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Vertice\Escritorio\"/>
    </mc:Choice>
  </mc:AlternateContent>
  <xr:revisionPtr revIDLastSave="0" documentId="13_ncr:1_{07E68F8E-F7BB-4740-99CE-0C74D73501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rocco_E1" sheetId="2" r:id="rId1"/>
    <sheet name="2022" sheetId="7" r:id="rId2"/>
    <sheet name="2021" sheetId="6" r:id="rId3"/>
    <sheet name="2020" sheetId="5" r:id="rId4"/>
    <sheet name="2019" sheetId="4" r:id="rId5"/>
    <sheet name="2018" sheetId="3" r:id="rId6"/>
  </sheets>
  <definedNames>
    <definedName name="_xlnm._FilterDatabase" localSheetId="5" hidden="1">'2018'!$A$6:$S$210</definedName>
    <definedName name="_xlnm._FilterDatabase" localSheetId="4" hidden="1">'2019'!$A$6:$P$283</definedName>
    <definedName name="_xlnm._FilterDatabase" localSheetId="3" hidden="1">'2020'!$A$6:$L$6</definedName>
    <definedName name="_xlnm._FilterDatabase" localSheetId="2" hidden="1">'2021'!$A$10:$O$275</definedName>
    <definedName name="_xlnm._FilterDatabase" localSheetId="0" hidden="1">Marocco_E1!$A$8:$N$3249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1679" i="2" l="1"/>
  <c r="T1679" i="2"/>
  <c r="S1679" i="2"/>
  <c r="R1679" i="2"/>
  <c r="Q1679" i="2"/>
  <c r="P1679" i="2"/>
  <c r="O1679" i="2"/>
  <c r="N1679" i="2"/>
  <c r="M1679" i="2"/>
  <c r="L1679" i="2"/>
  <c r="K1679" i="2"/>
  <c r="J1679" i="2"/>
  <c r="I1679" i="2"/>
  <c r="H1679" i="2"/>
  <c r="G1679" i="2"/>
  <c r="F1679" i="2"/>
  <c r="E1679" i="2" s="1"/>
  <c r="D1679" i="2"/>
  <c r="U683" i="2"/>
  <c r="T683" i="2"/>
  <c r="S683" i="2"/>
  <c r="R683" i="2"/>
  <c r="Q683" i="2"/>
  <c r="P683" i="2"/>
  <c r="O683" i="2"/>
  <c r="N683" i="2"/>
  <c r="M683" i="2"/>
  <c r="L683" i="2"/>
  <c r="K683" i="2"/>
  <c r="J683" i="2"/>
  <c r="I683" i="2"/>
  <c r="H683" i="2"/>
  <c r="G683" i="2"/>
  <c r="F683" i="2"/>
  <c r="D683" i="2"/>
  <c r="U25" i="2"/>
  <c r="T25" i="2"/>
  <c r="S25" i="2"/>
  <c r="R25" i="2"/>
  <c r="Q25" i="2"/>
  <c r="P25" i="2"/>
  <c r="O25" i="2"/>
  <c r="N25" i="2"/>
  <c r="M25" i="2"/>
  <c r="L25" i="2"/>
  <c r="K25" i="2"/>
  <c r="J25" i="2"/>
  <c r="I25" i="2"/>
  <c r="H25" i="2"/>
  <c r="G25" i="2"/>
  <c r="F25" i="2"/>
  <c r="D25" i="2"/>
  <c r="U3249" i="2"/>
  <c r="T3249" i="2"/>
  <c r="S3249" i="2"/>
  <c r="R3249" i="2"/>
  <c r="Q3249" i="2"/>
  <c r="P3249" i="2"/>
  <c r="O3249" i="2"/>
  <c r="N3249" i="2"/>
  <c r="M3249" i="2"/>
  <c r="L3249" i="2"/>
  <c r="K3249" i="2"/>
  <c r="J3249" i="2"/>
  <c r="U3246" i="2"/>
  <c r="T3246" i="2"/>
  <c r="S3246" i="2"/>
  <c r="R3246" i="2"/>
  <c r="Q3246" i="2"/>
  <c r="P3246" i="2"/>
  <c r="O3246" i="2"/>
  <c r="N3246" i="2"/>
  <c r="M3246" i="2"/>
  <c r="L3246" i="2"/>
  <c r="K3246" i="2"/>
  <c r="J3246" i="2"/>
  <c r="U3245" i="2"/>
  <c r="T3245" i="2"/>
  <c r="S3245" i="2"/>
  <c r="R3245" i="2"/>
  <c r="Q3245" i="2"/>
  <c r="P3245" i="2"/>
  <c r="O3245" i="2"/>
  <c r="N3245" i="2"/>
  <c r="M3245" i="2"/>
  <c r="L3245" i="2"/>
  <c r="K3245" i="2"/>
  <c r="J3245" i="2"/>
  <c r="U3244" i="2"/>
  <c r="T3244" i="2"/>
  <c r="S3244" i="2"/>
  <c r="R3244" i="2"/>
  <c r="Q3244" i="2"/>
  <c r="P3244" i="2"/>
  <c r="O3244" i="2"/>
  <c r="N3244" i="2"/>
  <c r="M3244" i="2"/>
  <c r="L3244" i="2"/>
  <c r="K3244" i="2"/>
  <c r="J3244" i="2"/>
  <c r="U3239" i="2"/>
  <c r="T3239" i="2"/>
  <c r="S3239" i="2"/>
  <c r="R3239" i="2"/>
  <c r="Q3239" i="2"/>
  <c r="P3239" i="2"/>
  <c r="O3239" i="2"/>
  <c r="N3239" i="2"/>
  <c r="M3239" i="2"/>
  <c r="L3239" i="2"/>
  <c r="K3239" i="2"/>
  <c r="J3239" i="2"/>
  <c r="U3238" i="2"/>
  <c r="T3238" i="2"/>
  <c r="S3238" i="2"/>
  <c r="R3238" i="2"/>
  <c r="Q3238" i="2"/>
  <c r="P3238" i="2"/>
  <c r="O3238" i="2"/>
  <c r="N3238" i="2"/>
  <c r="M3238" i="2"/>
  <c r="L3238" i="2"/>
  <c r="K3238" i="2"/>
  <c r="J3238" i="2"/>
  <c r="U3234" i="2"/>
  <c r="T3234" i="2"/>
  <c r="S3234" i="2"/>
  <c r="R3234" i="2"/>
  <c r="Q3234" i="2"/>
  <c r="P3234" i="2"/>
  <c r="O3234" i="2"/>
  <c r="N3234" i="2"/>
  <c r="M3234" i="2"/>
  <c r="L3234" i="2"/>
  <c r="K3234" i="2"/>
  <c r="J3234" i="2"/>
  <c r="U3233" i="2"/>
  <c r="T3233" i="2"/>
  <c r="S3233" i="2"/>
  <c r="R3233" i="2"/>
  <c r="Q3233" i="2"/>
  <c r="P3233" i="2"/>
  <c r="O3233" i="2"/>
  <c r="N3233" i="2"/>
  <c r="M3233" i="2"/>
  <c r="L3233" i="2"/>
  <c r="K3233" i="2"/>
  <c r="J3233" i="2"/>
  <c r="U3232" i="2"/>
  <c r="T3232" i="2"/>
  <c r="S3232" i="2"/>
  <c r="R3232" i="2"/>
  <c r="Q3232" i="2"/>
  <c r="P3232" i="2"/>
  <c r="O3232" i="2"/>
  <c r="N3232" i="2"/>
  <c r="M3232" i="2"/>
  <c r="L3232" i="2"/>
  <c r="K3232" i="2"/>
  <c r="J3232" i="2"/>
  <c r="U3229" i="2"/>
  <c r="U3228" i="2" s="1"/>
  <c r="U3227" i="2" s="1"/>
  <c r="T3229" i="2"/>
  <c r="T3228" i="2" s="1"/>
  <c r="T3227" i="2" s="1"/>
  <c r="S3229" i="2"/>
  <c r="R3229" i="2"/>
  <c r="Q3229" i="2"/>
  <c r="Q3228" i="2" s="1"/>
  <c r="Q3227" i="2" s="1"/>
  <c r="P3229" i="2"/>
  <c r="O3229" i="2"/>
  <c r="N3229" i="2"/>
  <c r="M3229" i="2"/>
  <c r="L3229" i="2"/>
  <c r="K3229" i="2"/>
  <c r="J3229" i="2"/>
  <c r="U3223" i="2"/>
  <c r="T3223" i="2"/>
  <c r="S3223" i="2"/>
  <c r="R3223" i="2"/>
  <c r="Q3223" i="2"/>
  <c r="P3223" i="2"/>
  <c r="O3223" i="2"/>
  <c r="N3223" i="2"/>
  <c r="M3223" i="2"/>
  <c r="L3223" i="2"/>
  <c r="K3223" i="2"/>
  <c r="J3223" i="2"/>
  <c r="U3222" i="2"/>
  <c r="T3222" i="2"/>
  <c r="S3222" i="2"/>
  <c r="R3222" i="2"/>
  <c r="Q3222" i="2"/>
  <c r="P3222" i="2"/>
  <c r="O3222" i="2"/>
  <c r="N3222" i="2"/>
  <c r="M3222" i="2"/>
  <c r="L3222" i="2"/>
  <c r="K3222" i="2"/>
  <c r="J3222" i="2"/>
  <c r="U3221" i="2"/>
  <c r="T3221" i="2"/>
  <c r="S3221" i="2"/>
  <c r="R3221" i="2"/>
  <c r="Q3221" i="2"/>
  <c r="P3221" i="2"/>
  <c r="O3221" i="2"/>
  <c r="N3221" i="2"/>
  <c r="M3221" i="2"/>
  <c r="L3221" i="2"/>
  <c r="K3221" i="2"/>
  <c r="J3221" i="2"/>
  <c r="U3220" i="2"/>
  <c r="T3220" i="2"/>
  <c r="S3220" i="2"/>
  <c r="R3220" i="2"/>
  <c r="Q3220" i="2"/>
  <c r="P3220" i="2"/>
  <c r="O3220" i="2"/>
  <c r="N3220" i="2"/>
  <c r="M3220" i="2"/>
  <c r="L3220" i="2"/>
  <c r="K3220" i="2"/>
  <c r="J3220" i="2"/>
  <c r="U3219" i="2"/>
  <c r="T3219" i="2"/>
  <c r="S3219" i="2"/>
  <c r="R3219" i="2"/>
  <c r="Q3219" i="2"/>
  <c r="P3219" i="2"/>
  <c r="O3219" i="2"/>
  <c r="N3219" i="2"/>
  <c r="M3219" i="2"/>
  <c r="L3219" i="2"/>
  <c r="K3219" i="2"/>
  <c r="J3219" i="2"/>
  <c r="U3218" i="2"/>
  <c r="T3218" i="2"/>
  <c r="S3218" i="2"/>
  <c r="R3218" i="2"/>
  <c r="Q3218" i="2"/>
  <c r="P3218" i="2"/>
  <c r="O3218" i="2"/>
  <c r="N3218" i="2"/>
  <c r="M3218" i="2"/>
  <c r="L3218" i="2"/>
  <c r="K3218" i="2"/>
  <c r="J3218" i="2"/>
  <c r="U3217" i="2"/>
  <c r="T3217" i="2"/>
  <c r="S3217" i="2"/>
  <c r="R3217" i="2"/>
  <c r="Q3217" i="2"/>
  <c r="P3217" i="2"/>
  <c r="O3217" i="2"/>
  <c r="N3217" i="2"/>
  <c r="M3217" i="2"/>
  <c r="L3217" i="2"/>
  <c r="K3217" i="2"/>
  <c r="J3217" i="2"/>
  <c r="U3216" i="2"/>
  <c r="T3216" i="2"/>
  <c r="S3216" i="2"/>
  <c r="R3216" i="2"/>
  <c r="Q3216" i="2"/>
  <c r="P3216" i="2"/>
  <c r="O3216" i="2"/>
  <c r="N3216" i="2"/>
  <c r="M3216" i="2"/>
  <c r="L3216" i="2"/>
  <c r="K3216" i="2"/>
  <c r="J3216" i="2"/>
  <c r="U3211" i="2"/>
  <c r="T3211" i="2"/>
  <c r="S3211" i="2"/>
  <c r="R3211" i="2"/>
  <c r="Q3211" i="2"/>
  <c r="P3211" i="2"/>
  <c r="O3211" i="2"/>
  <c r="N3211" i="2"/>
  <c r="M3211" i="2"/>
  <c r="L3211" i="2"/>
  <c r="K3211" i="2"/>
  <c r="J3211" i="2"/>
  <c r="U3210" i="2"/>
  <c r="T3210" i="2"/>
  <c r="S3210" i="2"/>
  <c r="R3210" i="2"/>
  <c r="Q3210" i="2"/>
  <c r="P3210" i="2"/>
  <c r="O3210" i="2"/>
  <c r="N3210" i="2"/>
  <c r="M3210" i="2"/>
  <c r="L3210" i="2"/>
  <c r="K3210" i="2"/>
  <c r="J3210" i="2"/>
  <c r="U3209" i="2"/>
  <c r="T3209" i="2"/>
  <c r="S3209" i="2"/>
  <c r="R3209" i="2"/>
  <c r="Q3209" i="2"/>
  <c r="P3209" i="2"/>
  <c r="O3209" i="2"/>
  <c r="N3209" i="2"/>
  <c r="M3209" i="2"/>
  <c r="L3209" i="2"/>
  <c r="K3209" i="2"/>
  <c r="J3209" i="2"/>
  <c r="U3208" i="2"/>
  <c r="T3208" i="2"/>
  <c r="S3208" i="2"/>
  <c r="R3208" i="2"/>
  <c r="Q3208" i="2"/>
  <c r="P3208" i="2"/>
  <c r="O3208" i="2"/>
  <c r="N3208" i="2"/>
  <c r="M3208" i="2"/>
  <c r="L3208" i="2"/>
  <c r="K3208" i="2"/>
  <c r="J3208" i="2"/>
  <c r="U3207" i="2"/>
  <c r="T3207" i="2"/>
  <c r="S3207" i="2"/>
  <c r="R3207" i="2"/>
  <c r="Q3207" i="2"/>
  <c r="P3207" i="2"/>
  <c r="O3207" i="2"/>
  <c r="N3207" i="2"/>
  <c r="M3207" i="2"/>
  <c r="L3207" i="2"/>
  <c r="K3207" i="2"/>
  <c r="J3207" i="2"/>
  <c r="U3206" i="2"/>
  <c r="T3206" i="2"/>
  <c r="S3206" i="2"/>
  <c r="R3206" i="2"/>
  <c r="Q3206" i="2"/>
  <c r="P3206" i="2"/>
  <c r="O3206" i="2"/>
  <c r="N3206" i="2"/>
  <c r="M3206" i="2"/>
  <c r="L3206" i="2"/>
  <c r="K3206" i="2"/>
  <c r="J3206" i="2"/>
  <c r="U3205" i="2"/>
  <c r="T3205" i="2"/>
  <c r="S3205" i="2"/>
  <c r="R3205" i="2"/>
  <c r="Q3205" i="2"/>
  <c r="P3205" i="2"/>
  <c r="O3205" i="2"/>
  <c r="N3205" i="2"/>
  <c r="M3205" i="2"/>
  <c r="L3205" i="2"/>
  <c r="K3205" i="2"/>
  <c r="J3205" i="2"/>
  <c r="U3204" i="2"/>
  <c r="T3204" i="2"/>
  <c r="S3204" i="2"/>
  <c r="R3204" i="2"/>
  <c r="Q3204" i="2"/>
  <c r="P3204" i="2"/>
  <c r="O3204" i="2"/>
  <c r="N3204" i="2"/>
  <c r="M3204" i="2"/>
  <c r="L3204" i="2"/>
  <c r="K3204" i="2"/>
  <c r="J3204" i="2"/>
  <c r="U3203" i="2"/>
  <c r="T3203" i="2"/>
  <c r="S3203" i="2"/>
  <c r="R3203" i="2"/>
  <c r="Q3203" i="2"/>
  <c r="P3203" i="2"/>
  <c r="O3203" i="2"/>
  <c r="N3203" i="2"/>
  <c r="M3203" i="2"/>
  <c r="L3203" i="2"/>
  <c r="K3203" i="2"/>
  <c r="J3203" i="2"/>
  <c r="U3202" i="2"/>
  <c r="T3202" i="2"/>
  <c r="S3202" i="2"/>
  <c r="R3202" i="2"/>
  <c r="Q3202" i="2"/>
  <c r="P3202" i="2"/>
  <c r="O3202" i="2"/>
  <c r="N3202" i="2"/>
  <c r="M3202" i="2"/>
  <c r="L3202" i="2"/>
  <c r="K3202" i="2"/>
  <c r="J3202" i="2"/>
  <c r="U3201" i="2"/>
  <c r="T3201" i="2"/>
  <c r="S3201" i="2"/>
  <c r="R3201" i="2"/>
  <c r="Q3201" i="2"/>
  <c r="P3201" i="2"/>
  <c r="O3201" i="2"/>
  <c r="N3201" i="2"/>
  <c r="M3201" i="2"/>
  <c r="L3201" i="2"/>
  <c r="K3201" i="2"/>
  <c r="J3201" i="2"/>
  <c r="U3200" i="2"/>
  <c r="T3200" i="2"/>
  <c r="S3200" i="2"/>
  <c r="R3200" i="2"/>
  <c r="Q3200" i="2"/>
  <c r="P3200" i="2"/>
  <c r="O3200" i="2"/>
  <c r="N3200" i="2"/>
  <c r="M3200" i="2"/>
  <c r="L3200" i="2"/>
  <c r="K3200" i="2"/>
  <c r="J3200" i="2"/>
  <c r="U3199" i="2"/>
  <c r="T3199" i="2"/>
  <c r="S3199" i="2"/>
  <c r="R3199" i="2"/>
  <c r="Q3199" i="2"/>
  <c r="P3199" i="2"/>
  <c r="O3199" i="2"/>
  <c r="N3199" i="2"/>
  <c r="M3199" i="2"/>
  <c r="L3199" i="2"/>
  <c r="K3199" i="2"/>
  <c r="J3199" i="2"/>
  <c r="U3198" i="2"/>
  <c r="T3198" i="2"/>
  <c r="S3198" i="2"/>
  <c r="R3198" i="2"/>
  <c r="Q3198" i="2"/>
  <c r="P3198" i="2"/>
  <c r="O3198" i="2"/>
  <c r="N3198" i="2"/>
  <c r="M3198" i="2"/>
  <c r="L3198" i="2"/>
  <c r="K3198" i="2"/>
  <c r="J3198" i="2"/>
  <c r="U3197" i="2"/>
  <c r="T3197" i="2"/>
  <c r="S3197" i="2"/>
  <c r="R3197" i="2"/>
  <c r="Q3197" i="2"/>
  <c r="P3197" i="2"/>
  <c r="O3197" i="2"/>
  <c r="N3197" i="2"/>
  <c r="M3197" i="2"/>
  <c r="L3197" i="2"/>
  <c r="K3197" i="2"/>
  <c r="J3197" i="2"/>
  <c r="U3196" i="2"/>
  <c r="T3196" i="2"/>
  <c r="S3196" i="2"/>
  <c r="R3196" i="2"/>
  <c r="Q3196" i="2"/>
  <c r="P3196" i="2"/>
  <c r="O3196" i="2"/>
  <c r="N3196" i="2"/>
  <c r="M3196" i="2"/>
  <c r="L3196" i="2"/>
  <c r="K3196" i="2"/>
  <c r="J3196" i="2"/>
  <c r="U3195" i="2"/>
  <c r="T3195" i="2"/>
  <c r="S3195" i="2"/>
  <c r="R3195" i="2"/>
  <c r="Q3195" i="2"/>
  <c r="P3195" i="2"/>
  <c r="O3195" i="2"/>
  <c r="N3195" i="2"/>
  <c r="M3195" i="2"/>
  <c r="L3195" i="2"/>
  <c r="K3195" i="2"/>
  <c r="J3195" i="2"/>
  <c r="U3194" i="2"/>
  <c r="T3194" i="2"/>
  <c r="S3194" i="2"/>
  <c r="R3194" i="2"/>
  <c r="Q3194" i="2"/>
  <c r="P3194" i="2"/>
  <c r="O3194" i="2"/>
  <c r="N3194" i="2"/>
  <c r="M3194" i="2"/>
  <c r="L3194" i="2"/>
  <c r="K3194" i="2"/>
  <c r="J3194" i="2"/>
  <c r="U3193" i="2"/>
  <c r="T3193" i="2"/>
  <c r="S3193" i="2"/>
  <c r="R3193" i="2"/>
  <c r="Q3193" i="2"/>
  <c r="P3193" i="2"/>
  <c r="O3193" i="2"/>
  <c r="N3193" i="2"/>
  <c r="M3193" i="2"/>
  <c r="L3193" i="2"/>
  <c r="K3193" i="2"/>
  <c r="J3193" i="2"/>
  <c r="U3192" i="2"/>
  <c r="T3192" i="2"/>
  <c r="S3192" i="2"/>
  <c r="R3192" i="2"/>
  <c r="Q3192" i="2"/>
  <c r="P3192" i="2"/>
  <c r="O3192" i="2"/>
  <c r="N3192" i="2"/>
  <c r="M3192" i="2"/>
  <c r="L3192" i="2"/>
  <c r="K3192" i="2"/>
  <c r="J3192" i="2"/>
  <c r="U3191" i="2"/>
  <c r="T3191" i="2"/>
  <c r="S3191" i="2"/>
  <c r="R3191" i="2"/>
  <c r="Q3191" i="2"/>
  <c r="P3191" i="2"/>
  <c r="O3191" i="2"/>
  <c r="N3191" i="2"/>
  <c r="M3191" i="2"/>
  <c r="L3191" i="2"/>
  <c r="K3191" i="2"/>
  <c r="J3191" i="2"/>
  <c r="U3190" i="2"/>
  <c r="T3190" i="2"/>
  <c r="S3190" i="2"/>
  <c r="R3190" i="2"/>
  <c r="Q3190" i="2"/>
  <c r="P3190" i="2"/>
  <c r="O3190" i="2"/>
  <c r="N3190" i="2"/>
  <c r="M3190" i="2"/>
  <c r="L3190" i="2"/>
  <c r="K3190" i="2"/>
  <c r="J3190" i="2"/>
  <c r="U3189" i="2"/>
  <c r="T3189" i="2"/>
  <c r="S3189" i="2"/>
  <c r="R3189" i="2"/>
  <c r="Q3189" i="2"/>
  <c r="P3189" i="2"/>
  <c r="O3189" i="2"/>
  <c r="N3189" i="2"/>
  <c r="M3189" i="2"/>
  <c r="L3189" i="2"/>
  <c r="K3189" i="2"/>
  <c r="J3189" i="2"/>
  <c r="U3188" i="2"/>
  <c r="T3188" i="2"/>
  <c r="S3188" i="2"/>
  <c r="R3188" i="2"/>
  <c r="Q3188" i="2"/>
  <c r="P3188" i="2"/>
  <c r="O3188" i="2"/>
  <c r="N3188" i="2"/>
  <c r="M3188" i="2"/>
  <c r="L3188" i="2"/>
  <c r="K3188" i="2"/>
  <c r="J3188" i="2"/>
  <c r="U3187" i="2"/>
  <c r="T3187" i="2"/>
  <c r="S3187" i="2"/>
  <c r="R3187" i="2"/>
  <c r="Q3187" i="2"/>
  <c r="P3187" i="2"/>
  <c r="O3187" i="2"/>
  <c r="N3187" i="2"/>
  <c r="M3187" i="2"/>
  <c r="L3187" i="2"/>
  <c r="K3187" i="2"/>
  <c r="J3187" i="2"/>
  <c r="U3186" i="2"/>
  <c r="T3186" i="2"/>
  <c r="S3186" i="2"/>
  <c r="R3186" i="2"/>
  <c r="Q3186" i="2"/>
  <c r="P3186" i="2"/>
  <c r="O3186" i="2"/>
  <c r="N3186" i="2"/>
  <c r="M3186" i="2"/>
  <c r="L3186" i="2"/>
  <c r="K3186" i="2"/>
  <c r="J3186" i="2"/>
  <c r="U3185" i="2"/>
  <c r="T3185" i="2"/>
  <c r="S3185" i="2"/>
  <c r="R3185" i="2"/>
  <c r="Q3185" i="2"/>
  <c r="P3185" i="2"/>
  <c r="O3185" i="2"/>
  <c r="N3185" i="2"/>
  <c r="M3185" i="2"/>
  <c r="L3185" i="2"/>
  <c r="K3185" i="2"/>
  <c r="J3185" i="2"/>
  <c r="U3184" i="2"/>
  <c r="T3184" i="2"/>
  <c r="S3184" i="2"/>
  <c r="R3184" i="2"/>
  <c r="Q3184" i="2"/>
  <c r="P3184" i="2"/>
  <c r="O3184" i="2"/>
  <c r="N3184" i="2"/>
  <c r="M3184" i="2"/>
  <c r="L3184" i="2"/>
  <c r="K3184" i="2"/>
  <c r="J3184" i="2"/>
  <c r="U3183" i="2"/>
  <c r="T3183" i="2"/>
  <c r="S3183" i="2"/>
  <c r="R3183" i="2"/>
  <c r="Q3183" i="2"/>
  <c r="P3183" i="2"/>
  <c r="O3183" i="2"/>
  <c r="N3183" i="2"/>
  <c r="M3183" i="2"/>
  <c r="L3183" i="2"/>
  <c r="K3183" i="2"/>
  <c r="J3183" i="2"/>
  <c r="U3182" i="2"/>
  <c r="T3182" i="2"/>
  <c r="S3182" i="2"/>
  <c r="R3182" i="2"/>
  <c r="Q3182" i="2"/>
  <c r="P3182" i="2"/>
  <c r="O3182" i="2"/>
  <c r="N3182" i="2"/>
  <c r="M3182" i="2"/>
  <c r="L3182" i="2"/>
  <c r="K3182" i="2"/>
  <c r="J3182" i="2"/>
  <c r="U3181" i="2"/>
  <c r="T3181" i="2"/>
  <c r="S3181" i="2"/>
  <c r="R3181" i="2"/>
  <c r="Q3181" i="2"/>
  <c r="P3181" i="2"/>
  <c r="O3181" i="2"/>
  <c r="N3181" i="2"/>
  <c r="M3181" i="2"/>
  <c r="L3181" i="2"/>
  <c r="K3181" i="2"/>
  <c r="J3181" i="2"/>
  <c r="U3180" i="2"/>
  <c r="T3180" i="2"/>
  <c r="S3180" i="2"/>
  <c r="R3180" i="2"/>
  <c r="Q3180" i="2"/>
  <c r="P3180" i="2"/>
  <c r="O3180" i="2"/>
  <c r="N3180" i="2"/>
  <c r="M3180" i="2"/>
  <c r="L3180" i="2"/>
  <c r="K3180" i="2"/>
  <c r="J3180" i="2"/>
  <c r="U3179" i="2"/>
  <c r="T3179" i="2"/>
  <c r="S3179" i="2"/>
  <c r="R3179" i="2"/>
  <c r="Q3179" i="2"/>
  <c r="P3179" i="2"/>
  <c r="O3179" i="2"/>
  <c r="N3179" i="2"/>
  <c r="M3179" i="2"/>
  <c r="L3179" i="2"/>
  <c r="K3179" i="2"/>
  <c r="J3179" i="2"/>
  <c r="U3178" i="2"/>
  <c r="T3178" i="2"/>
  <c r="S3178" i="2"/>
  <c r="R3178" i="2"/>
  <c r="Q3178" i="2"/>
  <c r="P3178" i="2"/>
  <c r="O3178" i="2"/>
  <c r="N3178" i="2"/>
  <c r="M3178" i="2"/>
  <c r="L3178" i="2"/>
  <c r="K3178" i="2"/>
  <c r="J3178" i="2"/>
  <c r="U3175" i="2"/>
  <c r="T3175" i="2"/>
  <c r="S3175" i="2"/>
  <c r="R3175" i="2"/>
  <c r="Q3175" i="2"/>
  <c r="P3175" i="2"/>
  <c r="O3175" i="2"/>
  <c r="N3175" i="2"/>
  <c r="M3175" i="2"/>
  <c r="L3175" i="2"/>
  <c r="K3175" i="2"/>
  <c r="J3175" i="2"/>
  <c r="U3174" i="2"/>
  <c r="T3174" i="2"/>
  <c r="S3174" i="2"/>
  <c r="R3174" i="2"/>
  <c r="Q3174" i="2"/>
  <c r="P3174" i="2"/>
  <c r="O3174" i="2"/>
  <c r="N3174" i="2"/>
  <c r="M3174" i="2"/>
  <c r="L3174" i="2"/>
  <c r="K3174" i="2"/>
  <c r="J3174" i="2"/>
  <c r="U3173" i="2"/>
  <c r="T3173" i="2"/>
  <c r="S3173" i="2"/>
  <c r="R3173" i="2"/>
  <c r="Q3173" i="2"/>
  <c r="P3173" i="2"/>
  <c r="O3173" i="2"/>
  <c r="N3173" i="2"/>
  <c r="M3173" i="2"/>
  <c r="L3173" i="2"/>
  <c r="K3173" i="2"/>
  <c r="J3173" i="2"/>
  <c r="U3172" i="2"/>
  <c r="T3172" i="2"/>
  <c r="S3172" i="2"/>
  <c r="R3172" i="2"/>
  <c r="Q3172" i="2"/>
  <c r="P3172" i="2"/>
  <c r="O3172" i="2"/>
  <c r="N3172" i="2"/>
  <c r="M3172" i="2"/>
  <c r="L3172" i="2"/>
  <c r="K3172" i="2"/>
  <c r="J3172" i="2"/>
  <c r="U3171" i="2"/>
  <c r="T3171" i="2"/>
  <c r="S3171" i="2"/>
  <c r="R3171" i="2"/>
  <c r="Q3171" i="2"/>
  <c r="P3171" i="2"/>
  <c r="O3171" i="2"/>
  <c r="N3171" i="2"/>
  <c r="M3171" i="2"/>
  <c r="L3171" i="2"/>
  <c r="K3171" i="2"/>
  <c r="J3171" i="2"/>
  <c r="U3170" i="2"/>
  <c r="T3170" i="2"/>
  <c r="S3170" i="2"/>
  <c r="R3170" i="2"/>
  <c r="Q3170" i="2"/>
  <c r="P3170" i="2"/>
  <c r="O3170" i="2"/>
  <c r="N3170" i="2"/>
  <c r="M3170" i="2"/>
  <c r="L3170" i="2"/>
  <c r="K3170" i="2"/>
  <c r="J3170" i="2"/>
  <c r="U3169" i="2"/>
  <c r="T3169" i="2"/>
  <c r="S3169" i="2"/>
  <c r="R3169" i="2"/>
  <c r="Q3169" i="2"/>
  <c r="P3169" i="2"/>
  <c r="O3169" i="2"/>
  <c r="N3169" i="2"/>
  <c r="M3169" i="2"/>
  <c r="L3169" i="2"/>
  <c r="K3169" i="2"/>
  <c r="J3169" i="2"/>
  <c r="U3168" i="2"/>
  <c r="T3168" i="2"/>
  <c r="S3168" i="2"/>
  <c r="R3168" i="2"/>
  <c r="Q3168" i="2"/>
  <c r="P3168" i="2"/>
  <c r="O3168" i="2"/>
  <c r="N3168" i="2"/>
  <c r="M3168" i="2"/>
  <c r="L3168" i="2"/>
  <c r="K3168" i="2"/>
  <c r="J3168" i="2"/>
  <c r="U3167" i="2"/>
  <c r="T3167" i="2"/>
  <c r="S3167" i="2"/>
  <c r="R3167" i="2"/>
  <c r="Q3167" i="2"/>
  <c r="P3167" i="2"/>
  <c r="O3167" i="2"/>
  <c r="N3167" i="2"/>
  <c r="M3167" i="2"/>
  <c r="L3167" i="2"/>
  <c r="K3167" i="2"/>
  <c r="J3167" i="2"/>
  <c r="U3166" i="2"/>
  <c r="T3166" i="2"/>
  <c r="S3166" i="2"/>
  <c r="R3166" i="2"/>
  <c r="Q3166" i="2"/>
  <c r="P3166" i="2"/>
  <c r="O3166" i="2"/>
  <c r="N3166" i="2"/>
  <c r="M3166" i="2"/>
  <c r="L3166" i="2"/>
  <c r="K3166" i="2"/>
  <c r="J3166" i="2"/>
  <c r="U3165" i="2"/>
  <c r="T3165" i="2"/>
  <c r="S3165" i="2"/>
  <c r="R3165" i="2"/>
  <c r="Q3165" i="2"/>
  <c r="P3165" i="2"/>
  <c r="O3165" i="2"/>
  <c r="N3165" i="2"/>
  <c r="M3165" i="2"/>
  <c r="L3165" i="2"/>
  <c r="K3165" i="2"/>
  <c r="J3165" i="2"/>
  <c r="U3164" i="2"/>
  <c r="T3164" i="2"/>
  <c r="S3164" i="2"/>
  <c r="R3164" i="2"/>
  <c r="Q3164" i="2"/>
  <c r="P3164" i="2"/>
  <c r="O3164" i="2"/>
  <c r="N3164" i="2"/>
  <c r="M3164" i="2"/>
  <c r="L3164" i="2"/>
  <c r="K3164" i="2"/>
  <c r="J3164" i="2"/>
  <c r="U3163" i="2"/>
  <c r="T3163" i="2"/>
  <c r="S3163" i="2"/>
  <c r="R3163" i="2"/>
  <c r="Q3163" i="2"/>
  <c r="P3163" i="2"/>
  <c r="O3163" i="2"/>
  <c r="N3163" i="2"/>
  <c r="M3163" i="2"/>
  <c r="L3163" i="2"/>
  <c r="K3163" i="2"/>
  <c r="J3163" i="2"/>
  <c r="U3162" i="2"/>
  <c r="T3162" i="2"/>
  <c r="S3162" i="2"/>
  <c r="R3162" i="2"/>
  <c r="Q3162" i="2"/>
  <c r="P3162" i="2"/>
  <c r="O3162" i="2"/>
  <c r="N3162" i="2"/>
  <c r="M3162" i="2"/>
  <c r="L3162" i="2"/>
  <c r="K3162" i="2"/>
  <c r="J3162" i="2"/>
  <c r="U3161" i="2"/>
  <c r="T3161" i="2"/>
  <c r="S3161" i="2"/>
  <c r="R3161" i="2"/>
  <c r="Q3161" i="2"/>
  <c r="P3161" i="2"/>
  <c r="O3161" i="2"/>
  <c r="N3161" i="2"/>
  <c r="M3161" i="2"/>
  <c r="L3161" i="2"/>
  <c r="K3161" i="2"/>
  <c r="J3161" i="2"/>
  <c r="U3160" i="2"/>
  <c r="T3160" i="2"/>
  <c r="S3160" i="2"/>
  <c r="R3160" i="2"/>
  <c r="Q3160" i="2"/>
  <c r="P3160" i="2"/>
  <c r="O3160" i="2"/>
  <c r="N3160" i="2"/>
  <c r="M3160" i="2"/>
  <c r="L3160" i="2"/>
  <c r="K3160" i="2"/>
  <c r="J3160" i="2"/>
  <c r="U3159" i="2"/>
  <c r="T3159" i="2"/>
  <c r="S3159" i="2"/>
  <c r="R3159" i="2"/>
  <c r="Q3159" i="2"/>
  <c r="P3159" i="2"/>
  <c r="O3159" i="2"/>
  <c r="N3159" i="2"/>
  <c r="M3159" i="2"/>
  <c r="L3159" i="2"/>
  <c r="K3159" i="2"/>
  <c r="J3159" i="2"/>
  <c r="U3158" i="2"/>
  <c r="T3158" i="2"/>
  <c r="S3158" i="2"/>
  <c r="R3158" i="2"/>
  <c r="Q3158" i="2"/>
  <c r="P3158" i="2"/>
  <c r="O3158" i="2"/>
  <c r="N3158" i="2"/>
  <c r="M3158" i="2"/>
  <c r="L3158" i="2"/>
  <c r="K3158" i="2"/>
  <c r="J3158" i="2"/>
  <c r="U3157" i="2"/>
  <c r="T3157" i="2"/>
  <c r="S3157" i="2"/>
  <c r="R3157" i="2"/>
  <c r="Q3157" i="2"/>
  <c r="P3157" i="2"/>
  <c r="O3157" i="2"/>
  <c r="N3157" i="2"/>
  <c r="M3157" i="2"/>
  <c r="L3157" i="2"/>
  <c r="K3157" i="2"/>
  <c r="J3157" i="2"/>
  <c r="U3156" i="2"/>
  <c r="T3156" i="2"/>
  <c r="S3156" i="2"/>
  <c r="R3156" i="2"/>
  <c r="Q3156" i="2"/>
  <c r="P3156" i="2"/>
  <c r="O3156" i="2"/>
  <c r="N3156" i="2"/>
  <c r="M3156" i="2"/>
  <c r="L3156" i="2"/>
  <c r="K3156" i="2"/>
  <c r="J3156" i="2"/>
  <c r="U3155" i="2"/>
  <c r="T3155" i="2"/>
  <c r="S3155" i="2"/>
  <c r="R3155" i="2"/>
  <c r="Q3155" i="2"/>
  <c r="P3155" i="2"/>
  <c r="O3155" i="2"/>
  <c r="N3155" i="2"/>
  <c r="M3155" i="2"/>
  <c r="L3155" i="2"/>
  <c r="K3155" i="2"/>
  <c r="J3155" i="2"/>
  <c r="U3154" i="2"/>
  <c r="T3154" i="2"/>
  <c r="S3154" i="2"/>
  <c r="R3154" i="2"/>
  <c r="Q3154" i="2"/>
  <c r="P3154" i="2"/>
  <c r="O3154" i="2"/>
  <c r="N3154" i="2"/>
  <c r="M3154" i="2"/>
  <c r="L3154" i="2"/>
  <c r="K3154" i="2"/>
  <c r="J3154" i="2"/>
  <c r="U3152" i="2"/>
  <c r="T3152" i="2"/>
  <c r="S3152" i="2"/>
  <c r="R3152" i="2"/>
  <c r="Q3152" i="2"/>
  <c r="P3152" i="2"/>
  <c r="O3152" i="2"/>
  <c r="N3152" i="2"/>
  <c r="M3152" i="2"/>
  <c r="L3152" i="2"/>
  <c r="K3152" i="2"/>
  <c r="J3152" i="2"/>
  <c r="U3151" i="2"/>
  <c r="T3151" i="2"/>
  <c r="S3151" i="2"/>
  <c r="R3151" i="2"/>
  <c r="Q3151" i="2"/>
  <c r="P3151" i="2"/>
  <c r="O3151" i="2"/>
  <c r="N3151" i="2"/>
  <c r="M3151" i="2"/>
  <c r="L3151" i="2"/>
  <c r="K3151" i="2"/>
  <c r="J3151" i="2"/>
  <c r="U3150" i="2"/>
  <c r="T3150" i="2"/>
  <c r="S3150" i="2"/>
  <c r="R3150" i="2"/>
  <c r="Q3150" i="2"/>
  <c r="P3150" i="2"/>
  <c r="O3150" i="2"/>
  <c r="N3150" i="2"/>
  <c r="M3150" i="2"/>
  <c r="L3150" i="2"/>
  <c r="K3150" i="2"/>
  <c r="J3150" i="2"/>
  <c r="U3149" i="2"/>
  <c r="T3149" i="2"/>
  <c r="S3149" i="2"/>
  <c r="R3149" i="2"/>
  <c r="Q3149" i="2"/>
  <c r="P3149" i="2"/>
  <c r="O3149" i="2"/>
  <c r="N3149" i="2"/>
  <c r="M3149" i="2"/>
  <c r="L3149" i="2"/>
  <c r="K3149" i="2"/>
  <c r="J3149" i="2"/>
  <c r="U3148" i="2"/>
  <c r="T3148" i="2"/>
  <c r="S3148" i="2"/>
  <c r="R3148" i="2"/>
  <c r="Q3148" i="2"/>
  <c r="P3148" i="2"/>
  <c r="O3148" i="2"/>
  <c r="N3148" i="2"/>
  <c r="M3148" i="2"/>
  <c r="L3148" i="2"/>
  <c r="K3148" i="2"/>
  <c r="J3148" i="2"/>
  <c r="U3147" i="2"/>
  <c r="T3147" i="2"/>
  <c r="S3147" i="2"/>
  <c r="R3147" i="2"/>
  <c r="Q3147" i="2"/>
  <c r="P3147" i="2"/>
  <c r="O3147" i="2"/>
  <c r="N3147" i="2"/>
  <c r="M3147" i="2"/>
  <c r="L3147" i="2"/>
  <c r="K3147" i="2"/>
  <c r="J3147" i="2"/>
  <c r="U3146" i="2"/>
  <c r="T3146" i="2"/>
  <c r="S3146" i="2"/>
  <c r="R3146" i="2"/>
  <c r="Q3146" i="2"/>
  <c r="P3146" i="2"/>
  <c r="O3146" i="2"/>
  <c r="N3146" i="2"/>
  <c r="M3146" i="2"/>
  <c r="L3146" i="2"/>
  <c r="K3146" i="2"/>
  <c r="J3146" i="2"/>
  <c r="U3145" i="2"/>
  <c r="T3145" i="2"/>
  <c r="S3145" i="2"/>
  <c r="R3145" i="2"/>
  <c r="Q3145" i="2"/>
  <c r="P3145" i="2"/>
  <c r="O3145" i="2"/>
  <c r="N3145" i="2"/>
  <c r="M3145" i="2"/>
  <c r="L3145" i="2"/>
  <c r="K3145" i="2"/>
  <c r="J3145" i="2"/>
  <c r="U3144" i="2"/>
  <c r="T3144" i="2"/>
  <c r="S3144" i="2"/>
  <c r="R3144" i="2"/>
  <c r="Q3144" i="2"/>
  <c r="P3144" i="2"/>
  <c r="O3144" i="2"/>
  <c r="N3144" i="2"/>
  <c r="M3144" i="2"/>
  <c r="L3144" i="2"/>
  <c r="K3144" i="2"/>
  <c r="J3144" i="2"/>
  <c r="U3143" i="2"/>
  <c r="T3143" i="2"/>
  <c r="S3143" i="2"/>
  <c r="R3143" i="2"/>
  <c r="Q3143" i="2"/>
  <c r="P3143" i="2"/>
  <c r="O3143" i="2"/>
  <c r="N3143" i="2"/>
  <c r="M3143" i="2"/>
  <c r="L3143" i="2"/>
  <c r="K3143" i="2"/>
  <c r="J3143" i="2"/>
  <c r="U3142" i="2"/>
  <c r="T3142" i="2"/>
  <c r="S3142" i="2"/>
  <c r="R3142" i="2"/>
  <c r="Q3142" i="2"/>
  <c r="P3142" i="2"/>
  <c r="O3142" i="2"/>
  <c r="N3142" i="2"/>
  <c r="M3142" i="2"/>
  <c r="L3142" i="2"/>
  <c r="K3142" i="2"/>
  <c r="J3142" i="2"/>
  <c r="U3141" i="2"/>
  <c r="T3141" i="2"/>
  <c r="S3141" i="2"/>
  <c r="R3141" i="2"/>
  <c r="Q3141" i="2"/>
  <c r="P3141" i="2"/>
  <c r="O3141" i="2"/>
  <c r="N3141" i="2"/>
  <c r="M3141" i="2"/>
  <c r="L3141" i="2"/>
  <c r="K3141" i="2"/>
  <c r="J3141" i="2"/>
  <c r="U3140" i="2"/>
  <c r="T3140" i="2"/>
  <c r="S3140" i="2"/>
  <c r="R3140" i="2"/>
  <c r="Q3140" i="2"/>
  <c r="P3140" i="2"/>
  <c r="O3140" i="2"/>
  <c r="N3140" i="2"/>
  <c r="M3140" i="2"/>
  <c r="L3140" i="2"/>
  <c r="K3140" i="2"/>
  <c r="J3140" i="2"/>
  <c r="U3139" i="2"/>
  <c r="T3139" i="2"/>
  <c r="S3139" i="2"/>
  <c r="R3139" i="2"/>
  <c r="Q3139" i="2"/>
  <c r="P3139" i="2"/>
  <c r="O3139" i="2"/>
  <c r="N3139" i="2"/>
  <c r="M3139" i="2"/>
  <c r="L3139" i="2"/>
  <c r="K3139" i="2"/>
  <c r="J3139" i="2"/>
  <c r="U3138" i="2"/>
  <c r="T3138" i="2"/>
  <c r="S3138" i="2"/>
  <c r="R3138" i="2"/>
  <c r="Q3138" i="2"/>
  <c r="P3138" i="2"/>
  <c r="O3138" i="2"/>
  <c r="N3138" i="2"/>
  <c r="M3138" i="2"/>
  <c r="L3138" i="2"/>
  <c r="K3138" i="2"/>
  <c r="J3138" i="2"/>
  <c r="U3137" i="2"/>
  <c r="T3137" i="2"/>
  <c r="S3137" i="2"/>
  <c r="R3137" i="2"/>
  <c r="Q3137" i="2"/>
  <c r="P3137" i="2"/>
  <c r="O3137" i="2"/>
  <c r="N3137" i="2"/>
  <c r="M3137" i="2"/>
  <c r="L3137" i="2"/>
  <c r="K3137" i="2"/>
  <c r="J3137" i="2"/>
  <c r="U3136" i="2"/>
  <c r="T3136" i="2"/>
  <c r="S3136" i="2"/>
  <c r="R3136" i="2"/>
  <c r="Q3136" i="2"/>
  <c r="P3136" i="2"/>
  <c r="O3136" i="2"/>
  <c r="N3136" i="2"/>
  <c r="M3136" i="2"/>
  <c r="L3136" i="2"/>
  <c r="K3136" i="2"/>
  <c r="J3136" i="2"/>
  <c r="U3135" i="2"/>
  <c r="T3135" i="2"/>
  <c r="S3135" i="2"/>
  <c r="R3135" i="2"/>
  <c r="Q3135" i="2"/>
  <c r="P3135" i="2"/>
  <c r="O3135" i="2"/>
  <c r="N3135" i="2"/>
  <c r="M3135" i="2"/>
  <c r="L3135" i="2"/>
  <c r="K3135" i="2"/>
  <c r="J3135" i="2"/>
  <c r="U3134" i="2"/>
  <c r="T3134" i="2"/>
  <c r="S3134" i="2"/>
  <c r="R3134" i="2"/>
  <c r="Q3134" i="2"/>
  <c r="P3134" i="2"/>
  <c r="O3134" i="2"/>
  <c r="N3134" i="2"/>
  <c r="M3134" i="2"/>
  <c r="L3134" i="2"/>
  <c r="K3134" i="2"/>
  <c r="J3134" i="2"/>
  <c r="U3133" i="2"/>
  <c r="T3133" i="2"/>
  <c r="S3133" i="2"/>
  <c r="R3133" i="2"/>
  <c r="Q3133" i="2"/>
  <c r="P3133" i="2"/>
  <c r="O3133" i="2"/>
  <c r="N3133" i="2"/>
  <c r="M3133" i="2"/>
  <c r="L3133" i="2"/>
  <c r="K3133" i="2"/>
  <c r="J3133" i="2"/>
  <c r="U3132" i="2"/>
  <c r="T3132" i="2"/>
  <c r="S3132" i="2"/>
  <c r="R3132" i="2"/>
  <c r="Q3132" i="2"/>
  <c r="P3132" i="2"/>
  <c r="O3132" i="2"/>
  <c r="N3132" i="2"/>
  <c r="M3132" i="2"/>
  <c r="L3132" i="2"/>
  <c r="K3132" i="2"/>
  <c r="J3132" i="2"/>
  <c r="U3131" i="2"/>
  <c r="T3131" i="2"/>
  <c r="S3131" i="2"/>
  <c r="R3131" i="2"/>
  <c r="Q3131" i="2"/>
  <c r="P3131" i="2"/>
  <c r="O3131" i="2"/>
  <c r="N3131" i="2"/>
  <c r="M3131" i="2"/>
  <c r="L3131" i="2"/>
  <c r="K3131" i="2"/>
  <c r="J3131" i="2"/>
  <c r="U3130" i="2"/>
  <c r="T3130" i="2"/>
  <c r="S3130" i="2"/>
  <c r="R3130" i="2"/>
  <c r="Q3130" i="2"/>
  <c r="P3130" i="2"/>
  <c r="O3130" i="2"/>
  <c r="N3130" i="2"/>
  <c r="M3130" i="2"/>
  <c r="L3130" i="2"/>
  <c r="K3130" i="2"/>
  <c r="J3130" i="2"/>
  <c r="U3129" i="2"/>
  <c r="T3129" i="2"/>
  <c r="S3129" i="2"/>
  <c r="R3129" i="2"/>
  <c r="Q3129" i="2"/>
  <c r="P3129" i="2"/>
  <c r="O3129" i="2"/>
  <c r="N3129" i="2"/>
  <c r="M3129" i="2"/>
  <c r="L3129" i="2"/>
  <c r="K3129" i="2"/>
  <c r="J3129" i="2"/>
  <c r="U3128" i="2"/>
  <c r="T3128" i="2"/>
  <c r="S3128" i="2"/>
  <c r="R3128" i="2"/>
  <c r="Q3128" i="2"/>
  <c r="P3128" i="2"/>
  <c r="O3128" i="2"/>
  <c r="N3128" i="2"/>
  <c r="M3128" i="2"/>
  <c r="L3128" i="2"/>
  <c r="K3128" i="2"/>
  <c r="J3128" i="2"/>
  <c r="U3127" i="2"/>
  <c r="T3127" i="2"/>
  <c r="S3127" i="2"/>
  <c r="R3127" i="2"/>
  <c r="Q3127" i="2"/>
  <c r="P3127" i="2"/>
  <c r="O3127" i="2"/>
  <c r="N3127" i="2"/>
  <c r="M3127" i="2"/>
  <c r="L3127" i="2"/>
  <c r="K3127" i="2"/>
  <c r="J3127" i="2"/>
  <c r="U3125" i="2"/>
  <c r="T3125" i="2"/>
  <c r="S3125" i="2"/>
  <c r="R3125" i="2"/>
  <c r="Q3125" i="2"/>
  <c r="P3125" i="2"/>
  <c r="O3125" i="2"/>
  <c r="N3125" i="2"/>
  <c r="M3125" i="2"/>
  <c r="L3125" i="2"/>
  <c r="K3125" i="2"/>
  <c r="J3125" i="2"/>
  <c r="U3124" i="2"/>
  <c r="T3124" i="2"/>
  <c r="S3124" i="2"/>
  <c r="R3124" i="2"/>
  <c r="Q3124" i="2"/>
  <c r="P3124" i="2"/>
  <c r="O3124" i="2"/>
  <c r="N3124" i="2"/>
  <c r="M3124" i="2"/>
  <c r="L3124" i="2"/>
  <c r="K3124" i="2"/>
  <c r="J3124" i="2"/>
  <c r="U3123" i="2"/>
  <c r="T3123" i="2"/>
  <c r="S3123" i="2"/>
  <c r="R3123" i="2"/>
  <c r="Q3123" i="2"/>
  <c r="P3123" i="2"/>
  <c r="O3123" i="2"/>
  <c r="N3123" i="2"/>
  <c r="M3123" i="2"/>
  <c r="L3123" i="2"/>
  <c r="K3123" i="2"/>
  <c r="J3123" i="2"/>
  <c r="U3122" i="2"/>
  <c r="T3122" i="2"/>
  <c r="S3122" i="2"/>
  <c r="R3122" i="2"/>
  <c r="Q3122" i="2"/>
  <c r="P3122" i="2"/>
  <c r="O3122" i="2"/>
  <c r="N3122" i="2"/>
  <c r="M3122" i="2"/>
  <c r="L3122" i="2"/>
  <c r="K3122" i="2"/>
  <c r="J3122" i="2"/>
  <c r="U3121" i="2"/>
  <c r="T3121" i="2"/>
  <c r="S3121" i="2"/>
  <c r="R3121" i="2"/>
  <c r="Q3121" i="2"/>
  <c r="P3121" i="2"/>
  <c r="O3121" i="2"/>
  <c r="N3121" i="2"/>
  <c r="M3121" i="2"/>
  <c r="L3121" i="2"/>
  <c r="K3121" i="2"/>
  <c r="J3121" i="2"/>
  <c r="U3120" i="2"/>
  <c r="T3120" i="2"/>
  <c r="S3120" i="2"/>
  <c r="R3120" i="2"/>
  <c r="Q3120" i="2"/>
  <c r="P3120" i="2"/>
  <c r="O3120" i="2"/>
  <c r="N3120" i="2"/>
  <c r="M3120" i="2"/>
  <c r="L3120" i="2"/>
  <c r="K3120" i="2"/>
  <c r="J3120" i="2"/>
  <c r="U3119" i="2"/>
  <c r="T3119" i="2"/>
  <c r="S3119" i="2"/>
  <c r="R3119" i="2"/>
  <c r="Q3119" i="2"/>
  <c r="Q3118" i="2" s="1"/>
  <c r="P3119" i="2"/>
  <c r="O3119" i="2"/>
  <c r="N3119" i="2"/>
  <c r="M3119" i="2"/>
  <c r="L3119" i="2"/>
  <c r="K3119" i="2"/>
  <c r="J3119" i="2"/>
  <c r="U3117" i="2"/>
  <c r="T3117" i="2"/>
  <c r="S3117" i="2"/>
  <c r="R3117" i="2"/>
  <c r="Q3117" i="2"/>
  <c r="P3117" i="2"/>
  <c r="O3117" i="2"/>
  <c r="N3117" i="2"/>
  <c r="M3117" i="2"/>
  <c r="L3117" i="2"/>
  <c r="K3117" i="2"/>
  <c r="J3117" i="2"/>
  <c r="U3116" i="2"/>
  <c r="T3116" i="2"/>
  <c r="S3116" i="2"/>
  <c r="R3116" i="2"/>
  <c r="Q3116" i="2"/>
  <c r="P3116" i="2"/>
  <c r="O3116" i="2"/>
  <c r="N3116" i="2"/>
  <c r="M3116" i="2"/>
  <c r="L3116" i="2"/>
  <c r="K3116" i="2"/>
  <c r="J3116" i="2"/>
  <c r="U3115" i="2"/>
  <c r="T3115" i="2"/>
  <c r="S3115" i="2"/>
  <c r="R3115" i="2"/>
  <c r="Q3115" i="2"/>
  <c r="P3115" i="2"/>
  <c r="O3115" i="2"/>
  <c r="N3115" i="2"/>
  <c r="M3115" i="2"/>
  <c r="L3115" i="2"/>
  <c r="K3115" i="2"/>
  <c r="J3115" i="2"/>
  <c r="U3114" i="2"/>
  <c r="T3114" i="2"/>
  <c r="S3114" i="2"/>
  <c r="R3114" i="2"/>
  <c r="Q3114" i="2"/>
  <c r="P3114" i="2"/>
  <c r="O3114" i="2"/>
  <c r="N3114" i="2"/>
  <c r="M3114" i="2"/>
  <c r="L3114" i="2"/>
  <c r="K3114" i="2"/>
  <c r="J3114" i="2"/>
  <c r="U3113" i="2"/>
  <c r="T3113" i="2"/>
  <c r="S3113" i="2"/>
  <c r="R3113" i="2"/>
  <c r="Q3113" i="2"/>
  <c r="P3113" i="2"/>
  <c r="O3113" i="2"/>
  <c r="N3113" i="2"/>
  <c r="M3113" i="2"/>
  <c r="L3113" i="2"/>
  <c r="K3113" i="2"/>
  <c r="J3113" i="2"/>
  <c r="U3112" i="2"/>
  <c r="T3112" i="2"/>
  <c r="S3112" i="2"/>
  <c r="R3112" i="2"/>
  <c r="Q3112" i="2"/>
  <c r="P3112" i="2"/>
  <c r="O3112" i="2"/>
  <c r="N3112" i="2"/>
  <c r="M3112" i="2"/>
  <c r="L3112" i="2"/>
  <c r="K3112" i="2"/>
  <c r="J3112" i="2"/>
  <c r="U3111" i="2"/>
  <c r="T3111" i="2"/>
  <c r="S3111" i="2"/>
  <c r="R3111" i="2"/>
  <c r="Q3111" i="2"/>
  <c r="P3111" i="2"/>
  <c r="O3111" i="2"/>
  <c r="N3111" i="2"/>
  <c r="M3111" i="2"/>
  <c r="L3111" i="2"/>
  <c r="K3111" i="2"/>
  <c r="J3111" i="2"/>
  <c r="U3110" i="2"/>
  <c r="T3110" i="2"/>
  <c r="S3110" i="2"/>
  <c r="R3110" i="2"/>
  <c r="Q3110" i="2"/>
  <c r="P3110" i="2"/>
  <c r="O3110" i="2"/>
  <c r="N3110" i="2"/>
  <c r="M3110" i="2"/>
  <c r="L3110" i="2"/>
  <c r="K3110" i="2"/>
  <c r="J3110" i="2"/>
  <c r="U3109" i="2"/>
  <c r="T3109" i="2"/>
  <c r="S3109" i="2"/>
  <c r="R3109" i="2"/>
  <c r="Q3109" i="2"/>
  <c r="P3109" i="2"/>
  <c r="O3109" i="2"/>
  <c r="N3109" i="2"/>
  <c r="M3109" i="2"/>
  <c r="L3109" i="2"/>
  <c r="K3109" i="2"/>
  <c r="J3109" i="2"/>
  <c r="U3108" i="2"/>
  <c r="T3108" i="2"/>
  <c r="S3108" i="2"/>
  <c r="R3108" i="2"/>
  <c r="Q3108" i="2"/>
  <c r="P3108" i="2"/>
  <c r="O3108" i="2"/>
  <c r="N3108" i="2"/>
  <c r="M3108" i="2"/>
  <c r="L3108" i="2"/>
  <c r="K3108" i="2"/>
  <c r="J3108" i="2"/>
  <c r="U3107" i="2"/>
  <c r="T3107" i="2"/>
  <c r="S3107" i="2"/>
  <c r="R3107" i="2"/>
  <c r="Q3107" i="2"/>
  <c r="P3107" i="2"/>
  <c r="O3107" i="2"/>
  <c r="N3107" i="2"/>
  <c r="M3107" i="2"/>
  <c r="L3107" i="2"/>
  <c r="K3107" i="2"/>
  <c r="J3107" i="2"/>
  <c r="U3106" i="2"/>
  <c r="T3106" i="2"/>
  <c r="S3106" i="2"/>
  <c r="R3106" i="2"/>
  <c r="Q3106" i="2"/>
  <c r="Q3105" i="2" s="1"/>
  <c r="P3106" i="2"/>
  <c r="O3106" i="2"/>
  <c r="N3106" i="2"/>
  <c r="M3106" i="2"/>
  <c r="L3106" i="2"/>
  <c r="K3106" i="2"/>
  <c r="J3106" i="2"/>
  <c r="U3104" i="2"/>
  <c r="T3104" i="2"/>
  <c r="S3104" i="2"/>
  <c r="R3104" i="2"/>
  <c r="Q3104" i="2"/>
  <c r="P3104" i="2"/>
  <c r="O3104" i="2"/>
  <c r="N3104" i="2"/>
  <c r="M3104" i="2"/>
  <c r="L3104" i="2"/>
  <c r="K3104" i="2"/>
  <c r="J3104" i="2"/>
  <c r="U3103" i="2"/>
  <c r="T3103" i="2"/>
  <c r="S3103" i="2"/>
  <c r="R3103" i="2"/>
  <c r="Q3103" i="2"/>
  <c r="P3103" i="2"/>
  <c r="O3103" i="2"/>
  <c r="N3103" i="2"/>
  <c r="M3103" i="2"/>
  <c r="L3103" i="2"/>
  <c r="K3103" i="2"/>
  <c r="J3103" i="2"/>
  <c r="U3102" i="2"/>
  <c r="T3102" i="2"/>
  <c r="S3102" i="2"/>
  <c r="R3102" i="2"/>
  <c r="Q3102" i="2"/>
  <c r="P3102" i="2"/>
  <c r="O3102" i="2"/>
  <c r="N3102" i="2"/>
  <c r="M3102" i="2"/>
  <c r="L3102" i="2"/>
  <c r="K3102" i="2"/>
  <c r="J3102" i="2"/>
  <c r="U3101" i="2"/>
  <c r="T3101" i="2"/>
  <c r="S3101" i="2"/>
  <c r="R3101" i="2"/>
  <c r="Q3101" i="2"/>
  <c r="P3101" i="2"/>
  <c r="O3101" i="2"/>
  <c r="N3101" i="2"/>
  <c r="M3101" i="2"/>
  <c r="L3101" i="2"/>
  <c r="K3101" i="2"/>
  <c r="J3101" i="2"/>
  <c r="U3100" i="2"/>
  <c r="T3100" i="2"/>
  <c r="S3100" i="2"/>
  <c r="R3100" i="2"/>
  <c r="Q3100" i="2"/>
  <c r="P3100" i="2"/>
  <c r="O3100" i="2"/>
  <c r="N3100" i="2"/>
  <c r="M3100" i="2"/>
  <c r="L3100" i="2"/>
  <c r="K3100" i="2"/>
  <c r="J3100" i="2"/>
  <c r="U3099" i="2"/>
  <c r="T3099" i="2"/>
  <c r="S3099" i="2"/>
  <c r="R3099" i="2"/>
  <c r="Q3099" i="2"/>
  <c r="P3099" i="2"/>
  <c r="O3099" i="2"/>
  <c r="N3099" i="2"/>
  <c r="M3099" i="2"/>
  <c r="L3099" i="2"/>
  <c r="K3099" i="2"/>
  <c r="J3099" i="2"/>
  <c r="U3098" i="2"/>
  <c r="T3098" i="2"/>
  <c r="S3098" i="2"/>
  <c r="R3098" i="2"/>
  <c r="Q3098" i="2"/>
  <c r="P3098" i="2"/>
  <c r="O3098" i="2"/>
  <c r="N3098" i="2"/>
  <c r="M3098" i="2"/>
  <c r="L3098" i="2"/>
  <c r="K3098" i="2"/>
  <c r="J3098" i="2"/>
  <c r="U3097" i="2"/>
  <c r="T3097" i="2"/>
  <c r="S3097" i="2"/>
  <c r="R3097" i="2"/>
  <c r="Q3097" i="2"/>
  <c r="P3097" i="2"/>
  <c r="O3097" i="2"/>
  <c r="N3097" i="2"/>
  <c r="M3097" i="2"/>
  <c r="L3097" i="2"/>
  <c r="K3097" i="2"/>
  <c r="J3097" i="2"/>
  <c r="U3096" i="2"/>
  <c r="T3096" i="2"/>
  <c r="S3096" i="2"/>
  <c r="R3096" i="2"/>
  <c r="Q3096" i="2"/>
  <c r="P3096" i="2"/>
  <c r="O3096" i="2"/>
  <c r="N3096" i="2"/>
  <c r="M3096" i="2"/>
  <c r="L3096" i="2"/>
  <c r="K3096" i="2"/>
  <c r="J3096" i="2"/>
  <c r="U3095" i="2"/>
  <c r="T3095" i="2"/>
  <c r="S3095" i="2"/>
  <c r="R3095" i="2"/>
  <c r="Q3095" i="2"/>
  <c r="P3095" i="2"/>
  <c r="O3095" i="2"/>
  <c r="N3095" i="2"/>
  <c r="M3095" i="2"/>
  <c r="L3095" i="2"/>
  <c r="K3095" i="2"/>
  <c r="J3095" i="2"/>
  <c r="U3094" i="2"/>
  <c r="T3094" i="2"/>
  <c r="S3094" i="2"/>
  <c r="R3094" i="2"/>
  <c r="Q3094" i="2"/>
  <c r="P3094" i="2"/>
  <c r="O3094" i="2"/>
  <c r="N3094" i="2"/>
  <c r="M3094" i="2"/>
  <c r="L3094" i="2"/>
  <c r="K3094" i="2"/>
  <c r="J3094" i="2"/>
  <c r="U3093" i="2"/>
  <c r="T3093" i="2"/>
  <c r="S3093" i="2"/>
  <c r="R3093" i="2"/>
  <c r="Q3093" i="2"/>
  <c r="P3093" i="2"/>
  <c r="O3093" i="2"/>
  <c r="N3093" i="2"/>
  <c r="M3093" i="2"/>
  <c r="L3093" i="2"/>
  <c r="K3093" i="2"/>
  <c r="J3093" i="2"/>
  <c r="U3091" i="2"/>
  <c r="T3091" i="2"/>
  <c r="S3091" i="2"/>
  <c r="R3091" i="2"/>
  <c r="Q3091" i="2"/>
  <c r="P3091" i="2"/>
  <c r="O3091" i="2"/>
  <c r="N3091" i="2"/>
  <c r="M3091" i="2"/>
  <c r="L3091" i="2"/>
  <c r="K3091" i="2"/>
  <c r="J3091" i="2"/>
  <c r="U3090" i="2"/>
  <c r="T3090" i="2"/>
  <c r="S3090" i="2"/>
  <c r="R3090" i="2"/>
  <c r="Q3090" i="2"/>
  <c r="P3090" i="2"/>
  <c r="O3090" i="2"/>
  <c r="N3090" i="2"/>
  <c r="M3090" i="2"/>
  <c r="L3090" i="2"/>
  <c r="K3090" i="2"/>
  <c r="J3090" i="2"/>
  <c r="U3089" i="2"/>
  <c r="T3089" i="2"/>
  <c r="S3089" i="2"/>
  <c r="R3089" i="2"/>
  <c r="Q3089" i="2"/>
  <c r="P3089" i="2"/>
  <c r="O3089" i="2"/>
  <c r="N3089" i="2"/>
  <c r="M3089" i="2"/>
  <c r="L3089" i="2"/>
  <c r="K3089" i="2"/>
  <c r="J3089" i="2"/>
  <c r="U3088" i="2"/>
  <c r="T3088" i="2"/>
  <c r="S3088" i="2"/>
  <c r="R3088" i="2"/>
  <c r="Q3088" i="2"/>
  <c r="P3088" i="2"/>
  <c r="O3088" i="2"/>
  <c r="N3088" i="2"/>
  <c r="M3088" i="2"/>
  <c r="L3088" i="2"/>
  <c r="K3088" i="2"/>
  <c r="J3088" i="2"/>
  <c r="U3087" i="2"/>
  <c r="T3087" i="2"/>
  <c r="S3087" i="2"/>
  <c r="R3087" i="2"/>
  <c r="Q3087" i="2"/>
  <c r="P3087" i="2"/>
  <c r="O3087" i="2"/>
  <c r="N3087" i="2"/>
  <c r="M3087" i="2"/>
  <c r="L3087" i="2"/>
  <c r="K3087" i="2"/>
  <c r="J3087" i="2"/>
  <c r="U3086" i="2"/>
  <c r="T3086" i="2"/>
  <c r="S3086" i="2"/>
  <c r="R3086" i="2"/>
  <c r="Q3086" i="2"/>
  <c r="P3086" i="2"/>
  <c r="O3086" i="2"/>
  <c r="N3086" i="2"/>
  <c r="M3086" i="2"/>
  <c r="L3086" i="2"/>
  <c r="K3086" i="2"/>
  <c r="J3086" i="2"/>
  <c r="U3085" i="2"/>
  <c r="T3085" i="2"/>
  <c r="S3085" i="2"/>
  <c r="R3085" i="2"/>
  <c r="Q3085" i="2"/>
  <c r="P3085" i="2"/>
  <c r="O3085" i="2"/>
  <c r="N3085" i="2"/>
  <c r="M3085" i="2"/>
  <c r="L3085" i="2"/>
  <c r="K3085" i="2"/>
  <c r="J3085" i="2"/>
  <c r="U3084" i="2"/>
  <c r="T3084" i="2"/>
  <c r="S3084" i="2"/>
  <c r="R3084" i="2"/>
  <c r="Q3084" i="2"/>
  <c r="P3084" i="2"/>
  <c r="O3084" i="2"/>
  <c r="N3084" i="2"/>
  <c r="M3084" i="2"/>
  <c r="L3084" i="2"/>
  <c r="K3084" i="2"/>
  <c r="J3084" i="2"/>
  <c r="U3083" i="2"/>
  <c r="T3083" i="2"/>
  <c r="S3083" i="2"/>
  <c r="R3083" i="2"/>
  <c r="Q3083" i="2"/>
  <c r="P3083" i="2"/>
  <c r="O3083" i="2"/>
  <c r="N3083" i="2"/>
  <c r="M3083" i="2"/>
  <c r="L3083" i="2"/>
  <c r="K3083" i="2"/>
  <c r="J3083" i="2"/>
  <c r="U3082" i="2"/>
  <c r="T3082" i="2"/>
  <c r="S3082" i="2"/>
  <c r="R3082" i="2"/>
  <c r="Q3082" i="2"/>
  <c r="P3082" i="2"/>
  <c r="O3082" i="2"/>
  <c r="N3082" i="2"/>
  <c r="M3082" i="2"/>
  <c r="L3082" i="2"/>
  <c r="K3082" i="2"/>
  <c r="J3082" i="2"/>
  <c r="U3081" i="2"/>
  <c r="T3081" i="2"/>
  <c r="S3081" i="2"/>
  <c r="R3081" i="2"/>
  <c r="Q3081" i="2"/>
  <c r="P3081" i="2"/>
  <c r="O3081" i="2"/>
  <c r="N3081" i="2"/>
  <c r="M3081" i="2"/>
  <c r="L3081" i="2"/>
  <c r="K3081" i="2"/>
  <c r="J3081" i="2"/>
  <c r="U3080" i="2"/>
  <c r="T3080" i="2"/>
  <c r="S3080" i="2"/>
  <c r="R3080" i="2"/>
  <c r="Q3080" i="2"/>
  <c r="P3080" i="2"/>
  <c r="O3080" i="2"/>
  <c r="N3080" i="2"/>
  <c r="M3080" i="2"/>
  <c r="L3080" i="2"/>
  <c r="K3080" i="2"/>
  <c r="J3080" i="2"/>
  <c r="U3079" i="2"/>
  <c r="T3079" i="2"/>
  <c r="S3079" i="2"/>
  <c r="R3079" i="2"/>
  <c r="Q3079" i="2"/>
  <c r="P3079" i="2"/>
  <c r="O3079" i="2"/>
  <c r="N3079" i="2"/>
  <c r="M3079" i="2"/>
  <c r="L3079" i="2"/>
  <c r="K3079" i="2"/>
  <c r="J3079" i="2"/>
  <c r="U3078" i="2"/>
  <c r="T3078" i="2"/>
  <c r="S3078" i="2"/>
  <c r="R3078" i="2"/>
  <c r="Q3078" i="2"/>
  <c r="P3078" i="2"/>
  <c r="O3078" i="2"/>
  <c r="N3078" i="2"/>
  <c r="M3078" i="2"/>
  <c r="L3078" i="2"/>
  <c r="K3078" i="2"/>
  <c r="J3078" i="2"/>
  <c r="U3077" i="2"/>
  <c r="T3077" i="2"/>
  <c r="S3077" i="2"/>
  <c r="R3077" i="2"/>
  <c r="Q3077" i="2"/>
  <c r="P3077" i="2"/>
  <c r="O3077" i="2"/>
  <c r="N3077" i="2"/>
  <c r="M3077" i="2"/>
  <c r="L3077" i="2"/>
  <c r="K3077" i="2"/>
  <c r="J3077" i="2"/>
  <c r="U3076" i="2"/>
  <c r="T3076" i="2"/>
  <c r="S3076" i="2"/>
  <c r="R3076" i="2"/>
  <c r="Q3076" i="2"/>
  <c r="P3076" i="2"/>
  <c r="O3076" i="2"/>
  <c r="N3076" i="2"/>
  <c r="M3076" i="2"/>
  <c r="L3076" i="2"/>
  <c r="K3076" i="2"/>
  <c r="J3076" i="2"/>
  <c r="U3075" i="2"/>
  <c r="T3075" i="2"/>
  <c r="S3075" i="2"/>
  <c r="R3075" i="2"/>
  <c r="Q3075" i="2"/>
  <c r="P3075" i="2"/>
  <c r="O3075" i="2"/>
  <c r="N3075" i="2"/>
  <c r="M3075" i="2"/>
  <c r="L3075" i="2"/>
  <c r="K3075" i="2"/>
  <c r="J3075" i="2"/>
  <c r="U3074" i="2"/>
  <c r="T3074" i="2"/>
  <c r="S3074" i="2"/>
  <c r="R3074" i="2"/>
  <c r="Q3074" i="2"/>
  <c r="P3074" i="2"/>
  <c r="O3074" i="2"/>
  <c r="N3074" i="2"/>
  <c r="M3074" i="2"/>
  <c r="L3074" i="2"/>
  <c r="K3074" i="2"/>
  <c r="J3074" i="2"/>
  <c r="U3073" i="2"/>
  <c r="T3073" i="2"/>
  <c r="S3073" i="2"/>
  <c r="R3073" i="2"/>
  <c r="Q3073" i="2"/>
  <c r="P3073" i="2"/>
  <c r="O3073" i="2"/>
  <c r="N3073" i="2"/>
  <c r="M3073" i="2"/>
  <c r="L3073" i="2"/>
  <c r="K3073" i="2"/>
  <c r="J3073" i="2"/>
  <c r="U3071" i="2"/>
  <c r="T3071" i="2"/>
  <c r="S3071" i="2"/>
  <c r="R3071" i="2"/>
  <c r="Q3071" i="2"/>
  <c r="P3071" i="2"/>
  <c r="O3071" i="2"/>
  <c r="N3071" i="2"/>
  <c r="M3071" i="2"/>
  <c r="L3071" i="2"/>
  <c r="K3071" i="2"/>
  <c r="J3071" i="2"/>
  <c r="U3070" i="2"/>
  <c r="T3070" i="2"/>
  <c r="S3070" i="2"/>
  <c r="R3070" i="2"/>
  <c r="Q3070" i="2"/>
  <c r="P3070" i="2"/>
  <c r="O3070" i="2"/>
  <c r="N3070" i="2"/>
  <c r="M3070" i="2"/>
  <c r="L3070" i="2"/>
  <c r="K3070" i="2"/>
  <c r="J3070" i="2"/>
  <c r="U3069" i="2"/>
  <c r="T3069" i="2"/>
  <c r="S3069" i="2"/>
  <c r="R3069" i="2"/>
  <c r="Q3069" i="2"/>
  <c r="P3069" i="2"/>
  <c r="O3069" i="2"/>
  <c r="N3069" i="2"/>
  <c r="M3069" i="2"/>
  <c r="L3069" i="2"/>
  <c r="K3069" i="2"/>
  <c r="J3069" i="2"/>
  <c r="U3068" i="2"/>
  <c r="T3068" i="2"/>
  <c r="S3068" i="2"/>
  <c r="R3068" i="2"/>
  <c r="Q3068" i="2"/>
  <c r="P3068" i="2"/>
  <c r="O3068" i="2"/>
  <c r="N3068" i="2"/>
  <c r="M3068" i="2"/>
  <c r="L3068" i="2"/>
  <c r="K3068" i="2"/>
  <c r="J3068" i="2"/>
  <c r="U3067" i="2"/>
  <c r="T3067" i="2"/>
  <c r="S3067" i="2"/>
  <c r="R3067" i="2"/>
  <c r="Q3067" i="2"/>
  <c r="Q3066" i="2" s="1"/>
  <c r="P3067" i="2"/>
  <c r="O3067" i="2"/>
  <c r="N3067" i="2"/>
  <c r="M3067" i="2"/>
  <c r="L3067" i="2"/>
  <c r="K3067" i="2"/>
  <c r="J3067" i="2"/>
  <c r="U3065" i="2"/>
  <c r="T3065" i="2"/>
  <c r="S3065" i="2"/>
  <c r="R3065" i="2"/>
  <c r="Q3065" i="2"/>
  <c r="P3065" i="2"/>
  <c r="O3065" i="2"/>
  <c r="N3065" i="2"/>
  <c r="M3065" i="2"/>
  <c r="L3065" i="2"/>
  <c r="K3065" i="2"/>
  <c r="J3065" i="2"/>
  <c r="U3064" i="2"/>
  <c r="T3064" i="2"/>
  <c r="S3064" i="2"/>
  <c r="R3064" i="2"/>
  <c r="Q3064" i="2"/>
  <c r="P3064" i="2"/>
  <c r="O3064" i="2"/>
  <c r="N3064" i="2"/>
  <c r="M3064" i="2"/>
  <c r="L3064" i="2"/>
  <c r="K3064" i="2"/>
  <c r="J3064" i="2"/>
  <c r="U3063" i="2"/>
  <c r="T3063" i="2"/>
  <c r="S3063" i="2"/>
  <c r="R3063" i="2"/>
  <c r="Q3063" i="2"/>
  <c r="P3063" i="2"/>
  <c r="O3063" i="2"/>
  <c r="N3063" i="2"/>
  <c r="M3063" i="2"/>
  <c r="L3063" i="2"/>
  <c r="K3063" i="2"/>
  <c r="J3063" i="2"/>
  <c r="U3062" i="2"/>
  <c r="T3062" i="2"/>
  <c r="S3062" i="2"/>
  <c r="R3062" i="2"/>
  <c r="Q3062" i="2"/>
  <c r="P3062" i="2"/>
  <c r="O3062" i="2"/>
  <c r="N3062" i="2"/>
  <c r="M3062" i="2"/>
  <c r="L3062" i="2"/>
  <c r="K3062" i="2"/>
  <c r="J3062" i="2"/>
  <c r="U3061" i="2"/>
  <c r="T3061" i="2"/>
  <c r="S3061" i="2"/>
  <c r="R3061" i="2"/>
  <c r="Q3061" i="2"/>
  <c r="P3061" i="2"/>
  <c r="O3061" i="2"/>
  <c r="N3061" i="2"/>
  <c r="M3061" i="2"/>
  <c r="L3061" i="2"/>
  <c r="K3061" i="2"/>
  <c r="J3061" i="2"/>
  <c r="U3060" i="2"/>
  <c r="T3060" i="2"/>
  <c r="S3060" i="2"/>
  <c r="R3060" i="2"/>
  <c r="Q3060" i="2"/>
  <c r="P3060" i="2"/>
  <c r="O3060" i="2"/>
  <c r="N3060" i="2"/>
  <c r="M3060" i="2"/>
  <c r="L3060" i="2"/>
  <c r="K3060" i="2"/>
  <c r="J3060" i="2"/>
  <c r="U3059" i="2"/>
  <c r="T3059" i="2"/>
  <c r="S3059" i="2"/>
  <c r="R3059" i="2"/>
  <c r="Q3059" i="2"/>
  <c r="P3059" i="2"/>
  <c r="O3059" i="2"/>
  <c r="N3059" i="2"/>
  <c r="M3059" i="2"/>
  <c r="L3059" i="2"/>
  <c r="K3059" i="2"/>
  <c r="J3059" i="2"/>
  <c r="U3058" i="2"/>
  <c r="T3058" i="2"/>
  <c r="S3058" i="2"/>
  <c r="R3058" i="2"/>
  <c r="Q3058" i="2"/>
  <c r="P3058" i="2"/>
  <c r="O3058" i="2"/>
  <c r="N3058" i="2"/>
  <c r="M3058" i="2"/>
  <c r="L3058" i="2"/>
  <c r="K3058" i="2"/>
  <c r="J3058" i="2"/>
  <c r="U3057" i="2"/>
  <c r="T3057" i="2"/>
  <c r="S3057" i="2"/>
  <c r="R3057" i="2"/>
  <c r="Q3057" i="2"/>
  <c r="P3057" i="2"/>
  <c r="O3057" i="2"/>
  <c r="N3057" i="2"/>
  <c r="M3057" i="2"/>
  <c r="L3057" i="2"/>
  <c r="K3057" i="2"/>
  <c r="J3057" i="2"/>
  <c r="U3056" i="2"/>
  <c r="T3056" i="2"/>
  <c r="S3056" i="2"/>
  <c r="R3056" i="2"/>
  <c r="Q3056" i="2"/>
  <c r="P3056" i="2"/>
  <c r="O3056" i="2"/>
  <c r="N3056" i="2"/>
  <c r="M3056" i="2"/>
  <c r="L3056" i="2"/>
  <c r="K3056" i="2"/>
  <c r="J3056" i="2"/>
  <c r="U3055" i="2"/>
  <c r="T3055" i="2"/>
  <c r="S3055" i="2"/>
  <c r="R3055" i="2"/>
  <c r="Q3055" i="2"/>
  <c r="P3055" i="2"/>
  <c r="O3055" i="2"/>
  <c r="N3055" i="2"/>
  <c r="M3055" i="2"/>
  <c r="L3055" i="2"/>
  <c r="K3055" i="2"/>
  <c r="J3055" i="2"/>
  <c r="U3053" i="2"/>
  <c r="T3053" i="2"/>
  <c r="S3053" i="2"/>
  <c r="R3053" i="2"/>
  <c r="Q3053" i="2"/>
  <c r="P3053" i="2"/>
  <c r="O3053" i="2"/>
  <c r="N3053" i="2"/>
  <c r="M3053" i="2"/>
  <c r="L3053" i="2"/>
  <c r="K3053" i="2"/>
  <c r="J3053" i="2"/>
  <c r="U3052" i="2"/>
  <c r="T3052" i="2"/>
  <c r="S3052" i="2"/>
  <c r="R3052" i="2"/>
  <c r="Q3052" i="2"/>
  <c r="P3052" i="2"/>
  <c r="O3052" i="2"/>
  <c r="N3052" i="2"/>
  <c r="M3052" i="2"/>
  <c r="L3052" i="2"/>
  <c r="K3052" i="2"/>
  <c r="J3052" i="2"/>
  <c r="U3051" i="2"/>
  <c r="T3051" i="2"/>
  <c r="S3051" i="2"/>
  <c r="R3051" i="2"/>
  <c r="Q3051" i="2"/>
  <c r="P3051" i="2"/>
  <c r="O3051" i="2"/>
  <c r="N3051" i="2"/>
  <c r="M3051" i="2"/>
  <c r="L3051" i="2"/>
  <c r="K3051" i="2"/>
  <c r="J3051" i="2"/>
  <c r="U3050" i="2"/>
  <c r="T3050" i="2"/>
  <c r="S3050" i="2"/>
  <c r="R3050" i="2"/>
  <c r="Q3050" i="2"/>
  <c r="P3050" i="2"/>
  <c r="O3050" i="2"/>
  <c r="N3050" i="2"/>
  <c r="M3050" i="2"/>
  <c r="L3050" i="2"/>
  <c r="K3050" i="2"/>
  <c r="J3050" i="2"/>
  <c r="U3049" i="2"/>
  <c r="T3049" i="2"/>
  <c r="S3049" i="2"/>
  <c r="R3049" i="2"/>
  <c r="Q3049" i="2"/>
  <c r="P3049" i="2"/>
  <c r="O3049" i="2"/>
  <c r="N3049" i="2"/>
  <c r="M3049" i="2"/>
  <c r="L3049" i="2"/>
  <c r="K3049" i="2"/>
  <c r="J3049" i="2"/>
  <c r="U3048" i="2"/>
  <c r="T3048" i="2"/>
  <c r="S3048" i="2"/>
  <c r="R3048" i="2"/>
  <c r="Q3048" i="2"/>
  <c r="P3048" i="2"/>
  <c r="O3048" i="2"/>
  <c r="N3048" i="2"/>
  <c r="M3048" i="2"/>
  <c r="L3048" i="2"/>
  <c r="K3048" i="2"/>
  <c r="J3048" i="2"/>
  <c r="U3046" i="2"/>
  <c r="T3046" i="2"/>
  <c r="S3046" i="2"/>
  <c r="R3046" i="2"/>
  <c r="Q3046" i="2"/>
  <c r="P3046" i="2"/>
  <c r="O3046" i="2"/>
  <c r="N3046" i="2"/>
  <c r="M3046" i="2"/>
  <c r="L3046" i="2"/>
  <c r="K3046" i="2"/>
  <c r="J3046" i="2"/>
  <c r="U3045" i="2"/>
  <c r="T3045" i="2"/>
  <c r="S3045" i="2"/>
  <c r="R3045" i="2"/>
  <c r="Q3045" i="2"/>
  <c r="P3045" i="2"/>
  <c r="O3045" i="2"/>
  <c r="N3045" i="2"/>
  <c r="M3045" i="2"/>
  <c r="L3045" i="2"/>
  <c r="K3045" i="2"/>
  <c r="J3045" i="2"/>
  <c r="U3044" i="2"/>
  <c r="T3044" i="2"/>
  <c r="S3044" i="2"/>
  <c r="R3044" i="2"/>
  <c r="Q3044" i="2"/>
  <c r="P3044" i="2"/>
  <c r="O3044" i="2"/>
  <c r="N3044" i="2"/>
  <c r="M3044" i="2"/>
  <c r="L3044" i="2"/>
  <c r="K3044" i="2"/>
  <c r="J3044" i="2"/>
  <c r="U3043" i="2"/>
  <c r="T3043" i="2"/>
  <c r="S3043" i="2"/>
  <c r="R3043" i="2"/>
  <c r="Q3043" i="2"/>
  <c r="P3043" i="2"/>
  <c r="O3043" i="2"/>
  <c r="N3043" i="2"/>
  <c r="M3043" i="2"/>
  <c r="L3043" i="2"/>
  <c r="K3043" i="2"/>
  <c r="J3043" i="2"/>
  <c r="U3042" i="2"/>
  <c r="T3042" i="2"/>
  <c r="S3042" i="2"/>
  <c r="R3042" i="2"/>
  <c r="Q3042" i="2"/>
  <c r="P3042" i="2"/>
  <c r="O3042" i="2"/>
  <c r="N3042" i="2"/>
  <c r="M3042" i="2"/>
  <c r="L3042" i="2"/>
  <c r="K3042" i="2"/>
  <c r="J3042" i="2"/>
  <c r="U3041" i="2"/>
  <c r="T3041" i="2"/>
  <c r="S3041" i="2"/>
  <c r="R3041" i="2"/>
  <c r="Q3041" i="2"/>
  <c r="P3041" i="2"/>
  <c r="O3041" i="2"/>
  <c r="N3041" i="2"/>
  <c r="M3041" i="2"/>
  <c r="L3041" i="2"/>
  <c r="K3041" i="2"/>
  <c r="J3041" i="2"/>
  <c r="U3040" i="2"/>
  <c r="T3040" i="2"/>
  <c r="S3040" i="2"/>
  <c r="R3040" i="2"/>
  <c r="Q3040" i="2"/>
  <c r="P3040" i="2"/>
  <c r="O3040" i="2"/>
  <c r="N3040" i="2"/>
  <c r="M3040" i="2"/>
  <c r="L3040" i="2"/>
  <c r="K3040" i="2"/>
  <c r="J3040" i="2"/>
  <c r="U3039" i="2"/>
  <c r="T3039" i="2"/>
  <c r="S3039" i="2"/>
  <c r="R3039" i="2"/>
  <c r="Q3039" i="2"/>
  <c r="P3039" i="2"/>
  <c r="O3039" i="2"/>
  <c r="N3039" i="2"/>
  <c r="M3039" i="2"/>
  <c r="L3039" i="2"/>
  <c r="K3039" i="2"/>
  <c r="J3039" i="2"/>
  <c r="U3038" i="2"/>
  <c r="T3038" i="2"/>
  <c r="S3038" i="2"/>
  <c r="R3038" i="2"/>
  <c r="Q3038" i="2"/>
  <c r="P3038" i="2"/>
  <c r="O3038" i="2"/>
  <c r="N3038" i="2"/>
  <c r="M3038" i="2"/>
  <c r="L3038" i="2"/>
  <c r="K3038" i="2"/>
  <c r="J3038" i="2"/>
  <c r="U3037" i="2"/>
  <c r="T3037" i="2"/>
  <c r="S3037" i="2"/>
  <c r="R3037" i="2"/>
  <c r="Q3037" i="2"/>
  <c r="P3037" i="2"/>
  <c r="O3037" i="2"/>
  <c r="N3037" i="2"/>
  <c r="M3037" i="2"/>
  <c r="L3037" i="2"/>
  <c r="K3037" i="2"/>
  <c r="J3037" i="2"/>
  <c r="U3036" i="2"/>
  <c r="T3036" i="2"/>
  <c r="S3036" i="2"/>
  <c r="R3036" i="2"/>
  <c r="Q3036" i="2"/>
  <c r="P3036" i="2"/>
  <c r="O3036" i="2"/>
  <c r="N3036" i="2"/>
  <c r="M3036" i="2"/>
  <c r="L3036" i="2"/>
  <c r="K3036" i="2"/>
  <c r="J3036" i="2"/>
  <c r="U3035" i="2"/>
  <c r="T3035" i="2"/>
  <c r="S3035" i="2"/>
  <c r="R3035" i="2"/>
  <c r="Q3035" i="2"/>
  <c r="P3035" i="2"/>
  <c r="O3035" i="2"/>
  <c r="N3035" i="2"/>
  <c r="M3035" i="2"/>
  <c r="L3035" i="2"/>
  <c r="K3035" i="2"/>
  <c r="J3035" i="2"/>
  <c r="U3034" i="2"/>
  <c r="T3034" i="2"/>
  <c r="S3034" i="2"/>
  <c r="R3034" i="2"/>
  <c r="Q3034" i="2"/>
  <c r="P3034" i="2"/>
  <c r="O3034" i="2"/>
  <c r="N3034" i="2"/>
  <c r="M3034" i="2"/>
  <c r="L3034" i="2"/>
  <c r="K3034" i="2"/>
  <c r="J3034" i="2"/>
  <c r="U3033" i="2"/>
  <c r="T3033" i="2"/>
  <c r="S3033" i="2"/>
  <c r="R3033" i="2"/>
  <c r="Q3033" i="2"/>
  <c r="P3033" i="2"/>
  <c r="O3033" i="2"/>
  <c r="N3033" i="2"/>
  <c r="M3033" i="2"/>
  <c r="L3033" i="2"/>
  <c r="K3033" i="2"/>
  <c r="J3033" i="2"/>
  <c r="U3032" i="2"/>
  <c r="T3032" i="2"/>
  <c r="S3032" i="2"/>
  <c r="R3032" i="2"/>
  <c r="Q3032" i="2"/>
  <c r="P3032" i="2"/>
  <c r="O3032" i="2"/>
  <c r="N3032" i="2"/>
  <c r="M3032" i="2"/>
  <c r="L3032" i="2"/>
  <c r="K3032" i="2"/>
  <c r="J3032" i="2"/>
  <c r="U3031" i="2"/>
  <c r="T3031" i="2"/>
  <c r="S3031" i="2"/>
  <c r="R3031" i="2"/>
  <c r="Q3031" i="2"/>
  <c r="P3031" i="2"/>
  <c r="O3031" i="2"/>
  <c r="N3031" i="2"/>
  <c r="M3031" i="2"/>
  <c r="L3031" i="2"/>
  <c r="K3031" i="2"/>
  <c r="J3031" i="2"/>
  <c r="U3029" i="2"/>
  <c r="T3029" i="2"/>
  <c r="S3029" i="2"/>
  <c r="R3029" i="2"/>
  <c r="Q3029" i="2"/>
  <c r="P3029" i="2"/>
  <c r="O3029" i="2"/>
  <c r="N3029" i="2"/>
  <c r="M3029" i="2"/>
  <c r="L3029" i="2"/>
  <c r="K3029" i="2"/>
  <c r="J3029" i="2"/>
  <c r="U3028" i="2"/>
  <c r="T3028" i="2"/>
  <c r="S3028" i="2"/>
  <c r="R3028" i="2"/>
  <c r="Q3028" i="2"/>
  <c r="P3028" i="2"/>
  <c r="O3028" i="2"/>
  <c r="N3028" i="2"/>
  <c r="M3028" i="2"/>
  <c r="L3028" i="2"/>
  <c r="K3028" i="2"/>
  <c r="J3028" i="2"/>
  <c r="U3027" i="2"/>
  <c r="T3027" i="2"/>
  <c r="S3027" i="2"/>
  <c r="R3027" i="2"/>
  <c r="Q3027" i="2"/>
  <c r="P3027" i="2"/>
  <c r="O3027" i="2"/>
  <c r="N3027" i="2"/>
  <c r="M3027" i="2"/>
  <c r="L3027" i="2"/>
  <c r="K3027" i="2"/>
  <c r="J3027" i="2"/>
  <c r="U3026" i="2"/>
  <c r="T3026" i="2"/>
  <c r="S3026" i="2"/>
  <c r="R3026" i="2"/>
  <c r="Q3026" i="2"/>
  <c r="P3026" i="2"/>
  <c r="O3026" i="2"/>
  <c r="N3026" i="2"/>
  <c r="M3026" i="2"/>
  <c r="L3026" i="2"/>
  <c r="K3026" i="2"/>
  <c r="J3026" i="2"/>
  <c r="U3025" i="2"/>
  <c r="T3025" i="2"/>
  <c r="S3025" i="2"/>
  <c r="R3025" i="2"/>
  <c r="Q3025" i="2"/>
  <c r="P3025" i="2"/>
  <c r="O3025" i="2"/>
  <c r="N3025" i="2"/>
  <c r="M3025" i="2"/>
  <c r="L3025" i="2"/>
  <c r="K3025" i="2"/>
  <c r="J3025" i="2"/>
  <c r="U3024" i="2"/>
  <c r="T3024" i="2"/>
  <c r="S3024" i="2"/>
  <c r="R3024" i="2"/>
  <c r="Q3024" i="2"/>
  <c r="P3024" i="2"/>
  <c r="O3024" i="2"/>
  <c r="N3024" i="2"/>
  <c r="M3024" i="2"/>
  <c r="L3024" i="2"/>
  <c r="K3024" i="2"/>
  <c r="J3024" i="2"/>
  <c r="U3023" i="2"/>
  <c r="T3023" i="2"/>
  <c r="S3023" i="2"/>
  <c r="R3023" i="2"/>
  <c r="Q3023" i="2"/>
  <c r="P3023" i="2"/>
  <c r="O3023" i="2"/>
  <c r="N3023" i="2"/>
  <c r="M3023" i="2"/>
  <c r="L3023" i="2"/>
  <c r="K3023" i="2"/>
  <c r="J3023" i="2"/>
  <c r="U3022" i="2"/>
  <c r="T3022" i="2"/>
  <c r="S3022" i="2"/>
  <c r="R3022" i="2"/>
  <c r="Q3022" i="2"/>
  <c r="P3022" i="2"/>
  <c r="O3022" i="2"/>
  <c r="N3022" i="2"/>
  <c r="M3022" i="2"/>
  <c r="L3022" i="2"/>
  <c r="K3022" i="2"/>
  <c r="J3022" i="2"/>
  <c r="U3021" i="2"/>
  <c r="T3021" i="2"/>
  <c r="S3021" i="2"/>
  <c r="R3021" i="2"/>
  <c r="Q3021" i="2"/>
  <c r="P3021" i="2"/>
  <c r="O3021" i="2"/>
  <c r="N3021" i="2"/>
  <c r="M3021" i="2"/>
  <c r="L3021" i="2"/>
  <c r="K3021" i="2"/>
  <c r="J3021" i="2"/>
  <c r="U3020" i="2"/>
  <c r="T3020" i="2"/>
  <c r="S3020" i="2"/>
  <c r="R3020" i="2"/>
  <c r="Q3020" i="2"/>
  <c r="P3020" i="2"/>
  <c r="O3020" i="2"/>
  <c r="N3020" i="2"/>
  <c r="M3020" i="2"/>
  <c r="L3020" i="2"/>
  <c r="K3020" i="2"/>
  <c r="J3020" i="2"/>
  <c r="U3019" i="2"/>
  <c r="T3019" i="2"/>
  <c r="S3019" i="2"/>
  <c r="R3019" i="2"/>
  <c r="Q3019" i="2"/>
  <c r="P3019" i="2"/>
  <c r="O3019" i="2"/>
  <c r="N3019" i="2"/>
  <c r="M3019" i="2"/>
  <c r="L3019" i="2"/>
  <c r="K3019" i="2"/>
  <c r="J3019" i="2"/>
  <c r="U3018" i="2"/>
  <c r="T3018" i="2"/>
  <c r="S3018" i="2"/>
  <c r="R3018" i="2"/>
  <c r="Q3018" i="2"/>
  <c r="P3018" i="2"/>
  <c r="O3018" i="2"/>
  <c r="N3018" i="2"/>
  <c r="M3018" i="2"/>
  <c r="L3018" i="2"/>
  <c r="K3018" i="2"/>
  <c r="J3018" i="2"/>
  <c r="U3017" i="2"/>
  <c r="T3017" i="2"/>
  <c r="S3017" i="2"/>
  <c r="R3017" i="2"/>
  <c r="Q3017" i="2"/>
  <c r="P3017" i="2"/>
  <c r="O3017" i="2"/>
  <c r="N3017" i="2"/>
  <c r="M3017" i="2"/>
  <c r="L3017" i="2"/>
  <c r="K3017" i="2"/>
  <c r="J3017" i="2"/>
  <c r="U3016" i="2"/>
  <c r="T3016" i="2"/>
  <c r="S3016" i="2"/>
  <c r="R3016" i="2"/>
  <c r="Q3016" i="2"/>
  <c r="P3016" i="2"/>
  <c r="O3016" i="2"/>
  <c r="N3016" i="2"/>
  <c r="M3016" i="2"/>
  <c r="L3016" i="2"/>
  <c r="K3016" i="2"/>
  <c r="J3016" i="2"/>
  <c r="U3015" i="2"/>
  <c r="T3015" i="2"/>
  <c r="S3015" i="2"/>
  <c r="R3015" i="2"/>
  <c r="Q3015" i="2"/>
  <c r="P3015" i="2"/>
  <c r="O3015" i="2"/>
  <c r="N3015" i="2"/>
  <c r="M3015" i="2"/>
  <c r="L3015" i="2"/>
  <c r="K3015" i="2"/>
  <c r="J3015" i="2"/>
  <c r="U3014" i="2"/>
  <c r="T3014" i="2"/>
  <c r="S3014" i="2"/>
  <c r="R3014" i="2"/>
  <c r="Q3014" i="2"/>
  <c r="P3014" i="2"/>
  <c r="O3014" i="2"/>
  <c r="N3014" i="2"/>
  <c r="M3014" i="2"/>
  <c r="L3014" i="2"/>
  <c r="K3014" i="2"/>
  <c r="J3014" i="2"/>
  <c r="U3013" i="2"/>
  <c r="T3013" i="2"/>
  <c r="S3013" i="2"/>
  <c r="R3013" i="2"/>
  <c r="Q3013" i="2"/>
  <c r="P3013" i="2"/>
  <c r="O3013" i="2"/>
  <c r="N3013" i="2"/>
  <c r="M3013" i="2"/>
  <c r="L3013" i="2"/>
  <c r="K3013" i="2"/>
  <c r="J3013" i="2"/>
  <c r="U3012" i="2"/>
  <c r="T3012" i="2"/>
  <c r="S3012" i="2"/>
  <c r="R3012" i="2"/>
  <c r="Q3012" i="2"/>
  <c r="P3012" i="2"/>
  <c r="O3012" i="2"/>
  <c r="N3012" i="2"/>
  <c r="M3012" i="2"/>
  <c r="L3012" i="2"/>
  <c r="K3012" i="2"/>
  <c r="J3012" i="2"/>
  <c r="U3011" i="2"/>
  <c r="T3011" i="2"/>
  <c r="S3011" i="2"/>
  <c r="R3011" i="2"/>
  <c r="Q3011" i="2"/>
  <c r="P3011" i="2"/>
  <c r="O3011" i="2"/>
  <c r="N3011" i="2"/>
  <c r="M3011" i="2"/>
  <c r="L3011" i="2"/>
  <c r="K3011" i="2"/>
  <c r="J3011" i="2"/>
  <c r="U3010" i="2"/>
  <c r="T3010" i="2"/>
  <c r="S3010" i="2"/>
  <c r="R3010" i="2"/>
  <c r="Q3010" i="2"/>
  <c r="P3010" i="2"/>
  <c r="O3010" i="2"/>
  <c r="N3010" i="2"/>
  <c r="M3010" i="2"/>
  <c r="L3010" i="2"/>
  <c r="K3010" i="2"/>
  <c r="J3010" i="2"/>
  <c r="U3009" i="2"/>
  <c r="T3009" i="2"/>
  <c r="S3009" i="2"/>
  <c r="R3009" i="2"/>
  <c r="Q3009" i="2"/>
  <c r="P3009" i="2"/>
  <c r="O3009" i="2"/>
  <c r="N3009" i="2"/>
  <c r="M3009" i="2"/>
  <c r="L3009" i="2"/>
  <c r="K3009" i="2"/>
  <c r="J3009" i="2"/>
  <c r="U3008" i="2"/>
  <c r="T3008" i="2"/>
  <c r="S3008" i="2"/>
  <c r="R3008" i="2"/>
  <c r="Q3008" i="2"/>
  <c r="P3008" i="2"/>
  <c r="O3008" i="2"/>
  <c r="N3008" i="2"/>
  <c r="M3008" i="2"/>
  <c r="L3008" i="2"/>
  <c r="K3008" i="2"/>
  <c r="J3008" i="2"/>
  <c r="U3007" i="2"/>
  <c r="T3007" i="2"/>
  <c r="S3007" i="2"/>
  <c r="R3007" i="2"/>
  <c r="Q3007" i="2"/>
  <c r="P3007" i="2"/>
  <c r="O3007" i="2"/>
  <c r="N3007" i="2"/>
  <c r="M3007" i="2"/>
  <c r="L3007" i="2"/>
  <c r="K3007" i="2"/>
  <c r="J3007" i="2"/>
  <c r="U3006" i="2"/>
  <c r="T3006" i="2"/>
  <c r="S3006" i="2"/>
  <c r="R3006" i="2"/>
  <c r="Q3006" i="2"/>
  <c r="P3006" i="2"/>
  <c r="O3006" i="2"/>
  <c r="N3006" i="2"/>
  <c r="M3006" i="2"/>
  <c r="L3006" i="2"/>
  <c r="K3006" i="2"/>
  <c r="J3006" i="2"/>
  <c r="U3005" i="2"/>
  <c r="T3005" i="2"/>
  <c r="S3005" i="2"/>
  <c r="R3005" i="2"/>
  <c r="Q3005" i="2"/>
  <c r="P3005" i="2"/>
  <c r="O3005" i="2"/>
  <c r="N3005" i="2"/>
  <c r="M3005" i="2"/>
  <c r="L3005" i="2"/>
  <c r="K3005" i="2"/>
  <c r="J3005" i="2"/>
  <c r="U3003" i="2"/>
  <c r="T3003" i="2"/>
  <c r="S3003" i="2"/>
  <c r="R3003" i="2"/>
  <c r="Q3003" i="2"/>
  <c r="P3003" i="2"/>
  <c r="O3003" i="2"/>
  <c r="N3003" i="2"/>
  <c r="M3003" i="2"/>
  <c r="L3003" i="2"/>
  <c r="K3003" i="2"/>
  <c r="J3003" i="2"/>
  <c r="U3002" i="2"/>
  <c r="T3002" i="2"/>
  <c r="S3002" i="2"/>
  <c r="R3002" i="2"/>
  <c r="Q3002" i="2"/>
  <c r="P3002" i="2"/>
  <c r="O3002" i="2"/>
  <c r="N3002" i="2"/>
  <c r="M3002" i="2"/>
  <c r="L3002" i="2"/>
  <c r="K3002" i="2"/>
  <c r="J3002" i="2"/>
  <c r="U3001" i="2"/>
  <c r="T3001" i="2"/>
  <c r="S3001" i="2"/>
  <c r="R3001" i="2"/>
  <c r="Q3001" i="2"/>
  <c r="P3001" i="2"/>
  <c r="O3001" i="2"/>
  <c r="N3001" i="2"/>
  <c r="M3001" i="2"/>
  <c r="L3001" i="2"/>
  <c r="K3001" i="2"/>
  <c r="J3001" i="2"/>
  <c r="U3000" i="2"/>
  <c r="T3000" i="2"/>
  <c r="S3000" i="2"/>
  <c r="R3000" i="2"/>
  <c r="Q3000" i="2"/>
  <c r="P3000" i="2"/>
  <c r="O3000" i="2"/>
  <c r="N3000" i="2"/>
  <c r="M3000" i="2"/>
  <c r="L3000" i="2"/>
  <c r="K3000" i="2"/>
  <c r="J3000" i="2"/>
  <c r="U2999" i="2"/>
  <c r="T2999" i="2"/>
  <c r="S2999" i="2"/>
  <c r="R2999" i="2"/>
  <c r="Q2999" i="2"/>
  <c r="P2999" i="2"/>
  <c r="O2999" i="2"/>
  <c r="N2999" i="2"/>
  <c r="M2999" i="2"/>
  <c r="L2999" i="2"/>
  <c r="K2999" i="2"/>
  <c r="J2999" i="2"/>
  <c r="U2998" i="2"/>
  <c r="T2998" i="2"/>
  <c r="S2998" i="2"/>
  <c r="R2998" i="2"/>
  <c r="Q2998" i="2"/>
  <c r="P2998" i="2"/>
  <c r="O2998" i="2"/>
  <c r="N2998" i="2"/>
  <c r="M2998" i="2"/>
  <c r="L2998" i="2"/>
  <c r="K2998" i="2"/>
  <c r="J2998" i="2"/>
  <c r="U2997" i="2"/>
  <c r="T2997" i="2"/>
  <c r="S2997" i="2"/>
  <c r="R2997" i="2"/>
  <c r="Q2997" i="2"/>
  <c r="P2997" i="2"/>
  <c r="O2997" i="2"/>
  <c r="N2997" i="2"/>
  <c r="M2997" i="2"/>
  <c r="L2997" i="2"/>
  <c r="K2997" i="2"/>
  <c r="J2997" i="2"/>
  <c r="U2996" i="2"/>
  <c r="T2996" i="2"/>
  <c r="S2996" i="2"/>
  <c r="R2996" i="2"/>
  <c r="Q2996" i="2"/>
  <c r="P2996" i="2"/>
  <c r="O2996" i="2"/>
  <c r="N2996" i="2"/>
  <c r="M2996" i="2"/>
  <c r="L2996" i="2"/>
  <c r="K2996" i="2"/>
  <c r="J2996" i="2"/>
  <c r="U2995" i="2"/>
  <c r="T2995" i="2"/>
  <c r="S2995" i="2"/>
  <c r="R2995" i="2"/>
  <c r="Q2995" i="2"/>
  <c r="P2995" i="2"/>
  <c r="O2995" i="2"/>
  <c r="N2995" i="2"/>
  <c r="M2995" i="2"/>
  <c r="L2995" i="2"/>
  <c r="K2995" i="2"/>
  <c r="J2995" i="2"/>
  <c r="U2994" i="2"/>
  <c r="T2994" i="2"/>
  <c r="S2994" i="2"/>
  <c r="R2994" i="2"/>
  <c r="Q2994" i="2"/>
  <c r="P2994" i="2"/>
  <c r="O2994" i="2"/>
  <c r="N2994" i="2"/>
  <c r="M2994" i="2"/>
  <c r="L2994" i="2"/>
  <c r="K2994" i="2"/>
  <c r="J2994" i="2"/>
  <c r="U2993" i="2"/>
  <c r="T2993" i="2"/>
  <c r="S2993" i="2"/>
  <c r="R2993" i="2"/>
  <c r="Q2993" i="2"/>
  <c r="P2993" i="2"/>
  <c r="O2993" i="2"/>
  <c r="N2993" i="2"/>
  <c r="M2993" i="2"/>
  <c r="L2993" i="2"/>
  <c r="K2993" i="2"/>
  <c r="J2993" i="2"/>
  <c r="U2991" i="2"/>
  <c r="T2991" i="2"/>
  <c r="S2991" i="2"/>
  <c r="R2991" i="2"/>
  <c r="Q2991" i="2"/>
  <c r="P2991" i="2"/>
  <c r="O2991" i="2"/>
  <c r="N2991" i="2"/>
  <c r="M2991" i="2"/>
  <c r="L2991" i="2"/>
  <c r="K2991" i="2"/>
  <c r="J2991" i="2"/>
  <c r="U2990" i="2"/>
  <c r="T2990" i="2"/>
  <c r="S2990" i="2"/>
  <c r="R2990" i="2"/>
  <c r="Q2990" i="2"/>
  <c r="P2990" i="2"/>
  <c r="O2990" i="2"/>
  <c r="N2990" i="2"/>
  <c r="M2990" i="2"/>
  <c r="L2990" i="2"/>
  <c r="K2990" i="2"/>
  <c r="J2990" i="2"/>
  <c r="U2989" i="2"/>
  <c r="T2989" i="2"/>
  <c r="S2989" i="2"/>
  <c r="R2989" i="2"/>
  <c r="Q2989" i="2"/>
  <c r="P2989" i="2"/>
  <c r="O2989" i="2"/>
  <c r="N2989" i="2"/>
  <c r="M2989" i="2"/>
  <c r="L2989" i="2"/>
  <c r="K2989" i="2"/>
  <c r="J2989" i="2"/>
  <c r="U2988" i="2"/>
  <c r="T2988" i="2"/>
  <c r="S2988" i="2"/>
  <c r="R2988" i="2"/>
  <c r="Q2988" i="2"/>
  <c r="P2988" i="2"/>
  <c r="O2988" i="2"/>
  <c r="N2988" i="2"/>
  <c r="M2988" i="2"/>
  <c r="L2988" i="2"/>
  <c r="K2988" i="2"/>
  <c r="J2988" i="2"/>
  <c r="U2987" i="2"/>
  <c r="T2987" i="2"/>
  <c r="S2987" i="2"/>
  <c r="R2987" i="2"/>
  <c r="Q2987" i="2"/>
  <c r="P2987" i="2"/>
  <c r="O2987" i="2"/>
  <c r="N2987" i="2"/>
  <c r="M2987" i="2"/>
  <c r="L2987" i="2"/>
  <c r="K2987" i="2"/>
  <c r="J2987" i="2"/>
  <c r="U2986" i="2"/>
  <c r="T2986" i="2"/>
  <c r="S2986" i="2"/>
  <c r="R2986" i="2"/>
  <c r="Q2986" i="2"/>
  <c r="P2986" i="2"/>
  <c r="O2986" i="2"/>
  <c r="N2986" i="2"/>
  <c r="M2986" i="2"/>
  <c r="L2986" i="2"/>
  <c r="K2986" i="2"/>
  <c r="J2986" i="2"/>
  <c r="U2985" i="2"/>
  <c r="T2985" i="2"/>
  <c r="S2985" i="2"/>
  <c r="R2985" i="2"/>
  <c r="Q2985" i="2"/>
  <c r="P2985" i="2"/>
  <c r="O2985" i="2"/>
  <c r="N2985" i="2"/>
  <c r="M2985" i="2"/>
  <c r="L2985" i="2"/>
  <c r="K2985" i="2"/>
  <c r="J2985" i="2"/>
  <c r="U2984" i="2"/>
  <c r="T2984" i="2"/>
  <c r="S2984" i="2"/>
  <c r="R2984" i="2"/>
  <c r="Q2984" i="2"/>
  <c r="P2984" i="2"/>
  <c r="O2984" i="2"/>
  <c r="N2984" i="2"/>
  <c r="M2984" i="2"/>
  <c r="L2984" i="2"/>
  <c r="K2984" i="2"/>
  <c r="J2984" i="2"/>
  <c r="U2982" i="2"/>
  <c r="T2982" i="2"/>
  <c r="S2982" i="2"/>
  <c r="R2982" i="2"/>
  <c r="Q2982" i="2"/>
  <c r="P2982" i="2"/>
  <c r="O2982" i="2"/>
  <c r="N2982" i="2"/>
  <c r="M2982" i="2"/>
  <c r="L2982" i="2"/>
  <c r="K2982" i="2"/>
  <c r="J2982" i="2"/>
  <c r="U2981" i="2"/>
  <c r="T2981" i="2"/>
  <c r="S2981" i="2"/>
  <c r="R2981" i="2"/>
  <c r="Q2981" i="2"/>
  <c r="P2981" i="2"/>
  <c r="O2981" i="2"/>
  <c r="N2981" i="2"/>
  <c r="M2981" i="2"/>
  <c r="L2981" i="2"/>
  <c r="K2981" i="2"/>
  <c r="J2981" i="2"/>
  <c r="U2980" i="2"/>
  <c r="T2980" i="2"/>
  <c r="S2980" i="2"/>
  <c r="R2980" i="2"/>
  <c r="Q2980" i="2"/>
  <c r="P2980" i="2"/>
  <c r="O2980" i="2"/>
  <c r="N2980" i="2"/>
  <c r="M2980" i="2"/>
  <c r="L2980" i="2"/>
  <c r="K2980" i="2"/>
  <c r="J2980" i="2"/>
  <c r="U2979" i="2"/>
  <c r="T2979" i="2"/>
  <c r="S2979" i="2"/>
  <c r="R2979" i="2"/>
  <c r="Q2979" i="2"/>
  <c r="P2979" i="2"/>
  <c r="O2979" i="2"/>
  <c r="N2979" i="2"/>
  <c r="M2979" i="2"/>
  <c r="L2979" i="2"/>
  <c r="K2979" i="2"/>
  <c r="J2979" i="2"/>
  <c r="U2978" i="2"/>
  <c r="T2978" i="2"/>
  <c r="S2978" i="2"/>
  <c r="R2978" i="2"/>
  <c r="Q2978" i="2"/>
  <c r="P2978" i="2"/>
  <c r="O2978" i="2"/>
  <c r="N2978" i="2"/>
  <c r="M2978" i="2"/>
  <c r="L2978" i="2"/>
  <c r="K2978" i="2"/>
  <c r="J2978" i="2"/>
  <c r="U2977" i="2"/>
  <c r="T2977" i="2"/>
  <c r="S2977" i="2"/>
  <c r="R2977" i="2"/>
  <c r="Q2977" i="2"/>
  <c r="P2977" i="2"/>
  <c r="O2977" i="2"/>
  <c r="N2977" i="2"/>
  <c r="M2977" i="2"/>
  <c r="L2977" i="2"/>
  <c r="K2977" i="2"/>
  <c r="J2977" i="2"/>
  <c r="U2975" i="2"/>
  <c r="T2975" i="2"/>
  <c r="S2975" i="2"/>
  <c r="R2975" i="2"/>
  <c r="Q2975" i="2"/>
  <c r="P2975" i="2"/>
  <c r="O2975" i="2"/>
  <c r="N2975" i="2"/>
  <c r="M2975" i="2"/>
  <c r="L2975" i="2"/>
  <c r="K2975" i="2"/>
  <c r="J2975" i="2"/>
  <c r="U2974" i="2"/>
  <c r="T2974" i="2"/>
  <c r="S2974" i="2"/>
  <c r="R2974" i="2"/>
  <c r="Q2974" i="2"/>
  <c r="P2974" i="2"/>
  <c r="O2974" i="2"/>
  <c r="N2974" i="2"/>
  <c r="M2974" i="2"/>
  <c r="L2974" i="2"/>
  <c r="K2974" i="2"/>
  <c r="J2974" i="2"/>
  <c r="U2973" i="2"/>
  <c r="T2973" i="2"/>
  <c r="S2973" i="2"/>
  <c r="R2973" i="2"/>
  <c r="Q2973" i="2"/>
  <c r="P2973" i="2"/>
  <c r="O2973" i="2"/>
  <c r="N2973" i="2"/>
  <c r="M2973" i="2"/>
  <c r="L2973" i="2"/>
  <c r="K2973" i="2"/>
  <c r="J2973" i="2"/>
  <c r="U2972" i="2"/>
  <c r="T2972" i="2"/>
  <c r="S2972" i="2"/>
  <c r="R2972" i="2"/>
  <c r="Q2972" i="2"/>
  <c r="P2972" i="2"/>
  <c r="O2972" i="2"/>
  <c r="N2972" i="2"/>
  <c r="M2972" i="2"/>
  <c r="L2972" i="2"/>
  <c r="K2972" i="2"/>
  <c r="J2972" i="2"/>
  <c r="U2971" i="2"/>
  <c r="T2971" i="2"/>
  <c r="S2971" i="2"/>
  <c r="R2971" i="2"/>
  <c r="Q2971" i="2"/>
  <c r="P2971" i="2"/>
  <c r="O2971" i="2"/>
  <c r="N2971" i="2"/>
  <c r="M2971" i="2"/>
  <c r="L2971" i="2"/>
  <c r="K2971" i="2"/>
  <c r="J2971" i="2"/>
  <c r="U2970" i="2"/>
  <c r="T2970" i="2"/>
  <c r="S2970" i="2"/>
  <c r="R2970" i="2"/>
  <c r="Q2970" i="2"/>
  <c r="P2970" i="2"/>
  <c r="O2970" i="2"/>
  <c r="N2970" i="2"/>
  <c r="M2970" i="2"/>
  <c r="L2970" i="2"/>
  <c r="K2970" i="2"/>
  <c r="J2970" i="2"/>
  <c r="U2968" i="2"/>
  <c r="T2968" i="2"/>
  <c r="S2968" i="2"/>
  <c r="R2968" i="2"/>
  <c r="Q2968" i="2"/>
  <c r="P2968" i="2"/>
  <c r="O2968" i="2"/>
  <c r="N2968" i="2"/>
  <c r="M2968" i="2"/>
  <c r="L2968" i="2"/>
  <c r="K2968" i="2"/>
  <c r="J2968" i="2"/>
  <c r="U2967" i="2"/>
  <c r="T2967" i="2"/>
  <c r="S2967" i="2"/>
  <c r="R2967" i="2"/>
  <c r="Q2967" i="2"/>
  <c r="P2967" i="2"/>
  <c r="O2967" i="2"/>
  <c r="N2967" i="2"/>
  <c r="M2967" i="2"/>
  <c r="L2967" i="2"/>
  <c r="K2967" i="2"/>
  <c r="J2967" i="2"/>
  <c r="U2966" i="2"/>
  <c r="T2966" i="2"/>
  <c r="S2966" i="2"/>
  <c r="R2966" i="2"/>
  <c r="Q2966" i="2"/>
  <c r="P2966" i="2"/>
  <c r="O2966" i="2"/>
  <c r="N2966" i="2"/>
  <c r="M2966" i="2"/>
  <c r="L2966" i="2"/>
  <c r="K2966" i="2"/>
  <c r="J2966" i="2"/>
  <c r="U2965" i="2"/>
  <c r="T2965" i="2"/>
  <c r="S2965" i="2"/>
  <c r="R2965" i="2"/>
  <c r="Q2965" i="2"/>
  <c r="P2965" i="2"/>
  <c r="O2965" i="2"/>
  <c r="N2965" i="2"/>
  <c r="M2965" i="2"/>
  <c r="L2965" i="2"/>
  <c r="K2965" i="2"/>
  <c r="J2965" i="2"/>
  <c r="U2964" i="2"/>
  <c r="T2964" i="2"/>
  <c r="S2964" i="2"/>
  <c r="R2964" i="2"/>
  <c r="Q2964" i="2"/>
  <c r="P2964" i="2"/>
  <c r="O2964" i="2"/>
  <c r="N2964" i="2"/>
  <c r="M2964" i="2"/>
  <c r="L2964" i="2"/>
  <c r="K2964" i="2"/>
  <c r="J2964" i="2"/>
  <c r="U2963" i="2"/>
  <c r="T2963" i="2"/>
  <c r="S2963" i="2"/>
  <c r="R2963" i="2"/>
  <c r="Q2963" i="2"/>
  <c r="Q2962" i="2" s="1"/>
  <c r="P2963" i="2"/>
  <c r="O2963" i="2"/>
  <c r="N2963" i="2"/>
  <c r="M2963" i="2"/>
  <c r="L2963" i="2"/>
  <c r="K2963" i="2"/>
  <c r="J2963" i="2"/>
  <c r="U2961" i="2"/>
  <c r="T2961" i="2"/>
  <c r="S2961" i="2"/>
  <c r="R2961" i="2"/>
  <c r="Q2961" i="2"/>
  <c r="P2961" i="2"/>
  <c r="O2961" i="2"/>
  <c r="N2961" i="2"/>
  <c r="M2961" i="2"/>
  <c r="L2961" i="2"/>
  <c r="K2961" i="2"/>
  <c r="J2961" i="2"/>
  <c r="U2960" i="2"/>
  <c r="T2960" i="2"/>
  <c r="S2960" i="2"/>
  <c r="R2960" i="2"/>
  <c r="Q2960" i="2"/>
  <c r="P2960" i="2"/>
  <c r="O2960" i="2"/>
  <c r="N2960" i="2"/>
  <c r="M2960" i="2"/>
  <c r="L2960" i="2"/>
  <c r="K2960" i="2"/>
  <c r="J2960" i="2"/>
  <c r="U2959" i="2"/>
  <c r="T2959" i="2"/>
  <c r="S2959" i="2"/>
  <c r="R2959" i="2"/>
  <c r="Q2959" i="2"/>
  <c r="P2959" i="2"/>
  <c r="O2959" i="2"/>
  <c r="N2959" i="2"/>
  <c r="M2959" i="2"/>
  <c r="L2959" i="2"/>
  <c r="K2959" i="2"/>
  <c r="J2959" i="2"/>
  <c r="U2958" i="2"/>
  <c r="T2958" i="2"/>
  <c r="S2958" i="2"/>
  <c r="R2958" i="2"/>
  <c r="Q2958" i="2"/>
  <c r="P2958" i="2"/>
  <c r="O2958" i="2"/>
  <c r="N2958" i="2"/>
  <c r="M2958" i="2"/>
  <c r="L2958" i="2"/>
  <c r="K2958" i="2"/>
  <c r="J2958" i="2"/>
  <c r="U2957" i="2"/>
  <c r="T2957" i="2"/>
  <c r="S2957" i="2"/>
  <c r="R2957" i="2"/>
  <c r="Q2957" i="2"/>
  <c r="P2957" i="2"/>
  <c r="O2957" i="2"/>
  <c r="N2957" i="2"/>
  <c r="M2957" i="2"/>
  <c r="L2957" i="2"/>
  <c r="K2957" i="2"/>
  <c r="J2957" i="2"/>
  <c r="U2956" i="2"/>
  <c r="T2956" i="2"/>
  <c r="S2956" i="2"/>
  <c r="R2956" i="2"/>
  <c r="Q2956" i="2"/>
  <c r="P2956" i="2"/>
  <c r="O2956" i="2"/>
  <c r="N2956" i="2"/>
  <c r="M2956" i="2"/>
  <c r="L2956" i="2"/>
  <c r="K2956" i="2"/>
  <c r="J2956" i="2"/>
  <c r="U2955" i="2"/>
  <c r="T2955" i="2"/>
  <c r="S2955" i="2"/>
  <c r="R2955" i="2"/>
  <c r="Q2955" i="2"/>
  <c r="P2955" i="2"/>
  <c r="O2955" i="2"/>
  <c r="N2955" i="2"/>
  <c r="M2955" i="2"/>
  <c r="L2955" i="2"/>
  <c r="K2955" i="2"/>
  <c r="J2955" i="2"/>
  <c r="U2954" i="2"/>
  <c r="T2954" i="2"/>
  <c r="S2954" i="2"/>
  <c r="R2954" i="2"/>
  <c r="Q2954" i="2"/>
  <c r="P2954" i="2"/>
  <c r="O2954" i="2"/>
  <c r="N2954" i="2"/>
  <c r="M2954" i="2"/>
  <c r="L2954" i="2"/>
  <c r="K2954" i="2"/>
  <c r="J2954" i="2"/>
  <c r="U2953" i="2"/>
  <c r="T2953" i="2"/>
  <c r="S2953" i="2"/>
  <c r="R2953" i="2"/>
  <c r="Q2953" i="2"/>
  <c r="P2953" i="2"/>
  <c r="O2953" i="2"/>
  <c r="N2953" i="2"/>
  <c r="M2953" i="2"/>
  <c r="L2953" i="2"/>
  <c r="K2953" i="2"/>
  <c r="J2953" i="2"/>
  <c r="U2952" i="2"/>
  <c r="T2952" i="2"/>
  <c r="S2952" i="2"/>
  <c r="R2952" i="2"/>
  <c r="Q2952" i="2"/>
  <c r="P2952" i="2"/>
  <c r="O2952" i="2"/>
  <c r="N2952" i="2"/>
  <c r="M2952" i="2"/>
  <c r="L2952" i="2"/>
  <c r="K2952" i="2"/>
  <c r="J2952" i="2"/>
  <c r="U2951" i="2"/>
  <c r="T2951" i="2"/>
  <c r="S2951" i="2"/>
  <c r="R2951" i="2"/>
  <c r="Q2951" i="2"/>
  <c r="P2951" i="2"/>
  <c r="O2951" i="2"/>
  <c r="N2951" i="2"/>
  <c r="M2951" i="2"/>
  <c r="L2951" i="2"/>
  <c r="K2951" i="2"/>
  <c r="J2951" i="2"/>
  <c r="U2950" i="2"/>
  <c r="T2950" i="2"/>
  <c r="S2950" i="2"/>
  <c r="R2950" i="2"/>
  <c r="Q2950" i="2"/>
  <c r="P2950" i="2"/>
  <c r="O2950" i="2"/>
  <c r="N2950" i="2"/>
  <c r="M2950" i="2"/>
  <c r="L2950" i="2"/>
  <c r="K2950" i="2"/>
  <c r="J2950" i="2"/>
  <c r="U2949" i="2"/>
  <c r="T2949" i="2"/>
  <c r="S2949" i="2"/>
  <c r="R2949" i="2"/>
  <c r="Q2949" i="2"/>
  <c r="P2949" i="2"/>
  <c r="O2949" i="2"/>
  <c r="N2949" i="2"/>
  <c r="M2949" i="2"/>
  <c r="L2949" i="2"/>
  <c r="K2949" i="2"/>
  <c r="J2949" i="2"/>
  <c r="U2948" i="2"/>
  <c r="T2948" i="2"/>
  <c r="S2948" i="2"/>
  <c r="R2948" i="2"/>
  <c r="Q2948" i="2"/>
  <c r="P2948" i="2"/>
  <c r="O2948" i="2"/>
  <c r="N2948" i="2"/>
  <c r="M2948" i="2"/>
  <c r="L2948" i="2"/>
  <c r="K2948" i="2"/>
  <c r="J2948" i="2"/>
  <c r="U2947" i="2"/>
  <c r="T2947" i="2"/>
  <c r="S2947" i="2"/>
  <c r="R2947" i="2"/>
  <c r="Q2947" i="2"/>
  <c r="P2947" i="2"/>
  <c r="O2947" i="2"/>
  <c r="N2947" i="2"/>
  <c r="M2947" i="2"/>
  <c r="L2947" i="2"/>
  <c r="K2947" i="2"/>
  <c r="J2947" i="2"/>
  <c r="U2946" i="2"/>
  <c r="T2946" i="2"/>
  <c r="S2946" i="2"/>
  <c r="R2946" i="2"/>
  <c r="Q2946" i="2"/>
  <c r="P2946" i="2"/>
  <c r="O2946" i="2"/>
  <c r="N2946" i="2"/>
  <c r="M2946" i="2"/>
  <c r="L2946" i="2"/>
  <c r="K2946" i="2"/>
  <c r="J2946" i="2"/>
  <c r="U2945" i="2"/>
  <c r="T2945" i="2"/>
  <c r="S2945" i="2"/>
  <c r="R2945" i="2"/>
  <c r="Q2945" i="2"/>
  <c r="P2945" i="2"/>
  <c r="O2945" i="2"/>
  <c r="N2945" i="2"/>
  <c r="M2945" i="2"/>
  <c r="L2945" i="2"/>
  <c r="K2945" i="2"/>
  <c r="J2945" i="2"/>
  <c r="U2944" i="2"/>
  <c r="T2944" i="2"/>
  <c r="S2944" i="2"/>
  <c r="R2944" i="2"/>
  <c r="Q2944" i="2"/>
  <c r="P2944" i="2"/>
  <c r="O2944" i="2"/>
  <c r="N2944" i="2"/>
  <c r="M2944" i="2"/>
  <c r="L2944" i="2"/>
  <c r="K2944" i="2"/>
  <c r="J2944" i="2"/>
  <c r="U2943" i="2"/>
  <c r="T2943" i="2"/>
  <c r="S2943" i="2"/>
  <c r="R2943" i="2"/>
  <c r="Q2943" i="2"/>
  <c r="P2943" i="2"/>
  <c r="O2943" i="2"/>
  <c r="N2943" i="2"/>
  <c r="M2943" i="2"/>
  <c r="L2943" i="2"/>
  <c r="K2943" i="2"/>
  <c r="J2943" i="2"/>
  <c r="U2938" i="2"/>
  <c r="T2938" i="2"/>
  <c r="S2938" i="2"/>
  <c r="R2938" i="2"/>
  <c r="Q2938" i="2"/>
  <c r="P2938" i="2"/>
  <c r="O2938" i="2"/>
  <c r="N2938" i="2"/>
  <c r="M2938" i="2"/>
  <c r="L2938" i="2"/>
  <c r="K2938" i="2"/>
  <c r="J2938" i="2"/>
  <c r="U2937" i="2"/>
  <c r="T2937" i="2"/>
  <c r="S2937" i="2"/>
  <c r="R2937" i="2"/>
  <c r="Q2937" i="2"/>
  <c r="P2937" i="2"/>
  <c r="O2937" i="2"/>
  <c r="N2937" i="2"/>
  <c r="M2937" i="2"/>
  <c r="L2937" i="2"/>
  <c r="K2937" i="2"/>
  <c r="J2937" i="2"/>
  <c r="U2936" i="2"/>
  <c r="T2936" i="2"/>
  <c r="S2936" i="2"/>
  <c r="R2936" i="2"/>
  <c r="Q2936" i="2"/>
  <c r="P2936" i="2"/>
  <c r="O2936" i="2"/>
  <c r="N2936" i="2"/>
  <c r="M2936" i="2"/>
  <c r="L2936" i="2"/>
  <c r="K2936" i="2"/>
  <c r="J2936" i="2"/>
  <c r="U2935" i="2"/>
  <c r="T2935" i="2"/>
  <c r="S2935" i="2"/>
  <c r="R2935" i="2"/>
  <c r="Q2935" i="2"/>
  <c r="P2935" i="2"/>
  <c r="O2935" i="2"/>
  <c r="N2935" i="2"/>
  <c r="M2935" i="2"/>
  <c r="L2935" i="2"/>
  <c r="K2935" i="2"/>
  <c r="J2935" i="2"/>
  <c r="U2934" i="2"/>
  <c r="T2934" i="2"/>
  <c r="S2934" i="2"/>
  <c r="R2934" i="2"/>
  <c r="Q2934" i="2"/>
  <c r="P2934" i="2"/>
  <c r="O2934" i="2"/>
  <c r="N2934" i="2"/>
  <c r="M2934" i="2"/>
  <c r="L2934" i="2"/>
  <c r="K2934" i="2"/>
  <c r="J2934" i="2"/>
  <c r="U2933" i="2"/>
  <c r="T2933" i="2"/>
  <c r="S2933" i="2"/>
  <c r="R2933" i="2"/>
  <c r="Q2933" i="2"/>
  <c r="P2933" i="2"/>
  <c r="O2933" i="2"/>
  <c r="N2933" i="2"/>
  <c r="M2933" i="2"/>
  <c r="L2933" i="2"/>
  <c r="K2933" i="2"/>
  <c r="J2933" i="2"/>
  <c r="U2932" i="2"/>
  <c r="T2932" i="2"/>
  <c r="S2932" i="2"/>
  <c r="R2932" i="2"/>
  <c r="Q2932" i="2"/>
  <c r="P2932" i="2"/>
  <c r="O2932" i="2"/>
  <c r="N2932" i="2"/>
  <c r="M2932" i="2"/>
  <c r="L2932" i="2"/>
  <c r="K2932" i="2"/>
  <c r="J2932" i="2"/>
  <c r="U2931" i="2"/>
  <c r="T2931" i="2"/>
  <c r="S2931" i="2"/>
  <c r="R2931" i="2"/>
  <c r="Q2931" i="2"/>
  <c r="P2931" i="2"/>
  <c r="O2931" i="2"/>
  <c r="N2931" i="2"/>
  <c r="M2931" i="2"/>
  <c r="L2931" i="2"/>
  <c r="K2931" i="2"/>
  <c r="J2931" i="2"/>
  <c r="U2930" i="2"/>
  <c r="T2930" i="2"/>
  <c r="S2930" i="2"/>
  <c r="R2930" i="2"/>
  <c r="Q2930" i="2"/>
  <c r="P2930" i="2"/>
  <c r="O2930" i="2"/>
  <c r="N2930" i="2"/>
  <c r="M2930" i="2"/>
  <c r="L2930" i="2"/>
  <c r="K2930" i="2"/>
  <c r="J2930" i="2"/>
  <c r="U2929" i="2"/>
  <c r="T2929" i="2"/>
  <c r="S2929" i="2"/>
  <c r="R2929" i="2"/>
  <c r="Q2929" i="2"/>
  <c r="P2929" i="2"/>
  <c r="O2929" i="2"/>
  <c r="N2929" i="2"/>
  <c r="M2929" i="2"/>
  <c r="L2929" i="2"/>
  <c r="K2929" i="2"/>
  <c r="J2929" i="2"/>
  <c r="U2928" i="2"/>
  <c r="T2928" i="2"/>
  <c r="S2928" i="2"/>
  <c r="R2928" i="2"/>
  <c r="Q2928" i="2"/>
  <c r="P2928" i="2"/>
  <c r="O2928" i="2"/>
  <c r="N2928" i="2"/>
  <c r="M2928" i="2"/>
  <c r="L2928" i="2"/>
  <c r="K2928" i="2"/>
  <c r="J2928" i="2"/>
  <c r="U2927" i="2"/>
  <c r="T2927" i="2"/>
  <c r="S2927" i="2"/>
  <c r="R2927" i="2"/>
  <c r="Q2927" i="2"/>
  <c r="P2927" i="2"/>
  <c r="O2927" i="2"/>
  <c r="N2927" i="2"/>
  <c r="M2927" i="2"/>
  <c r="L2927" i="2"/>
  <c r="K2927" i="2"/>
  <c r="J2927" i="2"/>
  <c r="U2926" i="2"/>
  <c r="T2926" i="2"/>
  <c r="S2926" i="2"/>
  <c r="R2926" i="2"/>
  <c r="Q2926" i="2"/>
  <c r="P2926" i="2"/>
  <c r="O2926" i="2"/>
  <c r="N2926" i="2"/>
  <c r="M2926" i="2"/>
  <c r="L2926" i="2"/>
  <c r="K2926" i="2"/>
  <c r="J2926" i="2"/>
  <c r="U2925" i="2"/>
  <c r="T2925" i="2"/>
  <c r="S2925" i="2"/>
  <c r="R2925" i="2"/>
  <c r="Q2925" i="2"/>
  <c r="P2925" i="2"/>
  <c r="O2925" i="2"/>
  <c r="N2925" i="2"/>
  <c r="M2925" i="2"/>
  <c r="L2925" i="2"/>
  <c r="K2925" i="2"/>
  <c r="J2925" i="2"/>
  <c r="U2924" i="2"/>
  <c r="T2924" i="2"/>
  <c r="S2924" i="2"/>
  <c r="R2924" i="2"/>
  <c r="Q2924" i="2"/>
  <c r="P2924" i="2"/>
  <c r="O2924" i="2"/>
  <c r="N2924" i="2"/>
  <c r="M2924" i="2"/>
  <c r="L2924" i="2"/>
  <c r="K2924" i="2"/>
  <c r="J2924" i="2"/>
  <c r="U2923" i="2"/>
  <c r="T2923" i="2"/>
  <c r="S2923" i="2"/>
  <c r="R2923" i="2"/>
  <c r="Q2923" i="2"/>
  <c r="P2923" i="2"/>
  <c r="O2923" i="2"/>
  <c r="N2923" i="2"/>
  <c r="M2923" i="2"/>
  <c r="L2923" i="2"/>
  <c r="K2923" i="2"/>
  <c r="J2923" i="2"/>
  <c r="U2922" i="2"/>
  <c r="T2922" i="2"/>
  <c r="S2922" i="2"/>
  <c r="R2922" i="2"/>
  <c r="Q2922" i="2"/>
  <c r="P2922" i="2"/>
  <c r="O2922" i="2"/>
  <c r="N2922" i="2"/>
  <c r="M2922" i="2"/>
  <c r="L2922" i="2"/>
  <c r="K2922" i="2"/>
  <c r="J2922" i="2"/>
  <c r="U2921" i="2"/>
  <c r="T2921" i="2"/>
  <c r="S2921" i="2"/>
  <c r="R2921" i="2"/>
  <c r="Q2921" i="2"/>
  <c r="P2921" i="2"/>
  <c r="O2921" i="2"/>
  <c r="N2921" i="2"/>
  <c r="M2921" i="2"/>
  <c r="L2921" i="2"/>
  <c r="K2921" i="2"/>
  <c r="J2921" i="2"/>
  <c r="U2920" i="2"/>
  <c r="T2920" i="2"/>
  <c r="S2920" i="2"/>
  <c r="R2920" i="2"/>
  <c r="Q2920" i="2"/>
  <c r="P2920" i="2"/>
  <c r="O2920" i="2"/>
  <c r="N2920" i="2"/>
  <c r="M2920" i="2"/>
  <c r="L2920" i="2"/>
  <c r="K2920" i="2"/>
  <c r="J2920" i="2"/>
  <c r="U2919" i="2"/>
  <c r="T2919" i="2"/>
  <c r="S2919" i="2"/>
  <c r="R2919" i="2"/>
  <c r="Q2919" i="2"/>
  <c r="P2919" i="2"/>
  <c r="O2919" i="2"/>
  <c r="N2919" i="2"/>
  <c r="M2919" i="2"/>
  <c r="L2919" i="2"/>
  <c r="K2919" i="2"/>
  <c r="J2919" i="2"/>
  <c r="U2918" i="2"/>
  <c r="T2918" i="2"/>
  <c r="S2918" i="2"/>
  <c r="R2918" i="2"/>
  <c r="Q2918" i="2"/>
  <c r="P2918" i="2"/>
  <c r="O2918" i="2"/>
  <c r="N2918" i="2"/>
  <c r="M2918" i="2"/>
  <c r="L2918" i="2"/>
  <c r="K2918" i="2"/>
  <c r="J2918" i="2"/>
  <c r="U2917" i="2"/>
  <c r="T2917" i="2"/>
  <c r="S2917" i="2"/>
  <c r="R2917" i="2"/>
  <c r="Q2917" i="2"/>
  <c r="P2917" i="2"/>
  <c r="O2917" i="2"/>
  <c r="N2917" i="2"/>
  <c r="M2917" i="2"/>
  <c r="L2917" i="2"/>
  <c r="K2917" i="2"/>
  <c r="J2917" i="2"/>
  <c r="U2916" i="2"/>
  <c r="T2916" i="2"/>
  <c r="S2916" i="2"/>
  <c r="R2916" i="2"/>
  <c r="Q2916" i="2"/>
  <c r="P2916" i="2"/>
  <c r="O2916" i="2"/>
  <c r="N2916" i="2"/>
  <c r="M2916" i="2"/>
  <c r="L2916" i="2"/>
  <c r="K2916" i="2"/>
  <c r="J2916" i="2"/>
  <c r="U2915" i="2"/>
  <c r="T2915" i="2"/>
  <c r="S2915" i="2"/>
  <c r="R2915" i="2"/>
  <c r="Q2915" i="2"/>
  <c r="P2915" i="2"/>
  <c r="O2915" i="2"/>
  <c r="N2915" i="2"/>
  <c r="M2915" i="2"/>
  <c r="L2915" i="2"/>
  <c r="K2915" i="2"/>
  <c r="J2915" i="2"/>
  <c r="U2914" i="2"/>
  <c r="T2914" i="2"/>
  <c r="S2914" i="2"/>
  <c r="R2914" i="2"/>
  <c r="Q2914" i="2"/>
  <c r="P2914" i="2"/>
  <c r="O2914" i="2"/>
  <c r="N2914" i="2"/>
  <c r="M2914" i="2"/>
  <c r="L2914" i="2"/>
  <c r="K2914" i="2"/>
  <c r="J2914" i="2"/>
  <c r="U2913" i="2"/>
  <c r="T2913" i="2"/>
  <c r="S2913" i="2"/>
  <c r="R2913" i="2"/>
  <c r="Q2913" i="2"/>
  <c r="P2913" i="2"/>
  <c r="O2913" i="2"/>
  <c r="N2913" i="2"/>
  <c r="M2913" i="2"/>
  <c r="L2913" i="2"/>
  <c r="K2913" i="2"/>
  <c r="J2913" i="2"/>
  <c r="U2912" i="2"/>
  <c r="T2912" i="2"/>
  <c r="S2912" i="2"/>
  <c r="R2912" i="2"/>
  <c r="Q2912" i="2"/>
  <c r="P2912" i="2"/>
  <c r="O2912" i="2"/>
  <c r="N2912" i="2"/>
  <c r="M2912" i="2"/>
  <c r="L2912" i="2"/>
  <c r="K2912" i="2"/>
  <c r="J2912" i="2"/>
  <c r="U2911" i="2"/>
  <c r="T2911" i="2"/>
  <c r="S2911" i="2"/>
  <c r="R2911" i="2"/>
  <c r="Q2911" i="2"/>
  <c r="P2911" i="2"/>
  <c r="O2911" i="2"/>
  <c r="N2911" i="2"/>
  <c r="M2911" i="2"/>
  <c r="L2911" i="2"/>
  <c r="K2911" i="2"/>
  <c r="J2911" i="2"/>
  <c r="U2910" i="2"/>
  <c r="T2910" i="2"/>
  <c r="S2910" i="2"/>
  <c r="R2910" i="2"/>
  <c r="Q2910" i="2"/>
  <c r="P2910" i="2"/>
  <c r="O2910" i="2"/>
  <c r="N2910" i="2"/>
  <c r="M2910" i="2"/>
  <c r="L2910" i="2"/>
  <c r="K2910" i="2"/>
  <c r="J2910" i="2"/>
  <c r="U2909" i="2"/>
  <c r="T2909" i="2"/>
  <c r="S2909" i="2"/>
  <c r="R2909" i="2"/>
  <c r="Q2909" i="2"/>
  <c r="P2909" i="2"/>
  <c r="O2909" i="2"/>
  <c r="N2909" i="2"/>
  <c r="M2909" i="2"/>
  <c r="L2909" i="2"/>
  <c r="K2909" i="2"/>
  <c r="J2909" i="2"/>
  <c r="U2908" i="2"/>
  <c r="T2908" i="2"/>
  <c r="S2908" i="2"/>
  <c r="R2908" i="2"/>
  <c r="Q2908" i="2"/>
  <c r="P2908" i="2"/>
  <c r="O2908" i="2"/>
  <c r="N2908" i="2"/>
  <c r="M2908" i="2"/>
  <c r="L2908" i="2"/>
  <c r="K2908" i="2"/>
  <c r="J2908" i="2"/>
  <c r="U2907" i="2"/>
  <c r="T2907" i="2"/>
  <c r="S2907" i="2"/>
  <c r="R2907" i="2"/>
  <c r="Q2907" i="2"/>
  <c r="P2907" i="2"/>
  <c r="O2907" i="2"/>
  <c r="N2907" i="2"/>
  <c r="M2907" i="2"/>
  <c r="L2907" i="2"/>
  <c r="K2907" i="2"/>
  <c r="J2907" i="2"/>
  <c r="U2906" i="2"/>
  <c r="T2906" i="2"/>
  <c r="S2906" i="2"/>
  <c r="R2906" i="2"/>
  <c r="Q2906" i="2"/>
  <c r="P2906" i="2"/>
  <c r="O2906" i="2"/>
  <c r="N2906" i="2"/>
  <c r="M2906" i="2"/>
  <c r="L2906" i="2"/>
  <c r="K2906" i="2"/>
  <c r="J2906" i="2"/>
  <c r="U2905" i="2"/>
  <c r="T2905" i="2"/>
  <c r="S2905" i="2"/>
  <c r="R2905" i="2"/>
  <c r="Q2905" i="2"/>
  <c r="P2905" i="2"/>
  <c r="O2905" i="2"/>
  <c r="N2905" i="2"/>
  <c r="M2905" i="2"/>
  <c r="L2905" i="2"/>
  <c r="K2905" i="2"/>
  <c r="J2905" i="2"/>
  <c r="U2904" i="2"/>
  <c r="T2904" i="2"/>
  <c r="S2904" i="2"/>
  <c r="R2904" i="2"/>
  <c r="Q2904" i="2"/>
  <c r="P2904" i="2"/>
  <c r="O2904" i="2"/>
  <c r="N2904" i="2"/>
  <c r="M2904" i="2"/>
  <c r="L2904" i="2"/>
  <c r="K2904" i="2"/>
  <c r="J2904" i="2"/>
  <c r="U2903" i="2"/>
  <c r="T2903" i="2"/>
  <c r="S2903" i="2"/>
  <c r="R2903" i="2"/>
  <c r="Q2903" i="2"/>
  <c r="Q2902" i="2" s="1"/>
  <c r="Q2901" i="2" s="1"/>
  <c r="Q2900" i="2" s="1"/>
  <c r="Q2899" i="2" s="1"/>
  <c r="P2903" i="2"/>
  <c r="O2903" i="2"/>
  <c r="N2903" i="2"/>
  <c r="M2903" i="2"/>
  <c r="L2903" i="2"/>
  <c r="K2903" i="2"/>
  <c r="J2903" i="2"/>
  <c r="U2898" i="2"/>
  <c r="T2898" i="2"/>
  <c r="S2898" i="2"/>
  <c r="R2898" i="2"/>
  <c r="Q2898" i="2"/>
  <c r="P2898" i="2"/>
  <c r="O2898" i="2"/>
  <c r="N2898" i="2"/>
  <c r="M2898" i="2"/>
  <c r="L2898" i="2"/>
  <c r="K2898" i="2"/>
  <c r="J2898" i="2"/>
  <c r="U2897" i="2"/>
  <c r="T2897" i="2"/>
  <c r="S2897" i="2"/>
  <c r="R2897" i="2"/>
  <c r="Q2897" i="2"/>
  <c r="P2897" i="2"/>
  <c r="O2897" i="2"/>
  <c r="N2897" i="2"/>
  <c r="M2897" i="2"/>
  <c r="L2897" i="2"/>
  <c r="K2897" i="2"/>
  <c r="J2897" i="2"/>
  <c r="U2896" i="2"/>
  <c r="T2896" i="2"/>
  <c r="S2896" i="2"/>
  <c r="R2896" i="2"/>
  <c r="Q2896" i="2"/>
  <c r="P2896" i="2"/>
  <c r="O2896" i="2"/>
  <c r="N2896" i="2"/>
  <c r="M2896" i="2"/>
  <c r="L2896" i="2"/>
  <c r="K2896" i="2"/>
  <c r="J2896" i="2"/>
  <c r="U2895" i="2"/>
  <c r="T2895" i="2"/>
  <c r="S2895" i="2"/>
  <c r="R2895" i="2"/>
  <c r="Q2895" i="2"/>
  <c r="P2895" i="2"/>
  <c r="O2895" i="2"/>
  <c r="N2895" i="2"/>
  <c r="M2895" i="2"/>
  <c r="L2895" i="2"/>
  <c r="K2895" i="2"/>
  <c r="J2895" i="2"/>
  <c r="U2894" i="2"/>
  <c r="T2894" i="2"/>
  <c r="S2894" i="2"/>
  <c r="R2894" i="2"/>
  <c r="Q2894" i="2"/>
  <c r="P2894" i="2"/>
  <c r="O2894" i="2"/>
  <c r="N2894" i="2"/>
  <c r="M2894" i="2"/>
  <c r="L2894" i="2"/>
  <c r="K2894" i="2"/>
  <c r="J2894" i="2"/>
  <c r="U2893" i="2"/>
  <c r="T2893" i="2"/>
  <c r="S2893" i="2"/>
  <c r="R2893" i="2"/>
  <c r="Q2893" i="2"/>
  <c r="P2893" i="2"/>
  <c r="O2893" i="2"/>
  <c r="N2893" i="2"/>
  <c r="M2893" i="2"/>
  <c r="L2893" i="2"/>
  <c r="K2893" i="2"/>
  <c r="J2893" i="2"/>
  <c r="U2892" i="2"/>
  <c r="U2891" i="2" s="1"/>
  <c r="U2890" i="2" s="1"/>
  <c r="U2889" i="2" s="1"/>
  <c r="U2888" i="2" s="1"/>
  <c r="T2892" i="2"/>
  <c r="S2892" i="2"/>
  <c r="R2892" i="2"/>
  <c r="Q2892" i="2"/>
  <c r="P2892" i="2"/>
  <c r="O2892" i="2"/>
  <c r="N2892" i="2"/>
  <c r="M2892" i="2"/>
  <c r="L2892" i="2"/>
  <c r="K2892" i="2"/>
  <c r="J2892" i="2"/>
  <c r="U2886" i="2"/>
  <c r="U2885" i="2" s="1"/>
  <c r="T2886" i="2"/>
  <c r="S2886" i="2"/>
  <c r="R2886" i="2"/>
  <c r="Q2886" i="2"/>
  <c r="Q2885" i="2" s="1"/>
  <c r="P2886" i="2"/>
  <c r="O2886" i="2"/>
  <c r="N2886" i="2"/>
  <c r="N2885" i="2" s="1"/>
  <c r="M2886" i="2"/>
  <c r="M2885" i="2" s="1"/>
  <c r="L2886" i="2"/>
  <c r="K2886" i="2"/>
  <c r="J2886" i="2"/>
  <c r="U2884" i="2"/>
  <c r="U2883" i="2" s="1"/>
  <c r="T2884" i="2"/>
  <c r="S2884" i="2"/>
  <c r="R2884" i="2"/>
  <c r="R2883" i="2" s="1"/>
  <c r="Q2884" i="2"/>
  <c r="Q2883" i="2" s="1"/>
  <c r="P2884" i="2"/>
  <c r="O2884" i="2"/>
  <c r="N2884" i="2"/>
  <c r="M2884" i="2"/>
  <c r="L2884" i="2"/>
  <c r="K2884" i="2"/>
  <c r="J2884" i="2"/>
  <c r="U2882" i="2"/>
  <c r="T2882" i="2"/>
  <c r="S2882" i="2"/>
  <c r="R2882" i="2"/>
  <c r="Q2882" i="2"/>
  <c r="P2882" i="2"/>
  <c r="O2882" i="2"/>
  <c r="N2882" i="2"/>
  <c r="M2882" i="2"/>
  <c r="L2882" i="2"/>
  <c r="K2882" i="2"/>
  <c r="J2882" i="2"/>
  <c r="U2881" i="2"/>
  <c r="T2881" i="2"/>
  <c r="S2881" i="2"/>
  <c r="R2881" i="2"/>
  <c r="Q2881" i="2"/>
  <c r="P2881" i="2"/>
  <c r="O2881" i="2"/>
  <c r="N2881" i="2"/>
  <c r="M2881" i="2"/>
  <c r="L2881" i="2"/>
  <c r="K2881" i="2"/>
  <c r="J2881" i="2"/>
  <c r="U2880" i="2"/>
  <c r="T2880" i="2"/>
  <c r="S2880" i="2"/>
  <c r="R2880" i="2"/>
  <c r="Q2880" i="2"/>
  <c r="P2880" i="2"/>
  <c r="O2880" i="2"/>
  <c r="N2880" i="2"/>
  <c r="M2880" i="2"/>
  <c r="L2880" i="2"/>
  <c r="K2880" i="2"/>
  <c r="J2880" i="2"/>
  <c r="U2879" i="2"/>
  <c r="U2878" i="2" s="1"/>
  <c r="T2879" i="2"/>
  <c r="S2879" i="2"/>
  <c r="R2879" i="2"/>
  <c r="Q2879" i="2"/>
  <c r="P2879" i="2"/>
  <c r="O2879" i="2"/>
  <c r="N2879" i="2"/>
  <c r="M2879" i="2"/>
  <c r="L2879" i="2"/>
  <c r="K2879" i="2"/>
  <c r="J2879" i="2"/>
  <c r="U2876" i="2"/>
  <c r="U2875" i="2" s="1"/>
  <c r="T2876" i="2"/>
  <c r="S2876" i="2"/>
  <c r="R2876" i="2"/>
  <c r="R2875" i="2" s="1"/>
  <c r="Q2876" i="2"/>
  <c r="Q2875" i="2" s="1"/>
  <c r="P2876" i="2"/>
  <c r="O2876" i="2"/>
  <c r="N2876" i="2"/>
  <c r="M2876" i="2"/>
  <c r="L2876" i="2"/>
  <c r="K2876" i="2"/>
  <c r="J2876" i="2"/>
  <c r="U2874" i="2"/>
  <c r="U2873" i="2" s="1"/>
  <c r="T2874" i="2"/>
  <c r="T2873" i="2" s="1"/>
  <c r="S2874" i="2"/>
  <c r="R2874" i="2"/>
  <c r="R2873" i="2" s="1"/>
  <c r="Q2874" i="2"/>
  <c r="Q2873" i="2" s="1"/>
  <c r="P2874" i="2"/>
  <c r="O2874" i="2"/>
  <c r="N2874" i="2"/>
  <c r="M2874" i="2"/>
  <c r="L2874" i="2"/>
  <c r="K2874" i="2"/>
  <c r="J2874" i="2"/>
  <c r="U2872" i="2"/>
  <c r="U2871" i="2" s="1"/>
  <c r="T2872" i="2"/>
  <c r="S2872" i="2"/>
  <c r="R2872" i="2"/>
  <c r="R2871" i="2" s="1"/>
  <c r="Q2872" i="2"/>
  <c r="Q2871" i="2" s="1"/>
  <c r="P2872" i="2"/>
  <c r="O2872" i="2"/>
  <c r="N2872" i="2"/>
  <c r="M2872" i="2"/>
  <c r="L2872" i="2"/>
  <c r="K2872" i="2"/>
  <c r="J2872" i="2"/>
  <c r="U2870" i="2"/>
  <c r="T2870" i="2"/>
  <c r="S2870" i="2"/>
  <c r="R2870" i="2"/>
  <c r="Q2870" i="2"/>
  <c r="P2870" i="2"/>
  <c r="O2870" i="2"/>
  <c r="N2870" i="2"/>
  <c r="M2870" i="2"/>
  <c r="L2870" i="2"/>
  <c r="K2870" i="2"/>
  <c r="J2870" i="2"/>
  <c r="U2869" i="2"/>
  <c r="T2869" i="2"/>
  <c r="S2869" i="2"/>
  <c r="R2869" i="2"/>
  <c r="Q2869" i="2"/>
  <c r="P2869" i="2"/>
  <c r="O2869" i="2"/>
  <c r="N2869" i="2"/>
  <c r="M2869" i="2"/>
  <c r="L2869" i="2"/>
  <c r="K2869" i="2"/>
  <c r="J2869" i="2"/>
  <c r="U2868" i="2"/>
  <c r="T2868" i="2"/>
  <c r="S2868" i="2"/>
  <c r="R2868" i="2"/>
  <c r="Q2868" i="2"/>
  <c r="P2868" i="2"/>
  <c r="O2868" i="2"/>
  <c r="N2868" i="2"/>
  <c r="M2868" i="2"/>
  <c r="L2868" i="2"/>
  <c r="K2868" i="2"/>
  <c r="J2868" i="2"/>
  <c r="U2862" i="2"/>
  <c r="T2862" i="2"/>
  <c r="S2862" i="2"/>
  <c r="R2862" i="2"/>
  <c r="Q2862" i="2"/>
  <c r="P2862" i="2"/>
  <c r="O2862" i="2"/>
  <c r="N2862" i="2"/>
  <c r="M2862" i="2"/>
  <c r="L2862" i="2"/>
  <c r="K2862" i="2"/>
  <c r="J2862" i="2"/>
  <c r="U2861" i="2"/>
  <c r="T2861" i="2"/>
  <c r="S2861" i="2"/>
  <c r="R2861" i="2"/>
  <c r="Q2861" i="2"/>
  <c r="Q2860" i="2" s="1"/>
  <c r="Q2859" i="2" s="1"/>
  <c r="Q2858" i="2" s="1"/>
  <c r="Q2857" i="2" s="1"/>
  <c r="P2861" i="2"/>
  <c r="O2861" i="2"/>
  <c r="N2861" i="2"/>
  <c r="M2861" i="2"/>
  <c r="L2861" i="2"/>
  <c r="K2861" i="2"/>
  <c r="J2861" i="2"/>
  <c r="U2856" i="2"/>
  <c r="U2855" i="2" s="1"/>
  <c r="U2854" i="2" s="1"/>
  <c r="U2853" i="2" s="1"/>
  <c r="U2852" i="2" s="1"/>
  <c r="T2856" i="2"/>
  <c r="S2856" i="2"/>
  <c r="R2856" i="2"/>
  <c r="R2855" i="2" s="1"/>
  <c r="R2854" i="2" s="1"/>
  <c r="R2853" i="2" s="1"/>
  <c r="R2852" i="2" s="1"/>
  <c r="Q2856" i="2"/>
  <c r="Q2855" i="2" s="1"/>
  <c r="Q2854" i="2" s="1"/>
  <c r="Q2853" i="2" s="1"/>
  <c r="Q2852" i="2" s="1"/>
  <c r="P2856" i="2"/>
  <c r="O2856" i="2"/>
  <c r="N2856" i="2"/>
  <c r="M2856" i="2"/>
  <c r="L2856" i="2"/>
  <c r="K2856" i="2"/>
  <c r="J2856" i="2"/>
  <c r="U2851" i="2"/>
  <c r="T2851" i="2"/>
  <c r="S2851" i="2"/>
  <c r="R2851" i="2"/>
  <c r="Q2851" i="2"/>
  <c r="P2851" i="2"/>
  <c r="O2851" i="2"/>
  <c r="N2851" i="2"/>
  <c r="M2851" i="2"/>
  <c r="L2851" i="2"/>
  <c r="K2851" i="2"/>
  <c r="J2851" i="2"/>
  <c r="U2850" i="2"/>
  <c r="T2850" i="2"/>
  <c r="S2850" i="2"/>
  <c r="R2850" i="2"/>
  <c r="Q2850" i="2"/>
  <c r="P2850" i="2"/>
  <c r="O2850" i="2"/>
  <c r="N2850" i="2"/>
  <c r="M2850" i="2"/>
  <c r="L2850" i="2"/>
  <c r="K2850" i="2"/>
  <c r="J2850" i="2"/>
  <c r="U2849" i="2"/>
  <c r="T2849" i="2"/>
  <c r="S2849" i="2"/>
  <c r="R2849" i="2"/>
  <c r="Q2849" i="2"/>
  <c r="P2849" i="2"/>
  <c r="O2849" i="2"/>
  <c r="N2849" i="2"/>
  <c r="M2849" i="2"/>
  <c r="L2849" i="2"/>
  <c r="K2849" i="2"/>
  <c r="J2849" i="2"/>
  <c r="U2844" i="2"/>
  <c r="U2843" i="2" s="1"/>
  <c r="U2842" i="2" s="1"/>
  <c r="T2844" i="2"/>
  <c r="T2843" i="2" s="1"/>
  <c r="T2842" i="2" s="1"/>
  <c r="S2844" i="2"/>
  <c r="R2844" i="2"/>
  <c r="Q2844" i="2"/>
  <c r="Q2843" i="2" s="1"/>
  <c r="Q2842" i="2" s="1"/>
  <c r="P2844" i="2"/>
  <c r="O2844" i="2"/>
  <c r="N2844" i="2"/>
  <c r="M2844" i="2"/>
  <c r="L2844" i="2"/>
  <c r="K2844" i="2"/>
  <c r="J2844" i="2"/>
  <c r="U2841" i="2"/>
  <c r="T2841" i="2"/>
  <c r="S2841" i="2"/>
  <c r="R2841" i="2"/>
  <c r="Q2841" i="2"/>
  <c r="P2841" i="2"/>
  <c r="O2841" i="2"/>
  <c r="N2841" i="2"/>
  <c r="M2841" i="2"/>
  <c r="L2841" i="2"/>
  <c r="K2841" i="2"/>
  <c r="J2841" i="2"/>
  <c r="U2840" i="2"/>
  <c r="T2840" i="2"/>
  <c r="S2840" i="2"/>
  <c r="R2840" i="2"/>
  <c r="Q2840" i="2"/>
  <c r="P2840" i="2"/>
  <c r="O2840" i="2"/>
  <c r="N2840" i="2"/>
  <c r="M2840" i="2"/>
  <c r="L2840" i="2"/>
  <c r="K2840" i="2"/>
  <c r="J2840" i="2"/>
  <c r="U2839" i="2"/>
  <c r="T2839" i="2"/>
  <c r="S2839" i="2"/>
  <c r="R2839" i="2"/>
  <c r="Q2839" i="2"/>
  <c r="P2839" i="2"/>
  <c r="O2839" i="2"/>
  <c r="N2839" i="2"/>
  <c r="M2839" i="2"/>
  <c r="L2839" i="2"/>
  <c r="K2839" i="2"/>
  <c r="J2839" i="2"/>
  <c r="U2838" i="2"/>
  <c r="T2838" i="2"/>
  <c r="S2838" i="2"/>
  <c r="R2838" i="2"/>
  <c r="Q2838" i="2"/>
  <c r="P2838" i="2"/>
  <c r="O2838" i="2"/>
  <c r="N2838" i="2"/>
  <c r="M2838" i="2"/>
  <c r="L2838" i="2"/>
  <c r="K2838" i="2"/>
  <c r="J2838" i="2"/>
  <c r="U2837" i="2"/>
  <c r="T2837" i="2"/>
  <c r="S2837" i="2"/>
  <c r="R2837" i="2"/>
  <c r="Q2837" i="2"/>
  <c r="P2837" i="2"/>
  <c r="O2837" i="2"/>
  <c r="N2837" i="2"/>
  <c r="M2837" i="2"/>
  <c r="L2837" i="2"/>
  <c r="K2837" i="2"/>
  <c r="J2837" i="2"/>
  <c r="U2836" i="2"/>
  <c r="T2836" i="2"/>
  <c r="S2836" i="2"/>
  <c r="R2836" i="2"/>
  <c r="Q2836" i="2"/>
  <c r="P2836" i="2"/>
  <c r="O2836" i="2"/>
  <c r="N2836" i="2"/>
  <c r="M2836" i="2"/>
  <c r="L2836" i="2"/>
  <c r="K2836" i="2"/>
  <c r="J2836" i="2"/>
  <c r="U2833" i="2"/>
  <c r="T2833" i="2"/>
  <c r="S2833" i="2"/>
  <c r="R2833" i="2"/>
  <c r="Q2833" i="2"/>
  <c r="P2833" i="2"/>
  <c r="O2833" i="2"/>
  <c r="N2833" i="2"/>
  <c r="M2833" i="2"/>
  <c r="L2833" i="2"/>
  <c r="K2833" i="2"/>
  <c r="J2833" i="2"/>
  <c r="U2832" i="2"/>
  <c r="U2831" i="2" s="1"/>
  <c r="U2830" i="2" s="1"/>
  <c r="T2832" i="2"/>
  <c r="S2832" i="2"/>
  <c r="R2832" i="2"/>
  <c r="Q2832" i="2"/>
  <c r="P2832" i="2"/>
  <c r="O2832" i="2"/>
  <c r="N2832" i="2"/>
  <c r="M2832" i="2"/>
  <c r="L2832" i="2"/>
  <c r="K2832" i="2"/>
  <c r="J2832" i="2"/>
  <c r="U2829" i="2"/>
  <c r="U2828" i="2" s="1"/>
  <c r="U2827" i="2" s="1"/>
  <c r="T2829" i="2"/>
  <c r="S2829" i="2"/>
  <c r="R2829" i="2"/>
  <c r="R2828" i="2" s="1"/>
  <c r="R2827" i="2" s="1"/>
  <c r="Q2829" i="2"/>
  <c r="Q2828" i="2" s="1"/>
  <c r="Q2827" i="2" s="1"/>
  <c r="P2829" i="2"/>
  <c r="O2829" i="2"/>
  <c r="N2829" i="2"/>
  <c r="M2829" i="2"/>
  <c r="L2829" i="2"/>
  <c r="K2829" i="2"/>
  <c r="J2829" i="2"/>
  <c r="U2826" i="2"/>
  <c r="T2826" i="2"/>
  <c r="S2826" i="2"/>
  <c r="R2826" i="2"/>
  <c r="Q2826" i="2"/>
  <c r="P2826" i="2"/>
  <c r="O2826" i="2"/>
  <c r="N2826" i="2"/>
  <c r="M2826" i="2"/>
  <c r="L2826" i="2"/>
  <c r="K2826" i="2"/>
  <c r="J2826" i="2"/>
  <c r="U2825" i="2"/>
  <c r="T2825" i="2"/>
  <c r="S2825" i="2"/>
  <c r="R2825" i="2"/>
  <c r="Q2825" i="2"/>
  <c r="P2825" i="2"/>
  <c r="O2825" i="2"/>
  <c r="N2825" i="2"/>
  <c r="M2825" i="2"/>
  <c r="L2825" i="2"/>
  <c r="K2825" i="2"/>
  <c r="J2825" i="2"/>
  <c r="U2824" i="2"/>
  <c r="T2824" i="2"/>
  <c r="S2824" i="2"/>
  <c r="R2824" i="2"/>
  <c r="Q2824" i="2"/>
  <c r="P2824" i="2"/>
  <c r="O2824" i="2"/>
  <c r="N2824" i="2"/>
  <c r="M2824" i="2"/>
  <c r="L2824" i="2"/>
  <c r="K2824" i="2"/>
  <c r="J2824" i="2"/>
  <c r="U2823" i="2"/>
  <c r="T2823" i="2"/>
  <c r="S2823" i="2"/>
  <c r="R2823" i="2"/>
  <c r="Q2823" i="2"/>
  <c r="P2823" i="2"/>
  <c r="O2823" i="2"/>
  <c r="N2823" i="2"/>
  <c r="M2823" i="2"/>
  <c r="L2823" i="2"/>
  <c r="K2823" i="2"/>
  <c r="J2823" i="2"/>
  <c r="U2822" i="2"/>
  <c r="T2822" i="2"/>
  <c r="S2822" i="2"/>
  <c r="R2822" i="2"/>
  <c r="Q2822" i="2"/>
  <c r="P2822" i="2"/>
  <c r="O2822" i="2"/>
  <c r="N2822" i="2"/>
  <c r="M2822" i="2"/>
  <c r="L2822" i="2"/>
  <c r="K2822" i="2"/>
  <c r="J2822" i="2"/>
  <c r="U2821" i="2"/>
  <c r="T2821" i="2"/>
  <c r="S2821" i="2"/>
  <c r="R2821" i="2"/>
  <c r="Q2821" i="2"/>
  <c r="P2821" i="2"/>
  <c r="O2821" i="2"/>
  <c r="N2821" i="2"/>
  <c r="M2821" i="2"/>
  <c r="L2821" i="2"/>
  <c r="K2821" i="2"/>
  <c r="J2821" i="2"/>
  <c r="U2820" i="2"/>
  <c r="T2820" i="2"/>
  <c r="S2820" i="2"/>
  <c r="R2820" i="2"/>
  <c r="Q2820" i="2"/>
  <c r="P2820" i="2"/>
  <c r="O2820" i="2"/>
  <c r="N2820" i="2"/>
  <c r="M2820" i="2"/>
  <c r="L2820" i="2"/>
  <c r="K2820" i="2"/>
  <c r="J2820" i="2"/>
  <c r="U2819" i="2"/>
  <c r="T2819" i="2"/>
  <c r="S2819" i="2"/>
  <c r="R2819" i="2"/>
  <c r="Q2819" i="2"/>
  <c r="P2819" i="2"/>
  <c r="O2819" i="2"/>
  <c r="N2819" i="2"/>
  <c r="M2819" i="2"/>
  <c r="L2819" i="2"/>
  <c r="K2819" i="2"/>
  <c r="J2819" i="2"/>
  <c r="U2818" i="2"/>
  <c r="T2818" i="2"/>
  <c r="S2818" i="2"/>
  <c r="R2818" i="2"/>
  <c r="Q2818" i="2"/>
  <c r="P2818" i="2"/>
  <c r="O2818" i="2"/>
  <c r="N2818" i="2"/>
  <c r="M2818" i="2"/>
  <c r="L2818" i="2"/>
  <c r="K2818" i="2"/>
  <c r="J2818" i="2"/>
  <c r="U2815" i="2"/>
  <c r="U2814" i="2" s="1"/>
  <c r="U2813" i="2" s="1"/>
  <c r="T2815" i="2"/>
  <c r="S2815" i="2"/>
  <c r="R2815" i="2"/>
  <c r="R2814" i="2" s="1"/>
  <c r="R2813" i="2" s="1"/>
  <c r="Q2815" i="2"/>
  <c r="Q2814" i="2" s="1"/>
  <c r="Q2813" i="2" s="1"/>
  <c r="P2815" i="2"/>
  <c r="O2815" i="2"/>
  <c r="N2815" i="2"/>
  <c r="M2815" i="2"/>
  <c r="L2815" i="2"/>
  <c r="K2815" i="2"/>
  <c r="J2815" i="2"/>
  <c r="U2812" i="2"/>
  <c r="U2811" i="2" s="1"/>
  <c r="U2810" i="2" s="1"/>
  <c r="T2812" i="2"/>
  <c r="S2812" i="2"/>
  <c r="R2812" i="2"/>
  <c r="Q2812" i="2"/>
  <c r="Q2811" i="2" s="1"/>
  <c r="Q2810" i="2" s="1"/>
  <c r="P2812" i="2"/>
  <c r="O2812" i="2"/>
  <c r="N2812" i="2"/>
  <c r="M2812" i="2"/>
  <c r="L2812" i="2"/>
  <c r="K2812" i="2"/>
  <c r="J2812" i="2"/>
  <c r="U2808" i="2"/>
  <c r="T2808" i="2"/>
  <c r="S2808" i="2"/>
  <c r="R2808" i="2"/>
  <c r="Q2808" i="2"/>
  <c r="P2808" i="2"/>
  <c r="O2808" i="2"/>
  <c r="N2808" i="2"/>
  <c r="M2808" i="2"/>
  <c r="L2808" i="2"/>
  <c r="K2808" i="2"/>
  <c r="J2808" i="2"/>
  <c r="U2807" i="2"/>
  <c r="T2807" i="2"/>
  <c r="S2807" i="2"/>
  <c r="R2807" i="2"/>
  <c r="Q2807" i="2"/>
  <c r="P2807" i="2"/>
  <c r="O2807" i="2"/>
  <c r="N2807" i="2"/>
  <c r="M2807" i="2"/>
  <c r="L2807" i="2"/>
  <c r="K2807" i="2"/>
  <c r="J2807" i="2"/>
  <c r="U2806" i="2"/>
  <c r="T2806" i="2"/>
  <c r="S2806" i="2"/>
  <c r="R2806" i="2"/>
  <c r="Q2806" i="2"/>
  <c r="P2806" i="2"/>
  <c r="O2806" i="2"/>
  <c r="N2806" i="2"/>
  <c r="M2806" i="2"/>
  <c r="L2806" i="2"/>
  <c r="K2806" i="2"/>
  <c r="J2806" i="2"/>
  <c r="U2805" i="2"/>
  <c r="T2805" i="2"/>
  <c r="S2805" i="2"/>
  <c r="R2805" i="2"/>
  <c r="Q2805" i="2"/>
  <c r="P2805" i="2"/>
  <c r="O2805" i="2"/>
  <c r="N2805" i="2"/>
  <c r="M2805" i="2"/>
  <c r="L2805" i="2"/>
  <c r="K2805" i="2"/>
  <c r="J2805" i="2"/>
  <c r="U2802" i="2"/>
  <c r="T2802" i="2"/>
  <c r="S2802" i="2"/>
  <c r="R2802" i="2"/>
  <c r="Q2802" i="2"/>
  <c r="P2802" i="2"/>
  <c r="O2802" i="2"/>
  <c r="N2802" i="2"/>
  <c r="M2802" i="2"/>
  <c r="L2802" i="2"/>
  <c r="K2802" i="2"/>
  <c r="J2802" i="2"/>
  <c r="U2801" i="2"/>
  <c r="T2801" i="2"/>
  <c r="S2801" i="2"/>
  <c r="R2801" i="2"/>
  <c r="Q2801" i="2"/>
  <c r="P2801" i="2"/>
  <c r="O2801" i="2"/>
  <c r="N2801" i="2"/>
  <c r="M2801" i="2"/>
  <c r="L2801" i="2"/>
  <c r="K2801" i="2"/>
  <c r="J2801" i="2"/>
  <c r="U2800" i="2"/>
  <c r="U2799" i="2" s="1"/>
  <c r="U2798" i="2" s="1"/>
  <c r="T2800" i="2"/>
  <c r="T2799" i="2" s="1"/>
  <c r="T2798" i="2" s="1"/>
  <c r="S2800" i="2"/>
  <c r="R2800" i="2"/>
  <c r="Q2800" i="2"/>
  <c r="P2800" i="2"/>
  <c r="O2800" i="2"/>
  <c r="N2800" i="2"/>
  <c r="M2800" i="2"/>
  <c r="L2800" i="2"/>
  <c r="K2800" i="2"/>
  <c r="J2800" i="2"/>
  <c r="U2797" i="2"/>
  <c r="T2797" i="2"/>
  <c r="S2797" i="2"/>
  <c r="R2797" i="2"/>
  <c r="Q2797" i="2"/>
  <c r="P2797" i="2"/>
  <c r="O2797" i="2"/>
  <c r="N2797" i="2"/>
  <c r="M2797" i="2"/>
  <c r="L2797" i="2"/>
  <c r="K2797" i="2"/>
  <c r="J2797" i="2"/>
  <c r="U2796" i="2"/>
  <c r="T2796" i="2"/>
  <c r="S2796" i="2"/>
  <c r="R2796" i="2"/>
  <c r="Q2796" i="2"/>
  <c r="P2796" i="2"/>
  <c r="O2796" i="2"/>
  <c r="N2796" i="2"/>
  <c r="M2796" i="2"/>
  <c r="L2796" i="2"/>
  <c r="K2796" i="2"/>
  <c r="J2796" i="2"/>
  <c r="U2795" i="2"/>
  <c r="T2795" i="2"/>
  <c r="S2795" i="2"/>
  <c r="R2795" i="2"/>
  <c r="Q2795" i="2"/>
  <c r="P2795" i="2"/>
  <c r="O2795" i="2"/>
  <c r="N2795" i="2"/>
  <c r="M2795" i="2"/>
  <c r="L2795" i="2"/>
  <c r="K2795" i="2"/>
  <c r="J2795" i="2"/>
  <c r="U2794" i="2"/>
  <c r="T2794" i="2"/>
  <c r="S2794" i="2"/>
  <c r="R2794" i="2"/>
  <c r="Q2794" i="2"/>
  <c r="P2794" i="2"/>
  <c r="O2794" i="2"/>
  <c r="N2794" i="2"/>
  <c r="M2794" i="2"/>
  <c r="L2794" i="2"/>
  <c r="K2794" i="2"/>
  <c r="J2794" i="2"/>
  <c r="U2793" i="2"/>
  <c r="T2793" i="2"/>
  <c r="S2793" i="2"/>
  <c r="R2793" i="2"/>
  <c r="Q2793" i="2"/>
  <c r="P2793" i="2"/>
  <c r="O2793" i="2"/>
  <c r="N2793" i="2"/>
  <c r="M2793" i="2"/>
  <c r="L2793" i="2"/>
  <c r="K2793" i="2"/>
  <c r="J2793" i="2"/>
  <c r="U2792" i="2"/>
  <c r="T2792" i="2"/>
  <c r="S2792" i="2"/>
  <c r="R2792" i="2"/>
  <c r="Q2792" i="2"/>
  <c r="P2792" i="2"/>
  <c r="O2792" i="2"/>
  <c r="N2792" i="2"/>
  <c r="M2792" i="2"/>
  <c r="L2792" i="2"/>
  <c r="K2792" i="2"/>
  <c r="J2792" i="2"/>
  <c r="U2789" i="2"/>
  <c r="T2789" i="2"/>
  <c r="S2789" i="2"/>
  <c r="R2789" i="2"/>
  <c r="Q2789" i="2"/>
  <c r="P2789" i="2"/>
  <c r="O2789" i="2"/>
  <c r="N2789" i="2"/>
  <c r="M2789" i="2"/>
  <c r="L2789" i="2"/>
  <c r="K2789" i="2"/>
  <c r="J2789" i="2"/>
  <c r="U2788" i="2"/>
  <c r="T2788" i="2"/>
  <c r="S2788" i="2"/>
  <c r="R2788" i="2"/>
  <c r="Q2788" i="2"/>
  <c r="P2788" i="2"/>
  <c r="O2788" i="2"/>
  <c r="N2788" i="2"/>
  <c r="M2788" i="2"/>
  <c r="L2788" i="2"/>
  <c r="K2788" i="2"/>
  <c r="J2788" i="2"/>
  <c r="U2787" i="2"/>
  <c r="T2787" i="2"/>
  <c r="S2787" i="2"/>
  <c r="R2787" i="2"/>
  <c r="Q2787" i="2"/>
  <c r="P2787" i="2"/>
  <c r="O2787" i="2"/>
  <c r="N2787" i="2"/>
  <c r="M2787" i="2"/>
  <c r="L2787" i="2"/>
  <c r="K2787" i="2"/>
  <c r="J2787" i="2"/>
  <c r="U2784" i="2"/>
  <c r="U2783" i="2" s="1"/>
  <c r="U2782" i="2" s="1"/>
  <c r="T2784" i="2"/>
  <c r="S2784" i="2"/>
  <c r="R2784" i="2"/>
  <c r="R2783" i="2" s="1"/>
  <c r="R2782" i="2" s="1"/>
  <c r="Q2784" i="2"/>
  <c r="Q2783" i="2" s="1"/>
  <c r="Q2782" i="2" s="1"/>
  <c r="P2784" i="2"/>
  <c r="O2784" i="2"/>
  <c r="N2784" i="2"/>
  <c r="M2784" i="2"/>
  <c r="L2784" i="2"/>
  <c r="K2784" i="2"/>
  <c r="J2784" i="2"/>
  <c r="U2781" i="2"/>
  <c r="U2780" i="2" s="1"/>
  <c r="U2779" i="2" s="1"/>
  <c r="T2781" i="2"/>
  <c r="S2781" i="2"/>
  <c r="R2781" i="2"/>
  <c r="R2780" i="2" s="1"/>
  <c r="R2779" i="2" s="1"/>
  <c r="Q2781" i="2"/>
  <c r="Q2780" i="2" s="1"/>
  <c r="Q2779" i="2" s="1"/>
  <c r="P2781" i="2"/>
  <c r="O2781" i="2"/>
  <c r="N2781" i="2"/>
  <c r="M2781" i="2"/>
  <c r="L2781" i="2"/>
  <c r="K2781" i="2"/>
  <c r="J2781" i="2"/>
  <c r="U2777" i="2"/>
  <c r="U2776" i="2" s="1"/>
  <c r="U2775" i="2" s="1"/>
  <c r="T2777" i="2"/>
  <c r="S2777" i="2"/>
  <c r="R2777" i="2"/>
  <c r="R2776" i="2" s="1"/>
  <c r="R2775" i="2" s="1"/>
  <c r="Q2777" i="2"/>
  <c r="Q2776" i="2" s="1"/>
  <c r="Q2775" i="2" s="1"/>
  <c r="P2777" i="2"/>
  <c r="O2777" i="2"/>
  <c r="N2777" i="2"/>
  <c r="M2777" i="2"/>
  <c r="L2777" i="2"/>
  <c r="K2777" i="2"/>
  <c r="J2777" i="2"/>
  <c r="U2774" i="2"/>
  <c r="U2773" i="2" s="1"/>
  <c r="U2772" i="2" s="1"/>
  <c r="T2774" i="2"/>
  <c r="T2773" i="2" s="1"/>
  <c r="T2772" i="2" s="1"/>
  <c r="S2774" i="2"/>
  <c r="R2774" i="2"/>
  <c r="R2773" i="2" s="1"/>
  <c r="R2772" i="2" s="1"/>
  <c r="Q2774" i="2"/>
  <c r="Q2773" i="2" s="1"/>
  <c r="Q2772" i="2" s="1"/>
  <c r="P2774" i="2"/>
  <c r="O2774" i="2"/>
  <c r="N2774" i="2"/>
  <c r="M2774" i="2"/>
  <c r="L2774" i="2"/>
  <c r="K2774" i="2"/>
  <c r="J2774" i="2"/>
  <c r="U2770" i="2"/>
  <c r="U2769" i="2" s="1"/>
  <c r="U2768" i="2" s="1"/>
  <c r="T2770" i="2"/>
  <c r="S2770" i="2"/>
  <c r="R2770" i="2"/>
  <c r="R2769" i="2" s="1"/>
  <c r="R2768" i="2" s="1"/>
  <c r="Q2770" i="2"/>
  <c r="Q2769" i="2" s="1"/>
  <c r="Q2768" i="2" s="1"/>
  <c r="P2770" i="2"/>
  <c r="O2770" i="2"/>
  <c r="N2770" i="2"/>
  <c r="M2770" i="2"/>
  <c r="L2770" i="2"/>
  <c r="K2770" i="2"/>
  <c r="J2770" i="2"/>
  <c r="U2767" i="2"/>
  <c r="T2767" i="2"/>
  <c r="S2767" i="2"/>
  <c r="R2767" i="2"/>
  <c r="R2766" i="2" s="1"/>
  <c r="R2765" i="2" s="1"/>
  <c r="Q2767" i="2"/>
  <c r="Q2766" i="2" s="1"/>
  <c r="Q2765" i="2" s="1"/>
  <c r="P2767" i="2"/>
  <c r="O2767" i="2"/>
  <c r="N2767" i="2"/>
  <c r="M2767" i="2"/>
  <c r="L2767" i="2"/>
  <c r="K2767" i="2"/>
  <c r="J2767" i="2"/>
  <c r="U2764" i="2"/>
  <c r="U2763" i="2" s="1"/>
  <c r="U2762" i="2" s="1"/>
  <c r="T2764" i="2"/>
  <c r="S2764" i="2"/>
  <c r="R2764" i="2"/>
  <c r="R2763" i="2" s="1"/>
  <c r="R2762" i="2" s="1"/>
  <c r="Q2764" i="2"/>
  <c r="Q2763" i="2" s="1"/>
  <c r="Q2762" i="2" s="1"/>
  <c r="P2764" i="2"/>
  <c r="O2764" i="2"/>
  <c r="N2764" i="2"/>
  <c r="M2764" i="2"/>
  <c r="L2764" i="2"/>
  <c r="K2764" i="2"/>
  <c r="J2764" i="2"/>
  <c r="U2761" i="2"/>
  <c r="U2760" i="2" s="1"/>
  <c r="U2759" i="2" s="1"/>
  <c r="T2761" i="2"/>
  <c r="T2760" i="2" s="1"/>
  <c r="T2759" i="2" s="1"/>
  <c r="S2761" i="2"/>
  <c r="R2761" i="2"/>
  <c r="Q2761" i="2"/>
  <c r="Q2760" i="2" s="1"/>
  <c r="Q2759" i="2" s="1"/>
  <c r="P2761" i="2"/>
  <c r="O2761" i="2"/>
  <c r="N2761" i="2"/>
  <c r="M2761" i="2"/>
  <c r="L2761" i="2"/>
  <c r="K2761" i="2"/>
  <c r="J2761" i="2"/>
  <c r="U2758" i="2"/>
  <c r="U2757" i="2" s="1"/>
  <c r="U2756" i="2" s="1"/>
  <c r="T2758" i="2"/>
  <c r="S2758" i="2"/>
  <c r="R2758" i="2"/>
  <c r="Q2758" i="2"/>
  <c r="Q2757" i="2" s="1"/>
  <c r="Q2756" i="2" s="1"/>
  <c r="P2758" i="2"/>
  <c r="O2758" i="2"/>
  <c r="N2758" i="2"/>
  <c r="M2758" i="2"/>
  <c r="L2758" i="2"/>
  <c r="K2758" i="2"/>
  <c r="J2758" i="2"/>
  <c r="U2755" i="2"/>
  <c r="T2755" i="2"/>
  <c r="S2755" i="2"/>
  <c r="R2755" i="2"/>
  <c r="Q2755" i="2"/>
  <c r="P2755" i="2"/>
  <c r="O2755" i="2"/>
  <c r="N2755" i="2"/>
  <c r="M2755" i="2"/>
  <c r="L2755" i="2"/>
  <c r="K2755" i="2"/>
  <c r="J2755" i="2"/>
  <c r="U2754" i="2"/>
  <c r="T2754" i="2"/>
  <c r="S2754" i="2"/>
  <c r="R2754" i="2"/>
  <c r="Q2754" i="2"/>
  <c r="P2754" i="2"/>
  <c r="O2754" i="2"/>
  <c r="N2754" i="2"/>
  <c r="M2754" i="2"/>
  <c r="L2754" i="2"/>
  <c r="K2754" i="2"/>
  <c r="J2754" i="2"/>
  <c r="U2753" i="2"/>
  <c r="T2753" i="2"/>
  <c r="S2753" i="2"/>
  <c r="R2753" i="2"/>
  <c r="Q2753" i="2"/>
  <c r="P2753" i="2"/>
  <c r="O2753" i="2"/>
  <c r="N2753" i="2"/>
  <c r="M2753" i="2"/>
  <c r="L2753" i="2"/>
  <c r="K2753" i="2"/>
  <c r="J2753" i="2"/>
  <c r="U2752" i="2"/>
  <c r="T2752" i="2"/>
  <c r="S2752" i="2"/>
  <c r="R2752" i="2"/>
  <c r="Q2752" i="2"/>
  <c r="P2752" i="2"/>
  <c r="O2752" i="2"/>
  <c r="N2752" i="2"/>
  <c r="M2752" i="2"/>
  <c r="L2752" i="2"/>
  <c r="K2752" i="2"/>
  <c r="J2752" i="2"/>
  <c r="U2751" i="2"/>
  <c r="T2751" i="2"/>
  <c r="S2751" i="2"/>
  <c r="R2751" i="2"/>
  <c r="Q2751" i="2"/>
  <c r="P2751" i="2"/>
  <c r="O2751" i="2"/>
  <c r="N2751" i="2"/>
  <c r="M2751" i="2"/>
  <c r="L2751" i="2"/>
  <c r="K2751" i="2"/>
  <c r="J2751" i="2"/>
  <c r="U2750" i="2"/>
  <c r="T2750" i="2"/>
  <c r="S2750" i="2"/>
  <c r="R2750" i="2"/>
  <c r="Q2750" i="2"/>
  <c r="P2750" i="2"/>
  <c r="O2750" i="2"/>
  <c r="N2750" i="2"/>
  <c r="M2750" i="2"/>
  <c r="L2750" i="2"/>
  <c r="K2750" i="2"/>
  <c r="J2750" i="2"/>
  <c r="U2747" i="2"/>
  <c r="U2746" i="2" s="1"/>
  <c r="U2745" i="2" s="1"/>
  <c r="T2747" i="2"/>
  <c r="S2747" i="2"/>
  <c r="R2747" i="2"/>
  <c r="R2746" i="2" s="1"/>
  <c r="R2745" i="2" s="1"/>
  <c r="Q2747" i="2"/>
  <c r="Q2746" i="2" s="1"/>
  <c r="Q2745" i="2" s="1"/>
  <c r="P2747" i="2"/>
  <c r="O2747" i="2"/>
  <c r="N2747" i="2"/>
  <c r="M2747" i="2"/>
  <c r="L2747" i="2"/>
  <c r="K2747" i="2"/>
  <c r="J2747" i="2"/>
  <c r="U2744" i="2"/>
  <c r="U2743" i="2" s="1"/>
  <c r="U2742" i="2" s="1"/>
  <c r="T2744" i="2"/>
  <c r="T2743" i="2" s="1"/>
  <c r="T2742" i="2" s="1"/>
  <c r="S2744" i="2"/>
  <c r="R2744" i="2"/>
  <c r="Q2744" i="2"/>
  <c r="Q2743" i="2" s="1"/>
  <c r="Q2742" i="2" s="1"/>
  <c r="P2744" i="2"/>
  <c r="O2744" i="2"/>
  <c r="N2744" i="2"/>
  <c r="M2744" i="2"/>
  <c r="L2744" i="2"/>
  <c r="K2744" i="2"/>
  <c r="J2744" i="2"/>
  <c r="U2740" i="2"/>
  <c r="T2740" i="2"/>
  <c r="S2740" i="2"/>
  <c r="R2740" i="2"/>
  <c r="Q2740" i="2"/>
  <c r="P2740" i="2"/>
  <c r="O2740" i="2"/>
  <c r="N2740" i="2"/>
  <c r="M2740" i="2"/>
  <c r="L2740" i="2"/>
  <c r="K2740" i="2"/>
  <c r="J2740" i="2"/>
  <c r="U2739" i="2"/>
  <c r="T2739" i="2"/>
  <c r="S2739" i="2"/>
  <c r="R2739" i="2"/>
  <c r="Q2739" i="2"/>
  <c r="P2739" i="2"/>
  <c r="O2739" i="2"/>
  <c r="N2739" i="2"/>
  <c r="M2739" i="2"/>
  <c r="L2739" i="2"/>
  <c r="K2739" i="2"/>
  <c r="J2739" i="2"/>
  <c r="U2738" i="2"/>
  <c r="T2738" i="2"/>
  <c r="S2738" i="2"/>
  <c r="R2738" i="2"/>
  <c r="Q2738" i="2"/>
  <c r="P2738" i="2"/>
  <c r="O2738" i="2"/>
  <c r="N2738" i="2"/>
  <c r="M2738" i="2"/>
  <c r="L2738" i="2"/>
  <c r="K2738" i="2"/>
  <c r="J2738" i="2"/>
  <c r="U2737" i="2"/>
  <c r="T2737" i="2"/>
  <c r="S2737" i="2"/>
  <c r="R2737" i="2"/>
  <c r="Q2737" i="2"/>
  <c r="P2737" i="2"/>
  <c r="O2737" i="2"/>
  <c r="N2737" i="2"/>
  <c r="M2737" i="2"/>
  <c r="L2737" i="2"/>
  <c r="K2737" i="2"/>
  <c r="J2737" i="2"/>
  <c r="U2734" i="2"/>
  <c r="U2733" i="2" s="1"/>
  <c r="U2732" i="2" s="1"/>
  <c r="T2734" i="2"/>
  <c r="S2734" i="2"/>
  <c r="R2734" i="2"/>
  <c r="Q2734" i="2"/>
  <c r="Q2733" i="2" s="1"/>
  <c r="Q2732" i="2" s="1"/>
  <c r="P2734" i="2"/>
  <c r="O2734" i="2"/>
  <c r="N2734" i="2"/>
  <c r="M2734" i="2"/>
  <c r="L2734" i="2"/>
  <c r="K2734" i="2"/>
  <c r="J2734" i="2"/>
  <c r="U2731" i="2"/>
  <c r="U2730" i="2" s="1"/>
  <c r="U2729" i="2" s="1"/>
  <c r="T2731" i="2"/>
  <c r="S2731" i="2"/>
  <c r="R2731" i="2"/>
  <c r="R2730" i="2" s="1"/>
  <c r="R2729" i="2" s="1"/>
  <c r="Q2731" i="2"/>
  <c r="Q2730" i="2" s="1"/>
  <c r="Q2729" i="2" s="1"/>
  <c r="P2731" i="2"/>
  <c r="O2731" i="2"/>
  <c r="N2731" i="2"/>
  <c r="M2731" i="2"/>
  <c r="L2731" i="2"/>
  <c r="K2731" i="2"/>
  <c r="J2731" i="2"/>
  <c r="U2728" i="2"/>
  <c r="U2727" i="2" s="1"/>
  <c r="U2726" i="2" s="1"/>
  <c r="T2728" i="2"/>
  <c r="S2728" i="2"/>
  <c r="R2728" i="2"/>
  <c r="R2727" i="2" s="1"/>
  <c r="R2726" i="2" s="1"/>
  <c r="Q2728" i="2"/>
  <c r="Q2727" i="2" s="1"/>
  <c r="Q2726" i="2" s="1"/>
  <c r="P2728" i="2"/>
  <c r="O2728" i="2"/>
  <c r="N2728" i="2"/>
  <c r="M2728" i="2"/>
  <c r="L2728" i="2"/>
  <c r="K2728" i="2"/>
  <c r="J2728" i="2"/>
  <c r="U2725" i="2"/>
  <c r="U2724" i="2" s="1"/>
  <c r="U2723" i="2" s="1"/>
  <c r="T2725" i="2"/>
  <c r="T2724" i="2" s="1"/>
  <c r="T2723" i="2" s="1"/>
  <c r="S2725" i="2"/>
  <c r="R2725" i="2"/>
  <c r="R2724" i="2" s="1"/>
  <c r="R2723" i="2" s="1"/>
  <c r="Q2725" i="2"/>
  <c r="Q2724" i="2" s="1"/>
  <c r="Q2723" i="2" s="1"/>
  <c r="P2725" i="2"/>
  <c r="O2725" i="2"/>
  <c r="N2725" i="2"/>
  <c r="M2725" i="2"/>
  <c r="L2725" i="2"/>
  <c r="K2725" i="2"/>
  <c r="J2725" i="2"/>
  <c r="U2722" i="2"/>
  <c r="U2721" i="2" s="1"/>
  <c r="U2720" i="2" s="1"/>
  <c r="T2722" i="2"/>
  <c r="S2722" i="2"/>
  <c r="R2722" i="2"/>
  <c r="R2721" i="2" s="1"/>
  <c r="R2720" i="2" s="1"/>
  <c r="Q2722" i="2"/>
  <c r="Q2721" i="2" s="1"/>
  <c r="Q2720" i="2" s="1"/>
  <c r="P2722" i="2"/>
  <c r="O2722" i="2"/>
  <c r="N2722" i="2"/>
  <c r="M2722" i="2"/>
  <c r="L2722" i="2"/>
  <c r="K2722" i="2"/>
  <c r="J2722" i="2"/>
  <c r="U2719" i="2"/>
  <c r="T2719" i="2"/>
  <c r="S2719" i="2"/>
  <c r="R2719" i="2"/>
  <c r="Q2719" i="2"/>
  <c r="P2719" i="2"/>
  <c r="O2719" i="2"/>
  <c r="N2719" i="2"/>
  <c r="M2719" i="2"/>
  <c r="L2719" i="2"/>
  <c r="K2719" i="2"/>
  <c r="J2719" i="2"/>
  <c r="U2718" i="2"/>
  <c r="T2718" i="2"/>
  <c r="S2718" i="2"/>
  <c r="R2718" i="2"/>
  <c r="Q2718" i="2"/>
  <c r="P2718" i="2"/>
  <c r="O2718" i="2"/>
  <c r="N2718" i="2"/>
  <c r="M2718" i="2"/>
  <c r="L2718" i="2"/>
  <c r="K2718" i="2"/>
  <c r="J2718" i="2"/>
  <c r="U2717" i="2"/>
  <c r="T2717" i="2"/>
  <c r="S2717" i="2"/>
  <c r="R2717" i="2"/>
  <c r="Q2717" i="2"/>
  <c r="P2717" i="2"/>
  <c r="O2717" i="2"/>
  <c r="N2717" i="2"/>
  <c r="M2717" i="2"/>
  <c r="L2717" i="2"/>
  <c r="K2717" i="2"/>
  <c r="J2717" i="2"/>
  <c r="U2716" i="2"/>
  <c r="T2716" i="2"/>
  <c r="S2716" i="2"/>
  <c r="R2716" i="2"/>
  <c r="Q2716" i="2"/>
  <c r="P2716" i="2"/>
  <c r="O2716" i="2"/>
  <c r="N2716" i="2"/>
  <c r="M2716" i="2"/>
  <c r="L2716" i="2"/>
  <c r="K2716" i="2"/>
  <c r="J2716" i="2"/>
  <c r="U2715" i="2"/>
  <c r="T2715" i="2"/>
  <c r="S2715" i="2"/>
  <c r="R2715" i="2"/>
  <c r="Q2715" i="2"/>
  <c r="P2715" i="2"/>
  <c r="O2715" i="2"/>
  <c r="N2715" i="2"/>
  <c r="M2715" i="2"/>
  <c r="L2715" i="2"/>
  <c r="K2715" i="2"/>
  <c r="J2715" i="2"/>
  <c r="U2714" i="2"/>
  <c r="T2714" i="2"/>
  <c r="S2714" i="2"/>
  <c r="R2714" i="2"/>
  <c r="Q2714" i="2"/>
  <c r="P2714" i="2"/>
  <c r="O2714" i="2"/>
  <c r="N2714" i="2"/>
  <c r="M2714" i="2"/>
  <c r="L2714" i="2"/>
  <c r="K2714" i="2"/>
  <c r="J2714" i="2"/>
  <c r="U2713" i="2"/>
  <c r="T2713" i="2"/>
  <c r="S2713" i="2"/>
  <c r="R2713" i="2"/>
  <c r="Q2713" i="2"/>
  <c r="P2713" i="2"/>
  <c r="O2713" i="2"/>
  <c r="N2713" i="2"/>
  <c r="M2713" i="2"/>
  <c r="L2713" i="2"/>
  <c r="K2713" i="2"/>
  <c r="J2713" i="2"/>
  <c r="U2712" i="2"/>
  <c r="T2712" i="2"/>
  <c r="S2712" i="2"/>
  <c r="R2712" i="2"/>
  <c r="Q2712" i="2"/>
  <c r="P2712" i="2"/>
  <c r="O2712" i="2"/>
  <c r="N2712" i="2"/>
  <c r="M2712" i="2"/>
  <c r="L2712" i="2"/>
  <c r="K2712" i="2"/>
  <c r="J2712" i="2"/>
  <c r="U2709" i="2"/>
  <c r="T2709" i="2"/>
  <c r="S2709" i="2"/>
  <c r="R2709" i="2"/>
  <c r="Q2709" i="2"/>
  <c r="P2709" i="2"/>
  <c r="O2709" i="2"/>
  <c r="N2709" i="2"/>
  <c r="M2709" i="2"/>
  <c r="L2709" i="2"/>
  <c r="K2709" i="2"/>
  <c r="J2709" i="2"/>
  <c r="U2708" i="2"/>
  <c r="T2708" i="2"/>
  <c r="S2708" i="2"/>
  <c r="R2708" i="2"/>
  <c r="Q2708" i="2"/>
  <c r="P2708" i="2"/>
  <c r="O2708" i="2"/>
  <c r="N2708" i="2"/>
  <c r="M2708" i="2"/>
  <c r="L2708" i="2"/>
  <c r="K2708" i="2"/>
  <c r="J2708" i="2"/>
  <c r="U2707" i="2"/>
  <c r="T2707" i="2"/>
  <c r="S2707" i="2"/>
  <c r="R2707" i="2"/>
  <c r="Q2707" i="2"/>
  <c r="P2707" i="2"/>
  <c r="O2707" i="2"/>
  <c r="N2707" i="2"/>
  <c r="M2707" i="2"/>
  <c r="L2707" i="2"/>
  <c r="K2707" i="2"/>
  <c r="J2707" i="2"/>
  <c r="U2704" i="2"/>
  <c r="U2703" i="2" s="1"/>
  <c r="U2702" i="2" s="1"/>
  <c r="T2704" i="2"/>
  <c r="S2704" i="2"/>
  <c r="R2704" i="2"/>
  <c r="R2703" i="2" s="1"/>
  <c r="R2702" i="2" s="1"/>
  <c r="Q2704" i="2"/>
  <c r="P2704" i="2"/>
  <c r="O2704" i="2"/>
  <c r="N2704" i="2"/>
  <c r="M2704" i="2"/>
  <c r="L2704" i="2"/>
  <c r="K2704" i="2"/>
  <c r="J2704" i="2"/>
  <c r="U2701" i="2"/>
  <c r="T2701" i="2"/>
  <c r="S2701" i="2"/>
  <c r="R2701" i="2"/>
  <c r="Q2701" i="2"/>
  <c r="P2701" i="2"/>
  <c r="O2701" i="2"/>
  <c r="N2701" i="2"/>
  <c r="M2701" i="2"/>
  <c r="L2701" i="2"/>
  <c r="K2701" i="2"/>
  <c r="J2701" i="2"/>
  <c r="U2700" i="2"/>
  <c r="T2700" i="2"/>
  <c r="S2700" i="2"/>
  <c r="R2700" i="2"/>
  <c r="Q2700" i="2"/>
  <c r="P2700" i="2"/>
  <c r="O2700" i="2"/>
  <c r="N2700" i="2"/>
  <c r="M2700" i="2"/>
  <c r="L2700" i="2"/>
  <c r="K2700" i="2"/>
  <c r="J2700" i="2"/>
  <c r="U2695" i="2"/>
  <c r="U2694" i="2" s="1"/>
  <c r="U2693" i="2" s="1"/>
  <c r="T2695" i="2"/>
  <c r="T2694" i="2" s="1"/>
  <c r="T2693" i="2" s="1"/>
  <c r="S2695" i="2"/>
  <c r="R2695" i="2"/>
  <c r="R2694" i="2" s="1"/>
  <c r="R2693" i="2" s="1"/>
  <c r="Q2695" i="2"/>
  <c r="Q2694" i="2" s="1"/>
  <c r="Q2693" i="2" s="1"/>
  <c r="P2695" i="2"/>
  <c r="O2695" i="2"/>
  <c r="N2695" i="2"/>
  <c r="M2695" i="2"/>
  <c r="L2695" i="2"/>
  <c r="K2695" i="2"/>
  <c r="J2695" i="2"/>
  <c r="U2692" i="2"/>
  <c r="U2691" i="2" s="1"/>
  <c r="U2690" i="2" s="1"/>
  <c r="T2692" i="2"/>
  <c r="S2692" i="2"/>
  <c r="R2692" i="2"/>
  <c r="Q2692" i="2"/>
  <c r="Q2691" i="2" s="1"/>
  <c r="Q2690" i="2" s="1"/>
  <c r="P2692" i="2"/>
  <c r="O2692" i="2"/>
  <c r="N2692" i="2"/>
  <c r="M2692" i="2"/>
  <c r="L2692" i="2"/>
  <c r="K2692" i="2"/>
  <c r="J2692" i="2"/>
  <c r="U2689" i="2"/>
  <c r="T2689" i="2"/>
  <c r="S2689" i="2"/>
  <c r="R2689" i="2"/>
  <c r="Q2689" i="2"/>
  <c r="P2689" i="2"/>
  <c r="O2689" i="2"/>
  <c r="N2689" i="2"/>
  <c r="M2689" i="2"/>
  <c r="L2689" i="2"/>
  <c r="K2689" i="2"/>
  <c r="J2689" i="2"/>
  <c r="U2688" i="2"/>
  <c r="T2688" i="2"/>
  <c r="S2688" i="2"/>
  <c r="R2688" i="2"/>
  <c r="Q2688" i="2"/>
  <c r="P2688" i="2"/>
  <c r="O2688" i="2"/>
  <c r="N2688" i="2"/>
  <c r="M2688" i="2"/>
  <c r="L2688" i="2"/>
  <c r="K2688" i="2"/>
  <c r="J2688" i="2"/>
  <c r="U2687" i="2"/>
  <c r="T2687" i="2"/>
  <c r="S2687" i="2"/>
  <c r="R2687" i="2"/>
  <c r="Q2687" i="2"/>
  <c r="P2687" i="2"/>
  <c r="O2687" i="2"/>
  <c r="N2687" i="2"/>
  <c r="M2687" i="2"/>
  <c r="L2687" i="2"/>
  <c r="K2687" i="2"/>
  <c r="J2687" i="2"/>
  <c r="U2684" i="2"/>
  <c r="U2683" i="2" s="1"/>
  <c r="U2682" i="2" s="1"/>
  <c r="T2684" i="2"/>
  <c r="S2684" i="2"/>
  <c r="R2684" i="2"/>
  <c r="R2683" i="2" s="1"/>
  <c r="R2682" i="2" s="1"/>
  <c r="Q2684" i="2"/>
  <c r="Q2683" i="2" s="1"/>
  <c r="Q2682" i="2" s="1"/>
  <c r="P2684" i="2"/>
  <c r="O2684" i="2"/>
  <c r="N2684" i="2"/>
  <c r="M2684" i="2"/>
  <c r="L2684" i="2"/>
  <c r="K2684" i="2"/>
  <c r="J2684" i="2"/>
  <c r="U2681" i="2"/>
  <c r="T2681" i="2"/>
  <c r="S2681" i="2"/>
  <c r="R2681" i="2"/>
  <c r="Q2681" i="2"/>
  <c r="P2681" i="2"/>
  <c r="O2681" i="2"/>
  <c r="N2681" i="2"/>
  <c r="M2681" i="2"/>
  <c r="L2681" i="2"/>
  <c r="K2681" i="2"/>
  <c r="J2681" i="2"/>
  <c r="U2680" i="2"/>
  <c r="T2680" i="2"/>
  <c r="S2680" i="2"/>
  <c r="R2680" i="2"/>
  <c r="Q2680" i="2"/>
  <c r="P2680" i="2"/>
  <c r="O2680" i="2"/>
  <c r="N2680" i="2"/>
  <c r="M2680" i="2"/>
  <c r="L2680" i="2"/>
  <c r="K2680" i="2"/>
  <c r="J2680" i="2"/>
  <c r="U2679" i="2"/>
  <c r="T2679" i="2"/>
  <c r="S2679" i="2"/>
  <c r="R2679" i="2"/>
  <c r="Q2679" i="2"/>
  <c r="P2679" i="2"/>
  <c r="O2679" i="2"/>
  <c r="N2679" i="2"/>
  <c r="M2679" i="2"/>
  <c r="L2679" i="2"/>
  <c r="K2679" i="2"/>
  <c r="J2679" i="2"/>
  <c r="U2676" i="2"/>
  <c r="T2676" i="2"/>
  <c r="S2676" i="2"/>
  <c r="R2676" i="2"/>
  <c r="Q2676" i="2"/>
  <c r="P2676" i="2"/>
  <c r="O2676" i="2"/>
  <c r="N2676" i="2"/>
  <c r="M2676" i="2"/>
  <c r="L2676" i="2"/>
  <c r="K2676" i="2"/>
  <c r="J2676" i="2"/>
  <c r="U2675" i="2"/>
  <c r="T2675" i="2"/>
  <c r="S2675" i="2"/>
  <c r="R2675" i="2"/>
  <c r="Q2675" i="2"/>
  <c r="P2675" i="2"/>
  <c r="O2675" i="2"/>
  <c r="N2675" i="2"/>
  <c r="M2675" i="2"/>
  <c r="L2675" i="2"/>
  <c r="K2675" i="2"/>
  <c r="J2675" i="2"/>
  <c r="U2674" i="2"/>
  <c r="U2673" i="2" s="1"/>
  <c r="U2672" i="2" s="1"/>
  <c r="T2674" i="2"/>
  <c r="S2674" i="2"/>
  <c r="R2674" i="2"/>
  <c r="Q2674" i="2"/>
  <c r="P2674" i="2"/>
  <c r="O2674" i="2"/>
  <c r="N2674" i="2"/>
  <c r="M2674" i="2"/>
  <c r="L2674" i="2"/>
  <c r="K2674" i="2"/>
  <c r="J2674" i="2"/>
  <c r="U2671" i="2"/>
  <c r="U2670" i="2" s="1"/>
  <c r="U2669" i="2" s="1"/>
  <c r="T2671" i="2"/>
  <c r="S2671" i="2"/>
  <c r="R2671" i="2"/>
  <c r="R2670" i="2" s="1"/>
  <c r="R2669" i="2" s="1"/>
  <c r="Q2671" i="2"/>
  <c r="Q2670" i="2" s="1"/>
  <c r="Q2669" i="2" s="1"/>
  <c r="P2671" i="2"/>
  <c r="O2671" i="2"/>
  <c r="N2671" i="2"/>
  <c r="M2671" i="2"/>
  <c r="L2671" i="2"/>
  <c r="K2671" i="2"/>
  <c r="J2671" i="2"/>
  <c r="U2668" i="2"/>
  <c r="U2667" i="2" s="1"/>
  <c r="U2666" i="2" s="1"/>
  <c r="T2668" i="2"/>
  <c r="T2667" i="2" s="1"/>
  <c r="T2666" i="2" s="1"/>
  <c r="S2668" i="2"/>
  <c r="R2668" i="2"/>
  <c r="R2667" i="2" s="1"/>
  <c r="R2666" i="2" s="1"/>
  <c r="Q2668" i="2"/>
  <c r="Q2667" i="2" s="1"/>
  <c r="Q2666" i="2" s="1"/>
  <c r="P2668" i="2"/>
  <c r="O2668" i="2"/>
  <c r="N2668" i="2"/>
  <c r="M2668" i="2"/>
  <c r="L2668" i="2"/>
  <c r="K2668" i="2"/>
  <c r="J2668" i="2"/>
  <c r="U2665" i="2"/>
  <c r="T2665" i="2"/>
  <c r="S2665" i="2"/>
  <c r="R2665" i="2"/>
  <c r="Q2665" i="2"/>
  <c r="P2665" i="2"/>
  <c r="O2665" i="2"/>
  <c r="N2665" i="2"/>
  <c r="M2665" i="2"/>
  <c r="L2665" i="2"/>
  <c r="K2665" i="2"/>
  <c r="J2665" i="2"/>
  <c r="U2664" i="2"/>
  <c r="T2664" i="2"/>
  <c r="S2664" i="2"/>
  <c r="R2664" i="2"/>
  <c r="Q2664" i="2"/>
  <c r="P2664" i="2"/>
  <c r="O2664" i="2"/>
  <c r="N2664" i="2"/>
  <c r="M2664" i="2"/>
  <c r="L2664" i="2"/>
  <c r="K2664" i="2"/>
  <c r="J2664" i="2"/>
  <c r="U2661" i="2"/>
  <c r="U2660" i="2" s="1"/>
  <c r="U2659" i="2" s="1"/>
  <c r="T2661" i="2"/>
  <c r="S2661" i="2"/>
  <c r="R2661" i="2"/>
  <c r="R2660" i="2" s="1"/>
  <c r="R2659" i="2" s="1"/>
  <c r="Q2661" i="2"/>
  <c r="Q2660" i="2" s="1"/>
  <c r="Q2659" i="2" s="1"/>
  <c r="P2661" i="2"/>
  <c r="O2661" i="2"/>
  <c r="N2661" i="2"/>
  <c r="M2661" i="2"/>
  <c r="L2661" i="2"/>
  <c r="K2661" i="2"/>
  <c r="J2661" i="2"/>
  <c r="U2658" i="2"/>
  <c r="T2658" i="2"/>
  <c r="S2658" i="2"/>
  <c r="R2658" i="2"/>
  <c r="Q2658" i="2"/>
  <c r="P2658" i="2"/>
  <c r="O2658" i="2"/>
  <c r="N2658" i="2"/>
  <c r="M2658" i="2"/>
  <c r="L2658" i="2"/>
  <c r="K2658" i="2"/>
  <c r="J2658" i="2"/>
  <c r="U2657" i="2"/>
  <c r="T2657" i="2"/>
  <c r="S2657" i="2"/>
  <c r="R2657" i="2"/>
  <c r="Q2657" i="2"/>
  <c r="Q2656" i="2" s="1"/>
  <c r="Q2655" i="2" s="1"/>
  <c r="P2657" i="2"/>
  <c r="O2657" i="2"/>
  <c r="N2657" i="2"/>
  <c r="M2657" i="2"/>
  <c r="L2657" i="2"/>
  <c r="K2657" i="2"/>
  <c r="J2657" i="2"/>
  <c r="U2654" i="2"/>
  <c r="T2654" i="2"/>
  <c r="S2654" i="2"/>
  <c r="R2654" i="2"/>
  <c r="Q2654" i="2"/>
  <c r="P2654" i="2"/>
  <c r="O2654" i="2"/>
  <c r="N2654" i="2"/>
  <c r="M2654" i="2"/>
  <c r="L2654" i="2"/>
  <c r="K2654" i="2"/>
  <c r="J2654" i="2"/>
  <c r="U2653" i="2"/>
  <c r="T2653" i="2"/>
  <c r="S2653" i="2"/>
  <c r="R2653" i="2"/>
  <c r="Q2653" i="2"/>
  <c r="P2653" i="2"/>
  <c r="O2653" i="2"/>
  <c r="N2653" i="2"/>
  <c r="M2653" i="2"/>
  <c r="L2653" i="2"/>
  <c r="K2653" i="2"/>
  <c r="J2653" i="2"/>
  <c r="U2652" i="2"/>
  <c r="T2652" i="2"/>
  <c r="S2652" i="2"/>
  <c r="R2652" i="2"/>
  <c r="Q2652" i="2"/>
  <c r="P2652" i="2"/>
  <c r="O2652" i="2"/>
  <c r="N2652" i="2"/>
  <c r="M2652" i="2"/>
  <c r="L2652" i="2"/>
  <c r="K2652" i="2"/>
  <c r="J2652" i="2"/>
  <c r="U2649" i="2"/>
  <c r="T2649" i="2"/>
  <c r="S2649" i="2"/>
  <c r="R2649" i="2"/>
  <c r="Q2649" i="2"/>
  <c r="P2649" i="2"/>
  <c r="O2649" i="2"/>
  <c r="N2649" i="2"/>
  <c r="M2649" i="2"/>
  <c r="L2649" i="2"/>
  <c r="K2649" i="2"/>
  <c r="J2649" i="2"/>
  <c r="U2648" i="2"/>
  <c r="T2648" i="2"/>
  <c r="S2648" i="2"/>
  <c r="R2648" i="2"/>
  <c r="Q2648" i="2"/>
  <c r="P2648" i="2"/>
  <c r="O2648" i="2"/>
  <c r="N2648" i="2"/>
  <c r="M2648" i="2"/>
  <c r="L2648" i="2"/>
  <c r="K2648" i="2"/>
  <c r="J2648" i="2"/>
  <c r="U2645" i="2"/>
  <c r="T2645" i="2"/>
  <c r="S2645" i="2"/>
  <c r="R2645" i="2"/>
  <c r="Q2645" i="2"/>
  <c r="P2645" i="2"/>
  <c r="O2645" i="2"/>
  <c r="N2645" i="2"/>
  <c r="M2645" i="2"/>
  <c r="L2645" i="2"/>
  <c r="K2645" i="2"/>
  <c r="J2645" i="2"/>
  <c r="U2644" i="2"/>
  <c r="T2644" i="2"/>
  <c r="S2644" i="2"/>
  <c r="R2644" i="2"/>
  <c r="Q2644" i="2"/>
  <c r="P2644" i="2"/>
  <c r="O2644" i="2"/>
  <c r="N2644" i="2"/>
  <c r="M2644" i="2"/>
  <c r="L2644" i="2"/>
  <c r="K2644" i="2"/>
  <c r="J2644" i="2"/>
  <c r="U2641" i="2"/>
  <c r="T2641" i="2"/>
  <c r="S2641" i="2"/>
  <c r="R2641" i="2"/>
  <c r="Q2641" i="2"/>
  <c r="P2641" i="2"/>
  <c r="O2641" i="2"/>
  <c r="N2641" i="2"/>
  <c r="M2641" i="2"/>
  <c r="L2641" i="2"/>
  <c r="K2641" i="2"/>
  <c r="J2641" i="2"/>
  <c r="U2640" i="2"/>
  <c r="T2640" i="2"/>
  <c r="S2640" i="2"/>
  <c r="R2640" i="2"/>
  <c r="Q2640" i="2"/>
  <c r="P2640" i="2"/>
  <c r="O2640" i="2"/>
  <c r="N2640" i="2"/>
  <c r="M2640" i="2"/>
  <c r="L2640" i="2"/>
  <c r="K2640" i="2"/>
  <c r="J2640" i="2"/>
  <c r="U2637" i="2"/>
  <c r="T2637" i="2"/>
  <c r="S2637" i="2"/>
  <c r="R2637" i="2"/>
  <c r="Q2637" i="2"/>
  <c r="P2637" i="2"/>
  <c r="O2637" i="2"/>
  <c r="N2637" i="2"/>
  <c r="M2637" i="2"/>
  <c r="L2637" i="2"/>
  <c r="K2637" i="2"/>
  <c r="J2637" i="2"/>
  <c r="U2636" i="2"/>
  <c r="T2636" i="2"/>
  <c r="S2636" i="2"/>
  <c r="R2636" i="2"/>
  <c r="Q2636" i="2"/>
  <c r="P2636" i="2"/>
  <c r="O2636" i="2"/>
  <c r="N2636" i="2"/>
  <c r="M2636" i="2"/>
  <c r="L2636" i="2"/>
  <c r="K2636" i="2"/>
  <c r="J2636" i="2"/>
  <c r="U2632" i="2"/>
  <c r="T2632" i="2"/>
  <c r="S2632" i="2"/>
  <c r="R2632" i="2"/>
  <c r="Q2632" i="2"/>
  <c r="P2632" i="2"/>
  <c r="O2632" i="2"/>
  <c r="N2632" i="2"/>
  <c r="M2632" i="2"/>
  <c r="L2632" i="2"/>
  <c r="K2632" i="2"/>
  <c r="J2632" i="2"/>
  <c r="U2631" i="2"/>
  <c r="T2631" i="2"/>
  <c r="S2631" i="2"/>
  <c r="R2631" i="2"/>
  <c r="Q2631" i="2"/>
  <c r="P2631" i="2"/>
  <c r="O2631" i="2"/>
  <c r="N2631" i="2"/>
  <c r="M2631" i="2"/>
  <c r="L2631" i="2"/>
  <c r="K2631" i="2"/>
  <c r="J2631" i="2"/>
  <c r="U2630" i="2"/>
  <c r="T2630" i="2"/>
  <c r="S2630" i="2"/>
  <c r="R2630" i="2"/>
  <c r="Q2630" i="2"/>
  <c r="P2630" i="2"/>
  <c r="O2630" i="2"/>
  <c r="N2630" i="2"/>
  <c r="M2630" i="2"/>
  <c r="L2630" i="2"/>
  <c r="K2630" i="2"/>
  <c r="J2630" i="2"/>
  <c r="U2629" i="2"/>
  <c r="T2629" i="2"/>
  <c r="S2629" i="2"/>
  <c r="R2629" i="2"/>
  <c r="Q2629" i="2"/>
  <c r="P2629" i="2"/>
  <c r="O2629" i="2"/>
  <c r="N2629" i="2"/>
  <c r="M2629" i="2"/>
  <c r="L2629" i="2"/>
  <c r="K2629" i="2"/>
  <c r="J2629" i="2"/>
  <c r="U2628" i="2"/>
  <c r="T2628" i="2"/>
  <c r="S2628" i="2"/>
  <c r="R2628" i="2"/>
  <c r="Q2628" i="2"/>
  <c r="P2628" i="2"/>
  <c r="O2628" i="2"/>
  <c r="N2628" i="2"/>
  <c r="M2628" i="2"/>
  <c r="L2628" i="2"/>
  <c r="K2628" i="2"/>
  <c r="J2628" i="2"/>
  <c r="U2627" i="2"/>
  <c r="T2627" i="2"/>
  <c r="S2627" i="2"/>
  <c r="R2627" i="2"/>
  <c r="Q2627" i="2"/>
  <c r="P2627" i="2"/>
  <c r="O2627" i="2"/>
  <c r="N2627" i="2"/>
  <c r="M2627" i="2"/>
  <c r="L2627" i="2"/>
  <c r="K2627" i="2"/>
  <c r="J2627" i="2"/>
  <c r="U2626" i="2"/>
  <c r="T2626" i="2"/>
  <c r="S2626" i="2"/>
  <c r="R2626" i="2"/>
  <c r="Q2626" i="2"/>
  <c r="P2626" i="2"/>
  <c r="O2626" i="2"/>
  <c r="N2626" i="2"/>
  <c r="M2626" i="2"/>
  <c r="L2626" i="2"/>
  <c r="K2626" i="2"/>
  <c r="J2626" i="2"/>
  <c r="U2625" i="2"/>
  <c r="T2625" i="2"/>
  <c r="S2625" i="2"/>
  <c r="R2625" i="2"/>
  <c r="Q2625" i="2"/>
  <c r="P2625" i="2"/>
  <c r="O2625" i="2"/>
  <c r="N2625" i="2"/>
  <c r="M2625" i="2"/>
  <c r="L2625" i="2"/>
  <c r="K2625" i="2"/>
  <c r="J2625" i="2"/>
  <c r="U2624" i="2"/>
  <c r="T2624" i="2"/>
  <c r="S2624" i="2"/>
  <c r="R2624" i="2"/>
  <c r="Q2624" i="2"/>
  <c r="P2624" i="2"/>
  <c r="O2624" i="2"/>
  <c r="N2624" i="2"/>
  <c r="M2624" i="2"/>
  <c r="L2624" i="2"/>
  <c r="K2624" i="2"/>
  <c r="J2624" i="2"/>
  <c r="U2623" i="2"/>
  <c r="T2623" i="2"/>
  <c r="S2623" i="2"/>
  <c r="R2623" i="2"/>
  <c r="Q2623" i="2"/>
  <c r="P2623" i="2"/>
  <c r="O2623" i="2"/>
  <c r="N2623" i="2"/>
  <c r="M2623" i="2"/>
  <c r="L2623" i="2"/>
  <c r="K2623" i="2"/>
  <c r="J2623" i="2"/>
  <c r="U2620" i="2"/>
  <c r="U2619" i="2" s="1"/>
  <c r="U2618" i="2" s="1"/>
  <c r="T2620" i="2"/>
  <c r="S2620" i="2"/>
  <c r="R2620" i="2"/>
  <c r="R2619" i="2" s="1"/>
  <c r="R2618" i="2" s="1"/>
  <c r="Q2620" i="2"/>
  <c r="Q2619" i="2" s="1"/>
  <c r="Q2618" i="2" s="1"/>
  <c r="P2620" i="2"/>
  <c r="O2620" i="2"/>
  <c r="N2620" i="2"/>
  <c r="M2620" i="2"/>
  <c r="L2620" i="2"/>
  <c r="K2620" i="2"/>
  <c r="J2620" i="2"/>
  <c r="U2617" i="2"/>
  <c r="U2616" i="2" s="1"/>
  <c r="U2615" i="2" s="1"/>
  <c r="T2617" i="2"/>
  <c r="S2617" i="2"/>
  <c r="R2617" i="2"/>
  <c r="R2616" i="2" s="1"/>
  <c r="R2615" i="2" s="1"/>
  <c r="Q2617" i="2"/>
  <c r="Q2616" i="2" s="1"/>
  <c r="Q2615" i="2" s="1"/>
  <c r="P2617" i="2"/>
  <c r="O2617" i="2"/>
  <c r="N2617" i="2"/>
  <c r="M2617" i="2"/>
  <c r="L2617" i="2"/>
  <c r="K2617" i="2"/>
  <c r="J2617" i="2"/>
  <c r="U2613" i="2"/>
  <c r="U2612" i="2" s="1"/>
  <c r="U2611" i="2" s="1"/>
  <c r="T2613" i="2"/>
  <c r="T2612" i="2" s="1"/>
  <c r="T2611" i="2" s="1"/>
  <c r="S2613" i="2"/>
  <c r="R2613" i="2"/>
  <c r="R2612" i="2" s="1"/>
  <c r="R2611" i="2" s="1"/>
  <c r="Q2613" i="2"/>
  <c r="Q2612" i="2" s="1"/>
  <c r="Q2611" i="2" s="1"/>
  <c r="P2613" i="2"/>
  <c r="O2613" i="2"/>
  <c r="N2613" i="2"/>
  <c r="M2613" i="2"/>
  <c r="L2613" i="2"/>
  <c r="K2613" i="2"/>
  <c r="J2613" i="2"/>
  <c r="U2610" i="2"/>
  <c r="U2609" i="2" s="1"/>
  <c r="U2608" i="2" s="1"/>
  <c r="T2610" i="2"/>
  <c r="S2610" i="2"/>
  <c r="R2610" i="2"/>
  <c r="R2609" i="2" s="1"/>
  <c r="R2608" i="2" s="1"/>
  <c r="Q2610" i="2"/>
  <c r="Q2609" i="2" s="1"/>
  <c r="Q2608" i="2" s="1"/>
  <c r="P2610" i="2"/>
  <c r="O2610" i="2"/>
  <c r="N2610" i="2"/>
  <c r="M2610" i="2"/>
  <c r="L2610" i="2"/>
  <c r="K2610" i="2"/>
  <c r="J2610" i="2"/>
  <c r="U2607" i="2"/>
  <c r="U2606" i="2" s="1"/>
  <c r="U2605" i="2" s="1"/>
  <c r="T2607" i="2"/>
  <c r="S2607" i="2"/>
  <c r="R2607" i="2"/>
  <c r="R2606" i="2" s="1"/>
  <c r="R2605" i="2" s="1"/>
  <c r="Q2607" i="2"/>
  <c r="Q2606" i="2" s="1"/>
  <c r="Q2605" i="2" s="1"/>
  <c r="P2607" i="2"/>
  <c r="O2607" i="2"/>
  <c r="N2607" i="2"/>
  <c r="M2607" i="2"/>
  <c r="L2607" i="2"/>
  <c r="K2607" i="2"/>
  <c r="J2607" i="2"/>
  <c r="U2604" i="2"/>
  <c r="U2603" i="2" s="1"/>
  <c r="U2602" i="2" s="1"/>
  <c r="T2604" i="2"/>
  <c r="S2604" i="2"/>
  <c r="R2604" i="2"/>
  <c r="R2603" i="2" s="1"/>
  <c r="R2602" i="2" s="1"/>
  <c r="Q2604" i="2"/>
  <c r="Q2603" i="2" s="1"/>
  <c r="Q2602" i="2" s="1"/>
  <c r="P2604" i="2"/>
  <c r="O2604" i="2"/>
  <c r="N2604" i="2"/>
  <c r="M2604" i="2"/>
  <c r="L2604" i="2"/>
  <c r="K2604" i="2"/>
  <c r="J2604" i="2"/>
  <c r="U2601" i="2"/>
  <c r="U2600" i="2" s="1"/>
  <c r="U2599" i="2" s="1"/>
  <c r="T2601" i="2"/>
  <c r="T2600" i="2" s="1"/>
  <c r="T2599" i="2" s="1"/>
  <c r="S2601" i="2"/>
  <c r="R2601" i="2"/>
  <c r="R2600" i="2" s="1"/>
  <c r="R2599" i="2" s="1"/>
  <c r="Q2601" i="2"/>
  <c r="Q2600" i="2" s="1"/>
  <c r="Q2599" i="2" s="1"/>
  <c r="P2601" i="2"/>
  <c r="O2601" i="2"/>
  <c r="N2601" i="2"/>
  <c r="M2601" i="2"/>
  <c r="L2601" i="2"/>
  <c r="K2601" i="2"/>
  <c r="J2601" i="2"/>
  <c r="U2597" i="2"/>
  <c r="U2596" i="2" s="1"/>
  <c r="U2595" i="2" s="1"/>
  <c r="T2597" i="2"/>
  <c r="S2597" i="2"/>
  <c r="R2597" i="2"/>
  <c r="R2596" i="2" s="1"/>
  <c r="R2595" i="2" s="1"/>
  <c r="Q2597" i="2"/>
  <c r="Q2596" i="2" s="1"/>
  <c r="Q2595" i="2" s="1"/>
  <c r="P2597" i="2"/>
  <c r="O2597" i="2"/>
  <c r="N2597" i="2"/>
  <c r="M2597" i="2"/>
  <c r="L2597" i="2"/>
  <c r="K2597" i="2"/>
  <c r="J2597" i="2"/>
  <c r="U2594" i="2"/>
  <c r="U2593" i="2" s="1"/>
  <c r="U2592" i="2" s="1"/>
  <c r="T2594" i="2"/>
  <c r="S2594" i="2"/>
  <c r="R2594" i="2"/>
  <c r="R2593" i="2" s="1"/>
  <c r="R2592" i="2" s="1"/>
  <c r="Q2594" i="2"/>
  <c r="Q2593" i="2" s="1"/>
  <c r="Q2592" i="2" s="1"/>
  <c r="P2594" i="2"/>
  <c r="O2594" i="2"/>
  <c r="N2594" i="2"/>
  <c r="M2594" i="2"/>
  <c r="L2594" i="2"/>
  <c r="K2594" i="2"/>
  <c r="J2594" i="2"/>
  <c r="U2591" i="2"/>
  <c r="U2590" i="2" s="1"/>
  <c r="U2589" i="2" s="1"/>
  <c r="T2591" i="2"/>
  <c r="S2591" i="2"/>
  <c r="R2591" i="2"/>
  <c r="R2590" i="2" s="1"/>
  <c r="R2589" i="2" s="1"/>
  <c r="Q2591" i="2"/>
  <c r="Q2590" i="2" s="1"/>
  <c r="Q2589" i="2" s="1"/>
  <c r="P2591" i="2"/>
  <c r="O2591" i="2"/>
  <c r="N2591" i="2"/>
  <c r="M2591" i="2"/>
  <c r="L2591" i="2"/>
  <c r="K2591" i="2"/>
  <c r="J2591" i="2"/>
  <c r="U2588" i="2"/>
  <c r="U2587" i="2" s="1"/>
  <c r="U2586" i="2" s="1"/>
  <c r="T2588" i="2"/>
  <c r="T2587" i="2" s="1"/>
  <c r="T2586" i="2" s="1"/>
  <c r="S2588" i="2"/>
  <c r="R2588" i="2"/>
  <c r="R2587" i="2" s="1"/>
  <c r="R2586" i="2" s="1"/>
  <c r="Q2588" i="2"/>
  <c r="Q2587" i="2" s="1"/>
  <c r="Q2586" i="2" s="1"/>
  <c r="P2588" i="2"/>
  <c r="O2588" i="2"/>
  <c r="N2588" i="2"/>
  <c r="M2588" i="2"/>
  <c r="L2588" i="2"/>
  <c r="K2588" i="2"/>
  <c r="J2588" i="2"/>
  <c r="U2585" i="2"/>
  <c r="T2585" i="2"/>
  <c r="S2585" i="2"/>
  <c r="R2585" i="2"/>
  <c r="Q2585" i="2"/>
  <c r="P2585" i="2"/>
  <c r="O2585" i="2"/>
  <c r="N2585" i="2"/>
  <c r="M2585" i="2"/>
  <c r="L2585" i="2"/>
  <c r="K2585" i="2"/>
  <c r="J2585" i="2"/>
  <c r="U2584" i="2"/>
  <c r="T2584" i="2"/>
  <c r="S2584" i="2"/>
  <c r="R2584" i="2"/>
  <c r="Q2584" i="2"/>
  <c r="P2584" i="2"/>
  <c r="O2584" i="2"/>
  <c r="N2584" i="2"/>
  <c r="M2584" i="2"/>
  <c r="L2584" i="2"/>
  <c r="K2584" i="2"/>
  <c r="J2584" i="2"/>
  <c r="U2583" i="2"/>
  <c r="T2583" i="2"/>
  <c r="S2583" i="2"/>
  <c r="R2583" i="2"/>
  <c r="Q2583" i="2"/>
  <c r="P2583" i="2"/>
  <c r="O2583" i="2"/>
  <c r="N2583" i="2"/>
  <c r="M2583" i="2"/>
  <c r="L2583" i="2"/>
  <c r="K2583" i="2"/>
  <c r="J2583" i="2"/>
  <c r="U2579" i="2"/>
  <c r="U2578" i="2" s="1"/>
  <c r="U2577" i="2" s="1"/>
  <c r="T2579" i="2"/>
  <c r="S2579" i="2"/>
  <c r="R2579" i="2"/>
  <c r="R2578" i="2" s="1"/>
  <c r="R2577" i="2" s="1"/>
  <c r="Q2579" i="2"/>
  <c r="Q2578" i="2" s="1"/>
  <c r="Q2577" i="2" s="1"/>
  <c r="P2579" i="2"/>
  <c r="O2579" i="2"/>
  <c r="N2579" i="2"/>
  <c r="M2579" i="2"/>
  <c r="L2579" i="2"/>
  <c r="K2579" i="2"/>
  <c r="J2579" i="2"/>
  <c r="U2576" i="2"/>
  <c r="U2575" i="2" s="1"/>
  <c r="U2574" i="2" s="1"/>
  <c r="T2576" i="2"/>
  <c r="S2576" i="2"/>
  <c r="R2576" i="2"/>
  <c r="R2575" i="2" s="1"/>
  <c r="R2574" i="2" s="1"/>
  <c r="Q2576" i="2"/>
  <c r="Q2575" i="2" s="1"/>
  <c r="Q2574" i="2" s="1"/>
  <c r="P2576" i="2"/>
  <c r="O2576" i="2"/>
  <c r="N2576" i="2"/>
  <c r="M2576" i="2"/>
  <c r="L2576" i="2"/>
  <c r="K2576" i="2"/>
  <c r="J2576" i="2"/>
  <c r="U2573" i="2"/>
  <c r="U2572" i="2" s="1"/>
  <c r="U2571" i="2" s="1"/>
  <c r="T2573" i="2"/>
  <c r="S2573" i="2"/>
  <c r="R2573" i="2"/>
  <c r="R2572" i="2" s="1"/>
  <c r="R2571" i="2" s="1"/>
  <c r="Q2573" i="2"/>
  <c r="Q2572" i="2" s="1"/>
  <c r="Q2571" i="2" s="1"/>
  <c r="P2573" i="2"/>
  <c r="O2573" i="2"/>
  <c r="N2573" i="2"/>
  <c r="M2573" i="2"/>
  <c r="L2573" i="2"/>
  <c r="K2573" i="2"/>
  <c r="J2573" i="2"/>
  <c r="U2570" i="2"/>
  <c r="U2569" i="2" s="1"/>
  <c r="U2568" i="2" s="1"/>
  <c r="T2570" i="2"/>
  <c r="T2569" i="2" s="1"/>
  <c r="T2568" i="2" s="1"/>
  <c r="S2570" i="2"/>
  <c r="R2570" i="2"/>
  <c r="R2569" i="2" s="1"/>
  <c r="R2568" i="2" s="1"/>
  <c r="Q2570" i="2"/>
  <c r="P2570" i="2"/>
  <c r="O2570" i="2"/>
  <c r="N2570" i="2"/>
  <c r="M2570" i="2"/>
  <c r="L2570" i="2"/>
  <c r="K2570" i="2"/>
  <c r="J2570" i="2"/>
  <c r="U2567" i="2"/>
  <c r="U2566" i="2" s="1"/>
  <c r="U2565" i="2" s="1"/>
  <c r="T2567" i="2"/>
  <c r="S2567" i="2"/>
  <c r="R2567" i="2"/>
  <c r="R2566" i="2" s="1"/>
  <c r="R2565" i="2" s="1"/>
  <c r="Q2567" i="2"/>
  <c r="Q2566" i="2" s="1"/>
  <c r="Q2565" i="2" s="1"/>
  <c r="P2567" i="2"/>
  <c r="O2567" i="2"/>
  <c r="N2567" i="2"/>
  <c r="M2567" i="2"/>
  <c r="L2567" i="2"/>
  <c r="K2567" i="2"/>
  <c r="J2567" i="2"/>
  <c r="U2564" i="2"/>
  <c r="U2563" i="2" s="1"/>
  <c r="U2562" i="2" s="1"/>
  <c r="T2564" i="2"/>
  <c r="S2564" i="2"/>
  <c r="R2564" i="2"/>
  <c r="Q2564" i="2"/>
  <c r="Q2563" i="2" s="1"/>
  <c r="Q2562" i="2" s="1"/>
  <c r="P2564" i="2"/>
  <c r="O2564" i="2"/>
  <c r="N2564" i="2"/>
  <c r="M2564" i="2"/>
  <c r="L2564" i="2"/>
  <c r="K2564" i="2"/>
  <c r="J2564" i="2"/>
  <c r="U2560" i="2"/>
  <c r="U2559" i="2" s="1"/>
  <c r="U2558" i="2" s="1"/>
  <c r="T2560" i="2"/>
  <c r="S2560" i="2"/>
  <c r="R2560" i="2"/>
  <c r="R2559" i="2" s="1"/>
  <c r="R2558" i="2" s="1"/>
  <c r="Q2560" i="2"/>
  <c r="P2560" i="2"/>
  <c r="O2560" i="2"/>
  <c r="N2560" i="2"/>
  <c r="M2560" i="2"/>
  <c r="L2560" i="2"/>
  <c r="K2560" i="2"/>
  <c r="J2560" i="2"/>
  <c r="U2557" i="2"/>
  <c r="U2556" i="2" s="1"/>
  <c r="U2555" i="2" s="1"/>
  <c r="T2557" i="2"/>
  <c r="T2556" i="2" s="1"/>
  <c r="T2555" i="2" s="1"/>
  <c r="S2557" i="2"/>
  <c r="R2557" i="2"/>
  <c r="R2556" i="2" s="1"/>
  <c r="R2555" i="2" s="1"/>
  <c r="Q2557" i="2"/>
  <c r="Q2556" i="2" s="1"/>
  <c r="Q2555" i="2" s="1"/>
  <c r="P2557" i="2"/>
  <c r="O2557" i="2"/>
  <c r="N2557" i="2"/>
  <c r="M2557" i="2"/>
  <c r="L2557" i="2"/>
  <c r="K2557" i="2"/>
  <c r="J2557" i="2"/>
  <c r="U2554" i="2"/>
  <c r="U2553" i="2" s="1"/>
  <c r="U2552" i="2" s="1"/>
  <c r="T2554" i="2"/>
  <c r="S2554" i="2"/>
  <c r="R2554" i="2"/>
  <c r="R2553" i="2" s="1"/>
  <c r="R2552" i="2" s="1"/>
  <c r="Q2554" i="2"/>
  <c r="Q2553" i="2" s="1"/>
  <c r="Q2552" i="2" s="1"/>
  <c r="P2554" i="2"/>
  <c r="O2554" i="2"/>
  <c r="N2554" i="2"/>
  <c r="M2554" i="2"/>
  <c r="L2554" i="2"/>
  <c r="K2554" i="2"/>
  <c r="J2554" i="2"/>
  <c r="U2551" i="2"/>
  <c r="U2550" i="2" s="1"/>
  <c r="U2549" i="2" s="1"/>
  <c r="T2551" i="2"/>
  <c r="S2551" i="2"/>
  <c r="R2551" i="2"/>
  <c r="R2550" i="2" s="1"/>
  <c r="R2549" i="2" s="1"/>
  <c r="Q2551" i="2"/>
  <c r="Q2550" i="2" s="1"/>
  <c r="Q2549" i="2" s="1"/>
  <c r="P2551" i="2"/>
  <c r="O2551" i="2"/>
  <c r="N2551" i="2"/>
  <c r="M2551" i="2"/>
  <c r="L2551" i="2"/>
  <c r="K2551" i="2"/>
  <c r="J2551" i="2"/>
  <c r="U2548" i="2"/>
  <c r="U2547" i="2" s="1"/>
  <c r="U2546" i="2" s="1"/>
  <c r="T2548" i="2"/>
  <c r="S2548" i="2"/>
  <c r="R2548" i="2"/>
  <c r="R2547" i="2" s="1"/>
  <c r="R2546" i="2" s="1"/>
  <c r="Q2548" i="2"/>
  <c r="Q2547" i="2" s="1"/>
  <c r="Q2546" i="2" s="1"/>
  <c r="P2548" i="2"/>
  <c r="O2548" i="2"/>
  <c r="N2548" i="2"/>
  <c r="M2548" i="2"/>
  <c r="L2548" i="2"/>
  <c r="K2548" i="2"/>
  <c r="J2548" i="2"/>
  <c r="U2545" i="2"/>
  <c r="U2544" i="2" s="1"/>
  <c r="U2543" i="2" s="1"/>
  <c r="T2545" i="2"/>
  <c r="T2544" i="2" s="1"/>
  <c r="T2543" i="2" s="1"/>
  <c r="S2545" i="2"/>
  <c r="R2545" i="2"/>
  <c r="R2544" i="2" s="1"/>
  <c r="R2543" i="2" s="1"/>
  <c r="Q2545" i="2"/>
  <c r="Q2544" i="2" s="1"/>
  <c r="Q2543" i="2" s="1"/>
  <c r="P2545" i="2"/>
  <c r="O2545" i="2"/>
  <c r="N2545" i="2"/>
  <c r="M2545" i="2"/>
  <c r="L2545" i="2"/>
  <c r="K2545" i="2"/>
  <c r="J2545" i="2"/>
  <c r="U2542" i="2"/>
  <c r="U2541" i="2" s="1"/>
  <c r="U2540" i="2" s="1"/>
  <c r="T2542" i="2"/>
  <c r="S2542" i="2"/>
  <c r="R2542" i="2"/>
  <c r="R2541" i="2" s="1"/>
  <c r="R2540" i="2" s="1"/>
  <c r="Q2542" i="2"/>
  <c r="Q2541" i="2" s="1"/>
  <c r="Q2540" i="2" s="1"/>
  <c r="P2542" i="2"/>
  <c r="O2542" i="2"/>
  <c r="N2542" i="2"/>
  <c r="M2542" i="2"/>
  <c r="L2542" i="2"/>
  <c r="K2542" i="2"/>
  <c r="J2542" i="2"/>
  <c r="U2538" i="2"/>
  <c r="U2537" i="2" s="1"/>
  <c r="U2536" i="2" s="1"/>
  <c r="T2538" i="2"/>
  <c r="S2538" i="2"/>
  <c r="R2538" i="2"/>
  <c r="R2537" i="2" s="1"/>
  <c r="R2536" i="2" s="1"/>
  <c r="Q2538" i="2"/>
  <c r="Q2537" i="2" s="1"/>
  <c r="Q2536" i="2" s="1"/>
  <c r="P2538" i="2"/>
  <c r="O2538" i="2"/>
  <c r="N2538" i="2"/>
  <c r="M2538" i="2"/>
  <c r="L2538" i="2"/>
  <c r="K2538" i="2"/>
  <c r="J2538" i="2"/>
  <c r="U2535" i="2"/>
  <c r="T2535" i="2"/>
  <c r="S2535" i="2"/>
  <c r="R2535" i="2"/>
  <c r="R2534" i="2" s="1"/>
  <c r="R2533" i="2" s="1"/>
  <c r="Q2535" i="2"/>
  <c r="Q2534" i="2" s="1"/>
  <c r="Q2533" i="2" s="1"/>
  <c r="P2535" i="2"/>
  <c r="O2535" i="2"/>
  <c r="N2535" i="2"/>
  <c r="M2535" i="2"/>
  <c r="L2535" i="2"/>
  <c r="K2535" i="2"/>
  <c r="J2535" i="2"/>
  <c r="U2532" i="2"/>
  <c r="U2531" i="2" s="1"/>
  <c r="U2530" i="2" s="1"/>
  <c r="T2532" i="2"/>
  <c r="T2531" i="2" s="1"/>
  <c r="T2530" i="2" s="1"/>
  <c r="S2532" i="2"/>
  <c r="R2532" i="2"/>
  <c r="R2531" i="2" s="1"/>
  <c r="R2530" i="2" s="1"/>
  <c r="Q2532" i="2"/>
  <c r="Q2531" i="2" s="1"/>
  <c r="Q2530" i="2" s="1"/>
  <c r="P2532" i="2"/>
  <c r="O2532" i="2"/>
  <c r="N2532" i="2"/>
  <c r="M2532" i="2"/>
  <c r="L2532" i="2"/>
  <c r="K2532" i="2"/>
  <c r="J2532" i="2"/>
  <c r="U2529" i="2"/>
  <c r="U2528" i="2" s="1"/>
  <c r="U2527" i="2" s="1"/>
  <c r="T2529" i="2"/>
  <c r="S2529" i="2"/>
  <c r="R2529" i="2"/>
  <c r="R2528" i="2" s="1"/>
  <c r="R2527" i="2" s="1"/>
  <c r="Q2529" i="2"/>
  <c r="Q2528" i="2" s="1"/>
  <c r="Q2527" i="2" s="1"/>
  <c r="P2529" i="2"/>
  <c r="O2529" i="2"/>
  <c r="N2529" i="2"/>
  <c r="M2529" i="2"/>
  <c r="L2529" i="2"/>
  <c r="K2529" i="2"/>
  <c r="J2529" i="2"/>
  <c r="U2526" i="2"/>
  <c r="U2525" i="2" s="1"/>
  <c r="U2524" i="2" s="1"/>
  <c r="T2526" i="2"/>
  <c r="S2526" i="2"/>
  <c r="R2526" i="2"/>
  <c r="R2525" i="2" s="1"/>
  <c r="R2524" i="2" s="1"/>
  <c r="Q2526" i="2"/>
  <c r="Q2525" i="2" s="1"/>
  <c r="Q2524" i="2" s="1"/>
  <c r="P2526" i="2"/>
  <c r="O2526" i="2"/>
  <c r="N2526" i="2"/>
  <c r="M2526" i="2"/>
  <c r="L2526" i="2"/>
  <c r="K2526" i="2"/>
  <c r="J2526" i="2"/>
  <c r="U2523" i="2"/>
  <c r="T2523" i="2"/>
  <c r="S2523" i="2"/>
  <c r="R2523" i="2"/>
  <c r="Q2523" i="2"/>
  <c r="P2523" i="2"/>
  <c r="O2523" i="2"/>
  <c r="N2523" i="2"/>
  <c r="M2523" i="2"/>
  <c r="L2523" i="2"/>
  <c r="K2523" i="2"/>
  <c r="J2523" i="2"/>
  <c r="U2522" i="2"/>
  <c r="T2522" i="2"/>
  <c r="S2522" i="2"/>
  <c r="R2522" i="2"/>
  <c r="Q2522" i="2"/>
  <c r="P2522" i="2"/>
  <c r="O2522" i="2"/>
  <c r="N2522" i="2"/>
  <c r="M2522" i="2"/>
  <c r="L2522" i="2"/>
  <c r="K2522" i="2"/>
  <c r="J2522" i="2"/>
  <c r="U2521" i="2"/>
  <c r="T2521" i="2"/>
  <c r="S2521" i="2"/>
  <c r="R2521" i="2"/>
  <c r="Q2521" i="2"/>
  <c r="P2521" i="2"/>
  <c r="O2521" i="2"/>
  <c r="N2521" i="2"/>
  <c r="M2521" i="2"/>
  <c r="L2521" i="2"/>
  <c r="K2521" i="2"/>
  <c r="J2521" i="2"/>
  <c r="U2520" i="2"/>
  <c r="T2520" i="2"/>
  <c r="S2520" i="2"/>
  <c r="R2520" i="2"/>
  <c r="Q2520" i="2"/>
  <c r="P2520" i="2"/>
  <c r="O2520" i="2"/>
  <c r="N2520" i="2"/>
  <c r="M2520" i="2"/>
  <c r="L2520" i="2"/>
  <c r="K2520" i="2"/>
  <c r="J2520" i="2"/>
  <c r="U2516" i="2"/>
  <c r="U2515" i="2" s="1"/>
  <c r="U2514" i="2" s="1"/>
  <c r="T2516" i="2"/>
  <c r="S2516" i="2"/>
  <c r="R2516" i="2"/>
  <c r="R2515" i="2" s="1"/>
  <c r="R2514" i="2" s="1"/>
  <c r="Q2516" i="2"/>
  <c r="Q2515" i="2" s="1"/>
  <c r="Q2514" i="2" s="1"/>
  <c r="P2516" i="2"/>
  <c r="O2516" i="2"/>
  <c r="N2516" i="2"/>
  <c r="M2516" i="2"/>
  <c r="L2516" i="2"/>
  <c r="K2516" i="2"/>
  <c r="J2516" i="2"/>
  <c r="U2513" i="2"/>
  <c r="U2512" i="2" s="1"/>
  <c r="U2511" i="2" s="1"/>
  <c r="T2513" i="2"/>
  <c r="T2512" i="2" s="1"/>
  <c r="T2511" i="2" s="1"/>
  <c r="S2513" i="2"/>
  <c r="R2513" i="2"/>
  <c r="R2512" i="2" s="1"/>
  <c r="R2511" i="2" s="1"/>
  <c r="Q2513" i="2"/>
  <c r="Q2512" i="2" s="1"/>
  <c r="Q2511" i="2" s="1"/>
  <c r="P2513" i="2"/>
  <c r="O2513" i="2"/>
  <c r="N2513" i="2"/>
  <c r="M2513" i="2"/>
  <c r="L2513" i="2"/>
  <c r="K2513" i="2"/>
  <c r="J2513" i="2"/>
  <c r="U2510" i="2"/>
  <c r="U2509" i="2" s="1"/>
  <c r="U2508" i="2" s="1"/>
  <c r="T2510" i="2"/>
  <c r="S2510" i="2"/>
  <c r="R2510" i="2"/>
  <c r="R2509" i="2" s="1"/>
  <c r="R2508" i="2" s="1"/>
  <c r="Q2510" i="2"/>
  <c r="Q2509" i="2" s="1"/>
  <c r="Q2508" i="2" s="1"/>
  <c r="P2510" i="2"/>
  <c r="O2510" i="2"/>
  <c r="N2510" i="2"/>
  <c r="M2510" i="2"/>
  <c r="L2510" i="2"/>
  <c r="K2510" i="2"/>
  <c r="J2510" i="2"/>
  <c r="U2507" i="2"/>
  <c r="T2507" i="2"/>
  <c r="S2507" i="2"/>
  <c r="R2507" i="2"/>
  <c r="Q2507" i="2"/>
  <c r="P2507" i="2"/>
  <c r="O2507" i="2"/>
  <c r="N2507" i="2"/>
  <c r="M2507" i="2"/>
  <c r="L2507" i="2"/>
  <c r="K2507" i="2"/>
  <c r="J2507" i="2"/>
  <c r="U2506" i="2"/>
  <c r="T2506" i="2"/>
  <c r="S2506" i="2"/>
  <c r="R2506" i="2"/>
  <c r="Q2506" i="2"/>
  <c r="P2506" i="2"/>
  <c r="O2506" i="2"/>
  <c r="N2506" i="2"/>
  <c r="M2506" i="2"/>
  <c r="L2506" i="2"/>
  <c r="K2506" i="2"/>
  <c r="J2506" i="2"/>
  <c r="U2505" i="2"/>
  <c r="T2505" i="2"/>
  <c r="S2505" i="2"/>
  <c r="R2505" i="2"/>
  <c r="Q2505" i="2"/>
  <c r="P2505" i="2"/>
  <c r="O2505" i="2"/>
  <c r="N2505" i="2"/>
  <c r="M2505" i="2"/>
  <c r="L2505" i="2"/>
  <c r="K2505" i="2"/>
  <c r="J2505" i="2"/>
  <c r="U2504" i="2"/>
  <c r="T2504" i="2"/>
  <c r="S2504" i="2"/>
  <c r="R2504" i="2"/>
  <c r="Q2504" i="2"/>
  <c r="P2504" i="2"/>
  <c r="O2504" i="2"/>
  <c r="N2504" i="2"/>
  <c r="M2504" i="2"/>
  <c r="L2504" i="2"/>
  <c r="K2504" i="2"/>
  <c r="J2504" i="2"/>
  <c r="U2503" i="2"/>
  <c r="T2503" i="2"/>
  <c r="S2503" i="2"/>
  <c r="R2503" i="2"/>
  <c r="Q2503" i="2"/>
  <c r="P2503" i="2"/>
  <c r="O2503" i="2"/>
  <c r="N2503" i="2"/>
  <c r="M2503" i="2"/>
  <c r="L2503" i="2"/>
  <c r="K2503" i="2"/>
  <c r="J2503" i="2"/>
  <c r="U2502" i="2"/>
  <c r="T2502" i="2"/>
  <c r="S2502" i="2"/>
  <c r="R2502" i="2"/>
  <c r="Q2502" i="2"/>
  <c r="P2502" i="2"/>
  <c r="O2502" i="2"/>
  <c r="N2502" i="2"/>
  <c r="M2502" i="2"/>
  <c r="L2502" i="2"/>
  <c r="K2502" i="2"/>
  <c r="J2502" i="2"/>
  <c r="U2501" i="2"/>
  <c r="T2501" i="2"/>
  <c r="S2501" i="2"/>
  <c r="R2501" i="2"/>
  <c r="Q2501" i="2"/>
  <c r="P2501" i="2"/>
  <c r="O2501" i="2"/>
  <c r="N2501" i="2"/>
  <c r="M2501" i="2"/>
  <c r="L2501" i="2"/>
  <c r="K2501" i="2"/>
  <c r="J2501" i="2"/>
  <c r="U2500" i="2"/>
  <c r="T2500" i="2"/>
  <c r="S2500" i="2"/>
  <c r="R2500" i="2"/>
  <c r="Q2500" i="2"/>
  <c r="P2500" i="2"/>
  <c r="O2500" i="2"/>
  <c r="N2500" i="2"/>
  <c r="M2500" i="2"/>
  <c r="L2500" i="2"/>
  <c r="K2500" i="2"/>
  <c r="J2500" i="2"/>
  <c r="U2499" i="2"/>
  <c r="T2499" i="2"/>
  <c r="S2499" i="2"/>
  <c r="R2499" i="2"/>
  <c r="Q2499" i="2"/>
  <c r="P2499" i="2"/>
  <c r="O2499" i="2"/>
  <c r="N2499" i="2"/>
  <c r="M2499" i="2"/>
  <c r="L2499" i="2"/>
  <c r="K2499" i="2"/>
  <c r="J2499" i="2"/>
  <c r="U2498" i="2"/>
  <c r="T2498" i="2"/>
  <c r="S2498" i="2"/>
  <c r="R2498" i="2"/>
  <c r="Q2498" i="2"/>
  <c r="P2498" i="2"/>
  <c r="O2498" i="2"/>
  <c r="N2498" i="2"/>
  <c r="M2498" i="2"/>
  <c r="L2498" i="2"/>
  <c r="K2498" i="2"/>
  <c r="J2498" i="2"/>
  <c r="U2497" i="2"/>
  <c r="T2497" i="2"/>
  <c r="S2497" i="2"/>
  <c r="R2497" i="2"/>
  <c r="Q2497" i="2"/>
  <c r="P2497" i="2"/>
  <c r="O2497" i="2"/>
  <c r="N2497" i="2"/>
  <c r="M2497" i="2"/>
  <c r="L2497" i="2"/>
  <c r="K2497" i="2"/>
  <c r="J2497" i="2"/>
  <c r="U2496" i="2"/>
  <c r="T2496" i="2"/>
  <c r="S2496" i="2"/>
  <c r="R2496" i="2"/>
  <c r="Q2496" i="2"/>
  <c r="P2496" i="2"/>
  <c r="O2496" i="2"/>
  <c r="N2496" i="2"/>
  <c r="M2496" i="2"/>
  <c r="L2496" i="2"/>
  <c r="K2496" i="2"/>
  <c r="J2496" i="2"/>
  <c r="U2495" i="2"/>
  <c r="T2495" i="2"/>
  <c r="S2495" i="2"/>
  <c r="R2495" i="2"/>
  <c r="Q2495" i="2"/>
  <c r="P2495" i="2"/>
  <c r="O2495" i="2"/>
  <c r="N2495" i="2"/>
  <c r="M2495" i="2"/>
  <c r="L2495" i="2"/>
  <c r="K2495" i="2"/>
  <c r="J2495" i="2"/>
  <c r="U2492" i="2"/>
  <c r="U2491" i="2" s="1"/>
  <c r="U2490" i="2" s="1"/>
  <c r="T2492" i="2"/>
  <c r="S2492" i="2"/>
  <c r="R2492" i="2"/>
  <c r="R2491" i="2" s="1"/>
  <c r="R2490" i="2" s="1"/>
  <c r="Q2492" i="2"/>
  <c r="Q2491" i="2" s="1"/>
  <c r="Q2490" i="2" s="1"/>
  <c r="P2492" i="2"/>
  <c r="O2492" i="2"/>
  <c r="N2492" i="2"/>
  <c r="M2492" i="2"/>
  <c r="L2492" i="2"/>
  <c r="K2492" i="2"/>
  <c r="J2492" i="2"/>
  <c r="U2489" i="2"/>
  <c r="U2488" i="2" s="1"/>
  <c r="U2487" i="2" s="1"/>
  <c r="T2489" i="2"/>
  <c r="S2489" i="2"/>
  <c r="R2489" i="2"/>
  <c r="R2488" i="2" s="1"/>
  <c r="R2487" i="2" s="1"/>
  <c r="Q2489" i="2"/>
  <c r="Q2488" i="2" s="1"/>
  <c r="Q2487" i="2" s="1"/>
  <c r="P2489" i="2"/>
  <c r="O2489" i="2"/>
  <c r="N2489" i="2"/>
  <c r="M2489" i="2"/>
  <c r="L2489" i="2"/>
  <c r="K2489" i="2"/>
  <c r="J2489" i="2"/>
  <c r="U2486" i="2"/>
  <c r="U2485" i="2" s="1"/>
  <c r="U2484" i="2" s="1"/>
  <c r="T2486" i="2"/>
  <c r="T2485" i="2" s="1"/>
  <c r="T2484" i="2" s="1"/>
  <c r="S2486" i="2"/>
  <c r="R2486" i="2"/>
  <c r="R2485" i="2" s="1"/>
  <c r="R2484" i="2" s="1"/>
  <c r="Q2486" i="2"/>
  <c r="Q2485" i="2" s="1"/>
  <c r="Q2484" i="2" s="1"/>
  <c r="P2486" i="2"/>
  <c r="O2486" i="2"/>
  <c r="N2486" i="2"/>
  <c r="M2486" i="2"/>
  <c r="L2486" i="2"/>
  <c r="K2486" i="2"/>
  <c r="J2486" i="2"/>
  <c r="U2483" i="2"/>
  <c r="U2482" i="2" s="1"/>
  <c r="U2481" i="2" s="1"/>
  <c r="T2483" i="2"/>
  <c r="S2483" i="2"/>
  <c r="R2483" i="2"/>
  <c r="R2482" i="2" s="1"/>
  <c r="R2481" i="2" s="1"/>
  <c r="Q2483" i="2"/>
  <c r="Q2482" i="2" s="1"/>
  <c r="Q2481" i="2" s="1"/>
  <c r="P2483" i="2"/>
  <c r="O2483" i="2"/>
  <c r="N2483" i="2"/>
  <c r="M2483" i="2"/>
  <c r="L2483" i="2"/>
  <c r="K2483" i="2"/>
  <c r="J2483" i="2"/>
  <c r="U2480" i="2"/>
  <c r="T2480" i="2"/>
  <c r="S2480" i="2"/>
  <c r="R2480" i="2"/>
  <c r="Q2480" i="2"/>
  <c r="P2480" i="2"/>
  <c r="O2480" i="2"/>
  <c r="N2480" i="2"/>
  <c r="M2480" i="2"/>
  <c r="L2480" i="2"/>
  <c r="K2480" i="2"/>
  <c r="J2480" i="2"/>
  <c r="U2479" i="2"/>
  <c r="T2479" i="2"/>
  <c r="S2479" i="2"/>
  <c r="R2479" i="2"/>
  <c r="Q2479" i="2"/>
  <c r="P2479" i="2"/>
  <c r="O2479" i="2"/>
  <c r="N2479" i="2"/>
  <c r="M2479" i="2"/>
  <c r="L2479" i="2"/>
  <c r="K2479" i="2"/>
  <c r="J2479" i="2"/>
  <c r="U2478" i="2"/>
  <c r="T2478" i="2"/>
  <c r="S2478" i="2"/>
  <c r="R2478" i="2"/>
  <c r="Q2478" i="2"/>
  <c r="P2478" i="2"/>
  <c r="O2478" i="2"/>
  <c r="N2478" i="2"/>
  <c r="M2478" i="2"/>
  <c r="L2478" i="2"/>
  <c r="K2478" i="2"/>
  <c r="J2478" i="2"/>
  <c r="U2475" i="2"/>
  <c r="U2474" i="2" s="1"/>
  <c r="U2473" i="2" s="1"/>
  <c r="T2475" i="2"/>
  <c r="S2475" i="2"/>
  <c r="R2475" i="2"/>
  <c r="R2474" i="2" s="1"/>
  <c r="R2473" i="2" s="1"/>
  <c r="Q2475" i="2"/>
  <c r="Q2474" i="2" s="1"/>
  <c r="Q2473" i="2" s="1"/>
  <c r="P2475" i="2"/>
  <c r="O2475" i="2"/>
  <c r="N2475" i="2"/>
  <c r="M2475" i="2"/>
  <c r="L2475" i="2"/>
  <c r="K2475" i="2"/>
  <c r="J2475" i="2"/>
  <c r="U2472" i="2"/>
  <c r="U2471" i="2" s="1"/>
  <c r="U2470" i="2" s="1"/>
  <c r="T2472" i="2"/>
  <c r="S2472" i="2"/>
  <c r="R2472" i="2"/>
  <c r="R2471" i="2" s="1"/>
  <c r="R2470" i="2" s="1"/>
  <c r="Q2472" i="2"/>
  <c r="Q2471" i="2" s="1"/>
  <c r="Q2470" i="2" s="1"/>
  <c r="P2472" i="2"/>
  <c r="O2472" i="2"/>
  <c r="N2472" i="2"/>
  <c r="M2472" i="2"/>
  <c r="L2472" i="2"/>
  <c r="K2472" i="2"/>
  <c r="J2472" i="2"/>
  <c r="U2469" i="2"/>
  <c r="T2469" i="2"/>
  <c r="S2469" i="2"/>
  <c r="R2469" i="2"/>
  <c r="Q2469" i="2"/>
  <c r="P2469" i="2"/>
  <c r="O2469" i="2"/>
  <c r="N2469" i="2"/>
  <c r="M2469" i="2"/>
  <c r="L2469" i="2"/>
  <c r="K2469" i="2"/>
  <c r="J2469" i="2"/>
  <c r="U2468" i="2"/>
  <c r="T2468" i="2"/>
  <c r="S2468" i="2"/>
  <c r="R2468" i="2"/>
  <c r="Q2468" i="2"/>
  <c r="P2468" i="2"/>
  <c r="O2468" i="2"/>
  <c r="N2468" i="2"/>
  <c r="M2468" i="2"/>
  <c r="L2468" i="2"/>
  <c r="K2468" i="2"/>
  <c r="J2468" i="2"/>
  <c r="U2465" i="2"/>
  <c r="U2464" i="2" s="1"/>
  <c r="U2463" i="2" s="1"/>
  <c r="T2465" i="2"/>
  <c r="T2464" i="2" s="1"/>
  <c r="T2463" i="2" s="1"/>
  <c r="S2465" i="2"/>
  <c r="R2465" i="2"/>
  <c r="R2464" i="2" s="1"/>
  <c r="R2463" i="2" s="1"/>
  <c r="Q2465" i="2"/>
  <c r="Q2464" i="2" s="1"/>
  <c r="Q2463" i="2" s="1"/>
  <c r="P2465" i="2"/>
  <c r="O2465" i="2"/>
  <c r="N2465" i="2"/>
  <c r="M2465" i="2"/>
  <c r="L2465" i="2"/>
  <c r="K2465" i="2"/>
  <c r="J2465" i="2"/>
  <c r="U2462" i="2"/>
  <c r="U2461" i="2" s="1"/>
  <c r="U2460" i="2" s="1"/>
  <c r="T2462" i="2"/>
  <c r="S2462" i="2"/>
  <c r="R2462" i="2"/>
  <c r="R2461" i="2" s="1"/>
  <c r="R2460" i="2" s="1"/>
  <c r="Q2462" i="2"/>
  <c r="Q2461" i="2" s="1"/>
  <c r="Q2460" i="2" s="1"/>
  <c r="P2462" i="2"/>
  <c r="O2462" i="2"/>
  <c r="N2462" i="2"/>
  <c r="M2462" i="2"/>
  <c r="L2462" i="2"/>
  <c r="K2462" i="2"/>
  <c r="J2462" i="2"/>
  <c r="U2458" i="2"/>
  <c r="U2457" i="2" s="1"/>
  <c r="U2456" i="2" s="1"/>
  <c r="T2458" i="2"/>
  <c r="S2458" i="2"/>
  <c r="R2458" i="2"/>
  <c r="R2457" i="2" s="1"/>
  <c r="R2456" i="2" s="1"/>
  <c r="Q2458" i="2"/>
  <c r="Q2457" i="2" s="1"/>
  <c r="Q2456" i="2" s="1"/>
  <c r="P2458" i="2"/>
  <c r="O2458" i="2"/>
  <c r="N2458" i="2"/>
  <c r="M2458" i="2"/>
  <c r="L2458" i="2"/>
  <c r="K2458" i="2"/>
  <c r="J2458" i="2"/>
  <c r="U2455" i="2"/>
  <c r="U2454" i="2" s="1"/>
  <c r="U2453" i="2" s="1"/>
  <c r="T2455" i="2"/>
  <c r="S2455" i="2"/>
  <c r="R2455" i="2"/>
  <c r="R2454" i="2" s="1"/>
  <c r="R2453" i="2" s="1"/>
  <c r="Q2455" i="2"/>
  <c r="Q2454" i="2" s="1"/>
  <c r="Q2453" i="2" s="1"/>
  <c r="P2455" i="2"/>
  <c r="O2455" i="2"/>
  <c r="N2455" i="2"/>
  <c r="M2455" i="2"/>
  <c r="L2455" i="2"/>
  <c r="K2455" i="2"/>
  <c r="J2455" i="2"/>
  <c r="U2452" i="2"/>
  <c r="U2451" i="2" s="1"/>
  <c r="U2450" i="2" s="1"/>
  <c r="T2452" i="2"/>
  <c r="T2451" i="2" s="1"/>
  <c r="T2450" i="2" s="1"/>
  <c r="S2452" i="2"/>
  <c r="R2452" i="2"/>
  <c r="R2451" i="2" s="1"/>
  <c r="R2450" i="2" s="1"/>
  <c r="Q2452" i="2"/>
  <c r="Q2451" i="2" s="1"/>
  <c r="Q2450" i="2" s="1"/>
  <c r="P2452" i="2"/>
  <c r="O2452" i="2"/>
  <c r="N2452" i="2"/>
  <c r="M2452" i="2"/>
  <c r="L2452" i="2"/>
  <c r="K2452" i="2"/>
  <c r="J2452" i="2"/>
  <c r="U2449" i="2"/>
  <c r="U2448" i="2" s="1"/>
  <c r="U2447" i="2" s="1"/>
  <c r="T2449" i="2"/>
  <c r="S2449" i="2"/>
  <c r="R2449" i="2"/>
  <c r="R2448" i="2" s="1"/>
  <c r="R2447" i="2" s="1"/>
  <c r="Q2449" i="2"/>
  <c r="Q2448" i="2" s="1"/>
  <c r="Q2447" i="2" s="1"/>
  <c r="P2449" i="2"/>
  <c r="O2449" i="2"/>
  <c r="N2449" i="2"/>
  <c r="M2449" i="2"/>
  <c r="L2449" i="2"/>
  <c r="K2449" i="2"/>
  <c r="J2449" i="2"/>
  <c r="U2446" i="2"/>
  <c r="U2445" i="2" s="1"/>
  <c r="U2444" i="2" s="1"/>
  <c r="T2446" i="2"/>
  <c r="S2446" i="2"/>
  <c r="R2446" i="2"/>
  <c r="R2445" i="2" s="1"/>
  <c r="R2444" i="2" s="1"/>
  <c r="Q2446" i="2"/>
  <c r="Q2445" i="2" s="1"/>
  <c r="Q2444" i="2" s="1"/>
  <c r="P2446" i="2"/>
  <c r="O2446" i="2"/>
  <c r="N2446" i="2"/>
  <c r="M2446" i="2"/>
  <c r="L2446" i="2"/>
  <c r="K2446" i="2"/>
  <c r="J2446" i="2"/>
  <c r="U2443" i="2"/>
  <c r="U2442" i="2" s="1"/>
  <c r="U2441" i="2" s="1"/>
  <c r="T2443" i="2"/>
  <c r="S2443" i="2"/>
  <c r="R2443" i="2"/>
  <c r="R2442" i="2" s="1"/>
  <c r="R2441" i="2" s="1"/>
  <c r="Q2443" i="2"/>
  <c r="Q2442" i="2" s="1"/>
  <c r="Q2441" i="2" s="1"/>
  <c r="P2443" i="2"/>
  <c r="O2443" i="2"/>
  <c r="N2443" i="2"/>
  <c r="M2443" i="2"/>
  <c r="L2443" i="2"/>
  <c r="K2443" i="2"/>
  <c r="J2443" i="2"/>
  <c r="U2440" i="2"/>
  <c r="U2439" i="2" s="1"/>
  <c r="U2438" i="2" s="1"/>
  <c r="T2440" i="2"/>
  <c r="T2439" i="2" s="1"/>
  <c r="T2438" i="2" s="1"/>
  <c r="S2440" i="2"/>
  <c r="R2440" i="2"/>
  <c r="R2439" i="2" s="1"/>
  <c r="R2438" i="2" s="1"/>
  <c r="Q2440" i="2"/>
  <c r="Q2439" i="2" s="1"/>
  <c r="Q2438" i="2" s="1"/>
  <c r="P2440" i="2"/>
  <c r="O2440" i="2"/>
  <c r="N2440" i="2"/>
  <c r="M2440" i="2"/>
  <c r="L2440" i="2"/>
  <c r="K2440" i="2"/>
  <c r="J2440" i="2"/>
  <c r="U2437" i="2"/>
  <c r="U2436" i="2" s="1"/>
  <c r="U2435" i="2" s="1"/>
  <c r="T2437" i="2"/>
  <c r="S2437" i="2"/>
  <c r="R2437" i="2"/>
  <c r="R2436" i="2" s="1"/>
  <c r="R2435" i="2" s="1"/>
  <c r="Q2437" i="2"/>
  <c r="Q2436" i="2" s="1"/>
  <c r="Q2435" i="2" s="1"/>
  <c r="P2437" i="2"/>
  <c r="O2437" i="2"/>
  <c r="N2437" i="2"/>
  <c r="M2437" i="2"/>
  <c r="L2437" i="2"/>
  <c r="K2437" i="2"/>
  <c r="J2437" i="2"/>
  <c r="U2434" i="2"/>
  <c r="U2433" i="2" s="1"/>
  <c r="U2432" i="2" s="1"/>
  <c r="T2434" i="2"/>
  <c r="S2434" i="2"/>
  <c r="R2434" i="2"/>
  <c r="R2433" i="2" s="1"/>
  <c r="R2432" i="2" s="1"/>
  <c r="Q2434" i="2"/>
  <c r="Q2433" i="2" s="1"/>
  <c r="Q2432" i="2" s="1"/>
  <c r="P2434" i="2"/>
  <c r="O2434" i="2"/>
  <c r="N2434" i="2"/>
  <c r="M2434" i="2"/>
  <c r="L2434" i="2"/>
  <c r="K2434" i="2"/>
  <c r="J2434" i="2"/>
  <c r="U2431" i="2"/>
  <c r="U2430" i="2" s="1"/>
  <c r="U2429" i="2" s="1"/>
  <c r="T2431" i="2"/>
  <c r="S2431" i="2"/>
  <c r="R2431" i="2"/>
  <c r="R2430" i="2" s="1"/>
  <c r="R2429" i="2" s="1"/>
  <c r="Q2431" i="2"/>
  <c r="Q2430" i="2" s="1"/>
  <c r="Q2429" i="2" s="1"/>
  <c r="P2431" i="2"/>
  <c r="O2431" i="2"/>
  <c r="N2431" i="2"/>
  <c r="M2431" i="2"/>
  <c r="L2431" i="2"/>
  <c r="K2431" i="2"/>
  <c r="J2431" i="2"/>
  <c r="U2428" i="2"/>
  <c r="U2427" i="2" s="1"/>
  <c r="U2426" i="2" s="1"/>
  <c r="T2428" i="2"/>
  <c r="T2427" i="2" s="1"/>
  <c r="T2426" i="2" s="1"/>
  <c r="S2428" i="2"/>
  <c r="R2428" i="2"/>
  <c r="R2427" i="2" s="1"/>
  <c r="R2426" i="2" s="1"/>
  <c r="Q2428" i="2"/>
  <c r="Q2427" i="2" s="1"/>
  <c r="Q2426" i="2" s="1"/>
  <c r="P2428" i="2"/>
  <c r="O2428" i="2"/>
  <c r="N2428" i="2"/>
  <c r="M2428" i="2"/>
  <c r="L2428" i="2"/>
  <c r="K2428" i="2"/>
  <c r="J2428" i="2"/>
  <c r="U2425" i="2"/>
  <c r="U2424" i="2" s="1"/>
  <c r="U2423" i="2" s="1"/>
  <c r="T2425" i="2"/>
  <c r="S2425" i="2"/>
  <c r="R2425" i="2"/>
  <c r="R2424" i="2" s="1"/>
  <c r="R2423" i="2" s="1"/>
  <c r="Q2425" i="2"/>
  <c r="Q2424" i="2" s="1"/>
  <c r="Q2423" i="2" s="1"/>
  <c r="P2425" i="2"/>
  <c r="O2425" i="2"/>
  <c r="N2425" i="2"/>
  <c r="M2425" i="2"/>
  <c r="L2425" i="2"/>
  <c r="K2425" i="2"/>
  <c r="J2425" i="2"/>
  <c r="U2422" i="2"/>
  <c r="U2421" i="2" s="1"/>
  <c r="U2420" i="2" s="1"/>
  <c r="T2422" i="2"/>
  <c r="S2422" i="2"/>
  <c r="R2422" i="2"/>
  <c r="R2421" i="2" s="1"/>
  <c r="R2420" i="2" s="1"/>
  <c r="Q2422" i="2"/>
  <c r="Q2421" i="2" s="1"/>
  <c r="Q2420" i="2" s="1"/>
  <c r="P2422" i="2"/>
  <c r="O2422" i="2"/>
  <c r="N2422" i="2"/>
  <c r="M2422" i="2"/>
  <c r="L2422" i="2"/>
  <c r="K2422" i="2"/>
  <c r="J2422" i="2"/>
  <c r="U2418" i="2"/>
  <c r="U2417" i="2" s="1"/>
  <c r="U2416" i="2" s="1"/>
  <c r="T2418" i="2"/>
  <c r="S2418" i="2"/>
  <c r="R2418" i="2"/>
  <c r="R2417" i="2" s="1"/>
  <c r="R2416" i="2" s="1"/>
  <c r="Q2418" i="2"/>
  <c r="Q2417" i="2" s="1"/>
  <c r="Q2416" i="2" s="1"/>
  <c r="P2418" i="2"/>
  <c r="O2418" i="2"/>
  <c r="N2418" i="2"/>
  <c r="M2418" i="2"/>
  <c r="L2418" i="2"/>
  <c r="K2418" i="2"/>
  <c r="J2418" i="2"/>
  <c r="U2415" i="2"/>
  <c r="U2414" i="2" s="1"/>
  <c r="U2413" i="2" s="1"/>
  <c r="T2415" i="2"/>
  <c r="T2414" i="2" s="1"/>
  <c r="T2413" i="2" s="1"/>
  <c r="S2415" i="2"/>
  <c r="R2415" i="2"/>
  <c r="R2414" i="2" s="1"/>
  <c r="R2413" i="2" s="1"/>
  <c r="Q2415" i="2"/>
  <c r="Q2414" i="2" s="1"/>
  <c r="Q2413" i="2" s="1"/>
  <c r="P2415" i="2"/>
  <c r="O2415" i="2"/>
  <c r="N2415" i="2"/>
  <c r="M2415" i="2"/>
  <c r="L2415" i="2"/>
  <c r="K2415" i="2"/>
  <c r="J2415" i="2"/>
  <c r="U2412" i="2"/>
  <c r="U2411" i="2" s="1"/>
  <c r="U2410" i="2" s="1"/>
  <c r="T2412" i="2"/>
  <c r="S2412" i="2"/>
  <c r="R2412" i="2"/>
  <c r="R2411" i="2" s="1"/>
  <c r="R2410" i="2" s="1"/>
  <c r="Q2412" i="2"/>
  <c r="Q2411" i="2" s="1"/>
  <c r="Q2410" i="2" s="1"/>
  <c r="P2412" i="2"/>
  <c r="O2412" i="2"/>
  <c r="N2412" i="2"/>
  <c r="M2412" i="2"/>
  <c r="L2412" i="2"/>
  <c r="K2412" i="2"/>
  <c r="J2412" i="2"/>
  <c r="U2409" i="2"/>
  <c r="U2408" i="2" s="1"/>
  <c r="U2407" i="2" s="1"/>
  <c r="T2409" i="2"/>
  <c r="S2409" i="2"/>
  <c r="R2409" i="2"/>
  <c r="R2408" i="2" s="1"/>
  <c r="R2407" i="2" s="1"/>
  <c r="Q2409" i="2"/>
  <c r="Q2408" i="2" s="1"/>
  <c r="Q2407" i="2" s="1"/>
  <c r="P2409" i="2"/>
  <c r="O2409" i="2"/>
  <c r="N2409" i="2"/>
  <c r="M2409" i="2"/>
  <c r="L2409" i="2"/>
  <c r="K2409" i="2"/>
  <c r="J2409" i="2"/>
  <c r="U2405" i="2"/>
  <c r="U2404" i="2" s="1"/>
  <c r="U2403" i="2" s="1"/>
  <c r="T2405" i="2"/>
  <c r="S2405" i="2"/>
  <c r="R2405" i="2"/>
  <c r="R2404" i="2" s="1"/>
  <c r="R2403" i="2" s="1"/>
  <c r="Q2405" i="2"/>
  <c r="Q2404" i="2" s="1"/>
  <c r="Q2403" i="2" s="1"/>
  <c r="P2405" i="2"/>
  <c r="O2405" i="2"/>
  <c r="N2405" i="2"/>
  <c r="M2405" i="2"/>
  <c r="L2405" i="2"/>
  <c r="K2405" i="2"/>
  <c r="J2405" i="2"/>
  <c r="U2402" i="2"/>
  <c r="U2401" i="2" s="1"/>
  <c r="U2400" i="2" s="1"/>
  <c r="T2402" i="2"/>
  <c r="T2401" i="2" s="1"/>
  <c r="T2400" i="2" s="1"/>
  <c r="S2402" i="2"/>
  <c r="R2402" i="2"/>
  <c r="R2401" i="2" s="1"/>
  <c r="R2400" i="2" s="1"/>
  <c r="Q2402" i="2"/>
  <c r="Q2401" i="2" s="1"/>
  <c r="Q2400" i="2" s="1"/>
  <c r="P2402" i="2"/>
  <c r="O2402" i="2"/>
  <c r="N2402" i="2"/>
  <c r="M2402" i="2"/>
  <c r="L2402" i="2"/>
  <c r="K2402" i="2"/>
  <c r="J2402" i="2"/>
  <c r="U2399" i="2"/>
  <c r="U2398" i="2" s="1"/>
  <c r="U2397" i="2" s="1"/>
  <c r="T2399" i="2"/>
  <c r="S2399" i="2"/>
  <c r="R2399" i="2"/>
  <c r="R2398" i="2" s="1"/>
  <c r="R2397" i="2" s="1"/>
  <c r="Q2399" i="2"/>
  <c r="P2399" i="2"/>
  <c r="O2399" i="2"/>
  <c r="N2399" i="2"/>
  <c r="M2399" i="2"/>
  <c r="L2399" i="2"/>
  <c r="K2399" i="2"/>
  <c r="J2399" i="2"/>
  <c r="U2396" i="2"/>
  <c r="U2395" i="2" s="1"/>
  <c r="U2394" i="2" s="1"/>
  <c r="T2396" i="2"/>
  <c r="S2396" i="2"/>
  <c r="R2396" i="2"/>
  <c r="Q2396" i="2"/>
  <c r="Q2395" i="2" s="1"/>
  <c r="Q2394" i="2" s="1"/>
  <c r="P2396" i="2"/>
  <c r="O2396" i="2"/>
  <c r="N2396" i="2"/>
  <c r="M2396" i="2"/>
  <c r="L2396" i="2"/>
  <c r="K2396" i="2"/>
  <c r="J2396" i="2"/>
  <c r="U2393" i="2"/>
  <c r="U2392" i="2" s="1"/>
  <c r="U2391" i="2" s="1"/>
  <c r="T2393" i="2"/>
  <c r="S2393" i="2"/>
  <c r="R2393" i="2"/>
  <c r="R2392" i="2" s="1"/>
  <c r="R2391" i="2" s="1"/>
  <c r="Q2393" i="2"/>
  <c r="Q2392" i="2" s="1"/>
  <c r="Q2391" i="2" s="1"/>
  <c r="P2393" i="2"/>
  <c r="O2393" i="2"/>
  <c r="N2393" i="2"/>
  <c r="M2393" i="2"/>
  <c r="L2393" i="2"/>
  <c r="K2393" i="2"/>
  <c r="J2393" i="2"/>
  <c r="U2390" i="2"/>
  <c r="U2389" i="2" s="1"/>
  <c r="U2388" i="2" s="1"/>
  <c r="T2390" i="2"/>
  <c r="T2389" i="2" s="1"/>
  <c r="T2388" i="2" s="1"/>
  <c r="S2390" i="2"/>
  <c r="R2390" i="2"/>
  <c r="R2389" i="2" s="1"/>
  <c r="R2388" i="2" s="1"/>
  <c r="Q2390" i="2"/>
  <c r="Q2389" i="2" s="1"/>
  <c r="Q2388" i="2" s="1"/>
  <c r="P2390" i="2"/>
  <c r="O2390" i="2"/>
  <c r="N2390" i="2"/>
  <c r="M2390" i="2"/>
  <c r="L2390" i="2"/>
  <c r="K2390" i="2"/>
  <c r="J2390" i="2"/>
  <c r="U2387" i="2"/>
  <c r="U2386" i="2" s="1"/>
  <c r="U2385" i="2" s="1"/>
  <c r="T2387" i="2"/>
  <c r="S2387" i="2"/>
  <c r="R2387" i="2"/>
  <c r="R2386" i="2" s="1"/>
  <c r="R2385" i="2" s="1"/>
  <c r="Q2387" i="2"/>
  <c r="Q2386" i="2" s="1"/>
  <c r="Q2385" i="2" s="1"/>
  <c r="P2387" i="2"/>
  <c r="O2387" i="2"/>
  <c r="N2387" i="2"/>
  <c r="M2387" i="2"/>
  <c r="L2387" i="2"/>
  <c r="K2387" i="2"/>
  <c r="J2387" i="2"/>
  <c r="U2384" i="2"/>
  <c r="T2384" i="2"/>
  <c r="S2384" i="2"/>
  <c r="R2384" i="2"/>
  <c r="Q2384" i="2"/>
  <c r="P2384" i="2"/>
  <c r="O2384" i="2"/>
  <c r="N2384" i="2"/>
  <c r="M2384" i="2"/>
  <c r="L2384" i="2"/>
  <c r="K2384" i="2"/>
  <c r="J2384" i="2"/>
  <c r="U2383" i="2"/>
  <c r="T2383" i="2"/>
  <c r="S2383" i="2"/>
  <c r="R2383" i="2"/>
  <c r="Q2383" i="2"/>
  <c r="P2383" i="2"/>
  <c r="O2383" i="2"/>
  <c r="N2383" i="2"/>
  <c r="M2383" i="2"/>
  <c r="L2383" i="2"/>
  <c r="K2383" i="2"/>
  <c r="J2383" i="2"/>
  <c r="U2380" i="2"/>
  <c r="U2379" i="2" s="1"/>
  <c r="U2378" i="2" s="1"/>
  <c r="T2380" i="2"/>
  <c r="S2380" i="2"/>
  <c r="R2380" i="2"/>
  <c r="R2379" i="2" s="1"/>
  <c r="R2378" i="2" s="1"/>
  <c r="Q2380" i="2"/>
  <c r="Q2379" i="2" s="1"/>
  <c r="Q2378" i="2" s="1"/>
  <c r="P2380" i="2"/>
  <c r="O2380" i="2"/>
  <c r="N2380" i="2"/>
  <c r="M2380" i="2"/>
  <c r="L2380" i="2"/>
  <c r="K2380" i="2"/>
  <c r="J2380" i="2"/>
  <c r="U2376" i="2"/>
  <c r="U2375" i="2" s="1"/>
  <c r="U2374" i="2" s="1"/>
  <c r="T2376" i="2"/>
  <c r="S2376" i="2"/>
  <c r="R2376" i="2"/>
  <c r="R2375" i="2" s="1"/>
  <c r="R2374" i="2" s="1"/>
  <c r="Q2376" i="2"/>
  <c r="Q2375" i="2" s="1"/>
  <c r="Q2374" i="2" s="1"/>
  <c r="P2376" i="2"/>
  <c r="O2376" i="2"/>
  <c r="N2376" i="2"/>
  <c r="M2376" i="2"/>
  <c r="L2376" i="2"/>
  <c r="K2376" i="2"/>
  <c r="J2376" i="2"/>
  <c r="U2373" i="2"/>
  <c r="T2373" i="2"/>
  <c r="S2373" i="2"/>
  <c r="R2373" i="2"/>
  <c r="Q2373" i="2"/>
  <c r="P2373" i="2"/>
  <c r="O2373" i="2"/>
  <c r="N2373" i="2"/>
  <c r="M2373" i="2"/>
  <c r="L2373" i="2"/>
  <c r="K2373" i="2"/>
  <c r="J2373" i="2"/>
  <c r="U2372" i="2"/>
  <c r="T2372" i="2"/>
  <c r="S2372" i="2"/>
  <c r="R2372" i="2"/>
  <c r="Q2372" i="2"/>
  <c r="P2372" i="2"/>
  <c r="O2372" i="2"/>
  <c r="N2372" i="2"/>
  <c r="M2372" i="2"/>
  <c r="L2372" i="2"/>
  <c r="K2372" i="2"/>
  <c r="J2372" i="2"/>
  <c r="U2371" i="2"/>
  <c r="T2371" i="2"/>
  <c r="S2371" i="2"/>
  <c r="R2371" i="2"/>
  <c r="Q2371" i="2"/>
  <c r="P2371" i="2"/>
  <c r="O2371" i="2"/>
  <c r="N2371" i="2"/>
  <c r="M2371" i="2"/>
  <c r="L2371" i="2"/>
  <c r="K2371" i="2"/>
  <c r="J2371" i="2"/>
  <c r="U2370" i="2"/>
  <c r="T2370" i="2"/>
  <c r="S2370" i="2"/>
  <c r="R2370" i="2"/>
  <c r="Q2370" i="2"/>
  <c r="P2370" i="2"/>
  <c r="O2370" i="2"/>
  <c r="N2370" i="2"/>
  <c r="M2370" i="2"/>
  <c r="L2370" i="2"/>
  <c r="K2370" i="2"/>
  <c r="J2370" i="2"/>
  <c r="U2369" i="2"/>
  <c r="T2369" i="2"/>
  <c r="S2369" i="2"/>
  <c r="R2369" i="2"/>
  <c r="Q2369" i="2"/>
  <c r="P2369" i="2"/>
  <c r="O2369" i="2"/>
  <c r="N2369" i="2"/>
  <c r="M2369" i="2"/>
  <c r="L2369" i="2"/>
  <c r="K2369" i="2"/>
  <c r="J2369" i="2"/>
  <c r="U2368" i="2"/>
  <c r="T2368" i="2"/>
  <c r="S2368" i="2"/>
  <c r="R2368" i="2"/>
  <c r="Q2368" i="2"/>
  <c r="P2368" i="2"/>
  <c r="O2368" i="2"/>
  <c r="N2368" i="2"/>
  <c r="M2368" i="2"/>
  <c r="L2368" i="2"/>
  <c r="K2368" i="2"/>
  <c r="J2368" i="2"/>
  <c r="U2367" i="2"/>
  <c r="T2367" i="2"/>
  <c r="T2366" i="2" s="1"/>
  <c r="T2365" i="2" s="1"/>
  <c r="S2367" i="2"/>
  <c r="R2367" i="2"/>
  <c r="Q2367" i="2"/>
  <c r="Q2366" i="2" s="1"/>
  <c r="Q2365" i="2" s="1"/>
  <c r="P2367" i="2"/>
  <c r="O2367" i="2"/>
  <c r="N2367" i="2"/>
  <c r="M2367" i="2"/>
  <c r="L2367" i="2"/>
  <c r="K2367" i="2"/>
  <c r="J2367" i="2"/>
  <c r="U2364" i="2"/>
  <c r="U2363" i="2" s="1"/>
  <c r="U2362" i="2" s="1"/>
  <c r="T2364" i="2"/>
  <c r="S2364" i="2"/>
  <c r="R2364" i="2"/>
  <c r="R2363" i="2" s="1"/>
  <c r="R2362" i="2" s="1"/>
  <c r="Q2364" i="2"/>
  <c r="Q2363" i="2" s="1"/>
  <c r="Q2362" i="2" s="1"/>
  <c r="P2364" i="2"/>
  <c r="O2364" i="2"/>
  <c r="N2364" i="2"/>
  <c r="M2364" i="2"/>
  <c r="L2364" i="2"/>
  <c r="K2364" i="2"/>
  <c r="J2364" i="2"/>
  <c r="U2361" i="2"/>
  <c r="U2360" i="2" s="1"/>
  <c r="U2359" i="2" s="1"/>
  <c r="T2361" i="2"/>
  <c r="S2361" i="2"/>
  <c r="R2361" i="2"/>
  <c r="R2360" i="2" s="1"/>
  <c r="R2359" i="2" s="1"/>
  <c r="Q2361" i="2"/>
  <c r="Q2360" i="2" s="1"/>
  <c r="Q2359" i="2" s="1"/>
  <c r="P2361" i="2"/>
  <c r="O2361" i="2"/>
  <c r="N2361" i="2"/>
  <c r="M2361" i="2"/>
  <c r="L2361" i="2"/>
  <c r="K2361" i="2"/>
  <c r="J2361" i="2"/>
  <c r="U2358" i="2"/>
  <c r="U2357" i="2" s="1"/>
  <c r="U2356" i="2" s="1"/>
  <c r="T2358" i="2"/>
  <c r="S2358" i="2"/>
  <c r="R2358" i="2"/>
  <c r="R2357" i="2" s="1"/>
  <c r="R2356" i="2" s="1"/>
  <c r="Q2358" i="2"/>
  <c r="Q2357" i="2" s="1"/>
  <c r="Q2356" i="2" s="1"/>
  <c r="P2358" i="2"/>
  <c r="O2358" i="2"/>
  <c r="N2358" i="2"/>
  <c r="M2358" i="2"/>
  <c r="L2358" i="2"/>
  <c r="K2358" i="2"/>
  <c r="J2358" i="2"/>
  <c r="U2355" i="2"/>
  <c r="U2354" i="2" s="1"/>
  <c r="U2353" i="2" s="1"/>
  <c r="T2355" i="2"/>
  <c r="T2354" i="2" s="1"/>
  <c r="T2353" i="2" s="1"/>
  <c r="S2355" i="2"/>
  <c r="R2355" i="2"/>
  <c r="R2354" i="2" s="1"/>
  <c r="R2353" i="2" s="1"/>
  <c r="Q2355" i="2"/>
  <c r="Q2354" i="2" s="1"/>
  <c r="Q2353" i="2" s="1"/>
  <c r="P2355" i="2"/>
  <c r="O2355" i="2"/>
  <c r="N2355" i="2"/>
  <c r="M2355" i="2"/>
  <c r="L2355" i="2"/>
  <c r="K2355" i="2"/>
  <c r="J2355" i="2"/>
  <c r="U2351" i="2"/>
  <c r="U2350" i="2" s="1"/>
  <c r="U2349" i="2" s="1"/>
  <c r="T2351" i="2"/>
  <c r="S2351" i="2"/>
  <c r="R2351" i="2"/>
  <c r="R2350" i="2" s="1"/>
  <c r="R2349" i="2" s="1"/>
  <c r="Q2351" i="2"/>
  <c r="Q2350" i="2" s="1"/>
  <c r="Q2349" i="2" s="1"/>
  <c r="P2351" i="2"/>
  <c r="O2351" i="2"/>
  <c r="N2351" i="2"/>
  <c r="M2351" i="2"/>
  <c r="L2351" i="2"/>
  <c r="K2351" i="2"/>
  <c r="J2351" i="2"/>
  <c r="U2348" i="2"/>
  <c r="U2347" i="2" s="1"/>
  <c r="U2346" i="2" s="1"/>
  <c r="T2348" i="2"/>
  <c r="S2348" i="2"/>
  <c r="R2348" i="2"/>
  <c r="R2347" i="2" s="1"/>
  <c r="R2346" i="2" s="1"/>
  <c r="Q2348" i="2"/>
  <c r="Q2347" i="2" s="1"/>
  <c r="Q2346" i="2" s="1"/>
  <c r="P2348" i="2"/>
  <c r="O2348" i="2"/>
  <c r="N2348" i="2"/>
  <c r="M2348" i="2"/>
  <c r="L2348" i="2"/>
  <c r="K2348" i="2"/>
  <c r="J2348" i="2"/>
  <c r="U2345" i="2"/>
  <c r="T2345" i="2"/>
  <c r="S2345" i="2"/>
  <c r="R2345" i="2"/>
  <c r="Q2345" i="2"/>
  <c r="P2345" i="2"/>
  <c r="O2345" i="2"/>
  <c r="N2345" i="2"/>
  <c r="M2345" i="2"/>
  <c r="L2345" i="2"/>
  <c r="K2345" i="2"/>
  <c r="J2345" i="2"/>
  <c r="U2344" i="2"/>
  <c r="T2344" i="2"/>
  <c r="S2344" i="2"/>
  <c r="R2344" i="2"/>
  <c r="Q2344" i="2"/>
  <c r="P2344" i="2"/>
  <c r="O2344" i="2"/>
  <c r="N2344" i="2"/>
  <c r="M2344" i="2"/>
  <c r="L2344" i="2"/>
  <c r="K2344" i="2"/>
  <c r="J2344" i="2"/>
  <c r="U2343" i="2"/>
  <c r="T2343" i="2"/>
  <c r="S2343" i="2"/>
  <c r="R2343" i="2"/>
  <c r="Q2343" i="2"/>
  <c r="P2343" i="2"/>
  <c r="O2343" i="2"/>
  <c r="N2343" i="2"/>
  <c r="M2343" i="2"/>
  <c r="L2343" i="2"/>
  <c r="K2343" i="2"/>
  <c r="J2343" i="2"/>
  <c r="U2342" i="2"/>
  <c r="T2342" i="2"/>
  <c r="S2342" i="2"/>
  <c r="R2342" i="2"/>
  <c r="Q2342" i="2"/>
  <c r="P2342" i="2"/>
  <c r="O2342" i="2"/>
  <c r="N2342" i="2"/>
  <c r="M2342" i="2"/>
  <c r="L2342" i="2"/>
  <c r="K2342" i="2"/>
  <c r="J2342" i="2"/>
  <c r="U2341" i="2"/>
  <c r="T2341" i="2"/>
  <c r="S2341" i="2"/>
  <c r="R2341" i="2"/>
  <c r="Q2341" i="2"/>
  <c r="P2341" i="2"/>
  <c r="O2341" i="2"/>
  <c r="N2341" i="2"/>
  <c r="M2341" i="2"/>
  <c r="L2341" i="2"/>
  <c r="K2341" i="2"/>
  <c r="J2341" i="2"/>
  <c r="U2340" i="2"/>
  <c r="T2340" i="2"/>
  <c r="S2340" i="2"/>
  <c r="R2340" i="2"/>
  <c r="Q2340" i="2"/>
  <c r="P2340" i="2"/>
  <c r="O2340" i="2"/>
  <c r="N2340" i="2"/>
  <c r="M2340" i="2"/>
  <c r="L2340" i="2"/>
  <c r="K2340" i="2"/>
  <c r="J2340" i="2"/>
  <c r="U2337" i="2"/>
  <c r="U2336" i="2" s="1"/>
  <c r="U2335" i="2" s="1"/>
  <c r="T2337" i="2"/>
  <c r="T2336" i="2" s="1"/>
  <c r="T2335" i="2" s="1"/>
  <c r="S2337" i="2"/>
  <c r="R2337" i="2"/>
  <c r="R2336" i="2" s="1"/>
  <c r="R2335" i="2" s="1"/>
  <c r="Q2337" i="2"/>
  <c r="Q2336" i="2" s="1"/>
  <c r="Q2335" i="2" s="1"/>
  <c r="P2337" i="2"/>
  <c r="O2337" i="2"/>
  <c r="N2337" i="2"/>
  <c r="M2337" i="2"/>
  <c r="L2337" i="2"/>
  <c r="K2337" i="2"/>
  <c r="J2337" i="2"/>
  <c r="U2334" i="2"/>
  <c r="U2333" i="2" s="1"/>
  <c r="U2332" i="2" s="1"/>
  <c r="T2334" i="2"/>
  <c r="S2334" i="2"/>
  <c r="R2334" i="2"/>
  <c r="R2333" i="2" s="1"/>
  <c r="R2332" i="2" s="1"/>
  <c r="Q2334" i="2"/>
  <c r="Q2333" i="2" s="1"/>
  <c r="Q2332" i="2" s="1"/>
  <c r="P2334" i="2"/>
  <c r="O2334" i="2"/>
  <c r="N2334" i="2"/>
  <c r="M2334" i="2"/>
  <c r="L2334" i="2"/>
  <c r="K2334" i="2"/>
  <c r="J2334" i="2"/>
  <c r="U2331" i="2"/>
  <c r="U2330" i="2" s="1"/>
  <c r="U2329" i="2" s="1"/>
  <c r="T2331" i="2"/>
  <c r="S2331" i="2"/>
  <c r="R2331" i="2"/>
  <c r="R2330" i="2" s="1"/>
  <c r="R2329" i="2" s="1"/>
  <c r="Q2331" i="2"/>
  <c r="Q2330" i="2" s="1"/>
  <c r="Q2329" i="2" s="1"/>
  <c r="P2331" i="2"/>
  <c r="O2331" i="2"/>
  <c r="N2331" i="2"/>
  <c r="M2331" i="2"/>
  <c r="L2331" i="2"/>
  <c r="K2331" i="2"/>
  <c r="J2331" i="2"/>
  <c r="U2328" i="2"/>
  <c r="U2327" i="2" s="1"/>
  <c r="U2326" i="2" s="1"/>
  <c r="T2328" i="2"/>
  <c r="S2328" i="2"/>
  <c r="R2328" i="2"/>
  <c r="R2327" i="2" s="1"/>
  <c r="R2326" i="2" s="1"/>
  <c r="Q2328" i="2"/>
  <c r="Q2327" i="2" s="1"/>
  <c r="Q2326" i="2" s="1"/>
  <c r="P2328" i="2"/>
  <c r="O2328" i="2"/>
  <c r="N2328" i="2"/>
  <c r="M2328" i="2"/>
  <c r="L2328" i="2"/>
  <c r="K2328" i="2"/>
  <c r="J2328" i="2"/>
  <c r="U2325" i="2"/>
  <c r="T2325" i="2"/>
  <c r="T2324" i="2" s="1"/>
  <c r="T2323" i="2" s="1"/>
  <c r="S2325" i="2"/>
  <c r="R2325" i="2"/>
  <c r="R2324" i="2" s="1"/>
  <c r="R2323" i="2" s="1"/>
  <c r="Q2325" i="2"/>
  <c r="Q2324" i="2" s="1"/>
  <c r="Q2323" i="2" s="1"/>
  <c r="P2325" i="2"/>
  <c r="O2325" i="2"/>
  <c r="N2325" i="2"/>
  <c r="M2325" i="2"/>
  <c r="L2325" i="2"/>
  <c r="K2325" i="2"/>
  <c r="J2325" i="2"/>
  <c r="U2322" i="2"/>
  <c r="U2321" i="2" s="1"/>
  <c r="U2320" i="2" s="1"/>
  <c r="T2322" i="2"/>
  <c r="S2322" i="2"/>
  <c r="R2322" i="2"/>
  <c r="R2321" i="2" s="1"/>
  <c r="R2320" i="2" s="1"/>
  <c r="Q2322" i="2"/>
  <c r="Q2321" i="2" s="1"/>
  <c r="Q2320" i="2" s="1"/>
  <c r="P2322" i="2"/>
  <c r="O2322" i="2"/>
  <c r="N2322" i="2"/>
  <c r="M2322" i="2"/>
  <c r="L2322" i="2"/>
  <c r="K2322" i="2"/>
  <c r="J2322" i="2"/>
  <c r="U2318" i="2"/>
  <c r="U2317" i="2" s="1"/>
  <c r="U2316" i="2" s="1"/>
  <c r="T2318" i="2"/>
  <c r="S2318" i="2"/>
  <c r="R2318" i="2"/>
  <c r="R2317" i="2" s="1"/>
  <c r="R2316" i="2" s="1"/>
  <c r="Q2318" i="2"/>
  <c r="P2318" i="2"/>
  <c r="O2318" i="2"/>
  <c r="N2318" i="2"/>
  <c r="M2318" i="2"/>
  <c r="L2318" i="2"/>
  <c r="K2318" i="2"/>
  <c r="J2318" i="2"/>
  <c r="U2315" i="2"/>
  <c r="T2315" i="2"/>
  <c r="S2315" i="2"/>
  <c r="R2315" i="2"/>
  <c r="Q2315" i="2"/>
  <c r="P2315" i="2"/>
  <c r="O2315" i="2"/>
  <c r="N2315" i="2"/>
  <c r="M2315" i="2"/>
  <c r="L2315" i="2"/>
  <c r="K2315" i="2"/>
  <c r="J2315" i="2"/>
  <c r="U2314" i="2"/>
  <c r="T2314" i="2"/>
  <c r="S2314" i="2"/>
  <c r="R2314" i="2"/>
  <c r="Q2314" i="2"/>
  <c r="Q2313" i="2" s="1"/>
  <c r="Q2312" i="2" s="1"/>
  <c r="P2314" i="2"/>
  <c r="O2314" i="2"/>
  <c r="N2314" i="2"/>
  <c r="M2314" i="2"/>
  <c r="L2314" i="2"/>
  <c r="K2314" i="2"/>
  <c r="J2314" i="2"/>
  <c r="U2311" i="2"/>
  <c r="U2310" i="2" s="1"/>
  <c r="U2309" i="2" s="1"/>
  <c r="T2311" i="2"/>
  <c r="S2311" i="2"/>
  <c r="R2311" i="2"/>
  <c r="R2310" i="2" s="1"/>
  <c r="R2309" i="2" s="1"/>
  <c r="Q2311" i="2"/>
  <c r="Q2310" i="2" s="1"/>
  <c r="Q2309" i="2" s="1"/>
  <c r="P2311" i="2"/>
  <c r="O2311" i="2"/>
  <c r="N2311" i="2"/>
  <c r="M2311" i="2"/>
  <c r="L2311" i="2"/>
  <c r="K2311" i="2"/>
  <c r="J2311" i="2"/>
  <c r="U2308" i="2"/>
  <c r="U2307" i="2" s="1"/>
  <c r="U2306" i="2" s="1"/>
  <c r="T2308" i="2"/>
  <c r="T2307" i="2" s="1"/>
  <c r="T2306" i="2" s="1"/>
  <c r="S2308" i="2"/>
  <c r="R2308" i="2"/>
  <c r="R2307" i="2" s="1"/>
  <c r="R2306" i="2" s="1"/>
  <c r="Q2308" i="2"/>
  <c r="Q2307" i="2" s="1"/>
  <c r="Q2306" i="2" s="1"/>
  <c r="P2308" i="2"/>
  <c r="O2308" i="2"/>
  <c r="N2308" i="2"/>
  <c r="M2308" i="2"/>
  <c r="L2308" i="2"/>
  <c r="K2308" i="2"/>
  <c r="J2308" i="2"/>
  <c r="U2305" i="2"/>
  <c r="T2305" i="2"/>
  <c r="S2305" i="2"/>
  <c r="R2305" i="2"/>
  <c r="Q2305" i="2"/>
  <c r="P2305" i="2"/>
  <c r="O2305" i="2"/>
  <c r="N2305" i="2"/>
  <c r="M2305" i="2"/>
  <c r="L2305" i="2"/>
  <c r="K2305" i="2"/>
  <c r="J2305" i="2"/>
  <c r="U2304" i="2"/>
  <c r="T2304" i="2"/>
  <c r="S2304" i="2"/>
  <c r="R2304" i="2"/>
  <c r="Q2304" i="2"/>
  <c r="P2304" i="2"/>
  <c r="O2304" i="2"/>
  <c r="N2304" i="2"/>
  <c r="M2304" i="2"/>
  <c r="L2304" i="2"/>
  <c r="K2304" i="2"/>
  <c r="J2304" i="2"/>
  <c r="U2303" i="2"/>
  <c r="T2303" i="2"/>
  <c r="S2303" i="2"/>
  <c r="R2303" i="2"/>
  <c r="Q2303" i="2"/>
  <c r="P2303" i="2"/>
  <c r="O2303" i="2"/>
  <c r="N2303" i="2"/>
  <c r="M2303" i="2"/>
  <c r="L2303" i="2"/>
  <c r="K2303" i="2"/>
  <c r="J2303" i="2"/>
  <c r="U2300" i="2"/>
  <c r="U2299" i="2" s="1"/>
  <c r="U2298" i="2" s="1"/>
  <c r="T2300" i="2"/>
  <c r="S2300" i="2"/>
  <c r="R2300" i="2"/>
  <c r="R2299" i="2" s="1"/>
  <c r="R2298" i="2" s="1"/>
  <c r="Q2300" i="2"/>
  <c r="Q2299" i="2" s="1"/>
  <c r="Q2298" i="2" s="1"/>
  <c r="P2300" i="2"/>
  <c r="O2300" i="2"/>
  <c r="N2300" i="2"/>
  <c r="M2300" i="2"/>
  <c r="L2300" i="2"/>
  <c r="K2300" i="2"/>
  <c r="J2300" i="2"/>
  <c r="U2297" i="2"/>
  <c r="U2296" i="2" s="1"/>
  <c r="U2295" i="2" s="1"/>
  <c r="T2297" i="2"/>
  <c r="S2297" i="2"/>
  <c r="R2297" i="2"/>
  <c r="R2296" i="2" s="1"/>
  <c r="R2295" i="2" s="1"/>
  <c r="Q2297" i="2"/>
  <c r="Q2296" i="2" s="1"/>
  <c r="Q2295" i="2" s="1"/>
  <c r="P2297" i="2"/>
  <c r="O2297" i="2"/>
  <c r="N2297" i="2"/>
  <c r="M2297" i="2"/>
  <c r="L2297" i="2"/>
  <c r="K2297" i="2"/>
  <c r="J2297" i="2"/>
  <c r="U2294" i="2"/>
  <c r="U2293" i="2" s="1"/>
  <c r="U2292" i="2" s="1"/>
  <c r="T2294" i="2"/>
  <c r="S2294" i="2"/>
  <c r="R2294" i="2"/>
  <c r="R2293" i="2" s="1"/>
  <c r="R2292" i="2" s="1"/>
  <c r="Q2294" i="2"/>
  <c r="Q2293" i="2" s="1"/>
  <c r="Q2292" i="2" s="1"/>
  <c r="P2294" i="2"/>
  <c r="O2294" i="2"/>
  <c r="N2294" i="2"/>
  <c r="M2294" i="2"/>
  <c r="L2294" i="2"/>
  <c r="K2294" i="2"/>
  <c r="J2294" i="2"/>
  <c r="U2291" i="2"/>
  <c r="U2290" i="2" s="1"/>
  <c r="U2289" i="2" s="1"/>
  <c r="T2291" i="2"/>
  <c r="T2290" i="2" s="1"/>
  <c r="T2289" i="2" s="1"/>
  <c r="S2291" i="2"/>
  <c r="R2291" i="2"/>
  <c r="R2290" i="2" s="1"/>
  <c r="R2289" i="2" s="1"/>
  <c r="Q2291" i="2"/>
  <c r="Q2290" i="2" s="1"/>
  <c r="Q2289" i="2" s="1"/>
  <c r="P2291" i="2"/>
  <c r="O2291" i="2"/>
  <c r="N2291" i="2"/>
  <c r="M2291" i="2"/>
  <c r="L2291" i="2"/>
  <c r="K2291" i="2"/>
  <c r="J2291" i="2"/>
  <c r="U2288" i="2"/>
  <c r="U2287" i="2" s="1"/>
  <c r="U2286" i="2" s="1"/>
  <c r="T2288" i="2"/>
  <c r="S2288" i="2"/>
  <c r="R2288" i="2"/>
  <c r="R2287" i="2" s="1"/>
  <c r="R2286" i="2" s="1"/>
  <c r="Q2288" i="2"/>
  <c r="Q2287" i="2" s="1"/>
  <c r="Q2286" i="2" s="1"/>
  <c r="P2288" i="2"/>
  <c r="O2288" i="2"/>
  <c r="N2288" i="2"/>
  <c r="M2288" i="2"/>
  <c r="L2288" i="2"/>
  <c r="K2288" i="2"/>
  <c r="J2288" i="2"/>
  <c r="U2285" i="2"/>
  <c r="U2284" i="2" s="1"/>
  <c r="U2283" i="2" s="1"/>
  <c r="T2285" i="2"/>
  <c r="S2285" i="2"/>
  <c r="R2285" i="2"/>
  <c r="R2284" i="2" s="1"/>
  <c r="R2283" i="2" s="1"/>
  <c r="Q2285" i="2"/>
  <c r="Q2284" i="2" s="1"/>
  <c r="Q2283" i="2" s="1"/>
  <c r="P2285" i="2"/>
  <c r="O2285" i="2"/>
  <c r="N2285" i="2"/>
  <c r="M2285" i="2"/>
  <c r="L2285" i="2"/>
  <c r="K2285" i="2"/>
  <c r="J2285" i="2"/>
  <c r="U2282" i="2"/>
  <c r="U2281" i="2" s="1"/>
  <c r="U2280" i="2" s="1"/>
  <c r="T2282" i="2"/>
  <c r="S2282" i="2"/>
  <c r="R2282" i="2"/>
  <c r="R2281" i="2" s="1"/>
  <c r="R2280" i="2" s="1"/>
  <c r="Q2282" i="2"/>
  <c r="Q2281" i="2" s="1"/>
  <c r="Q2280" i="2" s="1"/>
  <c r="P2282" i="2"/>
  <c r="O2282" i="2"/>
  <c r="N2282" i="2"/>
  <c r="M2282" i="2"/>
  <c r="L2282" i="2"/>
  <c r="K2282" i="2"/>
  <c r="J2282" i="2"/>
  <c r="U2279" i="2"/>
  <c r="U2278" i="2" s="1"/>
  <c r="U2277" i="2" s="1"/>
  <c r="T2279" i="2"/>
  <c r="T2278" i="2" s="1"/>
  <c r="T2277" i="2" s="1"/>
  <c r="S2279" i="2"/>
  <c r="R2279" i="2"/>
  <c r="R2278" i="2" s="1"/>
  <c r="R2277" i="2" s="1"/>
  <c r="Q2279" i="2"/>
  <c r="Q2278" i="2" s="1"/>
  <c r="Q2277" i="2" s="1"/>
  <c r="P2279" i="2"/>
  <c r="O2279" i="2"/>
  <c r="N2279" i="2"/>
  <c r="M2279" i="2"/>
  <c r="L2279" i="2"/>
  <c r="K2279" i="2"/>
  <c r="J2279" i="2"/>
  <c r="U2276" i="2"/>
  <c r="U2275" i="2" s="1"/>
  <c r="U2274" i="2" s="1"/>
  <c r="T2276" i="2"/>
  <c r="S2276" i="2"/>
  <c r="R2276" i="2"/>
  <c r="R2275" i="2" s="1"/>
  <c r="R2274" i="2" s="1"/>
  <c r="Q2276" i="2"/>
  <c r="Q2275" i="2" s="1"/>
  <c r="Q2274" i="2" s="1"/>
  <c r="P2276" i="2"/>
  <c r="O2276" i="2"/>
  <c r="N2276" i="2"/>
  <c r="M2276" i="2"/>
  <c r="L2276" i="2"/>
  <c r="K2276" i="2"/>
  <c r="J2276" i="2"/>
  <c r="U2273" i="2"/>
  <c r="U2272" i="2" s="1"/>
  <c r="U2271" i="2" s="1"/>
  <c r="T2273" i="2"/>
  <c r="S2273" i="2"/>
  <c r="R2273" i="2"/>
  <c r="R2272" i="2" s="1"/>
  <c r="R2271" i="2" s="1"/>
  <c r="Q2273" i="2"/>
  <c r="Q2272" i="2" s="1"/>
  <c r="Q2271" i="2" s="1"/>
  <c r="P2273" i="2"/>
  <c r="O2273" i="2"/>
  <c r="N2273" i="2"/>
  <c r="M2273" i="2"/>
  <c r="L2273" i="2"/>
  <c r="K2273" i="2"/>
  <c r="J2273" i="2"/>
  <c r="U2270" i="2"/>
  <c r="U2269" i="2" s="1"/>
  <c r="U2268" i="2" s="1"/>
  <c r="T2270" i="2"/>
  <c r="S2270" i="2"/>
  <c r="R2270" i="2"/>
  <c r="R2269" i="2" s="1"/>
  <c r="R2268" i="2" s="1"/>
  <c r="Q2270" i="2"/>
  <c r="Q2269" i="2" s="1"/>
  <c r="Q2268" i="2" s="1"/>
  <c r="P2270" i="2"/>
  <c r="O2270" i="2"/>
  <c r="N2270" i="2"/>
  <c r="M2270" i="2"/>
  <c r="L2270" i="2"/>
  <c r="K2270" i="2"/>
  <c r="J2270" i="2"/>
  <c r="U2267" i="2"/>
  <c r="U2266" i="2" s="1"/>
  <c r="U2265" i="2" s="1"/>
  <c r="T2267" i="2"/>
  <c r="T2266" i="2" s="1"/>
  <c r="T2265" i="2" s="1"/>
  <c r="S2267" i="2"/>
  <c r="R2267" i="2"/>
  <c r="R2266" i="2" s="1"/>
  <c r="R2265" i="2" s="1"/>
  <c r="Q2267" i="2"/>
  <c r="Q2266" i="2" s="1"/>
  <c r="Q2265" i="2" s="1"/>
  <c r="P2267" i="2"/>
  <c r="O2267" i="2"/>
  <c r="N2267" i="2"/>
  <c r="M2267" i="2"/>
  <c r="L2267" i="2"/>
  <c r="K2267" i="2"/>
  <c r="J2267" i="2"/>
  <c r="U2264" i="2"/>
  <c r="T2264" i="2"/>
  <c r="S2264" i="2"/>
  <c r="R2264" i="2"/>
  <c r="Q2264" i="2"/>
  <c r="P2264" i="2"/>
  <c r="O2264" i="2"/>
  <c r="N2264" i="2"/>
  <c r="M2264" i="2"/>
  <c r="L2264" i="2"/>
  <c r="K2264" i="2"/>
  <c r="J2264" i="2"/>
  <c r="U2263" i="2"/>
  <c r="T2263" i="2"/>
  <c r="S2263" i="2"/>
  <c r="R2263" i="2"/>
  <c r="Q2263" i="2"/>
  <c r="P2263" i="2"/>
  <c r="O2263" i="2"/>
  <c r="N2263" i="2"/>
  <c r="M2263" i="2"/>
  <c r="L2263" i="2"/>
  <c r="K2263" i="2"/>
  <c r="J2263" i="2"/>
  <c r="U2260" i="2"/>
  <c r="T2260" i="2"/>
  <c r="S2260" i="2"/>
  <c r="R2260" i="2"/>
  <c r="Q2260" i="2"/>
  <c r="P2260" i="2"/>
  <c r="O2260" i="2"/>
  <c r="N2260" i="2"/>
  <c r="M2260" i="2"/>
  <c r="L2260" i="2"/>
  <c r="K2260" i="2"/>
  <c r="J2260" i="2"/>
  <c r="U2259" i="2"/>
  <c r="T2259" i="2"/>
  <c r="S2259" i="2"/>
  <c r="R2259" i="2"/>
  <c r="Q2259" i="2"/>
  <c r="P2259" i="2"/>
  <c r="O2259" i="2"/>
  <c r="N2259" i="2"/>
  <c r="M2259" i="2"/>
  <c r="L2259" i="2"/>
  <c r="K2259" i="2"/>
  <c r="J2259" i="2"/>
  <c r="U2258" i="2"/>
  <c r="T2258" i="2"/>
  <c r="S2258" i="2"/>
  <c r="R2258" i="2"/>
  <c r="Q2258" i="2"/>
  <c r="P2258" i="2"/>
  <c r="O2258" i="2"/>
  <c r="N2258" i="2"/>
  <c r="M2258" i="2"/>
  <c r="L2258" i="2"/>
  <c r="K2258" i="2"/>
  <c r="J2258" i="2"/>
  <c r="U2255" i="2"/>
  <c r="T2255" i="2"/>
  <c r="S2255" i="2"/>
  <c r="R2255" i="2"/>
  <c r="Q2255" i="2"/>
  <c r="P2255" i="2"/>
  <c r="O2255" i="2"/>
  <c r="N2255" i="2"/>
  <c r="M2255" i="2"/>
  <c r="L2255" i="2"/>
  <c r="K2255" i="2"/>
  <c r="J2255" i="2"/>
  <c r="U2254" i="2"/>
  <c r="T2254" i="2"/>
  <c r="S2254" i="2"/>
  <c r="R2254" i="2"/>
  <c r="Q2254" i="2"/>
  <c r="P2254" i="2"/>
  <c r="O2254" i="2"/>
  <c r="N2254" i="2"/>
  <c r="M2254" i="2"/>
  <c r="L2254" i="2"/>
  <c r="K2254" i="2"/>
  <c r="J2254" i="2"/>
  <c r="U2253" i="2"/>
  <c r="U2252" i="2" s="1"/>
  <c r="U2251" i="2" s="1"/>
  <c r="T2253" i="2"/>
  <c r="S2253" i="2"/>
  <c r="R2253" i="2"/>
  <c r="Q2253" i="2"/>
  <c r="P2253" i="2"/>
  <c r="O2253" i="2"/>
  <c r="N2253" i="2"/>
  <c r="M2253" i="2"/>
  <c r="L2253" i="2"/>
  <c r="K2253" i="2"/>
  <c r="J2253" i="2"/>
  <c r="U2250" i="2"/>
  <c r="U2249" i="2" s="1"/>
  <c r="U2248" i="2" s="1"/>
  <c r="T2250" i="2"/>
  <c r="S2250" i="2"/>
  <c r="R2250" i="2"/>
  <c r="R2249" i="2" s="1"/>
  <c r="R2248" i="2" s="1"/>
  <c r="Q2250" i="2"/>
  <c r="Q2249" i="2" s="1"/>
  <c r="Q2248" i="2" s="1"/>
  <c r="P2250" i="2"/>
  <c r="O2250" i="2"/>
  <c r="N2250" i="2"/>
  <c r="M2250" i="2"/>
  <c r="L2250" i="2"/>
  <c r="K2250" i="2"/>
  <c r="J2250" i="2"/>
  <c r="U2247" i="2"/>
  <c r="U2246" i="2" s="1"/>
  <c r="U2245" i="2" s="1"/>
  <c r="T2247" i="2"/>
  <c r="S2247" i="2"/>
  <c r="R2247" i="2"/>
  <c r="R2246" i="2" s="1"/>
  <c r="R2245" i="2" s="1"/>
  <c r="Q2247" i="2"/>
  <c r="Q2246" i="2" s="1"/>
  <c r="Q2245" i="2" s="1"/>
  <c r="P2247" i="2"/>
  <c r="O2247" i="2"/>
  <c r="N2247" i="2"/>
  <c r="M2247" i="2"/>
  <c r="L2247" i="2"/>
  <c r="K2247" i="2"/>
  <c r="J2247" i="2"/>
  <c r="U2244" i="2"/>
  <c r="U2243" i="2" s="1"/>
  <c r="U2242" i="2" s="1"/>
  <c r="T2244" i="2"/>
  <c r="T2243" i="2" s="1"/>
  <c r="T2242" i="2" s="1"/>
  <c r="S2244" i="2"/>
  <c r="R2244" i="2"/>
  <c r="R2243" i="2" s="1"/>
  <c r="R2242" i="2" s="1"/>
  <c r="Q2244" i="2"/>
  <c r="Q2243" i="2" s="1"/>
  <c r="Q2242" i="2" s="1"/>
  <c r="P2244" i="2"/>
  <c r="O2244" i="2"/>
  <c r="N2244" i="2"/>
  <c r="M2244" i="2"/>
  <c r="L2244" i="2"/>
  <c r="K2244" i="2"/>
  <c r="J2244" i="2"/>
  <c r="U2241" i="2"/>
  <c r="U2240" i="2" s="1"/>
  <c r="U2239" i="2" s="1"/>
  <c r="T2241" i="2"/>
  <c r="S2241" i="2"/>
  <c r="R2241" i="2"/>
  <c r="R2240" i="2" s="1"/>
  <c r="R2239" i="2" s="1"/>
  <c r="Q2241" i="2"/>
  <c r="Q2240" i="2" s="1"/>
  <c r="Q2239" i="2" s="1"/>
  <c r="P2241" i="2"/>
  <c r="O2241" i="2"/>
  <c r="N2241" i="2"/>
  <c r="M2241" i="2"/>
  <c r="L2241" i="2"/>
  <c r="K2241" i="2"/>
  <c r="J2241" i="2"/>
  <c r="U2238" i="2"/>
  <c r="U2237" i="2" s="1"/>
  <c r="U2236" i="2" s="1"/>
  <c r="T2238" i="2"/>
  <c r="S2238" i="2"/>
  <c r="R2238" i="2"/>
  <c r="R2237" i="2" s="1"/>
  <c r="R2236" i="2" s="1"/>
  <c r="Q2238" i="2"/>
  <c r="Q2237" i="2" s="1"/>
  <c r="Q2236" i="2" s="1"/>
  <c r="P2238" i="2"/>
  <c r="O2238" i="2"/>
  <c r="N2238" i="2"/>
  <c r="M2238" i="2"/>
  <c r="L2238" i="2"/>
  <c r="K2238" i="2"/>
  <c r="J2238" i="2"/>
  <c r="U2235" i="2"/>
  <c r="U2234" i="2" s="1"/>
  <c r="U2233" i="2" s="1"/>
  <c r="T2235" i="2"/>
  <c r="S2235" i="2"/>
  <c r="R2235" i="2"/>
  <c r="R2234" i="2" s="1"/>
  <c r="R2233" i="2" s="1"/>
  <c r="Q2235" i="2"/>
  <c r="Q2234" i="2" s="1"/>
  <c r="Q2233" i="2" s="1"/>
  <c r="P2235" i="2"/>
  <c r="O2235" i="2"/>
  <c r="N2235" i="2"/>
  <c r="M2235" i="2"/>
  <c r="L2235" i="2"/>
  <c r="K2235" i="2"/>
  <c r="J2235" i="2"/>
  <c r="U2232" i="2"/>
  <c r="U2231" i="2" s="1"/>
  <c r="U2230" i="2" s="1"/>
  <c r="T2232" i="2"/>
  <c r="T2231" i="2" s="1"/>
  <c r="T2230" i="2" s="1"/>
  <c r="S2232" i="2"/>
  <c r="R2232" i="2"/>
  <c r="R2231" i="2" s="1"/>
  <c r="R2230" i="2" s="1"/>
  <c r="Q2232" i="2"/>
  <c r="Q2231" i="2" s="1"/>
  <c r="Q2230" i="2" s="1"/>
  <c r="P2232" i="2"/>
  <c r="O2232" i="2"/>
  <c r="N2232" i="2"/>
  <c r="M2232" i="2"/>
  <c r="L2232" i="2"/>
  <c r="K2232" i="2"/>
  <c r="J2232" i="2"/>
  <c r="U2229" i="2"/>
  <c r="U2228" i="2" s="1"/>
  <c r="U2227" i="2" s="1"/>
  <c r="T2229" i="2"/>
  <c r="S2229" i="2"/>
  <c r="R2229" i="2"/>
  <c r="R2228" i="2" s="1"/>
  <c r="R2227" i="2" s="1"/>
  <c r="Q2229" i="2"/>
  <c r="Q2228" i="2" s="1"/>
  <c r="Q2227" i="2" s="1"/>
  <c r="P2229" i="2"/>
  <c r="O2229" i="2"/>
  <c r="N2229" i="2"/>
  <c r="M2229" i="2"/>
  <c r="L2229" i="2"/>
  <c r="K2229" i="2"/>
  <c r="J2229" i="2"/>
  <c r="U2226" i="2"/>
  <c r="U2225" i="2" s="1"/>
  <c r="U2224" i="2" s="1"/>
  <c r="T2226" i="2"/>
  <c r="S2226" i="2"/>
  <c r="R2226" i="2"/>
  <c r="R2225" i="2" s="1"/>
  <c r="R2224" i="2" s="1"/>
  <c r="Q2226" i="2"/>
  <c r="P2226" i="2"/>
  <c r="O2226" i="2"/>
  <c r="N2226" i="2"/>
  <c r="M2226" i="2"/>
  <c r="L2226" i="2"/>
  <c r="K2226" i="2"/>
  <c r="J2226" i="2"/>
  <c r="U2223" i="2"/>
  <c r="U2222" i="2" s="1"/>
  <c r="U2221" i="2" s="1"/>
  <c r="T2223" i="2"/>
  <c r="S2223" i="2"/>
  <c r="R2223" i="2"/>
  <c r="R2222" i="2" s="1"/>
  <c r="R2221" i="2" s="1"/>
  <c r="Q2223" i="2"/>
  <c r="Q2222" i="2" s="1"/>
  <c r="Q2221" i="2" s="1"/>
  <c r="P2223" i="2"/>
  <c r="O2223" i="2"/>
  <c r="N2223" i="2"/>
  <c r="M2223" i="2"/>
  <c r="L2223" i="2"/>
  <c r="K2223" i="2"/>
  <c r="J2223" i="2"/>
  <c r="U2220" i="2"/>
  <c r="U2219" i="2" s="1"/>
  <c r="U2218" i="2" s="1"/>
  <c r="T2220" i="2"/>
  <c r="T2219" i="2" s="1"/>
  <c r="T2218" i="2" s="1"/>
  <c r="S2220" i="2"/>
  <c r="R2220" i="2"/>
  <c r="R2219" i="2" s="1"/>
  <c r="R2218" i="2" s="1"/>
  <c r="Q2220" i="2"/>
  <c r="Q2219" i="2" s="1"/>
  <c r="Q2218" i="2" s="1"/>
  <c r="P2220" i="2"/>
  <c r="O2220" i="2"/>
  <c r="N2220" i="2"/>
  <c r="M2220" i="2"/>
  <c r="L2220" i="2"/>
  <c r="K2220" i="2"/>
  <c r="J2220" i="2"/>
  <c r="U2215" i="2"/>
  <c r="U2214" i="2" s="1"/>
  <c r="U2213" i="2" s="1"/>
  <c r="T2215" i="2"/>
  <c r="S2215" i="2"/>
  <c r="R2215" i="2"/>
  <c r="R2214" i="2" s="1"/>
  <c r="R2213" i="2" s="1"/>
  <c r="Q2215" i="2"/>
  <c r="Q2214" i="2" s="1"/>
  <c r="Q2213" i="2" s="1"/>
  <c r="P2215" i="2"/>
  <c r="O2215" i="2"/>
  <c r="N2215" i="2"/>
  <c r="M2215" i="2"/>
  <c r="L2215" i="2"/>
  <c r="K2215" i="2"/>
  <c r="J2215" i="2"/>
  <c r="U2212" i="2"/>
  <c r="T2212" i="2"/>
  <c r="S2212" i="2"/>
  <c r="R2212" i="2"/>
  <c r="Q2212" i="2"/>
  <c r="P2212" i="2"/>
  <c r="O2212" i="2"/>
  <c r="N2212" i="2"/>
  <c r="M2212" i="2"/>
  <c r="L2212" i="2"/>
  <c r="K2212" i="2"/>
  <c r="J2212" i="2"/>
  <c r="U2211" i="2"/>
  <c r="T2211" i="2"/>
  <c r="S2211" i="2"/>
  <c r="R2211" i="2"/>
  <c r="Q2211" i="2"/>
  <c r="P2211" i="2"/>
  <c r="O2211" i="2"/>
  <c r="N2211" i="2"/>
  <c r="M2211" i="2"/>
  <c r="L2211" i="2"/>
  <c r="K2211" i="2"/>
  <c r="J2211" i="2"/>
  <c r="U2210" i="2"/>
  <c r="T2210" i="2"/>
  <c r="S2210" i="2"/>
  <c r="R2210" i="2"/>
  <c r="Q2210" i="2"/>
  <c r="P2210" i="2"/>
  <c r="O2210" i="2"/>
  <c r="N2210" i="2"/>
  <c r="M2210" i="2"/>
  <c r="L2210" i="2"/>
  <c r="K2210" i="2"/>
  <c r="J2210" i="2"/>
  <c r="U2207" i="2"/>
  <c r="U2206" i="2" s="1"/>
  <c r="U2205" i="2" s="1"/>
  <c r="T2207" i="2"/>
  <c r="S2207" i="2"/>
  <c r="R2207" i="2"/>
  <c r="R2206" i="2" s="1"/>
  <c r="R2205" i="2" s="1"/>
  <c r="Q2207" i="2"/>
  <c r="Q2206" i="2" s="1"/>
  <c r="Q2205" i="2" s="1"/>
  <c r="P2207" i="2"/>
  <c r="O2207" i="2"/>
  <c r="N2207" i="2"/>
  <c r="M2207" i="2"/>
  <c r="L2207" i="2"/>
  <c r="K2207" i="2"/>
  <c r="J2207" i="2"/>
  <c r="U2204" i="2"/>
  <c r="T2204" i="2"/>
  <c r="S2204" i="2"/>
  <c r="R2204" i="2"/>
  <c r="Q2204" i="2"/>
  <c r="P2204" i="2"/>
  <c r="O2204" i="2"/>
  <c r="N2204" i="2"/>
  <c r="M2204" i="2"/>
  <c r="L2204" i="2"/>
  <c r="K2204" i="2"/>
  <c r="J2204" i="2"/>
  <c r="U2203" i="2"/>
  <c r="T2203" i="2"/>
  <c r="S2203" i="2"/>
  <c r="R2203" i="2"/>
  <c r="Q2203" i="2"/>
  <c r="P2203" i="2"/>
  <c r="O2203" i="2"/>
  <c r="N2203" i="2"/>
  <c r="M2203" i="2"/>
  <c r="L2203" i="2"/>
  <c r="K2203" i="2"/>
  <c r="J2203" i="2"/>
  <c r="U2202" i="2"/>
  <c r="T2202" i="2"/>
  <c r="S2202" i="2"/>
  <c r="R2202" i="2"/>
  <c r="Q2202" i="2"/>
  <c r="P2202" i="2"/>
  <c r="O2202" i="2"/>
  <c r="N2202" i="2"/>
  <c r="M2202" i="2"/>
  <c r="L2202" i="2"/>
  <c r="K2202" i="2"/>
  <c r="J2202" i="2"/>
  <c r="U2199" i="2"/>
  <c r="U2198" i="2" s="1"/>
  <c r="U2197" i="2" s="1"/>
  <c r="T2199" i="2"/>
  <c r="S2199" i="2"/>
  <c r="R2199" i="2"/>
  <c r="R2198" i="2" s="1"/>
  <c r="R2197" i="2" s="1"/>
  <c r="Q2199" i="2"/>
  <c r="Q2198" i="2" s="1"/>
  <c r="Q2197" i="2" s="1"/>
  <c r="P2199" i="2"/>
  <c r="O2199" i="2"/>
  <c r="N2199" i="2"/>
  <c r="M2199" i="2"/>
  <c r="L2199" i="2"/>
  <c r="K2199" i="2"/>
  <c r="J2199" i="2"/>
  <c r="U2196" i="2"/>
  <c r="T2196" i="2"/>
  <c r="S2196" i="2"/>
  <c r="R2196" i="2"/>
  <c r="Q2196" i="2"/>
  <c r="P2196" i="2"/>
  <c r="O2196" i="2"/>
  <c r="N2196" i="2"/>
  <c r="M2196" i="2"/>
  <c r="L2196" i="2"/>
  <c r="K2196" i="2"/>
  <c r="J2196" i="2"/>
  <c r="U2195" i="2"/>
  <c r="T2195" i="2"/>
  <c r="S2195" i="2"/>
  <c r="R2195" i="2"/>
  <c r="Q2195" i="2"/>
  <c r="P2195" i="2"/>
  <c r="O2195" i="2"/>
  <c r="N2195" i="2"/>
  <c r="M2195" i="2"/>
  <c r="L2195" i="2"/>
  <c r="K2195" i="2"/>
  <c r="J2195" i="2"/>
  <c r="U2194" i="2"/>
  <c r="T2194" i="2"/>
  <c r="S2194" i="2"/>
  <c r="R2194" i="2"/>
  <c r="Q2194" i="2"/>
  <c r="P2194" i="2"/>
  <c r="O2194" i="2"/>
  <c r="N2194" i="2"/>
  <c r="M2194" i="2"/>
  <c r="L2194" i="2"/>
  <c r="K2194" i="2"/>
  <c r="J2194" i="2"/>
  <c r="U2191" i="2"/>
  <c r="T2191" i="2"/>
  <c r="S2191" i="2"/>
  <c r="R2191" i="2"/>
  <c r="Q2191" i="2"/>
  <c r="P2191" i="2"/>
  <c r="O2191" i="2"/>
  <c r="N2191" i="2"/>
  <c r="M2191" i="2"/>
  <c r="L2191" i="2"/>
  <c r="K2191" i="2"/>
  <c r="J2191" i="2"/>
  <c r="U2190" i="2"/>
  <c r="T2190" i="2"/>
  <c r="S2190" i="2"/>
  <c r="R2190" i="2"/>
  <c r="Q2190" i="2"/>
  <c r="P2190" i="2"/>
  <c r="O2190" i="2"/>
  <c r="N2190" i="2"/>
  <c r="M2190" i="2"/>
  <c r="L2190" i="2"/>
  <c r="K2190" i="2"/>
  <c r="J2190" i="2"/>
  <c r="U2189" i="2"/>
  <c r="T2189" i="2"/>
  <c r="S2189" i="2"/>
  <c r="R2189" i="2"/>
  <c r="Q2189" i="2"/>
  <c r="Q2188" i="2" s="1"/>
  <c r="Q2187" i="2" s="1"/>
  <c r="P2189" i="2"/>
  <c r="O2189" i="2"/>
  <c r="N2189" i="2"/>
  <c r="M2189" i="2"/>
  <c r="L2189" i="2"/>
  <c r="K2189" i="2"/>
  <c r="J2189" i="2"/>
  <c r="U2186" i="2"/>
  <c r="U2185" i="2" s="1"/>
  <c r="U2184" i="2" s="1"/>
  <c r="T2186" i="2"/>
  <c r="T2185" i="2" s="1"/>
  <c r="T2184" i="2" s="1"/>
  <c r="S2186" i="2"/>
  <c r="R2186" i="2"/>
  <c r="R2185" i="2" s="1"/>
  <c r="R2184" i="2" s="1"/>
  <c r="Q2186" i="2"/>
  <c r="Q2185" i="2" s="1"/>
  <c r="Q2184" i="2" s="1"/>
  <c r="P2186" i="2"/>
  <c r="O2186" i="2"/>
  <c r="N2186" i="2"/>
  <c r="M2186" i="2"/>
  <c r="L2186" i="2"/>
  <c r="K2186" i="2"/>
  <c r="J2186" i="2"/>
  <c r="U2183" i="2"/>
  <c r="U2182" i="2" s="1"/>
  <c r="U2181" i="2" s="1"/>
  <c r="T2183" i="2"/>
  <c r="S2183" i="2"/>
  <c r="R2183" i="2"/>
  <c r="R2182" i="2" s="1"/>
  <c r="R2181" i="2" s="1"/>
  <c r="Q2183" i="2"/>
  <c r="Q2182" i="2" s="1"/>
  <c r="Q2181" i="2" s="1"/>
  <c r="P2183" i="2"/>
  <c r="O2183" i="2"/>
  <c r="N2183" i="2"/>
  <c r="M2183" i="2"/>
  <c r="L2183" i="2"/>
  <c r="K2183" i="2"/>
  <c r="J2183" i="2"/>
  <c r="U2180" i="2"/>
  <c r="T2180" i="2"/>
  <c r="S2180" i="2"/>
  <c r="R2180" i="2"/>
  <c r="Q2180" i="2"/>
  <c r="P2180" i="2"/>
  <c r="O2180" i="2"/>
  <c r="N2180" i="2"/>
  <c r="M2180" i="2"/>
  <c r="L2180" i="2"/>
  <c r="K2180" i="2"/>
  <c r="J2180" i="2"/>
  <c r="U2179" i="2"/>
  <c r="T2179" i="2"/>
  <c r="S2179" i="2"/>
  <c r="R2179" i="2"/>
  <c r="Q2179" i="2"/>
  <c r="Q2178" i="2" s="1"/>
  <c r="Q2177" i="2" s="1"/>
  <c r="P2179" i="2"/>
  <c r="O2179" i="2"/>
  <c r="N2179" i="2"/>
  <c r="M2179" i="2"/>
  <c r="L2179" i="2"/>
  <c r="K2179" i="2"/>
  <c r="J2179" i="2"/>
  <c r="U2176" i="2"/>
  <c r="U2175" i="2" s="1"/>
  <c r="U2174" i="2" s="1"/>
  <c r="T2176" i="2"/>
  <c r="S2176" i="2"/>
  <c r="R2176" i="2"/>
  <c r="R2175" i="2" s="1"/>
  <c r="R2174" i="2" s="1"/>
  <c r="Q2176" i="2"/>
  <c r="Q2175" i="2" s="1"/>
  <c r="Q2174" i="2" s="1"/>
  <c r="P2176" i="2"/>
  <c r="O2176" i="2"/>
  <c r="N2176" i="2"/>
  <c r="M2176" i="2"/>
  <c r="L2176" i="2"/>
  <c r="K2176" i="2"/>
  <c r="J2176" i="2"/>
  <c r="U2173" i="2"/>
  <c r="T2173" i="2"/>
  <c r="S2173" i="2"/>
  <c r="R2173" i="2"/>
  <c r="Q2173" i="2"/>
  <c r="P2173" i="2"/>
  <c r="O2173" i="2"/>
  <c r="N2173" i="2"/>
  <c r="M2173" i="2"/>
  <c r="L2173" i="2"/>
  <c r="K2173" i="2"/>
  <c r="J2173" i="2"/>
  <c r="U2172" i="2"/>
  <c r="T2172" i="2"/>
  <c r="S2172" i="2"/>
  <c r="R2172" i="2"/>
  <c r="Q2172" i="2"/>
  <c r="P2172" i="2"/>
  <c r="O2172" i="2"/>
  <c r="N2172" i="2"/>
  <c r="M2172" i="2"/>
  <c r="L2172" i="2"/>
  <c r="K2172" i="2"/>
  <c r="J2172" i="2"/>
  <c r="U2169" i="2"/>
  <c r="T2169" i="2"/>
  <c r="S2169" i="2"/>
  <c r="R2169" i="2"/>
  <c r="Q2169" i="2"/>
  <c r="P2169" i="2"/>
  <c r="O2169" i="2"/>
  <c r="N2169" i="2"/>
  <c r="M2169" i="2"/>
  <c r="L2169" i="2"/>
  <c r="K2169" i="2"/>
  <c r="J2169" i="2"/>
  <c r="U2168" i="2"/>
  <c r="T2168" i="2"/>
  <c r="S2168" i="2"/>
  <c r="R2168" i="2"/>
  <c r="Q2168" i="2"/>
  <c r="P2168" i="2"/>
  <c r="O2168" i="2"/>
  <c r="N2168" i="2"/>
  <c r="M2168" i="2"/>
  <c r="L2168" i="2"/>
  <c r="K2168" i="2"/>
  <c r="J2168" i="2"/>
  <c r="U2167" i="2"/>
  <c r="T2167" i="2"/>
  <c r="S2167" i="2"/>
  <c r="R2167" i="2"/>
  <c r="Q2167" i="2"/>
  <c r="P2167" i="2"/>
  <c r="O2167" i="2"/>
  <c r="N2167" i="2"/>
  <c r="M2167" i="2"/>
  <c r="L2167" i="2"/>
  <c r="K2167" i="2"/>
  <c r="J2167" i="2"/>
  <c r="U2164" i="2"/>
  <c r="T2164" i="2"/>
  <c r="S2164" i="2"/>
  <c r="R2164" i="2"/>
  <c r="Q2164" i="2"/>
  <c r="P2164" i="2"/>
  <c r="O2164" i="2"/>
  <c r="N2164" i="2"/>
  <c r="M2164" i="2"/>
  <c r="L2164" i="2"/>
  <c r="K2164" i="2"/>
  <c r="J2164" i="2"/>
  <c r="U2163" i="2"/>
  <c r="T2163" i="2"/>
  <c r="S2163" i="2"/>
  <c r="R2163" i="2"/>
  <c r="Q2163" i="2"/>
  <c r="P2163" i="2"/>
  <c r="O2163" i="2"/>
  <c r="N2163" i="2"/>
  <c r="M2163" i="2"/>
  <c r="L2163" i="2"/>
  <c r="K2163" i="2"/>
  <c r="J2163" i="2"/>
  <c r="U2160" i="2"/>
  <c r="T2160" i="2"/>
  <c r="S2160" i="2"/>
  <c r="R2160" i="2"/>
  <c r="Q2160" i="2"/>
  <c r="P2160" i="2"/>
  <c r="O2160" i="2"/>
  <c r="N2160" i="2"/>
  <c r="M2160" i="2"/>
  <c r="L2160" i="2"/>
  <c r="K2160" i="2"/>
  <c r="J2160" i="2"/>
  <c r="U2159" i="2"/>
  <c r="T2159" i="2"/>
  <c r="S2159" i="2"/>
  <c r="R2159" i="2"/>
  <c r="Q2159" i="2"/>
  <c r="P2159" i="2"/>
  <c r="O2159" i="2"/>
  <c r="N2159" i="2"/>
  <c r="M2159" i="2"/>
  <c r="L2159" i="2"/>
  <c r="K2159" i="2"/>
  <c r="J2159" i="2"/>
  <c r="U2156" i="2"/>
  <c r="T2156" i="2"/>
  <c r="S2156" i="2"/>
  <c r="R2156" i="2"/>
  <c r="Q2156" i="2"/>
  <c r="P2156" i="2"/>
  <c r="O2156" i="2"/>
  <c r="N2156" i="2"/>
  <c r="M2156" i="2"/>
  <c r="L2156" i="2"/>
  <c r="K2156" i="2"/>
  <c r="J2156" i="2"/>
  <c r="U2155" i="2"/>
  <c r="T2155" i="2"/>
  <c r="S2155" i="2"/>
  <c r="R2155" i="2"/>
  <c r="Q2155" i="2"/>
  <c r="P2155" i="2"/>
  <c r="O2155" i="2"/>
  <c r="N2155" i="2"/>
  <c r="M2155" i="2"/>
  <c r="L2155" i="2"/>
  <c r="K2155" i="2"/>
  <c r="J2155" i="2"/>
  <c r="U2152" i="2"/>
  <c r="T2152" i="2"/>
  <c r="S2152" i="2"/>
  <c r="R2152" i="2"/>
  <c r="Q2152" i="2"/>
  <c r="P2152" i="2"/>
  <c r="O2152" i="2"/>
  <c r="N2152" i="2"/>
  <c r="M2152" i="2"/>
  <c r="L2152" i="2"/>
  <c r="K2152" i="2"/>
  <c r="J2152" i="2"/>
  <c r="U2151" i="2"/>
  <c r="T2151" i="2"/>
  <c r="S2151" i="2"/>
  <c r="R2151" i="2"/>
  <c r="Q2151" i="2"/>
  <c r="P2151" i="2"/>
  <c r="O2151" i="2"/>
  <c r="N2151" i="2"/>
  <c r="M2151" i="2"/>
  <c r="L2151" i="2"/>
  <c r="K2151" i="2"/>
  <c r="J2151" i="2"/>
  <c r="U2147" i="2"/>
  <c r="T2147" i="2"/>
  <c r="S2147" i="2"/>
  <c r="R2147" i="2"/>
  <c r="Q2147" i="2"/>
  <c r="P2147" i="2"/>
  <c r="O2147" i="2"/>
  <c r="N2147" i="2"/>
  <c r="M2147" i="2"/>
  <c r="L2147" i="2"/>
  <c r="K2147" i="2"/>
  <c r="J2147" i="2"/>
  <c r="U2146" i="2"/>
  <c r="T2146" i="2"/>
  <c r="S2146" i="2"/>
  <c r="R2146" i="2"/>
  <c r="Q2146" i="2"/>
  <c r="P2146" i="2"/>
  <c r="O2146" i="2"/>
  <c r="N2146" i="2"/>
  <c r="M2146" i="2"/>
  <c r="L2146" i="2"/>
  <c r="K2146" i="2"/>
  <c r="J2146" i="2"/>
  <c r="U2145" i="2"/>
  <c r="T2145" i="2"/>
  <c r="S2145" i="2"/>
  <c r="R2145" i="2"/>
  <c r="Q2145" i="2"/>
  <c r="P2145" i="2"/>
  <c r="O2145" i="2"/>
  <c r="N2145" i="2"/>
  <c r="M2145" i="2"/>
  <c r="L2145" i="2"/>
  <c r="K2145" i="2"/>
  <c r="J2145" i="2"/>
  <c r="U2144" i="2"/>
  <c r="T2144" i="2"/>
  <c r="S2144" i="2"/>
  <c r="R2144" i="2"/>
  <c r="Q2144" i="2"/>
  <c r="P2144" i="2"/>
  <c r="O2144" i="2"/>
  <c r="N2144" i="2"/>
  <c r="M2144" i="2"/>
  <c r="L2144" i="2"/>
  <c r="K2144" i="2"/>
  <c r="J2144" i="2"/>
  <c r="U2143" i="2"/>
  <c r="T2143" i="2"/>
  <c r="S2143" i="2"/>
  <c r="R2143" i="2"/>
  <c r="Q2143" i="2"/>
  <c r="P2143" i="2"/>
  <c r="O2143" i="2"/>
  <c r="N2143" i="2"/>
  <c r="M2143" i="2"/>
  <c r="L2143" i="2"/>
  <c r="K2143" i="2"/>
  <c r="J2143" i="2"/>
  <c r="U2142" i="2"/>
  <c r="T2142" i="2"/>
  <c r="S2142" i="2"/>
  <c r="R2142" i="2"/>
  <c r="Q2142" i="2"/>
  <c r="P2142" i="2"/>
  <c r="O2142" i="2"/>
  <c r="N2142" i="2"/>
  <c r="M2142" i="2"/>
  <c r="L2142" i="2"/>
  <c r="K2142" i="2"/>
  <c r="J2142" i="2"/>
  <c r="U2141" i="2"/>
  <c r="T2141" i="2"/>
  <c r="S2141" i="2"/>
  <c r="R2141" i="2"/>
  <c r="Q2141" i="2"/>
  <c r="P2141" i="2"/>
  <c r="O2141" i="2"/>
  <c r="N2141" i="2"/>
  <c r="M2141" i="2"/>
  <c r="L2141" i="2"/>
  <c r="K2141" i="2"/>
  <c r="J2141" i="2"/>
  <c r="U2140" i="2"/>
  <c r="T2140" i="2"/>
  <c r="S2140" i="2"/>
  <c r="R2140" i="2"/>
  <c r="Q2140" i="2"/>
  <c r="P2140" i="2"/>
  <c r="O2140" i="2"/>
  <c r="N2140" i="2"/>
  <c r="M2140" i="2"/>
  <c r="L2140" i="2"/>
  <c r="K2140" i="2"/>
  <c r="J2140" i="2"/>
  <c r="U2139" i="2"/>
  <c r="T2139" i="2"/>
  <c r="S2139" i="2"/>
  <c r="R2139" i="2"/>
  <c r="Q2139" i="2"/>
  <c r="P2139" i="2"/>
  <c r="O2139" i="2"/>
  <c r="N2139" i="2"/>
  <c r="M2139" i="2"/>
  <c r="L2139" i="2"/>
  <c r="K2139" i="2"/>
  <c r="J2139" i="2"/>
  <c r="U2138" i="2"/>
  <c r="T2138" i="2"/>
  <c r="S2138" i="2"/>
  <c r="R2138" i="2"/>
  <c r="Q2138" i="2"/>
  <c r="P2138" i="2"/>
  <c r="O2138" i="2"/>
  <c r="N2138" i="2"/>
  <c r="M2138" i="2"/>
  <c r="L2138" i="2"/>
  <c r="K2138" i="2"/>
  <c r="J2138" i="2"/>
  <c r="U2137" i="2"/>
  <c r="T2137" i="2"/>
  <c r="S2137" i="2"/>
  <c r="R2137" i="2"/>
  <c r="Q2137" i="2"/>
  <c r="P2137" i="2"/>
  <c r="O2137" i="2"/>
  <c r="N2137" i="2"/>
  <c r="M2137" i="2"/>
  <c r="L2137" i="2"/>
  <c r="K2137" i="2"/>
  <c r="J2137" i="2"/>
  <c r="U2136" i="2"/>
  <c r="T2136" i="2"/>
  <c r="S2136" i="2"/>
  <c r="R2136" i="2"/>
  <c r="Q2136" i="2"/>
  <c r="P2136" i="2"/>
  <c r="O2136" i="2"/>
  <c r="N2136" i="2"/>
  <c r="M2136" i="2"/>
  <c r="L2136" i="2"/>
  <c r="K2136" i="2"/>
  <c r="J2136" i="2"/>
  <c r="U2135" i="2"/>
  <c r="T2135" i="2"/>
  <c r="S2135" i="2"/>
  <c r="R2135" i="2"/>
  <c r="Q2135" i="2"/>
  <c r="P2135" i="2"/>
  <c r="O2135" i="2"/>
  <c r="N2135" i="2"/>
  <c r="M2135" i="2"/>
  <c r="L2135" i="2"/>
  <c r="K2135" i="2"/>
  <c r="J2135" i="2"/>
  <c r="U2134" i="2"/>
  <c r="T2134" i="2"/>
  <c r="S2134" i="2"/>
  <c r="R2134" i="2"/>
  <c r="Q2134" i="2"/>
  <c r="P2134" i="2"/>
  <c r="O2134" i="2"/>
  <c r="N2134" i="2"/>
  <c r="M2134" i="2"/>
  <c r="L2134" i="2"/>
  <c r="K2134" i="2"/>
  <c r="J2134" i="2"/>
  <c r="U2131" i="2"/>
  <c r="U2130" i="2" s="1"/>
  <c r="U2129" i="2" s="1"/>
  <c r="T2131" i="2"/>
  <c r="T2130" i="2" s="1"/>
  <c r="T2129" i="2" s="1"/>
  <c r="S2131" i="2"/>
  <c r="R2131" i="2"/>
  <c r="R2130" i="2" s="1"/>
  <c r="R2129" i="2" s="1"/>
  <c r="Q2131" i="2"/>
  <c r="Q2130" i="2" s="1"/>
  <c r="Q2129" i="2" s="1"/>
  <c r="P2131" i="2"/>
  <c r="O2131" i="2"/>
  <c r="N2131" i="2"/>
  <c r="M2131" i="2"/>
  <c r="L2131" i="2"/>
  <c r="K2131" i="2"/>
  <c r="J2131" i="2"/>
  <c r="U2128" i="2"/>
  <c r="U2127" i="2" s="1"/>
  <c r="U2126" i="2" s="1"/>
  <c r="T2128" i="2"/>
  <c r="S2128" i="2"/>
  <c r="R2128" i="2"/>
  <c r="R2127" i="2" s="1"/>
  <c r="R2126" i="2" s="1"/>
  <c r="Q2128" i="2"/>
  <c r="Q2127" i="2" s="1"/>
  <c r="Q2126" i="2" s="1"/>
  <c r="P2128" i="2"/>
  <c r="O2128" i="2"/>
  <c r="N2128" i="2"/>
  <c r="M2128" i="2"/>
  <c r="L2128" i="2"/>
  <c r="K2128" i="2"/>
  <c r="J2128" i="2"/>
  <c r="U2124" i="2"/>
  <c r="U2123" i="2" s="1"/>
  <c r="U2122" i="2" s="1"/>
  <c r="T2124" i="2"/>
  <c r="S2124" i="2"/>
  <c r="R2124" i="2"/>
  <c r="R2123" i="2" s="1"/>
  <c r="R2122" i="2" s="1"/>
  <c r="Q2124" i="2"/>
  <c r="Q2123" i="2" s="1"/>
  <c r="Q2122" i="2" s="1"/>
  <c r="P2124" i="2"/>
  <c r="O2124" i="2"/>
  <c r="N2124" i="2"/>
  <c r="M2124" i="2"/>
  <c r="L2124" i="2"/>
  <c r="K2124" i="2"/>
  <c r="J2124" i="2"/>
  <c r="U2121" i="2"/>
  <c r="U2120" i="2" s="1"/>
  <c r="U2119" i="2" s="1"/>
  <c r="T2121" i="2"/>
  <c r="S2121" i="2"/>
  <c r="R2121" i="2"/>
  <c r="R2120" i="2" s="1"/>
  <c r="R2119" i="2" s="1"/>
  <c r="Q2121" i="2"/>
  <c r="Q2120" i="2" s="1"/>
  <c r="Q2119" i="2" s="1"/>
  <c r="P2121" i="2"/>
  <c r="O2121" i="2"/>
  <c r="N2121" i="2"/>
  <c r="M2121" i="2"/>
  <c r="L2121" i="2"/>
  <c r="K2121" i="2"/>
  <c r="J2121" i="2"/>
  <c r="U2118" i="2"/>
  <c r="U2117" i="2" s="1"/>
  <c r="U2116" i="2" s="1"/>
  <c r="T2118" i="2"/>
  <c r="T2117" i="2" s="1"/>
  <c r="T2116" i="2" s="1"/>
  <c r="S2118" i="2"/>
  <c r="R2118" i="2"/>
  <c r="R2117" i="2" s="1"/>
  <c r="R2116" i="2" s="1"/>
  <c r="Q2118" i="2"/>
  <c r="Q2117" i="2" s="1"/>
  <c r="Q2116" i="2" s="1"/>
  <c r="P2118" i="2"/>
  <c r="O2118" i="2"/>
  <c r="N2118" i="2"/>
  <c r="M2118" i="2"/>
  <c r="L2118" i="2"/>
  <c r="K2118" i="2"/>
  <c r="J2118" i="2"/>
  <c r="U2115" i="2"/>
  <c r="U2114" i="2" s="1"/>
  <c r="U2113" i="2" s="1"/>
  <c r="T2115" i="2"/>
  <c r="S2115" i="2"/>
  <c r="R2115" i="2"/>
  <c r="R2114" i="2" s="1"/>
  <c r="R2113" i="2" s="1"/>
  <c r="Q2115" i="2"/>
  <c r="Q2114" i="2" s="1"/>
  <c r="Q2113" i="2" s="1"/>
  <c r="P2115" i="2"/>
  <c r="O2115" i="2"/>
  <c r="N2115" i="2"/>
  <c r="M2115" i="2"/>
  <c r="L2115" i="2"/>
  <c r="K2115" i="2"/>
  <c r="J2115" i="2"/>
  <c r="U2112" i="2"/>
  <c r="U2111" i="2" s="1"/>
  <c r="U2110" i="2" s="1"/>
  <c r="T2112" i="2"/>
  <c r="S2112" i="2"/>
  <c r="R2112" i="2"/>
  <c r="R2111" i="2" s="1"/>
  <c r="R2110" i="2" s="1"/>
  <c r="Q2112" i="2"/>
  <c r="Q2111" i="2" s="1"/>
  <c r="Q2110" i="2" s="1"/>
  <c r="P2112" i="2"/>
  <c r="O2112" i="2"/>
  <c r="N2112" i="2"/>
  <c r="M2112" i="2"/>
  <c r="L2112" i="2"/>
  <c r="K2112" i="2"/>
  <c r="J2112" i="2"/>
  <c r="U2108" i="2"/>
  <c r="U2107" i="2" s="1"/>
  <c r="U2106" i="2" s="1"/>
  <c r="T2108" i="2"/>
  <c r="S2108" i="2"/>
  <c r="R2108" i="2"/>
  <c r="R2107" i="2" s="1"/>
  <c r="R2106" i="2" s="1"/>
  <c r="Q2108" i="2"/>
  <c r="Q2107" i="2" s="1"/>
  <c r="Q2106" i="2" s="1"/>
  <c r="P2108" i="2"/>
  <c r="O2108" i="2"/>
  <c r="N2108" i="2"/>
  <c r="M2108" i="2"/>
  <c r="L2108" i="2"/>
  <c r="K2108" i="2"/>
  <c r="J2108" i="2"/>
  <c r="U2105" i="2"/>
  <c r="U2104" i="2" s="1"/>
  <c r="U2103" i="2" s="1"/>
  <c r="T2105" i="2"/>
  <c r="T2104" i="2" s="1"/>
  <c r="T2103" i="2" s="1"/>
  <c r="S2105" i="2"/>
  <c r="R2105" i="2"/>
  <c r="R2104" i="2" s="1"/>
  <c r="R2103" i="2" s="1"/>
  <c r="Q2105" i="2"/>
  <c r="Q2104" i="2" s="1"/>
  <c r="Q2103" i="2" s="1"/>
  <c r="P2105" i="2"/>
  <c r="O2105" i="2"/>
  <c r="N2105" i="2"/>
  <c r="M2105" i="2"/>
  <c r="L2105" i="2"/>
  <c r="K2105" i="2"/>
  <c r="J2105" i="2"/>
  <c r="U2102" i="2"/>
  <c r="U2101" i="2" s="1"/>
  <c r="U2100" i="2" s="1"/>
  <c r="T2102" i="2"/>
  <c r="S2102" i="2"/>
  <c r="R2102" i="2"/>
  <c r="R2101" i="2" s="1"/>
  <c r="R2100" i="2" s="1"/>
  <c r="Q2102" i="2"/>
  <c r="Q2101" i="2" s="1"/>
  <c r="Q2100" i="2" s="1"/>
  <c r="P2102" i="2"/>
  <c r="O2102" i="2"/>
  <c r="N2102" i="2"/>
  <c r="M2102" i="2"/>
  <c r="L2102" i="2"/>
  <c r="K2102" i="2"/>
  <c r="J2102" i="2"/>
  <c r="U2099" i="2"/>
  <c r="U2098" i="2" s="1"/>
  <c r="U2097" i="2" s="1"/>
  <c r="T2099" i="2"/>
  <c r="S2099" i="2"/>
  <c r="R2099" i="2"/>
  <c r="R2098" i="2" s="1"/>
  <c r="R2097" i="2" s="1"/>
  <c r="Q2099" i="2"/>
  <c r="Q2098" i="2" s="1"/>
  <c r="Q2097" i="2" s="1"/>
  <c r="P2099" i="2"/>
  <c r="O2099" i="2"/>
  <c r="N2099" i="2"/>
  <c r="M2099" i="2"/>
  <c r="L2099" i="2"/>
  <c r="K2099" i="2"/>
  <c r="J2099" i="2"/>
  <c r="U2096" i="2"/>
  <c r="T2096" i="2"/>
  <c r="S2096" i="2"/>
  <c r="R2096" i="2"/>
  <c r="Q2096" i="2"/>
  <c r="P2096" i="2"/>
  <c r="O2096" i="2"/>
  <c r="N2096" i="2"/>
  <c r="M2096" i="2"/>
  <c r="L2096" i="2"/>
  <c r="K2096" i="2"/>
  <c r="J2096" i="2"/>
  <c r="U2095" i="2"/>
  <c r="T2095" i="2"/>
  <c r="S2095" i="2"/>
  <c r="R2095" i="2"/>
  <c r="Q2095" i="2"/>
  <c r="P2095" i="2"/>
  <c r="O2095" i="2"/>
  <c r="N2095" i="2"/>
  <c r="M2095" i="2"/>
  <c r="L2095" i="2"/>
  <c r="K2095" i="2"/>
  <c r="J2095" i="2"/>
  <c r="U2094" i="2"/>
  <c r="T2094" i="2"/>
  <c r="S2094" i="2"/>
  <c r="R2094" i="2"/>
  <c r="Q2094" i="2"/>
  <c r="P2094" i="2"/>
  <c r="O2094" i="2"/>
  <c r="N2094" i="2"/>
  <c r="M2094" i="2"/>
  <c r="L2094" i="2"/>
  <c r="K2094" i="2"/>
  <c r="J2094" i="2"/>
  <c r="U2090" i="2"/>
  <c r="U2089" i="2" s="1"/>
  <c r="U2088" i="2" s="1"/>
  <c r="T2090" i="2"/>
  <c r="S2090" i="2"/>
  <c r="R2090" i="2"/>
  <c r="R2089" i="2" s="1"/>
  <c r="R2088" i="2" s="1"/>
  <c r="Q2090" i="2"/>
  <c r="Q2089" i="2" s="1"/>
  <c r="Q2088" i="2" s="1"/>
  <c r="P2090" i="2"/>
  <c r="O2090" i="2"/>
  <c r="N2090" i="2"/>
  <c r="M2090" i="2"/>
  <c r="L2090" i="2"/>
  <c r="K2090" i="2"/>
  <c r="J2090" i="2"/>
  <c r="U2087" i="2"/>
  <c r="U2086" i="2" s="1"/>
  <c r="U2085" i="2" s="1"/>
  <c r="T2087" i="2"/>
  <c r="T2086" i="2" s="1"/>
  <c r="T2085" i="2" s="1"/>
  <c r="S2087" i="2"/>
  <c r="R2087" i="2"/>
  <c r="R2086" i="2" s="1"/>
  <c r="R2085" i="2" s="1"/>
  <c r="Q2087" i="2"/>
  <c r="Q2086" i="2" s="1"/>
  <c r="Q2085" i="2" s="1"/>
  <c r="P2087" i="2"/>
  <c r="O2087" i="2"/>
  <c r="N2087" i="2"/>
  <c r="M2087" i="2"/>
  <c r="L2087" i="2"/>
  <c r="K2087" i="2"/>
  <c r="J2087" i="2"/>
  <c r="U2084" i="2"/>
  <c r="U2083" i="2" s="1"/>
  <c r="U2082" i="2" s="1"/>
  <c r="T2084" i="2"/>
  <c r="S2084" i="2"/>
  <c r="R2084" i="2"/>
  <c r="R2083" i="2" s="1"/>
  <c r="R2082" i="2" s="1"/>
  <c r="Q2084" i="2"/>
  <c r="Q2083" i="2" s="1"/>
  <c r="Q2082" i="2" s="1"/>
  <c r="P2084" i="2"/>
  <c r="O2084" i="2"/>
  <c r="N2084" i="2"/>
  <c r="M2084" i="2"/>
  <c r="L2084" i="2"/>
  <c r="K2084" i="2"/>
  <c r="J2084" i="2"/>
  <c r="U2081" i="2"/>
  <c r="U2080" i="2" s="1"/>
  <c r="U2079" i="2" s="1"/>
  <c r="T2081" i="2"/>
  <c r="S2081" i="2"/>
  <c r="R2081" i="2"/>
  <c r="R2080" i="2" s="1"/>
  <c r="R2079" i="2" s="1"/>
  <c r="Q2081" i="2"/>
  <c r="Q2080" i="2" s="1"/>
  <c r="Q2079" i="2" s="1"/>
  <c r="P2081" i="2"/>
  <c r="O2081" i="2"/>
  <c r="N2081" i="2"/>
  <c r="M2081" i="2"/>
  <c r="L2081" i="2"/>
  <c r="K2081" i="2"/>
  <c r="J2081" i="2"/>
  <c r="U2078" i="2"/>
  <c r="U2077" i="2" s="1"/>
  <c r="U2076" i="2" s="1"/>
  <c r="T2078" i="2"/>
  <c r="S2078" i="2"/>
  <c r="R2078" i="2"/>
  <c r="R2077" i="2" s="1"/>
  <c r="R2076" i="2" s="1"/>
  <c r="Q2078" i="2"/>
  <c r="Q2077" i="2" s="1"/>
  <c r="Q2076" i="2" s="1"/>
  <c r="P2078" i="2"/>
  <c r="O2078" i="2"/>
  <c r="N2078" i="2"/>
  <c r="M2078" i="2"/>
  <c r="L2078" i="2"/>
  <c r="K2078" i="2"/>
  <c r="J2078" i="2"/>
  <c r="U2075" i="2"/>
  <c r="U2074" i="2" s="1"/>
  <c r="U2073" i="2" s="1"/>
  <c r="T2075" i="2"/>
  <c r="T2074" i="2" s="1"/>
  <c r="T2073" i="2" s="1"/>
  <c r="S2075" i="2"/>
  <c r="R2075" i="2"/>
  <c r="R2074" i="2" s="1"/>
  <c r="R2073" i="2" s="1"/>
  <c r="Q2075" i="2"/>
  <c r="Q2074" i="2" s="1"/>
  <c r="Q2073" i="2" s="1"/>
  <c r="P2075" i="2"/>
  <c r="O2075" i="2"/>
  <c r="N2075" i="2"/>
  <c r="M2075" i="2"/>
  <c r="L2075" i="2"/>
  <c r="K2075" i="2"/>
  <c r="J2075" i="2"/>
  <c r="U2071" i="2"/>
  <c r="U2070" i="2" s="1"/>
  <c r="U2069" i="2" s="1"/>
  <c r="T2071" i="2"/>
  <c r="S2071" i="2"/>
  <c r="R2071" i="2"/>
  <c r="R2070" i="2" s="1"/>
  <c r="R2069" i="2" s="1"/>
  <c r="Q2071" i="2"/>
  <c r="Q2070" i="2" s="1"/>
  <c r="Q2069" i="2" s="1"/>
  <c r="P2071" i="2"/>
  <c r="O2071" i="2"/>
  <c r="N2071" i="2"/>
  <c r="M2071" i="2"/>
  <c r="L2071" i="2"/>
  <c r="K2071" i="2"/>
  <c r="J2071" i="2"/>
  <c r="U2068" i="2"/>
  <c r="U2067" i="2" s="1"/>
  <c r="U2066" i="2" s="1"/>
  <c r="T2068" i="2"/>
  <c r="S2068" i="2"/>
  <c r="R2068" i="2"/>
  <c r="R2067" i="2" s="1"/>
  <c r="R2066" i="2" s="1"/>
  <c r="Q2068" i="2"/>
  <c r="Q2067" i="2" s="1"/>
  <c r="Q2066" i="2" s="1"/>
  <c r="P2068" i="2"/>
  <c r="O2068" i="2"/>
  <c r="N2068" i="2"/>
  <c r="M2068" i="2"/>
  <c r="L2068" i="2"/>
  <c r="K2068" i="2"/>
  <c r="J2068" i="2"/>
  <c r="U2065" i="2"/>
  <c r="U2064" i="2" s="1"/>
  <c r="U2063" i="2" s="1"/>
  <c r="T2065" i="2"/>
  <c r="S2065" i="2"/>
  <c r="R2065" i="2"/>
  <c r="R2064" i="2" s="1"/>
  <c r="R2063" i="2" s="1"/>
  <c r="Q2065" i="2"/>
  <c r="Q2064" i="2" s="1"/>
  <c r="Q2063" i="2" s="1"/>
  <c r="P2065" i="2"/>
  <c r="O2065" i="2"/>
  <c r="N2065" i="2"/>
  <c r="M2065" i="2"/>
  <c r="L2065" i="2"/>
  <c r="K2065" i="2"/>
  <c r="J2065" i="2"/>
  <c r="U2062" i="2"/>
  <c r="U2061" i="2" s="1"/>
  <c r="U2060" i="2" s="1"/>
  <c r="T2062" i="2"/>
  <c r="T2061" i="2" s="1"/>
  <c r="T2060" i="2" s="1"/>
  <c r="S2062" i="2"/>
  <c r="R2062" i="2"/>
  <c r="R2061" i="2" s="1"/>
  <c r="R2060" i="2" s="1"/>
  <c r="Q2062" i="2"/>
  <c r="Q2061" i="2" s="1"/>
  <c r="Q2060" i="2" s="1"/>
  <c r="P2062" i="2"/>
  <c r="O2062" i="2"/>
  <c r="N2062" i="2"/>
  <c r="M2062" i="2"/>
  <c r="L2062" i="2"/>
  <c r="K2062" i="2"/>
  <c r="J2062" i="2"/>
  <c r="U2059" i="2"/>
  <c r="U2058" i="2" s="1"/>
  <c r="U2057" i="2" s="1"/>
  <c r="T2059" i="2"/>
  <c r="S2059" i="2"/>
  <c r="R2059" i="2"/>
  <c r="R2058" i="2" s="1"/>
  <c r="R2057" i="2" s="1"/>
  <c r="Q2059" i="2"/>
  <c r="Q2058" i="2" s="1"/>
  <c r="Q2057" i="2" s="1"/>
  <c r="P2059" i="2"/>
  <c r="O2059" i="2"/>
  <c r="N2059" i="2"/>
  <c r="M2059" i="2"/>
  <c r="L2059" i="2"/>
  <c r="K2059" i="2"/>
  <c r="J2059" i="2"/>
  <c r="U2056" i="2"/>
  <c r="U2055" i="2" s="1"/>
  <c r="U2054" i="2" s="1"/>
  <c r="T2056" i="2"/>
  <c r="S2056" i="2"/>
  <c r="R2056" i="2"/>
  <c r="R2055" i="2" s="1"/>
  <c r="R2054" i="2" s="1"/>
  <c r="Q2056" i="2"/>
  <c r="Q2055" i="2" s="1"/>
  <c r="Q2054" i="2" s="1"/>
  <c r="P2056" i="2"/>
  <c r="O2056" i="2"/>
  <c r="N2056" i="2"/>
  <c r="M2056" i="2"/>
  <c r="L2056" i="2"/>
  <c r="K2056" i="2"/>
  <c r="J2056" i="2"/>
  <c r="U2053" i="2"/>
  <c r="U2052" i="2" s="1"/>
  <c r="U2051" i="2" s="1"/>
  <c r="T2053" i="2"/>
  <c r="S2053" i="2"/>
  <c r="R2053" i="2"/>
  <c r="R2052" i="2" s="1"/>
  <c r="R2051" i="2" s="1"/>
  <c r="Q2053" i="2"/>
  <c r="Q2052" i="2" s="1"/>
  <c r="Q2051" i="2" s="1"/>
  <c r="P2053" i="2"/>
  <c r="O2053" i="2"/>
  <c r="N2053" i="2"/>
  <c r="M2053" i="2"/>
  <c r="L2053" i="2"/>
  <c r="K2053" i="2"/>
  <c r="J2053" i="2"/>
  <c r="U2049" i="2"/>
  <c r="U2048" i="2" s="1"/>
  <c r="U2047" i="2" s="1"/>
  <c r="T2049" i="2"/>
  <c r="T2048" i="2" s="1"/>
  <c r="T2047" i="2" s="1"/>
  <c r="S2049" i="2"/>
  <c r="R2049" i="2"/>
  <c r="R2048" i="2" s="1"/>
  <c r="R2047" i="2" s="1"/>
  <c r="Q2049" i="2"/>
  <c r="Q2048" i="2" s="1"/>
  <c r="Q2047" i="2" s="1"/>
  <c r="P2049" i="2"/>
  <c r="O2049" i="2"/>
  <c r="N2049" i="2"/>
  <c r="M2049" i="2"/>
  <c r="L2049" i="2"/>
  <c r="K2049" i="2"/>
  <c r="J2049" i="2"/>
  <c r="U2046" i="2"/>
  <c r="U2045" i="2" s="1"/>
  <c r="U2044" i="2" s="1"/>
  <c r="T2046" i="2"/>
  <c r="S2046" i="2"/>
  <c r="R2046" i="2"/>
  <c r="R2045" i="2" s="1"/>
  <c r="R2044" i="2" s="1"/>
  <c r="Q2046" i="2"/>
  <c r="Q2045" i="2" s="1"/>
  <c r="Q2044" i="2" s="1"/>
  <c r="P2046" i="2"/>
  <c r="O2046" i="2"/>
  <c r="N2046" i="2"/>
  <c r="M2046" i="2"/>
  <c r="L2046" i="2"/>
  <c r="K2046" i="2"/>
  <c r="J2046" i="2"/>
  <c r="U2043" i="2"/>
  <c r="U2042" i="2" s="1"/>
  <c r="U2041" i="2" s="1"/>
  <c r="T2043" i="2"/>
  <c r="T2042" i="2" s="1"/>
  <c r="T2041" i="2" s="1"/>
  <c r="S2043" i="2"/>
  <c r="R2043" i="2"/>
  <c r="Q2043" i="2"/>
  <c r="Q2042" i="2" s="1"/>
  <c r="Q2041" i="2" s="1"/>
  <c r="P2043" i="2"/>
  <c r="O2043" i="2"/>
  <c r="N2043" i="2"/>
  <c r="M2043" i="2"/>
  <c r="L2043" i="2"/>
  <c r="K2043" i="2"/>
  <c r="J2043" i="2"/>
  <c r="U2040" i="2"/>
  <c r="U2039" i="2" s="1"/>
  <c r="U2038" i="2" s="1"/>
  <c r="T2040" i="2"/>
  <c r="S2040" i="2"/>
  <c r="R2040" i="2"/>
  <c r="R2039" i="2" s="1"/>
  <c r="R2038" i="2" s="1"/>
  <c r="Q2040" i="2"/>
  <c r="Q2039" i="2" s="1"/>
  <c r="Q2038" i="2" s="1"/>
  <c r="P2040" i="2"/>
  <c r="O2040" i="2"/>
  <c r="N2040" i="2"/>
  <c r="M2040" i="2"/>
  <c r="L2040" i="2"/>
  <c r="K2040" i="2"/>
  <c r="J2040" i="2"/>
  <c r="U2037" i="2"/>
  <c r="U2036" i="2" s="1"/>
  <c r="U2035" i="2" s="1"/>
  <c r="T2037" i="2"/>
  <c r="T2036" i="2" s="1"/>
  <c r="T2035" i="2" s="1"/>
  <c r="S2037" i="2"/>
  <c r="R2037" i="2"/>
  <c r="R2036" i="2" s="1"/>
  <c r="R2035" i="2" s="1"/>
  <c r="Q2037" i="2"/>
  <c r="Q2036" i="2" s="1"/>
  <c r="Q2035" i="2" s="1"/>
  <c r="P2037" i="2"/>
  <c r="O2037" i="2"/>
  <c r="N2037" i="2"/>
  <c r="M2037" i="2"/>
  <c r="L2037" i="2"/>
  <c r="K2037" i="2"/>
  <c r="J2037" i="2"/>
  <c r="U2034" i="2"/>
  <c r="T2034" i="2"/>
  <c r="S2034" i="2"/>
  <c r="R2034" i="2"/>
  <c r="Q2034" i="2"/>
  <c r="P2034" i="2"/>
  <c r="O2034" i="2"/>
  <c r="N2034" i="2"/>
  <c r="M2034" i="2"/>
  <c r="L2034" i="2"/>
  <c r="K2034" i="2"/>
  <c r="J2034" i="2"/>
  <c r="U2033" i="2"/>
  <c r="T2033" i="2"/>
  <c r="S2033" i="2"/>
  <c r="R2033" i="2"/>
  <c r="Q2033" i="2"/>
  <c r="P2033" i="2"/>
  <c r="O2033" i="2"/>
  <c r="N2033" i="2"/>
  <c r="M2033" i="2"/>
  <c r="L2033" i="2"/>
  <c r="K2033" i="2"/>
  <c r="J2033" i="2"/>
  <c r="U2032" i="2"/>
  <c r="T2032" i="2"/>
  <c r="S2032" i="2"/>
  <c r="R2032" i="2"/>
  <c r="Q2032" i="2"/>
  <c r="P2032" i="2"/>
  <c r="O2032" i="2"/>
  <c r="N2032" i="2"/>
  <c r="M2032" i="2"/>
  <c r="L2032" i="2"/>
  <c r="K2032" i="2"/>
  <c r="J2032" i="2"/>
  <c r="U2031" i="2"/>
  <c r="T2031" i="2"/>
  <c r="S2031" i="2"/>
  <c r="R2031" i="2"/>
  <c r="Q2031" i="2"/>
  <c r="P2031" i="2"/>
  <c r="O2031" i="2"/>
  <c r="N2031" i="2"/>
  <c r="M2031" i="2"/>
  <c r="L2031" i="2"/>
  <c r="K2031" i="2"/>
  <c r="J2031" i="2"/>
  <c r="U2027" i="2"/>
  <c r="U2026" i="2" s="1"/>
  <c r="U2025" i="2" s="1"/>
  <c r="T2027" i="2"/>
  <c r="S2027" i="2"/>
  <c r="R2027" i="2"/>
  <c r="R2026" i="2" s="1"/>
  <c r="R2025" i="2" s="1"/>
  <c r="Q2027" i="2"/>
  <c r="Q2026" i="2" s="1"/>
  <c r="Q2025" i="2" s="1"/>
  <c r="P2027" i="2"/>
  <c r="O2027" i="2"/>
  <c r="N2027" i="2"/>
  <c r="M2027" i="2"/>
  <c r="L2027" i="2"/>
  <c r="K2027" i="2"/>
  <c r="J2027" i="2"/>
  <c r="U2024" i="2"/>
  <c r="U2023" i="2" s="1"/>
  <c r="U2022" i="2" s="1"/>
  <c r="T2024" i="2"/>
  <c r="S2024" i="2"/>
  <c r="R2024" i="2"/>
  <c r="R2023" i="2" s="1"/>
  <c r="R2022" i="2" s="1"/>
  <c r="Q2024" i="2"/>
  <c r="Q2023" i="2" s="1"/>
  <c r="Q2022" i="2" s="1"/>
  <c r="P2024" i="2"/>
  <c r="O2024" i="2"/>
  <c r="N2024" i="2"/>
  <c r="M2024" i="2"/>
  <c r="L2024" i="2"/>
  <c r="K2024" i="2"/>
  <c r="J2024" i="2"/>
  <c r="U2021" i="2"/>
  <c r="U2020" i="2" s="1"/>
  <c r="U2019" i="2" s="1"/>
  <c r="T2021" i="2"/>
  <c r="T2020" i="2" s="1"/>
  <c r="T2019" i="2" s="1"/>
  <c r="S2021" i="2"/>
  <c r="R2021" i="2"/>
  <c r="R2020" i="2" s="1"/>
  <c r="R2019" i="2" s="1"/>
  <c r="Q2021" i="2"/>
  <c r="Q2020" i="2" s="1"/>
  <c r="Q2019" i="2" s="1"/>
  <c r="P2021" i="2"/>
  <c r="O2021" i="2"/>
  <c r="N2021" i="2"/>
  <c r="M2021" i="2"/>
  <c r="L2021" i="2"/>
  <c r="K2021" i="2"/>
  <c r="J2021" i="2"/>
  <c r="U2018" i="2"/>
  <c r="T2018" i="2"/>
  <c r="S2018" i="2"/>
  <c r="R2018" i="2"/>
  <c r="Q2018" i="2"/>
  <c r="P2018" i="2"/>
  <c r="O2018" i="2"/>
  <c r="N2018" i="2"/>
  <c r="M2018" i="2"/>
  <c r="L2018" i="2"/>
  <c r="K2018" i="2"/>
  <c r="J2018" i="2"/>
  <c r="U2017" i="2"/>
  <c r="T2017" i="2"/>
  <c r="S2017" i="2"/>
  <c r="R2017" i="2"/>
  <c r="Q2017" i="2"/>
  <c r="P2017" i="2"/>
  <c r="O2017" i="2"/>
  <c r="N2017" i="2"/>
  <c r="M2017" i="2"/>
  <c r="L2017" i="2"/>
  <c r="K2017" i="2"/>
  <c r="J2017" i="2"/>
  <c r="U2016" i="2"/>
  <c r="T2016" i="2"/>
  <c r="S2016" i="2"/>
  <c r="R2016" i="2"/>
  <c r="Q2016" i="2"/>
  <c r="P2016" i="2"/>
  <c r="O2016" i="2"/>
  <c r="N2016" i="2"/>
  <c r="M2016" i="2"/>
  <c r="L2016" i="2"/>
  <c r="K2016" i="2"/>
  <c r="J2016" i="2"/>
  <c r="U2015" i="2"/>
  <c r="T2015" i="2"/>
  <c r="S2015" i="2"/>
  <c r="R2015" i="2"/>
  <c r="Q2015" i="2"/>
  <c r="P2015" i="2"/>
  <c r="O2015" i="2"/>
  <c r="N2015" i="2"/>
  <c r="M2015" i="2"/>
  <c r="L2015" i="2"/>
  <c r="K2015" i="2"/>
  <c r="J2015" i="2"/>
  <c r="U2014" i="2"/>
  <c r="T2014" i="2"/>
  <c r="S2014" i="2"/>
  <c r="R2014" i="2"/>
  <c r="Q2014" i="2"/>
  <c r="P2014" i="2"/>
  <c r="O2014" i="2"/>
  <c r="N2014" i="2"/>
  <c r="M2014" i="2"/>
  <c r="L2014" i="2"/>
  <c r="K2014" i="2"/>
  <c r="J2014" i="2"/>
  <c r="U2013" i="2"/>
  <c r="T2013" i="2"/>
  <c r="S2013" i="2"/>
  <c r="R2013" i="2"/>
  <c r="Q2013" i="2"/>
  <c r="P2013" i="2"/>
  <c r="O2013" i="2"/>
  <c r="N2013" i="2"/>
  <c r="M2013" i="2"/>
  <c r="L2013" i="2"/>
  <c r="K2013" i="2"/>
  <c r="J2013" i="2"/>
  <c r="U2012" i="2"/>
  <c r="T2012" i="2"/>
  <c r="S2012" i="2"/>
  <c r="R2012" i="2"/>
  <c r="Q2012" i="2"/>
  <c r="P2012" i="2"/>
  <c r="O2012" i="2"/>
  <c r="N2012" i="2"/>
  <c r="M2012" i="2"/>
  <c r="L2012" i="2"/>
  <c r="K2012" i="2"/>
  <c r="J2012" i="2"/>
  <c r="U2011" i="2"/>
  <c r="T2011" i="2"/>
  <c r="S2011" i="2"/>
  <c r="R2011" i="2"/>
  <c r="Q2011" i="2"/>
  <c r="P2011" i="2"/>
  <c r="O2011" i="2"/>
  <c r="N2011" i="2"/>
  <c r="M2011" i="2"/>
  <c r="L2011" i="2"/>
  <c r="K2011" i="2"/>
  <c r="J2011" i="2"/>
  <c r="U2010" i="2"/>
  <c r="T2010" i="2"/>
  <c r="S2010" i="2"/>
  <c r="R2010" i="2"/>
  <c r="Q2010" i="2"/>
  <c r="P2010" i="2"/>
  <c r="O2010" i="2"/>
  <c r="N2010" i="2"/>
  <c r="M2010" i="2"/>
  <c r="L2010" i="2"/>
  <c r="K2010" i="2"/>
  <c r="J2010" i="2"/>
  <c r="U2009" i="2"/>
  <c r="T2009" i="2"/>
  <c r="S2009" i="2"/>
  <c r="R2009" i="2"/>
  <c r="Q2009" i="2"/>
  <c r="P2009" i="2"/>
  <c r="O2009" i="2"/>
  <c r="N2009" i="2"/>
  <c r="M2009" i="2"/>
  <c r="L2009" i="2"/>
  <c r="K2009" i="2"/>
  <c r="J2009" i="2"/>
  <c r="U2008" i="2"/>
  <c r="T2008" i="2"/>
  <c r="S2008" i="2"/>
  <c r="R2008" i="2"/>
  <c r="Q2008" i="2"/>
  <c r="P2008" i="2"/>
  <c r="O2008" i="2"/>
  <c r="N2008" i="2"/>
  <c r="M2008" i="2"/>
  <c r="L2008" i="2"/>
  <c r="K2008" i="2"/>
  <c r="J2008" i="2"/>
  <c r="U2007" i="2"/>
  <c r="T2007" i="2"/>
  <c r="S2007" i="2"/>
  <c r="R2007" i="2"/>
  <c r="Q2007" i="2"/>
  <c r="P2007" i="2"/>
  <c r="O2007" i="2"/>
  <c r="N2007" i="2"/>
  <c r="M2007" i="2"/>
  <c r="L2007" i="2"/>
  <c r="K2007" i="2"/>
  <c r="J2007" i="2"/>
  <c r="U2006" i="2"/>
  <c r="T2006" i="2"/>
  <c r="S2006" i="2"/>
  <c r="R2006" i="2"/>
  <c r="Q2006" i="2"/>
  <c r="Q2005" i="2" s="1"/>
  <c r="Q2004" i="2" s="1"/>
  <c r="P2006" i="2"/>
  <c r="O2006" i="2"/>
  <c r="N2006" i="2"/>
  <c r="M2006" i="2"/>
  <c r="L2006" i="2"/>
  <c r="K2006" i="2"/>
  <c r="J2006" i="2"/>
  <c r="U2003" i="2"/>
  <c r="U2002" i="2" s="1"/>
  <c r="U2001" i="2" s="1"/>
  <c r="T2003" i="2"/>
  <c r="T2002" i="2" s="1"/>
  <c r="T2001" i="2" s="1"/>
  <c r="S2003" i="2"/>
  <c r="R2003" i="2"/>
  <c r="R2002" i="2" s="1"/>
  <c r="R2001" i="2" s="1"/>
  <c r="Q2003" i="2"/>
  <c r="Q2002" i="2" s="1"/>
  <c r="Q2001" i="2" s="1"/>
  <c r="P2003" i="2"/>
  <c r="O2003" i="2"/>
  <c r="N2003" i="2"/>
  <c r="M2003" i="2"/>
  <c r="L2003" i="2"/>
  <c r="K2003" i="2"/>
  <c r="J2003" i="2"/>
  <c r="U2000" i="2"/>
  <c r="U1999" i="2" s="1"/>
  <c r="U1998" i="2" s="1"/>
  <c r="T2000" i="2"/>
  <c r="S2000" i="2"/>
  <c r="R2000" i="2"/>
  <c r="R1999" i="2" s="1"/>
  <c r="R1998" i="2" s="1"/>
  <c r="Q2000" i="2"/>
  <c r="Q1999" i="2" s="1"/>
  <c r="Q1998" i="2" s="1"/>
  <c r="P2000" i="2"/>
  <c r="O2000" i="2"/>
  <c r="N2000" i="2"/>
  <c r="M2000" i="2"/>
  <c r="L2000" i="2"/>
  <c r="K2000" i="2"/>
  <c r="J2000" i="2"/>
  <c r="U1997" i="2"/>
  <c r="U1996" i="2" s="1"/>
  <c r="U1995" i="2" s="1"/>
  <c r="T1997" i="2"/>
  <c r="S1997" i="2"/>
  <c r="R1997" i="2"/>
  <c r="R1996" i="2" s="1"/>
  <c r="R1995" i="2" s="1"/>
  <c r="Q1997" i="2"/>
  <c r="Q1996" i="2" s="1"/>
  <c r="Q1995" i="2" s="1"/>
  <c r="P1997" i="2"/>
  <c r="O1997" i="2"/>
  <c r="N1997" i="2"/>
  <c r="M1997" i="2"/>
  <c r="L1997" i="2"/>
  <c r="K1997" i="2"/>
  <c r="J1997" i="2"/>
  <c r="U1994" i="2"/>
  <c r="U1993" i="2" s="1"/>
  <c r="U1992" i="2" s="1"/>
  <c r="T1994" i="2"/>
  <c r="S1994" i="2"/>
  <c r="R1994" i="2"/>
  <c r="R1993" i="2" s="1"/>
  <c r="R1992" i="2" s="1"/>
  <c r="Q1994" i="2"/>
  <c r="Q1993" i="2" s="1"/>
  <c r="Q1992" i="2" s="1"/>
  <c r="P1994" i="2"/>
  <c r="O1994" i="2"/>
  <c r="N1994" i="2"/>
  <c r="M1994" i="2"/>
  <c r="L1994" i="2"/>
  <c r="K1994" i="2"/>
  <c r="J1994" i="2"/>
  <c r="U1991" i="2"/>
  <c r="T1991" i="2"/>
  <c r="S1991" i="2"/>
  <c r="R1991" i="2"/>
  <c r="Q1991" i="2"/>
  <c r="P1991" i="2"/>
  <c r="O1991" i="2"/>
  <c r="N1991" i="2"/>
  <c r="M1991" i="2"/>
  <c r="L1991" i="2"/>
  <c r="K1991" i="2"/>
  <c r="J1991" i="2"/>
  <c r="U1990" i="2"/>
  <c r="T1990" i="2"/>
  <c r="S1990" i="2"/>
  <c r="R1990" i="2"/>
  <c r="Q1990" i="2"/>
  <c r="P1990" i="2"/>
  <c r="O1990" i="2"/>
  <c r="N1990" i="2"/>
  <c r="M1990" i="2"/>
  <c r="L1990" i="2"/>
  <c r="K1990" i="2"/>
  <c r="J1990" i="2"/>
  <c r="U1989" i="2"/>
  <c r="U1988" i="2" s="1"/>
  <c r="U1987" i="2" s="1"/>
  <c r="T1989" i="2"/>
  <c r="S1989" i="2"/>
  <c r="R1989" i="2"/>
  <c r="Q1989" i="2"/>
  <c r="Q1988" i="2" s="1"/>
  <c r="Q1987" i="2" s="1"/>
  <c r="P1989" i="2"/>
  <c r="O1989" i="2"/>
  <c r="N1989" i="2"/>
  <c r="M1989" i="2"/>
  <c r="L1989" i="2"/>
  <c r="K1989" i="2"/>
  <c r="J1989" i="2"/>
  <c r="U1986" i="2"/>
  <c r="U1985" i="2" s="1"/>
  <c r="U1984" i="2" s="1"/>
  <c r="T1986" i="2"/>
  <c r="T1985" i="2" s="1"/>
  <c r="T1984" i="2" s="1"/>
  <c r="S1986" i="2"/>
  <c r="R1986" i="2"/>
  <c r="R1985" i="2" s="1"/>
  <c r="R1984" i="2" s="1"/>
  <c r="Q1986" i="2"/>
  <c r="Q1985" i="2" s="1"/>
  <c r="Q1984" i="2" s="1"/>
  <c r="P1986" i="2"/>
  <c r="O1986" i="2"/>
  <c r="N1986" i="2"/>
  <c r="M1986" i="2"/>
  <c r="L1986" i="2"/>
  <c r="K1986" i="2"/>
  <c r="J1986" i="2"/>
  <c r="U1983" i="2"/>
  <c r="U1982" i="2" s="1"/>
  <c r="U1981" i="2" s="1"/>
  <c r="T1983" i="2"/>
  <c r="T1982" i="2" s="1"/>
  <c r="T1981" i="2" s="1"/>
  <c r="S1983" i="2"/>
  <c r="R1983" i="2"/>
  <c r="R1982" i="2" s="1"/>
  <c r="R1981" i="2" s="1"/>
  <c r="Q1983" i="2"/>
  <c r="Q1982" i="2" s="1"/>
  <c r="Q1981" i="2" s="1"/>
  <c r="P1983" i="2"/>
  <c r="O1983" i="2"/>
  <c r="N1983" i="2"/>
  <c r="M1983" i="2"/>
  <c r="L1983" i="2"/>
  <c r="K1983" i="2"/>
  <c r="J1983" i="2"/>
  <c r="U1980" i="2"/>
  <c r="T1980" i="2"/>
  <c r="S1980" i="2"/>
  <c r="R1980" i="2"/>
  <c r="Q1980" i="2"/>
  <c r="P1980" i="2"/>
  <c r="O1980" i="2"/>
  <c r="N1980" i="2"/>
  <c r="M1980" i="2"/>
  <c r="L1980" i="2"/>
  <c r="K1980" i="2"/>
  <c r="J1980" i="2"/>
  <c r="U1979" i="2"/>
  <c r="T1979" i="2"/>
  <c r="S1979" i="2"/>
  <c r="R1979" i="2"/>
  <c r="Q1979" i="2"/>
  <c r="P1979" i="2"/>
  <c r="O1979" i="2"/>
  <c r="N1979" i="2"/>
  <c r="M1979" i="2"/>
  <c r="L1979" i="2"/>
  <c r="K1979" i="2"/>
  <c r="J1979" i="2"/>
  <c r="U1976" i="2"/>
  <c r="U1975" i="2" s="1"/>
  <c r="U1974" i="2" s="1"/>
  <c r="T1976" i="2"/>
  <c r="S1976" i="2"/>
  <c r="R1976" i="2"/>
  <c r="R1975" i="2" s="1"/>
  <c r="R1974" i="2" s="1"/>
  <c r="Q1976" i="2"/>
  <c r="Q1975" i="2" s="1"/>
  <c r="Q1974" i="2" s="1"/>
  <c r="P1976" i="2"/>
  <c r="O1976" i="2"/>
  <c r="N1976" i="2"/>
  <c r="M1976" i="2"/>
  <c r="L1976" i="2"/>
  <c r="K1976" i="2"/>
  <c r="J1976" i="2"/>
  <c r="U1973" i="2"/>
  <c r="U1972" i="2" s="1"/>
  <c r="U1971" i="2" s="1"/>
  <c r="T1973" i="2"/>
  <c r="S1973" i="2"/>
  <c r="R1973" i="2"/>
  <c r="R1972" i="2" s="1"/>
  <c r="R1971" i="2" s="1"/>
  <c r="Q1973" i="2"/>
  <c r="Q1972" i="2" s="1"/>
  <c r="Q1971" i="2" s="1"/>
  <c r="P1973" i="2"/>
  <c r="O1973" i="2"/>
  <c r="N1973" i="2"/>
  <c r="M1973" i="2"/>
  <c r="L1973" i="2"/>
  <c r="K1973" i="2"/>
  <c r="J1973" i="2"/>
  <c r="U1970" i="2"/>
  <c r="U1969" i="2" s="1"/>
  <c r="U1968" i="2" s="1"/>
  <c r="T1970" i="2"/>
  <c r="T1969" i="2" s="1"/>
  <c r="T1968" i="2" s="1"/>
  <c r="S1970" i="2"/>
  <c r="R1970" i="2"/>
  <c r="R1969" i="2" s="1"/>
  <c r="R1968" i="2" s="1"/>
  <c r="Q1970" i="2"/>
  <c r="Q1969" i="2" s="1"/>
  <c r="Q1968" i="2" s="1"/>
  <c r="P1970" i="2"/>
  <c r="O1970" i="2"/>
  <c r="N1970" i="2"/>
  <c r="M1970" i="2"/>
  <c r="L1970" i="2"/>
  <c r="K1970" i="2"/>
  <c r="J1970" i="2"/>
  <c r="U1966" i="2"/>
  <c r="U1965" i="2" s="1"/>
  <c r="U1964" i="2" s="1"/>
  <c r="T1966" i="2"/>
  <c r="S1966" i="2"/>
  <c r="R1966" i="2"/>
  <c r="R1965" i="2" s="1"/>
  <c r="R1964" i="2" s="1"/>
  <c r="Q1966" i="2"/>
  <c r="Q1965" i="2" s="1"/>
  <c r="Q1964" i="2" s="1"/>
  <c r="P1966" i="2"/>
  <c r="O1966" i="2"/>
  <c r="N1966" i="2"/>
  <c r="M1966" i="2"/>
  <c r="L1966" i="2"/>
  <c r="K1966" i="2"/>
  <c r="J1966" i="2"/>
  <c r="U1963" i="2"/>
  <c r="U1962" i="2" s="1"/>
  <c r="U1961" i="2" s="1"/>
  <c r="T1963" i="2"/>
  <c r="T1962" i="2" s="1"/>
  <c r="T1961" i="2" s="1"/>
  <c r="S1963" i="2"/>
  <c r="R1963" i="2"/>
  <c r="R1962" i="2" s="1"/>
  <c r="R1961" i="2" s="1"/>
  <c r="Q1963" i="2"/>
  <c r="Q1962" i="2" s="1"/>
  <c r="Q1961" i="2" s="1"/>
  <c r="P1963" i="2"/>
  <c r="O1963" i="2"/>
  <c r="N1963" i="2"/>
  <c r="M1963" i="2"/>
  <c r="L1963" i="2"/>
  <c r="K1963" i="2"/>
  <c r="J1963" i="2"/>
  <c r="U1960" i="2"/>
  <c r="U1959" i="2" s="1"/>
  <c r="U1958" i="2" s="1"/>
  <c r="T1960" i="2"/>
  <c r="S1960" i="2"/>
  <c r="R1960" i="2"/>
  <c r="R1959" i="2" s="1"/>
  <c r="R1958" i="2" s="1"/>
  <c r="Q1960" i="2"/>
  <c r="Q1959" i="2" s="1"/>
  <c r="Q1958" i="2" s="1"/>
  <c r="P1960" i="2"/>
  <c r="O1960" i="2"/>
  <c r="N1960" i="2"/>
  <c r="M1960" i="2"/>
  <c r="L1960" i="2"/>
  <c r="K1960" i="2"/>
  <c r="J1960" i="2"/>
  <c r="U1957" i="2"/>
  <c r="U1956" i="2" s="1"/>
  <c r="U1955" i="2" s="1"/>
  <c r="T1957" i="2"/>
  <c r="T1956" i="2" s="1"/>
  <c r="T1955" i="2" s="1"/>
  <c r="S1957" i="2"/>
  <c r="R1957" i="2"/>
  <c r="R1956" i="2" s="1"/>
  <c r="R1955" i="2" s="1"/>
  <c r="Q1957" i="2"/>
  <c r="Q1956" i="2" s="1"/>
  <c r="Q1955" i="2" s="1"/>
  <c r="P1957" i="2"/>
  <c r="P1956" i="2" s="1"/>
  <c r="P1955" i="2" s="1"/>
  <c r="O1957" i="2"/>
  <c r="N1957" i="2"/>
  <c r="M1957" i="2"/>
  <c r="L1957" i="2"/>
  <c r="K1957" i="2"/>
  <c r="J1957" i="2"/>
  <c r="U1954" i="2"/>
  <c r="U1953" i="2" s="1"/>
  <c r="U1952" i="2" s="1"/>
  <c r="T1954" i="2"/>
  <c r="S1954" i="2"/>
  <c r="R1954" i="2"/>
  <c r="R1953" i="2" s="1"/>
  <c r="R1952" i="2" s="1"/>
  <c r="Q1954" i="2"/>
  <c r="Q1953" i="2" s="1"/>
  <c r="Q1952" i="2" s="1"/>
  <c r="P1954" i="2"/>
  <c r="O1954" i="2"/>
  <c r="N1954" i="2"/>
  <c r="M1954" i="2"/>
  <c r="L1954" i="2"/>
  <c r="K1954" i="2"/>
  <c r="J1954" i="2"/>
  <c r="U1951" i="2"/>
  <c r="U1950" i="2" s="1"/>
  <c r="U1949" i="2" s="1"/>
  <c r="T1951" i="2"/>
  <c r="S1951" i="2"/>
  <c r="R1951" i="2"/>
  <c r="R1950" i="2" s="1"/>
  <c r="R1949" i="2" s="1"/>
  <c r="Q1951" i="2"/>
  <c r="Q1950" i="2" s="1"/>
  <c r="Q1949" i="2" s="1"/>
  <c r="P1951" i="2"/>
  <c r="O1951" i="2"/>
  <c r="N1951" i="2"/>
  <c r="M1951" i="2"/>
  <c r="L1951" i="2"/>
  <c r="K1951" i="2"/>
  <c r="J1951" i="2"/>
  <c r="U1948" i="2"/>
  <c r="U1947" i="2" s="1"/>
  <c r="U1946" i="2" s="1"/>
  <c r="T1948" i="2"/>
  <c r="T1947" i="2" s="1"/>
  <c r="T1946" i="2" s="1"/>
  <c r="S1948" i="2"/>
  <c r="R1948" i="2"/>
  <c r="R1947" i="2" s="1"/>
  <c r="R1946" i="2" s="1"/>
  <c r="Q1948" i="2"/>
  <c r="P1948" i="2"/>
  <c r="O1948" i="2"/>
  <c r="N1948" i="2"/>
  <c r="M1948" i="2"/>
  <c r="L1948" i="2"/>
  <c r="K1948" i="2"/>
  <c r="J1948" i="2"/>
  <c r="U1945" i="2"/>
  <c r="U1944" i="2" s="1"/>
  <c r="U1943" i="2" s="1"/>
  <c r="T1945" i="2"/>
  <c r="T1944" i="2" s="1"/>
  <c r="T1943" i="2" s="1"/>
  <c r="S1945" i="2"/>
  <c r="R1945" i="2"/>
  <c r="R1944" i="2" s="1"/>
  <c r="R1943" i="2" s="1"/>
  <c r="Q1945" i="2"/>
  <c r="Q1944" i="2" s="1"/>
  <c r="Q1943" i="2" s="1"/>
  <c r="P1945" i="2"/>
  <c r="O1945" i="2"/>
  <c r="N1945" i="2"/>
  <c r="M1945" i="2"/>
  <c r="L1945" i="2"/>
  <c r="K1945" i="2"/>
  <c r="J1945" i="2"/>
  <c r="U1942" i="2"/>
  <c r="U1941" i="2" s="1"/>
  <c r="U1940" i="2" s="1"/>
  <c r="T1942" i="2"/>
  <c r="S1942" i="2"/>
  <c r="R1942" i="2"/>
  <c r="R1941" i="2" s="1"/>
  <c r="R1940" i="2" s="1"/>
  <c r="Q1942" i="2"/>
  <c r="Q1941" i="2" s="1"/>
  <c r="Q1940" i="2" s="1"/>
  <c r="P1942" i="2"/>
  <c r="O1942" i="2"/>
  <c r="N1942" i="2"/>
  <c r="M1942" i="2"/>
  <c r="L1942" i="2"/>
  <c r="K1942" i="2"/>
  <c r="J1942" i="2"/>
  <c r="U1939" i="2"/>
  <c r="U1938" i="2" s="1"/>
  <c r="U1937" i="2" s="1"/>
  <c r="T1939" i="2"/>
  <c r="S1939" i="2"/>
  <c r="R1939" i="2"/>
  <c r="R1938" i="2" s="1"/>
  <c r="R1937" i="2" s="1"/>
  <c r="Q1939" i="2"/>
  <c r="Q1938" i="2" s="1"/>
  <c r="Q1937" i="2" s="1"/>
  <c r="P1939" i="2"/>
  <c r="P1938" i="2" s="1"/>
  <c r="P1937" i="2" s="1"/>
  <c r="O1939" i="2"/>
  <c r="N1939" i="2"/>
  <c r="M1939" i="2"/>
  <c r="L1939" i="2"/>
  <c r="K1939" i="2"/>
  <c r="J1939" i="2"/>
  <c r="U1936" i="2"/>
  <c r="U1935" i="2" s="1"/>
  <c r="U1934" i="2" s="1"/>
  <c r="T1936" i="2"/>
  <c r="T1935" i="2" s="1"/>
  <c r="T1934" i="2" s="1"/>
  <c r="S1936" i="2"/>
  <c r="R1936" i="2"/>
  <c r="R1935" i="2" s="1"/>
  <c r="R1934" i="2" s="1"/>
  <c r="Q1936" i="2"/>
  <c r="Q1935" i="2" s="1"/>
  <c r="Q1934" i="2" s="1"/>
  <c r="P1936" i="2"/>
  <c r="O1936" i="2"/>
  <c r="N1936" i="2"/>
  <c r="M1936" i="2"/>
  <c r="L1936" i="2"/>
  <c r="K1936" i="2"/>
  <c r="J1936" i="2"/>
  <c r="U1933" i="2"/>
  <c r="U1932" i="2" s="1"/>
  <c r="U1931" i="2" s="1"/>
  <c r="T1933" i="2"/>
  <c r="T1932" i="2" s="1"/>
  <c r="T1931" i="2" s="1"/>
  <c r="S1933" i="2"/>
  <c r="R1933" i="2"/>
  <c r="R1932" i="2" s="1"/>
  <c r="R1931" i="2" s="1"/>
  <c r="Q1933" i="2"/>
  <c r="Q1932" i="2" s="1"/>
  <c r="Q1931" i="2" s="1"/>
  <c r="P1933" i="2"/>
  <c r="O1933" i="2"/>
  <c r="N1933" i="2"/>
  <c r="M1933" i="2"/>
  <c r="L1933" i="2"/>
  <c r="K1933" i="2"/>
  <c r="J1933" i="2"/>
  <c r="U1930" i="2"/>
  <c r="U1929" i="2" s="1"/>
  <c r="U1928" i="2" s="1"/>
  <c r="T1930" i="2"/>
  <c r="T1929" i="2" s="1"/>
  <c r="T1928" i="2" s="1"/>
  <c r="S1930" i="2"/>
  <c r="R1930" i="2"/>
  <c r="R1929" i="2" s="1"/>
  <c r="R1928" i="2" s="1"/>
  <c r="Q1930" i="2"/>
  <c r="Q1929" i="2" s="1"/>
  <c r="Q1928" i="2" s="1"/>
  <c r="P1930" i="2"/>
  <c r="O1930" i="2"/>
  <c r="N1930" i="2"/>
  <c r="M1930" i="2"/>
  <c r="L1930" i="2"/>
  <c r="K1930" i="2"/>
  <c r="J1930" i="2"/>
  <c r="U1926" i="2"/>
  <c r="U1925" i="2" s="1"/>
  <c r="U1924" i="2" s="1"/>
  <c r="T1926" i="2"/>
  <c r="S1926" i="2"/>
  <c r="R1926" i="2"/>
  <c r="R1925" i="2" s="1"/>
  <c r="R1924" i="2" s="1"/>
  <c r="Q1926" i="2"/>
  <c r="Q1925" i="2" s="1"/>
  <c r="Q1924" i="2" s="1"/>
  <c r="P1926" i="2"/>
  <c r="O1926" i="2"/>
  <c r="N1926" i="2"/>
  <c r="M1926" i="2"/>
  <c r="L1926" i="2"/>
  <c r="K1926" i="2"/>
  <c r="J1926" i="2"/>
  <c r="U1923" i="2"/>
  <c r="U1922" i="2" s="1"/>
  <c r="U1921" i="2" s="1"/>
  <c r="T1923" i="2"/>
  <c r="S1923" i="2"/>
  <c r="R1923" i="2"/>
  <c r="R1922" i="2" s="1"/>
  <c r="R1921" i="2" s="1"/>
  <c r="Q1923" i="2"/>
  <c r="Q1922" i="2" s="1"/>
  <c r="Q1921" i="2" s="1"/>
  <c r="P1923" i="2"/>
  <c r="O1923" i="2"/>
  <c r="N1923" i="2"/>
  <c r="M1923" i="2"/>
  <c r="L1923" i="2"/>
  <c r="K1923" i="2"/>
  <c r="J1923" i="2"/>
  <c r="U1920" i="2"/>
  <c r="U1919" i="2" s="1"/>
  <c r="U1918" i="2" s="1"/>
  <c r="T1920" i="2"/>
  <c r="T1919" i="2" s="1"/>
  <c r="T1918" i="2" s="1"/>
  <c r="S1920" i="2"/>
  <c r="R1920" i="2"/>
  <c r="R1919" i="2" s="1"/>
  <c r="R1918" i="2" s="1"/>
  <c r="Q1920" i="2"/>
  <c r="Q1919" i="2" s="1"/>
  <c r="Q1918" i="2" s="1"/>
  <c r="P1920" i="2"/>
  <c r="P1919" i="2" s="1"/>
  <c r="P1918" i="2" s="1"/>
  <c r="O1920" i="2"/>
  <c r="N1920" i="2"/>
  <c r="M1920" i="2"/>
  <c r="L1920" i="2"/>
  <c r="K1920" i="2"/>
  <c r="J1920" i="2"/>
  <c r="U1917" i="2"/>
  <c r="U1916" i="2" s="1"/>
  <c r="U1915" i="2" s="1"/>
  <c r="T1917" i="2"/>
  <c r="T1916" i="2" s="1"/>
  <c r="T1915" i="2" s="1"/>
  <c r="S1917" i="2"/>
  <c r="R1917" i="2"/>
  <c r="R1916" i="2" s="1"/>
  <c r="R1915" i="2" s="1"/>
  <c r="Q1917" i="2"/>
  <c r="Q1916" i="2" s="1"/>
  <c r="Q1915" i="2" s="1"/>
  <c r="P1917" i="2"/>
  <c r="O1917" i="2"/>
  <c r="N1917" i="2"/>
  <c r="M1917" i="2"/>
  <c r="L1917" i="2"/>
  <c r="K1917" i="2"/>
  <c r="J1917" i="2"/>
  <c r="U1913" i="2"/>
  <c r="U1912" i="2" s="1"/>
  <c r="U1911" i="2" s="1"/>
  <c r="T1913" i="2"/>
  <c r="T1912" i="2" s="1"/>
  <c r="T1911" i="2" s="1"/>
  <c r="S1913" i="2"/>
  <c r="R1913" i="2"/>
  <c r="R1912" i="2" s="1"/>
  <c r="R1911" i="2" s="1"/>
  <c r="Q1913" i="2"/>
  <c r="Q1912" i="2" s="1"/>
  <c r="Q1911" i="2" s="1"/>
  <c r="P1913" i="2"/>
  <c r="P1912" i="2" s="1"/>
  <c r="P1911" i="2" s="1"/>
  <c r="O1913" i="2"/>
  <c r="N1913" i="2"/>
  <c r="M1913" i="2"/>
  <c r="L1913" i="2"/>
  <c r="K1913" i="2"/>
  <c r="J1913" i="2"/>
  <c r="U1910" i="2"/>
  <c r="U1909" i="2" s="1"/>
  <c r="U1908" i="2" s="1"/>
  <c r="T1910" i="2"/>
  <c r="S1910" i="2"/>
  <c r="R1910" i="2"/>
  <c r="R1909" i="2" s="1"/>
  <c r="R1908" i="2" s="1"/>
  <c r="Q1910" i="2"/>
  <c r="Q1909" i="2" s="1"/>
  <c r="Q1908" i="2" s="1"/>
  <c r="P1910" i="2"/>
  <c r="O1910" i="2"/>
  <c r="N1910" i="2"/>
  <c r="M1910" i="2"/>
  <c r="L1910" i="2"/>
  <c r="K1910" i="2"/>
  <c r="J1910" i="2"/>
  <c r="U1907" i="2"/>
  <c r="U1906" i="2" s="1"/>
  <c r="U1905" i="2" s="1"/>
  <c r="T1907" i="2"/>
  <c r="T1906" i="2" s="1"/>
  <c r="T1905" i="2" s="1"/>
  <c r="S1907" i="2"/>
  <c r="R1907" i="2"/>
  <c r="R1906" i="2" s="1"/>
  <c r="R1905" i="2" s="1"/>
  <c r="Q1907" i="2"/>
  <c r="Q1906" i="2" s="1"/>
  <c r="Q1905" i="2" s="1"/>
  <c r="P1907" i="2"/>
  <c r="O1907" i="2"/>
  <c r="N1907" i="2"/>
  <c r="M1907" i="2"/>
  <c r="L1907" i="2"/>
  <c r="K1907" i="2"/>
  <c r="J1907" i="2"/>
  <c r="U1904" i="2"/>
  <c r="U1903" i="2" s="1"/>
  <c r="U1902" i="2" s="1"/>
  <c r="T1904" i="2"/>
  <c r="S1904" i="2"/>
  <c r="R1904" i="2"/>
  <c r="R1903" i="2" s="1"/>
  <c r="R1902" i="2" s="1"/>
  <c r="Q1904" i="2"/>
  <c r="Q1903" i="2" s="1"/>
  <c r="Q1902" i="2" s="1"/>
  <c r="P1904" i="2"/>
  <c r="O1904" i="2"/>
  <c r="N1904" i="2"/>
  <c r="M1904" i="2"/>
  <c r="L1904" i="2"/>
  <c r="K1904" i="2"/>
  <c r="J1904" i="2"/>
  <c r="U1901" i="2"/>
  <c r="U1900" i="2" s="1"/>
  <c r="U1899" i="2" s="1"/>
  <c r="T1901" i="2"/>
  <c r="T1900" i="2" s="1"/>
  <c r="T1899" i="2" s="1"/>
  <c r="S1901" i="2"/>
  <c r="R1901" i="2"/>
  <c r="R1900" i="2" s="1"/>
  <c r="R1899" i="2" s="1"/>
  <c r="Q1901" i="2"/>
  <c r="Q1900" i="2" s="1"/>
  <c r="Q1899" i="2" s="1"/>
  <c r="P1901" i="2"/>
  <c r="P1900" i="2" s="1"/>
  <c r="P1899" i="2" s="1"/>
  <c r="O1901" i="2"/>
  <c r="N1901" i="2"/>
  <c r="M1901" i="2"/>
  <c r="L1901" i="2"/>
  <c r="K1901" i="2"/>
  <c r="J1901" i="2"/>
  <c r="U1898" i="2"/>
  <c r="U1897" i="2" s="1"/>
  <c r="U1896" i="2" s="1"/>
  <c r="T1898" i="2"/>
  <c r="T1897" i="2" s="1"/>
  <c r="T1896" i="2" s="1"/>
  <c r="S1898" i="2"/>
  <c r="R1898" i="2"/>
  <c r="R1897" i="2" s="1"/>
  <c r="R1896" i="2" s="1"/>
  <c r="Q1898" i="2"/>
  <c r="Q1897" i="2" s="1"/>
  <c r="Q1896" i="2" s="1"/>
  <c r="P1898" i="2"/>
  <c r="O1898" i="2"/>
  <c r="N1898" i="2"/>
  <c r="M1898" i="2"/>
  <c r="L1898" i="2"/>
  <c r="K1898" i="2"/>
  <c r="J1898" i="2"/>
  <c r="U1895" i="2"/>
  <c r="U1894" i="2" s="1"/>
  <c r="U1893" i="2" s="1"/>
  <c r="T1895" i="2"/>
  <c r="T1894" i="2" s="1"/>
  <c r="T1893" i="2" s="1"/>
  <c r="S1895" i="2"/>
  <c r="R1895" i="2"/>
  <c r="R1894" i="2" s="1"/>
  <c r="R1893" i="2" s="1"/>
  <c r="Q1895" i="2"/>
  <c r="Q1894" i="2" s="1"/>
  <c r="Q1893" i="2" s="1"/>
  <c r="P1895" i="2"/>
  <c r="O1895" i="2"/>
  <c r="N1895" i="2"/>
  <c r="M1895" i="2"/>
  <c r="L1895" i="2"/>
  <c r="K1895" i="2"/>
  <c r="J1895" i="2"/>
  <c r="U1892" i="2"/>
  <c r="T1892" i="2"/>
  <c r="S1892" i="2"/>
  <c r="R1892" i="2"/>
  <c r="Q1892" i="2"/>
  <c r="P1892" i="2"/>
  <c r="O1892" i="2"/>
  <c r="N1892" i="2"/>
  <c r="M1892" i="2"/>
  <c r="L1892" i="2"/>
  <c r="K1892" i="2"/>
  <c r="J1892" i="2"/>
  <c r="U1891" i="2"/>
  <c r="T1891" i="2"/>
  <c r="S1891" i="2"/>
  <c r="R1891" i="2"/>
  <c r="Q1891" i="2"/>
  <c r="P1891" i="2"/>
  <c r="O1891" i="2"/>
  <c r="N1891" i="2"/>
  <c r="M1891" i="2"/>
  <c r="L1891" i="2"/>
  <c r="K1891" i="2"/>
  <c r="J1891" i="2"/>
  <c r="U1888" i="2"/>
  <c r="U1887" i="2" s="1"/>
  <c r="U1886" i="2" s="1"/>
  <c r="T1888" i="2"/>
  <c r="S1888" i="2"/>
  <c r="R1888" i="2"/>
  <c r="R1887" i="2" s="1"/>
  <c r="R1886" i="2" s="1"/>
  <c r="Q1888" i="2"/>
  <c r="Q1887" i="2" s="1"/>
  <c r="Q1886" i="2" s="1"/>
  <c r="P1888" i="2"/>
  <c r="P1887" i="2" s="1"/>
  <c r="P1886" i="2" s="1"/>
  <c r="O1888" i="2"/>
  <c r="N1888" i="2"/>
  <c r="M1888" i="2"/>
  <c r="L1888" i="2"/>
  <c r="K1888" i="2"/>
  <c r="J1888" i="2"/>
  <c r="U1884" i="2"/>
  <c r="U1883" i="2" s="1"/>
  <c r="U1882" i="2" s="1"/>
  <c r="T1884" i="2"/>
  <c r="S1884" i="2"/>
  <c r="R1884" i="2"/>
  <c r="R1883" i="2" s="1"/>
  <c r="R1882" i="2" s="1"/>
  <c r="Q1884" i="2"/>
  <c r="Q1883" i="2" s="1"/>
  <c r="Q1882" i="2" s="1"/>
  <c r="P1884" i="2"/>
  <c r="O1884" i="2"/>
  <c r="N1884" i="2"/>
  <c r="M1884" i="2"/>
  <c r="L1884" i="2"/>
  <c r="K1884" i="2"/>
  <c r="J1884" i="2"/>
  <c r="U1880" i="2"/>
  <c r="T1880" i="2"/>
  <c r="S1880" i="2"/>
  <c r="R1880" i="2"/>
  <c r="Q1880" i="2"/>
  <c r="P1880" i="2"/>
  <c r="O1880" i="2"/>
  <c r="N1880" i="2"/>
  <c r="M1880" i="2"/>
  <c r="L1880" i="2"/>
  <c r="K1880" i="2"/>
  <c r="J1880" i="2"/>
  <c r="U1879" i="2"/>
  <c r="T1879" i="2"/>
  <c r="S1879" i="2"/>
  <c r="R1879" i="2"/>
  <c r="Q1879" i="2"/>
  <c r="P1879" i="2"/>
  <c r="O1879" i="2"/>
  <c r="N1879" i="2"/>
  <c r="M1879" i="2"/>
  <c r="L1879" i="2"/>
  <c r="K1879" i="2"/>
  <c r="J1879" i="2"/>
  <c r="U1878" i="2"/>
  <c r="T1878" i="2"/>
  <c r="S1878" i="2"/>
  <c r="R1878" i="2"/>
  <c r="Q1878" i="2"/>
  <c r="P1878" i="2"/>
  <c r="O1878" i="2"/>
  <c r="N1878" i="2"/>
  <c r="M1878" i="2"/>
  <c r="L1878" i="2"/>
  <c r="K1878" i="2"/>
  <c r="J1878" i="2"/>
  <c r="U1877" i="2"/>
  <c r="T1877" i="2"/>
  <c r="S1877" i="2"/>
  <c r="R1877" i="2"/>
  <c r="Q1877" i="2"/>
  <c r="P1877" i="2"/>
  <c r="O1877" i="2"/>
  <c r="N1877" i="2"/>
  <c r="M1877" i="2"/>
  <c r="L1877" i="2"/>
  <c r="K1877" i="2"/>
  <c r="J1877" i="2"/>
  <c r="U1876" i="2"/>
  <c r="T1876" i="2"/>
  <c r="S1876" i="2"/>
  <c r="R1876" i="2"/>
  <c r="Q1876" i="2"/>
  <c r="P1876" i="2"/>
  <c r="O1876" i="2"/>
  <c r="N1876" i="2"/>
  <c r="M1876" i="2"/>
  <c r="L1876" i="2"/>
  <c r="K1876" i="2"/>
  <c r="J1876" i="2"/>
  <c r="U1875" i="2"/>
  <c r="T1875" i="2"/>
  <c r="S1875" i="2"/>
  <c r="R1875" i="2"/>
  <c r="Q1875" i="2"/>
  <c r="P1875" i="2"/>
  <c r="O1875" i="2"/>
  <c r="N1875" i="2"/>
  <c r="M1875" i="2"/>
  <c r="L1875" i="2"/>
  <c r="K1875" i="2"/>
  <c r="J1875" i="2"/>
  <c r="U1874" i="2"/>
  <c r="T1874" i="2"/>
  <c r="S1874" i="2"/>
  <c r="R1874" i="2"/>
  <c r="Q1874" i="2"/>
  <c r="P1874" i="2"/>
  <c r="O1874" i="2"/>
  <c r="N1874" i="2"/>
  <c r="M1874" i="2"/>
  <c r="L1874" i="2"/>
  <c r="K1874" i="2"/>
  <c r="J1874" i="2"/>
  <c r="U1871" i="2"/>
  <c r="U1870" i="2" s="1"/>
  <c r="U1869" i="2" s="1"/>
  <c r="T1871" i="2"/>
  <c r="T1870" i="2" s="1"/>
  <c r="T1869" i="2" s="1"/>
  <c r="S1871" i="2"/>
  <c r="R1871" i="2"/>
  <c r="R1870" i="2" s="1"/>
  <c r="R1869" i="2" s="1"/>
  <c r="Q1871" i="2"/>
  <c r="Q1870" i="2" s="1"/>
  <c r="Q1869" i="2" s="1"/>
  <c r="P1871" i="2"/>
  <c r="P1870" i="2" s="1"/>
  <c r="P1869" i="2" s="1"/>
  <c r="O1871" i="2"/>
  <c r="N1871" i="2"/>
  <c r="M1871" i="2"/>
  <c r="L1871" i="2"/>
  <c r="K1871" i="2"/>
  <c r="J1871" i="2"/>
  <c r="U1868" i="2"/>
  <c r="U1867" i="2" s="1"/>
  <c r="U1866" i="2" s="1"/>
  <c r="T1868" i="2"/>
  <c r="T1867" i="2" s="1"/>
  <c r="T1866" i="2" s="1"/>
  <c r="S1868" i="2"/>
  <c r="R1868" i="2"/>
  <c r="R1867" i="2" s="1"/>
  <c r="R1866" i="2" s="1"/>
  <c r="Q1868" i="2"/>
  <c r="Q1867" i="2" s="1"/>
  <c r="Q1866" i="2" s="1"/>
  <c r="P1868" i="2"/>
  <c r="O1868" i="2"/>
  <c r="N1868" i="2"/>
  <c r="M1868" i="2"/>
  <c r="L1868" i="2"/>
  <c r="K1868" i="2"/>
  <c r="J1868" i="2"/>
  <c r="U1865" i="2"/>
  <c r="U1864" i="2" s="1"/>
  <c r="U1863" i="2" s="1"/>
  <c r="T1865" i="2"/>
  <c r="T1864" i="2" s="1"/>
  <c r="T1863" i="2" s="1"/>
  <c r="S1865" i="2"/>
  <c r="R1865" i="2"/>
  <c r="R1864" i="2" s="1"/>
  <c r="R1863" i="2" s="1"/>
  <c r="Q1865" i="2"/>
  <c r="Q1864" i="2" s="1"/>
  <c r="Q1863" i="2" s="1"/>
  <c r="P1865" i="2"/>
  <c r="O1865" i="2"/>
  <c r="N1865" i="2"/>
  <c r="M1865" i="2"/>
  <c r="L1865" i="2"/>
  <c r="K1865" i="2"/>
  <c r="J1865" i="2"/>
  <c r="U1862" i="2"/>
  <c r="U1861" i="2" s="1"/>
  <c r="U1860" i="2" s="1"/>
  <c r="T1862" i="2"/>
  <c r="S1862" i="2"/>
  <c r="R1862" i="2"/>
  <c r="R1861" i="2" s="1"/>
  <c r="R1860" i="2" s="1"/>
  <c r="Q1862" i="2"/>
  <c r="Q1861" i="2" s="1"/>
  <c r="Q1860" i="2" s="1"/>
  <c r="P1862" i="2"/>
  <c r="O1862" i="2"/>
  <c r="N1862" i="2"/>
  <c r="M1862" i="2"/>
  <c r="L1862" i="2"/>
  <c r="K1862" i="2"/>
  <c r="J1862" i="2"/>
  <c r="U1858" i="2"/>
  <c r="U1857" i="2" s="1"/>
  <c r="U1856" i="2" s="1"/>
  <c r="T1858" i="2"/>
  <c r="S1858" i="2"/>
  <c r="R1858" i="2"/>
  <c r="R1857" i="2" s="1"/>
  <c r="R1856" i="2" s="1"/>
  <c r="Q1858" i="2"/>
  <c r="Q1857" i="2" s="1"/>
  <c r="Q1856" i="2" s="1"/>
  <c r="P1858" i="2"/>
  <c r="O1858" i="2"/>
  <c r="N1858" i="2"/>
  <c r="M1858" i="2"/>
  <c r="L1858" i="2"/>
  <c r="K1858" i="2"/>
  <c r="J1858" i="2"/>
  <c r="U1855" i="2"/>
  <c r="U1854" i="2" s="1"/>
  <c r="U1853" i="2" s="1"/>
  <c r="T1855" i="2"/>
  <c r="T1854" i="2" s="1"/>
  <c r="T1853" i="2" s="1"/>
  <c r="S1855" i="2"/>
  <c r="R1855" i="2"/>
  <c r="R1854" i="2" s="1"/>
  <c r="R1853" i="2" s="1"/>
  <c r="Q1855" i="2"/>
  <c r="Q1854" i="2" s="1"/>
  <c r="Q1853" i="2" s="1"/>
  <c r="P1855" i="2"/>
  <c r="O1855" i="2"/>
  <c r="N1855" i="2"/>
  <c r="M1855" i="2"/>
  <c r="L1855" i="2"/>
  <c r="K1855" i="2"/>
  <c r="J1855" i="2"/>
  <c r="U1852" i="2"/>
  <c r="T1852" i="2"/>
  <c r="S1852" i="2"/>
  <c r="R1852" i="2"/>
  <c r="Q1852" i="2"/>
  <c r="P1852" i="2"/>
  <c r="O1852" i="2"/>
  <c r="N1852" i="2"/>
  <c r="M1852" i="2"/>
  <c r="L1852" i="2"/>
  <c r="K1852" i="2"/>
  <c r="J1852" i="2"/>
  <c r="U1851" i="2"/>
  <c r="T1851" i="2"/>
  <c r="S1851" i="2"/>
  <c r="R1851" i="2"/>
  <c r="Q1851" i="2"/>
  <c r="P1851" i="2"/>
  <c r="O1851" i="2"/>
  <c r="N1851" i="2"/>
  <c r="M1851" i="2"/>
  <c r="L1851" i="2"/>
  <c r="K1851" i="2"/>
  <c r="J1851" i="2"/>
  <c r="U1850" i="2"/>
  <c r="T1850" i="2"/>
  <c r="S1850" i="2"/>
  <c r="R1850" i="2"/>
  <c r="Q1850" i="2"/>
  <c r="P1850" i="2"/>
  <c r="O1850" i="2"/>
  <c r="N1850" i="2"/>
  <c r="M1850" i="2"/>
  <c r="L1850" i="2"/>
  <c r="K1850" i="2"/>
  <c r="J1850" i="2"/>
  <c r="U1849" i="2"/>
  <c r="T1849" i="2"/>
  <c r="S1849" i="2"/>
  <c r="R1849" i="2"/>
  <c r="Q1849" i="2"/>
  <c r="P1849" i="2"/>
  <c r="O1849" i="2"/>
  <c r="N1849" i="2"/>
  <c r="M1849" i="2"/>
  <c r="L1849" i="2"/>
  <c r="K1849" i="2"/>
  <c r="J1849" i="2"/>
  <c r="U1848" i="2"/>
  <c r="T1848" i="2"/>
  <c r="S1848" i="2"/>
  <c r="R1848" i="2"/>
  <c r="Q1848" i="2"/>
  <c r="P1848" i="2"/>
  <c r="O1848" i="2"/>
  <c r="N1848" i="2"/>
  <c r="M1848" i="2"/>
  <c r="L1848" i="2"/>
  <c r="K1848" i="2"/>
  <c r="J1848" i="2"/>
  <c r="U1847" i="2"/>
  <c r="T1847" i="2"/>
  <c r="S1847" i="2"/>
  <c r="R1847" i="2"/>
  <c r="Q1847" i="2"/>
  <c r="Q1846" i="2" s="1"/>
  <c r="Q1845" i="2" s="1"/>
  <c r="P1847" i="2"/>
  <c r="O1847" i="2"/>
  <c r="N1847" i="2"/>
  <c r="M1847" i="2"/>
  <c r="L1847" i="2"/>
  <c r="K1847" i="2"/>
  <c r="J1847" i="2"/>
  <c r="U1844" i="2"/>
  <c r="U1843" i="2" s="1"/>
  <c r="U1842" i="2" s="1"/>
  <c r="T1844" i="2"/>
  <c r="T1843" i="2" s="1"/>
  <c r="T1842" i="2" s="1"/>
  <c r="S1844" i="2"/>
  <c r="R1844" i="2"/>
  <c r="R1843" i="2" s="1"/>
  <c r="R1842" i="2" s="1"/>
  <c r="Q1844" i="2"/>
  <c r="Q1843" i="2" s="1"/>
  <c r="Q1842" i="2" s="1"/>
  <c r="P1844" i="2"/>
  <c r="P1843" i="2" s="1"/>
  <c r="P1842" i="2" s="1"/>
  <c r="O1844" i="2"/>
  <c r="N1844" i="2"/>
  <c r="M1844" i="2"/>
  <c r="L1844" i="2"/>
  <c r="K1844" i="2"/>
  <c r="J1844" i="2"/>
  <c r="U1841" i="2"/>
  <c r="U1840" i="2" s="1"/>
  <c r="U1839" i="2" s="1"/>
  <c r="T1841" i="2"/>
  <c r="T1840" i="2" s="1"/>
  <c r="T1839" i="2" s="1"/>
  <c r="S1841" i="2"/>
  <c r="R1841" i="2"/>
  <c r="R1840" i="2" s="1"/>
  <c r="R1839" i="2" s="1"/>
  <c r="Q1841" i="2"/>
  <c r="Q1840" i="2" s="1"/>
  <c r="Q1839" i="2" s="1"/>
  <c r="P1841" i="2"/>
  <c r="P1840" i="2" s="1"/>
  <c r="P1839" i="2" s="1"/>
  <c r="O1841" i="2"/>
  <c r="N1841" i="2"/>
  <c r="M1841" i="2"/>
  <c r="L1841" i="2"/>
  <c r="K1841" i="2"/>
  <c r="J1841" i="2"/>
  <c r="U1838" i="2"/>
  <c r="U1837" i="2" s="1"/>
  <c r="U1836" i="2" s="1"/>
  <c r="T1838" i="2"/>
  <c r="S1838" i="2"/>
  <c r="R1838" i="2"/>
  <c r="R1837" i="2" s="1"/>
  <c r="R1836" i="2" s="1"/>
  <c r="Q1838" i="2"/>
  <c r="Q1837" i="2" s="1"/>
  <c r="Q1836" i="2" s="1"/>
  <c r="P1838" i="2"/>
  <c r="P1837" i="2" s="1"/>
  <c r="P1836" i="2" s="1"/>
  <c r="O1838" i="2"/>
  <c r="N1838" i="2"/>
  <c r="M1838" i="2"/>
  <c r="L1838" i="2"/>
  <c r="K1838" i="2"/>
  <c r="J1838" i="2"/>
  <c r="U1835" i="2"/>
  <c r="U1834" i="2" s="1"/>
  <c r="U1833" i="2" s="1"/>
  <c r="T1835" i="2"/>
  <c r="T1834" i="2" s="1"/>
  <c r="T1833" i="2" s="1"/>
  <c r="S1835" i="2"/>
  <c r="R1835" i="2"/>
  <c r="R1834" i="2" s="1"/>
  <c r="R1833" i="2" s="1"/>
  <c r="Q1835" i="2"/>
  <c r="Q1834" i="2" s="1"/>
  <c r="Q1833" i="2" s="1"/>
  <c r="P1835" i="2"/>
  <c r="O1835" i="2"/>
  <c r="N1835" i="2"/>
  <c r="M1835" i="2"/>
  <c r="L1835" i="2"/>
  <c r="K1835" i="2"/>
  <c r="J1835" i="2"/>
  <c r="U1832" i="2"/>
  <c r="U1831" i="2" s="1"/>
  <c r="U1830" i="2" s="1"/>
  <c r="T1832" i="2"/>
  <c r="S1832" i="2"/>
  <c r="R1832" i="2"/>
  <c r="R1831" i="2" s="1"/>
  <c r="R1830" i="2" s="1"/>
  <c r="Q1832" i="2"/>
  <c r="Q1831" i="2" s="1"/>
  <c r="Q1830" i="2" s="1"/>
  <c r="P1832" i="2"/>
  <c r="O1832" i="2"/>
  <c r="N1832" i="2"/>
  <c r="M1832" i="2"/>
  <c r="L1832" i="2"/>
  <c r="K1832" i="2"/>
  <c r="J1832" i="2"/>
  <c r="U1829" i="2"/>
  <c r="U1828" i="2" s="1"/>
  <c r="U1827" i="2" s="1"/>
  <c r="T1829" i="2"/>
  <c r="T1828" i="2" s="1"/>
  <c r="T1827" i="2" s="1"/>
  <c r="S1829" i="2"/>
  <c r="R1829" i="2"/>
  <c r="R1828" i="2" s="1"/>
  <c r="R1827" i="2" s="1"/>
  <c r="Q1829" i="2"/>
  <c r="Q1828" i="2" s="1"/>
  <c r="Q1827" i="2" s="1"/>
  <c r="P1829" i="2"/>
  <c r="O1829" i="2"/>
  <c r="N1829" i="2"/>
  <c r="M1829" i="2"/>
  <c r="L1829" i="2"/>
  <c r="K1829" i="2"/>
  <c r="J1829" i="2"/>
  <c r="U1825" i="2"/>
  <c r="U1824" i="2" s="1"/>
  <c r="U1823" i="2" s="1"/>
  <c r="T1825" i="2"/>
  <c r="T1824" i="2" s="1"/>
  <c r="T1823" i="2" s="1"/>
  <c r="S1825" i="2"/>
  <c r="R1825" i="2"/>
  <c r="R1824" i="2" s="1"/>
  <c r="R1823" i="2" s="1"/>
  <c r="Q1825" i="2"/>
  <c r="Q1824" i="2" s="1"/>
  <c r="Q1823" i="2" s="1"/>
  <c r="P1825" i="2"/>
  <c r="O1825" i="2"/>
  <c r="N1825" i="2"/>
  <c r="M1825" i="2"/>
  <c r="L1825" i="2"/>
  <c r="K1825" i="2"/>
  <c r="J1825" i="2"/>
  <c r="U1822" i="2"/>
  <c r="T1822" i="2"/>
  <c r="S1822" i="2"/>
  <c r="R1822" i="2"/>
  <c r="Q1822" i="2"/>
  <c r="P1822" i="2"/>
  <c r="O1822" i="2"/>
  <c r="N1822" i="2"/>
  <c r="M1822" i="2"/>
  <c r="L1822" i="2"/>
  <c r="K1822" i="2"/>
  <c r="J1822" i="2"/>
  <c r="U1821" i="2"/>
  <c r="T1821" i="2"/>
  <c r="T1820" i="2" s="1"/>
  <c r="T1819" i="2" s="1"/>
  <c r="S1821" i="2"/>
  <c r="R1821" i="2"/>
  <c r="Q1821" i="2"/>
  <c r="P1821" i="2"/>
  <c r="O1821" i="2"/>
  <c r="N1821" i="2"/>
  <c r="M1821" i="2"/>
  <c r="L1821" i="2"/>
  <c r="K1821" i="2"/>
  <c r="J1821" i="2"/>
  <c r="U1818" i="2"/>
  <c r="U1817" i="2" s="1"/>
  <c r="U1816" i="2" s="1"/>
  <c r="T1818" i="2"/>
  <c r="T1817" i="2" s="1"/>
  <c r="T1816" i="2" s="1"/>
  <c r="S1818" i="2"/>
  <c r="R1818" i="2"/>
  <c r="R1817" i="2" s="1"/>
  <c r="R1816" i="2" s="1"/>
  <c r="Q1818" i="2"/>
  <c r="Q1817" i="2" s="1"/>
  <c r="Q1816" i="2" s="1"/>
  <c r="P1818" i="2"/>
  <c r="O1818" i="2"/>
  <c r="N1818" i="2"/>
  <c r="M1818" i="2"/>
  <c r="L1818" i="2"/>
  <c r="K1818" i="2"/>
  <c r="J1818" i="2"/>
  <c r="U1815" i="2"/>
  <c r="U1814" i="2" s="1"/>
  <c r="U1813" i="2" s="1"/>
  <c r="T1815" i="2"/>
  <c r="S1815" i="2"/>
  <c r="R1815" i="2"/>
  <c r="R1814" i="2" s="1"/>
  <c r="R1813" i="2" s="1"/>
  <c r="Q1815" i="2"/>
  <c r="Q1814" i="2" s="1"/>
  <c r="Q1813" i="2" s="1"/>
  <c r="P1815" i="2"/>
  <c r="P1814" i="2" s="1"/>
  <c r="P1813" i="2" s="1"/>
  <c r="O1815" i="2"/>
  <c r="N1815" i="2"/>
  <c r="M1815" i="2"/>
  <c r="L1815" i="2"/>
  <c r="K1815" i="2"/>
  <c r="J1815" i="2"/>
  <c r="U1812" i="2"/>
  <c r="T1812" i="2"/>
  <c r="S1812" i="2"/>
  <c r="R1812" i="2"/>
  <c r="Q1812" i="2"/>
  <c r="P1812" i="2"/>
  <c r="O1812" i="2"/>
  <c r="N1812" i="2"/>
  <c r="M1812" i="2"/>
  <c r="L1812" i="2"/>
  <c r="K1812" i="2"/>
  <c r="J1812" i="2"/>
  <c r="U1811" i="2"/>
  <c r="T1811" i="2"/>
  <c r="S1811" i="2"/>
  <c r="R1811" i="2"/>
  <c r="Q1811" i="2"/>
  <c r="P1811" i="2"/>
  <c r="O1811" i="2"/>
  <c r="N1811" i="2"/>
  <c r="M1811" i="2"/>
  <c r="L1811" i="2"/>
  <c r="K1811" i="2"/>
  <c r="J1811" i="2"/>
  <c r="U1810" i="2"/>
  <c r="T1810" i="2"/>
  <c r="S1810" i="2"/>
  <c r="R1810" i="2"/>
  <c r="Q1810" i="2"/>
  <c r="P1810" i="2"/>
  <c r="O1810" i="2"/>
  <c r="N1810" i="2"/>
  <c r="M1810" i="2"/>
  <c r="L1810" i="2"/>
  <c r="K1810" i="2"/>
  <c r="J1810" i="2"/>
  <c r="U1807" i="2"/>
  <c r="U1806" i="2" s="1"/>
  <c r="U1805" i="2" s="1"/>
  <c r="T1807" i="2"/>
  <c r="T1806" i="2" s="1"/>
  <c r="T1805" i="2" s="1"/>
  <c r="S1807" i="2"/>
  <c r="R1807" i="2"/>
  <c r="R1806" i="2" s="1"/>
  <c r="R1805" i="2" s="1"/>
  <c r="Q1807" i="2"/>
  <c r="Q1806" i="2" s="1"/>
  <c r="Q1805" i="2" s="1"/>
  <c r="P1807" i="2"/>
  <c r="P1806" i="2" s="1"/>
  <c r="P1805" i="2" s="1"/>
  <c r="O1807" i="2"/>
  <c r="N1807" i="2"/>
  <c r="M1807" i="2"/>
  <c r="L1807" i="2"/>
  <c r="K1807" i="2"/>
  <c r="J1807" i="2"/>
  <c r="U1804" i="2"/>
  <c r="U1803" i="2" s="1"/>
  <c r="U1802" i="2" s="1"/>
  <c r="T1804" i="2"/>
  <c r="T1803" i="2" s="1"/>
  <c r="T1802" i="2" s="1"/>
  <c r="S1804" i="2"/>
  <c r="R1804" i="2"/>
  <c r="R1803" i="2" s="1"/>
  <c r="R1802" i="2" s="1"/>
  <c r="Q1804" i="2"/>
  <c r="Q1803" i="2" s="1"/>
  <c r="Q1802" i="2" s="1"/>
  <c r="P1804" i="2"/>
  <c r="P1803" i="2" s="1"/>
  <c r="P1802" i="2" s="1"/>
  <c r="O1804" i="2"/>
  <c r="N1804" i="2"/>
  <c r="M1804" i="2"/>
  <c r="L1804" i="2"/>
  <c r="K1804" i="2"/>
  <c r="J1804" i="2"/>
  <c r="U1801" i="2"/>
  <c r="U1800" i="2" s="1"/>
  <c r="U1799" i="2" s="1"/>
  <c r="T1801" i="2"/>
  <c r="T1800" i="2" s="1"/>
  <c r="T1799" i="2" s="1"/>
  <c r="S1801" i="2"/>
  <c r="R1801" i="2"/>
  <c r="R1800" i="2" s="1"/>
  <c r="R1799" i="2" s="1"/>
  <c r="Q1801" i="2"/>
  <c r="Q1800" i="2" s="1"/>
  <c r="Q1799" i="2" s="1"/>
  <c r="P1801" i="2"/>
  <c r="O1801" i="2"/>
  <c r="N1801" i="2"/>
  <c r="M1801" i="2"/>
  <c r="L1801" i="2"/>
  <c r="K1801" i="2"/>
  <c r="J1801" i="2"/>
  <c r="U1798" i="2"/>
  <c r="U1797" i="2" s="1"/>
  <c r="U1796" i="2" s="1"/>
  <c r="T1798" i="2"/>
  <c r="S1798" i="2"/>
  <c r="R1798" i="2"/>
  <c r="Q1798" i="2"/>
  <c r="Q1797" i="2" s="1"/>
  <c r="Q1796" i="2" s="1"/>
  <c r="P1798" i="2"/>
  <c r="O1798" i="2"/>
  <c r="N1798" i="2"/>
  <c r="M1798" i="2"/>
  <c r="L1798" i="2"/>
  <c r="K1798" i="2"/>
  <c r="J1798" i="2"/>
  <c r="U1795" i="2"/>
  <c r="U1794" i="2" s="1"/>
  <c r="U1793" i="2" s="1"/>
  <c r="T1795" i="2"/>
  <c r="S1795" i="2"/>
  <c r="R1795" i="2"/>
  <c r="R1794" i="2" s="1"/>
  <c r="R1793" i="2" s="1"/>
  <c r="Q1795" i="2"/>
  <c r="Q1794" i="2" s="1"/>
  <c r="Q1793" i="2" s="1"/>
  <c r="P1795" i="2"/>
  <c r="P1794" i="2" s="1"/>
  <c r="P1793" i="2" s="1"/>
  <c r="O1795" i="2"/>
  <c r="N1795" i="2"/>
  <c r="M1795" i="2"/>
  <c r="L1795" i="2"/>
  <c r="K1795" i="2"/>
  <c r="J1795" i="2"/>
  <c r="U1792" i="2"/>
  <c r="U1791" i="2" s="1"/>
  <c r="U1790" i="2" s="1"/>
  <c r="T1792" i="2"/>
  <c r="T1791" i="2" s="1"/>
  <c r="T1790" i="2" s="1"/>
  <c r="S1792" i="2"/>
  <c r="R1792" i="2"/>
  <c r="R1791" i="2" s="1"/>
  <c r="R1790" i="2" s="1"/>
  <c r="Q1792" i="2"/>
  <c r="Q1791" i="2" s="1"/>
  <c r="Q1790" i="2" s="1"/>
  <c r="P1792" i="2"/>
  <c r="O1792" i="2"/>
  <c r="N1792" i="2"/>
  <c r="M1792" i="2"/>
  <c r="L1792" i="2"/>
  <c r="K1792" i="2"/>
  <c r="J1792" i="2"/>
  <c r="U1789" i="2"/>
  <c r="U1788" i="2" s="1"/>
  <c r="U1787" i="2" s="1"/>
  <c r="T1789" i="2"/>
  <c r="T1788" i="2" s="1"/>
  <c r="T1787" i="2" s="1"/>
  <c r="S1789" i="2"/>
  <c r="R1789" i="2"/>
  <c r="R1788" i="2" s="1"/>
  <c r="R1787" i="2" s="1"/>
  <c r="Q1789" i="2"/>
  <c r="Q1788" i="2" s="1"/>
  <c r="Q1787" i="2" s="1"/>
  <c r="P1789" i="2"/>
  <c r="O1789" i="2"/>
  <c r="N1789" i="2"/>
  <c r="M1789" i="2"/>
  <c r="L1789" i="2"/>
  <c r="K1789" i="2"/>
  <c r="J1789" i="2"/>
  <c r="U1786" i="2"/>
  <c r="U1785" i="2" s="1"/>
  <c r="U1784" i="2" s="1"/>
  <c r="T1786" i="2"/>
  <c r="T1785" i="2" s="1"/>
  <c r="T1784" i="2" s="1"/>
  <c r="S1786" i="2"/>
  <c r="R1786" i="2"/>
  <c r="R1785" i="2" s="1"/>
  <c r="R1784" i="2" s="1"/>
  <c r="Q1786" i="2"/>
  <c r="Q1785" i="2" s="1"/>
  <c r="Q1784" i="2" s="1"/>
  <c r="P1786" i="2"/>
  <c r="O1786" i="2"/>
  <c r="N1786" i="2"/>
  <c r="M1786" i="2"/>
  <c r="L1786" i="2"/>
  <c r="K1786" i="2"/>
  <c r="J1786" i="2"/>
  <c r="U1783" i="2"/>
  <c r="U1782" i="2" s="1"/>
  <c r="U1781" i="2" s="1"/>
  <c r="T1783" i="2"/>
  <c r="T1782" i="2" s="1"/>
  <c r="T1781" i="2" s="1"/>
  <c r="S1783" i="2"/>
  <c r="R1783" i="2"/>
  <c r="R1782" i="2" s="1"/>
  <c r="R1781" i="2" s="1"/>
  <c r="Q1783" i="2"/>
  <c r="Q1782" i="2" s="1"/>
  <c r="Q1781" i="2" s="1"/>
  <c r="P1783" i="2"/>
  <c r="O1783" i="2"/>
  <c r="N1783" i="2"/>
  <c r="M1783" i="2"/>
  <c r="L1783" i="2"/>
  <c r="K1783" i="2"/>
  <c r="J1783" i="2"/>
  <c r="U1780" i="2"/>
  <c r="U1779" i="2" s="1"/>
  <c r="U1778" i="2" s="1"/>
  <c r="T1780" i="2"/>
  <c r="T1779" i="2" s="1"/>
  <c r="T1778" i="2" s="1"/>
  <c r="S1780" i="2"/>
  <c r="R1780" i="2"/>
  <c r="R1779" i="2" s="1"/>
  <c r="R1778" i="2" s="1"/>
  <c r="Q1780" i="2"/>
  <c r="Q1779" i="2" s="1"/>
  <c r="Q1778" i="2" s="1"/>
  <c r="P1780" i="2"/>
  <c r="P1779" i="2" s="1"/>
  <c r="P1778" i="2" s="1"/>
  <c r="O1780" i="2"/>
  <c r="N1780" i="2"/>
  <c r="M1780" i="2"/>
  <c r="L1780" i="2"/>
  <c r="K1780" i="2"/>
  <c r="J1780" i="2"/>
  <c r="U1777" i="2"/>
  <c r="U1776" i="2" s="1"/>
  <c r="U1775" i="2" s="1"/>
  <c r="T1777" i="2"/>
  <c r="S1777" i="2"/>
  <c r="R1777" i="2"/>
  <c r="R1776" i="2" s="1"/>
  <c r="R1775" i="2" s="1"/>
  <c r="Q1777" i="2"/>
  <c r="Q1776" i="2" s="1"/>
  <c r="Q1775" i="2" s="1"/>
  <c r="P1777" i="2"/>
  <c r="P1776" i="2" s="1"/>
  <c r="P1775" i="2" s="1"/>
  <c r="O1777" i="2"/>
  <c r="N1777" i="2"/>
  <c r="M1777" i="2"/>
  <c r="L1777" i="2"/>
  <c r="K1777" i="2"/>
  <c r="J1777" i="2"/>
  <c r="U1774" i="2"/>
  <c r="U1773" i="2" s="1"/>
  <c r="U1772" i="2" s="1"/>
  <c r="T1774" i="2"/>
  <c r="T1773" i="2" s="1"/>
  <c r="T1772" i="2" s="1"/>
  <c r="S1774" i="2"/>
  <c r="R1774" i="2"/>
  <c r="R1773" i="2" s="1"/>
  <c r="R1772" i="2" s="1"/>
  <c r="Q1774" i="2"/>
  <c r="Q1773" i="2" s="1"/>
  <c r="Q1772" i="2" s="1"/>
  <c r="P1774" i="2"/>
  <c r="O1774" i="2"/>
  <c r="N1774" i="2"/>
  <c r="M1774" i="2"/>
  <c r="L1774" i="2"/>
  <c r="K1774" i="2"/>
  <c r="J1774" i="2"/>
  <c r="U1771" i="2"/>
  <c r="T1771" i="2"/>
  <c r="S1771" i="2"/>
  <c r="R1771" i="2"/>
  <c r="Q1771" i="2"/>
  <c r="P1771" i="2"/>
  <c r="O1771" i="2"/>
  <c r="N1771" i="2"/>
  <c r="M1771" i="2"/>
  <c r="L1771" i="2"/>
  <c r="K1771" i="2"/>
  <c r="J1771" i="2"/>
  <c r="U1770" i="2"/>
  <c r="U1769" i="2" s="1"/>
  <c r="U1768" i="2" s="1"/>
  <c r="T1770" i="2"/>
  <c r="S1770" i="2"/>
  <c r="R1770" i="2"/>
  <c r="Q1770" i="2"/>
  <c r="P1770" i="2"/>
  <c r="O1770" i="2"/>
  <c r="N1770" i="2"/>
  <c r="M1770" i="2"/>
  <c r="L1770" i="2"/>
  <c r="K1770" i="2"/>
  <c r="J1770" i="2"/>
  <c r="U1767" i="2"/>
  <c r="T1767" i="2"/>
  <c r="S1767" i="2"/>
  <c r="R1767" i="2"/>
  <c r="Q1767" i="2"/>
  <c r="P1767" i="2"/>
  <c r="O1767" i="2"/>
  <c r="N1767" i="2"/>
  <c r="M1767" i="2"/>
  <c r="L1767" i="2"/>
  <c r="K1767" i="2"/>
  <c r="J1767" i="2"/>
  <c r="U1766" i="2"/>
  <c r="T1766" i="2"/>
  <c r="S1766" i="2"/>
  <c r="R1766" i="2"/>
  <c r="Q1766" i="2"/>
  <c r="P1766" i="2"/>
  <c r="O1766" i="2"/>
  <c r="N1766" i="2"/>
  <c r="M1766" i="2"/>
  <c r="L1766" i="2"/>
  <c r="K1766" i="2"/>
  <c r="J1766" i="2"/>
  <c r="U1765" i="2"/>
  <c r="U1764" i="2" s="1"/>
  <c r="U1763" i="2" s="1"/>
  <c r="T1765" i="2"/>
  <c r="S1765" i="2"/>
  <c r="R1765" i="2"/>
  <c r="Q1765" i="2"/>
  <c r="P1765" i="2"/>
  <c r="O1765" i="2"/>
  <c r="N1765" i="2"/>
  <c r="M1765" i="2"/>
  <c r="L1765" i="2"/>
  <c r="K1765" i="2"/>
  <c r="J1765" i="2"/>
  <c r="U1762" i="2"/>
  <c r="T1762" i="2"/>
  <c r="S1762" i="2"/>
  <c r="R1762" i="2"/>
  <c r="Q1762" i="2"/>
  <c r="P1762" i="2"/>
  <c r="O1762" i="2"/>
  <c r="N1762" i="2"/>
  <c r="M1762" i="2"/>
  <c r="L1762" i="2"/>
  <c r="K1762" i="2"/>
  <c r="J1762" i="2"/>
  <c r="U1761" i="2"/>
  <c r="T1761" i="2"/>
  <c r="S1761" i="2"/>
  <c r="R1761" i="2"/>
  <c r="Q1761" i="2"/>
  <c r="P1761" i="2"/>
  <c r="O1761" i="2"/>
  <c r="N1761" i="2"/>
  <c r="M1761" i="2"/>
  <c r="L1761" i="2"/>
  <c r="K1761" i="2"/>
  <c r="J1761" i="2"/>
  <c r="U1760" i="2"/>
  <c r="T1760" i="2"/>
  <c r="T1759" i="2" s="1"/>
  <c r="T1758" i="2" s="1"/>
  <c r="S1760" i="2"/>
  <c r="R1760" i="2"/>
  <c r="Q1760" i="2"/>
  <c r="Q1759" i="2" s="1"/>
  <c r="Q1758" i="2" s="1"/>
  <c r="P1760" i="2"/>
  <c r="O1760" i="2"/>
  <c r="N1760" i="2"/>
  <c r="M1760" i="2"/>
  <c r="L1760" i="2"/>
  <c r="K1760" i="2"/>
  <c r="J1760" i="2"/>
  <c r="U1757" i="2"/>
  <c r="U1756" i="2" s="1"/>
  <c r="U1755" i="2" s="1"/>
  <c r="T1757" i="2"/>
  <c r="T1756" i="2" s="1"/>
  <c r="T1755" i="2" s="1"/>
  <c r="S1757" i="2"/>
  <c r="R1757" i="2"/>
  <c r="R1756" i="2" s="1"/>
  <c r="R1755" i="2" s="1"/>
  <c r="Q1757" i="2"/>
  <c r="Q1756" i="2" s="1"/>
  <c r="Q1755" i="2" s="1"/>
  <c r="P1757" i="2"/>
  <c r="P1756" i="2" s="1"/>
  <c r="P1755" i="2" s="1"/>
  <c r="O1757" i="2"/>
  <c r="N1757" i="2"/>
  <c r="M1757" i="2"/>
  <c r="L1757" i="2"/>
  <c r="K1757" i="2"/>
  <c r="J1757" i="2"/>
  <c r="U1754" i="2"/>
  <c r="U1753" i="2" s="1"/>
  <c r="U1752" i="2" s="1"/>
  <c r="T1754" i="2"/>
  <c r="S1754" i="2"/>
  <c r="R1754" i="2"/>
  <c r="R1753" i="2" s="1"/>
  <c r="R1752" i="2" s="1"/>
  <c r="Q1754" i="2"/>
  <c r="Q1753" i="2" s="1"/>
  <c r="Q1752" i="2" s="1"/>
  <c r="P1754" i="2"/>
  <c r="O1754" i="2"/>
  <c r="N1754" i="2"/>
  <c r="M1754" i="2"/>
  <c r="L1754" i="2"/>
  <c r="K1754" i="2"/>
  <c r="J1754" i="2"/>
  <c r="U1751" i="2"/>
  <c r="U1750" i="2" s="1"/>
  <c r="U1749" i="2" s="1"/>
  <c r="T1751" i="2"/>
  <c r="S1751" i="2"/>
  <c r="R1751" i="2"/>
  <c r="R1750" i="2" s="1"/>
  <c r="R1749" i="2" s="1"/>
  <c r="Q1751" i="2"/>
  <c r="Q1750" i="2" s="1"/>
  <c r="Q1749" i="2" s="1"/>
  <c r="P1751" i="2"/>
  <c r="O1751" i="2"/>
  <c r="N1751" i="2"/>
  <c r="M1751" i="2"/>
  <c r="L1751" i="2"/>
  <c r="K1751" i="2"/>
  <c r="J1751" i="2"/>
  <c r="U1748" i="2"/>
  <c r="U1747" i="2" s="1"/>
  <c r="U1746" i="2" s="1"/>
  <c r="T1748" i="2"/>
  <c r="T1747" i="2" s="1"/>
  <c r="T1746" i="2" s="1"/>
  <c r="S1748" i="2"/>
  <c r="R1748" i="2"/>
  <c r="R1747" i="2" s="1"/>
  <c r="R1746" i="2" s="1"/>
  <c r="Q1748" i="2"/>
  <c r="Q1747" i="2" s="1"/>
  <c r="Q1746" i="2" s="1"/>
  <c r="P1748" i="2"/>
  <c r="P1747" i="2" s="1"/>
  <c r="P1746" i="2" s="1"/>
  <c r="O1748" i="2"/>
  <c r="N1748" i="2"/>
  <c r="M1748" i="2"/>
  <c r="L1748" i="2"/>
  <c r="K1748" i="2"/>
  <c r="J1748" i="2"/>
  <c r="U1745" i="2"/>
  <c r="U1744" i="2" s="1"/>
  <c r="U1743" i="2" s="1"/>
  <c r="T1745" i="2"/>
  <c r="T1744" i="2" s="1"/>
  <c r="T1743" i="2" s="1"/>
  <c r="S1745" i="2"/>
  <c r="R1745" i="2"/>
  <c r="R1744" i="2" s="1"/>
  <c r="R1743" i="2" s="1"/>
  <c r="Q1745" i="2"/>
  <c r="Q1744" i="2" s="1"/>
  <c r="Q1743" i="2" s="1"/>
  <c r="P1745" i="2"/>
  <c r="P1744" i="2" s="1"/>
  <c r="P1743" i="2" s="1"/>
  <c r="O1745" i="2"/>
  <c r="N1745" i="2"/>
  <c r="M1745" i="2"/>
  <c r="L1745" i="2"/>
  <c r="K1745" i="2"/>
  <c r="J1745" i="2"/>
  <c r="U1742" i="2"/>
  <c r="U1741" i="2" s="1"/>
  <c r="U1740" i="2" s="1"/>
  <c r="T1742" i="2"/>
  <c r="T1741" i="2" s="1"/>
  <c r="T1740" i="2" s="1"/>
  <c r="S1742" i="2"/>
  <c r="R1742" i="2"/>
  <c r="R1741" i="2" s="1"/>
  <c r="R1740" i="2" s="1"/>
  <c r="Q1742" i="2"/>
  <c r="Q1741" i="2" s="1"/>
  <c r="Q1740" i="2" s="1"/>
  <c r="P1742" i="2"/>
  <c r="P1741" i="2" s="1"/>
  <c r="P1740" i="2" s="1"/>
  <c r="O1742" i="2"/>
  <c r="N1742" i="2"/>
  <c r="M1742" i="2"/>
  <c r="L1742" i="2"/>
  <c r="K1742" i="2"/>
  <c r="J1742" i="2"/>
  <c r="U1739" i="2"/>
  <c r="U1738" i="2" s="1"/>
  <c r="U1737" i="2" s="1"/>
  <c r="T1739" i="2"/>
  <c r="T1738" i="2" s="1"/>
  <c r="T1737" i="2" s="1"/>
  <c r="S1739" i="2"/>
  <c r="R1739" i="2"/>
  <c r="R1738" i="2" s="1"/>
  <c r="R1737" i="2" s="1"/>
  <c r="Q1739" i="2"/>
  <c r="Q1738" i="2" s="1"/>
  <c r="Q1737" i="2" s="1"/>
  <c r="P1739" i="2"/>
  <c r="P1738" i="2" s="1"/>
  <c r="P1737" i="2" s="1"/>
  <c r="O1739" i="2"/>
  <c r="N1739" i="2"/>
  <c r="M1739" i="2"/>
  <c r="L1739" i="2"/>
  <c r="K1739" i="2"/>
  <c r="J1739" i="2"/>
  <c r="U1736" i="2"/>
  <c r="U1735" i="2" s="1"/>
  <c r="U1734" i="2" s="1"/>
  <c r="T1736" i="2"/>
  <c r="S1736" i="2"/>
  <c r="R1736" i="2"/>
  <c r="R1735" i="2" s="1"/>
  <c r="R1734" i="2" s="1"/>
  <c r="Q1736" i="2"/>
  <c r="Q1735" i="2" s="1"/>
  <c r="Q1734" i="2" s="1"/>
  <c r="P1736" i="2"/>
  <c r="O1736" i="2"/>
  <c r="N1736" i="2"/>
  <c r="M1736" i="2"/>
  <c r="L1736" i="2"/>
  <c r="K1736" i="2"/>
  <c r="J1736" i="2"/>
  <c r="U1733" i="2"/>
  <c r="U1732" i="2" s="1"/>
  <c r="U1731" i="2" s="1"/>
  <c r="T1733" i="2"/>
  <c r="T1732" i="2" s="1"/>
  <c r="T1731" i="2" s="1"/>
  <c r="S1733" i="2"/>
  <c r="R1733" i="2"/>
  <c r="R1732" i="2" s="1"/>
  <c r="R1731" i="2" s="1"/>
  <c r="Q1733" i="2"/>
  <c r="Q1732" i="2" s="1"/>
  <c r="Q1731" i="2" s="1"/>
  <c r="P1733" i="2"/>
  <c r="P1732" i="2" s="1"/>
  <c r="P1731" i="2" s="1"/>
  <c r="O1733" i="2"/>
  <c r="N1733" i="2"/>
  <c r="M1733" i="2"/>
  <c r="L1733" i="2"/>
  <c r="K1733" i="2"/>
  <c r="J1733" i="2"/>
  <c r="U1730" i="2"/>
  <c r="U1729" i="2" s="1"/>
  <c r="U1728" i="2" s="1"/>
  <c r="T1730" i="2"/>
  <c r="T1729" i="2" s="1"/>
  <c r="T1728" i="2" s="1"/>
  <c r="S1730" i="2"/>
  <c r="R1730" i="2"/>
  <c r="R1729" i="2" s="1"/>
  <c r="R1728" i="2" s="1"/>
  <c r="Q1730" i="2"/>
  <c r="Q1729" i="2" s="1"/>
  <c r="Q1728" i="2" s="1"/>
  <c r="P1730" i="2"/>
  <c r="O1730" i="2"/>
  <c r="N1730" i="2"/>
  <c r="M1730" i="2"/>
  <c r="L1730" i="2"/>
  <c r="K1730" i="2"/>
  <c r="J1730" i="2"/>
  <c r="U1727" i="2"/>
  <c r="U1726" i="2" s="1"/>
  <c r="U1725" i="2" s="1"/>
  <c r="T1727" i="2"/>
  <c r="T1726" i="2" s="1"/>
  <c r="T1725" i="2" s="1"/>
  <c r="S1727" i="2"/>
  <c r="R1727" i="2"/>
  <c r="R1726" i="2" s="1"/>
  <c r="R1725" i="2" s="1"/>
  <c r="Q1727" i="2"/>
  <c r="Q1726" i="2" s="1"/>
  <c r="Q1725" i="2" s="1"/>
  <c r="P1727" i="2"/>
  <c r="P1726" i="2" s="1"/>
  <c r="P1725" i="2" s="1"/>
  <c r="O1727" i="2"/>
  <c r="N1727" i="2"/>
  <c r="M1727" i="2"/>
  <c r="L1727" i="2"/>
  <c r="K1727" i="2"/>
  <c r="J1727" i="2"/>
  <c r="U1721" i="2"/>
  <c r="T1721" i="2"/>
  <c r="S1721" i="2"/>
  <c r="R1721" i="2"/>
  <c r="Q1721" i="2"/>
  <c r="P1721" i="2"/>
  <c r="O1721" i="2"/>
  <c r="N1721" i="2"/>
  <c r="M1721" i="2"/>
  <c r="L1721" i="2"/>
  <c r="K1721" i="2"/>
  <c r="J1721" i="2"/>
  <c r="U1720" i="2"/>
  <c r="T1720" i="2"/>
  <c r="S1720" i="2"/>
  <c r="R1720" i="2"/>
  <c r="Q1720" i="2"/>
  <c r="P1720" i="2"/>
  <c r="O1720" i="2"/>
  <c r="N1720" i="2"/>
  <c r="M1720" i="2"/>
  <c r="L1720" i="2"/>
  <c r="K1720" i="2"/>
  <c r="J1720" i="2"/>
  <c r="U1719" i="2"/>
  <c r="T1719" i="2"/>
  <c r="S1719" i="2"/>
  <c r="R1719" i="2"/>
  <c r="Q1719" i="2"/>
  <c r="P1719" i="2"/>
  <c r="O1719" i="2"/>
  <c r="N1719" i="2"/>
  <c r="M1719" i="2"/>
  <c r="L1719" i="2"/>
  <c r="K1719" i="2"/>
  <c r="J1719" i="2"/>
  <c r="U1715" i="2"/>
  <c r="T1715" i="2"/>
  <c r="S1715" i="2"/>
  <c r="R1715" i="2"/>
  <c r="Q1715" i="2"/>
  <c r="P1715" i="2"/>
  <c r="O1715" i="2"/>
  <c r="N1715" i="2"/>
  <c r="M1715" i="2"/>
  <c r="L1715" i="2"/>
  <c r="K1715" i="2"/>
  <c r="J1715" i="2"/>
  <c r="U1714" i="2"/>
  <c r="T1714" i="2"/>
  <c r="S1714" i="2"/>
  <c r="R1714" i="2"/>
  <c r="Q1714" i="2"/>
  <c r="P1714" i="2"/>
  <c r="O1714" i="2"/>
  <c r="N1714" i="2"/>
  <c r="M1714" i="2"/>
  <c r="L1714" i="2"/>
  <c r="K1714" i="2"/>
  <c r="J1714" i="2"/>
  <c r="U1713" i="2"/>
  <c r="T1713" i="2"/>
  <c r="S1713" i="2"/>
  <c r="R1713" i="2"/>
  <c r="Q1713" i="2"/>
  <c r="P1713" i="2"/>
  <c r="O1713" i="2"/>
  <c r="N1713" i="2"/>
  <c r="M1713" i="2"/>
  <c r="L1713" i="2"/>
  <c r="K1713" i="2"/>
  <c r="J1713" i="2"/>
  <c r="U1712" i="2"/>
  <c r="T1712" i="2"/>
  <c r="S1712" i="2"/>
  <c r="R1712" i="2"/>
  <c r="Q1712" i="2"/>
  <c r="P1712" i="2"/>
  <c r="O1712" i="2"/>
  <c r="N1712" i="2"/>
  <c r="M1712" i="2"/>
  <c r="L1712" i="2"/>
  <c r="K1712" i="2"/>
  <c r="J1712" i="2"/>
  <c r="U1711" i="2"/>
  <c r="T1711" i="2"/>
  <c r="S1711" i="2"/>
  <c r="R1711" i="2"/>
  <c r="Q1711" i="2"/>
  <c r="P1711" i="2"/>
  <c r="O1711" i="2"/>
  <c r="N1711" i="2"/>
  <c r="M1711" i="2"/>
  <c r="L1711" i="2"/>
  <c r="K1711" i="2"/>
  <c r="J1711" i="2"/>
  <c r="U1710" i="2"/>
  <c r="T1710" i="2"/>
  <c r="S1710" i="2"/>
  <c r="R1710" i="2"/>
  <c r="Q1710" i="2"/>
  <c r="P1710" i="2"/>
  <c r="O1710" i="2"/>
  <c r="N1710" i="2"/>
  <c r="M1710" i="2"/>
  <c r="L1710" i="2"/>
  <c r="K1710" i="2"/>
  <c r="J1710" i="2"/>
  <c r="U1709" i="2"/>
  <c r="T1709" i="2"/>
  <c r="S1709" i="2"/>
  <c r="R1709" i="2"/>
  <c r="Q1709" i="2"/>
  <c r="P1709" i="2"/>
  <c r="O1709" i="2"/>
  <c r="N1709" i="2"/>
  <c r="M1709" i="2"/>
  <c r="L1709" i="2"/>
  <c r="K1709" i="2"/>
  <c r="J1709" i="2"/>
  <c r="U1708" i="2"/>
  <c r="T1708" i="2"/>
  <c r="S1708" i="2"/>
  <c r="R1708" i="2"/>
  <c r="Q1708" i="2"/>
  <c r="P1708" i="2"/>
  <c r="O1708" i="2"/>
  <c r="N1708" i="2"/>
  <c r="M1708" i="2"/>
  <c r="L1708" i="2"/>
  <c r="K1708" i="2"/>
  <c r="J1708" i="2"/>
  <c r="U1707" i="2"/>
  <c r="T1707" i="2"/>
  <c r="S1707" i="2"/>
  <c r="R1707" i="2"/>
  <c r="Q1707" i="2"/>
  <c r="P1707" i="2"/>
  <c r="O1707" i="2"/>
  <c r="N1707" i="2"/>
  <c r="M1707" i="2"/>
  <c r="L1707" i="2"/>
  <c r="K1707" i="2"/>
  <c r="J1707" i="2"/>
  <c r="U1706" i="2"/>
  <c r="T1706" i="2"/>
  <c r="S1706" i="2"/>
  <c r="R1706" i="2"/>
  <c r="Q1706" i="2"/>
  <c r="P1706" i="2"/>
  <c r="O1706" i="2"/>
  <c r="N1706" i="2"/>
  <c r="M1706" i="2"/>
  <c r="L1706" i="2"/>
  <c r="K1706" i="2"/>
  <c r="J1706" i="2"/>
  <c r="U1705" i="2"/>
  <c r="T1705" i="2"/>
  <c r="S1705" i="2"/>
  <c r="R1705" i="2"/>
  <c r="Q1705" i="2"/>
  <c r="P1705" i="2"/>
  <c r="O1705" i="2"/>
  <c r="N1705" i="2"/>
  <c r="M1705" i="2"/>
  <c r="L1705" i="2"/>
  <c r="K1705" i="2"/>
  <c r="J1705" i="2"/>
  <c r="U1704" i="2"/>
  <c r="T1704" i="2"/>
  <c r="S1704" i="2"/>
  <c r="R1704" i="2"/>
  <c r="Q1704" i="2"/>
  <c r="P1704" i="2"/>
  <c r="O1704" i="2"/>
  <c r="N1704" i="2"/>
  <c r="M1704" i="2"/>
  <c r="L1704" i="2"/>
  <c r="K1704" i="2"/>
  <c r="J1704" i="2"/>
  <c r="U1703" i="2"/>
  <c r="T1703" i="2"/>
  <c r="S1703" i="2"/>
  <c r="R1703" i="2"/>
  <c r="Q1703" i="2"/>
  <c r="P1703" i="2"/>
  <c r="O1703" i="2"/>
  <c r="N1703" i="2"/>
  <c r="M1703" i="2"/>
  <c r="L1703" i="2"/>
  <c r="K1703" i="2"/>
  <c r="J1703" i="2"/>
  <c r="U1699" i="2"/>
  <c r="U1698" i="2" s="1"/>
  <c r="U1697" i="2" s="1"/>
  <c r="U1696" i="2" s="1"/>
  <c r="T1699" i="2"/>
  <c r="S1699" i="2"/>
  <c r="R1699" i="2"/>
  <c r="R1698" i="2" s="1"/>
  <c r="R1697" i="2" s="1"/>
  <c r="R1696" i="2" s="1"/>
  <c r="Q1699" i="2"/>
  <c r="Q1698" i="2" s="1"/>
  <c r="Q1697" i="2" s="1"/>
  <c r="Q1696" i="2" s="1"/>
  <c r="P1699" i="2"/>
  <c r="O1699" i="2"/>
  <c r="N1699" i="2"/>
  <c r="M1699" i="2"/>
  <c r="L1699" i="2"/>
  <c r="K1699" i="2"/>
  <c r="J1699" i="2"/>
  <c r="U1695" i="2"/>
  <c r="U1694" i="2" s="1"/>
  <c r="U1693" i="2" s="1"/>
  <c r="T1695" i="2"/>
  <c r="T1694" i="2" s="1"/>
  <c r="T1693" i="2" s="1"/>
  <c r="S1695" i="2"/>
  <c r="R1695" i="2"/>
  <c r="R1694" i="2" s="1"/>
  <c r="R1693" i="2" s="1"/>
  <c r="Q1695" i="2"/>
  <c r="Q1694" i="2" s="1"/>
  <c r="Q1693" i="2" s="1"/>
  <c r="P1695" i="2"/>
  <c r="O1695" i="2"/>
  <c r="N1695" i="2"/>
  <c r="M1695" i="2"/>
  <c r="L1695" i="2"/>
  <c r="K1695" i="2"/>
  <c r="J1695" i="2"/>
  <c r="U1692" i="2"/>
  <c r="U1691" i="2" s="1"/>
  <c r="U1690" i="2" s="1"/>
  <c r="T1692" i="2"/>
  <c r="T1691" i="2" s="1"/>
  <c r="T1690" i="2" s="1"/>
  <c r="S1692" i="2"/>
  <c r="R1692" i="2"/>
  <c r="R1691" i="2" s="1"/>
  <c r="R1690" i="2" s="1"/>
  <c r="Q1692" i="2"/>
  <c r="Q1691" i="2" s="1"/>
  <c r="Q1690" i="2" s="1"/>
  <c r="P1692" i="2"/>
  <c r="P1691" i="2" s="1"/>
  <c r="P1690" i="2" s="1"/>
  <c r="O1692" i="2"/>
  <c r="N1692" i="2"/>
  <c r="N1691" i="2" s="1"/>
  <c r="M1692" i="2"/>
  <c r="M1691" i="2" s="1"/>
  <c r="L1692" i="2"/>
  <c r="K1692" i="2"/>
  <c r="J1692" i="2"/>
  <c r="U1689" i="2"/>
  <c r="U1688" i="2" s="1"/>
  <c r="U1687" i="2" s="1"/>
  <c r="T1689" i="2"/>
  <c r="T1688" i="2" s="1"/>
  <c r="T1687" i="2" s="1"/>
  <c r="S1689" i="2"/>
  <c r="R1689" i="2"/>
  <c r="R1688" i="2" s="1"/>
  <c r="R1687" i="2" s="1"/>
  <c r="Q1689" i="2"/>
  <c r="Q1688" i="2" s="1"/>
  <c r="Q1687" i="2" s="1"/>
  <c r="P1689" i="2"/>
  <c r="P1688" i="2" s="1"/>
  <c r="P1687" i="2" s="1"/>
  <c r="O1689" i="2"/>
  <c r="N1689" i="2"/>
  <c r="M1689" i="2"/>
  <c r="L1689" i="2"/>
  <c r="K1689" i="2"/>
  <c r="J1689" i="2"/>
  <c r="U1685" i="2"/>
  <c r="T1685" i="2"/>
  <c r="S1685" i="2"/>
  <c r="R1685" i="2"/>
  <c r="Q1685" i="2"/>
  <c r="P1685" i="2"/>
  <c r="O1685" i="2"/>
  <c r="N1685" i="2"/>
  <c r="M1685" i="2"/>
  <c r="L1685" i="2"/>
  <c r="K1685" i="2"/>
  <c r="J1685" i="2"/>
  <c r="U1684" i="2"/>
  <c r="T1684" i="2"/>
  <c r="S1684" i="2"/>
  <c r="R1684" i="2"/>
  <c r="Q1684" i="2"/>
  <c r="P1684" i="2"/>
  <c r="O1684" i="2"/>
  <c r="N1684" i="2"/>
  <c r="M1684" i="2"/>
  <c r="L1684" i="2"/>
  <c r="K1684" i="2"/>
  <c r="J1684" i="2"/>
  <c r="U1683" i="2"/>
  <c r="T1683" i="2"/>
  <c r="S1683" i="2"/>
  <c r="R1683" i="2"/>
  <c r="Q1683" i="2"/>
  <c r="P1683" i="2"/>
  <c r="O1683" i="2"/>
  <c r="N1683" i="2"/>
  <c r="M1683" i="2"/>
  <c r="L1683" i="2"/>
  <c r="K1683" i="2"/>
  <c r="J1683" i="2"/>
  <c r="U1680" i="2"/>
  <c r="T1680" i="2"/>
  <c r="S1680" i="2"/>
  <c r="R1680" i="2"/>
  <c r="Q1680" i="2"/>
  <c r="P1680" i="2"/>
  <c r="O1680" i="2"/>
  <c r="N1680" i="2"/>
  <c r="M1680" i="2"/>
  <c r="L1680" i="2"/>
  <c r="K1680" i="2"/>
  <c r="J1680" i="2"/>
  <c r="U1678" i="2"/>
  <c r="T1678" i="2"/>
  <c r="S1678" i="2"/>
  <c r="R1678" i="2"/>
  <c r="Q1678" i="2"/>
  <c r="P1678" i="2"/>
  <c r="O1678" i="2"/>
  <c r="N1678" i="2"/>
  <c r="M1678" i="2"/>
  <c r="L1678" i="2"/>
  <c r="K1678" i="2"/>
  <c r="J1678" i="2"/>
  <c r="U1677" i="2"/>
  <c r="T1677" i="2"/>
  <c r="S1677" i="2"/>
  <c r="R1677" i="2"/>
  <c r="Q1677" i="2"/>
  <c r="P1677" i="2"/>
  <c r="O1677" i="2"/>
  <c r="N1677" i="2"/>
  <c r="M1677" i="2"/>
  <c r="L1677" i="2"/>
  <c r="K1677" i="2"/>
  <c r="J1677" i="2"/>
  <c r="U1676" i="2"/>
  <c r="T1676" i="2"/>
  <c r="S1676" i="2"/>
  <c r="R1676" i="2"/>
  <c r="Q1676" i="2"/>
  <c r="P1676" i="2"/>
  <c r="O1676" i="2"/>
  <c r="N1676" i="2"/>
  <c r="M1676" i="2"/>
  <c r="L1676" i="2"/>
  <c r="K1676" i="2"/>
  <c r="J1676" i="2"/>
  <c r="U1675" i="2"/>
  <c r="T1675" i="2"/>
  <c r="S1675" i="2"/>
  <c r="R1675" i="2"/>
  <c r="Q1675" i="2"/>
  <c r="P1675" i="2"/>
  <c r="O1675" i="2"/>
  <c r="N1675" i="2"/>
  <c r="M1675" i="2"/>
  <c r="L1675" i="2"/>
  <c r="K1675" i="2"/>
  <c r="J1675" i="2"/>
  <c r="U1674" i="2"/>
  <c r="T1674" i="2"/>
  <c r="S1674" i="2"/>
  <c r="R1674" i="2"/>
  <c r="Q1674" i="2"/>
  <c r="P1674" i="2"/>
  <c r="O1674" i="2"/>
  <c r="N1674" i="2"/>
  <c r="M1674" i="2"/>
  <c r="L1674" i="2"/>
  <c r="K1674" i="2"/>
  <c r="J1674" i="2"/>
  <c r="U1673" i="2"/>
  <c r="T1673" i="2"/>
  <c r="S1673" i="2"/>
  <c r="R1673" i="2"/>
  <c r="Q1673" i="2"/>
  <c r="P1673" i="2"/>
  <c r="O1673" i="2"/>
  <c r="N1673" i="2"/>
  <c r="M1673" i="2"/>
  <c r="L1673" i="2"/>
  <c r="K1673" i="2"/>
  <c r="J1673" i="2"/>
  <c r="U1672" i="2"/>
  <c r="T1672" i="2"/>
  <c r="S1672" i="2"/>
  <c r="R1672" i="2"/>
  <c r="Q1672" i="2"/>
  <c r="P1672" i="2"/>
  <c r="O1672" i="2"/>
  <c r="N1672" i="2"/>
  <c r="M1672" i="2"/>
  <c r="L1672" i="2"/>
  <c r="K1672" i="2"/>
  <c r="J1672" i="2"/>
  <c r="U1671" i="2"/>
  <c r="T1671" i="2"/>
  <c r="S1671" i="2"/>
  <c r="R1671" i="2"/>
  <c r="Q1671" i="2"/>
  <c r="P1671" i="2"/>
  <c r="O1671" i="2"/>
  <c r="N1671" i="2"/>
  <c r="M1671" i="2"/>
  <c r="L1671" i="2"/>
  <c r="K1671" i="2"/>
  <c r="J1671" i="2"/>
  <c r="U1670" i="2"/>
  <c r="T1670" i="2"/>
  <c r="S1670" i="2"/>
  <c r="R1670" i="2"/>
  <c r="Q1670" i="2"/>
  <c r="P1670" i="2"/>
  <c r="O1670" i="2"/>
  <c r="N1670" i="2"/>
  <c r="M1670" i="2"/>
  <c r="L1670" i="2"/>
  <c r="K1670" i="2"/>
  <c r="J1670" i="2"/>
  <c r="U1669" i="2"/>
  <c r="T1669" i="2"/>
  <c r="S1669" i="2"/>
  <c r="R1669" i="2"/>
  <c r="Q1669" i="2"/>
  <c r="P1669" i="2"/>
  <c r="O1669" i="2"/>
  <c r="N1669" i="2"/>
  <c r="M1669" i="2"/>
  <c r="L1669" i="2"/>
  <c r="K1669" i="2"/>
  <c r="J1669" i="2"/>
  <c r="U1668" i="2"/>
  <c r="T1668" i="2"/>
  <c r="S1668" i="2"/>
  <c r="R1668" i="2"/>
  <c r="Q1668" i="2"/>
  <c r="P1668" i="2"/>
  <c r="O1668" i="2"/>
  <c r="N1668" i="2"/>
  <c r="M1668" i="2"/>
  <c r="L1668" i="2"/>
  <c r="K1668" i="2"/>
  <c r="J1668" i="2"/>
  <c r="U1667" i="2"/>
  <c r="T1667" i="2"/>
  <c r="S1667" i="2"/>
  <c r="R1667" i="2"/>
  <c r="Q1667" i="2"/>
  <c r="P1667" i="2"/>
  <c r="O1667" i="2"/>
  <c r="N1667" i="2"/>
  <c r="M1667" i="2"/>
  <c r="L1667" i="2"/>
  <c r="K1667" i="2"/>
  <c r="J1667" i="2"/>
  <c r="U1666" i="2"/>
  <c r="T1666" i="2"/>
  <c r="S1666" i="2"/>
  <c r="R1666" i="2"/>
  <c r="Q1666" i="2"/>
  <c r="P1666" i="2"/>
  <c r="O1666" i="2"/>
  <c r="N1666" i="2"/>
  <c r="M1666" i="2"/>
  <c r="L1666" i="2"/>
  <c r="K1666" i="2"/>
  <c r="J1666" i="2"/>
  <c r="U1665" i="2"/>
  <c r="T1665" i="2"/>
  <c r="S1665" i="2"/>
  <c r="R1665" i="2"/>
  <c r="Q1665" i="2"/>
  <c r="P1665" i="2"/>
  <c r="O1665" i="2"/>
  <c r="N1665" i="2"/>
  <c r="M1665" i="2"/>
  <c r="L1665" i="2"/>
  <c r="K1665" i="2"/>
  <c r="J1665" i="2"/>
  <c r="U1658" i="2"/>
  <c r="U1657" i="2" s="1"/>
  <c r="U1656" i="2" s="1"/>
  <c r="T1658" i="2"/>
  <c r="T1657" i="2" s="1"/>
  <c r="T1656" i="2" s="1"/>
  <c r="S1658" i="2"/>
  <c r="R1658" i="2"/>
  <c r="R1657" i="2" s="1"/>
  <c r="R1656" i="2" s="1"/>
  <c r="Q1658" i="2"/>
  <c r="Q1657" i="2" s="1"/>
  <c r="Q1656" i="2" s="1"/>
  <c r="P1658" i="2"/>
  <c r="O1658" i="2"/>
  <c r="N1658" i="2"/>
  <c r="M1658" i="2"/>
  <c r="L1658" i="2"/>
  <c r="K1658" i="2"/>
  <c r="J1658" i="2"/>
  <c r="U1655" i="2"/>
  <c r="U1654" i="2" s="1"/>
  <c r="U1653" i="2" s="1"/>
  <c r="T1655" i="2"/>
  <c r="S1655" i="2"/>
  <c r="R1655" i="2"/>
  <c r="R1654" i="2" s="1"/>
  <c r="R1653" i="2" s="1"/>
  <c r="Q1655" i="2"/>
  <c r="Q1654" i="2" s="1"/>
  <c r="Q1653" i="2" s="1"/>
  <c r="P1655" i="2"/>
  <c r="P1654" i="2" s="1"/>
  <c r="P1653" i="2" s="1"/>
  <c r="O1655" i="2"/>
  <c r="N1655" i="2"/>
  <c r="M1655" i="2"/>
  <c r="L1655" i="2"/>
  <c r="K1655" i="2"/>
  <c r="J1655" i="2"/>
  <c r="U1652" i="2"/>
  <c r="U1651" i="2" s="1"/>
  <c r="U1650" i="2" s="1"/>
  <c r="T1652" i="2"/>
  <c r="S1652" i="2"/>
  <c r="R1652" i="2"/>
  <c r="R1651" i="2" s="1"/>
  <c r="R1650" i="2" s="1"/>
  <c r="Q1652" i="2"/>
  <c r="Q1651" i="2" s="1"/>
  <c r="Q1650" i="2" s="1"/>
  <c r="P1652" i="2"/>
  <c r="O1652" i="2"/>
  <c r="N1652" i="2"/>
  <c r="M1652" i="2"/>
  <c r="L1652" i="2"/>
  <c r="K1652" i="2"/>
  <c r="J1652" i="2"/>
  <c r="U1649" i="2"/>
  <c r="U1648" i="2" s="1"/>
  <c r="U1647" i="2" s="1"/>
  <c r="T1649" i="2"/>
  <c r="T1648" i="2" s="1"/>
  <c r="T1647" i="2" s="1"/>
  <c r="S1649" i="2"/>
  <c r="R1649" i="2"/>
  <c r="R1648" i="2" s="1"/>
  <c r="R1647" i="2" s="1"/>
  <c r="Q1649" i="2"/>
  <c r="Q1648" i="2" s="1"/>
  <c r="Q1647" i="2" s="1"/>
  <c r="P1649" i="2"/>
  <c r="P1648" i="2" s="1"/>
  <c r="P1647" i="2" s="1"/>
  <c r="O1649" i="2"/>
  <c r="N1649" i="2"/>
  <c r="M1649" i="2"/>
  <c r="L1649" i="2"/>
  <c r="K1649" i="2"/>
  <c r="J1649" i="2"/>
  <c r="U1646" i="2"/>
  <c r="U1645" i="2" s="1"/>
  <c r="U1644" i="2" s="1"/>
  <c r="T1646" i="2"/>
  <c r="T1645" i="2" s="1"/>
  <c r="T1644" i="2" s="1"/>
  <c r="S1646" i="2"/>
  <c r="R1646" i="2"/>
  <c r="R1645" i="2" s="1"/>
  <c r="R1644" i="2" s="1"/>
  <c r="Q1646" i="2"/>
  <c r="Q1645" i="2" s="1"/>
  <c r="Q1644" i="2" s="1"/>
  <c r="P1646" i="2"/>
  <c r="P1645" i="2" s="1"/>
  <c r="P1644" i="2" s="1"/>
  <c r="O1646" i="2"/>
  <c r="N1646" i="2"/>
  <c r="M1646" i="2"/>
  <c r="L1646" i="2"/>
  <c r="K1646" i="2"/>
  <c r="J1646" i="2"/>
  <c r="U1642" i="2"/>
  <c r="T1642" i="2"/>
  <c r="S1642" i="2"/>
  <c r="R1642" i="2"/>
  <c r="Q1642" i="2"/>
  <c r="P1642" i="2"/>
  <c r="O1642" i="2"/>
  <c r="N1642" i="2"/>
  <c r="M1642" i="2"/>
  <c r="L1642" i="2"/>
  <c r="K1642" i="2"/>
  <c r="J1642" i="2"/>
  <c r="U1641" i="2"/>
  <c r="U1640" i="2" s="1"/>
  <c r="U1639" i="2" s="1"/>
  <c r="T1641" i="2"/>
  <c r="T1640" i="2" s="1"/>
  <c r="T1639" i="2" s="1"/>
  <c r="S1641" i="2"/>
  <c r="R1641" i="2"/>
  <c r="Q1641" i="2"/>
  <c r="Q1640" i="2" s="1"/>
  <c r="Q1639" i="2" s="1"/>
  <c r="P1641" i="2"/>
  <c r="O1641" i="2"/>
  <c r="N1641" i="2"/>
  <c r="M1641" i="2"/>
  <c r="L1641" i="2"/>
  <c r="K1641" i="2"/>
  <c r="J1641" i="2"/>
  <c r="U1638" i="2"/>
  <c r="T1638" i="2"/>
  <c r="S1638" i="2"/>
  <c r="R1638" i="2"/>
  <c r="Q1638" i="2"/>
  <c r="P1638" i="2"/>
  <c r="O1638" i="2"/>
  <c r="N1638" i="2"/>
  <c r="M1638" i="2"/>
  <c r="L1638" i="2"/>
  <c r="K1638" i="2"/>
  <c r="J1638" i="2"/>
  <c r="U1637" i="2"/>
  <c r="T1637" i="2"/>
  <c r="S1637" i="2"/>
  <c r="R1637" i="2"/>
  <c r="Q1637" i="2"/>
  <c r="P1637" i="2"/>
  <c r="O1637" i="2"/>
  <c r="N1637" i="2"/>
  <c r="M1637" i="2"/>
  <c r="L1637" i="2"/>
  <c r="K1637" i="2"/>
  <c r="J1637" i="2"/>
  <c r="U1633" i="2"/>
  <c r="U1632" i="2" s="1"/>
  <c r="U1631" i="2" s="1"/>
  <c r="U1630" i="2" s="1"/>
  <c r="T1633" i="2"/>
  <c r="T1632" i="2" s="1"/>
  <c r="T1631" i="2" s="1"/>
  <c r="T1630" i="2" s="1"/>
  <c r="S1633" i="2"/>
  <c r="R1633" i="2"/>
  <c r="R1632" i="2" s="1"/>
  <c r="R1631" i="2" s="1"/>
  <c r="R1630" i="2" s="1"/>
  <c r="Q1633" i="2"/>
  <c r="Q1632" i="2" s="1"/>
  <c r="Q1631" i="2" s="1"/>
  <c r="Q1630" i="2" s="1"/>
  <c r="P1633" i="2"/>
  <c r="P1632" i="2" s="1"/>
  <c r="P1631" i="2" s="1"/>
  <c r="P1630" i="2" s="1"/>
  <c r="O1633" i="2"/>
  <c r="N1633" i="2"/>
  <c r="M1633" i="2"/>
  <c r="L1633" i="2"/>
  <c r="K1633" i="2"/>
  <c r="J1633" i="2"/>
  <c r="U1629" i="2"/>
  <c r="U1628" i="2" s="1"/>
  <c r="U1627" i="2" s="1"/>
  <c r="U1626" i="2" s="1"/>
  <c r="T1629" i="2"/>
  <c r="T1628" i="2" s="1"/>
  <c r="T1627" i="2" s="1"/>
  <c r="T1626" i="2" s="1"/>
  <c r="S1629" i="2"/>
  <c r="R1629" i="2"/>
  <c r="R1628" i="2" s="1"/>
  <c r="R1627" i="2" s="1"/>
  <c r="R1626" i="2" s="1"/>
  <c r="Q1629" i="2"/>
  <c r="Q1628" i="2" s="1"/>
  <c r="Q1627" i="2" s="1"/>
  <c r="Q1626" i="2" s="1"/>
  <c r="P1629" i="2"/>
  <c r="O1629" i="2"/>
  <c r="N1629" i="2"/>
  <c r="M1629" i="2"/>
  <c r="L1629" i="2"/>
  <c r="K1629" i="2"/>
  <c r="J1629" i="2"/>
  <c r="U1625" i="2"/>
  <c r="U1624" i="2" s="1"/>
  <c r="U1623" i="2" s="1"/>
  <c r="T1625" i="2"/>
  <c r="T1624" i="2" s="1"/>
  <c r="T1623" i="2" s="1"/>
  <c r="S1625" i="2"/>
  <c r="R1625" i="2"/>
  <c r="R1624" i="2" s="1"/>
  <c r="R1623" i="2" s="1"/>
  <c r="Q1625" i="2"/>
  <c r="Q1624" i="2" s="1"/>
  <c r="Q1623" i="2" s="1"/>
  <c r="P1625" i="2"/>
  <c r="P1624" i="2" s="1"/>
  <c r="P1623" i="2" s="1"/>
  <c r="O1625" i="2"/>
  <c r="N1625" i="2"/>
  <c r="M1625" i="2"/>
  <c r="L1625" i="2"/>
  <c r="K1625" i="2"/>
  <c r="J1625" i="2"/>
  <c r="U1622" i="2"/>
  <c r="U1621" i="2" s="1"/>
  <c r="U1620" i="2" s="1"/>
  <c r="T1622" i="2"/>
  <c r="T1621" i="2" s="1"/>
  <c r="T1620" i="2" s="1"/>
  <c r="S1622" i="2"/>
  <c r="R1622" i="2"/>
  <c r="R1621" i="2" s="1"/>
  <c r="R1620" i="2" s="1"/>
  <c r="Q1622" i="2"/>
  <c r="Q1621" i="2" s="1"/>
  <c r="Q1620" i="2" s="1"/>
  <c r="P1622" i="2"/>
  <c r="P1621" i="2" s="1"/>
  <c r="P1620" i="2" s="1"/>
  <c r="O1622" i="2"/>
  <c r="N1622" i="2"/>
  <c r="M1622" i="2"/>
  <c r="L1622" i="2"/>
  <c r="K1622" i="2"/>
  <c r="J1622" i="2"/>
  <c r="U1618" i="2"/>
  <c r="U1617" i="2" s="1"/>
  <c r="U1616" i="2" s="1"/>
  <c r="T1618" i="2"/>
  <c r="T1617" i="2" s="1"/>
  <c r="T1616" i="2" s="1"/>
  <c r="S1618" i="2"/>
  <c r="R1618" i="2"/>
  <c r="R1617" i="2" s="1"/>
  <c r="R1616" i="2" s="1"/>
  <c r="Q1618" i="2"/>
  <c r="Q1617" i="2" s="1"/>
  <c r="Q1616" i="2" s="1"/>
  <c r="P1618" i="2"/>
  <c r="P1617" i="2" s="1"/>
  <c r="P1616" i="2" s="1"/>
  <c r="O1618" i="2"/>
  <c r="N1618" i="2"/>
  <c r="M1618" i="2"/>
  <c r="L1618" i="2"/>
  <c r="K1618" i="2"/>
  <c r="J1618" i="2"/>
  <c r="U1615" i="2"/>
  <c r="U1614" i="2" s="1"/>
  <c r="U1613" i="2" s="1"/>
  <c r="T1615" i="2"/>
  <c r="S1615" i="2"/>
  <c r="R1615" i="2"/>
  <c r="R1614" i="2" s="1"/>
  <c r="R1613" i="2" s="1"/>
  <c r="Q1615" i="2"/>
  <c r="Q1614" i="2" s="1"/>
  <c r="Q1613" i="2" s="1"/>
  <c r="P1615" i="2"/>
  <c r="O1615" i="2"/>
  <c r="N1615" i="2"/>
  <c r="M1615" i="2"/>
  <c r="L1615" i="2"/>
  <c r="K1615" i="2"/>
  <c r="J1615" i="2"/>
  <c r="U1611" i="2"/>
  <c r="U1610" i="2" s="1"/>
  <c r="U1609" i="2" s="1"/>
  <c r="T1611" i="2"/>
  <c r="T1610" i="2" s="1"/>
  <c r="T1609" i="2" s="1"/>
  <c r="S1611" i="2"/>
  <c r="R1611" i="2"/>
  <c r="R1610" i="2" s="1"/>
  <c r="R1609" i="2" s="1"/>
  <c r="Q1611" i="2"/>
  <c r="Q1610" i="2" s="1"/>
  <c r="Q1609" i="2" s="1"/>
  <c r="P1611" i="2"/>
  <c r="P1610" i="2" s="1"/>
  <c r="P1609" i="2" s="1"/>
  <c r="O1611" i="2"/>
  <c r="N1611" i="2"/>
  <c r="M1611" i="2"/>
  <c r="L1611" i="2"/>
  <c r="K1611" i="2"/>
  <c r="J1611" i="2"/>
  <c r="U1608" i="2"/>
  <c r="U1607" i="2" s="1"/>
  <c r="U1606" i="2" s="1"/>
  <c r="T1608" i="2"/>
  <c r="S1608" i="2"/>
  <c r="R1608" i="2"/>
  <c r="R1607" i="2" s="1"/>
  <c r="R1606" i="2" s="1"/>
  <c r="Q1608" i="2"/>
  <c r="Q1607" i="2" s="1"/>
  <c r="Q1606" i="2" s="1"/>
  <c r="P1608" i="2"/>
  <c r="P1607" i="2" s="1"/>
  <c r="P1606" i="2" s="1"/>
  <c r="O1608" i="2"/>
  <c r="N1608" i="2"/>
  <c r="M1608" i="2"/>
  <c r="L1608" i="2"/>
  <c r="K1608" i="2"/>
  <c r="J1608" i="2"/>
  <c r="U1605" i="2"/>
  <c r="U1604" i="2" s="1"/>
  <c r="U1603" i="2" s="1"/>
  <c r="T1605" i="2"/>
  <c r="T1604" i="2" s="1"/>
  <c r="T1603" i="2" s="1"/>
  <c r="S1605" i="2"/>
  <c r="R1605" i="2"/>
  <c r="R1604" i="2" s="1"/>
  <c r="R1603" i="2" s="1"/>
  <c r="Q1605" i="2"/>
  <c r="Q1604" i="2" s="1"/>
  <c r="Q1603" i="2" s="1"/>
  <c r="P1605" i="2"/>
  <c r="P1604" i="2" s="1"/>
  <c r="P1603" i="2" s="1"/>
  <c r="O1605" i="2"/>
  <c r="N1605" i="2"/>
  <c r="M1605" i="2"/>
  <c r="L1605" i="2"/>
  <c r="K1605" i="2"/>
  <c r="J1605" i="2"/>
  <c r="U1602" i="2"/>
  <c r="T1602" i="2"/>
  <c r="S1602" i="2"/>
  <c r="R1602" i="2"/>
  <c r="Q1602" i="2"/>
  <c r="P1602" i="2"/>
  <c r="O1602" i="2"/>
  <c r="N1602" i="2"/>
  <c r="M1602" i="2"/>
  <c r="L1602" i="2"/>
  <c r="K1602" i="2"/>
  <c r="J1602" i="2"/>
  <c r="U1601" i="2"/>
  <c r="T1601" i="2"/>
  <c r="S1601" i="2"/>
  <c r="R1601" i="2"/>
  <c r="Q1601" i="2"/>
  <c r="P1601" i="2"/>
  <c r="O1601" i="2"/>
  <c r="N1601" i="2"/>
  <c r="M1601" i="2"/>
  <c r="L1601" i="2"/>
  <c r="K1601" i="2"/>
  <c r="J1601" i="2"/>
  <c r="U1600" i="2"/>
  <c r="T1600" i="2"/>
  <c r="S1600" i="2"/>
  <c r="R1600" i="2"/>
  <c r="Q1600" i="2"/>
  <c r="P1600" i="2"/>
  <c r="O1600" i="2"/>
  <c r="N1600" i="2"/>
  <c r="M1600" i="2"/>
  <c r="L1600" i="2"/>
  <c r="K1600" i="2"/>
  <c r="J1600" i="2"/>
  <c r="U1595" i="2"/>
  <c r="U1594" i="2" s="1"/>
  <c r="T1595" i="2"/>
  <c r="T1594" i="2" s="1"/>
  <c r="S1595" i="2"/>
  <c r="R1595" i="2"/>
  <c r="R1594" i="2" s="1"/>
  <c r="Q1595" i="2"/>
  <c r="Q1594" i="2" s="1"/>
  <c r="P1595" i="2"/>
  <c r="P1594" i="2" s="1"/>
  <c r="O1595" i="2"/>
  <c r="N1595" i="2"/>
  <c r="M1595" i="2"/>
  <c r="L1595" i="2"/>
  <c r="K1595" i="2"/>
  <c r="J1595" i="2"/>
  <c r="U1593" i="2"/>
  <c r="U1592" i="2" s="1"/>
  <c r="T1593" i="2"/>
  <c r="T1592" i="2" s="1"/>
  <c r="S1593" i="2"/>
  <c r="R1593" i="2"/>
  <c r="R1592" i="2" s="1"/>
  <c r="Q1593" i="2"/>
  <c r="Q1592" i="2" s="1"/>
  <c r="P1593" i="2"/>
  <c r="O1593" i="2"/>
  <c r="N1593" i="2"/>
  <c r="M1593" i="2"/>
  <c r="L1593" i="2"/>
  <c r="K1593" i="2"/>
  <c r="J1593" i="2"/>
  <c r="U1590" i="2"/>
  <c r="T1590" i="2"/>
  <c r="S1590" i="2"/>
  <c r="R1590" i="2"/>
  <c r="Q1590" i="2"/>
  <c r="P1590" i="2"/>
  <c r="O1590" i="2"/>
  <c r="N1590" i="2"/>
  <c r="M1590" i="2"/>
  <c r="L1590" i="2"/>
  <c r="K1590" i="2"/>
  <c r="J1590" i="2"/>
  <c r="U1589" i="2"/>
  <c r="T1589" i="2"/>
  <c r="S1589" i="2"/>
  <c r="R1589" i="2"/>
  <c r="Q1589" i="2"/>
  <c r="P1589" i="2"/>
  <c r="O1589" i="2"/>
  <c r="N1589" i="2"/>
  <c r="M1589" i="2"/>
  <c r="L1589" i="2"/>
  <c r="K1589" i="2"/>
  <c r="J1589" i="2"/>
  <c r="U1588" i="2"/>
  <c r="T1588" i="2"/>
  <c r="S1588" i="2"/>
  <c r="R1588" i="2"/>
  <c r="Q1588" i="2"/>
  <c r="P1588" i="2"/>
  <c r="O1588" i="2"/>
  <c r="N1588" i="2"/>
  <c r="M1588" i="2"/>
  <c r="L1588" i="2"/>
  <c r="K1588" i="2"/>
  <c r="J1588" i="2"/>
  <c r="U1587" i="2"/>
  <c r="T1587" i="2"/>
  <c r="S1587" i="2"/>
  <c r="R1587" i="2"/>
  <c r="Q1587" i="2"/>
  <c r="P1587" i="2"/>
  <c r="O1587" i="2"/>
  <c r="N1587" i="2"/>
  <c r="M1587" i="2"/>
  <c r="L1587" i="2"/>
  <c r="K1587" i="2"/>
  <c r="J1587" i="2"/>
  <c r="U1586" i="2"/>
  <c r="T1586" i="2"/>
  <c r="S1586" i="2"/>
  <c r="R1586" i="2"/>
  <c r="Q1586" i="2"/>
  <c r="P1586" i="2"/>
  <c r="O1586" i="2"/>
  <c r="N1586" i="2"/>
  <c r="M1586" i="2"/>
  <c r="L1586" i="2"/>
  <c r="K1586" i="2"/>
  <c r="J1586" i="2"/>
  <c r="U1585" i="2"/>
  <c r="T1585" i="2"/>
  <c r="S1585" i="2"/>
  <c r="R1585" i="2"/>
  <c r="Q1585" i="2"/>
  <c r="P1585" i="2"/>
  <c r="O1585" i="2"/>
  <c r="N1585" i="2"/>
  <c r="M1585" i="2"/>
  <c r="L1585" i="2"/>
  <c r="K1585" i="2"/>
  <c r="J1585" i="2"/>
  <c r="U1584" i="2"/>
  <c r="T1584" i="2"/>
  <c r="S1584" i="2"/>
  <c r="R1584" i="2"/>
  <c r="Q1584" i="2"/>
  <c r="P1584" i="2"/>
  <c r="O1584" i="2"/>
  <c r="N1584" i="2"/>
  <c r="M1584" i="2"/>
  <c r="L1584" i="2"/>
  <c r="K1584" i="2"/>
  <c r="J1584" i="2"/>
  <c r="U1583" i="2"/>
  <c r="T1583" i="2"/>
  <c r="S1583" i="2"/>
  <c r="R1583" i="2"/>
  <c r="Q1583" i="2"/>
  <c r="P1583" i="2"/>
  <c r="O1583" i="2"/>
  <c r="N1583" i="2"/>
  <c r="M1583" i="2"/>
  <c r="L1583" i="2"/>
  <c r="K1583" i="2"/>
  <c r="J1583" i="2"/>
  <c r="U1582" i="2"/>
  <c r="T1582" i="2"/>
  <c r="S1582" i="2"/>
  <c r="R1582" i="2"/>
  <c r="Q1582" i="2"/>
  <c r="P1582" i="2"/>
  <c r="O1582" i="2"/>
  <c r="N1582" i="2"/>
  <c r="M1582" i="2"/>
  <c r="L1582" i="2"/>
  <c r="K1582" i="2"/>
  <c r="J1582" i="2"/>
  <c r="U1581" i="2"/>
  <c r="T1581" i="2"/>
  <c r="S1581" i="2"/>
  <c r="R1581" i="2"/>
  <c r="Q1581" i="2"/>
  <c r="P1581" i="2"/>
  <c r="O1581" i="2"/>
  <c r="N1581" i="2"/>
  <c r="M1581" i="2"/>
  <c r="L1581" i="2"/>
  <c r="K1581" i="2"/>
  <c r="J1581" i="2"/>
  <c r="U1580" i="2"/>
  <c r="U1579" i="2" s="1"/>
  <c r="U1578" i="2" s="1"/>
  <c r="T1580" i="2"/>
  <c r="S1580" i="2"/>
  <c r="R1580" i="2"/>
  <c r="Q1580" i="2"/>
  <c r="P1580" i="2"/>
  <c r="O1580" i="2"/>
  <c r="N1580" i="2"/>
  <c r="M1580" i="2"/>
  <c r="L1580" i="2"/>
  <c r="K1580" i="2"/>
  <c r="J1580" i="2"/>
  <c r="U1577" i="2"/>
  <c r="U1576" i="2" s="1"/>
  <c r="U1575" i="2" s="1"/>
  <c r="T1577" i="2"/>
  <c r="T1576" i="2" s="1"/>
  <c r="T1575" i="2" s="1"/>
  <c r="S1577" i="2"/>
  <c r="R1577" i="2"/>
  <c r="R1576" i="2" s="1"/>
  <c r="R1575" i="2" s="1"/>
  <c r="Q1577" i="2"/>
  <c r="Q1576" i="2" s="1"/>
  <c r="Q1575" i="2" s="1"/>
  <c r="P1577" i="2"/>
  <c r="O1577" i="2"/>
  <c r="N1577" i="2"/>
  <c r="M1577" i="2"/>
  <c r="L1577" i="2"/>
  <c r="K1577" i="2"/>
  <c r="J1577" i="2"/>
  <c r="U1573" i="2"/>
  <c r="T1573" i="2"/>
  <c r="S1573" i="2"/>
  <c r="R1573" i="2"/>
  <c r="Q1573" i="2"/>
  <c r="P1573" i="2"/>
  <c r="O1573" i="2"/>
  <c r="N1573" i="2"/>
  <c r="M1573" i="2"/>
  <c r="L1573" i="2"/>
  <c r="K1573" i="2"/>
  <c r="J1573" i="2"/>
  <c r="U1572" i="2"/>
  <c r="T1572" i="2"/>
  <c r="S1572" i="2"/>
  <c r="R1572" i="2"/>
  <c r="Q1572" i="2"/>
  <c r="P1572" i="2"/>
  <c r="O1572" i="2"/>
  <c r="N1572" i="2"/>
  <c r="M1572" i="2"/>
  <c r="L1572" i="2"/>
  <c r="K1572" i="2"/>
  <c r="J1572" i="2"/>
  <c r="U1569" i="2"/>
  <c r="U1568" i="2" s="1"/>
  <c r="U1567" i="2" s="1"/>
  <c r="T1569" i="2"/>
  <c r="T1568" i="2" s="1"/>
  <c r="T1567" i="2" s="1"/>
  <c r="S1569" i="2"/>
  <c r="R1569" i="2"/>
  <c r="R1568" i="2" s="1"/>
  <c r="R1567" i="2" s="1"/>
  <c r="Q1569" i="2"/>
  <c r="Q1568" i="2" s="1"/>
  <c r="Q1567" i="2" s="1"/>
  <c r="P1569" i="2"/>
  <c r="P1568" i="2" s="1"/>
  <c r="P1567" i="2" s="1"/>
  <c r="O1569" i="2"/>
  <c r="N1569" i="2"/>
  <c r="M1569" i="2"/>
  <c r="L1569" i="2"/>
  <c r="K1569" i="2"/>
  <c r="J1569" i="2"/>
  <c r="U1565" i="2"/>
  <c r="U1564" i="2" s="1"/>
  <c r="U1563" i="2" s="1"/>
  <c r="U1562" i="2" s="1"/>
  <c r="T1565" i="2"/>
  <c r="T1564" i="2" s="1"/>
  <c r="T1563" i="2" s="1"/>
  <c r="T1562" i="2" s="1"/>
  <c r="S1565" i="2"/>
  <c r="R1565" i="2"/>
  <c r="R1564" i="2" s="1"/>
  <c r="R1563" i="2" s="1"/>
  <c r="R1562" i="2" s="1"/>
  <c r="Q1565" i="2"/>
  <c r="Q1564" i="2" s="1"/>
  <c r="Q1563" i="2" s="1"/>
  <c r="Q1562" i="2" s="1"/>
  <c r="P1565" i="2"/>
  <c r="P1564" i="2" s="1"/>
  <c r="P1563" i="2" s="1"/>
  <c r="P1562" i="2" s="1"/>
  <c r="O1565" i="2"/>
  <c r="N1565" i="2"/>
  <c r="M1565" i="2"/>
  <c r="L1565" i="2"/>
  <c r="K1565" i="2"/>
  <c r="J1565" i="2"/>
  <c r="U1561" i="2"/>
  <c r="T1561" i="2"/>
  <c r="S1561" i="2"/>
  <c r="R1561" i="2"/>
  <c r="Q1561" i="2"/>
  <c r="P1561" i="2"/>
  <c r="O1561" i="2"/>
  <c r="N1561" i="2"/>
  <c r="M1561" i="2"/>
  <c r="L1561" i="2"/>
  <c r="K1561" i="2"/>
  <c r="J1561" i="2"/>
  <c r="U1560" i="2"/>
  <c r="T1560" i="2"/>
  <c r="S1560" i="2"/>
  <c r="R1560" i="2"/>
  <c r="Q1560" i="2"/>
  <c r="P1560" i="2"/>
  <c r="O1560" i="2"/>
  <c r="N1560" i="2"/>
  <c r="M1560" i="2"/>
  <c r="L1560" i="2"/>
  <c r="K1560" i="2"/>
  <c r="J1560" i="2"/>
  <c r="U1557" i="2"/>
  <c r="T1557" i="2"/>
  <c r="S1557" i="2"/>
  <c r="R1557" i="2"/>
  <c r="Q1557" i="2"/>
  <c r="P1557" i="2"/>
  <c r="O1557" i="2"/>
  <c r="N1557" i="2"/>
  <c r="M1557" i="2"/>
  <c r="L1557" i="2"/>
  <c r="K1557" i="2"/>
  <c r="J1557" i="2"/>
  <c r="U1556" i="2"/>
  <c r="T1556" i="2"/>
  <c r="S1556" i="2"/>
  <c r="R1556" i="2"/>
  <c r="Q1556" i="2"/>
  <c r="P1556" i="2"/>
  <c r="O1556" i="2"/>
  <c r="N1556" i="2"/>
  <c r="M1556" i="2"/>
  <c r="L1556" i="2"/>
  <c r="K1556" i="2"/>
  <c r="J1556" i="2"/>
  <c r="U1555" i="2"/>
  <c r="T1555" i="2"/>
  <c r="S1555" i="2"/>
  <c r="R1555" i="2"/>
  <c r="Q1555" i="2"/>
  <c r="P1555" i="2"/>
  <c r="O1555" i="2"/>
  <c r="N1555" i="2"/>
  <c r="M1555" i="2"/>
  <c r="L1555" i="2"/>
  <c r="K1555" i="2"/>
  <c r="J1555" i="2"/>
  <c r="U1554" i="2"/>
  <c r="T1554" i="2"/>
  <c r="S1554" i="2"/>
  <c r="R1554" i="2"/>
  <c r="Q1554" i="2"/>
  <c r="P1554" i="2"/>
  <c r="O1554" i="2"/>
  <c r="N1554" i="2"/>
  <c r="M1554" i="2"/>
  <c r="L1554" i="2"/>
  <c r="K1554" i="2"/>
  <c r="J1554" i="2"/>
  <c r="U1551" i="2"/>
  <c r="U1550" i="2" s="1"/>
  <c r="T1551" i="2"/>
  <c r="T1550" i="2" s="1"/>
  <c r="S1551" i="2"/>
  <c r="R1551" i="2"/>
  <c r="R1550" i="2" s="1"/>
  <c r="Q1551" i="2"/>
  <c r="Q1550" i="2" s="1"/>
  <c r="P1551" i="2"/>
  <c r="P1550" i="2" s="1"/>
  <c r="O1551" i="2"/>
  <c r="N1551" i="2"/>
  <c r="M1551" i="2"/>
  <c r="L1551" i="2"/>
  <c r="K1551" i="2"/>
  <c r="J1551" i="2"/>
  <c r="U1549" i="2"/>
  <c r="U1548" i="2" s="1"/>
  <c r="T1549" i="2"/>
  <c r="T1548" i="2" s="1"/>
  <c r="S1549" i="2"/>
  <c r="R1549" i="2"/>
  <c r="R1548" i="2" s="1"/>
  <c r="Q1549" i="2"/>
  <c r="Q1548" i="2" s="1"/>
  <c r="P1549" i="2"/>
  <c r="P1548" i="2" s="1"/>
  <c r="O1549" i="2"/>
  <c r="N1549" i="2"/>
  <c r="M1549" i="2"/>
  <c r="L1549" i="2"/>
  <c r="K1549" i="2"/>
  <c r="J1549" i="2"/>
  <c r="U1547" i="2"/>
  <c r="U1546" i="2" s="1"/>
  <c r="T1547" i="2"/>
  <c r="S1547" i="2"/>
  <c r="R1547" i="2"/>
  <c r="R1546" i="2" s="1"/>
  <c r="Q1547" i="2"/>
  <c r="Q1546" i="2" s="1"/>
  <c r="P1547" i="2"/>
  <c r="P1546" i="2" s="1"/>
  <c r="O1547" i="2"/>
  <c r="N1547" i="2"/>
  <c r="M1547" i="2"/>
  <c r="L1547" i="2"/>
  <c r="K1547" i="2"/>
  <c r="J1547" i="2"/>
  <c r="U1545" i="2"/>
  <c r="T1545" i="2"/>
  <c r="S1545" i="2"/>
  <c r="R1545" i="2"/>
  <c r="Q1545" i="2"/>
  <c r="P1545" i="2"/>
  <c r="O1545" i="2"/>
  <c r="N1545" i="2"/>
  <c r="M1545" i="2"/>
  <c r="L1545" i="2"/>
  <c r="K1545" i="2"/>
  <c r="J1545" i="2"/>
  <c r="U1544" i="2"/>
  <c r="T1544" i="2"/>
  <c r="S1544" i="2"/>
  <c r="R1544" i="2"/>
  <c r="Q1544" i="2"/>
  <c r="P1544" i="2"/>
  <c r="O1544" i="2"/>
  <c r="N1544" i="2"/>
  <c r="M1544" i="2"/>
  <c r="L1544" i="2"/>
  <c r="K1544" i="2"/>
  <c r="J1544" i="2"/>
  <c r="U1543" i="2"/>
  <c r="T1543" i="2"/>
  <c r="S1543" i="2"/>
  <c r="R1543" i="2"/>
  <c r="Q1543" i="2"/>
  <c r="P1543" i="2"/>
  <c r="O1543" i="2"/>
  <c r="N1543" i="2"/>
  <c r="M1543" i="2"/>
  <c r="L1543" i="2"/>
  <c r="K1543" i="2"/>
  <c r="J1543" i="2"/>
  <c r="U1542" i="2"/>
  <c r="T1542" i="2"/>
  <c r="S1542" i="2"/>
  <c r="R1542" i="2"/>
  <c r="Q1542" i="2"/>
  <c r="P1542" i="2"/>
  <c r="O1542" i="2"/>
  <c r="N1542" i="2"/>
  <c r="M1542" i="2"/>
  <c r="L1542" i="2"/>
  <c r="K1542" i="2"/>
  <c r="J1542" i="2"/>
  <c r="U1541" i="2"/>
  <c r="T1541" i="2"/>
  <c r="S1541" i="2"/>
  <c r="R1541" i="2"/>
  <c r="Q1541" i="2"/>
  <c r="P1541" i="2"/>
  <c r="O1541" i="2"/>
  <c r="N1541" i="2"/>
  <c r="M1541" i="2"/>
  <c r="L1541" i="2"/>
  <c r="K1541" i="2"/>
  <c r="J1541" i="2"/>
  <c r="U1540" i="2"/>
  <c r="T1540" i="2"/>
  <c r="S1540" i="2"/>
  <c r="R1540" i="2"/>
  <c r="Q1540" i="2"/>
  <c r="P1540" i="2"/>
  <c r="O1540" i="2"/>
  <c r="N1540" i="2"/>
  <c r="M1540" i="2"/>
  <c r="L1540" i="2"/>
  <c r="K1540" i="2"/>
  <c r="J1540" i="2"/>
  <c r="U1539" i="2"/>
  <c r="T1539" i="2"/>
  <c r="S1539" i="2"/>
  <c r="R1539" i="2"/>
  <c r="Q1539" i="2"/>
  <c r="P1539" i="2"/>
  <c r="O1539" i="2"/>
  <c r="N1539" i="2"/>
  <c r="M1539" i="2"/>
  <c r="L1539" i="2"/>
  <c r="K1539" i="2"/>
  <c r="J1539" i="2"/>
  <c r="U1533" i="2"/>
  <c r="T1533" i="2"/>
  <c r="S1533" i="2"/>
  <c r="R1533" i="2"/>
  <c r="Q1533" i="2"/>
  <c r="P1533" i="2"/>
  <c r="O1533" i="2"/>
  <c r="N1533" i="2"/>
  <c r="M1533" i="2"/>
  <c r="L1533" i="2"/>
  <c r="K1533" i="2"/>
  <c r="J1533" i="2"/>
  <c r="U1532" i="2"/>
  <c r="T1532" i="2"/>
  <c r="S1532" i="2"/>
  <c r="R1532" i="2"/>
  <c r="Q1532" i="2"/>
  <c r="P1532" i="2"/>
  <c r="O1532" i="2"/>
  <c r="N1532" i="2"/>
  <c r="M1532" i="2"/>
  <c r="L1532" i="2"/>
  <c r="K1532" i="2"/>
  <c r="J1532" i="2"/>
  <c r="U1527" i="2"/>
  <c r="U1526" i="2" s="1"/>
  <c r="U1525" i="2" s="1"/>
  <c r="T1527" i="2"/>
  <c r="T1526" i="2" s="1"/>
  <c r="T1525" i="2" s="1"/>
  <c r="S1527" i="2"/>
  <c r="R1527" i="2"/>
  <c r="R1526" i="2" s="1"/>
  <c r="R1525" i="2" s="1"/>
  <c r="Q1527" i="2"/>
  <c r="Q1526" i="2" s="1"/>
  <c r="Q1525" i="2" s="1"/>
  <c r="P1527" i="2"/>
  <c r="O1527" i="2"/>
  <c r="N1527" i="2"/>
  <c r="M1527" i="2"/>
  <c r="L1527" i="2"/>
  <c r="K1527" i="2"/>
  <c r="J1527" i="2"/>
  <c r="U1524" i="2"/>
  <c r="U1523" i="2" s="1"/>
  <c r="U1522" i="2" s="1"/>
  <c r="T1524" i="2"/>
  <c r="T1523" i="2" s="1"/>
  <c r="T1522" i="2" s="1"/>
  <c r="S1524" i="2"/>
  <c r="R1524" i="2"/>
  <c r="R1523" i="2" s="1"/>
  <c r="R1522" i="2" s="1"/>
  <c r="Q1524" i="2"/>
  <c r="Q1523" i="2" s="1"/>
  <c r="Q1522" i="2" s="1"/>
  <c r="P1524" i="2"/>
  <c r="O1524" i="2"/>
  <c r="N1524" i="2"/>
  <c r="M1524" i="2"/>
  <c r="L1524" i="2"/>
  <c r="K1524" i="2"/>
  <c r="J1524" i="2"/>
  <c r="U1521" i="2"/>
  <c r="U1520" i="2" s="1"/>
  <c r="U1519" i="2" s="1"/>
  <c r="T1521" i="2"/>
  <c r="T1520" i="2" s="1"/>
  <c r="T1519" i="2" s="1"/>
  <c r="S1521" i="2"/>
  <c r="R1521" i="2"/>
  <c r="R1520" i="2" s="1"/>
  <c r="R1519" i="2" s="1"/>
  <c r="Q1521" i="2"/>
  <c r="Q1520" i="2" s="1"/>
  <c r="Q1519" i="2" s="1"/>
  <c r="P1521" i="2"/>
  <c r="P1520" i="2" s="1"/>
  <c r="P1519" i="2" s="1"/>
  <c r="O1521" i="2"/>
  <c r="N1521" i="2"/>
  <c r="M1521" i="2"/>
  <c r="L1521" i="2"/>
  <c r="K1521" i="2"/>
  <c r="J1521" i="2"/>
  <c r="U1518" i="2"/>
  <c r="T1518" i="2"/>
  <c r="T1517" i="2" s="1"/>
  <c r="T1516" i="2" s="1"/>
  <c r="S1518" i="2"/>
  <c r="R1518" i="2"/>
  <c r="R1517" i="2" s="1"/>
  <c r="R1516" i="2" s="1"/>
  <c r="Q1518" i="2"/>
  <c r="Q1517" i="2" s="1"/>
  <c r="Q1516" i="2" s="1"/>
  <c r="P1518" i="2"/>
  <c r="O1518" i="2"/>
  <c r="N1518" i="2"/>
  <c r="M1518" i="2"/>
  <c r="L1518" i="2"/>
  <c r="K1518" i="2"/>
  <c r="J1518" i="2"/>
  <c r="U1515" i="2"/>
  <c r="U1514" i="2" s="1"/>
  <c r="U1513" i="2" s="1"/>
  <c r="T1515" i="2"/>
  <c r="T1514" i="2" s="1"/>
  <c r="T1513" i="2" s="1"/>
  <c r="S1515" i="2"/>
  <c r="R1515" i="2"/>
  <c r="R1514" i="2" s="1"/>
  <c r="R1513" i="2" s="1"/>
  <c r="Q1515" i="2"/>
  <c r="Q1514" i="2" s="1"/>
  <c r="Q1513" i="2" s="1"/>
  <c r="P1515" i="2"/>
  <c r="O1515" i="2"/>
  <c r="N1515" i="2"/>
  <c r="M1515" i="2"/>
  <c r="L1515" i="2"/>
  <c r="K1515" i="2"/>
  <c r="J1515" i="2"/>
  <c r="U1511" i="2"/>
  <c r="U1510" i="2" s="1"/>
  <c r="U1509" i="2" s="1"/>
  <c r="T1511" i="2"/>
  <c r="T1510" i="2" s="1"/>
  <c r="T1509" i="2" s="1"/>
  <c r="S1511" i="2"/>
  <c r="R1511" i="2"/>
  <c r="R1510" i="2" s="1"/>
  <c r="R1509" i="2" s="1"/>
  <c r="Q1511" i="2"/>
  <c r="Q1510" i="2" s="1"/>
  <c r="Q1509" i="2" s="1"/>
  <c r="P1511" i="2"/>
  <c r="P1510" i="2" s="1"/>
  <c r="P1509" i="2" s="1"/>
  <c r="O1511" i="2"/>
  <c r="N1511" i="2"/>
  <c r="M1511" i="2"/>
  <c r="L1511" i="2"/>
  <c r="K1511" i="2"/>
  <c r="J1511" i="2"/>
  <c r="U1508" i="2"/>
  <c r="U1507" i="2" s="1"/>
  <c r="U1506" i="2" s="1"/>
  <c r="T1508" i="2"/>
  <c r="T1507" i="2" s="1"/>
  <c r="T1506" i="2" s="1"/>
  <c r="S1508" i="2"/>
  <c r="R1508" i="2"/>
  <c r="R1507" i="2" s="1"/>
  <c r="R1506" i="2" s="1"/>
  <c r="Q1508" i="2"/>
  <c r="Q1507" i="2" s="1"/>
  <c r="Q1506" i="2" s="1"/>
  <c r="P1508" i="2"/>
  <c r="P1507" i="2" s="1"/>
  <c r="P1506" i="2" s="1"/>
  <c r="O1508" i="2"/>
  <c r="N1508" i="2"/>
  <c r="M1508" i="2"/>
  <c r="L1508" i="2"/>
  <c r="K1508" i="2"/>
  <c r="J1508" i="2"/>
  <c r="U1503" i="2"/>
  <c r="U1502" i="2" s="1"/>
  <c r="U1501" i="2" s="1"/>
  <c r="U1500" i="2" s="1"/>
  <c r="T1503" i="2"/>
  <c r="T1502" i="2" s="1"/>
  <c r="T1501" i="2" s="1"/>
  <c r="T1500" i="2" s="1"/>
  <c r="S1503" i="2"/>
  <c r="R1503" i="2"/>
  <c r="R1502" i="2" s="1"/>
  <c r="R1501" i="2" s="1"/>
  <c r="R1500" i="2" s="1"/>
  <c r="Q1503" i="2"/>
  <c r="Q1502" i="2" s="1"/>
  <c r="Q1501" i="2" s="1"/>
  <c r="Q1500" i="2" s="1"/>
  <c r="P1503" i="2"/>
  <c r="P1502" i="2" s="1"/>
  <c r="P1501" i="2" s="1"/>
  <c r="P1500" i="2" s="1"/>
  <c r="O1503" i="2"/>
  <c r="N1503" i="2"/>
  <c r="M1503" i="2"/>
  <c r="L1503" i="2"/>
  <c r="K1503" i="2"/>
  <c r="J1503" i="2"/>
  <c r="U1499" i="2"/>
  <c r="T1499" i="2"/>
  <c r="S1499" i="2"/>
  <c r="R1499" i="2"/>
  <c r="Q1499" i="2"/>
  <c r="P1499" i="2"/>
  <c r="O1499" i="2"/>
  <c r="N1499" i="2"/>
  <c r="M1499" i="2"/>
  <c r="L1499" i="2"/>
  <c r="K1499" i="2"/>
  <c r="J1499" i="2"/>
  <c r="U1498" i="2"/>
  <c r="T1498" i="2"/>
  <c r="S1498" i="2"/>
  <c r="R1498" i="2"/>
  <c r="Q1498" i="2"/>
  <c r="P1498" i="2"/>
  <c r="O1498" i="2"/>
  <c r="N1498" i="2"/>
  <c r="M1498" i="2"/>
  <c r="L1498" i="2"/>
  <c r="K1498" i="2"/>
  <c r="J1498" i="2"/>
  <c r="U1495" i="2"/>
  <c r="U1494" i="2" s="1"/>
  <c r="U1493" i="2" s="1"/>
  <c r="T1495" i="2"/>
  <c r="T1494" i="2" s="1"/>
  <c r="T1493" i="2" s="1"/>
  <c r="S1495" i="2"/>
  <c r="R1495" i="2"/>
  <c r="R1494" i="2" s="1"/>
  <c r="R1493" i="2" s="1"/>
  <c r="Q1495" i="2"/>
  <c r="Q1494" i="2" s="1"/>
  <c r="Q1493" i="2" s="1"/>
  <c r="P1495" i="2"/>
  <c r="P1494" i="2" s="1"/>
  <c r="P1493" i="2" s="1"/>
  <c r="O1495" i="2"/>
  <c r="N1495" i="2"/>
  <c r="M1495" i="2"/>
  <c r="L1495" i="2"/>
  <c r="K1495" i="2"/>
  <c r="J1495" i="2"/>
  <c r="U1491" i="2"/>
  <c r="T1491" i="2"/>
  <c r="S1491" i="2"/>
  <c r="R1491" i="2"/>
  <c r="Q1491" i="2"/>
  <c r="P1491" i="2"/>
  <c r="O1491" i="2"/>
  <c r="N1491" i="2"/>
  <c r="M1491" i="2"/>
  <c r="L1491" i="2"/>
  <c r="K1491" i="2"/>
  <c r="J1491" i="2"/>
  <c r="U1490" i="2"/>
  <c r="T1490" i="2"/>
  <c r="S1490" i="2"/>
  <c r="R1490" i="2"/>
  <c r="Q1490" i="2"/>
  <c r="P1490" i="2"/>
  <c r="O1490" i="2"/>
  <c r="N1490" i="2"/>
  <c r="M1490" i="2"/>
  <c r="L1490" i="2"/>
  <c r="K1490" i="2"/>
  <c r="J1490" i="2"/>
  <c r="U1485" i="2"/>
  <c r="T1485" i="2"/>
  <c r="S1485" i="2"/>
  <c r="R1485" i="2"/>
  <c r="Q1485" i="2"/>
  <c r="P1485" i="2"/>
  <c r="O1485" i="2"/>
  <c r="N1485" i="2"/>
  <c r="M1485" i="2"/>
  <c r="L1485" i="2"/>
  <c r="K1485" i="2"/>
  <c r="J1485" i="2"/>
  <c r="U1484" i="2"/>
  <c r="T1484" i="2"/>
  <c r="S1484" i="2"/>
  <c r="R1484" i="2"/>
  <c r="Q1484" i="2"/>
  <c r="P1484" i="2"/>
  <c r="O1484" i="2"/>
  <c r="N1484" i="2"/>
  <c r="M1484" i="2"/>
  <c r="L1484" i="2"/>
  <c r="K1484" i="2"/>
  <c r="J1484" i="2"/>
  <c r="U1483" i="2"/>
  <c r="T1483" i="2"/>
  <c r="S1483" i="2"/>
  <c r="R1483" i="2"/>
  <c r="Q1483" i="2"/>
  <c r="P1483" i="2"/>
  <c r="O1483" i="2"/>
  <c r="N1483" i="2"/>
  <c r="M1483" i="2"/>
  <c r="L1483" i="2"/>
  <c r="K1483" i="2"/>
  <c r="J1483" i="2"/>
  <c r="U1482" i="2"/>
  <c r="T1482" i="2"/>
  <c r="S1482" i="2"/>
  <c r="R1482" i="2"/>
  <c r="Q1482" i="2"/>
  <c r="P1482" i="2"/>
  <c r="O1482" i="2"/>
  <c r="N1482" i="2"/>
  <c r="M1482" i="2"/>
  <c r="L1482" i="2"/>
  <c r="K1482" i="2"/>
  <c r="J1482" i="2"/>
  <c r="U1479" i="2"/>
  <c r="U1478" i="2" s="1"/>
  <c r="U1477" i="2" s="1"/>
  <c r="T1479" i="2"/>
  <c r="S1479" i="2"/>
  <c r="R1479" i="2"/>
  <c r="R1478" i="2" s="1"/>
  <c r="R1477" i="2" s="1"/>
  <c r="Q1479" i="2"/>
  <c r="Q1478" i="2" s="1"/>
  <c r="Q1477" i="2" s="1"/>
  <c r="P1479" i="2"/>
  <c r="P1478" i="2" s="1"/>
  <c r="P1477" i="2" s="1"/>
  <c r="O1479" i="2"/>
  <c r="N1479" i="2"/>
  <c r="M1479" i="2"/>
  <c r="L1479" i="2"/>
  <c r="K1479" i="2"/>
  <c r="J1479" i="2"/>
  <c r="U1475" i="2"/>
  <c r="T1475" i="2"/>
  <c r="S1475" i="2"/>
  <c r="R1475" i="2"/>
  <c r="Q1475" i="2"/>
  <c r="P1475" i="2"/>
  <c r="O1475" i="2"/>
  <c r="N1475" i="2"/>
  <c r="M1475" i="2"/>
  <c r="L1475" i="2"/>
  <c r="K1475" i="2"/>
  <c r="J1475" i="2"/>
  <c r="U1474" i="2"/>
  <c r="U1473" i="2" s="1"/>
  <c r="U1472" i="2" s="1"/>
  <c r="U1471" i="2" s="1"/>
  <c r="T1474" i="2"/>
  <c r="S1474" i="2"/>
  <c r="R1474" i="2"/>
  <c r="Q1474" i="2"/>
  <c r="P1474" i="2"/>
  <c r="O1474" i="2"/>
  <c r="N1474" i="2"/>
  <c r="M1474" i="2"/>
  <c r="L1474" i="2"/>
  <c r="K1474" i="2"/>
  <c r="J1474" i="2"/>
  <c r="U1469" i="2"/>
  <c r="U1468" i="2" s="1"/>
  <c r="U1467" i="2" s="1"/>
  <c r="U1466" i="2" s="1"/>
  <c r="U1465" i="2" s="1"/>
  <c r="T1469" i="2"/>
  <c r="T1468" i="2" s="1"/>
  <c r="T1467" i="2" s="1"/>
  <c r="T1466" i="2" s="1"/>
  <c r="T1465" i="2" s="1"/>
  <c r="S1469" i="2"/>
  <c r="R1469" i="2"/>
  <c r="R1468" i="2" s="1"/>
  <c r="R1467" i="2" s="1"/>
  <c r="R1466" i="2" s="1"/>
  <c r="R1465" i="2" s="1"/>
  <c r="Q1469" i="2"/>
  <c r="Q1468" i="2" s="1"/>
  <c r="Q1467" i="2" s="1"/>
  <c r="Q1466" i="2" s="1"/>
  <c r="Q1465" i="2" s="1"/>
  <c r="P1469" i="2"/>
  <c r="P1468" i="2" s="1"/>
  <c r="P1467" i="2" s="1"/>
  <c r="P1466" i="2" s="1"/>
  <c r="P1465" i="2" s="1"/>
  <c r="O1469" i="2"/>
  <c r="N1469" i="2"/>
  <c r="M1469" i="2"/>
  <c r="L1469" i="2"/>
  <c r="K1469" i="2"/>
  <c r="J1469" i="2"/>
  <c r="U1464" i="2"/>
  <c r="T1464" i="2"/>
  <c r="S1464" i="2"/>
  <c r="R1464" i="2"/>
  <c r="Q1464" i="2"/>
  <c r="P1464" i="2"/>
  <c r="O1464" i="2"/>
  <c r="N1464" i="2"/>
  <c r="M1464" i="2"/>
  <c r="L1464" i="2"/>
  <c r="K1464" i="2"/>
  <c r="J1464" i="2"/>
  <c r="U1463" i="2"/>
  <c r="U1462" i="2" s="1"/>
  <c r="U1461" i="2" s="1"/>
  <c r="T1463" i="2"/>
  <c r="S1463" i="2"/>
  <c r="R1463" i="2"/>
  <c r="Q1463" i="2"/>
  <c r="P1463" i="2"/>
  <c r="O1463" i="2"/>
  <c r="N1463" i="2"/>
  <c r="M1463" i="2"/>
  <c r="L1463" i="2"/>
  <c r="K1463" i="2"/>
  <c r="J1463" i="2"/>
  <c r="U1460" i="2"/>
  <c r="U1459" i="2" s="1"/>
  <c r="U1458" i="2" s="1"/>
  <c r="T1460" i="2"/>
  <c r="T1459" i="2" s="1"/>
  <c r="T1458" i="2" s="1"/>
  <c r="S1460" i="2"/>
  <c r="R1460" i="2"/>
  <c r="R1459" i="2" s="1"/>
  <c r="R1458" i="2" s="1"/>
  <c r="Q1460" i="2"/>
  <c r="Q1459" i="2" s="1"/>
  <c r="Q1458" i="2" s="1"/>
  <c r="P1460" i="2"/>
  <c r="O1460" i="2"/>
  <c r="N1460" i="2"/>
  <c r="M1460" i="2"/>
  <c r="L1460" i="2"/>
  <c r="K1460" i="2"/>
  <c r="J1460" i="2"/>
  <c r="U1456" i="2"/>
  <c r="T1456" i="2"/>
  <c r="S1456" i="2"/>
  <c r="R1456" i="2"/>
  <c r="Q1456" i="2"/>
  <c r="P1456" i="2"/>
  <c r="O1456" i="2"/>
  <c r="N1456" i="2"/>
  <c r="M1456" i="2"/>
  <c r="L1456" i="2"/>
  <c r="K1456" i="2"/>
  <c r="J1456" i="2"/>
  <c r="U1455" i="2"/>
  <c r="T1455" i="2"/>
  <c r="T1454" i="2" s="1"/>
  <c r="T1453" i="2" s="1"/>
  <c r="T1452" i="2" s="1"/>
  <c r="S1455" i="2"/>
  <c r="R1455" i="2"/>
  <c r="Q1455" i="2"/>
  <c r="P1455" i="2"/>
  <c r="O1455" i="2"/>
  <c r="N1455" i="2"/>
  <c r="M1455" i="2"/>
  <c r="L1455" i="2"/>
  <c r="K1455" i="2"/>
  <c r="J1455" i="2"/>
  <c r="U1450" i="2"/>
  <c r="U1449" i="2" s="1"/>
  <c r="U1448" i="2" s="1"/>
  <c r="U1447" i="2" s="1"/>
  <c r="U1446" i="2" s="1"/>
  <c r="T1450" i="2"/>
  <c r="T1449" i="2" s="1"/>
  <c r="T1448" i="2" s="1"/>
  <c r="T1447" i="2" s="1"/>
  <c r="T1446" i="2" s="1"/>
  <c r="S1450" i="2"/>
  <c r="R1450" i="2"/>
  <c r="R1449" i="2" s="1"/>
  <c r="R1448" i="2" s="1"/>
  <c r="R1447" i="2" s="1"/>
  <c r="R1446" i="2" s="1"/>
  <c r="Q1450" i="2"/>
  <c r="Q1449" i="2" s="1"/>
  <c r="Q1448" i="2" s="1"/>
  <c r="Q1447" i="2" s="1"/>
  <c r="Q1446" i="2" s="1"/>
  <c r="P1450" i="2"/>
  <c r="P1449" i="2" s="1"/>
  <c r="P1448" i="2" s="1"/>
  <c r="P1447" i="2" s="1"/>
  <c r="P1446" i="2" s="1"/>
  <c r="O1450" i="2"/>
  <c r="N1450" i="2"/>
  <c r="M1450" i="2"/>
  <c r="L1450" i="2"/>
  <c r="K1450" i="2"/>
  <c r="J1450" i="2"/>
  <c r="U1445" i="2"/>
  <c r="U1444" i="2" s="1"/>
  <c r="U1443" i="2" s="1"/>
  <c r="T1445" i="2"/>
  <c r="T1444" i="2" s="1"/>
  <c r="T1443" i="2" s="1"/>
  <c r="S1445" i="2"/>
  <c r="R1445" i="2"/>
  <c r="R1444" i="2" s="1"/>
  <c r="R1443" i="2" s="1"/>
  <c r="Q1445" i="2"/>
  <c r="Q1444" i="2" s="1"/>
  <c r="Q1443" i="2" s="1"/>
  <c r="P1445" i="2"/>
  <c r="O1445" i="2"/>
  <c r="N1445" i="2"/>
  <c r="M1445" i="2"/>
  <c r="L1445" i="2"/>
  <c r="K1445" i="2"/>
  <c r="J1445" i="2"/>
  <c r="U1442" i="2"/>
  <c r="U1441" i="2" s="1"/>
  <c r="U1440" i="2" s="1"/>
  <c r="T1442" i="2"/>
  <c r="T1441" i="2" s="1"/>
  <c r="T1440" i="2" s="1"/>
  <c r="S1442" i="2"/>
  <c r="R1442" i="2"/>
  <c r="R1441" i="2" s="1"/>
  <c r="R1440" i="2" s="1"/>
  <c r="Q1442" i="2"/>
  <c r="Q1441" i="2" s="1"/>
  <c r="Q1440" i="2" s="1"/>
  <c r="P1442" i="2"/>
  <c r="P1441" i="2" s="1"/>
  <c r="P1440" i="2" s="1"/>
  <c r="O1442" i="2"/>
  <c r="N1442" i="2"/>
  <c r="M1442" i="2"/>
  <c r="L1442" i="2"/>
  <c r="K1442" i="2"/>
  <c r="J1442" i="2"/>
  <c r="U1439" i="2"/>
  <c r="U1438" i="2" s="1"/>
  <c r="U1437" i="2" s="1"/>
  <c r="T1439" i="2"/>
  <c r="T1438" i="2" s="1"/>
  <c r="T1437" i="2" s="1"/>
  <c r="S1439" i="2"/>
  <c r="R1439" i="2"/>
  <c r="R1438" i="2" s="1"/>
  <c r="R1437" i="2" s="1"/>
  <c r="Q1439" i="2"/>
  <c r="Q1438" i="2" s="1"/>
  <c r="Q1437" i="2" s="1"/>
  <c r="P1439" i="2"/>
  <c r="P1438" i="2" s="1"/>
  <c r="P1437" i="2" s="1"/>
  <c r="O1439" i="2"/>
  <c r="N1439" i="2"/>
  <c r="M1439" i="2"/>
  <c r="L1439" i="2"/>
  <c r="K1439" i="2"/>
  <c r="J1439" i="2"/>
  <c r="U1433" i="2"/>
  <c r="T1433" i="2"/>
  <c r="S1433" i="2"/>
  <c r="R1433" i="2"/>
  <c r="Q1433" i="2"/>
  <c r="P1433" i="2"/>
  <c r="O1433" i="2"/>
  <c r="N1433" i="2"/>
  <c r="M1433" i="2"/>
  <c r="L1433" i="2"/>
  <c r="K1433" i="2"/>
  <c r="J1433" i="2"/>
  <c r="U1432" i="2"/>
  <c r="T1432" i="2"/>
  <c r="T1431" i="2" s="1"/>
  <c r="T1430" i="2" s="1"/>
  <c r="T1429" i="2" s="1"/>
  <c r="S1432" i="2"/>
  <c r="R1432" i="2"/>
  <c r="Q1432" i="2"/>
  <c r="Q1431" i="2" s="1"/>
  <c r="Q1430" i="2" s="1"/>
  <c r="Q1429" i="2" s="1"/>
  <c r="P1432" i="2"/>
  <c r="O1432" i="2"/>
  <c r="N1432" i="2"/>
  <c r="M1432" i="2"/>
  <c r="L1432" i="2"/>
  <c r="K1432" i="2"/>
  <c r="J1432" i="2"/>
  <c r="U1428" i="2"/>
  <c r="U1427" i="2" s="1"/>
  <c r="U1426" i="2" s="1"/>
  <c r="U1425" i="2" s="1"/>
  <c r="T1428" i="2"/>
  <c r="S1428" i="2"/>
  <c r="R1428" i="2"/>
  <c r="R1427" i="2" s="1"/>
  <c r="R1426" i="2" s="1"/>
  <c r="R1425" i="2" s="1"/>
  <c r="Q1428" i="2"/>
  <c r="Q1427" i="2" s="1"/>
  <c r="Q1426" i="2" s="1"/>
  <c r="Q1425" i="2" s="1"/>
  <c r="P1428" i="2"/>
  <c r="P1427" i="2" s="1"/>
  <c r="P1426" i="2" s="1"/>
  <c r="P1425" i="2" s="1"/>
  <c r="O1428" i="2"/>
  <c r="N1428" i="2"/>
  <c r="M1428" i="2"/>
  <c r="L1428" i="2"/>
  <c r="K1428" i="2"/>
  <c r="J1428" i="2"/>
  <c r="U1424" i="2"/>
  <c r="T1424" i="2"/>
  <c r="S1424" i="2"/>
  <c r="R1424" i="2"/>
  <c r="Q1424" i="2"/>
  <c r="P1424" i="2"/>
  <c r="O1424" i="2"/>
  <c r="N1424" i="2"/>
  <c r="M1424" i="2"/>
  <c r="L1424" i="2"/>
  <c r="K1424" i="2"/>
  <c r="J1424" i="2"/>
  <c r="U1423" i="2"/>
  <c r="T1423" i="2"/>
  <c r="S1423" i="2"/>
  <c r="R1423" i="2"/>
  <c r="Q1423" i="2"/>
  <c r="Q1422" i="2" s="1"/>
  <c r="Q1421" i="2" s="1"/>
  <c r="Q1420" i="2" s="1"/>
  <c r="P1423" i="2"/>
  <c r="O1423" i="2"/>
  <c r="N1423" i="2"/>
  <c r="M1423" i="2"/>
  <c r="L1423" i="2"/>
  <c r="K1423" i="2"/>
  <c r="J1423" i="2"/>
  <c r="U1419" i="2"/>
  <c r="U1418" i="2" s="1"/>
  <c r="U1417" i="2" s="1"/>
  <c r="U1416" i="2" s="1"/>
  <c r="T1419" i="2"/>
  <c r="S1419" i="2"/>
  <c r="R1419" i="2"/>
  <c r="R1418" i="2" s="1"/>
  <c r="R1417" i="2" s="1"/>
  <c r="R1416" i="2" s="1"/>
  <c r="Q1419" i="2"/>
  <c r="Q1418" i="2" s="1"/>
  <c r="Q1417" i="2" s="1"/>
  <c r="Q1416" i="2" s="1"/>
  <c r="P1419" i="2"/>
  <c r="P1418" i="2" s="1"/>
  <c r="P1417" i="2" s="1"/>
  <c r="P1416" i="2" s="1"/>
  <c r="O1419" i="2"/>
  <c r="N1419" i="2"/>
  <c r="M1419" i="2"/>
  <c r="L1419" i="2"/>
  <c r="K1419" i="2"/>
  <c r="J1419" i="2"/>
  <c r="U1414" i="2"/>
  <c r="U1413" i="2" s="1"/>
  <c r="T1414" i="2"/>
  <c r="T1413" i="2" s="1"/>
  <c r="S1414" i="2"/>
  <c r="R1414" i="2"/>
  <c r="R1413" i="2" s="1"/>
  <c r="Q1414" i="2"/>
  <c r="Q1413" i="2" s="1"/>
  <c r="P1414" i="2"/>
  <c r="O1414" i="2"/>
  <c r="N1414" i="2"/>
  <c r="M1414" i="2"/>
  <c r="L1414" i="2"/>
  <c r="K1414" i="2"/>
  <c r="J1414" i="2"/>
  <c r="U1412" i="2"/>
  <c r="T1412" i="2"/>
  <c r="S1412" i="2"/>
  <c r="R1412" i="2"/>
  <c r="Q1412" i="2"/>
  <c r="P1412" i="2"/>
  <c r="O1412" i="2"/>
  <c r="N1412" i="2"/>
  <c r="M1412" i="2"/>
  <c r="L1412" i="2"/>
  <c r="K1412" i="2"/>
  <c r="J1412" i="2"/>
  <c r="U1411" i="2"/>
  <c r="T1411" i="2"/>
  <c r="T1410" i="2" s="1"/>
  <c r="S1411" i="2"/>
  <c r="R1411" i="2"/>
  <c r="Q1411" i="2"/>
  <c r="Q1410" i="2" s="1"/>
  <c r="P1411" i="2"/>
  <c r="O1411" i="2"/>
  <c r="N1411" i="2"/>
  <c r="M1411" i="2"/>
  <c r="L1411" i="2"/>
  <c r="K1411" i="2"/>
  <c r="J1411" i="2"/>
  <c r="U1407" i="2"/>
  <c r="T1407" i="2"/>
  <c r="S1407" i="2"/>
  <c r="R1407" i="2"/>
  <c r="Q1407" i="2"/>
  <c r="P1407" i="2"/>
  <c r="O1407" i="2"/>
  <c r="N1407" i="2"/>
  <c r="M1407" i="2"/>
  <c r="L1407" i="2"/>
  <c r="K1407" i="2"/>
  <c r="J1407" i="2"/>
  <c r="U1406" i="2"/>
  <c r="T1406" i="2"/>
  <c r="S1406" i="2"/>
  <c r="R1406" i="2"/>
  <c r="Q1406" i="2"/>
  <c r="P1406" i="2"/>
  <c r="O1406" i="2"/>
  <c r="N1406" i="2"/>
  <c r="M1406" i="2"/>
  <c r="L1406" i="2"/>
  <c r="K1406" i="2"/>
  <c r="J1406" i="2"/>
  <c r="U1405" i="2"/>
  <c r="T1405" i="2"/>
  <c r="S1405" i="2"/>
  <c r="R1405" i="2"/>
  <c r="Q1405" i="2"/>
  <c r="P1405" i="2"/>
  <c r="O1405" i="2"/>
  <c r="N1405" i="2"/>
  <c r="M1405" i="2"/>
  <c r="L1405" i="2"/>
  <c r="K1405" i="2"/>
  <c r="J1405" i="2"/>
  <c r="U1404" i="2"/>
  <c r="T1404" i="2"/>
  <c r="S1404" i="2"/>
  <c r="R1404" i="2"/>
  <c r="Q1404" i="2"/>
  <c r="P1404" i="2"/>
  <c r="O1404" i="2"/>
  <c r="N1404" i="2"/>
  <c r="M1404" i="2"/>
  <c r="L1404" i="2"/>
  <c r="K1404" i="2"/>
  <c r="J1404" i="2"/>
  <c r="U1403" i="2"/>
  <c r="T1403" i="2"/>
  <c r="S1403" i="2"/>
  <c r="R1403" i="2"/>
  <c r="Q1403" i="2"/>
  <c r="P1403" i="2"/>
  <c r="O1403" i="2"/>
  <c r="N1403" i="2"/>
  <c r="M1403" i="2"/>
  <c r="L1403" i="2"/>
  <c r="K1403" i="2"/>
  <c r="J1403" i="2"/>
  <c r="U1400" i="2"/>
  <c r="U1399" i="2" s="1"/>
  <c r="U1398" i="2" s="1"/>
  <c r="T1400" i="2"/>
  <c r="T1399" i="2" s="1"/>
  <c r="T1398" i="2" s="1"/>
  <c r="S1400" i="2"/>
  <c r="R1400" i="2"/>
  <c r="R1399" i="2" s="1"/>
  <c r="R1398" i="2" s="1"/>
  <c r="Q1400" i="2"/>
  <c r="Q1399" i="2" s="1"/>
  <c r="Q1398" i="2" s="1"/>
  <c r="P1400" i="2"/>
  <c r="P1399" i="2" s="1"/>
  <c r="P1398" i="2" s="1"/>
  <c r="O1400" i="2"/>
  <c r="N1400" i="2"/>
  <c r="M1400" i="2"/>
  <c r="L1400" i="2"/>
  <c r="K1400" i="2"/>
  <c r="J1400" i="2"/>
  <c r="U1397" i="2"/>
  <c r="T1397" i="2"/>
  <c r="S1397" i="2"/>
  <c r="R1397" i="2"/>
  <c r="Q1397" i="2"/>
  <c r="P1397" i="2"/>
  <c r="O1397" i="2"/>
  <c r="N1397" i="2"/>
  <c r="M1397" i="2"/>
  <c r="L1397" i="2"/>
  <c r="K1397" i="2"/>
  <c r="J1397" i="2"/>
  <c r="U1396" i="2"/>
  <c r="T1396" i="2"/>
  <c r="S1396" i="2"/>
  <c r="R1396" i="2"/>
  <c r="Q1396" i="2"/>
  <c r="P1396" i="2"/>
  <c r="O1396" i="2"/>
  <c r="N1396" i="2"/>
  <c r="M1396" i="2"/>
  <c r="L1396" i="2"/>
  <c r="K1396" i="2"/>
  <c r="J1396" i="2"/>
  <c r="U1395" i="2"/>
  <c r="T1395" i="2"/>
  <c r="S1395" i="2"/>
  <c r="R1395" i="2"/>
  <c r="Q1395" i="2"/>
  <c r="P1395" i="2"/>
  <c r="O1395" i="2"/>
  <c r="N1395" i="2"/>
  <c r="M1395" i="2"/>
  <c r="L1395" i="2"/>
  <c r="K1395" i="2"/>
  <c r="J1395" i="2"/>
  <c r="U1394" i="2"/>
  <c r="T1394" i="2"/>
  <c r="S1394" i="2"/>
  <c r="R1394" i="2"/>
  <c r="Q1394" i="2"/>
  <c r="P1394" i="2"/>
  <c r="O1394" i="2"/>
  <c r="N1394" i="2"/>
  <c r="M1394" i="2"/>
  <c r="L1394" i="2"/>
  <c r="K1394" i="2"/>
  <c r="J1394" i="2"/>
  <c r="U1393" i="2"/>
  <c r="T1393" i="2"/>
  <c r="S1393" i="2"/>
  <c r="R1393" i="2"/>
  <c r="Q1393" i="2"/>
  <c r="P1393" i="2"/>
  <c r="O1393" i="2"/>
  <c r="N1393" i="2"/>
  <c r="M1393" i="2"/>
  <c r="L1393" i="2"/>
  <c r="K1393" i="2"/>
  <c r="J1393" i="2"/>
  <c r="U1392" i="2"/>
  <c r="T1392" i="2"/>
  <c r="S1392" i="2"/>
  <c r="R1392" i="2"/>
  <c r="Q1392" i="2"/>
  <c r="P1392" i="2"/>
  <c r="O1392" i="2"/>
  <c r="N1392" i="2"/>
  <c r="M1392" i="2"/>
  <c r="L1392" i="2"/>
  <c r="K1392" i="2"/>
  <c r="J1392" i="2"/>
  <c r="U1391" i="2"/>
  <c r="T1391" i="2"/>
  <c r="T1390" i="2" s="1"/>
  <c r="S1391" i="2"/>
  <c r="R1391" i="2"/>
  <c r="Q1391" i="2"/>
  <c r="P1391" i="2"/>
  <c r="O1391" i="2"/>
  <c r="N1391" i="2"/>
  <c r="M1391" i="2"/>
  <c r="L1391" i="2"/>
  <c r="K1391" i="2"/>
  <c r="J1391" i="2"/>
  <c r="U1389" i="2"/>
  <c r="T1389" i="2"/>
  <c r="S1389" i="2"/>
  <c r="R1389" i="2"/>
  <c r="Q1389" i="2"/>
  <c r="P1389" i="2"/>
  <c r="O1389" i="2"/>
  <c r="N1389" i="2"/>
  <c r="M1389" i="2"/>
  <c r="L1389" i="2"/>
  <c r="K1389" i="2"/>
  <c r="J1389" i="2"/>
  <c r="U1388" i="2"/>
  <c r="T1388" i="2"/>
  <c r="S1388" i="2"/>
  <c r="R1388" i="2"/>
  <c r="Q1388" i="2"/>
  <c r="P1388" i="2"/>
  <c r="O1388" i="2"/>
  <c r="N1388" i="2"/>
  <c r="M1388" i="2"/>
  <c r="L1388" i="2"/>
  <c r="K1388" i="2"/>
  <c r="J1388" i="2"/>
  <c r="U1387" i="2"/>
  <c r="T1387" i="2"/>
  <c r="S1387" i="2"/>
  <c r="R1387" i="2"/>
  <c r="Q1387" i="2"/>
  <c r="P1387" i="2"/>
  <c r="O1387" i="2"/>
  <c r="N1387" i="2"/>
  <c r="M1387" i="2"/>
  <c r="L1387" i="2"/>
  <c r="K1387" i="2"/>
  <c r="J1387" i="2"/>
  <c r="U1386" i="2"/>
  <c r="T1386" i="2"/>
  <c r="S1386" i="2"/>
  <c r="R1386" i="2"/>
  <c r="Q1386" i="2"/>
  <c r="P1386" i="2"/>
  <c r="O1386" i="2"/>
  <c r="N1386" i="2"/>
  <c r="M1386" i="2"/>
  <c r="L1386" i="2"/>
  <c r="K1386" i="2"/>
  <c r="J1386" i="2"/>
  <c r="U1385" i="2"/>
  <c r="T1385" i="2"/>
  <c r="S1385" i="2"/>
  <c r="R1385" i="2"/>
  <c r="Q1385" i="2"/>
  <c r="P1385" i="2"/>
  <c r="O1385" i="2"/>
  <c r="N1385" i="2"/>
  <c r="M1385" i="2"/>
  <c r="L1385" i="2"/>
  <c r="K1385" i="2"/>
  <c r="J1385" i="2"/>
  <c r="U1384" i="2"/>
  <c r="T1384" i="2"/>
  <c r="T1383" i="2" s="1"/>
  <c r="S1384" i="2"/>
  <c r="R1384" i="2"/>
  <c r="Q1384" i="2"/>
  <c r="P1384" i="2"/>
  <c r="O1384" i="2"/>
  <c r="N1384" i="2"/>
  <c r="M1384" i="2"/>
  <c r="L1384" i="2"/>
  <c r="K1384" i="2"/>
  <c r="J1384" i="2"/>
  <c r="U1379" i="2"/>
  <c r="U1378" i="2" s="1"/>
  <c r="U1377" i="2" s="1"/>
  <c r="U1376" i="2" s="1"/>
  <c r="T1379" i="2"/>
  <c r="T1378" i="2" s="1"/>
  <c r="T1377" i="2" s="1"/>
  <c r="T1376" i="2" s="1"/>
  <c r="S1379" i="2"/>
  <c r="R1379" i="2"/>
  <c r="R1378" i="2" s="1"/>
  <c r="R1377" i="2" s="1"/>
  <c r="R1376" i="2" s="1"/>
  <c r="Q1379" i="2"/>
  <c r="Q1378" i="2" s="1"/>
  <c r="Q1377" i="2" s="1"/>
  <c r="Q1376" i="2" s="1"/>
  <c r="P1379" i="2"/>
  <c r="P1378" i="2" s="1"/>
  <c r="P1377" i="2" s="1"/>
  <c r="P1376" i="2" s="1"/>
  <c r="O1379" i="2"/>
  <c r="N1379" i="2"/>
  <c r="M1379" i="2"/>
  <c r="L1379" i="2"/>
  <c r="K1379" i="2"/>
  <c r="J1379" i="2"/>
  <c r="U1375" i="2"/>
  <c r="T1375" i="2"/>
  <c r="S1375" i="2"/>
  <c r="R1375" i="2"/>
  <c r="Q1375" i="2"/>
  <c r="P1375" i="2"/>
  <c r="O1375" i="2"/>
  <c r="N1375" i="2"/>
  <c r="M1375" i="2"/>
  <c r="L1375" i="2"/>
  <c r="K1375" i="2"/>
  <c r="J1375" i="2"/>
  <c r="U1374" i="2"/>
  <c r="T1374" i="2"/>
  <c r="S1374" i="2"/>
  <c r="R1374" i="2"/>
  <c r="Q1374" i="2"/>
  <c r="P1374" i="2"/>
  <c r="O1374" i="2"/>
  <c r="N1374" i="2"/>
  <c r="M1374" i="2"/>
  <c r="L1374" i="2"/>
  <c r="K1374" i="2"/>
  <c r="J1374" i="2"/>
  <c r="U1373" i="2"/>
  <c r="T1373" i="2"/>
  <c r="S1373" i="2"/>
  <c r="R1373" i="2"/>
  <c r="Q1373" i="2"/>
  <c r="P1373" i="2"/>
  <c r="O1373" i="2"/>
  <c r="N1373" i="2"/>
  <c r="M1373" i="2"/>
  <c r="L1373" i="2"/>
  <c r="K1373" i="2"/>
  <c r="J1373" i="2"/>
  <c r="U1372" i="2"/>
  <c r="T1372" i="2"/>
  <c r="S1372" i="2"/>
  <c r="R1372" i="2"/>
  <c r="Q1372" i="2"/>
  <c r="P1372" i="2"/>
  <c r="O1372" i="2"/>
  <c r="N1372" i="2"/>
  <c r="M1372" i="2"/>
  <c r="L1372" i="2"/>
  <c r="K1372" i="2"/>
  <c r="J1372" i="2"/>
  <c r="U1371" i="2"/>
  <c r="T1371" i="2"/>
  <c r="S1371" i="2"/>
  <c r="R1371" i="2"/>
  <c r="Q1371" i="2"/>
  <c r="P1371" i="2"/>
  <c r="O1371" i="2"/>
  <c r="N1371" i="2"/>
  <c r="M1371" i="2"/>
  <c r="L1371" i="2"/>
  <c r="K1371" i="2"/>
  <c r="J1371" i="2"/>
  <c r="U1370" i="2"/>
  <c r="T1370" i="2"/>
  <c r="S1370" i="2"/>
  <c r="R1370" i="2"/>
  <c r="Q1370" i="2"/>
  <c r="P1370" i="2"/>
  <c r="O1370" i="2"/>
  <c r="N1370" i="2"/>
  <c r="M1370" i="2"/>
  <c r="L1370" i="2"/>
  <c r="K1370" i="2"/>
  <c r="J1370" i="2"/>
  <c r="U1365" i="2"/>
  <c r="U1364" i="2" s="1"/>
  <c r="U1363" i="2" s="1"/>
  <c r="U1362" i="2" s="1"/>
  <c r="T1365" i="2"/>
  <c r="S1365" i="2"/>
  <c r="R1365" i="2"/>
  <c r="R1364" i="2" s="1"/>
  <c r="R1363" i="2" s="1"/>
  <c r="R1362" i="2" s="1"/>
  <c r="Q1365" i="2"/>
  <c r="Q1364" i="2" s="1"/>
  <c r="Q1363" i="2" s="1"/>
  <c r="Q1362" i="2" s="1"/>
  <c r="P1365" i="2"/>
  <c r="P1364" i="2" s="1"/>
  <c r="P1363" i="2" s="1"/>
  <c r="P1362" i="2" s="1"/>
  <c r="O1365" i="2"/>
  <c r="N1365" i="2"/>
  <c r="M1365" i="2"/>
  <c r="L1365" i="2"/>
  <c r="K1365" i="2"/>
  <c r="J1365" i="2"/>
  <c r="U1361" i="2"/>
  <c r="U1360" i="2" s="1"/>
  <c r="U1359" i="2" s="1"/>
  <c r="U1358" i="2" s="1"/>
  <c r="T1361" i="2"/>
  <c r="S1361" i="2"/>
  <c r="R1361" i="2"/>
  <c r="R1360" i="2" s="1"/>
  <c r="R1359" i="2" s="1"/>
  <c r="R1358" i="2" s="1"/>
  <c r="Q1361" i="2"/>
  <c r="Q1360" i="2" s="1"/>
  <c r="Q1359" i="2" s="1"/>
  <c r="Q1358" i="2" s="1"/>
  <c r="P1361" i="2"/>
  <c r="P1360" i="2" s="1"/>
  <c r="P1359" i="2" s="1"/>
  <c r="P1358" i="2" s="1"/>
  <c r="O1361" i="2"/>
  <c r="N1361" i="2"/>
  <c r="M1361" i="2"/>
  <c r="L1361" i="2"/>
  <c r="K1361" i="2"/>
  <c r="J1361" i="2"/>
  <c r="U1357" i="2"/>
  <c r="U1356" i="2" s="1"/>
  <c r="U1355" i="2" s="1"/>
  <c r="U1354" i="2" s="1"/>
  <c r="T1357" i="2"/>
  <c r="T1356" i="2" s="1"/>
  <c r="T1355" i="2" s="1"/>
  <c r="T1354" i="2" s="1"/>
  <c r="S1357" i="2"/>
  <c r="R1357" i="2"/>
  <c r="R1356" i="2" s="1"/>
  <c r="R1355" i="2" s="1"/>
  <c r="R1354" i="2" s="1"/>
  <c r="Q1357" i="2"/>
  <c r="Q1356" i="2" s="1"/>
  <c r="Q1355" i="2" s="1"/>
  <c r="Q1354" i="2" s="1"/>
  <c r="P1357" i="2"/>
  <c r="O1357" i="2"/>
  <c r="N1357" i="2"/>
  <c r="M1357" i="2"/>
  <c r="L1357" i="2"/>
  <c r="K1357" i="2"/>
  <c r="J1357" i="2"/>
  <c r="U1353" i="2"/>
  <c r="U1352" i="2" s="1"/>
  <c r="U1351" i="2" s="1"/>
  <c r="U1350" i="2" s="1"/>
  <c r="T1353" i="2"/>
  <c r="T1352" i="2" s="1"/>
  <c r="T1351" i="2" s="1"/>
  <c r="T1350" i="2" s="1"/>
  <c r="S1353" i="2"/>
  <c r="R1353" i="2"/>
  <c r="R1352" i="2" s="1"/>
  <c r="R1351" i="2" s="1"/>
  <c r="R1350" i="2" s="1"/>
  <c r="Q1353" i="2"/>
  <c r="Q1352" i="2" s="1"/>
  <c r="Q1351" i="2" s="1"/>
  <c r="Q1350" i="2" s="1"/>
  <c r="P1353" i="2"/>
  <c r="P1352" i="2" s="1"/>
  <c r="P1351" i="2" s="1"/>
  <c r="P1350" i="2" s="1"/>
  <c r="O1353" i="2"/>
  <c r="N1353" i="2"/>
  <c r="M1353" i="2"/>
  <c r="L1353" i="2"/>
  <c r="K1353" i="2"/>
  <c r="J1353" i="2"/>
  <c r="U1349" i="2"/>
  <c r="U1348" i="2" s="1"/>
  <c r="U1347" i="2" s="1"/>
  <c r="U1346" i="2" s="1"/>
  <c r="T1349" i="2"/>
  <c r="T1348" i="2" s="1"/>
  <c r="T1347" i="2" s="1"/>
  <c r="T1346" i="2" s="1"/>
  <c r="S1349" i="2"/>
  <c r="R1349" i="2"/>
  <c r="R1348" i="2" s="1"/>
  <c r="R1347" i="2" s="1"/>
  <c r="R1346" i="2" s="1"/>
  <c r="Q1349" i="2"/>
  <c r="Q1348" i="2" s="1"/>
  <c r="Q1347" i="2" s="1"/>
  <c r="Q1346" i="2" s="1"/>
  <c r="P1349" i="2"/>
  <c r="P1348" i="2" s="1"/>
  <c r="P1347" i="2" s="1"/>
  <c r="P1346" i="2" s="1"/>
  <c r="O1349" i="2"/>
  <c r="N1349" i="2"/>
  <c r="M1349" i="2"/>
  <c r="L1349" i="2"/>
  <c r="K1349" i="2"/>
  <c r="J1349" i="2"/>
  <c r="U1345" i="2"/>
  <c r="U1344" i="2" s="1"/>
  <c r="U1343" i="2" s="1"/>
  <c r="U1342" i="2" s="1"/>
  <c r="T1345" i="2"/>
  <c r="T1344" i="2" s="1"/>
  <c r="T1343" i="2" s="1"/>
  <c r="T1342" i="2" s="1"/>
  <c r="S1345" i="2"/>
  <c r="R1345" i="2"/>
  <c r="R1344" i="2" s="1"/>
  <c r="R1343" i="2" s="1"/>
  <c r="R1342" i="2" s="1"/>
  <c r="Q1345" i="2"/>
  <c r="Q1344" i="2" s="1"/>
  <c r="Q1343" i="2" s="1"/>
  <c r="Q1342" i="2" s="1"/>
  <c r="P1345" i="2"/>
  <c r="P1344" i="2" s="1"/>
  <c r="P1343" i="2" s="1"/>
  <c r="P1342" i="2" s="1"/>
  <c r="O1345" i="2"/>
  <c r="N1345" i="2"/>
  <c r="M1345" i="2"/>
  <c r="L1345" i="2"/>
  <c r="K1345" i="2"/>
  <c r="J1345" i="2"/>
  <c r="U1340" i="2"/>
  <c r="U1339" i="2" s="1"/>
  <c r="U1338" i="2" s="1"/>
  <c r="U1337" i="2" s="1"/>
  <c r="T1340" i="2"/>
  <c r="T1339" i="2" s="1"/>
  <c r="T1338" i="2" s="1"/>
  <c r="T1337" i="2" s="1"/>
  <c r="S1340" i="2"/>
  <c r="R1340" i="2"/>
  <c r="R1339" i="2" s="1"/>
  <c r="R1338" i="2" s="1"/>
  <c r="R1337" i="2" s="1"/>
  <c r="Q1340" i="2"/>
  <c r="Q1339" i="2" s="1"/>
  <c r="Q1338" i="2" s="1"/>
  <c r="Q1337" i="2" s="1"/>
  <c r="P1340" i="2"/>
  <c r="O1340" i="2"/>
  <c r="N1340" i="2"/>
  <c r="M1340" i="2"/>
  <c r="L1340" i="2"/>
  <c r="K1340" i="2"/>
  <c r="J1340" i="2"/>
  <c r="U1336" i="2"/>
  <c r="U1335" i="2" s="1"/>
  <c r="U1334" i="2" s="1"/>
  <c r="U1333" i="2" s="1"/>
  <c r="T1336" i="2"/>
  <c r="T1335" i="2" s="1"/>
  <c r="T1334" i="2" s="1"/>
  <c r="T1333" i="2" s="1"/>
  <c r="S1336" i="2"/>
  <c r="R1336" i="2"/>
  <c r="R1335" i="2" s="1"/>
  <c r="R1334" i="2" s="1"/>
  <c r="R1333" i="2" s="1"/>
  <c r="Q1336" i="2"/>
  <c r="Q1335" i="2" s="1"/>
  <c r="Q1334" i="2" s="1"/>
  <c r="Q1333" i="2" s="1"/>
  <c r="P1336" i="2"/>
  <c r="O1336" i="2"/>
  <c r="N1336" i="2"/>
  <c r="M1336" i="2"/>
  <c r="L1336" i="2"/>
  <c r="K1336" i="2"/>
  <c r="J1336" i="2"/>
  <c r="U1332" i="2"/>
  <c r="T1332" i="2"/>
  <c r="S1332" i="2"/>
  <c r="R1332" i="2"/>
  <c r="Q1332" i="2"/>
  <c r="P1332" i="2"/>
  <c r="O1332" i="2"/>
  <c r="N1332" i="2"/>
  <c r="M1332" i="2"/>
  <c r="L1332" i="2"/>
  <c r="K1332" i="2"/>
  <c r="J1332" i="2"/>
  <c r="U1331" i="2"/>
  <c r="U1330" i="2" s="1"/>
  <c r="U1329" i="2" s="1"/>
  <c r="T1331" i="2"/>
  <c r="S1331" i="2"/>
  <c r="R1331" i="2"/>
  <c r="Q1331" i="2"/>
  <c r="P1331" i="2"/>
  <c r="O1331" i="2"/>
  <c r="N1331" i="2"/>
  <c r="M1331" i="2"/>
  <c r="L1331" i="2"/>
  <c r="K1331" i="2"/>
  <c r="J1331" i="2"/>
  <c r="U1328" i="2"/>
  <c r="U1327" i="2" s="1"/>
  <c r="T1328" i="2"/>
  <c r="S1328" i="2"/>
  <c r="R1328" i="2"/>
  <c r="R1327" i="2" s="1"/>
  <c r="Q1328" i="2"/>
  <c r="Q1327" i="2" s="1"/>
  <c r="P1328" i="2"/>
  <c r="P1327" i="2" s="1"/>
  <c r="O1328" i="2"/>
  <c r="N1328" i="2"/>
  <c r="M1328" i="2"/>
  <c r="L1328" i="2"/>
  <c r="K1328" i="2"/>
  <c r="J1328" i="2"/>
  <c r="U1326" i="2"/>
  <c r="U1325" i="2" s="1"/>
  <c r="T1326" i="2"/>
  <c r="S1326" i="2"/>
  <c r="R1326" i="2"/>
  <c r="R1325" i="2" s="1"/>
  <c r="Q1326" i="2"/>
  <c r="Q1325" i="2" s="1"/>
  <c r="P1326" i="2"/>
  <c r="O1326" i="2"/>
  <c r="N1326" i="2"/>
  <c r="M1326" i="2"/>
  <c r="L1326" i="2"/>
  <c r="K1326" i="2"/>
  <c r="J1326" i="2"/>
  <c r="U1323" i="2"/>
  <c r="T1323" i="2"/>
  <c r="S1323" i="2"/>
  <c r="R1323" i="2"/>
  <c r="Q1323" i="2"/>
  <c r="P1323" i="2"/>
  <c r="O1323" i="2"/>
  <c r="N1323" i="2"/>
  <c r="M1323" i="2"/>
  <c r="L1323" i="2"/>
  <c r="K1323" i="2"/>
  <c r="J1323" i="2"/>
  <c r="U1322" i="2"/>
  <c r="T1322" i="2"/>
  <c r="S1322" i="2"/>
  <c r="R1322" i="2"/>
  <c r="Q1322" i="2"/>
  <c r="P1322" i="2"/>
  <c r="O1322" i="2"/>
  <c r="N1322" i="2"/>
  <c r="M1322" i="2"/>
  <c r="L1322" i="2"/>
  <c r="K1322" i="2"/>
  <c r="J1322" i="2"/>
  <c r="U1321" i="2"/>
  <c r="T1321" i="2"/>
  <c r="S1321" i="2"/>
  <c r="R1321" i="2"/>
  <c r="Q1321" i="2"/>
  <c r="Q1320" i="2" s="1"/>
  <c r="Q1319" i="2" s="1"/>
  <c r="P1321" i="2"/>
  <c r="O1321" i="2"/>
  <c r="N1321" i="2"/>
  <c r="M1321" i="2"/>
  <c r="L1321" i="2"/>
  <c r="K1321" i="2"/>
  <c r="J1321" i="2"/>
  <c r="U1318" i="2"/>
  <c r="U1317" i="2" s="1"/>
  <c r="T1318" i="2"/>
  <c r="T1317" i="2" s="1"/>
  <c r="S1318" i="2"/>
  <c r="R1318" i="2"/>
  <c r="R1317" i="2" s="1"/>
  <c r="Q1318" i="2"/>
  <c r="Q1317" i="2" s="1"/>
  <c r="P1318" i="2"/>
  <c r="P1317" i="2" s="1"/>
  <c r="O1318" i="2"/>
  <c r="N1318" i="2"/>
  <c r="M1318" i="2"/>
  <c r="L1318" i="2"/>
  <c r="K1318" i="2"/>
  <c r="J1318" i="2"/>
  <c r="U1316" i="2"/>
  <c r="T1316" i="2"/>
  <c r="S1316" i="2"/>
  <c r="R1316" i="2"/>
  <c r="Q1316" i="2"/>
  <c r="P1316" i="2"/>
  <c r="O1316" i="2"/>
  <c r="N1316" i="2"/>
  <c r="M1316" i="2"/>
  <c r="L1316" i="2"/>
  <c r="K1316" i="2"/>
  <c r="J1316" i="2"/>
  <c r="U1315" i="2"/>
  <c r="T1315" i="2"/>
  <c r="S1315" i="2"/>
  <c r="R1315" i="2"/>
  <c r="Q1315" i="2"/>
  <c r="P1315" i="2"/>
  <c r="O1315" i="2"/>
  <c r="N1315" i="2"/>
  <c r="M1315" i="2"/>
  <c r="L1315" i="2"/>
  <c r="K1315" i="2"/>
  <c r="J1315" i="2"/>
  <c r="U1314" i="2"/>
  <c r="T1314" i="2"/>
  <c r="S1314" i="2"/>
  <c r="R1314" i="2"/>
  <c r="Q1314" i="2"/>
  <c r="P1314" i="2"/>
  <c r="O1314" i="2"/>
  <c r="N1314" i="2"/>
  <c r="M1314" i="2"/>
  <c r="L1314" i="2"/>
  <c r="K1314" i="2"/>
  <c r="J1314" i="2"/>
  <c r="U1313" i="2"/>
  <c r="T1313" i="2"/>
  <c r="S1313" i="2"/>
  <c r="R1313" i="2"/>
  <c r="Q1313" i="2"/>
  <c r="P1313" i="2"/>
  <c r="O1313" i="2"/>
  <c r="N1313" i="2"/>
  <c r="M1313" i="2"/>
  <c r="L1313" i="2"/>
  <c r="K1313" i="2"/>
  <c r="J1313" i="2"/>
  <c r="U1312" i="2"/>
  <c r="T1312" i="2"/>
  <c r="S1312" i="2"/>
  <c r="R1312" i="2"/>
  <c r="Q1312" i="2"/>
  <c r="Q1311" i="2" s="1"/>
  <c r="P1312" i="2"/>
  <c r="O1312" i="2"/>
  <c r="N1312" i="2"/>
  <c r="M1312" i="2"/>
  <c r="L1312" i="2"/>
  <c r="K1312" i="2"/>
  <c r="J1312" i="2"/>
  <c r="U1308" i="2"/>
  <c r="U1307" i="2" s="1"/>
  <c r="U1306" i="2" s="1"/>
  <c r="U1305" i="2" s="1"/>
  <c r="T1308" i="2"/>
  <c r="T1307" i="2" s="1"/>
  <c r="T1306" i="2" s="1"/>
  <c r="T1305" i="2" s="1"/>
  <c r="S1308" i="2"/>
  <c r="R1308" i="2"/>
  <c r="R1307" i="2" s="1"/>
  <c r="R1306" i="2" s="1"/>
  <c r="R1305" i="2" s="1"/>
  <c r="Q1308" i="2"/>
  <c r="Q1307" i="2" s="1"/>
  <c r="Q1306" i="2" s="1"/>
  <c r="Q1305" i="2" s="1"/>
  <c r="P1308" i="2"/>
  <c r="O1308" i="2"/>
  <c r="N1308" i="2"/>
  <c r="M1308" i="2"/>
  <c r="L1308" i="2"/>
  <c r="K1308" i="2"/>
  <c r="J1308" i="2"/>
  <c r="U1303" i="2"/>
  <c r="T1303" i="2"/>
  <c r="S1303" i="2"/>
  <c r="R1303" i="2"/>
  <c r="Q1303" i="2"/>
  <c r="P1303" i="2"/>
  <c r="O1303" i="2"/>
  <c r="N1303" i="2"/>
  <c r="M1303" i="2"/>
  <c r="L1303" i="2"/>
  <c r="K1303" i="2"/>
  <c r="J1303" i="2"/>
  <c r="U1302" i="2"/>
  <c r="T1302" i="2"/>
  <c r="T1301" i="2" s="1"/>
  <c r="T1300" i="2" s="1"/>
  <c r="S1302" i="2"/>
  <c r="R1302" i="2"/>
  <c r="Q1302" i="2"/>
  <c r="P1302" i="2"/>
  <c r="O1302" i="2"/>
  <c r="N1302" i="2"/>
  <c r="M1302" i="2"/>
  <c r="L1302" i="2"/>
  <c r="K1302" i="2"/>
  <c r="J1302" i="2"/>
  <c r="U1299" i="2"/>
  <c r="U1298" i="2" s="1"/>
  <c r="U1297" i="2" s="1"/>
  <c r="T1299" i="2"/>
  <c r="T1298" i="2" s="1"/>
  <c r="T1297" i="2" s="1"/>
  <c r="S1299" i="2"/>
  <c r="R1299" i="2"/>
  <c r="R1298" i="2" s="1"/>
  <c r="R1297" i="2" s="1"/>
  <c r="Q1299" i="2"/>
  <c r="Q1298" i="2" s="1"/>
  <c r="Q1297" i="2" s="1"/>
  <c r="P1299" i="2"/>
  <c r="P1298" i="2" s="1"/>
  <c r="P1297" i="2" s="1"/>
  <c r="O1299" i="2"/>
  <c r="N1299" i="2"/>
  <c r="M1299" i="2"/>
  <c r="L1299" i="2"/>
  <c r="K1299" i="2"/>
  <c r="J1299" i="2"/>
  <c r="U1296" i="2"/>
  <c r="T1296" i="2"/>
  <c r="S1296" i="2"/>
  <c r="R1296" i="2"/>
  <c r="Q1296" i="2"/>
  <c r="P1296" i="2"/>
  <c r="O1296" i="2"/>
  <c r="N1296" i="2"/>
  <c r="M1296" i="2"/>
  <c r="L1296" i="2"/>
  <c r="K1296" i="2"/>
  <c r="J1296" i="2"/>
  <c r="U1295" i="2"/>
  <c r="T1295" i="2"/>
  <c r="S1295" i="2"/>
  <c r="R1295" i="2"/>
  <c r="Q1295" i="2"/>
  <c r="P1295" i="2"/>
  <c r="O1295" i="2"/>
  <c r="N1295" i="2"/>
  <c r="M1295" i="2"/>
  <c r="L1295" i="2"/>
  <c r="K1295" i="2"/>
  <c r="J1295" i="2"/>
  <c r="U1291" i="2"/>
  <c r="U1290" i="2" s="1"/>
  <c r="U1289" i="2" s="1"/>
  <c r="T1291" i="2"/>
  <c r="T1290" i="2" s="1"/>
  <c r="T1289" i="2" s="1"/>
  <c r="S1291" i="2"/>
  <c r="R1291" i="2"/>
  <c r="R1290" i="2" s="1"/>
  <c r="R1289" i="2" s="1"/>
  <c r="Q1291" i="2"/>
  <c r="Q1290" i="2" s="1"/>
  <c r="Q1289" i="2" s="1"/>
  <c r="P1291" i="2"/>
  <c r="O1291" i="2"/>
  <c r="N1291" i="2"/>
  <c r="M1291" i="2"/>
  <c r="L1291" i="2"/>
  <c r="K1291" i="2"/>
  <c r="J1291" i="2"/>
  <c r="U1283" i="2"/>
  <c r="T1283" i="2"/>
  <c r="S1283" i="2"/>
  <c r="R1283" i="2"/>
  <c r="Q1283" i="2"/>
  <c r="P1283" i="2"/>
  <c r="O1283" i="2"/>
  <c r="N1283" i="2"/>
  <c r="M1283" i="2"/>
  <c r="L1283" i="2"/>
  <c r="K1283" i="2"/>
  <c r="J1283" i="2"/>
  <c r="U1282" i="2"/>
  <c r="T1282" i="2"/>
  <c r="S1282" i="2"/>
  <c r="R1282" i="2"/>
  <c r="Q1282" i="2"/>
  <c r="P1282" i="2"/>
  <c r="O1282" i="2"/>
  <c r="N1282" i="2"/>
  <c r="M1282" i="2"/>
  <c r="L1282" i="2"/>
  <c r="K1282" i="2"/>
  <c r="J1282" i="2"/>
  <c r="U1281" i="2"/>
  <c r="T1281" i="2"/>
  <c r="S1281" i="2"/>
  <c r="R1281" i="2"/>
  <c r="Q1281" i="2"/>
  <c r="P1281" i="2"/>
  <c r="O1281" i="2"/>
  <c r="N1281" i="2"/>
  <c r="M1281" i="2"/>
  <c r="L1281" i="2"/>
  <c r="K1281" i="2"/>
  <c r="J1281" i="2"/>
  <c r="U1280" i="2"/>
  <c r="T1280" i="2"/>
  <c r="S1280" i="2"/>
  <c r="R1280" i="2"/>
  <c r="Q1280" i="2"/>
  <c r="P1280" i="2"/>
  <c r="O1280" i="2"/>
  <c r="N1280" i="2"/>
  <c r="M1280" i="2"/>
  <c r="L1280" i="2"/>
  <c r="K1280" i="2"/>
  <c r="J1280" i="2"/>
  <c r="U1279" i="2"/>
  <c r="T1279" i="2"/>
  <c r="S1279" i="2"/>
  <c r="R1279" i="2"/>
  <c r="Q1279" i="2"/>
  <c r="P1279" i="2"/>
  <c r="O1279" i="2"/>
  <c r="N1279" i="2"/>
  <c r="M1279" i="2"/>
  <c r="L1279" i="2"/>
  <c r="K1279" i="2"/>
  <c r="J1279" i="2"/>
  <c r="U1278" i="2"/>
  <c r="T1278" i="2"/>
  <c r="S1278" i="2"/>
  <c r="R1278" i="2"/>
  <c r="Q1278" i="2"/>
  <c r="P1278" i="2"/>
  <c r="O1278" i="2"/>
  <c r="N1278" i="2"/>
  <c r="M1278" i="2"/>
  <c r="L1278" i="2"/>
  <c r="K1278" i="2"/>
  <c r="J1278" i="2"/>
  <c r="U1277" i="2"/>
  <c r="T1277" i="2"/>
  <c r="S1277" i="2"/>
  <c r="R1277" i="2"/>
  <c r="Q1277" i="2"/>
  <c r="P1277" i="2"/>
  <c r="O1277" i="2"/>
  <c r="N1277" i="2"/>
  <c r="M1277" i="2"/>
  <c r="L1277" i="2"/>
  <c r="K1277" i="2"/>
  <c r="J1277" i="2"/>
  <c r="U1276" i="2"/>
  <c r="T1276" i="2"/>
  <c r="S1276" i="2"/>
  <c r="R1276" i="2"/>
  <c r="Q1276" i="2"/>
  <c r="P1276" i="2"/>
  <c r="O1276" i="2"/>
  <c r="N1276" i="2"/>
  <c r="M1276" i="2"/>
  <c r="L1276" i="2"/>
  <c r="K1276" i="2"/>
  <c r="J1276" i="2"/>
  <c r="U1273" i="2"/>
  <c r="T1273" i="2"/>
  <c r="S1273" i="2"/>
  <c r="R1273" i="2"/>
  <c r="Q1273" i="2"/>
  <c r="P1273" i="2"/>
  <c r="O1273" i="2"/>
  <c r="N1273" i="2"/>
  <c r="M1273" i="2"/>
  <c r="L1273" i="2"/>
  <c r="K1273" i="2"/>
  <c r="J1273" i="2"/>
  <c r="U1272" i="2"/>
  <c r="T1272" i="2"/>
  <c r="S1272" i="2"/>
  <c r="R1272" i="2"/>
  <c r="Q1272" i="2"/>
  <c r="P1272" i="2"/>
  <c r="O1272" i="2"/>
  <c r="N1272" i="2"/>
  <c r="M1272" i="2"/>
  <c r="L1272" i="2"/>
  <c r="K1272" i="2"/>
  <c r="J1272" i="2"/>
  <c r="U1269" i="2"/>
  <c r="U1268" i="2" s="1"/>
  <c r="U1267" i="2" s="1"/>
  <c r="T1269" i="2"/>
  <c r="S1269" i="2"/>
  <c r="R1269" i="2"/>
  <c r="R1268" i="2" s="1"/>
  <c r="R1267" i="2" s="1"/>
  <c r="Q1269" i="2"/>
  <c r="P1269" i="2"/>
  <c r="O1269" i="2"/>
  <c r="N1269" i="2"/>
  <c r="M1269" i="2"/>
  <c r="L1269" i="2"/>
  <c r="K1269" i="2"/>
  <c r="J1269" i="2"/>
  <c r="U1266" i="2"/>
  <c r="U1265" i="2" s="1"/>
  <c r="U1264" i="2" s="1"/>
  <c r="T1266" i="2"/>
  <c r="T1265" i="2" s="1"/>
  <c r="T1264" i="2" s="1"/>
  <c r="S1266" i="2"/>
  <c r="R1266" i="2"/>
  <c r="R1265" i="2" s="1"/>
  <c r="R1264" i="2" s="1"/>
  <c r="Q1266" i="2"/>
  <c r="Q1265" i="2" s="1"/>
  <c r="Q1264" i="2" s="1"/>
  <c r="P1266" i="2"/>
  <c r="P1265" i="2" s="1"/>
  <c r="P1264" i="2" s="1"/>
  <c r="O1266" i="2"/>
  <c r="N1266" i="2"/>
  <c r="M1266" i="2"/>
  <c r="L1266" i="2"/>
  <c r="K1266" i="2"/>
  <c r="J1266" i="2"/>
  <c r="U1263" i="2"/>
  <c r="U1262" i="2" s="1"/>
  <c r="U1261" i="2" s="1"/>
  <c r="T1263" i="2"/>
  <c r="T1262" i="2" s="1"/>
  <c r="T1261" i="2" s="1"/>
  <c r="S1263" i="2"/>
  <c r="R1263" i="2"/>
  <c r="R1262" i="2" s="1"/>
  <c r="R1261" i="2" s="1"/>
  <c r="Q1263" i="2"/>
  <c r="Q1262" i="2" s="1"/>
  <c r="Q1261" i="2" s="1"/>
  <c r="P1263" i="2"/>
  <c r="P1262" i="2" s="1"/>
  <c r="P1261" i="2" s="1"/>
  <c r="O1263" i="2"/>
  <c r="N1263" i="2"/>
  <c r="M1263" i="2"/>
  <c r="L1263" i="2"/>
  <c r="K1263" i="2"/>
  <c r="J1263" i="2"/>
  <c r="U1260" i="2"/>
  <c r="T1260" i="2"/>
  <c r="S1260" i="2"/>
  <c r="R1260" i="2"/>
  <c r="Q1260" i="2"/>
  <c r="P1260" i="2"/>
  <c r="O1260" i="2"/>
  <c r="N1260" i="2"/>
  <c r="M1260" i="2"/>
  <c r="L1260" i="2"/>
  <c r="K1260" i="2"/>
  <c r="J1260" i="2"/>
  <c r="U1259" i="2"/>
  <c r="T1259" i="2"/>
  <c r="S1259" i="2"/>
  <c r="R1259" i="2"/>
  <c r="Q1259" i="2"/>
  <c r="P1259" i="2"/>
  <c r="O1259" i="2"/>
  <c r="N1259" i="2"/>
  <c r="M1259" i="2"/>
  <c r="L1259" i="2"/>
  <c r="K1259" i="2"/>
  <c r="J1259" i="2"/>
  <c r="U1258" i="2"/>
  <c r="T1258" i="2"/>
  <c r="S1258" i="2"/>
  <c r="R1258" i="2"/>
  <c r="Q1258" i="2"/>
  <c r="P1258" i="2"/>
  <c r="O1258" i="2"/>
  <c r="N1258" i="2"/>
  <c r="M1258" i="2"/>
  <c r="L1258" i="2"/>
  <c r="K1258" i="2"/>
  <c r="J1258" i="2"/>
  <c r="U1255" i="2"/>
  <c r="U1254" i="2" s="1"/>
  <c r="U1253" i="2" s="1"/>
  <c r="T1255" i="2"/>
  <c r="T1254" i="2" s="1"/>
  <c r="T1253" i="2" s="1"/>
  <c r="S1255" i="2"/>
  <c r="R1255" i="2"/>
  <c r="R1254" i="2" s="1"/>
  <c r="R1253" i="2" s="1"/>
  <c r="Q1255" i="2"/>
  <c r="Q1254" i="2" s="1"/>
  <c r="Q1253" i="2" s="1"/>
  <c r="P1255" i="2"/>
  <c r="P1254" i="2" s="1"/>
  <c r="P1253" i="2" s="1"/>
  <c r="O1255" i="2"/>
  <c r="N1255" i="2"/>
  <c r="M1255" i="2"/>
  <c r="L1255" i="2"/>
  <c r="K1255" i="2"/>
  <c r="J1255" i="2"/>
  <c r="U1252" i="2"/>
  <c r="U1251" i="2" s="1"/>
  <c r="U1250" i="2" s="1"/>
  <c r="T1252" i="2"/>
  <c r="T1251" i="2" s="1"/>
  <c r="T1250" i="2" s="1"/>
  <c r="S1252" i="2"/>
  <c r="R1252" i="2"/>
  <c r="R1251" i="2" s="1"/>
  <c r="R1250" i="2" s="1"/>
  <c r="Q1252" i="2"/>
  <c r="Q1251" i="2" s="1"/>
  <c r="Q1250" i="2" s="1"/>
  <c r="P1252" i="2"/>
  <c r="P1251" i="2" s="1"/>
  <c r="P1250" i="2" s="1"/>
  <c r="O1252" i="2"/>
  <c r="N1252" i="2"/>
  <c r="M1252" i="2"/>
  <c r="L1252" i="2"/>
  <c r="K1252" i="2"/>
  <c r="J1252" i="2"/>
  <c r="U1248" i="2"/>
  <c r="T1248" i="2"/>
  <c r="S1248" i="2"/>
  <c r="R1248" i="2"/>
  <c r="Q1248" i="2"/>
  <c r="P1248" i="2"/>
  <c r="O1248" i="2"/>
  <c r="N1248" i="2"/>
  <c r="M1248" i="2"/>
  <c r="L1248" i="2"/>
  <c r="K1248" i="2"/>
  <c r="J1248" i="2"/>
  <c r="U1247" i="2"/>
  <c r="T1247" i="2"/>
  <c r="S1247" i="2"/>
  <c r="R1247" i="2"/>
  <c r="Q1247" i="2"/>
  <c r="P1247" i="2"/>
  <c r="O1247" i="2"/>
  <c r="N1247" i="2"/>
  <c r="M1247" i="2"/>
  <c r="L1247" i="2"/>
  <c r="K1247" i="2"/>
  <c r="J1247" i="2"/>
  <c r="U1246" i="2"/>
  <c r="T1246" i="2"/>
  <c r="S1246" i="2"/>
  <c r="R1246" i="2"/>
  <c r="Q1246" i="2"/>
  <c r="P1246" i="2"/>
  <c r="O1246" i="2"/>
  <c r="N1246" i="2"/>
  <c r="M1246" i="2"/>
  <c r="L1246" i="2"/>
  <c r="K1246" i="2"/>
  <c r="J1246" i="2"/>
  <c r="U1245" i="2"/>
  <c r="T1245" i="2"/>
  <c r="S1245" i="2"/>
  <c r="R1245" i="2"/>
  <c r="Q1245" i="2"/>
  <c r="P1245" i="2"/>
  <c r="O1245" i="2"/>
  <c r="N1245" i="2"/>
  <c r="M1245" i="2"/>
  <c r="L1245" i="2"/>
  <c r="K1245" i="2"/>
  <c r="J1245" i="2"/>
  <c r="U1244" i="2"/>
  <c r="T1244" i="2"/>
  <c r="S1244" i="2"/>
  <c r="R1244" i="2"/>
  <c r="Q1244" i="2"/>
  <c r="P1244" i="2"/>
  <c r="O1244" i="2"/>
  <c r="N1244" i="2"/>
  <c r="M1244" i="2"/>
  <c r="L1244" i="2"/>
  <c r="K1244" i="2"/>
  <c r="J1244" i="2"/>
  <c r="U1243" i="2"/>
  <c r="T1243" i="2"/>
  <c r="S1243" i="2"/>
  <c r="R1243" i="2"/>
  <c r="Q1243" i="2"/>
  <c r="P1243" i="2"/>
  <c r="O1243" i="2"/>
  <c r="N1243" i="2"/>
  <c r="M1243" i="2"/>
  <c r="L1243" i="2"/>
  <c r="K1243" i="2"/>
  <c r="J1243" i="2"/>
  <c r="U1242" i="2"/>
  <c r="T1242" i="2"/>
  <c r="S1242" i="2"/>
  <c r="R1242" i="2"/>
  <c r="Q1242" i="2"/>
  <c r="P1242" i="2"/>
  <c r="O1242" i="2"/>
  <c r="N1242" i="2"/>
  <c r="M1242" i="2"/>
  <c r="L1242" i="2"/>
  <c r="K1242" i="2"/>
  <c r="J1242" i="2"/>
  <c r="U1240" i="2"/>
  <c r="T1240" i="2"/>
  <c r="S1240" i="2"/>
  <c r="R1240" i="2"/>
  <c r="Q1240" i="2"/>
  <c r="P1240" i="2"/>
  <c r="O1240" i="2"/>
  <c r="N1240" i="2"/>
  <c r="M1240" i="2"/>
  <c r="L1240" i="2"/>
  <c r="K1240" i="2"/>
  <c r="J1240" i="2"/>
  <c r="U1239" i="2"/>
  <c r="T1239" i="2"/>
  <c r="S1239" i="2"/>
  <c r="R1239" i="2"/>
  <c r="Q1239" i="2"/>
  <c r="P1239" i="2"/>
  <c r="O1239" i="2"/>
  <c r="N1239" i="2"/>
  <c r="M1239" i="2"/>
  <c r="L1239" i="2"/>
  <c r="K1239" i="2"/>
  <c r="J1239" i="2"/>
  <c r="U1237" i="2"/>
  <c r="T1237" i="2"/>
  <c r="S1237" i="2"/>
  <c r="R1237" i="2"/>
  <c r="Q1237" i="2"/>
  <c r="P1237" i="2"/>
  <c r="O1237" i="2"/>
  <c r="N1237" i="2"/>
  <c r="M1237" i="2"/>
  <c r="L1237" i="2"/>
  <c r="K1237" i="2"/>
  <c r="J1237" i="2"/>
  <c r="U1236" i="2"/>
  <c r="T1236" i="2"/>
  <c r="S1236" i="2"/>
  <c r="R1236" i="2"/>
  <c r="Q1236" i="2"/>
  <c r="P1236" i="2"/>
  <c r="O1236" i="2"/>
  <c r="N1236" i="2"/>
  <c r="M1236" i="2"/>
  <c r="L1236" i="2"/>
  <c r="K1236" i="2"/>
  <c r="J1236" i="2"/>
  <c r="U1235" i="2"/>
  <c r="T1235" i="2"/>
  <c r="S1235" i="2"/>
  <c r="R1235" i="2"/>
  <c r="Q1235" i="2"/>
  <c r="P1235" i="2"/>
  <c r="O1235" i="2"/>
  <c r="N1235" i="2"/>
  <c r="M1235" i="2"/>
  <c r="L1235" i="2"/>
  <c r="K1235" i="2"/>
  <c r="J1235" i="2"/>
  <c r="U1234" i="2"/>
  <c r="T1234" i="2"/>
  <c r="S1234" i="2"/>
  <c r="R1234" i="2"/>
  <c r="Q1234" i="2"/>
  <c r="P1234" i="2"/>
  <c r="O1234" i="2"/>
  <c r="N1234" i="2"/>
  <c r="M1234" i="2"/>
  <c r="L1234" i="2"/>
  <c r="K1234" i="2"/>
  <c r="J1234" i="2"/>
  <c r="U1233" i="2"/>
  <c r="T1233" i="2"/>
  <c r="S1233" i="2"/>
  <c r="R1233" i="2"/>
  <c r="Q1233" i="2"/>
  <c r="P1233" i="2"/>
  <c r="O1233" i="2"/>
  <c r="N1233" i="2"/>
  <c r="M1233" i="2"/>
  <c r="L1233" i="2"/>
  <c r="K1233" i="2"/>
  <c r="J1233" i="2"/>
  <c r="U1232" i="2"/>
  <c r="T1232" i="2"/>
  <c r="S1232" i="2"/>
  <c r="R1232" i="2"/>
  <c r="Q1232" i="2"/>
  <c r="P1232" i="2"/>
  <c r="O1232" i="2"/>
  <c r="N1232" i="2"/>
  <c r="M1232" i="2"/>
  <c r="L1232" i="2"/>
  <c r="K1232" i="2"/>
  <c r="J1232" i="2"/>
  <c r="U1231" i="2"/>
  <c r="T1231" i="2"/>
  <c r="S1231" i="2"/>
  <c r="R1231" i="2"/>
  <c r="Q1231" i="2"/>
  <c r="P1231" i="2"/>
  <c r="O1231" i="2"/>
  <c r="N1231" i="2"/>
  <c r="M1231" i="2"/>
  <c r="L1231" i="2"/>
  <c r="K1231" i="2"/>
  <c r="J1231" i="2"/>
  <c r="U1229" i="2"/>
  <c r="T1229" i="2"/>
  <c r="S1229" i="2"/>
  <c r="R1229" i="2"/>
  <c r="Q1229" i="2"/>
  <c r="P1229" i="2"/>
  <c r="O1229" i="2"/>
  <c r="N1229" i="2"/>
  <c r="M1229" i="2"/>
  <c r="L1229" i="2"/>
  <c r="K1229" i="2"/>
  <c r="J1229" i="2"/>
  <c r="U1228" i="2"/>
  <c r="U1227" i="2" s="1"/>
  <c r="T1228" i="2"/>
  <c r="S1228" i="2"/>
  <c r="R1228" i="2"/>
  <c r="Q1228" i="2"/>
  <c r="Q1227" i="2" s="1"/>
  <c r="P1228" i="2"/>
  <c r="O1228" i="2"/>
  <c r="N1228" i="2"/>
  <c r="M1228" i="2"/>
  <c r="L1228" i="2"/>
  <c r="K1228" i="2"/>
  <c r="J1228" i="2"/>
  <c r="U1226" i="2"/>
  <c r="T1226" i="2"/>
  <c r="S1226" i="2"/>
  <c r="R1226" i="2"/>
  <c r="Q1226" i="2"/>
  <c r="P1226" i="2"/>
  <c r="O1226" i="2"/>
  <c r="N1226" i="2"/>
  <c r="M1226" i="2"/>
  <c r="L1226" i="2"/>
  <c r="K1226" i="2"/>
  <c r="J1226" i="2"/>
  <c r="U1225" i="2"/>
  <c r="T1225" i="2"/>
  <c r="S1225" i="2"/>
  <c r="R1225" i="2"/>
  <c r="Q1225" i="2"/>
  <c r="P1225" i="2"/>
  <c r="O1225" i="2"/>
  <c r="N1225" i="2"/>
  <c r="M1225" i="2"/>
  <c r="L1225" i="2"/>
  <c r="K1225" i="2"/>
  <c r="J1225" i="2"/>
  <c r="U1224" i="2"/>
  <c r="T1224" i="2"/>
  <c r="S1224" i="2"/>
  <c r="R1224" i="2"/>
  <c r="Q1224" i="2"/>
  <c r="P1224" i="2"/>
  <c r="O1224" i="2"/>
  <c r="N1224" i="2"/>
  <c r="M1224" i="2"/>
  <c r="L1224" i="2"/>
  <c r="K1224" i="2"/>
  <c r="J1224" i="2"/>
  <c r="U1223" i="2"/>
  <c r="T1223" i="2"/>
  <c r="S1223" i="2"/>
  <c r="R1223" i="2"/>
  <c r="Q1223" i="2"/>
  <c r="P1223" i="2"/>
  <c r="O1223" i="2"/>
  <c r="N1223" i="2"/>
  <c r="M1223" i="2"/>
  <c r="L1223" i="2"/>
  <c r="K1223" i="2"/>
  <c r="J1223" i="2"/>
  <c r="U1222" i="2"/>
  <c r="T1222" i="2"/>
  <c r="S1222" i="2"/>
  <c r="R1222" i="2"/>
  <c r="Q1222" i="2"/>
  <c r="P1222" i="2"/>
  <c r="O1222" i="2"/>
  <c r="N1222" i="2"/>
  <c r="M1222" i="2"/>
  <c r="L1222" i="2"/>
  <c r="K1222" i="2"/>
  <c r="J1222" i="2"/>
  <c r="U1221" i="2"/>
  <c r="T1221" i="2"/>
  <c r="S1221" i="2"/>
  <c r="R1221" i="2"/>
  <c r="Q1221" i="2"/>
  <c r="P1221" i="2"/>
  <c r="O1221" i="2"/>
  <c r="N1221" i="2"/>
  <c r="M1221" i="2"/>
  <c r="L1221" i="2"/>
  <c r="K1221" i="2"/>
  <c r="J1221" i="2"/>
  <c r="U1220" i="2"/>
  <c r="T1220" i="2"/>
  <c r="S1220" i="2"/>
  <c r="R1220" i="2"/>
  <c r="Q1220" i="2"/>
  <c r="P1220" i="2"/>
  <c r="O1220" i="2"/>
  <c r="N1220" i="2"/>
  <c r="M1220" i="2"/>
  <c r="L1220" i="2"/>
  <c r="K1220" i="2"/>
  <c r="J1220" i="2"/>
  <c r="U1216" i="2"/>
  <c r="T1216" i="2"/>
  <c r="S1216" i="2"/>
  <c r="R1216" i="2"/>
  <c r="Q1216" i="2"/>
  <c r="P1216" i="2"/>
  <c r="O1216" i="2"/>
  <c r="N1216" i="2"/>
  <c r="M1216" i="2"/>
  <c r="L1216" i="2"/>
  <c r="K1216" i="2"/>
  <c r="J1216" i="2"/>
  <c r="U1215" i="2"/>
  <c r="T1215" i="2"/>
  <c r="S1215" i="2"/>
  <c r="R1215" i="2"/>
  <c r="Q1215" i="2"/>
  <c r="P1215" i="2"/>
  <c r="O1215" i="2"/>
  <c r="N1215" i="2"/>
  <c r="M1215" i="2"/>
  <c r="L1215" i="2"/>
  <c r="K1215" i="2"/>
  <c r="J1215" i="2"/>
  <c r="U1214" i="2"/>
  <c r="T1214" i="2"/>
  <c r="S1214" i="2"/>
  <c r="R1214" i="2"/>
  <c r="Q1214" i="2"/>
  <c r="P1214" i="2"/>
  <c r="O1214" i="2"/>
  <c r="N1214" i="2"/>
  <c r="M1214" i="2"/>
  <c r="L1214" i="2"/>
  <c r="K1214" i="2"/>
  <c r="J1214" i="2"/>
  <c r="U1210" i="2"/>
  <c r="U1209" i="2" s="1"/>
  <c r="U1208" i="2" s="1"/>
  <c r="T1210" i="2"/>
  <c r="T1209" i="2" s="1"/>
  <c r="T1208" i="2" s="1"/>
  <c r="S1210" i="2"/>
  <c r="R1210" i="2"/>
  <c r="R1209" i="2" s="1"/>
  <c r="R1208" i="2" s="1"/>
  <c r="Q1210" i="2"/>
  <c r="Q1209" i="2" s="1"/>
  <c r="Q1208" i="2" s="1"/>
  <c r="P1210" i="2"/>
  <c r="P1209" i="2" s="1"/>
  <c r="P1208" i="2" s="1"/>
  <c r="O1210" i="2"/>
  <c r="N1210" i="2"/>
  <c r="M1210" i="2"/>
  <c r="L1210" i="2"/>
  <c r="K1210" i="2"/>
  <c r="J1210" i="2"/>
  <c r="U1207" i="2"/>
  <c r="U1206" i="2" s="1"/>
  <c r="U1205" i="2" s="1"/>
  <c r="T1207" i="2"/>
  <c r="T1206" i="2" s="1"/>
  <c r="T1205" i="2" s="1"/>
  <c r="S1207" i="2"/>
  <c r="R1207" i="2"/>
  <c r="R1206" i="2" s="1"/>
  <c r="R1205" i="2" s="1"/>
  <c r="Q1207" i="2"/>
  <c r="Q1206" i="2" s="1"/>
  <c r="Q1205" i="2" s="1"/>
  <c r="P1207" i="2"/>
  <c r="P1206" i="2" s="1"/>
  <c r="P1205" i="2" s="1"/>
  <c r="O1207" i="2"/>
  <c r="N1207" i="2"/>
  <c r="M1207" i="2"/>
  <c r="L1207" i="2"/>
  <c r="K1207" i="2"/>
  <c r="J1207" i="2"/>
  <c r="U1204" i="2"/>
  <c r="T1204" i="2"/>
  <c r="S1204" i="2"/>
  <c r="R1204" i="2"/>
  <c r="Q1204" i="2"/>
  <c r="P1204" i="2"/>
  <c r="O1204" i="2"/>
  <c r="N1204" i="2"/>
  <c r="M1204" i="2"/>
  <c r="L1204" i="2"/>
  <c r="K1204" i="2"/>
  <c r="J1204" i="2"/>
  <c r="U1203" i="2"/>
  <c r="T1203" i="2"/>
  <c r="S1203" i="2"/>
  <c r="R1203" i="2"/>
  <c r="Q1203" i="2"/>
  <c r="Q1202" i="2" s="1"/>
  <c r="Q1201" i="2" s="1"/>
  <c r="P1203" i="2"/>
  <c r="O1203" i="2"/>
  <c r="N1203" i="2"/>
  <c r="M1203" i="2"/>
  <c r="L1203" i="2"/>
  <c r="K1203" i="2"/>
  <c r="J1203" i="2"/>
  <c r="U1200" i="2"/>
  <c r="T1200" i="2"/>
  <c r="S1200" i="2"/>
  <c r="R1200" i="2"/>
  <c r="Q1200" i="2"/>
  <c r="P1200" i="2"/>
  <c r="O1200" i="2"/>
  <c r="N1200" i="2"/>
  <c r="M1200" i="2"/>
  <c r="L1200" i="2"/>
  <c r="K1200" i="2"/>
  <c r="J1200" i="2"/>
  <c r="U1199" i="2"/>
  <c r="T1199" i="2"/>
  <c r="S1199" i="2"/>
  <c r="R1199" i="2"/>
  <c r="Q1199" i="2"/>
  <c r="P1199" i="2"/>
  <c r="O1199" i="2"/>
  <c r="N1199" i="2"/>
  <c r="M1199" i="2"/>
  <c r="L1199" i="2"/>
  <c r="K1199" i="2"/>
  <c r="J1199" i="2"/>
  <c r="U1198" i="2"/>
  <c r="T1198" i="2"/>
  <c r="S1198" i="2"/>
  <c r="R1198" i="2"/>
  <c r="Q1198" i="2"/>
  <c r="P1198" i="2"/>
  <c r="O1198" i="2"/>
  <c r="N1198" i="2"/>
  <c r="M1198" i="2"/>
  <c r="L1198" i="2"/>
  <c r="K1198" i="2"/>
  <c r="J1198" i="2"/>
  <c r="U1197" i="2"/>
  <c r="T1197" i="2"/>
  <c r="S1197" i="2"/>
  <c r="R1197" i="2"/>
  <c r="Q1197" i="2"/>
  <c r="P1197" i="2"/>
  <c r="O1197" i="2"/>
  <c r="N1197" i="2"/>
  <c r="M1197" i="2"/>
  <c r="L1197" i="2"/>
  <c r="K1197" i="2"/>
  <c r="J1197" i="2"/>
  <c r="U1194" i="2"/>
  <c r="T1194" i="2"/>
  <c r="S1194" i="2"/>
  <c r="R1194" i="2"/>
  <c r="Q1194" i="2"/>
  <c r="P1194" i="2"/>
  <c r="O1194" i="2"/>
  <c r="N1194" i="2"/>
  <c r="M1194" i="2"/>
  <c r="L1194" i="2"/>
  <c r="K1194" i="2"/>
  <c r="J1194" i="2"/>
  <c r="U1193" i="2"/>
  <c r="T1193" i="2"/>
  <c r="S1193" i="2"/>
  <c r="R1193" i="2"/>
  <c r="Q1193" i="2"/>
  <c r="P1193" i="2"/>
  <c r="O1193" i="2"/>
  <c r="N1193" i="2"/>
  <c r="M1193" i="2"/>
  <c r="L1193" i="2"/>
  <c r="K1193" i="2"/>
  <c r="J1193" i="2"/>
  <c r="U1192" i="2"/>
  <c r="T1192" i="2"/>
  <c r="S1192" i="2"/>
  <c r="R1192" i="2"/>
  <c r="Q1192" i="2"/>
  <c r="P1192" i="2"/>
  <c r="O1192" i="2"/>
  <c r="N1192" i="2"/>
  <c r="M1192" i="2"/>
  <c r="L1192" i="2"/>
  <c r="K1192" i="2"/>
  <c r="J1192" i="2"/>
  <c r="U1191" i="2"/>
  <c r="T1191" i="2"/>
  <c r="S1191" i="2"/>
  <c r="R1191" i="2"/>
  <c r="Q1191" i="2"/>
  <c r="P1191" i="2"/>
  <c r="O1191" i="2"/>
  <c r="N1191" i="2"/>
  <c r="M1191" i="2"/>
  <c r="L1191" i="2"/>
  <c r="K1191" i="2"/>
  <c r="J1191" i="2"/>
  <c r="U1190" i="2"/>
  <c r="T1190" i="2"/>
  <c r="S1190" i="2"/>
  <c r="R1190" i="2"/>
  <c r="Q1190" i="2"/>
  <c r="P1190" i="2"/>
  <c r="O1190" i="2"/>
  <c r="N1190" i="2"/>
  <c r="M1190" i="2"/>
  <c r="L1190" i="2"/>
  <c r="K1190" i="2"/>
  <c r="J1190" i="2"/>
  <c r="U1189" i="2"/>
  <c r="T1189" i="2"/>
  <c r="S1189" i="2"/>
  <c r="R1189" i="2"/>
  <c r="Q1189" i="2"/>
  <c r="P1189" i="2"/>
  <c r="O1189" i="2"/>
  <c r="N1189" i="2"/>
  <c r="M1189" i="2"/>
  <c r="L1189" i="2"/>
  <c r="K1189" i="2"/>
  <c r="J1189" i="2"/>
  <c r="U1188" i="2"/>
  <c r="T1188" i="2"/>
  <c r="S1188" i="2"/>
  <c r="R1188" i="2"/>
  <c r="Q1188" i="2"/>
  <c r="P1188" i="2"/>
  <c r="O1188" i="2"/>
  <c r="N1188" i="2"/>
  <c r="M1188" i="2"/>
  <c r="L1188" i="2"/>
  <c r="K1188" i="2"/>
  <c r="J1188" i="2"/>
  <c r="U1185" i="2"/>
  <c r="T1185" i="2"/>
  <c r="S1185" i="2"/>
  <c r="R1185" i="2"/>
  <c r="Q1185" i="2"/>
  <c r="P1185" i="2"/>
  <c r="O1185" i="2"/>
  <c r="N1185" i="2"/>
  <c r="M1185" i="2"/>
  <c r="L1185" i="2"/>
  <c r="K1185" i="2"/>
  <c r="J1185" i="2"/>
  <c r="U1184" i="2"/>
  <c r="U1183" i="2" s="1"/>
  <c r="U1182" i="2" s="1"/>
  <c r="T1184" i="2"/>
  <c r="S1184" i="2"/>
  <c r="R1184" i="2"/>
  <c r="Q1184" i="2"/>
  <c r="Q1183" i="2" s="1"/>
  <c r="Q1182" i="2" s="1"/>
  <c r="P1184" i="2"/>
  <c r="O1184" i="2"/>
  <c r="N1184" i="2"/>
  <c r="M1184" i="2"/>
  <c r="L1184" i="2"/>
  <c r="K1184" i="2"/>
  <c r="J1184" i="2"/>
  <c r="U1181" i="2"/>
  <c r="T1181" i="2"/>
  <c r="S1181" i="2"/>
  <c r="R1181" i="2"/>
  <c r="Q1181" i="2"/>
  <c r="P1181" i="2"/>
  <c r="O1181" i="2"/>
  <c r="N1181" i="2"/>
  <c r="M1181" i="2"/>
  <c r="L1181" i="2"/>
  <c r="K1181" i="2"/>
  <c r="J1181" i="2"/>
  <c r="U1180" i="2"/>
  <c r="T1180" i="2"/>
  <c r="S1180" i="2"/>
  <c r="R1180" i="2"/>
  <c r="Q1180" i="2"/>
  <c r="P1180" i="2"/>
  <c r="O1180" i="2"/>
  <c r="N1180" i="2"/>
  <c r="M1180" i="2"/>
  <c r="L1180" i="2"/>
  <c r="K1180" i="2"/>
  <c r="J1180" i="2"/>
  <c r="U1179" i="2"/>
  <c r="T1179" i="2"/>
  <c r="T1178" i="2" s="1"/>
  <c r="T1177" i="2" s="1"/>
  <c r="S1179" i="2"/>
  <c r="R1179" i="2"/>
  <c r="Q1179" i="2"/>
  <c r="P1179" i="2"/>
  <c r="O1179" i="2"/>
  <c r="N1179" i="2"/>
  <c r="M1179" i="2"/>
  <c r="L1179" i="2"/>
  <c r="K1179" i="2"/>
  <c r="J1179" i="2"/>
  <c r="U1176" i="2"/>
  <c r="T1176" i="2"/>
  <c r="S1176" i="2"/>
  <c r="R1176" i="2"/>
  <c r="Q1176" i="2"/>
  <c r="P1176" i="2"/>
  <c r="O1176" i="2"/>
  <c r="N1176" i="2"/>
  <c r="M1176" i="2"/>
  <c r="L1176" i="2"/>
  <c r="K1176" i="2"/>
  <c r="J1176" i="2"/>
  <c r="U1175" i="2"/>
  <c r="T1175" i="2"/>
  <c r="S1175" i="2"/>
  <c r="R1175" i="2"/>
  <c r="Q1175" i="2"/>
  <c r="P1175" i="2"/>
  <c r="O1175" i="2"/>
  <c r="N1175" i="2"/>
  <c r="M1175" i="2"/>
  <c r="L1175" i="2"/>
  <c r="K1175" i="2"/>
  <c r="J1175" i="2"/>
  <c r="U1174" i="2"/>
  <c r="T1174" i="2"/>
  <c r="S1174" i="2"/>
  <c r="R1174" i="2"/>
  <c r="Q1174" i="2"/>
  <c r="P1174" i="2"/>
  <c r="O1174" i="2"/>
  <c r="N1174" i="2"/>
  <c r="M1174" i="2"/>
  <c r="L1174" i="2"/>
  <c r="K1174" i="2"/>
  <c r="J1174" i="2"/>
  <c r="U1173" i="2"/>
  <c r="T1173" i="2"/>
  <c r="S1173" i="2"/>
  <c r="R1173" i="2"/>
  <c r="Q1173" i="2"/>
  <c r="P1173" i="2"/>
  <c r="O1173" i="2"/>
  <c r="N1173" i="2"/>
  <c r="M1173" i="2"/>
  <c r="L1173" i="2"/>
  <c r="K1173" i="2"/>
  <c r="J1173" i="2"/>
  <c r="U1172" i="2"/>
  <c r="T1172" i="2"/>
  <c r="S1172" i="2"/>
  <c r="R1172" i="2"/>
  <c r="Q1172" i="2"/>
  <c r="P1172" i="2"/>
  <c r="O1172" i="2"/>
  <c r="N1172" i="2"/>
  <c r="M1172" i="2"/>
  <c r="L1172" i="2"/>
  <c r="K1172" i="2"/>
  <c r="J1172" i="2"/>
  <c r="U1171" i="2"/>
  <c r="T1171" i="2"/>
  <c r="S1171" i="2"/>
  <c r="R1171" i="2"/>
  <c r="Q1171" i="2"/>
  <c r="P1171" i="2"/>
  <c r="O1171" i="2"/>
  <c r="N1171" i="2"/>
  <c r="M1171" i="2"/>
  <c r="L1171" i="2"/>
  <c r="K1171" i="2"/>
  <c r="J1171" i="2"/>
  <c r="U1170" i="2"/>
  <c r="T1170" i="2"/>
  <c r="S1170" i="2"/>
  <c r="R1170" i="2"/>
  <c r="Q1170" i="2"/>
  <c r="P1170" i="2"/>
  <c r="O1170" i="2"/>
  <c r="N1170" i="2"/>
  <c r="M1170" i="2"/>
  <c r="L1170" i="2"/>
  <c r="K1170" i="2"/>
  <c r="J1170" i="2"/>
  <c r="U1169" i="2"/>
  <c r="T1169" i="2"/>
  <c r="S1169" i="2"/>
  <c r="R1169" i="2"/>
  <c r="Q1169" i="2"/>
  <c r="P1169" i="2"/>
  <c r="O1169" i="2"/>
  <c r="N1169" i="2"/>
  <c r="M1169" i="2"/>
  <c r="L1169" i="2"/>
  <c r="K1169" i="2"/>
  <c r="J1169" i="2"/>
  <c r="U1168" i="2"/>
  <c r="T1168" i="2"/>
  <c r="S1168" i="2"/>
  <c r="R1168" i="2"/>
  <c r="Q1168" i="2"/>
  <c r="P1168" i="2"/>
  <c r="O1168" i="2"/>
  <c r="N1168" i="2"/>
  <c r="M1168" i="2"/>
  <c r="L1168" i="2"/>
  <c r="K1168" i="2"/>
  <c r="J1168" i="2"/>
  <c r="U1167" i="2"/>
  <c r="T1167" i="2"/>
  <c r="T1166" i="2" s="1"/>
  <c r="T1165" i="2" s="1"/>
  <c r="S1167" i="2"/>
  <c r="R1167" i="2"/>
  <c r="Q1167" i="2"/>
  <c r="P1167" i="2"/>
  <c r="O1167" i="2"/>
  <c r="N1167" i="2"/>
  <c r="M1167" i="2"/>
  <c r="L1167" i="2"/>
  <c r="K1167" i="2"/>
  <c r="J1167" i="2"/>
  <c r="U1163" i="2"/>
  <c r="T1163" i="2"/>
  <c r="S1163" i="2"/>
  <c r="R1163" i="2"/>
  <c r="Q1163" i="2"/>
  <c r="P1163" i="2"/>
  <c r="O1163" i="2"/>
  <c r="N1163" i="2"/>
  <c r="M1163" i="2"/>
  <c r="L1163" i="2"/>
  <c r="K1163" i="2"/>
  <c r="J1163" i="2"/>
  <c r="U1162" i="2"/>
  <c r="T1162" i="2"/>
  <c r="S1162" i="2"/>
  <c r="R1162" i="2"/>
  <c r="Q1162" i="2"/>
  <c r="P1162" i="2"/>
  <c r="O1162" i="2"/>
  <c r="N1162" i="2"/>
  <c r="M1162" i="2"/>
  <c r="L1162" i="2"/>
  <c r="K1162" i="2"/>
  <c r="J1162" i="2"/>
  <c r="U1159" i="2"/>
  <c r="T1159" i="2"/>
  <c r="S1159" i="2"/>
  <c r="R1159" i="2"/>
  <c r="Q1159" i="2"/>
  <c r="P1159" i="2"/>
  <c r="O1159" i="2"/>
  <c r="N1159" i="2"/>
  <c r="M1159" i="2"/>
  <c r="L1159" i="2"/>
  <c r="K1159" i="2"/>
  <c r="J1159" i="2"/>
  <c r="U1158" i="2"/>
  <c r="T1158" i="2"/>
  <c r="S1158" i="2"/>
  <c r="R1158" i="2"/>
  <c r="Q1158" i="2"/>
  <c r="P1158" i="2"/>
  <c r="O1158" i="2"/>
  <c r="N1158" i="2"/>
  <c r="M1158" i="2"/>
  <c r="L1158" i="2"/>
  <c r="K1158" i="2"/>
  <c r="J1158" i="2"/>
  <c r="U1157" i="2"/>
  <c r="T1157" i="2"/>
  <c r="S1157" i="2"/>
  <c r="R1157" i="2"/>
  <c r="Q1157" i="2"/>
  <c r="P1157" i="2"/>
  <c r="O1157" i="2"/>
  <c r="N1157" i="2"/>
  <c r="M1157" i="2"/>
  <c r="L1157" i="2"/>
  <c r="K1157" i="2"/>
  <c r="J1157" i="2"/>
  <c r="U1156" i="2"/>
  <c r="T1156" i="2"/>
  <c r="S1156" i="2"/>
  <c r="R1156" i="2"/>
  <c r="Q1156" i="2"/>
  <c r="P1156" i="2"/>
  <c r="O1156" i="2"/>
  <c r="N1156" i="2"/>
  <c r="M1156" i="2"/>
  <c r="L1156" i="2"/>
  <c r="K1156" i="2"/>
  <c r="J1156" i="2"/>
  <c r="U1152" i="2"/>
  <c r="U1151" i="2" s="1"/>
  <c r="U1150" i="2" s="1"/>
  <c r="T1152" i="2"/>
  <c r="T1151" i="2" s="1"/>
  <c r="T1150" i="2" s="1"/>
  <c r="S1152" i="2"/>
  <c r="R1152" i="2"/>
  <c r="R1151" i="2" s="1"/>
  <c r="R1150" i="2" s="1"/>
  <c r="Q1152" i="2"/>
  <c r="Q1151" i="2" s="1"/>
  <c r="Q1150" i="2" s="1"/>
  <c r="P1152" i="2"/>
  <c r="O1152" i="2"/>
  <c r="N1152" i="2"/>
  <c r="M1152" i="2"/>
  <c r="L1152" i="2"/>
  <c r="K1152" i="2"/>
  <c r="J1152" i="2"/>
  <c r="U1149" i="2"/>
  <c r="U1148" i="2" s="1"/>
  <c r="U1147" i="2" s="1"/>
  <c r="T1149" i="2"/>
  <c r="T1148" i="2" s="1"/>
  <c r="T1147" i="2" s="1"/>
  <c r="S1149" i="2"/>
  <c r="R1149" i="2"/>
  <c r="R1148" i="2" s="1"/>
  <c r="R1147" i="2" s="1"/>
  <c r="Q1149" i="2"/>
  <c r="Q1148" i="2" s="1"/>
  <c r="Q1147" i="2" s="1"/>
  <c r="P1149" i="2"/>
  <c r="P1148" i="2" s="1"/>
  <c r="P1147" i="2" s="1"/>
  <c r="O1149" i="2"/>
  <c r="N1149" i="2"/>
  <c r="M1149" i="2"/>
  <c r="L1149" i="2"/>
  <c r="K1149" i="2"/>
  <c r="J1149" i="2"/>
  <c r="U1145" i="2"/>
  <c r="T1145" i="2"/>
  <c r="S1145" i="2"/>
  <c r="R1145" i="2"/>
  <c r="Q1145" i="2"/>
  <c r="P1145" i="2"/>
  <c r="O1145" i="2"/>
  <c r="N1145" i="2"/>
  <c r="M1145" i="2"/>
  <c r="L1145" i="2"/>
  <c r="K1145" i="2"/>
  <c r="J1145" i="2"/>
  <c r="U1144" i="2"/>
  <c r="T1144" i="2"/>
  <c r="S1144" i="2"/>
  <c r="R1144" i="2"/>
  <c r="Q1144" i="2"/>
  <c r="P1144" i="2"/>
  <c r="O1144" i="2"/>
  <c r="N1144" i="2"/>
  <c r="M1144" i="2"/>
  <c r="L1144" i="2"/>
  <c r="K1144" i="2"/>
  <c r="J1144" i="2"/>
  <c r="U1141" i="2"/>
  <c r="T1141" i="2"/>
  <c r="S1141" i="2"/>
  <c r="R1141" i="2"/>
  <c r="Q1141" i="2"/>
  <c r="P1141" i="2"/>
  <c r="O1141" i="2"/>
  <c r="N1141" i="2"/>
  <c r="M1141" i="2"/>
  <c r="L1141" i="2"/>
  <c r="K1141" i="2"/>
  <c r="J1141" i="2"/>
  <c r="U1140" i="2"/>
  <c r="U1139" i="2" s="1"/>
  <c r="U1138" i="2" s="1"/>
  <c r="T1140" i="2"/>
  <c r="T1139" i="2" s="1"/>
  <c r="T1138" i="2" s="1"/>
  <c r="S1140" i="2"/>
  <c r="R1140" i="2"/>
  <c r="Q1140" i="2"/>
  <c r="Q1139" i="2" s="1"/>
  <c r="Q1138" i="2" s="1"/>
  <c r="P1140" i="2"/>
  <c r="O1140" i="2"/>
  <c r="N1140" i="2"/>
  <c r="M1140" i="2"/>
  <c r="L1140" i="2"/>
  <c r="K1140" i="2"/>
  <c r="J1140" i="2"/>
  <c r="U1136" i="2"/>
  <c r="U1135" i="2" s="1"/>
  <c r="U1134" i="2" s="1"/>
  <c r="U1132" i="2" s="1"/>
  <c r="T1136" i="2"/>
  <c r="T1135" i="2" s="1"/>
  <c r="T1134" i="2" s="1"/>
  <c r="T1132" i="2" s="1"/>
  <c r="S1136" i="2"/>
  <c r="R1136" i="2"/>
  <c r="R1135" i="2" s="1"/>
  <c r="R1134" i="2" s="1"/>
  <c r="R1132" i="2" s="1"/>
  <c r="Q1136" i="2"/>
  <c r="Q1135" i="2" s="1"/>
  <c r="Q1134" i="2" s="1"/>
  <c r="Q1132" i="2" s="1"/>
  <c r="P1136" i="2"/>
  <c r="O1136" i="2"/>
  <c r="N1136" i="2"/>
  <c r="M1136" i="2"/>
  <c r="L1136" i="2"/>
  <c r="K1136" i="2"/>
  <c r="J1136" i="2"/>
  <c r="U1131" i="2"/>
  <c r="T1131" i="2"/>
  <c r="S1131" i="2"/>
  <c r="R1131" i="2"/>
  <c r="Q1131" i="2"/>
  <c r="P1131" i="2"/>
  <c r="O1131" i="2"/>
  <c r="N1131" i="2"/>
  <c r="M1131" i="2"/>
  <c r="L1131" i="2"/>
  <c r="K1131" i="2"/>
  <c r="J1131" i="2"/>
  <c r="U1130" i="2"/>
  <c r="T1130" i="2"/>
  <c r="S1130" i="2"/>
  <c r="R1130" i="2"/>
  <c r="Q1130" i="2"/>
  <c r="Q1129" i="2" s="1"/>
  <c r="P1130" i="2"/>
  <c r="O1130" i="2"/>
  <c r="N1130" i="2"/>
  <c r="M1130" i="2"/>
  <c r="L1130" i="2"/>
  <c r="K1130" i="2"/>
  <c r="J1130" i="2"/>
  <c r="U1128" i="2"/>
  <c r="T1128" i="2"/>
  <c r="S1128" i="2"/>
  <c r="R1128" i="2"/>
  <c r="Q1128" i="2"/>
  <c r="P1128" i="2"/>
  <c r="O1128" i="2"/>
  <c r="N1128" i="2"/>
  <c r="M1128" i="2"/>
  <c r="L1128" i="2"/>
  <c r="K1128" i="2"/>
  <c r="J1128" i="2"/>
  <c r="U1127" i="2"/>
  <c r="T1127" i="2"/>
  <c r="S1127" i="2"/>
  <c r="R1127" i="2"/>
  <c r="Q1127" i="2"/>
  <c r="P1127" i="2"/>
  <c r="O1127" i="2"/>
  <c r="N1127" i="2"/>
  <c r="M1127" i="2"/>
  <c r="L1127" i="2"/>
  <c r="K1127" i="2"/>
  <c r="J1127" i="2"/>
  <c r="U1126" i="2"/>
  <c r="T1126" i="2"/>
  <c r="S1126" i="2"/>
  <c r="R1126" i="2"/>
  <c r="Q1126" i="2"/>
  <c r="P1126" i="2"/>
  <c r="O1126" i="2"/>
  <c r="N1126" i="2"/>
  <c r="M1126" i="2"/>
  <c r="L1126" i="2"/>
  <c r="K1126" i="2"/>
  <c r="J1126" i="2"/>
  <c r="U1125" i="2"/>
  <c r="T1125" i="2"/>
  <c r="S1125" i="2"/>
  <c r="R1125" i="2"/>
  <c r="Q1125" i="2"/>
  <c r="P1125" i="2"/>
  <c r="O1125" i="2"/>
  <c r="N1125" i="2"/>
  <c r="M1125" i="2"/>
  <c r="L1125" i="2"/>
  <c r="K1125" i="2"/>
  <c r="J1125" i="2"/>
  <c r="U1124" i="2"/>
  <c r="T1124" i="2"/>
  <c r="S1124" i="2"/>
  <c r="R1124" i="2"/>
  <c r="Q1124" i="2"/>
  <c r="P1124" i="2"/>
  <c r="O1124" i="2"/>
  <c r="N1124" i="2"/>
  <c r="M1124" i="2"/>
  <c r="L1124" i="2"/>
  <c r="K1124" i="2"/>
  <c r="J1124" i="2"/>
  <c r="U1123" i="2"/>
  <c r="T1123" i="2"/>
  <c r="S1123" i="2"/>
  <c r="R1123" i="2"/>
  <c r="Q1123" i="2"/>
  <c r="P1123" i="2"/>
  <c r="O1123" i="2"/>
  <c r="N1123" i="2"/>
  <c r="M1123" i="2"/>
  <c r="L1123" i="2"/>
  <c r="K1123" i="2"/>
  <c r="J1123" i="2"/>
  <c r="U1122" i="2"/>
  <c r="T1122" i="2"/>
  <c r="S1122" i="2"/>
  <c r="R1122" i="2"/>
  <c r="Q1122" i="2"/>
  <c r="P1122" i="2"/>
  <c r="O1122" i="2"/>
  <c r="N1122" i="2"/>
  <c r="M1122" i="2"/>
  <c r="L1122" i="2"/>
  <c r="K1122" i="2"/>
  <c r="J1122" i="2"/>
  <c r="U1121" i="2"/>
  <c r="T1121" i="2"/>
  <c r="S1121" i="2"/>
  <c r="R1121" i="2"/>
  <c r="Q1121" i="2"/>
  <c r="P1121" i="2"/>
  <c r="O1121" i="2"/>
  <c r="N1121" i="2"/>
  <c r="M1121" i="2"/>
  <c r="L1121" i="2"/>
  <c r="K1121" i="2"/>
  <c r="J1121" i="2"/>
  <c r="U1118" i="2"/>
  <c r="U1117" i="2" s="1"/>
  <c r="U1116" i="2" s="1"/>
  <c r="T1118" i="2"/>
  <c r="S1118" i="2"/>
  <c r="R1118" i="2"/>
  <c r="R1117" i="2" s="1"/>
  <c r="R1116" i="2" s="1"/>
  <c r="Q1118" i="2"/>
  <c r="Q1117" i="2" s="1"/>
  <c r="Q1116" i="2" s="1"/>
  <c r="P1118" i="2"/>
  <c r="P1117" i="2" s="1"/>
  <c r="P1116" i="2" s="1"/>
  <c r="O1118" i="2"/>
  <c r="N1118" i="2"/>
  <c r="M1118" i="2"/>
  <c r="L1118" i="2"/>
  <c r="K1118" i="2"/>
  <c r="J1118" i="2"/>
  <c r="U1115" i="2"/>
  <c r="U1114" i="2" s="1"/>
  <c r="U1113" i="2" s="1"/>
  <c r="T1115" i="2"/>
  <c r="T1114" i="2" s="1"/>
  <c r="T1113" i="2" s="1"/>
  <c r="S1115" i="2"/>
  <c r="R1115" i="2"/>
  <c r="R1114" i="2" s="1"/>
  <c r="R1113" i="2" s="1"/>
  <c r="Q1115" i="2"/>
  <c r="Q1114" i="2" s="1"/>
  <c r="Q1113" i="2" s="1"/>
  <c r="P1115" i="2"/>
  <c r="P1114" i="2" s="1"/>
  <c r="P1113" i="2" s="1"/>
  <c r="O1115" i="2"/>
  <c r="N1115" i="2"/>
  <c r="M1115" i="2"/>
  <c r="L1115" i="2"/>
  <c r="K1115" i="2"/>
  <c r="J1115" i="2"/>
  <c r="U1112" i="2"/>
  <c r="U1111" i="2" s="1"/>
  <c r="U1110" i="2" s="1"/>
  <c r="T1112" i="2"/>
  <c r="T1111" i="2" s="1"/>
  <c r="T1110" i="2" s="1"/>
  <c r="S1112" i="2"/>
  <c r="R1112" i="2"/>
  <c r="R1111" i="2" s="1"/>
  <c r="R1110" i="2" s="1"/>
  <c r="Q1112" i="2"/>
  <c r="Q1111" i="2" s="1"/>
  <c r="Q1110" i="2" s="1"/>
  <c r="P1112" i="2"/>
  <c r="P1111" i="2" s="1"/>
  <c r="P1110" i="2" s="1"/>
  <c r="O1112" i="2"/>
  <c r="N1112" i="2"/>
  <c r="M1112" i="2"/>
  <c r="L1112" i="2"/>
  <c r="K1112" i="2"/>
  <c r="J1112" i="2"/>
  <c r="U1109" i="2"/>
  <c r="U1108" i="2" s="1"/>
  <c r="U1107" i="2" s="1"/>
  <c r="T1109" i="2"/>
  <c r="T1108" i="2" s="1"/>
  <c r="T1107" i="2" s="1"/>
  <c r="S1109" i="2"/>
  <c r="R1109" i="2"/>
  <c r="R1108" i="2" s="1"/>
  <c r="R1107" i="2" s="1"/>
  <c r="Q1109" i="2"/>
  <c r="Q1108" i="2" s="1"/>
  <c r="Q1107" i="2" s="1"/>
  <c r="P1109" i="2"/>
  <c r="P1108" i="2" s="1"/>
  <c r="P1107" i="2" s="1"/>
  <c r="O1109" i="2"/>
  <c r="N1109" i="2"/>
  <c r="M1109" i="2"/>
  <c r="L1109" i="2"/>
  <c r="K1109" i="2"/>
  <c r="J1109" i="2"/>
  <c r="U1106" i="2"/>
  <c r="U1105" i="2" s="1"/>
  <c r="U1104" i="2" s="1"/>
  <c r="T1106" i="2"/>
  <c r="T1105" i="2" s="1"/>
  <c r="T1104" i="2" s="1"/>
  <c r="S1106" i="2"/>
  <c r="R1106" i="2"/>
  <c r="R1105" i="2" s="1"/>
  <c r="R1104" i="2" s="1"/>
  <c r="Q1106" i="2"/>
  <c r="Q1105" i="2" s="1"/>
  <c r="Q1104" i="2" s="1"/>
  <c r="P1106" i="2"/>
  <c r="P1105" i="2" s="1"/>
  <c r="P1104" i="2" s="1"/>
  <c r="O1106" i="2"/>
  <c r="N1106" i="2"/>
  <c r="M1106" i="2"/>
  <c r="L1106" i="2"/>
  <c r="K1106" i="2"/>
  <c r="J1106" i="2"/>
  <c r="U1103" i="2"/>
  <c r="U1102" i="2" s="1"/>
  <c r="U1101" i="2" s="1"/>
  <c r="T1103" i="2"/>
  <c r="S1103" i="2"/>
  <c r="R1103" i="2"/>
  <c r="R1102" i="2" s="1"/>
  <c r="R1101" i="2" s="1"/>
  <c r="Q1103" i="2"/>
  <c r="Q1102" i="2" s="1"/>
  <c r="Q1101" i="2" s="1"/>
  <c r="P1103" i="2"/>
  <c r="P1102" i="2" s="1"/>
  <c r="P1101" i="2" s="1"/>
  <c r="O1103" i="2"/>
  <c r="N1103" i="2"/>
  <c r="M1103" i="2"/>
  <c r="L1103" i="2"/>
  <c r="K1103" i="2"/>
  <c r="J1103" i="2"/>
  <c r="U1100" i="2"/>
  <c r="U1099" i="2" s="1"/>
  <c r="U1098" i="2" s="1"/>
  <c r="T1100" i="2"/>
  <c r="T1099" i="2" s="1"/>
  <c r="T1098" i="2" s="1"/>
  <c r="S1100" i="2"/>
  <c r="R1100" i="2"/>
  <c r="R1099" i="2" s="1"/>
  <c r="R1098" i="2" s="1"/>
  <c r="Q1100" i="2"/>
  <c r="Q1099" i="2" s="1"/>
  <c r="Q1098" i="2" s="1"/>
  <c r="P1100" i="2"/>
  <c r="P1099" i="2" s="1"/>
  <c r="P1098" i="2" s="1"/>
  <c r="O1100" i="2"/>
  <c r="N1100" i="2"/>
  <c r="M1100" i="2"/>
  <c r="L1100" i="2"/>
  <c r="K1100" i="2"/>
  <c r="J1100" i="2"/>
  <c r="U1097" i="2"/>
  <c r="U1096" i="2" s="1"/>
  <c r="U1095" i="2" s="1"/>
  <c r="T1097" i="2"/>
  <c r="T1096" i="2" s="1"/>
  <c r="T1095" i="2" s="1"/>
  <c r="S1097" i="2"/>
  <c r="R1097" i="2"/>
  <c r="R1096" i="2" s="1"/>
  <c r="R1095" i="2" s="1"/>
  <c r="Q1097" i="2"/>
  <c r="Q1096" i="2" s="1"/>
  <c r="Q1095" i="2" s="1"/>
  <c r="P1097" i="2"/>
  <c r="O1097" i="2"/>
  <c r="N1097" i="2"/>
  <c r="M1097" i="2"/>
  <c r="L1097" i="2"/>
  <c r="K1097" i="2"/>
  <c r="J1097" i="2"/>
  <c r="U1094" i="2"/>
  <c r="U1093" i="2" s="1"/>
  <c r="U1092" i="2" s="1"/>
  <c r="T1094" i="2"/>
  <c r="S1094" i="2"/>
  <c r="R1094" i="2"/>
  <c r="R1093" i="2" s="1"/>
  <c r="R1092" i="2" s="1"/>
  <c r="Q1094" i="2"/>
  <c r="Q1093" i="2" s="1"/>
  <c r="Q1092" i="2" s="1"/>
  <c r="P1094" i="2"/>
  <c r="P1093" i="2" s="1"/>
  <c r="P1092" i="2" s="1"/>
  <c r="O1094" i="2"/>
  <c r="N1094" i="2"/>
  <c r="M1094" i="2"/>
  <c r="L1094" i="2"/>
  <c r="K1094" i="2"/>
  <c r="J1094" i="2"/>
  <c r="U1091" i="2"/>
  <c r="T1091" i="2"/>
  <c r="S1091" i="2"/>
  <c r="R1091" i="2"/>
  <c r="Q1091" i="2"/>
  <c r="P1091" i="2"/>
  <c r="O1091" i="2"/>
  <c r="N1091" i="2"/>
  <c r="M1091" i="2"/>
  <c r="L1091" i="2"/>
  <c r="K1091" i="2"/>
  <c r="J1091" i="2"/>
  <c r="U1090" i="2"/>
  <c r="T1090" i="2"/>
  <c r="S1090" i="2"/>
  <c r="R1090" i="2"/>
  <c r="Q1090" i="2"/>
  <c r="P1090" i="2"/>
  <c r="O1090" i="2"/>
  <c r="N1090" i="2"/>
  <c r="M1090" i="2"/>
  <c r="L1090" i="2"/>
  <c r="K1090" i="2"/>
  <c r="J1090" i="2"/>
  <c r="U1087" i="2"/>
  <c r="T1087" i="2"/>
  <c r="S1087" i="2"/>
  <c r="R1087" i="2"/>
  <c r="Q1087" i="2"/>
  <c r="P1087" i="2"/>
  <c r="O1087" i="2"/>
  <c r="N1087" i="2"/>
  <c r="M1087" i="2"/>
  <c r="L1087" i="2"/>
  <c r="K1087" i="2"/>
  <c r="J1087" i="2"/>
  <c r="U1086" i="2"/>
  <c r="U1085" i="2" s="1"/>
  <c r="U1084" i="2" s="1"/>
  <c r="T1086" i="2"/>
  <c r="S1086" i="2"/>
  <c r="R1086" i="2"/>
  <c r="Q1086" i="2"/>
  <c r="P1086" i="2"/>
  <c r="O1086" i="2"/>
  <c r="N1086" i="2"/>
  <c r="M1086" i="2"/>
  <c r="L1086" i="2"/>
  <c r="K1086" i="2"/>
  <c r="J1086" i="2"/>
  <c r="U1083" i="2"/>
  <c r="U1082" i="2" s="1"/>
  <c r="U1081" i="2" s="1"/>
  <c r="T1083" i="2"/>
  <c r="T1082" i="2" s="1"/>
  <c r="T1081" i="2" s="1"/>
  <c r="S1083" i="2"/>
  <c r="R1083" i="2"/>
  <c r="R1082" i="2" s="1"/>
  <c r="R1081" i="2" s="1"/>
  <c r="Q1083" i="2"/>
  <c r="Q1082" i="2" s="1"/>
  <c r="Q1081" i="2" s="1"/>
  <c r="P1083" i="2"/>
  <c r="O1083" i="2"/>
  <c r="N1083" i="2"/>
  <c r="M1083" i="2"/>
  <c r="L1083" i="2"/>
  <c r="K1083" i="2"/>
  <c r="J1083" i="2"/>
  <c r="U1080" i="2"/>
  <c r="U1079" i="2" s="1"/>
  <c r="U1078" i="2" s="1"/>
  <c r="T1080" i="2"/>
  <c r="T1079" i="2" s="1"/>
  <c r="T1078" i="2" s="1"/>
  <c r="S1080" i="2"/>
  <c r="R1080" i="2"/>
  <c r="R1079" i="2" s="1"/>
  <c r="R1078" i="2" s="1"/>
  <c r="Q1080" i="2"/>
  <c r="Q1079" i="2" s="1"/>
  <c r="Q1078" i="2" s="1"/>
  <c r="P1080" i="2"/>
  <c r="P1079" i="2" s="1"/>
  <c r="P1078" i="2" s="1"/>
  <c r="O1080" i="2"/>
  <c r="N1080" i="2"/>
  <c r="M1080" i="2"/>
  <c r="L1080" i="2"/>
  <c r="K1080" i="2"/>
  <c r="J1080" i="2"/>
  <c r="U1077" i="2"/>
  <c r="U1076" i="2" s="1"/>
  <c r="U1075" i="2" s="1"/>
  <c r="T1077" i="2"/>
  <c r="T1076" i="2" s="1"/>
  <c r="T1075" i="2" s="1"/>
  <c r="S1077" i="2"/>
  <c r="R1077" i="2"/>
  <c r="R1076" i="2" s="1"/>
  <c r="R1075" i="2" s="1"/>
  <c r="Q1077" i="2"/>
  <c r="Q1076" i="2" s="1"/>
  <c r="Q1075" i="2" s="1"/>
  <c r="P1077" i="2"/>
  <c r="P1076" i="2" s="1"/>
  <c r="P1075" i="2" s="1"/>
  <c r="O1077" i="2"/>
  <c r="N1077" i="2"/>
  <c r="M1077" i="2"/>
  <c r="L1077" i="2"/>
  <c r="K1077" i="2"/>
  <c r="J1077" i="2"/>
  <c r="U1073" i="2"/>
  <c r="T1073" i="2"/>
  <c r="S1073" i="2"/>
  <c r="R1073" i="2"/>
  <c r="Q1073" i="2"/>
  <c r="P1073" i="2"/>
  <c r="O1073" i="2"/>
  <c r="N1073" i="2"/>
  <c r="M1073" i="2"/>
  <c r="L1073" i="2"/>
  <c r="K1073" i="2"/>
  <c r="J1073" i="2"/>
  <c r="U1072" i="2"/>
  <c r="T1072" i="2"/>
  <c r="S1072" i="2"/>
  <c r="R1072" i="2"/>
  <c r="Q1072" i="2"/>
  <c r="P1072" i="2"/>
  <c r="O1072" i="2"/>
  <c r="N1072" i="2"/>
  <c r="M1072" i="2"/>
  <c r="L1072" i="2"/>
  <c r="K1072" i="2"/>
  <c r="J1072" i="2"/>
  <c r="U1069" i="2"/>
  <c r="T1069" i="2"/>
  <c r="S1069" i="2"/>
  <c r="R1069" i="2"/>
  <c r="Q1069" i="2"/>
  <c r="P1069" i="2"/>
  <c r="O1069" i="2"/>
  <c r="N1069" i="2"/>
  <c r="M1069" i="2"/>
  <c r="L1069" i="2"/>
  <c r="K1069" i="2"/>
  <c r="J1069" i="2"/>
  <c r="U1068" i="2"/>
  <c r="T1068" i="2"/>
  <c r="S1068" i="2"/>
  <c r="R1068" i="2"/>
  <c r="Q1068" i="2"/>
  <c r="P1068" i="2"/>
  <c r="O1068" i="2"/>
  <c r="N1068" i="2"/>
  <c r="M1068" i="2"/>
  <c r="L1068" i="2"/>
  <c r="K1068" i="2"/>
  <c r="J1068" i="2"/>
  <c r="U1067" i="2"/>
  <c r="T1067" i="2"/>
  <c r="S1067" i="2"/>
  <c r="R1067" i="2"/>
  <c r="Q1067" i="2"/>
  <c r="P1067" i="2"/>
  <c r="O1067" i="2"/>
  <c r="N1067" i="2"/>
  <c r="M1067" i="2"/>
  <c r="L1067" i="2"/>
  <c r="K1067" i="2"/>
  <c r="J1067" i="2"/>
  <c r="U1066" i="2"/>
  <c r="T1066" i="2"/>
  <c r="S1066" i="2"/>
  <c r="R1066" i="2"/>
  <c r="Q1066" i="2"/>
  <c r="P1066" i="2"/>
  <c r="O1066" i="2"/>
  <c r="N1066" i="2"/>
  <c r="M1066" i="2"/>
  <c r="L1066" i="2"/>
  <c r="K1066" i="2"/>
  <c r="J1066" i="2"/>
  <c r="U1065" i="2"/>
  <c r="T1065" i="2"/>
  <c r="S1065" i="2"/>
  <c r="R1065" i="2"/>
  <c r="Q1065" i="2"/>
  <c r="P1065" i="2"/>
  <c r="O1065" i="2"/>
  <c r="N1065" i="2"/>
  <c r="M1065" i="2"/>
  <c r="L1065" i="2"/>
  <c r="K1065" i="2"/>
  <c r="J1065" i="2"/>
  <c r="U1064" i="2"/>
  <c r="T1064" i="2"/>
  <c r="S1064" i="2"/>
  <c r="R1064" i="2"/>
  <c r="Q1064" i="2"/>
  <c r="P1064" i="2"/>
  <c r="O1064" i="2"/>
  <c r="N1064" i="2"/>
  <c r="M1064" i="2"/>
  <c r="L1064" i="2"/>
  <c r="K1064" i="2"/>
  <c r="J1064" i="2"/>
  <c r="U1063" i="2"/>
  <c r="T1063" i="2"/>
  <c r="S1063" i="2"/>
  <c r="R1063" i="2"/>
  <c r="Q1063" i="2"/>
  <c r="P1063" i="2"/>
  <c r="O1063" i="2"/>
  <c r="N1063" i="2"/>
  <c r="M1063" i="2"/>
  <c r="L1063" i="2"/>
  <c r="K1063" i="2"/>
  <c r="J1063" i="2"/>
  <c r="U1058" i="2"/>
  <c r="U1057" i="2" s="1"/>
  <c r="U1056" i="2" s="1"/>
  <c r="T1058" i="2"/>
  <c r="T1057" i="2" s="1"/>
  <c r="T1056" i="2" s="1"/>
  <c r="S1058" i="2"/>
  <c r="R1058" i="2"/>
  <c r="R1057" i="2" s="1"/>
  <c r="R1056" i="2" s="1"/>
  <c r="Q1058" i="2"/>
  <c r="Q1057" i="2" s="1"/>
  <c r="Q1056" i="2" s="1"/>
  <c r="P1058" i="2"/>
  <c r="P1057" i="2" s="1"/>
  <c r="P1056" i="2" s="1"/>
  <c r="O1058" i="2"/>
  <c r="N1058" i="2"/>
  <c r="M1058" i="2"/>
  <c r="L1058" i="2"/>
  <c r="K1058" i="2"/>
  <c r="J1058" i="2"/>
  <c r="U1055" i="2"/>
  <c r="T1055" i="2"/>
  <c r="S1055" i="2"/>
  <c r="R1055" i="2"/>
  <c r="Q1055" i="2"/>
  <c r="P1055" i="2"/>
  <c r="O1055" i="2"/>
  <c r="N1055" i="2"/>
  <c r="M1055" i="2"/>
  <c r="L1055" i="2"/>
  <c r="K1055" i="2"/>
  <c r="J1055" i="2"/>
  <c r="U1054" i="2"/>
  <c r="T1054" i="2"/>
  <c r="S1054" i="2"/>
  <c r="R1054" i="2"/>
  <c r="Q1054" i="2"/>
  <c r="P1054" i="2"/>
  <c r="O1054" i="2"/>
  <c r="N1054" i="2"/>
  <c r="M1054" i="2"/>
  <c r="L1054" i="2"/>
  <c r="K1054" i="2"/>
  <c r="J1054" i="2"/>
  <c r="U1053" i="2"/>
  <c r="U1052" i="2" s="1"/>
  <c r="U1051" i="2" s="1"/>
  <c r="T1053" i="2"/>
  <c r="S1053" i="2"/>
  <c r="R1053" i="2"/>
  <c r="Q1053" i="2"/>
  <c r="Q1052" i="2" s="1"/>
  <c r="Q1051" i="2" s="1"/>
  <c r="P1053" i="2"/>
  <c r="O1053" i="2"/>
  <c r="N1053" i="2"/>
  <c r="M1053" i="2"/>
  <c r="L1053" i="2"/>
  <c r="K1053" i="2"/>
  <c r="J1053" i="2"/>
  <c r="U1048" i="2"/>
  <c r="T1048" i="2"/>
  <c r="S1048" i="2"/>
  <c r="R1048" i="2"/>
  <c r="Q1048" i="2"/>
  <c r="P1048" i="2"/>
  <c r="O1048" i="2"/>
  <c r="N1048" i="2"/>
  <c r="M1048" i="2"/>
  <c r="L1048" i="2"/>
  <c r="K1048" i="2"/>
  <c r="J1048" i="2"/>
  <c r="U1047" i="2"/>
  <c r="T1047" i="2"/>
  <c r="S1047" i="2"/>
  <c r="R1047" i="2"/>
  <c r="Q1047" i="2"/>
  <c r="P1047" i="2"/>
  <c r="O1047" i="2"/>
  <c r="N1047" i="2"/>
  <c r="M1047" i="2"/>
  <c r="L1047" i="2"/>
  <c r="K1047" i="2"/>
  <c r="J1047" i="2"/>
  <c r="U1046" i="2"/>
  <c r="T1046" i="2"/>
  <c r="S1046" i="2"/>
  <c r="R1046" i="2"/>
  <c r="Q1046" i="2"/>
  <c r="P1046" i="2"/>
  <c r="O1046" i="2"/>
  <c r="N1046" i="2"/>
  <c r="M1046" i="2"/>
  <c r="L1046" i="2"/>
  <c r="K1046" i="2"/>
  <c r="J1046" i="2"/>
  <c r="U1045" i="2"/>
  <c r="T1045" i="2"/>
  <c r="S1045" i="2"/>
  <c r="R1045" i="2"/>
  <c r="Q1045" i="2"/>
  <c r="P1045" i="2"/>
  <c r="O1045" i="2"/>
  <c r="N1045" i="2"/>
  <c r="M1045" i="2"/>
  <c r="L1045" i="2"/>
  <c r="K1045" i="2"/>
  <c r="J1045" i="2"/>
  <c r="U1044" i="2"/>
  <c r="T1044" i="2"/>
  <c r="S1044" i="2"/>
  <c r="R1044" i="2"/>
  <c r="Q1044" i="2"/>
  <c r="P1044" i="2"/>
  <c r="O1044" i="2"/>
  <c r="N1044" i="2"/>
  <c r="M1044" i="2"/>
  <c r="L1044" i="2"/>
  <c r="K1044" i="2"/>
  <c r="J1044" i="2"/>
  <c r="U1043" i="2"/>
  <c r="T1043" i="2"/>
  <c r="S1043" i="2"/>
  <c r="R1043" i="2"/>
  <c r="Q1043" i="2"/>
  <c r="P1043" i="2"/>
  <c r="O1043" i="2"/>
  <c r="N1043" i="2"/>
  <c r="M1043" i="2"/>
  <c r="L1043" i="2"/>
  <c r="K1043" i="2"/>
  <c r="J1043" i="2"/>
  <c r="U1042" i="2"/>
  <c r="T1042" i="2"/>
  <c r="S1042" i="2"/>
  <c r="R1042" i="2"/>
  <c r="Q1042" i="2"/>
  <c r="P1042" i="2"/>
  <c r="O1042" i="2"/>
  <c r="N1042" i="2"/>
  <c r="M1042" i="2"/>
  <c r="L1042" i="2"/>
  <c r="K1042" i="2"/>
  <c r="J1042" i="2"/>
  <c r="U1041" i="2"/>
  <c r="T1041" i="2"/>
  <c r="S1041" i="2"/>
  <c r="R1041" i="2"/>
  <c r="Q1041" i="2"/>
  <c r="P1041" i="2"/>
  <c r="O1041" i="2"/>
  <c r="N1041" i="2"/>
  <c r="M1041" i="2"/>
  <c r="L1041" i="2"/>
  <c r="K1041" i="2"/>
  <c r="J1041" i="2"/>
  <c r="U1040" i="2"/>
  <c r="T1040" i="2"/>
  <c r="S1040" i="2"/>
  <c r="R1040" i="2"/>
  <c r="Q1040" i="2"/>
  <c r="P1040" i="2"/>
  <c r="O1040" i="2"/>
  <c r="N1040" i="2"/>
  <c r="M1040" i="2"/>
  <c r="L1040" i="2"/>
  <c r="K1040" i="2"/>
  <c r="J1040" i="2"/>
  <c r="U1039" i="2"/>
  <c r="T1039" i="2"/>
  <c r="S1039" i="2"/>
  <c r="R1039" i="2"/>
  <c r="Q1039" i="2"/>
  <c r="P1039" i="2"/>
  <c r="O1039" i="2"/>
  <c r="N1039" i="2"/>
  <c r="M1039" i="2"/>
  <c r="L1039" i="2"/>
  <c r="K1039" i="2"/>
  <c r="J1039" i="2"/>
  <c r="U1038" i="2"/>
  <c r="T1038" i="2"/>
  <c r="S1038" i="2"/>
  <c r="R1038" i="2"/>
  <c r="Q1038" i="2"/>
  <c r="P1038" i="2"/>
  <c r="O1038" i="2"/>
  <c r="N1038" i="2"/>
  <c r="M1038" i="2"/>
  <c r="L1038" i="2"/>
  <c r="K1038" i="2"/>
  <c r="J1038" i="2"/>
  <c r="U1037" i="2"/>
  <c r="T1037" i="2"/>
  <c r="S1037" i="2"/>
  <c r="R1037" i="2"/>
  <c r="Q1037" i="2"/>
  <c r="P1037" i="2"/>
  <c r="O1037" i="2"/>
  <c r="N1037" i="2"/>
  <c r="M1037" i="2"/>
  <c r="L1037" i="2"/>
  <c r="K1037" i="2"/>
  <c r="J1037" i="2"/>
  <c r="U1036" i="2"/>
  <c r="T1036" i="2"/>
  <c r="S1036" i="2"/>
  <c r="R1036" i="2"/>
  <c r="Q1036" i="2"/>
  <c r="P1036" i="2"/>
  <c r="O1036" i="2"/>
  <c r="N1036" i="2"/>
  <c r="M1036" i="2"/>
  <c r="L1036" i="2"/>
  <c r="K1036" i="2"/>
  <c r="J1036" i="2"/>
  <c r="U1035" i="2"/>
  <c r="T1035" i="2"/>
  <c r="S1035" i="2"/>
  <c r="R1035" i="2"/>
  <c r="Q1035" i="2"/>
  <c r="P1035" i="2"/>
  <c r="O1035" i="2"/>
  <c r="N1035" i="2"/>
  <c r="M1035" i="2"/>
  <c r="L1035" i="2"/>
  <c r="K1035" i="2"/>
  <c r="J1035" i="2"/>
  <c r="U1034" i="2"/>
  <c r="T1034" i="2"/>
  <c r="S1034" i="2"/>
  <c r="R1034" i="2"/>
  <c r="Q1034" i="2"/>
  <c r="P1034" i="2"/>
  <c r="O1034" i="2"/>
  <c r="N1034" i="2"/>
  <c r="M1034" i="2"/>
  <c r="L1034" i="2"/>
  <c r="K1034" i="2"/>
  <c r="J1034" i="2"/>
  <c r="U1033" i="2"/>
  <c r="T1033" i="2"/>
  <c r="S1033" i="2"/>
  <c r="R1033" i="2"/>
  <c r="Q1033" i="2"/>
  <c r="P1033" i="2"/>
  <c r="O1033" i="2"/>
  <c r="N1033" i="2"/>
  <c r="M1033" i="2"/>
  <c r="L1033" i="2"/>
  <c r="K1033" i="2"/>
  <c r="J1033" i="2"/>
  <c r="U1032" i="2"/>
  <c r="T1032" i="2"/>
  <c r="S1032" i="2"/>
  <c r="R1032" i="2"/>
  <c r="Q1032" i="2"/>
  <c r="P1032" i="2"/>
  <c r="O1032" i="2"/>
  <c r="N1032" i="2"/>
  <c r="M1032" i="2"/>
  <c r="L1032" i="2"/>
  <c r="K1032" i="2"/>
  <c r="J1032" i="2"/>
  <c r="U1031" i="2"/>
  <c r="T1031" i="2"/>
  <c r="S1031" i="2"/>
  <c r="R1031" i="2"/>
  <c r="Q1031" i="2"/>
  <c r="P1031" i="2"/>
  <c r="O1031" i="2"/>
  <c r="N1031" i="2"/>
  <c r="M1031" i="2"/>
  <c r="L1031" i="2"/>
  <c r="K1031" i="2"/>
  <c r="J1031" i="2"/>
  <c r="U1030" i="2"/>
  <c r="T1030" i="2"/>
  <c r="S1030" i="2"/>
  <c r="R1030" i="2"/>
  <c r="Q1030" i="2"/>
  <c r="P1030" i="2"/>
  <c r="O1030" i="2"/>
  <c r="N1030" i="2"/>
  <c r="M1030" i="2"/>
  <c r="L1030" i="2"/>
  <c r="K1030" i="2"/>
  <c r="J1030" i="2"/>
  <c r="U1029" i="2"/>
  <c r="T1029" i="2"/>
  <c r="S1029" i="2"/>
  <c r="R1029" i="2"/>
  <c r="Q1029" i="2"/>
  <c r="P1029" i="2"/>
  <c r="O1029" i="2"/>
  <c r="N1029" i="2"/>
  <c r="M1029" i="2"/>
  <c r="L1029" i="2"/>
  <c r="K1029" i="2"/>
  <c r="J1029" i="2"/>
  <c r="U1028" i="2"/>
  <c r="T1028" i="2"/>
  <c r="S1028" i="2"/>
  <c r="R1028" i="2"/>
  <c r="Q1028" i="2"/>
  <c r="P1028" i="2"/>
  <c r="O1028" i="2"/>
  <c r="N1028" i="2"/>
  <c r="M1028" i="2"/>
  <c r="L1028" i="2"/>
  <c r="K1028" i="2"/>
  <c r="J1028" i="2"/>
  <c r="U1027" i="2"/>
  <c r="T1027" i="2"/>
  <c r="S1027" i="2"/>
  <c r="R1027" i="2"/>
  <c r="Q1027" i="2"/>
  <c r="P1027" i="2"/>
  <c r="O1027" i="2"/>
  <c r="N1027" i="2"/>
  <c r="M1027" i="2"/>
  <c r="L1027" i="2"/>
  <c r="K1027" i="2"/>
  <c r="J1027" i="2"/>
  <c r="U1026" i="2"/>
  <c r="T1026" i="2"/>
  <c r="S1026" i="2"/>
  <c r="R1026" i="2"/>
  <c r="Q1026" i="2"/>
  <c r="P1026" i="2"/>
  <c r="O1026" i="2"/>
  <c r="N1026" i="2"/>
  <c r="M1026" i="2"/>
  <c r="L1026" i="2"/>
  <c r="K1026" i="2"/>
  <c r="J1026" i="2"/>
  <c r="U1025" i="2"/>
  <c r="T1025" i="2"/>
  <c r="S1025" i="2"/>
  <c r="R1025" i="2"/>
  <c r="Q1025" i="2"/>
  <c r="P1025" i="2"/>
  <c r="O1025" i="2"/>
  <c r="N1025" i="2"/>
  <c r="M1025" i="2"/>
  <c r="L1025" i="2"/>
  <c r="K1025" i="2"/>
  <c r="J1025" i="2"/>
  <c r="U1024" i="2"/>
  <c r="T1024" i="2"/>
  <c r="S1024" i="2"/>
  <c r="R1024" i="2"/>
  <c r="Q1024" i="2"/>
  <c r="P1024" i="2"/>
  <c r="O1024" i="2"/>
  <c r="N1024" i="2"/>
  <c r="M1024" i="2"/>
  <c r="L1024" i="2"/>
  <c r="K1024" i="2"/>
  <c r="J1024" i="2"/>
  <c r="U1023" i="2"/>
  <c r="T1023" i="2"/>
  <c r="S1023" i="2"/>
  <c r="R1023" i="2"/>
  <c r="Q1023" i="2"/>
  <c r="P1023" i="2"/>
  <c r="O1023" i="2"/>
  <c r="N1023" i="2"/>
  <c r="M1023" i="2"/>
  <c r="L1023" i="2"/>
  <c r="K1023" i="2"/>
  <c r="J1023" i="2"/>
  <c r="U1022" i="2"/>
  <c r="T1022" i="2"/>
  <c r="S1022" i="2"/>
  <c r="R1022" i="2"/>
  <c r="Q1022" i="2"/>
  <c r="P1022" i="2"/>
  <c r="O1022" i="2"/>
  <c r="N1022" i="2"/>
  <c r="M1022" i="2"/>
  <c r="L1022" i="2"/>
  <c r="K1022" i="2"/>
  <c r="J1022" i="2"/>
  <c r="U1021" i="2"/>
  <c r="T1021" i="2"/>
  <c r="S1021" i="2"/>
  <c r="R1021" i="2"/>
  <c r="Q1021" i="2"/>
  <c r="P1021" i="2"/>
  <c r="O1021" i="2"/>
  <c r="N1021" i="2"/>
  <c r="M1021" i="2"/>
  <c r="L1021" i="2"/>
  <c r="K1021" i="2"/>
  <c r="J1021" i="2"/>
  <c r="U1020" i="2"/>
  <c r="T1020" i="2"/>
  <c r="S1020" i="2"/>
  <c r="R1020" i="2"/>
  <c r="Q1020" i="2"/>
  <c r="P1020" i="2"/>
  <c r="O1020" i="2"/>
  <c r="N1020" i="2"/>
  <c r="M1020" i="2"/>
  <c r="L1020" i="2"/>
  <c r="K1020" i="2"/>
  <c r="J1020" i="2"/>
  <c r="U1019" i="2"/>
  <c r="T1019" i="2"/>
  <c r="S1019" i="2"/>
  <c r="R1019" i="2"/>
  <c r="Q1019" i="2"/>
  <c r="P1019" i="2"/>
  <c r="O1019" i="2"/>
  <c r="N1019" i="2"/>
  <c r="M1019" i="2"/>
  <c r="L1019" i="2"/>
  <c r="K1019" i="2"/>
  <c r="J1019" i="2"/>
  <c r="U1018" i="2"/>
  <c r="T1018" i="2"/>
  <c r="S1018" i="2"/>
  <c r="R1018" i="2"/>
  <c r="Q1018" i="2"/>
  <c r="P1018" i="2"/>
  <c r="O1018" i="2"/>
  <c r="N1018" i="2"/>
  <c r="M1018" i="2"/>
  <c r="L1018" i="2"/>
  <c r="K1018" i="2"/>
  <c r="J1018" i="2"/>
  <c r="U1017" i="2"/>
  <c r="T1017" i="2"/>
  <c r="S1017" i="2"/>
  <c r="R1017" i="2"/>
  <c r="Q1017" i="2"/>
  <c r="P1017" i="2"/>
  <c r="O1017" i="2"/>
  <c r="N1017" i="2"/>
  <c r="M1017" i="2"/>
  <c r="L1017" i="2"/>
  <c r="K1017" i="2"/>
  <c r="J1017" i="2"/>
  <c r="U1016" i="2"/>
  <c r="T1016" i="2"/>
  <c r="S1016" i="2"/>
  <c r="R1016" i="2"/>
  <c r="Q1016" i="2"/>
  <c r="P1016" i="2"/>
  <c r="O1016" i="2"/>
  <c r="N1016" i="2"/>
  <c r="M1016" i="2"/>
  <c r="L1016" i="2"/>
  <c r="K1016" i="2"/>
  <c r="J1016" i="2"/>
  <c r="U1015" i="2"/>
  <c r="T1015" i="2"/>
  <c r="S1015" i="2"/>
  <c r="R1015" i="2"/>
  <c r="Q1015" i="2"/>
  <c r="P1015" i="2"/>
  <c r="O1015" i="2"/>
  <c r="N1015" i="2"/>
  <c r="M1015" i="2"/>
  <c r="L1015" i="2"/>
  <c r="K1015" i="2"/>
  <c r="J1015" i="2"/>
  <c r="U1014" i="2"/>
  <c r="T1014" i="2"/>
  <c r="S1014" i="2"/>
  <c r="R1014" i="2"/>
  <c r="Q1014" i="2"/>
  <c r="P1014" i="2"/>
  <c r="O1014" i="2"/>
  <c r="N1014" i="2"/>
  <c r="M1014" i="2"/>
  <c r="L1014" i="2"/>
  <c r="K1014" i="2"/>
  <c r="J1014" i="2"/>
  <c r="U1013" i="2"/>
  <c r="T1013" i="2"/>
  <c r="S1013" i="2"/>
  <c r="R1013" i="2"/>
  <c r="Q1013" i="2"/>
  <c r="P1013" i="2"/>
  <c r="O1013" i="2"/>
  <c r="N1013" i="2"/>
  <c r="M1013" i="2"/>
  <c r="L1013" i="2"/>
  <c r="K1013" i="2"/>
  <c r="J1013" i="2"/>
  <c r="U1012" i="2"/>
  <c r="T1012" i="2"/>
  <c r="S1012" i="2"/>
  <c r="R1012" i="2"/>
  <c r="Q1012" i="2"/>
  <c r="P1012" i="2"/>
  <c r="O1012" i="2"/>
  <c r="N1012" i="2"/>
  <c r="M1012" i="2"/>
  <c r="L1012" i="2"/>
  <c r="K1012" i="2"/>
  <c r="J1012" i="2"/>
  <c r="U1011" i="2"/>
  <c r="T1011" i="2"/>
  <c r="S1011" i="2"/>
  <c r="R1011" i="2"/>
  <c r="Q1011" i="2"/>
  <c r="P1011" i="2"/>
  <c r="O1011" i="2"/>
  <c r="N1011" i="2"/>
  <c r="M1011" i="2"/>
  <c r="L1011" i="2"/>
  <c r="K1011" i="2"/>
  <c r="J1011" i="2"/>
  <c r="U1010" i="2"/>
  <c r="T1010" i="2"/>
  <c r="S1010" i="2"/>
  <c r="R1010" i="2"/>
  <c r="Q1010" i="2"/>
  <c r="P1010" i="2"/>
  <c r="O1010" i="2"/>
  <c r="N1010" i="2"/>
  <c r="M1010" i="2"/>
  <c r="L1010" i="2"/>
  <c r="K1010" i="2"/>
  <c r="J1010" i="2"/>
  <c r="U1009" i="2"/>
  <c r="T1009" i="2"/>
  <c r="S1009" i="2"/>
  <c r="R1009" i="2"/>
  <c r="Q1009" i="2"/>
  <c r="P1009" i="2"/>
  <c r="O1009" i="2"/>
  <c r="N1009" i="2"/>
  <c r="M1009" i="2"/>
  <c r="L1009" i="2"/>
  <c r="K1009" i="2"/>
  <c r="J1009" i="2"/>
  <c r="U1008" i="2"/>
  <c r="T1008" i="2"/>
  <c r="S1008" i="2"/>
  <c r="R1008" i="2"/>
  <c r="Q1008" i="2"/>
  <c r="P1008" i="2"/>
  <c r="O1008" i="2"/>
  <c r="N1008" i="2"/>
  <c r="M1008" i="2"/>
  <c r="L1008" i="2"/>
  <c r="K1008" i="2"/>
  <c r="J1008" i="2"/>
  <c r="U1007" i="2"/>
  <c r="T1007" i="2"/>
  <c r="S1007" i="2"/>
  <c r="R1007" i="2"/>
  <c r="Q1007" i="2"/>
  <c r="P1007" i="2"/>
  <c r="O1007" i="2"/>
  <c r="N1007" i="2"/>
  <c r="M1007" i="2"/>
  <c r="L1007" i="2"/>
  <c r="K1007" i="2"/>
  <c r="J1007" i="2"/>
  <c r="U1006" i="2"/>
  <c r="T1006" i="2"/>
  <c r="S1006" i="2"/>
  <c r="R1006" i="2"/>
  <c r="Q1006" i="2"/>
  <c r="P1006" i="2"/>
  <c r="O1006" i="2"/>
  <c r="N1006" i="2"/>
  <c r="M1006" i="2"/>
  <c r="L1006" i="2"/>
  <c r="K1006" i="2"/>
  <c r="J1006" i="2"/>
  <c r="U1005" i="2"/>
  <c r="T1005" i="2"/>
  <c r="S1005" i="2"/>
  <c r="R1005" i="2"/>
  <c r="Q1005" i="2"/>
  <c r="P1005" i="2"/>
  <c r="O1005" i="2"/>
  <c r="N1005" i="2"/>
  <c r="M1005" i="2"/>
  <c r="L1005" i="2"/>
  <c r="K1005" i="2"/>
  <c r="J1005" i="2"/>
  <c r="U1004" i="2"/>
  <c r="T1004" i="2"/>
  <c r="S1004" i="2"/>
  <c r="R1004" i="2"/>
  <c r="Q1004" i="2"/>
  <c r="P1004" i="2"/>
  <c r="O1004" i="2"/>
  <c r="N1004" i="2"/>
  <c r="M1004" i="2"/>
  <c r="L1004" i="2"/>
  <c r="K1004" i="2"/>
  <c r="J1004" i="2"/>
  <c r="U1003" i="2"/>
  <c r="T1003" i="2"/>
  <c r="S1003" i="2"/>
  <c r="R1003" i="2"/>
  <c r="Q1003" i="2"/>
  <c r="P1003" i="2"/>
  <c r="O1003" i="2"/>
  <c r="N1003" i="2"/>
  <c r="M1003" i="2"/>
  <c r="L1003" i="2"/>
  <c r="K1003" i="2"/>
  <c r="J1003" i="2"/>
  <c r="U1002" i="2"/>
  <c r="T1002" i="2"/>
  <c r="S1002" i="2"/>
  <c r="R1002" i="2"/>
  <c r="Q1002" i="2"/>
  <c r="P1002" i="2"/>
  <c r="O1002" i="2"/>
  <c r="N1002" i="2"/>
  <c r="M1002" i="2"/>
  <c r="L1002" i="2"/>
  <c r="K1002" i="2"/>
  <c r="J1002" i="2"/>
  <c r="U1001" i="2"/>
  <c r="T1001" i="2"/>
  <c r="S1001" i="2"/>
  <c r="R1001" i="2"/>
  <c r="Q1001" i="2"/>
  <c r="P1001" i="2"/>
  <c r="O1001" i="2"/>
  <c r="N1001" i="2"/>
  <c r="M1001" i="2"/>
  <c r="L1001" i="2"/>
  <c r="K1001" i="2"/>
  <c r="J1001" i="2"/>
  <c r="U1000" i="2"/>
  <c r="T1000" i="2"/>
  <c r="S1000" i="2"/>
  <c r="R1000" i="2"/>
  <c r="Q1000" i="2"/>
  <c r="P1000" i="2"/>
  <c r="O1000" i="2"/>
  <c r="N1000" i="2"/>
  <c r="M1000" i="2"/>
  <c r="L1000" i="2"/>
  <c r="K1000" i="2"/>
  <c r="J1000" i="2"/>
  <c r="U999" i="2"/>
  <c r="T999" i="2"/>
  <c r="S999" i="2"/>
  <c r="R999" i="2"/>
  <c r="Q999" i="2"/>
  <c r="P999" i="2"/>
  <c r="O999" i="2"/>
  <c r="N999" i="2"/>
  <c r="M999" i="2"/>
  <c r="L999" i="2"/>
  <c r="K999" i="2"/>
  <c r="J999" i="2"/>
  <c r="U998" i="2"/>
  <c r="T998" i="2"/>
  <c r="S998" i="2"/>
  <c r="R998" i="2"/>
  <c r="Q998" i="2"/>
  <c r="P998" i="2"/>
  <c r="O998" i="2"/>
  <c r="N998" i="2"/>
  <c r="M998" i="2"/>
  <c r="L998" i="2"/>
  <c r="K998" i="2"/>
  <c r="J998" i="2"/>
  <c r="U997" i="2"/>
  <c r="T997" i="2"/>
  <c r="S997" i="2"/>
  <c r="R997" i="2"/>
  <c r="Q997" i="2"/>
  <c r="P997" i="2"/>
  <c r="O997" i="2"/>
  <c r="N997" i="2"/>
  <c r="M997" i="2"/>
  <c r="L997" i="2"/>
  <c r="K997" i="2"/>
  <c r="J997" i="2"/>
  <c r="U996" i="2"/>
  <c r="T996" i="2"/>
  <c r="S996" i="2"/>
  <c r="R996" i="2"/>
  <c r="Q996" i="2"/>
  <c r="P996" i="2"/>
  <c r="O996" i="2"/>
  <c r="N996" i="2"/>
  <c r="M996" i="2"/>
  <c r="L996" i="2"/>
  <c r="K996" i="2"/>
  <c r="J996" i="2"/>
  <c r="U995" i="2"/>
  <c r="T995" i="2"/>
  <c r="S995" i="2"/>
  <c r="R995" i="2"/>
  <c r="Q995" i="2"/>
  <c r="P995" i="2"/>
  <c r="O995" i="2"/>
  <c r="N995" i="2"/>
  <c r="M995" i="2"/>
  <c r="L995" i="2"/>
  <c r="K995" i="2"/>
  <c r="J995" i="2"/>
  <c r="U994" i="2"/>
  <c r="T994" i="2"/>
  <c r="S994" i="2"/>
  <c r="R994" i="2"/>
  <c r="Q994" i="2"/>
  <c r="P994" i="2"/>
  <c r="O994" i="2"/>
  <c r="N994" i="2"/>
  <c r="M994" i="2"/>
  <c r="L994" i="2"/>
  <c r="K994" i="2"/>
  <c r="J994" i="2"/>
  <c r="U993" i="2"/>
  <c r="T993" i="2"/>
  <c r="S993" i="2"/>
  <c r="R993" i="2"/>
  <c r="Q993" i="2"/>
  <c r="P993" i="2"/>
  <c r="O993" i="2"/>
  <c r="N993" i="2"/>
  <c r="M993" i="2"/>
  <c r="L993" i="2"/>
  <c r="K993" i="2"/>
  <c r="J993" i="2"/>
  <c r="U992" i="2"/>
  <c r="T992" i="2"/>
  <c r="S992" i="2"/>
  <c r="R992" i="2"/>
  <c r="Q992" i="2"/>
  <c r="P992" i="2"/>
  <c r="O992" i="2"/>
  <c r="N992" i="2"/>
  <c r="M992" i="2"/>
  <c r="L992" i="2"/>
  <c r="K992" i="2"/>
  <c r="J992" i="2"/>
  <c r="U988" i="2"/>
  <c r="T988" i="2"/>
  <c r="S988" i="2"/>
  <c r="R988" i="2"/>
  <c r="Q988" i="2"/>
  <c r="P988" i="2"/>
  <c r="O988" i="2"/>
  <c r="N988" i="2"/>
  <c r="M988" i="2"/>
  <c r="L988" i="2"/>
  <c r="K988" i="2"/>
  <c r="J988" i="2"/>
  <c r="U987" i="2"/>
  <c r="T987" i="2"/>
  <c r="S987" i="2"/>
  <c r="R987" i="2"/>
  <c r="Q987" i="2"/>
  <c r="P987" i="2"/>
  <c r="O987" i="2"/>
  <c r="N987" i="2"/>
  <c r="M987" i="2"/>
  <c r="L987" i="2"/>
  <c r="K987" i="2"/>
  <c r="J987" i="2"/>
  <c r="U986" i="2"/>
  <c r="T986" i="2"/>
  <c r="S986" i="2"/>
  <c r="R986" i="2"/>
  <c r="Q986" i="2"/>
  <c r="P986" i="2"/>
  <c r="O986" i="2"/>
  <c r="N986" i="2"/>
  <c r="M986" i="2"/>
  <c r="L986" i="2"/>
  <c r="K986" i="2"/>
  <c r="J986" i="2"/>
  <c r="U985" i="2"/>
  <c r="T985" i="2"/>
  <c r="S985" i="2"/>
  <c r="R985" i="2"/>
  <c r="Q985" i="2"/>
  <c r="P985" i="2"/>
  <c r="O985" i="2"/>
  <c r="N985" i="2"/>
  <c r="M985" i="2"/>
  <c r="L985" i="2"/>
  <c r="K985" i="2"/>
  <c r="J985" i="2"/>
  <c r="U982" i="2"/>
  <c r="T982" i="2"/>
  <c r="S982" i="2"/>
  <c r="R982" i="2"/>
  <c r="Q982" i="2"/>
  <c r="P982" i="2"/>
  <c r="O982" i="2"/>
  <c r="N982" i="2"/>
  <c r="M982" i="2"/>
  <c r="L982" i="2"/>
  <c r="K982" i="2"/>
  <c r="J982" i="2"/>
  <c r="U981" i="2"/>
  <c r="U980" i="2" s="1"/>
  <c r="T981" i="2"/>
  <c r="S981" i="2"/>
  <c r="R981" i="2"/>
  <c r="Q981" i="2"/>
  <c r="Q980" i="2" s="1"/>
  <c r="P981" i="2"/>
  <c r="O981" i="2"/>
  <c r="N981" i="2"/>
  <c r="M981" i="2"/>
  <c r="L981" i="2"/>
  <c r="K981" i="2"/>
  <c r="J981" i="2"/>
  <c r="U979" i="2"/>
  <c r="T979" i="2"/>
  <c r="S979" i="2"/>
  <c r="R979" i="2"/>
  <c r="Q979" i="2"/>
  <c r="P979" i="2"/>
  <c r="O979" i="2"/>
  <c r="N979" i="2"/>
  <c r="M979" i="2"/>
  <c r="L979" i="2"/>
  <c r="K979" i="2"/>
  <c r="J979" i="2"/>
  <c r="U978" i="2"/>
  <c r="T978" i="2"/>
  <c r="S978" i="2"/>
  <c r="R978" i="2"/>
  <c r="Q978" i="2"/>
  <c r="P978" i="2"/>
  <c r="O978" i="2"/>
  <c r="N978" i="2"/>
  <c r="M978" i="2"/>
  <c r="L978" i="2"/>
  <c r="K978" i="2"/>
  <c r="J978" i="2"/>
  <c r="U976" i="2"/>
  <c r="T976" i="2"/>
  <c r="S976" i="2"/>
  <c r="R976" i="2"/>
  <c r="Q976" i="2"/>
  <c r="P976" i="2"/>
  <c r="O976" i="2"/>
  <c r="N976" i="2"/>
  <c r="M976" i="2"/>
  <c r="L976" i="2"/>
  <c r="K976" i="2"/>
  <c r="J976" i="2"/>
  <c r="U975" i="2"/>
  <c r="T975" i="2"/>
  <c r="S975" i="2"/>
  <c r="R975" i="2"/>
  <c r="Q975" i="2"/>
  <c r="P975" i="2"/>
  <c r="O975" i="2"/>
  <c r="N975" i="2"/>
  <c r="M975" i="2"/>
  <c r="L975" i="2"/>
  <c r="K975" i="2"/>
  <c r="J975" i="2"/>
  <c r="U973" i="2"/>
  <c r="U972" i="2" s="1"/>
  <c r="T973" i="2"/>
  <c r="T972" i="2" s="1"/>
  <c r="S973" i="2"/>
  <c r="R973" i="2"/>
  <c r="R972" i="2" s="1"/>
  <c r="Q973" i="2"/>
  <c r="Q972" i="2" s="1"/>
  <c r="P973" i="2"/>
  <c r="P972" i="2" s="1"/>
  <c r="O973" i="2"/>
  <c r="N973" i="2"/>
  <c r="M973" i="2"/>
  <c r="L973" i="2"/>
  <c r="K973" i="2"/>
  <c r="J973" i="2"/>
  <c r="U971" i="2"/>
  <c r="T971" i="2"/>
  <c r="S971" i="2"/>
  <c r="R971" i="2"/>
  <c r="Q971" i="2"/>
  <c r="P971" i="2"/>
  <c r="O971" i="2"/>
  <c r="N971" i="2"/>
  <c r="M971" i="2"/>
  <c r="L971" i="2"/>
  <c r="K971" i="2"/>
  <c r="J971" i="2"/>
  <c r="U970" i="2"/>
  <c r="T970" i="2"/>
  <c r="S970" i="2"/>
  <c r="R970" i="2"/>
  <c r="Q970" i="2"/>
  <c r="P970" i="2"/>
  <c r="O970" i="2"/>
  <c r="N970" i="2"/>
  <c r="M970" i="2"/>
  <c r="L970" i="2"/>
  <c r="K970" i="2"/>
  <c r="J970" i="2"/>
  <c r="U969" i="2"/>
  <c r="T969" i="2"/>
  <c r="S969" i="2"/>
  <c r="R969" i="2"/>
  <c r="Q969" i="2"/>
  <c r="P969" i="2"/>
  <c r="O969" i="2"/>
  <c r="N969" i="2"/>
  <c r="M969" i="2"/>
  <c r="L969" i="2"/>
  <c r="K969" i="2"/>
  <c r="J969" i="2"/>
  <c r="U968" i="2"/>
  <c r="U967" i="2" s="1"/>
  <c r="T968" i="2"/>
  <c r="S968" i="2"/>
  <c r="R968" i="2"/>
  <c r="Q968" i="2"/>
  <c r="P968" i="2"/>
  <c r="O968" i="2"/>
  <c r="N968" i="2"/>
  <c r="M968" i="2"/>
  <c r="L968" i="2"/>
  <c r="K968" i="2"/>
  <c r="J968" i="2"/>
  <c r="U964" i="2"/>
  <c r="U963" i="2" s="1"/>
  <c r="U962" i="2" s="1"/>
  <c r="U961" i="2" s="1"/>
  <c r="T964" i="2"/>
  <c r="T963" i="2" s="1"/>
  <c r="T962" i="2" s="1"/>
  <c r="T961" i="2" s="1"/>
  <c r="S964" i="2"/>
  <c r="R964" i="2"/>
  <c r="R963" i="2" s="1"/>
  <c r="R962" i="2" s="1"/>
  <c r="R961" i="2" s="1"/>
  <c r="Q964" i="2"/>
  <c r="Q963" i="2" s="1"/>
  <c r="Q962" i="2" s="1"/>
  <c r="Q961" i="2" s="1"/>
  <c r="P964" i="2"/>
  <c r="P963" i="2" s="1"/>
  <c r="P962" i="2" s="1"/>
  <c r="P961" i="2" s="1"/>
  <c r="O964" i="2"/>
  <c r="N964" i="2"/>
  <c r="M964" i="2"/>
  <c r="L964" i="2"/>
  <c r="K964" i="2"/>
  <c r="J964" i="2"/>
  <c r="U960" i="2"/>
  <c r="U959" i="2" s="1"/>
  <c r="U958" i="2" s="1"/>
  <c r="U957" i="2" s="1"/>
  <c r="T960" i="2"/>
  <c r="S960" i="2"/>
  <c r="R960" i="2"/>
  <c r="R959" i="2" s="1"/>
  <c r="R958" i="2" s="1"/>
  <c r="R957" i="2" s="1"/>
  <c r="Q960" i="2"/>
  <c r="Q959" i="2" s="1"/>
  <c r="Q958" i="2" s="1"/>
  <c r="Q957" i="2" s="1"/>
  <c r="P960" i="2"/>
  <c r="O960" i="2"/>
  <c r="N960" i="2"/>
  <c r="M960" i="2"/>
  <c r="L960" i="2"/>
  <c r="K960" i="2"/>
  <c r="J960" i="2"/>
  <c r="U956" i="2"/>
  <c r="T956" i="2"/>
  <c r="S956" i="2"/>
  <c r="R956" i="2"/>
  <c r="Q956" i="2"/>
  <c r="P956" i="2"/>
  <c r="O956" i="2"/>
  <c r="N956" i="2"/>
  <c r="M956" i="2"/>
  <c r="L956" i="2"/>
  <c r="K956" i="2"/>
  <c r="J956" i="2"/>
  <c r="U955" i="2"/>
  <c r="T955" i="2"/>
  <c r="S955" i="2"/>
  <c r="R955" i="2"/>
  <c r="Q955" i="2"/>
  <c r="P955" i="2"/>
  <c r="O955" i="2"/>
  <c r="N955" i="2"/>
  <c r="M955" i="2"/>
  <c r="L955" i="2"/>
  <c r="K955" i="2"/>
  <c r="J955" i="2"/>
  <c r="U953" i="2"/>
  <c r="T953" i="2"/>
  <c r="S953" i="2"/>
  <c r="R953" i="2"/>
  <c r="Q953" i="2"/>
  <c r="P953" i="2"/>
  <c r="O953" i="2"/>
  <c r="N953" i="2"/>
  <c r="M953" i="2"/>
  <c r="L953" i="2"/>
  <c r="K953" i="2"/>
  <c r="J953" i="2"/>
  <c r="U952" i="2"/>
  <c r="U951" i="2" s="1"/>
  <c r="T952" i="2"/>
  <c r="S952" i="2"/>
  <c r="R952" i="2"/>
  <c r="Q952" i="2"/>
  <c r="Q951" i="2" s="1"/>
  <c r="P952" i="2"/>
  <c r="O952" i="2"/>
  <c r="N952" i="2"/>
  <c r="M952" i="2"/>
  <c r="L952" i="2"/>
  <c r="K952" i="2"/>
  <c r="J952" i="2"/>
  <c r="U950" i="2"/>
  <c r="T950" i="2"/>
  <c r="S950" i="2"/>
  <c r="R950" i="2"/>
  <c r="Q950" i="2"/>
  <c r="P950" i="2"/>
  <c r="O950" i="2"/>
  <c r="N950" i="2"/>
  <c r="M950" i="2"/>
  <c r="L950" i="2"/>
  <c r="K950" i="2"/>
  <c r="J950" i="2"/>
  <c r="U949" i="2"/>
  <c r="T949" i="2"/>
  <c r="S949" i="2"/>
  <c r="R949" i="2"/>
  <c r="Q949" i="2"/>
  <c r="P949" i="2"/>
  <c r="O949" i="2"/>
  <c r="N949" i="2"/>
  <c r="M949" i="2"/>
  <c r="L949" i="2"/>
  <c r="K949" i="2"/>
  <c r="J949" i="2"/>
  <c r="U947" i="2"/>
  <c r="T947" i="2"/>
  <c r="S947" i="2"/>
  <c r="R947" i="2"/>
  <c r="Q947" i="2"/>
  <c r="P947" i="2"/>
  <c r="O947" i="2"/>
  <c r="N947" i="2"/>
  <c r="M947" i="2"/>
  <c r="L947" i="2"/>
  <c r="K947" i="2"/>
  <c r="J947" i="2"/>
  <c r="U946" i="2"/>
  <c r="T946" i="2"/>
  <c r="S946" i="2"/>
  <c r="R946" i="2"/>
  <c r="Q946" i="2"/>
  <c r="P946" i="2"/>
  <c r="O946" i="2"/>
  <c r="N946" i="2"/>
  <c r="M946" i="2"/>
  <c r="L946" i="2"/>
  <c r="K946" i="2"/>
  <c r="J946" i="2"/>
  <c r="U945" i="2"/>
  <c r="T945" i="2"/>
  <c r="S945" i="2"/>
  <c r="R945" i="2"/>
  <c r="Q945" i="2"/>
  <c r="P945" i="2"/>
  <c r="O945" i="2"/>
  <c r="N945" i="2"/>
  <c r="M945" i="2"/>
  <c r="L945" i="2"/>
  <c r="K945" i="2"/>
  <c r="J945" i="2"/>
  <c r="U944" i="2"/>
  <c r="T944" i="2"/>
  <c r="S944" i="2"/>
  <c r="R944" i="2"/>
  <c r="Q944" i="2"/>
  <c r="P944" i="2"/>
  <c r="O944" i="2"/>
  <c r="N944" i="2"/>
  <c r="M944" i="2"/>
  <c r="L944" i="2"/>
  <c r="K944" i="2"/>
  <c r="J944" i="2"/>
  <c r="U938" i="2"/>
  <c r="T938" i="2"/>
  <c r="S938" i="2"/>
  <c r="R938" i="2"/>
  <c r="Q938" i="2"/>
  <c r="P938" i="2"/>
  <c r="O938" i="2"/>
  <c r="N938" i="2"/>
  <c r="M938" i="2"/>
  <c r="L938" i="2"/>
  <c r="K938" i="2"/>
  <c r="J938" i="2"/>
  <c r="U937" i="2"/>
  <c r="T937" i="2"/>
  <c r="T936" i="2" s="1"/>
  <c r="S937" i="2"/>
  <c r="R937" i="2"/>
  <c r="Q937" i="2"/>
  <c r="P937" i="2"/>
  <c r="O937" i="2"/>
  <c r="N937" i="2"/>
  <c r="M937" i="2"/>
  <c r="L937" i="2"/>
  <c r="K937" i="2"/>
  <c r="J937" i="2"/>
  <c r="U935" i="2"/>
  <c r="U934" i="2" s="1"/>
  <c r="T935" i="2"/>
  <c r="T934" i="2" s="1"/>
  <c r="S935" i="2"/>
  <c r="R935" i="2"/>
  <c r="R934" i="2" s="1"/>
  <c r="Q935" i="2"/>
  <c r="Q934" i="2" s="1"/>
  <c r="P935" i="2"/>
  <c r="O935" i="2"/>
  <c r="N935" i="2"/>
  <c r="M935" i="2"/>
  <c r="L935" i="2"/>
  <c r="K935" i="2"/>
  <c r="J935" i="2"/>
  <c r="U933" i="2"/>
  <c r="U932" i="2" s="1"/>
  <c r="T933" i="2"/>
  <c r="T932" i="2" s="1"/>
  <c r="S933" i="2"/>
  <c r="R933" i="2"/>
  <c r="R932" i="2" s="1"/>
  <c r="Q933" i="2"/>
  <c r="Q932" i="2" s="1"/>
  <c r="P933" i="2"/>
  <c r="O933" i="2"/>
  <c r="N933" i="2"/>
  <c r="M933" i="2"/>
  <c r="L933" i="2"/>
  <c r="K933" i="2"/>
  <c r="J933" i="2"/>
  <c r="U931" i="2"/>
  <c r="T931" i="2"/>
  <c r="S931" i="2"/>
  <c r="R931" i="2"/>
  <c r="Q931" i="2"/>
  <c r="P931" i="2"/>
  <c r="O931" i="2"/>
  <c r="N931" i="2"/>
  <c r="M931" i="2"/>
  <c r="L931" i="2"/>
  <c r="K931" i="2"/>
  <c r="J931" i="2"/>
  <c r="U930" i="2"/>
  <c r="T930" i="2"/>
  <c r="S930" i="2"/>
  <c r="R930" i="2"/>
  <c r="Q930" i="2"/>
  <c r="P930" i="2"/>
  <c r="O930" i="2"/>
  <c r="N930" i="2"/>
  <c r="M930" i="2"/>
  <c r="L930" i="2"/>
  <c r="K930" i="2"/>
  <c r="J930" i="2"/>
  <c r="U929" i="2"/>
  <c r="T929" i="2"/>
  <c r="S929" i="2"/>
  <c r="R929" i="2"/>
  <c r="Q929" i="2"/>
  <c r="P929" i="2"/>
  <c r="O929" i="2"/>
  <c r="N929" i="2"/>
  <c r="M929" i="2"/>
  <c r="L929" i="2"/>
  <c r="K929" i="2"/>
  <c r="J929" i="2"/>
  <c r="U928" i="2"/>
  <c r="T928" i="2"/>
  <c r="S928" i="2"/>
  <c r="R928" i="2"/>
  <c r="Q928" i="2"/>
  <c r="P928" i="2"/>
  <c r="O928" i="2"/>
  <c r="N928" i="2"/>
  <c r="M928" i="2"/>
  <c r="L928" i="2"/>
  <c r="K928" i="2"/>
  <c r="J928" i="2"/>
  <c r="U927" i="2"/>
  <c r="T927" i="2"/>
  <c r="S927" i="2"/>
  <c r="R927" i="2"/>
  <c r="Q927" i="2"/>
  <c r="P927" i="2"/>
  <c r="O927" i="2"/>
  <c r="N927" i="2"/>
  <c r="M927" i="2"/>
  <c r="L927" i="2"/>
  <c r="K927" i="2"/>
  <c r="J927" i="2"/>
  <c r="U926" i="2"/>
  <c r="T926" i="2"/>
  <c r="S926" i="2"/>
  <c r="R926" i="2"/>
  <c r="Q926" i="2"/>
  <c r="P926" i="2"/>
  <c r="O926" i="2"/>
  <c r="N926" i="2"/>
  <c r="M926" i="2"/>
  <c r="L926" i="2"/>
  <c r="K926" i="2"/>
  <c r="J926" i="2"/>
  <c r="U925" i="2"/>
  <c r="T925" i="2"/>
  <c r="S925" i="2"/>
  <c r="R925" i="2"/>
  <c r="Q925" i="2"/>
  <c r="P925" i="2"/>
  <c r="O925" i="2"/>
  <c r="N925" i="2"/>
  <c r="M925" i="2"/>
  <c r="L925" i="2"/>
  <c r="K925" i="2"/>
  <c r="J925" i="2"/>
  <c r="U924" i="2"/>
  <c r="T924" i="2"/>
  <c r="S924" i="2"/>
  <c r="R924" i="2"/>
  <c r="Q924" i="2"/>
  <c r="P924" i="2"/>
  <c r="O924" i="2"/>
  <c r="N924" i="2"/>
  <c r="M924" i="2"/>
  <c r="L924" i="2"/>
  <c r="K924" i="2"/>
  <c r="J924" i="2"/>
  <c r="U923" i="2"/>
  <c r="T923" i="2"/>
  <c r="S923" i="2"/>
  <c r="R923" i="2"/>
  <c r="Q923" i="2"/>
  <c r="P923" i="2"/>
  <c r="O923" i="2"/>
  <c r="N923" i="2"/>
  <c r="M923" i="2"/>
  <c r="L923" i="2"/>
  <c r="K923" i="2"/>
  <c r="J923" i="2"/>
  <c r="U922" i="2"/>
  <c r="T922" i="2"/>
  <c r="S922" i="2"/>
  <c r="R922" i="2"/>
  <c r="Q922" i="2"/>
  <c r="P922" i="2"/>
  <c r="O922" i="2"/>
  <c r="N922" i="2"/>
  <c r="M922" i="2"/>
  <c r="L922" i="2"/>
  <c r="K922" i="2"/>
  <c r="J922" i="2"/>
  <c r="U921" i="2"/>
  <c r="T921" i="2"/>
  <c r="S921" i="2"/>
  <c r="R921" i="2"/>
  <c r="Q921" i="2"/>
  <c r="P921" i="2"/>
  <c r="O921" i="2"/>
  <c r="N921" i="2"/>
  <c r="M921" i="2"/>
  <c r="L921" i="2"/>
  <c r="K921" i="2"/>
  <c r="J921" i="2"/>
  <c r="U920" i="2"/>
  <c r="T920" i="2"/>
  <c r="S920" i="2"/>
  <c r="R920" i="2"/>
  <c r="Q920" i="2"/>
  <c r="P920" i="2"/>
  <c r="O920" i="2"/>
  <c r="N920" i="2"/>
  <c r="M920" i="2"/>
  <c r="L920" i="2"/>
  <c r="K920" i="2"/>
  <c r="J920" i="2"/>
  <c r="U919" i="2"/>
  <c r="T919" i="2"/>
  <c r="S919" i="2"/>
  <c r="R919" i="2"/>
  <c r="Q919" i="2"/>
  <c r="P919" i="2"/>
  <c r="O919" i="2"/>
  <c r="N919" i="2"/>
  <c r="M919" i="2"/>
  <c r="L919" i="2"/>
  <c r="K919" i="2"/>
  <c r="J919" i="2"/>
  <c r="U918" i="2"/>
  <c r="T918" i="2"/>
  <c r="S918" i="2"/>
  <c r="R918" i="2"/>
  <c r="Q918" i="2"/>
  <c r="P918" i="2"/>
  <c r="O918" i="2"/>
  <c r="N918" i="2"/>
  <c r="M918" i="2"/>
  <c r="L918" i="2"/>
  <c r="K918" i="2"/>
  <c r="J918" i="2"/>
  <c r="U917" i="2"/>
  <c r="T917" i="2"/>
  <c r="S917" i="2"/>
  <c r="R917" i="2"/>
  <c r="Q917" i="2"/>
  <c r="P917" i="2"/>
  <c r="O917" i="2"/>
  <c r="N917" i="2"/>
  <c r="M917" i="2"/>
  <c r="L917" i="2"/>
  <c r="K917" i="2"/>
  <c r="J917" i="2"/>
  <c r="U916" i="2"/>
  <c r="T916" i="2"/>
  <c r="S916" i="2"/>
  <c r="R916" i="2"/>
  <c r="Q916" i="2"/>
  <c r="P916" i="2"/>
  <c r="O916" i="2"/>
  <c r="N916" i="2"/>
  <c r="M916" i="2"/>
  <c r="L916" i="2"/>
  <c r="K916" i="2"/>
  <c r="J916" i="2"/>
  <c r="U915" i="2"/>
  <c r="T915" i="2"/>
  <c r="S915" i="2"/>
  <c r="R915" i="2"/>
  <c r="Q915" i="2"/>
  <c r="P915" i="2"/>
  <c r="O915" i="2"/>
  <c r="N915" i="2"/>
  <c r="M915" i="2"/>
  <c r="L915" i="2"/>
  <c r="K915" i="2"/>
  <c r="J915" i="2"/>
  <c r="U914" i="2"/>
  <c r="T914" i="2"/>
  <c r="S914" i="2"/>
  <c r="R914" i="2"/>
  <c r="Q914" i="2"/>
  <c r="P914" i="2"/>
  <c r="O914" i="2"/>
  <c r="N914" i="2"/>
  <c r="M914" i="2"/>
  <c r="L914" i="2"/>
  <c r="K914" i="2"/>
  <c r="J914" i="2"/>
  <c r="U913" i="2"/>
  <c r="T913" i="2"/>
  <c r="S913" i="2"/>
  <c r="R913" i="2"/>
  <c r="Q913" i="2"/>
  <c r="P913" i="2"/>
  <c r="O913" i="2"/>
  <c r="N913" i="2"/>
  <c r="M913" i="2"/>
  <c r="L913" i="2"/>
  <c r="K913" i="2"/>
  <c r="J913" i="2"/>
  <c r="U912" i="2"/>
  <c r="T912" i="2"/>
  <c r="S912" i="2"/>
  <c r="R912" i="2"/>
  <c r="Q912" i="2"/>
  <c r="P912" i="2"/>
  <c r="O912" i="2"/>
  <c r="N912" i="2"/>
  <c r="M912" i="2"/>
  <c r="L912" i="2"/>
  <c r="K912" i="2"/>
  <c r="J912" i="2"/>
  <c r="U911" i="2"/>
  <c r="T911" i="2"/>
  <c r="S911" i="2"/>
  <c r="R911" i="2"/>
  <c r="Q911" i="2"/>
  <c r="P911" i="2"/>
  <c r="O911" i="2"/>
  <c r="N911" i="2"/>
  <c r="M911" i="2"/>
  <c r="L911" i="2"/>
  <c r="K911" i="2"/>
  <c r="J911" i="2"/>
  <c r="U910" i="2"/>
  <c r="T910" i="2"/>
  <c r="S910" i="2"/>
  <c r="R910" i="2"/>
  <c r="Q910" i="2"/>
  <c r="P910" i="2"/>
  <c r="O910" i="2"/>
  <c r="N910" i="2"/>
  <c r="M910" i="2"/>
  <c r="L910" i="2"/>
  <c r="K910" i="2"/>
  <c r="J910" i="2"/>
  <c r="U909" i="2"/>
  <c r="T909" i="2"/>
  <c r="S909" i="2"/>
  <c r="R909" i="2"/>
  <c r="Q909" i="2"/>
  <c r="P909" i="2"/>
  <c r="O909" i="2"/>
  <c r="N909" i="2"/>
  <c r="M909" i="2"/>
  <c r="L909" i="2"/>
  <c r="K909" i="2"/>
  <c r="J909" i="2"/>
  <c r="U908" i="2"/>
  <c r="T908" i="2"/>
  <c r="S908" i="2"/>
  <c r="R908" i="2"/>
  <c r="Q908" i="2"/>
  <c r="P908" i="2"/>
  <c r="O908" i="2"/>
  <c r="N908" i="2"/>
  <c r="M908" i="2"/>
  <c r="L908" i="2"/>
  <c r="K908" i="2"/>
  <c r="J908" i="2"/>
  <c r="U907" i="2"/>
  <c r="T907" i="2"/>
  <c r="S907" i="2"/>
  <c r="R907" i="2"/>
  <c r="Q907" i="2"/>
  <c r="P907" i="2"/>
  <c r="O907" i="2"/>
  <c r="N907" i="2"/>
  <c r="M907" i="2"/>
  <c r="L907" i="2"/>
  <c r="K907" i="2"/>
  <c r="J907" i="2"/>
  <c r="U906" i="2"/>
  <c r="T906" i="2"/>
  <c r="S906" i="2"/>
  <c r="R906" i="2"/>
  <c r="Q906" i="2"/>
  <c r="P906" i="2"/>
  <c r="O906" i="2"/>
  <c r="N906" i="2"/>
  <c r="M906" i="2"/>
  <c r="L906" i="2"/>
  <c r="K906" i="2"/>
  <c r="J906" i="2"/>
  <c r="U905" i="2"/>
  <c r="T905" i="2"/>
  <c r="S905" i="2"/>
  <c r="R905" i="2"/>
  <c r="Q905" i="2"/>
  <c r="P905" i="2"/>
  <c r="O905" i="2"/>
  <c r="N905" i="2"/>
  <c r="M905" i="2"/>
  <c r="L905" i="2"/>
  <c r="K905" i="2"/>
  <c r="J905" i="2"/>
  <c r="U904" i="2"/>
  <c r="T904" i="2"/>
  <c r="S904" i="2"/>
  <c r="R904" i="2"/>
  <c r="Q904" i="2"/>
  <c r="P904" i="2"/>
  <c r="O904" i="2"/>
  <c r="N904" i="2"/>
  <c r="M904" i="2"/>
  <c r="L904" i="2"/>
  <c r="K904" i="2"/>
  <c r="J904" i="2"/>
  <c r="U903" i="2"/>
  <c r="T903" i="2"/>
  <c r="S903" i="2"/>
  <c r="R903" i="2"/>
  <c r="Q903" i="2"/>
  <c r="P903" i="2"/>
  <c r="O903" i="2"/>
  <c r="N903" i="2"/>
  <c r="M903" i="2"/>
  <c r="L903" i="2"/>
  <c r="K903" i="2"/>
  <c r="J903" i="2"/>
  <c r="U902" i="2"/>
  <c r="T902" i="2"/>
  <c r="S902" i="2"/>
  <c r="R902" i="2"/>
  <c r="Q902" i="2"/>
  <c r="P902" i="2"/>
  <c r="O902" i="2"/>
  <c r="N902" i="2"/>
  <c r="M902" i="2"/>
  <c r="L902" i="2"/>
  <c r="K902" i="2"/>
  <c r="J902" i="2"/>
  <c r="U901" i="2"/>
  <c r="T901" i="2"/>
  <c r="S901" i="2"/>
  <c r="R901" i="2"/>
  <c r="Q901" i="2"/>
  <c r="P901" i="2"/>
  <c r="O901" i="2"/>
  <c r="N901" i="2"/>
  <c r="M901" i="2"/>
  <c r="L901" i="2"/>
  <c r="K901" i="2"/>
  <c r="J901" i="2"/>
  <c r="U900" i="2"/>
  <c r="T900" i="2"/>
  <c r="S900" i="2"/>
  <c r="R900" i="2"/>
  <c r="Q900" i="2"/>
  <c r="P900" i="2"/>
  <c r="O900" i="2"/>
  <c r="N900" i="2"/>
  <c r="M900" i="2"/>
  <c r="L900" i="2"/>
  <c r="K900" i="2"/>
  <c r="J900" i="2"/>
  <c r="U899" i="2"/>
  <c r="T899" i="2"/>
  <c r="S899" i="2"/>
  <c r="R899" i="2"/>
  <c r="Q899" i="2"/>
  <c r="P899" i="2"/>
  <c r="O899" i="2"/>
  <c r="N899" i="2"/>
  <c r="M899" i="2"/>
  <c r="L899" i="2"/>
  <c r="K899" i="2"/>
  <c r="J899" i="2"/>
  <c r="U898" i="2"/>
  <c r="T898" i="2"/>
  <c r="S898" i="2"/>
  <c r="R898" i="2"/>
  <c r="Q898" i="2"/>
  <c r="P898" i="2"/>
  <c r="O898" i="2"/>
  <c r="N898" i="2"/>
  <c r="M898" i="2"/>
  <c r="L898" i="2"/>
  <c r="K898" i="2"/>
  <c r="J898" i="2"/>
  <c r="U897" i="2"/>
  <c r="T897" i="2"/>
  <c r="S897" i="2"/>
  <c r="R897" i="2"/>
  <c r="Q897" i="2"/>
  <c r="P897" i="2"/>
  <c r="O897" i="2"/>
  <c r="N897" i="2"/>
  <c r="M897" i="2"/>
  <c r="L897" i="2"/>
  <c r="K897" i="2"/>
  <c r="J897" i="2"/>
  <c r="U896" i="2"/>
  <c r="T896" i="2"/>
  <c r="S896" i="2"/>
  <c r="R896" i="2"/>
  <c r="Q896" i="2"/>
  <c r="P896" i="2"/>
  <c r="O896" i="2"/>
  <c r="N896" i="2"/>
  <c r="M896" i="2"/>
  <c r="L896" i="2"/>
  <c r="K896" i="2"/>
  <c r="J896" i="2"/>
  <c r="U895" i="2"/>
  <c r="T895" i="2"/>
  <c r="S895" i="2"/>
  <c r="R895" i="2"/>
  <c r="Q895" i="2"/>
  <c r="P895" i="2"/>
  <c r="O895" i="2"/>
  <c r="N895" i="2"/>
  <c r="M895" i="2"/>
  <c r="L895" i="2"/>
  <c r="K895" i="2"/>
  <c r="J895" i="2"/>
  <c r="U894" i="2"/>
  <c r="T894" i="2"/>
  <c r="S894" i="2"/>
  <c r="R894" i="2"/>
  <c r="Q894" i="2"/>
  <c r="P894" i="2"/>
  <c r="O894" i="2"/>
  <c r="N894" i="2"/>
  <c r="M894" i="2"/>
  <c r="L894" i="2"/>
  <c r="K894" i="2"/>
  <c r="J894" i="2"/>
  <c r="U893" i="2"/>
  <c r="T893" i="2"/>
  <c r="S893" i="2"/>
  <c r="R893" i="2"/>
  <c r="Q893" i="2"/>
  <c r="P893" i="2"/>
  <c r="O893" i="2"/>
  <c r="N893" i="2"/>
  <c r="M893" i="2"/>
  <c r="L893" i="2"/>
  <c r="K893" i="2"/>
  <c r="J893" i="2"/>
  <c r="U892" i="2"/>
  <c r="T892" i="2"/>
  <c r="S892" i="2"/>
  <c r="R892" i="2"/>
  <c r="Q892" i="2"/>
  <c r="P892" i="2"/>
  <c r="O892" i="2"/>
  <c r="N892" i="2"/>
  <c r="M892" i="2"/>
  <c r="L892" i="2"/>
  <c r="K892" i="2"/>
  <c r="J892" i="2"/>
  <c r="U891" i="2"/>
  <c r="T891" i="2"/>
  <c r="S891" i="2"/>
  <c r="R891" i="2"/>
  <c r="Q891" i="2"/>
  <c r="P891" i="2"/>
  <c r="O891" i="2"/>
  <c r="N891" i="2"/>
  <c r="M891" i="2"/>
  <c r="L891" i="2"/>
  <c r="K891" i="2"/>
  <c r="J891" i="2"/>
  <c r="U889" i="2"/>
  <c r="T889" i="2"/>
  <c r="S889" i="2"/>
  <c r="R889" i="2"/>
  <c r="Q889" i="2"/>
  <c r="P889" i="2"/>
  <c r="O889" i="2"/>
  <c r="N889" i="2"/>
  <c r="M889" i="2"/>
  <c r="L889" i="2"/>
  <c r="K889" i="2"/>
  <c r="J889" i="2"/>
  <c r="U888" i="2"/>
  <c r="T888" i="2"/>
  <c r="S888" i="2"/>
  <c r="R888" i="2"/>
  <c r="Q888" i="2"/>
  <c r="P888" i="2"/>
  <c r="O888" i="2"/>
  <c r="N888" i="2"/>
  <c r="M888" i="2"/>
  <c r="L888" i="2"/>
  <c r="K888" i="2"/>
  <c r="J888" i="2"/>
  <c r="U887" i="2"/>
  <c r="T887" i="2"/>
  <c r="S887" i="2"/>
  <c r="R887" i="2"/>
  <c r="Q887" i="2"/>
  <c r="P887" i="2"/>
  <c r="O887" i="2"/>
  <c r="N887" i="2"/>
  <c r="M887" i="2"/>
  <c r="L887" i="2"/>
  <c r="K887" i="2"/>
  <c r="J887" i="2"/>
  <c r="U886" i="2"/>
  <c r="T886" i="2"/>
  <c r="S886" i="2"/>
  <c r="R886" i="2"/>
  <c r="Q886" i="2"/>
  <c r="P886" i="2"/>
  <c r="O886" i="2"/>
  <c r="N886" i="2"/>
  <c r="M886" i="2"/>
  <c r="L886" i="2"/>
  <c r="K886" i="2"/>
  <c r="J886" i="2"/>
  <c r="U885" i="2"/>
  <c r="T885" i="2"/>
  <c r="S885" i="2"/>
  <c r="R885" i="2"/>
  <c r="Q885" i="2"/>
  <c r="P885" i="2"/>
  <c r="O885" i="2"/>
  <c r="N885" i="2"/>
  <c r="M885" i="2"/>
  <c r="L885" i="2"/>
  <c r="K885" i="2"/>
  <c r="J885" i="2"/>
  <c r="U884" i="2"/>
  <c r="T884" i="2"/>
  <c r="S884" i="2"/>
  <c r="R884" i="2"/>
  <c r="Q884" i="2"/>
  <c r="P884" i="2"/>
  <c r="O884" i="2"/>
  <c r="N884" i="2"/>
  <c r="M884" i="2"/>
  <c r="L884" i="2"/>
  <c r="K884" i="2"/>
  <c r="J884" i="2"/>
  <c r="U883" i="2"/>
  <c r="T883" i="2"/>
  <c r="S883" i="2"/>
  <c r="R883" i="2"/>
  <c r="Q883" i="2"/>
  <c r="P883" i="2"/>
  <c r="O883" i="2"/>
  <c r="N883" i="2"/>
  <c r="M883" i="2"/>
  <c r="L883" i="2"/>
  <c r="K883" i="2"/>
  <c r="J883" i="2"/>
  <c r="U882" i="2"/>
  <c r="T882" i="2"/>
  <c r="S882" i="2"/>
  <c r="R882" i="2"/>
  <c r="Q882" i="2"/>
  <c r="P882" i="2"/>
  <c r="O882" i="2"/>
  <c r="N882" i="2"/>
  <c r="M882" i="2"/>
  <c r="L882" i="2"/>
  <c r="K882" i="2"/>
  <c r="J882" i="2"/>
  <c r="U881" i="2"/>
  <c r="T881" i="2"/>
  <c r="S881" i="2"/>
  <c r="R881" i="2"/>
  <c r="Q881" i="2"/>
  <c r="P881" i="2"/>
  <c r="O881" i="2"/>
  <c r="N881" i="2"/>
  <c r="M881" i="2"/>
  <c r="L881" i="2"/>
  <c r="K881" i="2"/>
  <c r="J881" i="2"/>
  <c r="U880" i="2"/>
  <c r="T880" i="2"/>
  <c r="S880" i="2"/>
  <c r="R880" i="2"/>
  <c r="Q880" i="2"/>
  <c r="P880" i="2"/>
  <c r="O880" i="2"/>
  <c r="N880" i="2"/>
  <c r="M880" i="2"/>
  <c r="L880" i="2"/>
  <c r="K880" i="2"/>
  <c r="J880" i="2"/>
  <c r="U879" i="2"/>
  <c r="T879" i="2"/>
  <c r="S879" i="2"/>
  <c r="R879" i="2"/>
  <c r="Q879" i="2"/>
  <c r="P879" i="2"/>
  <c r="O879" i="2"/>
  <c r="N879" i="2"/>
  <c r="M879" i="2"/>
  <c r="L879" i="2"/>
  <c r="K879" i="2"/>
  <c r="J879" i="2"/>
  <c r="U878" i="2"/>
  <c r="T878" i="2"/>
  <c r="S878" i="2"/>
  <c r="R878" i="2"/>
  <c r="Q878" i="2"/>
  <c r="P878" i="2"/>
  <c r="O878" i="2"/>
  <c r="N878" i="2"/>
  <c r="M878" i="2"/>
  <c r="L878" i="2"/>
  <c r="K878" i="2"/>
  <c r="J878" i="2"/>
  <c r="U877" i="2"/>
  <c r="T877" i="2"/>
  <c r="S877" i="2"/>
  <c r="R877" i="2"/>
  <c r="Q877" i="2"/>
  <c r="P877" i="2"/>
  <c r="O877" i="2"/>
  <c r="N877" i="2"/>
  <c r="M877" i="2"/>
  <c r="L877" i="2"/>
  <c r="K877" i="2"/>
  <c r="J877" i="2"/>
  <c r="U876" i="2"/>
  <c r="T876" i="2"/>
  <c r="S876" i="2"/>
  <c r="R876" i="2"/>
  <c r="Q876" i="2"/>
  <c r="P876" i="2"/>
  <c r="O876" i="2"/>
  <c r="N876" i="2"/>
  <c r="M876" i="2"/>
  <c r="L876" i="2"/>
  <c r="K876" i="2"/>
  <c r="J876" i="2"/>
  <c r="U875" i="2"/>
  <c r="T875" i="2"/>
  <c r="S875" i="2"/>
  <c r="R875" i="2"/>
  <c r="Q875" i="2"/>
  <c r="P875" i="2"/>
  <c r="O875" i="2"/>
  <c r="N875" i="2"/>
  <c r="M875" i="2"/>
  <c r="L875" i="2"/>
  <c r="K875" i="2"/>
  <c r="J875" i="2"/>
  <c r="U874" i="2"/>
  <c r="T874" i="2"/>
  <c r="S874" i="2"/>
  <c r="R874" i="2"/>
  <c r="Q874" i="2"/>
  <c r="P874" i="2"/>
  <c r="O874" i="2"/>
  <c r="N874" i="2"/>
  <c r="M874" i="2"/>
  <c r="L874" i="2"/>
  <c r="K874" i="2"/>
  <c r="J874" i="2"/>
  <c r="U873" i="2"/>
  <c r="T873" i="2"/>
  <c r="S873" i="2"/>
  <c r="R873" i="2"/>
  <c r="Q873" i="2"/>
  <c r="P873" i="2"/>
  <c r="O873" i="2"/>
  <c r="N873" i="2"/>
  <c r="M873" i="2"/>
  <c r="L873" i="2"/>
  <c r="K873" i="2"/>
  <c r="J873" i="2"/>
  <c r="U872" i="2"/>
  <c r="T872" i="2"/>
  <c r="S872" i="2"/>
  <c r="R872" i="2"/>
  <c r="Q872" i="2"/>
  <c r="P872" i="2"/>
  <c r="O872" i="2"/>
  <c r="N872" i="2"/>
  <c r="M872" i="2"/>
  <c r="L872" i="2"/>
  <c r="K872" i="2"/>
  <c r="J872" i="2"/>
  <c r="U871" i="2"/>
  <c r="T871" i="2"/>
  <c r="S871" i="2"/>
  <c r="R871" i="2"/>
  <c r="Q871" i="2"/>
  <c r="P871" i="2"/>
  <c r="O871" i="2"/>
  <c r="N871" i="2"/>
  <c r="M871" i="2"/>
  <c r="L871" i="2"/>
  <c r="K871" i="2"/>
  <c r="J871" i="2"/>
  <c r="U870" i="2"/>
  <c r="T870" i="2"/>
  <c r="S870" i="2"/>
  <c r="R870" i="2"/>
  <c r="Q870" i="2"/>
  <c r="P870" i="2"/>
  <c r="O870" i="2"/>
  <c r="N870" i="2"/>
  <c r="M870" i="2"/>
  <c r="L870" i="2"/>
  <c r="K870" i="2"/>
  <c r="J870" i="2"/>
  <c r="U869" i="2"/>
  <c r="T869" i="2"/>
  <c r="S869" i="2"/>
  <c r="R869" i="2"/>
  <c r="Q869" i="2"/>
  <c r="P869" i="2"/>
  <c r="O869" i="2"/>
  <c r="N869" i="2"/>
  <c r="M869" i="2"/>
  <c r="L869" i="2"/>
  <c r="K869" i="2"/>
  <c r="J869" i="2"/>
  <c r="U868" i="2"/>
  <c r="T868" i="2"/>
  <c r="S868" i="2"/>
  <c r="R868" i="2"/>
  <c r="Q868" i="2"/>
  <c r="P868" i="2"/>
  <c r="O868" i="2"/>
  <c r="N868" i="2"/>
  <c r="M868" i="2"/>
  <c r="L868" i="2"/>
  <c r="K868" i="2"/>
  <c r="J868" i="2"/>
  <c r="U867" i="2"/>
  <c r="T867" i="2"/>
  <c r="S867" i="2"/>
  <c r="R867" i="2"/>
  <c r="Q867" i="2"/>
  <c r="P867" i="2"/>
  <c r="O867" i="2"/>
  <c r="N867" i="2"/>
  <c r="M867" i="2"/>
  <c r="L867" i="2"/>
  <c r="K867" i="2"/>
  <c r="J867" i="2"/>
  <c r="U866" i="2"/>
  <c r="T866" i="2"/>
  <c r="S866" i="2"/>
  <c r="R866" i="2"/>
  <c r="Q866" i="2"/>
  <c r="P866" i="2"/>
  <c r="O866" i="2"/>
  <c r="N866" i="2"/>
  <c r="M866" i="2"/>
  <c r="L866" i="2"/>
  <c r="K866" i="2"/>
  <c r="J866" i="2"/>
  <c r="U865" i="2"/>
  <c r="T865" i="2"/>
  <c r="S865" i="2"/>
  <c r="R865" i="2"/>
  <c r="Q865" i="2"/>
  <c r="P865" i="2"/>
  <c r="O865" i="2"/>
  <c r="N865" i="2"/>
  <c r="M865" i="2"/>
  <c r="L865" i="2"/>
  <c r="K865" i="2"/>
  <c r="J865" i="2"/>
  <c r="U864" i="2"/>
  <c r="T864" i="2"/>
  <c r="S864" i="2"/>
  <c r="R864" i="2"/>
  <c r="Q864" i="2"/>
  <c r="P864" i="2"/>
  <c r="O864" i="2"/>
  <c r="N864" i="2"/>
  <c r="M864" i="2"/>
  <c r="L864" i="2"/>
  <c r="K864" i="2"/>
  <c r="J864" i="2"/>
  <c r="U863" i="2"/>
  <c r="T863" i="2"/>
  <c r="S863" i="2"/>
  <c r="R863" i="2"/>
  <c r="Q863" i="2"/>
  <c r="P863" i="2"/>
  <c r="O863" i="2"/>
  <c r="N863" i="2"/>
  <c r="M863" i="2"/>
  <c r="L863" i="2"/>
  <c r="K863" i="2"/>
  <c r="J863" i="2"/>
  <c r="U862" i="2"/>
  <c r="T862" i="2"/>
  <c r="S862" i="2"/>
  <c r="R862" i="2"/>
  <c r="Q862" i="2"/>
  <c r="P862" i="2"/>
  <c r="O862" i="2"/>
  <c r="N862" i="2"/>
  <c r="M862" i="2"/>
  <c r="L862" i="2"/>
  <c r="K862" i="2"/>
  <c r="J862" i="2"/>
  <c r="U861" i="2"/>
  <c r="T861" i="2"/>
  <c r="S861" i="2"/>
  <c r="R861" i="2"/>
  <c r="Q861" i="2"/>
  <c r="P861" i="2"/>
  <c r="O861" i="2"/>
  <c r="N861" i="2"/>
  <c r="M861" i="2"/>
  <c r="L861" i="2"/>
  <c r="K861" i="2"/>
  <c r="J861" i="2"/>
  <c r="U860" i="2"/>
  <c r="T860" i="2"/>
  <c r="S860" i="2"/>
  <c r="R860" i="2"/>
  <c r="Q860" i="2"/>
  <c r="P860" i="2"/>
  <c r="O860" i="2"/>
  <c r="N860" i="2"/>
  <c r="M860" i="2"/>
  <c r="L860" i="2"/>
  <c r="K860" i="2"/>
  <c r="J860" i="2"/>
  <c r="U859" i="2"/>
  <c r="T859" i="2"/>
  <c r="S859" i="2"/>
  <c r="R859" i="2"/>
  <c r="Q859" i="2"/>
  <c r="P859" i="2"/>
  <c r="O859" i="2"/>
  <c r="N859" i="2"/>
  <c r="M859" i="2"/>
  <c r="L859" i="2"/>
  <c r="K859" i="2"/>
  <c r="J859" i="2"/>
  <c r="U858" i="2"/>
  <c r="T858" i="2"/>
  <c r="S858" i="2"/>
  <c r="R858" i="2"/>
  <c r="Q858" i="2"/>
  <c r="P858" i="2"/>
  <c r="O858" i="2"/>
  <c r="N858" i="2"/>
  <c r="M858" i="2"/>
  <c r="L858" i="2"/>
  <c r="K858" i="2"/>
  <c r="J858" i="2"/>
  <c r="U857" i="2"/>
  <c r="T857" i="2"/>
  <c r="S857" i="2"/>
  <c r="R857" i="2"/>
  <c r="Q857" i="2"/>
  <c r="P857" i="2"/>
  <c r="O857" i="2"/>
  <c r="N857" i="2"/>
  <c r="M857" i="2"/>
  <c r="L857" i="2"/>
  <c r="K857" i="2"/>
  <c r="J857" i="2"/>
  <c r="U856" i="2"/>
  <c r="T856" i="2"/>
  <c r="S856" i="2"/>
  <c r="R856" i="2"/>
  <c r="Q856" i="2"/>
  <c r="P856" i="2"/>
  <c r="O856" i="2"/>
  <c r="N856" i="2"/>
  <c r="M856" i="2"/>
  <c r="L856" i="2"/>
  <c r="K856" i="2"/>
  <c r="J856" i="2"/>
  <c r="U855" i="2"/>
  <c r="T855" i="2"/>
  <c r="S855" i="2"/>
  <c r="R855" i="2"/>
  <c r="Q855" i="2"/>
  <c r="P855" i="2"/>
  <c r="O855" i="2"/>
  <c r="N855" i="2"/>
  <c r="M855" i="2"/>
  <c r="L855" i="2"/>
  <c r="K855" i="2"/>
  <c r="J855" i="2"/>
  <c r="U854" i="2"/>
  <c r="T854" i="2"/>
  <c r="S854" i="2"/>
  <c r="R854" i="2"/>
  <c r="Q854" i="2"/>
  <c r="P854" i="2"/>
  <c r="O854" i="2"/>
  <c r="N854" i="2"/>
  <c r="M854" i="2"/>
  <c r="L854" i="2"/>
  <c r="K854" i="2"/>
  <c r="J854" i="2"/>
  <c r="U852" i="2"/>
  <c r="T852" i="2"/>
  <c r="S852" i="2"/>
  <c r="R852" i="2"/>
  <c r="Q852" i="2"/>
  <c r="P852" i="2"/>
  <c r="O852" i="2"/>
  <c r="N852" i="2"/>
  <c r="M852" i="2"/>
  <c r="L852" i="2"/>
  <c r="K852" i="2"/>
  <c r="J852" i="2"/>
  <c r="U851" i="2"/>
  <c r="T851" i="2"/>
  <c r="S851" i="2"/>
  <c r="R851" i="2"/>
  <c r="Q851" i="2"/>
  <c r="P851" i="2"/>
  <c r="O851" i="2"/>
  <c r="N851" i="2"/>
  <c r="M851" i="2"/>
  <c r="L851" i="2"/>
  <c r="K851" i="2"/>
  <c r="J851" i="2"/>
  <c r="U850" i="2"/>
  <c r="T850" i="2"/>
  <c r="S850" i="2"/>
  <c r="R850" i="2"/>
  <c r="Q850" i="2"/>
  <c r="P850" i="2"/>
  <c r="O850" i="2"/>
  <c r="N850" i="2"/>
  <c r="M850" i="2"/>
  <c r="L850" i="2"/>
  <c r="K850" i="2"/>
  <c r="J850" i="2"/>
  <c r="U849" i="2"/>
  <c r="U848" i="2" s="1"/>
  <c r="T849" i="2"/>
  <c r="S849" i="2"/>
  <c r="R849" i="2"/>
  <c r="Q849" i="2"/>
  <c r="P849" i="2"/>
  <c r="O849" i="2"/>
  <c r="N849" i="2"/>
  <c r="M849" i="2"/>
  <c r="L849" i="2"/>
  <c r="K849" i="2"/>
  <c r="J849" i="2"/>
  <c r="U847" i="2"/>
  <c r="T847" i="2"/>
  <c r="S847" i="2"/>
  <c r="R847" i="2"/>
  <c r="Q847" i="2"/>
  <c r="P847" i="2"/>
  <c r="O847" i="2"/>
  <c r="N847" i="2"/>
  <c r="M847" i="2"/>
  <c r="L847" i="2"/>
  <c r="K847" i="2"/>
  <c r="J847" i="2"/>
  <c r="U846" i="2"/>
  <c r="T846" i="2"/>
  <c r="S846" i="2"/>
  <c r="R846" i="2"/>
  <c r="Q846" i="2"/>
  <c r="P846" i="2"/>
  <c r="O846" i="2"/>
  <c r="N846" i="2"/>
  <c r="M846" i="2"/>
  <c r="L846" i="2"/>
  <c r="K846" i="2"/>
  <c r="J846" i="2"/>
  <c r="U845" i="2"/>
  <c r="T845" i="2"/>
  <c r="S845" i="2"/>
  <c r="R845" i="2"/>
  <c r="Q845" i="2"/>
  <c r="P845" i="2"/>
  <c r="O845" i="2"/>
  <c r="N845" i="2"/>
  <c r="M845" i="2"/>
  <c r="L845" i="2"/>
  <c r="K845" i="2"/>
  <c r="J845" i="2"/>
  <c r="U844" i="2"/>
  <c r="T844" i="2"/>
  <c r="S844" i="2"/>
  <c r="R844" i="2"/>
  <c r="Q844" i="2"/>
  <c r="P844" i="2"/>
  <c r="O844" i="2"/>
  <c r="N844" i="2"/>
  <c r="M844" i="2"/>
  <c r="L844" i="2"/>
  <c r="K844" i="2"/>
  <c r="J844" i="2"/>
  <c r="U843" i="2"/>
  <c r="T843" i="2"/>
  <c r="S843" i="2"/>
  <c r="R843" i="2"/>
  <c r="Q843" i="2"/>
  <c r="P843" i="2"/>
  <c r="O843" i="2"/>
  <c r="N843" i="2"/>
  <c r="M843" i="2"/>
  <c r="L843" i="2"/>
  <c r="K843" i="2"/>
  <c r="J843" i="2"/>
  <c r="U842" i="2"/>
  <c r="T842" i="2"/>
  <c r="S842" i="2"/>
  <c r="R842" i="2"/>
  <c r="Q842" i="2"/>
  <c r="P842" i="2"/>
  <c r="O842" i="2"/>
  <c r="N842" i="2"/>
  <c r="M842" i="2"/>
  <c r="L842" i="2"/>
  <c r="K842" i="2"/>
  <c r="J842" i="2"/>
  <c r="U841" i="2"/>
  <c r="T841" i="2"/>
  <c r="S841" i="2"/>
  <c r="R841" i="2"/>
  <c r="Q841" i="2"/>
  <c r="P841" i="2"/>
  <c r="O841" i="2"/>
  <c r="N841" i="2"/>
  <c r="M841" i="2"/>
  <c r="L841" i="2"/>
  <c r="K841" i="2"/>
  <c r="J841" i="2"/>
  <c r="U840" i="2"/>
  <c r="U839" i="2" s="1"/>
  <c r="T840" i="2"/>
  <c r="S840" i="2"/>
  <c r="R840" i="2"/>
  <c r="Q840" i="2"/>
  <c r="P840" i="2"/>
  <c r="O840" i="2"/>
  <c r="N840" i="2"/>
  <c r="M840" i="2"/>
  <c r="L840" i="2"/>
  <c r="K840" i="2"/>
  <c r="J840" i="2"/>
  <c r="U838" i="2"/>
  <c r="T838" i="2"/>
  <c r="S838" i="2"/>
  <c r="R838" i="2"/>
  <c r="Q838" i="2"/>
  <c r="P838" i="2"/>
  <c r="O838" i="2"/>
  <c r="N838" i="2"/>
  <c r="M838" i="2"/>
  <c r="L838" i="2"/>
  <c r="K838" i="2"/>
  <c r="J838" i="2"/>
  <c r="U837" i="2"/>
  <c r="T837" i="2"/>
  <c r="S837" i="2"/>
  <c r="R837" i="2"/>
  <c r="Q837" i="2"/>
  <c r="P837" i="2"/>
  <c r="O837" i="2"/>
  <c r="N837" i="2"/>
  <c r="M837" i="2"/>
  <c r="L837" i="2"/>
  <c r="K837" i="2"/>
  <c r="J837" i="2"/>
  <c r="U836" i="2"/>
  <c r="T836" i="2"/>
  <c r="S836" i="2"/>
  <c r="R836" i="2"/>
  <c r="Q836" i="2"/>
  <c r="P836" i="2"/>
  <c r="O836" i="2"/>
  <c r="N836" i="2"/>
  <c r="M836" i="2"/>
  <c r="L836" i="2"/>
  <c r="K836" i="2"/>
  <c r="J836" i="2"/>
  <c r="U835" i="2"/>
  <c r="T835" i="2"/>
  <c r="S835" i="2"/>
  <c r="R835" i="2"/>
  <c r="Q835" i="2"/>
  <c r="P835" i="2"/>
  <c r="O835" i="2"/>
  <c r="N835" i="2"/>
  <c r="M835" i="2"/>
  <c r="L835" i="2"/>
  <c r="K835" i="2"/>
  <c r="J835" i="2"/>
  <c r="U834" i="2"/>
  <c r="T834" i="2"/>
  <c r="S834" i="2"/>
  <c r="R834" i="2"/>
  <c r="Q834" i="2"/>
  <c r="P834" i="2"/>
  <c r="O834" i="2"/>
  <c r="N834" i="2"/>
  <c r="M834" i="2"/>
  <c r="L834" i="2"/>
  <c r="K834" i="2"/>
  <c r="J834" i="2"/>
  <c r="U833" i="2"/>
  <c r="T833" i="2"/>
  <c r="S833" i="2"/>
  <c r="R833" i="2"/>
  <c r="Q833" i="2"/>
  <c r="P833" i="2"/>
  <c r="O833" i="2"/>
  <c r="N833" i="2"/>
  <c r="M833" i="2"/>
  <c r="L833" i="2"/>
  <c r="K833" i="2"/>
  <c r="J833" i="2"/>
  <c r="U832" i="2"/>
  <c r="T832" i="2"/>
  <c r="S832" i="2"/>
  <c r="R832" i="2"/>
  <c r="Q832" i="2"/>
  <c r="P832" i="2"/>
  <c r="O832" i="2"/>
  <c r="N832" i="2"/>
  <c r="M832" i="2"/>
  <c r="L832" i="2"/>
  <c r="K832" i="2"/>
  <c r="J832" i="2"/>
  <c r="U831" i="2"/>
  <c r="T831" i="2"/>
  <c r="S831" i="2"/>
  <c r="R831" i="2"/>
  <c r="Q831" i="2"/>
  <c r="P831" i="2"/>
  <c r="O831" i="2"/>
  <c r="N831" i="2"/>
  <c r="M831" i="2"/>
  <c r="L831" i="2"/>
  <c r="K831" i="2"/>
  <c r="J831" i="2"/>
  <c r="U830" i="2"/>
  <c r="T830" i="2"/>
  <c r="S830" i="2"/>
  <c r="R830" i="2"/>
  <c r="Q830" i="2"/>
  <c r="P830" i="2"/>
  <c r="O830" i="2"/>
  <c r="N830" i="2"/>
  <c r="M830" i="2"/>
  <c r="L830" i="2"/>
  <c r="K830" i="2"/>
  <c r="J830" i="2"/>
  <c r="U829" i="2"/>
  <c r="T829" i="2"/>
  <c r="S829" i="2"/>
  <c r="R829" i="2"/>
  <c r="Q829" i="2"/>
  <c r="P829" i="2"/>
  <c r="O829" i="2"/>
  <c r="N829" i="2"/>
  <c r="M829" i="2"/>
  <c r="L829" i="2"/>
  <c r="K829" i="2"/>
  <c r="J829" i="2"/>
  <c r="U828" i="2"/>
  <c r="T828" i="2"/>
  <c r="S828" i="2"/>
  <c r="R828" i="2"/>
  <c r="Q828" i="2"/>
  <c r="P828" i="2"/>
  <c r="O828" i="2"/>
  <c r="N828" i="2"/>
  <c r="M828" i="2"/>
  <c r="L828" i="2"/>
  <c r="K828" i="2"/>
  <c r="J828" i="2"/>
  <c r="U827" i="2"/>
  <c r="T827" i="2"/>
  <c r="S827" i="2"/>
  <c r="R827" i="2"/>
  <c r="Q827" i="2"/>
  <c r="P827" i="2"/>
  <c r="O827" i="2"/>
  <c r="N827" i="2"/>
  <c r="M827" i="2"/>
  <c r="L827" i="2"/>
  <c r="K827" i="2"/>
  <c r="J827" i="2"/>
  <c r="U826" i="2"/>
  <c r="T826" i="2"/>
  <c r="S826" i="2"/>
  <c r="R826" i="2"/>
  <c r="Q826" i="2"/>
  <c r="P826" i="2"/>
  <c r="O826" i="2"/>
  <c r="N826" i="2"/>
  <c r="M826" i="2"/>
  <c r="L826" i="2"/>
  <c r="K826" i="2"/>
  <c r="J826" i="2"/>
  <c r="U825" i="2"/>
  <c r="T825" i="2"/>
  <c r="S825" i="2"/>
  <c r="R825" i="2"/>
  <c r="Q825" i="2"/>
  <c r="P825" i="2"/>
  <c r="O825" i="2"/>
  <c r="N825" i="2"/>
  <c r="M825" i="2"/>
  <c r="L825" i="2"/>
  <c r="K825" i="2"/>
  <c r="J825" i="2"/>
  <c r="U824" i="2"/>
  <c r="T824" i="2"/>
  <c r="S824" i="2"/>
  <c r="R824" i="2"/>
  <c r="Q824" i="2"/>
  <c r="P824" i="2"/>
  <c r="O824" i="2"/>
  <c r="N824" i="2"/>
  <c r="M824" i="2"/>
  <c r="L824" i="2"/>
  <c r="K824" i="2"/>
  <c r="J824" i="2"/>
  <c r="U823" i="2"/>
  <c r="T823" i="2"/>
  <c r="S823" i="2"/>
  <c r="R823" i="2"/>
  <c r="Q823" i="2"/>
  <c r="P823" i="2"/>
  <c r="O823" i="2"/>
  <c r="N823" i="2"/>
  <c r="M823" i="2"/>
  <c r="L823" i="2"/>
  <c r="K823" i="2"/>
  <c r="J823" i="2"/>
  <c r="U822" i="2"/>
  <c r="T822" i="2"/>
  <c r="S822" i="2"/>
  <c r="R822" i="2"/>
  <c r="Q822" i="2"/>
  <c r="P822" i="2"/>
  <c r="O822" i="2"/>
  <c r="N822" i="2"/>
  <c r="M822" i="2"/>
  <c r="L822" i="2"/>
  <c r="K822" i="2"/>
  <c r="J822" i="2"/>
  <c r="U821" i="2"/>
  <c r="T821" i="2"/>
  <c r="S821" i="2"/>
  <c r="R821" i="2"/>
  <c r="Q821" i="2"/>
  <c r="P821" i="2"/>
  <c r="O821" i="2"/>
  <c r="N821" i="2"/>
  <c r="M821" i="2"/>
  <c r="L821" i="2"/>
  <c r="K821" i="2"/>
  <c r="J821" i="2"/>
  <c r="U820" i="2"/>
  <c r="T820" i="2"/>
  <c r="S820" i="2"/>
  <c r="R820" i="2"/>
  <c r="Q820" i="2"/>
  <c r="P820" i="2"/>
  <c r="O820" i="2"/>
  <c r="N820" i="2"/>
  <c r="M820" i="2"/>
  <c r="L820" i="2"/>
  <c r="K820" i="2"/>
  <c r="J820" i="2"/>
  <c r="U819" i="2"/>
  <c r="T819" i="2"/>
  <c r="S819" i="2"/>
  <c r="R819" i="2"/>
  <c r="Q819" i="2"/>
  <c r="P819" i="2"/>
  <c r="O819" i="2"/>
  <c r="N819" i="2"/>
  <c r="M819" i="2"/>
  <c r="L819" i="2"/>
  <c r="K819" i="2"/>
  <c r="J819" i="2"/>
  <c r="U818" i="2"/>
  <c r="T818" i="2"/>
  <c r="S818" i="2"/>
  <c r="R818" i="2"/>
  <c r="Q818" i="2"/>
  <c r="P818" i="2"/>
  <c r="O818" i="2"/>
  <c r="N818" i="2"/>
  <c r="M818" i="2"/>
  <c r="L818" i="2"/>
  <c r="K818" i="2"/>
  <c r="J818" i="2"/>
  <c r="U817" i="2"/>
  <c r="T817" i="2"/>
  <c r="S817" i="2"/>
  <c r="R817" i="2"/>
  <c r="Q817" i="2"/>
  <c r="P817" i="2"/>
  <c r="O817" i="2"/>
  <c r="N817" i="2"/>
  <c r="M817" i="2"/>
  <c r="L817" i="2"/>
  <c r="K817" i="2"/>
  <c r="J817" i="2"/>
  <c r="U816" i="2"/>
  <c r="T816" i="2"/>
  <c r="S816" i="2"/>
  <c r="R816" i="2"/>
  <c r="Q816" i="2"/>
  <c r="P816" i="2"/>
  <c r="O816" i="2"/>
  <c r="N816" i="2"/>
  <c r="M816" i="2"/>
  <c r="L816" i="2"/>
  <c r="K816" i="2"/>
  <c r="J816" i="2"/>
  <c r="U815" i="2"/>
  <c r="T815" i="2"/>
  <c r="S815" i="2"/>
  <c r="R815" i="2"/>
  <c r="Q815" i="2"/>
  <c r="P815" i="2"/>
  <c r="O815" i="2"/>
  <c r="N815" i="2"/>
  <c r="M815" i="2"/>
  <c r="L815" i="2"/>
  <c r="K815" i="2"/>
  <c r="J815" i="2"/>
  <c r="U814" i="2"/>
  <c r="T814" i="2"/>
  <c r="S814" i="2"/>
  <c r="R814" i="2"/>
  <c r="Q814" i="2"/>
  <c r="P814" i="2"/>
  <c r="O814" i="2"/>
  <c r="N814" i="2"/>
  <c r="M814" i="2"/>
  <c r="L814" i="2"/>
  <c r="K814" i="2"/>
  <c r="J814" i="2"/>
  <c r="U813" i="2"/>
  <c r="T813" i="2"/>
  <c r="S813" i="2"/>
  <c r="R813" i="2"/>
  <c r="Q813" i="2"/>
  <c r="P813" i="2"/>
  <c r="O813" i="2"/>
  <c r="N813" i="2"/>
  <c r="M813" i="2"/>
  <c r="L813" i="2"/>
  <c r="K813" i="2"/>
  <c r="J813" i="2"/>
  <c r="U812" i="2"/>
  <c r="T812" i="2"/>
  <c r="S812" i="2"/>
  <c r="R812" i="2"/>
  <c r="Q812" i="2"/>
  <c r="P812" i="2"/>
  <c r="O812" i="2"/>
  <c r="N812" i="2"/>
  <c r="M812" i="2"/>
  <c r="L812" i="2"/>
  <c r="K812" i="2"/>
  <c r="J812" i="2"/>
  <c r="U811" i="2"/>
  <c r="T811" i="2"/>
  <c r="S811" i="2"/>
  <c r="R811" i="2"/>
  <c r="Q811" i="2"/>
  <c r="P811" i="2"/>
  <c r="O811" i="2"/>
  <c r="N811" i="2"/>
  <c r="M811" i="2"/>
  <c r="L811" i="2"/>
  <c r="K811" i="2"/>
  <c r="J811" i="2"/>
  <c r="U810" i="2"/>
  <c r="T810" i="2"/>
  <c r="S810" i="2"/>
  <c r="R810" i="2"/>
  <c r="Q810" i="2"/>
  <c r="P810" i="2"/>
  <c r="O810" i="2"/>
  <c r="N810" i="2"/>
  <c r="M810" i="2"/>
  <c r="L810" i="2"/>
  <c r="K810" i="2"/>
  <c r="J810" i="2"/>
  <c r="U809" i="2"/>
  <c r="T809" i="2"/>
  <c r="S809" i="2"/>
  <c r="R809" i="2"/>
  <c r="Q809" i="2"/>
  <c r="P809" i="2"/>
  <c r="O809" i="2"/>
  <c r="N809" i="2"/>
  <c r="M809" i="2"/>
  <c r="L809" i="2"/>
  <c r="K809" i="2"/>
  <c r="J809" i="2"/>
  <c r="U808" i="2"/>
  <c r="T808" i="2"/>
  <c r="S808" i="2"/>
  <c r="R808" i="2"/>
  <c r="Q808" i="2"/>
  <c r="P808" i="2"/>
  <c r="O808" i="2"/>
  <c r="N808" i="2"/>
  <c r="M808" i="2"/>
  <c r="L808" i="2"/>
  <c r="K808" i="2"/>
  <c r="J808" i="2"/>
  <c r="U807" i="2"/>
  <c r="T807" i="2"/>
  <c r="S807" i="2"/>
  <c r="R807" i="2"/>
  <c r="Q807" i="2"/>
  <c r="P807" i="2"/>
  <c r="O807" i="2"/>
  <c r="N807" i="2"/>
  <c r="M807" i="2"/>
  <c r="L807" i="2"/>
  <c r="K807" i="2"/>
  <c r="J807" i="2"/>
  <c r="U806" i="2"/>
  <c r="T806" i="2"/>
  <c r="S806" i="2"/>
  <c r="R806" i="2"/>
  <c r="Q806" i="2"/>
  <c r="P806" i="2"/>
  <c r="O806" i="2"/>
  <c r="N806" i="2"/>
  <c r="M806" i="2"/>
  <c r="L806" i="2"/>
  <c r="K806" i="2"/>
  <c r="J806" i="2"/>
  <c r="U805" i="2"/>
  <c r="T805" i="2"/>
  <c r="S805" i="2"/>
  <c r="R805" i="2"/>
  <c r="Q805" i="2"/>
  <c r="P805" i="2"/>
  <c r="O805" i="2"/>
  <c r="N805" i="2"/>
  <c r="M805" i="2"/>
  <c r="L805" i="2"/>
  <c r="K805" i="2"/>
  <c r="J805" i="2"/>
  <c r="U804" i="2"/>
  <c r="T804" i="2"/>
  <c r="S804" i="2"/>
  <c r="R804" i="2"/>
  <c r="Q804" i="2"/>
  <c r="P804" i="2"/>
  <c r="O804" i="2"/>
  <c r="N804" i="2"/>
  <c r="M804" i="2"/>
  <c r="L804" i="2"/>
  <c r="K804" i="2"/>
  <c r="J804" i="2"/>
  <c r="U802" i="2"/>
  <c r="T802" i="2"/>
  <c r="S802" i="2"/>
  <c r="R802" i="2"/>
  <c r="Q802" i="2"/>
  <c r="P802" i="2"/>
  <c r="O802" i="2"/>
  <c r="N802" i="2"/>
  <c r="M802" i="2"/>
  <c r="L802" i="2"/>
  <c r="K802" i="2"/>
  <c r="J802" i="2"/>
  <c r="U801" i="2"/>
  <c r="T801" i="2"/>
  <c r="S801" i="2"/>
  <c r="R801" i="2"/>
  <c r="Q801" i="2"/>
  <c r="P801" i="2"/>
  <c r="O801" i="2"/>
  <c r="N801" i="2"/>
  <c r="M801" i="2"/>
  <c r="L801" i="2"/>
  <c r="K801" i="2"/>
  <c r="J801" i="2"/>
  <c r="U800" i="2"/>
  <c r="T800" i="2"/>
  <c r="S800" i="2"/>
  <c r="R800" i="2"/>
  <c r="Q800" i="2"/>
  <c r="P800" i="2"/>
  <c r="O800" i="2"/>
  <c r="N800" i="2"/>
  <c r="M800" i="2"/>
  <c r="L800" i="2"/>
  <c r="K800" i="2"/>
  <c r="J800" i="2"/>
  <c r="U799" i="2"/>
  <c r="T799" i="2"/>
  <c r="S799" i="2"/>
  <c r="R799" i="2"/>
  <c r="Q799" i="2"/>
  <c r="P799" i="2"/>
  <c r="O799" i="2"/>
  <c r="N799" i="2"/>
  <c r="M799" i="2"/>
  <c r="L799" i="2"/>
  <c r="K799" i="2"/>
  <c r="J799" i="2"/>
  <c r="U798" i="2"/>
  <c r="T798" i="2"/>
  <c r="S798" i="2"/>
  <c r="R798" i="2"/>
  <c r="Q798" i="2"/>
  <c r="P798" i="2"/>
  <c r="O798" i="2"/>
  <c r="N798" i="2"/>
  <c r="M798" i="2"/>
  <c r="L798" i="2"/>
  <c r="K798" i="2"/>
  <c r="J798" i="2"/>
  <c r="U797" i="2"/>
  <c r="T797" i="2"/>
  <c r="S797" i="2"/>
  <c r="R797" i="2"/>
  <c r="Q797" i="2"/>
  <c r="P797" i="2"/>
  <c r="O797" i="2"/>
  <c r="N797" i="2"/>
  <c r="M797" i="2"/>
  <c r="L797" i="2"/>
  <c r="K797" i="2"/>
  <c r="J797" i="2"/>
  <c r="U796" i="2"/>
  <c r="T796" i="2"/>
  <c r="S796" i="2"/>
  <c r="R796" i="2"/>
  <c r="Q796" i="2"/>
  <c r="P796" i="2"/>
  <c r="O796" i="2"/>
  <c r="N796" i="2"/>
  <c r="M796" i="2"/>
  <c r="L796" i="2"/>
  <c r="K796" i="2"/>
  <c r="J796" i="2"/>
  <c r="U795" i="2"/>
  <c r="T795" i="2"/>
  <c r="S795" i="2"/>
  <c r="R795" i="2"/>
  <c r="Q795" i="2"/>
  <c r="P795" i="2"/>
  <c r="O795" i="2"/>
  <c r="N795" i="2"/>
  <c r="M795" i="2"/>
  <c r="L795" i="2"/>
  <c r="K795" i="2"/>
  <c r="J795" i="2"/>
  <c r="U794" i="2"/>
  <c r="T794" i="2"/>
  <c r="S794" i="2"/>
  <c r="R794" i="2"/>
  <c r="Q794" i="2"/>
  <c r="P794" i="2"/>
  <c r="O794" i="2"/>
  <c r="N794" i="2"/>
  <c r="M794" i="2"/>
  <c r="L794" i="2"/>
  <c r="K794" i="2"/>
  <c r="J794" i="2"/>
  <c r="U793" i="2"/>
  <c r="T793" i="2"/>
  <c r="S793" i="2"/>
  <c r="R793" i="2"/>
  <c r="Q793" i="2"/>
  <c r="P793" i="2"/>
  <c r="O793" i="2"/>
  <c r="N793" i="2"/>
  <c r="M793" i="2"/>
  <c r="L793" i="2"/>
  <c r="K793" i="2"/>
  <c r="J793" i="2"/>
  <c r="U792" i="2"/>
  <c r="T792" i="2"/>
  <c r="S792" i="2"/>
  <c r="R792" i="2"/>
  <c r="Q792" i="2"/>
  <c r="P792" i="2"/>
  <c r="O792" i="2"/>
  <c r="N792" i="2"/>
  <c r="M792" i="2"/>
  <c r="L792" i="2"/>
  <c r="K792" i="2"/>
  <c r="J792" i="2"/>
  <c r="U791" i="2"/>
  <c r="T791" i="2"/>
  <c r="S791" i="2"/>
  <c r="R791" i="2"/>
  <c r="Q791" i="2"/>
  <c r="P791" i="2"/>
  <c r="O791" i="2"/>
  <c r="N791" i="2"/>
  <c r="M791" i="2"/>
  <c r="L791" i="2"/>
  <c r="K791" i="2"/>
  <c r="J791" i="2"/>
  <c r="U790" i="2"/>
  <c r="T790" i="2"/>
  <c r="S790" i="2"/>
  <c r="R790" i="2"/>
  <c r="Q790" i="2"/>
  <c r="P790" i="2"/>
  <c r="O790" i="2"/>
  <c r="N790" i="2"/>
  <c r="M790" i="2"/>
  <c r="L790" i="2"/>
  <c r="K790" i="2"/>
  <c r="J790" i="2"/>
  <c r="U789" i="2"/>
  <c r="T789" i="2"/>
  <c r="S789" i="2"/>
  <c r="R789" i="2"/>
  <c r="Q789" i="2"/>
  <c r="P789" i="2"/>
  <c r="O789" i="2"/>
  <c r="N789" i="2"/>
  <c r="M789" i="2"/>
  <c r="L789" i="2"/>
  <c r="K789" i="2"/>
  <c r="J789" i="2"/>
  <c r="U788" i="2"/>
  <c r="T788" i="2"/>
  <c r="S788" i="2"/>
  <c r="R788" i="2"/>
  <c r="Q788" i="2"/>
  <c r="P788" i="2"/>
  <c r="O788" i="2"/>
  <c r="N788" i="2"/>
  <c r="M788" i="2"/>
  <c r="L788" i="2"/>
  <c r="K788" i="2"/>
  <c r="J788" i="2"/>
  <c r="U787" i="2"/>
  <c r="T787" i="2"/>
  <c r="S787" i="2"/>
  <c r="R787" i="2"/>
  <c r="Q787" i="2"/>
  <c r="P787" i="2"/>
  <c r="O787" i="2"/>
  <c r="N787" i="2"/>
  <c r="M787" i="2"/>
  <c r="L787" i="2"/>
  <c r="K787" i="2"/>
  <c r="J787" i="2"/>
  <c r="U786" i="2"/>
  <c r="T786" i="2"/>
  <c r="S786" i="2"/>
  <c r="R786" i="2"/>
  <c r="Q786" i="2"/>
  <c r="P786" i="2"/>
  <c r="O786" i="2"/>
  <c r="N786" i="2"/>
  <c r="M786" i="2"/>
  <c r="L786" i="2"/>
  <c r="K786" i="2"/>
  <c r="J786" i="2"/>
  <c r="U785" i="2"/>
  <c r="T785" i="2"/>
  <c r="S785" i="2"/>
  <c r="R785" i="2"/>
  <c r="Q785" i="2"/>
  <c r="P785" i="2"/>
  <c r="O785" i="2"/>
  <c r="N785" i="2"/>
  <c r="M785" i="2"/>
  <c r="L785" i="2"/>
  <c r="K785" i="2"/>
  <c r="J785" i="2"/>
  <c r="U784" i="2"/>
  <c r="T784" i="2"/>
  <c r="S784" i="2"/>
  <c r="R784" i="2"/>
  <c r="Q784" i="2"/>
  <c r="P784" i="2"/>
  <c r="O784" i="2"/>
  <c r="N784" i="2"/>
  <c r="M784" i="2"/>
  <c r="L784" i="2"/>
  <c r="K784" i="2"/>
  <c r="J784" i="2"/>
  <c r="U783" i="2"/>
  <c r="T783" i="2"/>
  <c r="S783" i="2"/>
  <c r="R783" i="2"/>
  <c r="Q783" i="2"/>
  <c r="P783" i="2"/>
  <c r="O783" i="2"/>
  <c r="N783" i="2"/>
  <c r="M783" i="2"/>
  <c r="L783" i="2"/>
  <c r="K783" i="2"/>
  <c r="J783" i="2"/>
  <c r="U782" i="2"/>
  <c r="T782" i="2"/>
  <c r="S782" i="2"/>
  <c r="R782" i="2"/>
  <c r="Q782" i="2"/>
  <c r="Q781" i="2" s="1"/>
  <c r="P782" i="2"/>
  <c r="O782" i="2"/>
  <c r="N782" i="2"/>
  <c r="M782" i="2"/>
  <c r="L782" i="2"/>
  <c r="K782" i="2"/>
  <c r="J782" i="2"/>
  <c r="U780" i="2"/>
  <c r="T780" i="2"/>
  <c r="S780" i="2"/>
  <c r="R780" i="2"/>
  <c r="Q780" i="2"/>
  <c r="P780" i="2"/>
  <c r="O780" i="2"/>
  <c r="N780" i="2"/>
  <c r="M780" i="2"/>
  <c r="L780" i="2"/>
  <c r="K780" i="2"/>
  <c r="J780" i="2"/>
  <c r="U779" i="2"/>
  <c r="T779" i="2"/>
  <c r="S779" i="2"/>
  <c r="R779" i="2"/>
  <c r="Q779" i="2"/>
  <c r="P779" i="2"/>
  <c r="O779" i="2"/>
  <c r="N779" i="2"/>
  <c r="M779" i="2"/>
  <c r="L779" i="2"/>
  <c r="K779" i="2"/>
  <c r="J779" i="2"/>
  <c r="U778" i="2"/>
  <c r="T778" i="2"/>
  <c r="S778" i="2"/>
  <c r="R778" i="2"/>
  <c r="Q778" i="2"/>
  <c r="P778" i="2"/>
  <c r="O778" i="2"/>
  <c r="N778" i="2"/>
  <c r="M778" i="2"/>
  <c r="L778" i="2"/>
  <c r="K778" i="2"/>
  <c r="J778" i="2"/>
  <c r="U777" i="2"/>
  <c r="T777" i="2"/>
  <c r="S777" i="2"/>
  <c r="R777" i="2"/>
  <c r="Q777" i="2"/>
  <c r="P777" i="2"/>
  <c r="O777" i="2"/>
  <c r="N777" i="2"/>
  <c r="M777" i="2"/>
  <c r="L777" i="2"/>
  <c r="K777" i="2"/>
  <c r="J777" i="2"/>
  <c r="U776" i="2"/>
  <c r="T776" i="2"/>
  <c r="S776" i="2"/>
  <c r="R776" i="2"/>
  <c r="Q776" i="2"/>
  <c r="P776" i="2"/>
  <c r="O776" i="2"/>
  <c r="N776" i="2"/>
  <c r="M776" i="2"/>
  <c r="L776" i="2"/>
  <c r="K776" i="2"/>
  <c r="J776" i="2"/>
  <c r="U775" i="2"/>
  <c r="T775" i="2"/>
  <c r="S775" i="2"/>
  <c r="R775" i="2"/>
  <c r="Q775" i="2"/>
  <c r="P775" i="2"/>
  <c r="O775" i="2"/>
  <c r="N775" i="2"/>
  <c r="M775" i="2"/>
  <c r="L775" i="2"/>
  <c r="K775" i="2"/>
  <c r="J775" i="2"/>
  <c r="U774" i="2"/>
  <c r="T774" i="2"/>
  <c r="S774" i="2"/>
  <c r="R774" i="2"/>
  <c r="Q774" i="2"/>
  <c r="P774" i="2"/>
  <c r="O774" i="2"/>
  <c r="N774" i="2"/>
  <c r="M774" i="2"/>
  <c r="L774" i="2"/>
  <c r="K774" i="2"/>
  <c r="J774" i="2"/>
  <c r="U773" i="2"/>
  <c r="T773" i="2"/>
  <c r="S773" i="2"/>
  <c r="R773" i="2"/>
  <c r="Q773" i="2"/>
  <c r="P773" i="2"/>
  <c r="O773" i="2"/>
  <c r="N773" i="2"/>
  <c r="M773" i="2"/>
  <c r="L773" i="2"/>
  <c r="K773" i="2"/>
  <c r="J773" i="2"/>
  <c r="U772" i="2"/>
  <c r="T772" i="2"/>
  <c r="S772" i="2"/>
  <c r="R772" i="2"/>
  <c r="Q772" i="2"/>
  <c r="P772" i="2"/>
  <c r="O772" i="2"/>
  <c r="N772" i="2"/>
  <c r="M772" i="2"/>
  <c r="L772" i="2"/>
  <c r="K772" i="2"/>
  <c r="J772" i="2"/>
  <c r="U771" i="2"/>
  <c r="T771" i="2"/>
  <c r="S771" i="2"/>
  <c r="R771" i="2"/>
  <c r="Q771" i="2"/>
  <c r="P771" i="2"/>
  <c r="O771" i="2"/>
  <c r="N771" i="2"/>
  <c r="M771" i="2"/>
  <c r="L771" i="2"/>
  <c r="K771" i="2"/>
  <c r="J771" i="2"/>
  <c r="U770" i="2"/>
  <c r="T770" i="2"/>
  <c r="S770" i="2"/>
  <c r="R770" i="2"/>
  <c r="Q770" i="2"/>
  <c r="P770" i="2"/>
  <c r="O770" i="2"/>
  <c r="N770" i="2"/>
  <c r="M770" i="2"/>
  <c r="L770" i="2"/>
  <c r="K770" i="2"/>
  <c r="J770" i="2"/>
  <c r="U769" i="2"/>
  <c r="T769" i="2"/>
  <c r="S769" i="2"/>
  <c r="R769" i="2"/>
  <c r="Q769" i="2"/>
  <c r="P769" i="2"/>
  <c r="O769" i="2"/>
  <c r="N769" i="2"/>
  <c r="M769" i="2"/>
  <c r="L769" i="2"/>
  <c r="K769" i="2"/>
  <c r="J769" i="2"/>
  <c r="U768" i="2"/>
  <c r="T768" i="2"/>
  <c r="S768" i="2"/>
  <c r="R768" i="2"/>
  <c r="Q768" i="2"/>
  <c r="P768" i="2"/>
  <c r="O768" i="2"/>
  <c r="N768" i="2"/>
  <c r="M768" i="2"/>
  <c r="L768" i="2"/>
  <c r="K768" i="2"/>
  <c r="J768" i="2"/>
  <c r="U767" i="2"/>
  <c r="T767" i="2"/>
  <c r="S767" i="2"/>
  <c r="R767" i="2"/>
  <c r="Q767" i="2"/>
  <c r="P767" i="2"/>
  <c r="O767" i="2"/>
  <c r="N767" i="2"/>
  <c r="M767" i="2"/>
  <c r="L767" i="2"/>
  <c r="K767" i="2"/>
  <c r="J767" i="2"/>
  <c r="U766" i="2"/>
  <c r="T766" i="2"/>
  <c r="S766" i="2"/>
  <c r="R766" i="2"/>
  <c r="Q766" i="2"/>
  <c r="P766" i="2"/>
  <c r="O766" i="2"/>
  <c r="N766" i="2"/>
  <c r="M766" i="2"/>
  <c r="L766" i="2"/>
  <c r="K766" i="2"/>
  <c r="J766" i="2"/>
  <c r="U765" i="2"/>
  <c r="T765" i="2"/>
  <c r="S765" i="2"/>
  <c r="R765" i="2"/>
  <c r="Q765" i="2"/>
  <c r="P765" i="2"/>
  <c r="O765" i="2"/>
  <c r="N765" i="2"/>
  <c r="M765" i="2"/>
  <c r="L765" i="2"/>
  <c r="K765" i="2"/>
  <c r="J765" i="2"/>
  <c r="U764" i="2"/>
  <c r="T764" i="2"/>
  <c r="S764" i="2"/>
  <c r="R764" i="2"/>
  <c r="Q764" i="2"/>
  <c r="P764" i="2"/>
  <c r="O764" i="2"/>
  <c r="N764" i="2"/>
  <c r="M764" i="2"/>
  <c r="L764" i="2"/>
  <c r="K764" i="2"/>
  <c r="J764" i="2"/>
  <c r="U763" i="2"/>
  <c r="T763" i="2"/>
  <c r="S763" i="2"/>
  <c r="R763" i="2"/>
  <c r="Q763" i="2"/>
  <c r="P763" i="2"/>
  <c r="O763" i="2"/>
  <c r="N763" i="2"/>
  <c r="M763" i="2"/>
  <c r="L763" i="2"/>
  <c r="K763" i="2"/>
  <c r="J763" i="2"/>
  <c r="U762" i="2"/>
  <c r="T762" i="2"/>
  <c r="S762" i="2"/>
  <c r="R762" i="2"/>
  <c r="Q762" i="2"/>
  <c r="P762" i="2"/>
  <c r="O762" i="2"/>
  <c r="N762" i="2"/>
  <c r="M762" i="2"/>
  <c r="L762" i="2"/>
  <c r="K762" i="2"/>
  <c r="J762" i="2"/>
  <c r="U761" i="2"/>
  <c r="T761" i="2"/>
  <c r="S761" i="2"/>
  <c r="R761" i="2"/>
  <c r="Q761" i="2"/>
  <c r="P761" i="2"/>
  <c r="O761" i="2"/>
  <c r="N761" i="2"/>
  <c r="M761" i="2"/>
  <c r="L761" i="2"/>
  <c r="K761" i="2"/>
  <c r="J761" i="2"/>
  <c r="U760" i="2"/>
  <c r="T760" i="2"/>
  <c r="S760" i="2"/>
  <c r="R760" i="2"/>
  <c r="Q760" i="2"/>
  <c r="P760" i="2"/>
  <c r="O760" i="2"/>
  <c r="N760" i="2"/>
  <c r="M760" i="2"/>
  <c r="L760" i="2"/>
  <c r="K760" i="2"/>
  <c r="J760" i="2"/>
  <c r="U759" i="2"/>
  <c r="T759" i="2"/>
  <c r="S759" i="2"/>
  <c r="R759" i="2"/>
  <c r="Q759" i="2"/>
  <c r="P759" i="2"/>
  <c r="O759" i="2"/>
  <c r="N759" i="2"/>
  <c r="M759" i="2"/>
  <c r="L759" i="2"/>
  <c r="K759" i="2"/>
  <c r="J759" i="2"/>
  <c r="U758" i="2"/>
  <c r="T758" i="2"/>
  <c r="S758" i="2"/>
  <c r="R758" i="2"/>
  <c r="Q758" i="2"/>
  <c r="P758" i="2"/>
  <c r="O758" i="2"/>
  <c r="N758" i="2"/>
  <c r="M758" i="2"/>
  <c r="L758" i="2"/>
  <c r="K758" i="2"/>
  <c r="J758" i="2"/>
  <c r="U757" i="2"/>
  <c r="T757" i="2"/>
  <c r="S757" i="2"/>
  <c r="R757" i="2"/>
  <c r="Q757" i="2"/>
  <c r="P757" i="2"/>
  <c r="O757" i="2"/>
  <c r="N757" i="2"/>
  <c r="M757" i="2"/>
  <c r="L757" i="2"/>
  <c r="K757" i="2"/>
  <c r="J757" i="2"/>
  <c r="U756" i="2"/>
  <c r="T756" i="2"/>
  <c r="S756" i="2"/>
  <c r="R756" i="2"/>
  <c r="Q756" i="2"/>
  <c r="P756" i="2"/>
  <c r="O756" i="2"/>
  <c r="N756" i="2"/>
  <c r="M756" i="2"/>
  <c r="L756" i="2"/>
  <c r="K756" i="2"/>
  <c r="J756" i="2"/>
  <c r="U755" i="2"/>
  <c r="T755" i="2"/>
  <c r="S755" i="2"/>
  <c r="R755" i="2"/>
  <c r="Q755" i="2"/>
  <c r="P755" i="2"/>
  <c r="O755" i="2"/>
  <c r="N755" i="2"/>
  <c r="M755" i="2"/>
  <c r="L755" i="2"/>
  <c r="K755" i="2"/>
  <c r="J755" i="2"/>
  <c r="U754" i="2"/>
  <c r="T754" i="2"/>
  <c r="S754" i="2"/>
  <c r="R754" i="2"/>
  <c r="Q754" i="2"/>
  <c r="P754" i="2"/>
  <c r="O754" i="2"/>
  <c r="N754" i="2"/>
  <c r="M754" i="2"/>
  <c r="L754" i="2"/>
  <c r="K754" i="2"/>
  <c r="J754" i="2"/>
  <c r="U753" i="2"/>
  <c r="T753" i="2"/>
  <c r="S753" i="2"/>
  <c r="R753" i="2"/>
  <c r="Q753" i="2"/>
  <c r="P753" i="2"/>
  <c r="O753" i="2"/>
  <c r="N753" i="2"/>
  <c r="M753" i="2"/>
  <c r="L753" i="2"/>
  <c r="K753" i="2"/>
  <c r="J753" i="2"/>
  <c r="U752" i="2"/>
  <c r="T752" i="2"/>
  <c r="S752" i="2"/>
  <c r="R752" i="2"/>
  <c r="Q752" i="2"/>
  <c r="P752" i="2"/>
  <c r="O752" i="2"/>
  <c r="N752" i="2"/>
  <c r="M752" i="2"/>
  <c r="L752" i="2"/>
  <c r="K752" i="2"/>
  <c r="J752" i="2"/>
  <c r="U751" i="2"/>
  <c r="T751" i="2"/>
  <c r="S751" i="2"/>
  <c r="R751" i="2"/>
  <c r="Q751" i="2"/>
  <c r="P751" i="2"/>
  <c r="O751" i="2"/>
  <c r="N751" i="2"/>
  <c r="M751" i="2"/>
  <c r="L751" i="2"/>
  <c r="K751" i="2"/>
  <c r="J751" i="2"/>
  <c r="U749" i="2"/>
  <c r="T749" i="2"/>
  <c r="S749" i="2"/>
  <c r="R749" i="2"/>
  <c r="Q749" i="2"/>
  <c r="P749" i="2"/>
  <c r="O749" i="2"/>
  <c r="N749" i="2"/>
  <c r="M749" i="2"/>
  <c r="L749" i="2"/>
  <c r="K749" i="2"/>
  <c r="J749" i="2"/>
  <c r="U748" i="2"/>
  <c r="T748" i="2"/>
  <c r="S748" i="2"/>
  <c r="R748" i="2"/>
  <c r="Q748" i="2"/>
  <c r="P748" i="2"/>
  <c r="O748" i="2"/>
  <c r="N748" i="2"/>
  <c r="M748" i="2"/>
  <c r="L748" i="2"/>
  <c r="K748" i="2"/>
  <c r="J748" i="2"/>
  <c r="U747" i="2"/>
  <c r="T747" i="2"/>
  <c r="S747" i="2"/>
  <c r="R747" i="2"/>
  <c r="Q747" i="2"/>
  <c r="P747" i="2"/>
  <c r="O747" i="2"/>
  <c r="N747" i="2"/>
  <c r="M747" i="2"/>
  <c r="L747" i="2"/>
  <c r="K747" i="2"/>
  <c r="J747" i="2"/>
  <c r="U746" i="2"/>
  <c r="T746" i="2"/>
  <c r="S746" i="2"/>
  <c r="R746" i="2"/>
  <c r="Q746" i="2"/>
  <c r="P746" i="2"/>
  <c r="O746" i="2"/>
  <c r="N746" i="2"/>
  <c r="M746" i="2"/>
  <c r="L746" i="2"/>
  <c r="K746" i="2"/>
  <c r="J746" i="2"/>
  <c r="U745" i="2"/>
  <c r="T745" i="2"/>
  <c r="S745" i="2"/>
  <c r="R745" i="2"/>
  <c r="Q745" i="2"/>
  <c r="P745" i="2"/>
  <c r="O745" i="2"/>
  <c r="N745" i="2"/>
  <c r="M745" i="2"/>
  <c r="L745" i="2"/>
  <c r="K745" i="2"/>
  <c r="J745" i="2"/>
  <c r="U744" i="2"/>
  <c r="T744" i="2"/>
  <c r="S744" i="2"/>
  <c r="R744" i="2"/>
  <c r="Q744" i="2"/>
  <c r="P744" i="2"/>
  <c r="O744" i="2"/>
  <c r="N744" i="2"/>
  <c r="M744" i="2"/>
  <c r="L744" i="2"/>
  <c r="K744" i="2"/>
  <c r="J744" i="2"/>
  <c r="U743" i="2"/>
  <c r="T743" i="2"/>
  <c r="S743" i="2"/>
  <c r="R743" i="2"/>
  <c r="Q743" i="2"/>
  <c r="P743" i="2"/>
  <c r="O743" i="2"/>
  <c r="N743" i="2"/>
  <c r="M743" i="2"/>
  <c r="L743" i="2"/>
  <c r="K743" i="2"/>
  <c r="J743" i="2"/>
  <c r="U741" i="2"/>
  <c r="T741" i="2"/>
  <c r="S741" i="2"/>
  <c r="R741" i="2"/>
  <c r="Q741" i="2"/>
  <c r="P741" i="2"/>
  <c r="O741" i="2"/>
  <c r="N741" i="2"/>
  <c r="M741" i="2"/>
  <c r="L741" i="2"/>
  <c r="K741" i="2"/>
  <c r="J741" i="2"/>
  <c r="U740" i="2"/>
  <c r="T740" i="2"/>
  <c r="S740" i="2"/>
  <c r="R740" i="2"/>
  <c r="Q740" i="2"/>
  <c r="P740" i="2"/>
  <c r="O740" i="2"/>
  <c r="N740" i="2"/>
  <c r="M740" i="2"/>
  <c r="L740" i="2"/>
  <c r="K740" i="2"/>
  <c r="J740" i="2"/>
  <c r="U739" i="2"/>
  <c r="T739" i="2"/>
  <c r="S739" i="2"/>
  <c r="R739" i="2"/>
  <c r="Q739" i="2"/>
  <c r="P739" i="2"/>
  <c r="O739" i="2"/>
  <c r="N739" i="2"/>
  <c r="M739" i="2"/>
  <c r="L739" i="2"/>
  <c r="K739" i="2"/>
  <c r="J739" i="2"/>
  <c r="U738" i="2"/>
  <c r="T738" i="2"/>
  <c r="S738" i="2"/>
  <c r="R738" i="2"/>
  <c r="Q738" i="2"/>
  <c r="P738" i="2"/>
  <c r="O738" i="2"/>
  <c r="N738" i="2"/>
  <c r="M738" i="2"/>
  <c r="L738" i="2"/>
  <c r="K738" i="2"/>
  <c r="J738" i="2"/>
  <c r="U737" i="2"/>
  <c r="T737" i="2"/>
  <c r="S737" i="2"/>
  <c r="R737" i="2"/>
  <c r="Q737" i="2"/>
  <c r="P737" i="2"/>
  <c r="O737" i="2"/>
  <c r="N737" i="2"/>
  <c r="M737" i="2"/>
  <c r="L737" i="2"/>
  <c r="K737" i="2"/>
  <c r="J737" i="2"/>
  <c r="U736" i="2"/>
  <c r="T736" i="2"/>
  <c r="S736" i="2"/>
  <c r="R736" i="2"/>
  <c r="Q736" i="2"/>
  <c r="P736" i="2"/>
  <c r="O736" i="2"/>
  <c r="N736" i="2"/>
  <c r="M736" i="2"/>
  <c r="L736" i="2"/>
  <c r="K736" i="2"/>
  <c r="J736" i="2"/>
  <c r="U735" i="2"/>
  <c r="T735" i="2"/>
  <c r="S735" i="2"/>
  <c r="R735" i="2"/>
  <c r="Q735" i="2"/>
  <c r="P735" i="2"/>
  <c r="O735" i="2"/>
  <c r="N735" i="2"/>
  <c r="M735" i="2"/>
  <c r="L735" i="2"/>
  <c r="K735" i="2"/>
  <c r="J735" i="2"/>
  <c r="U734" i="2"/>
  <c r="T734" i="2"/>
  <c r="S734" i="2"/>
  <c r="R734" i="2"/>
  <c r="Q734" i="2"/>
  <c r="P734" i="2"/>
  <c r="O734" i="2"/>
  <c r="N734" i="2"/>
  <c r="M734" i="2"/>
  <c r="L734" i="2"/>
  <c r="K734" i="2"/>
  <c r="J734" i="2"/>
  <c r="U733" i="2"/>
  <c r="T733" i="2"/>
  <c r="S733" i="2"/>
  <c r="R733" i="2"/>
  <c r="Q733" i="2"/>
  <c r="P733" i="2"/>
  <c r="O733" i="2"/>
  <c r="N733" i="2"/>
  <c r="M733" i="2"/>
  <c r="L733" i="2"/>
  <c r="K733" i="2"/>
  <c r="J733" i="2"/>
  <c r="U732" i="2"/>
  <c r="T732" i="2"/>
  <c r="S732" i="2"/>
  <c r="R732" i="2"/>
  <c r="Q732" i="2"/>
  <c r="P732" i="2"/>
  <c r="O732" i="2"/>
  <c r="N732" i="2"/>
  <c r="M732" i="2"/>
  <c r="L732" i="2"/>
  <c r="K732" i="2"/>
  <c r="J732" i="2"/>
  <c r="U731" i="2"/>
  <c r="T731" i="2"/>
  <c r="S731" i="2"/>
  <c r="R731" i="2"/>
  <c r="Q731" i="2"/>
  <c r="P731" i="2"/>
  <c r="O731" i="2"/>
  <c r="N731" i="2"/>
  <c r="M731" i="2"/>
  <c r="L731" i="2"/>
  <c r="K731" i="2"/>
  <c r="J731" i="2"/>
  <c r="U730" i="2"/>
  <c r="T730" i="2"/>
  <c r="S730" i="2"/>
  <c r="R730" i="2"/>
  <c r="Q730" i="2"/>
  <c r="P730" i="2"/>
  <c r="O730" i="2"/>
  <c r="N730" i="2"/>
  <c r="M730" i="2"/>
  <c r="L730" i="2"/>
  <c r="K730" i="2"/>
  <c r="J730" i="2"/>
  <c r="U729" i="2"/>
  <c r="T729" i="2"/>
  <c r="S729" i="2"/>
  <c r="R729" i="2"/>
  <c r="Q729" i="2"/>
  <c r="P729" i="2"/>
  <c r="O729" i="2"/>
  <c r="N729" i="2"/>
  <c r="M729" i="2"/>
  <c r="L729" i="2"/>
  <c r="K729" i="2"/>
  <c r="J729" i="2"/>
  <c r="U728" i="2"/>
  <c r="T728" i="2"/>
  <c r="S728" i="2"/>
  <c r="R728" i="2"/>
  <c r="Q728" i="2"/>
  <c r="P728" i="2"/>
  <c r="O728" i="2"/>
  <c r="N728" i="2"/>
  <c r="M728" i="2"/>
  <c r="L728" i="2"/>
  <c r="K728" i="2"/>
  <c r="J728" i="2"/>
  <c r="U726" i="2"/>
  <c r="T726" i="2"/>
  <c r="S726" i="2"/>
  <c r="R726" i="2"/>
  <c r="Q726" i="2"/>
  <c r="P726" i="2"/>
  <c r="O726" i="2"/>
  <c r="N726" i="2"/>
  <c r="M726" i="2"/>
  <c r="L726" i="2"/>
  <c r="K726" i="2"/>
  <c r="J726" i="2"/>
  <c r="U725" i="2"/>
  <c r="T725" i="2"/>
  <c r="S725" i="2"/>
  <c r="R725" i="2"/>
  <c r="Q725" i="2"/>
  <c r="P725" i="2"/>
  <c r="O725" i="2"/>
  <c r="N725" i="2"/>
  <c r="M725" i="2"/>
  <c r="L725" i="2"/>
  <c r="K725" i="2"/>
  <c r="J725" i="2"/>
  <c r="U724" i="2"/>
  <c r="T724" i="2"/>
  <c r="S724" i="2"/>
  <c r="R724" i="2"/>
  <c r="Q724" i="2"/>
  <c r="P724" i="2"/>
  <c r="O724" i="2"/>
  <c r="N724" i="2"/>
  <c r="M724" i="2"/>
  <c r="L724" i="2"/>
  <c r="K724" i="2"/>
  <c r="J724" i="2"/>
  <c r="U723" i="2"/>
  <c r="T723" i="2"/>
  <c r="S723" i="2"/>
  <c r="R723" i="2"/>
  <c r="Q723" i="2"/>
  <c r="P723" i="2"/>
  <c r="O723" i="2"/>
  <c r="N723" i="2"/>
  <c r="M723" i="2"/>
  <c r="L723" i="2"/>
  <c r="K723" i="2"/>
  <c r="J723" i="2"/>
  <c r="U722" i="2"/>
  <c r="T722" i="2"/>
  <c r="S722" i="2"/>
  <c r="R722" i="2"/>
  <c r="Q722" i="2"/>
  <c r="P722" i="2"/>
  <c r="O722" i="2"/>
  <c r="N722" i="2"/>
  <c r="M722" i="2"/>
  <c r="L722" i="2"/>
  <c r="K722" i="2"/>
  <c r="J722" i="2"/>
  <c r="U721" i="2"/>
  <c r="T721" i="2"/>
  <c r="S721" i="2"/>
  <c r="R721" i="2"/>
  <c r="Q721" i="2"/>
  <c r="P721" i="2"/>
  <c r="O721" i="2"/>
  <c r="N721" i="2"/>
  <c r="M721" i="2"/>
  <c r="L721" i="2"/>
  <c r="K721" i="2"/>
  <c r="J721" i="2"/>
  <c r="U720" i="2"/>
  <c r="T720" i="2"/>
  <c r="S720" i="2"/>
  <c r="R720" i="2"/>
  <c r="Q720" i="2"/>
  <c r="P720" i="2"/>
  <c r="O720" i="2"/>
  <c r="N720" i="2"/>
  <c r="M720" i="2"/>
  <c r="L720" i="2"/>
  <c r="K720" i="2"/>
  <c r="J720" i="2"/>
  <c r="U719" i="2"/>
  <c r="T719" i="2"/>
  <c r="S719" i="2"/>
  <c r="R719" i="2"/>
  <c r="Q719" i="2"/>
  <c r="P719" i="2"/>
  <c r="O719" i="2"/>
  <c r="N719" i="2"/>
  <c r="M719" i="2"/>
  <c r="L719" i="2"/>
  <c r="K719" i="2"/>
  <c r="J719" i="2"/>
  <c r="U718" i="2"/>
  <c r="T718" i="2"/>
  <c r="S718" i="2"/>
  <c r="R718" i="2"/>
  <c r="Q718" i="2"/>
  <c r="P718" i="2"/>
  <c r="O718" i="2"/>
  <c r="N718" i="2"/>
  <c r="M718" i="2"/>
  <c r="L718" i="2"/>
  <c r="K718" i="2"/>
  <c r="J718" i="2"/>
  <c r="U717" i="2"/>
  <c r="T717" i="2"/>
  <c r="S717" i="2"/>
  <c r="R717" i="2"/>
  <c r="Q717" i="2"/>
  <c r="P717" i="2"/>
  <c r="O717" i="2"/>
  <c r="N717" i="2"/>
  <c r="M717" i="2"/>
  <c r="L717" i="2"/>
  <c r="K717" i="2"/>
  <c r="J717" i="2"/>
  <c r="U716" i="2"/>
  <c r="T716" i="2"/>
  <c r="S716" i="2"/>
  <c r="R716" i="2"/>
  <c r="Q716" i="2"/>
  <c r="P716" i="2"/>
  <c r="O716" i="2"/>
  <c r="N716" i="2"/>
  <c r="M716" i="2"/>
  <c r="L716" i="2"/>
  <c r="K716" i="2"/>
  <c r="J716" i="2"/>
  <c r="U715" i="2"/>
  <c r="T715" i="2"/>
  <c r="S715" i="2"/>
  <c r="R715" i="2"/>
  <c r="Q715" i="2"/>
  <c r="P715" i="2"/>
  <c r="O715" i="2"/>
  <c r="N715" i="2"/>
  <c r="M715" i="2"/>
  <c r="L715" i="2"/>
  <c r="K715" i="2"/>
  <c r="J715" i="2"/>
  <c r="U714" i="2"/>
  <c r="T714" i="2"/>
  <c r="S714" i="2"/>
  <c r="R714" i="2"/>
  <c r="Q714" i="2"/>
  <c r="P714" i="2"/>
  <c r="O714" i="2"/>
  <c r="N714" i="2"/>
  <c r="M714" i="2"/>
  <c r="L714" i="2"/>
  <c r="K714" i="2"/>
  <c r="J714" i="2"/>
  <c r="U713" i="2"/>
  <c r="T713" i="2"/>
  <c r="S713" i="2"/>
  <c r="R713" i="2"/>
  <c r="Q713" i="2"/>
  <c r="P713" i="2"/>
  <c r="O713" i="2"/>
  <c r="N713" i="2"/>
  <c r="M713" i="2"/>
  <c r="L713" i="2"/>
  <c r="K713" i="2"/>
  <c r="J713" i="2"/>
  <c r="U711" i="2"/>
  <c r="T711" i="2"/>
  <c r="S711" i="2"/>
  <c r="R711" i="2"/>
  <c r="Q711" i="2"/>
  <c r="P711" i="2"/>
  <c r="O711" i="2"/>
  <c r="N711" i="2"/>
  <c r="M711" i="2"/>
  <c r="L711" i="2"/>
  <c r="K711" i="2"/>
  <c r="J711" i="2"/>
  <c r="U710" i="2"/>
  <c r="T710" i="2"/>
  <c r="S710" i="2"/>
  <c r="R710" i="2"/>
  <c r="Q710" i="2"/>
  <c r="P710" i="2"/>
  <c r="O710" i="2"/>
  <c r="N710" i="2"/>
  <c r="M710" i="2"/>
  <c r="L710" i="2"/>
  <c r="K710" i="2"/>
  <c r="J710" i="2"/>
  <c r="U709" i="2"/>
  <c r="T709" i="2"/>
  <c r="S709" i="2"/>
  <c r="R709" i="2"/>
  <c r="Q709" i="2"/>
  <c r="P709" i="2"/>
  <c r="O709" i="2"/>
  <c r="N709" i="2"/>
  <c r="M709" i="2"/>
  <c r="L709" i="2"/>
  <c r="K709" i="2"/>
  <c r="J709" i="2"/>
  <c r="U708" i="2"/>
  <c r="T708" i="2"/>
  <c r="S708" i="2"/>
  <c r="R708" i="2"/>
  <c r="Q708" i="2"/>
  <c r="P708" i="2"/>
  <c r="O708" i="2"/>
  <c r="N708" i="2"/>
  <c r="M708" i="2"/>
  <c r="L708" i="2"/>
  <c r="K708" i="2"/>
  <c r="J708" i="2"/>
  <c r="U707" i="2"/>
  <c r="T707" i="2"/>
  <c r="S707" i="2"/>
  <c r="R707" i="2"/>
  <c r="Q707" i="2"/>
  <c r="P707" i="2"/>
  <c r="O707" i="2"/>
  <c r="N707" i="2"/>
  <c r="M707" i="2"/>
  <c r="L707" i="2"/>
  <c r="K707" i="2"/>
  <c r="J707" i="2"/>
  <c r="U706" i="2"/>
  <c r="T706" i="2"/>
  <c r="S706" i="2"/>
  <c r="R706" i="2"/>
  <c r="Q706" i="2"/>
  <c r="P706" i="2"/>
  <c r="O706" i="2"/>
  <c r="N706" i="2"/>
  <c r="M706" i="2"/>
  <c r="L706" i="2"/>
  <c r="K706" i="2"/>
  <c r="J706" i="2"/>
  <c r="U705" i="2"/>
  <c r="T705" i="2"/>
  <c r="S705" i="2"/>
  <c r="R705" i="2"/>
  <c r="Q705" i="2"/>
  <c r="P705" i="2"/>
  <c r="O705" i="2"/>
  <c r="N705" i="2"/>
  <c r="M705" i="2"/>
  <c r="L705" i="2"/>
  <c r="K705" i="2"/>
  <c r="J705" i="2"/>
  <c r="U704" i="2"/>
  <c r="T704" i="2"/>
  <c r="S704" i="2"/>
  <c r="R704" i="2"/>
  <c r="Q704" i="2"/>
  <c r="P704" i="2"/>
  <c r="O704" i="2"/>
  <c r="N704" i="2"/>
  <c r="M704" i="2"/>
  <c r="L704" i="2"/>
  <c r="K704" i="2"/>
  <c r="J704" i="2"/>
  <c r="U703" i="2"/>
  <c r="T703" i="2"/>
  <c r="S703" i="2"/>
  <c r="R703" i="2"/>
  <c r="Q703" i="2"/>
  <c r="P703" i="2"/>
  <c r="O703" i="2"/>
  <c r="N703" i="2"/>
  <c r="M703" i="2"/>
  <c r="L703" i="2"/>
  <c r="K703" i="2"/>
  <c r="J703" i="2"/>
  <c r="U702" i="2"/>
  <c r="T702" i="2"/>
  <c r="S702" i="2"/>
  <c r="R702" i="2"/>
  <c r="Q702" i="2"/>
  <c r="P702" i="2"/>
  <c r="O702" i="2"/>
  <c r="N702" i="2"/>
  <c r="M702" i="2"/>
  <c r="L702" i="2"/>
  <c r="K702" i="2"/>
  <c r="J702" i="2"/>
  <c r="U701" i="2"/>
  <c r="T701" i="2"/>
  <c r="S701" i="2"/>
  <c r="R701" i="2"/>
  <c r="Q701" i="2"/>
  <c r="P701" i="2"/>
  <c r="O701" i="2"/>
  <c r="N701" i="2"/>
  <c r="M701" i="2"/>
  <c r="L701" i="2"/>
  <c r="K701" i="2"/>
  <c r="J701" i="2"/>
  <c r="U700" i="2"/>
  <c r="T700" i="2"/>
  <c r="S700" i="2"/>
  <c r="R700" i="2"/>
  <c r="Q700" i="2"/>
  <c r="P700" i="2"/>
  <c r="O700" i="2"/>
  <c r="N700" i="2"/>
  <c r="M700" i="2"/>
  <c r="L700" i="2"/>
  <c r="K700" i="2"/>
  <c r="J700" i="2"/>
  <c r="U699" i="2"/>
  <c r="T699" i="2"/>
  <c r="S699" i="2"/>
  <c r="R699" i="2"/>
  <c r="Q699" i="2"/>
  <c r="P699" i="2"/>
  <c r="O699" i="2"/>
  <c r="N699" i="2"/>
  <c r="M699" i="2"/>
  <c r="L699" i="2"/>
  <c r="K699" i="2"/>
  <c r="J699" i="2"/>
  <c r="U698" i="2"/>
  <c r="T698" i="2"/>
  <c r="S698" i="2"/>
  <c r="R698" i="2"/>
  <c r="Q698" i="2"/>
  <c r="P698" i="2"/>
  <c r="O698" i="2"/>
  <c r="N698" i="2"/>
  <c r="M698" i="2"/>
  <c r="L698" i="2"/>
  <c r="K698" i="2"/>
  <c r="J698" i="2"/>
  <c r="U697" i="2"/>
  <c r="T697" i="2"/>
  <c r="S697" i="2"/>
  <c r="R697" i="2"/>
  <c r="Q697" i="2"/>
  <c r="P697" i="2"/>
  <c r="O697" i="2"/>
  <c r="N697" i="2"/>
  <c r="M697" i="2"/>
  <c r="L697" i="2"/>
  <c r="K697" i="2"/>
  <c r="J697" i="2"/>
  <c r="U696" i="2"/>
  <c r="T696" i="2"/>
  <c r="S696" i="2"/>
  <c r="R696" i="2"/>
  <c r="Q696" i="2"/>
  <c r="P696" i="2"/>
  <c r="O696" i="2"/>
  <c r="N696" i="2"/>
  <c r="M696" i="2"/>
  <c r="L696" i="2"/>
  <c r="K696" i="2"/>
  <c r="J696" i="2"/>
  <c r="U695" i="2"/>
  <c r="T695" i="2"/>
  <c r="S695" i="2"/>
  <c r="R695" i="2"/>
  <c r="Q695" i="2"/>
  <c r="P695" i="2"/>
  <c r="O695" i="2"/>
  <c r="N695" i="2"/>
  <c r="M695" i="2"/>
  <c r="L695" i="2"/>
  <c r="K695" i="2"/>
  <c r="J695" i="2"/>
  <c r="U694" i="2"/>
  <c r="T694" i="2"/>
  <c r="S694" i="2"/>
  <c r="R694" i="2"/>
  <c r="Q694" i="2"/>
  <c r="P694" i="2"/>
  <c r="O694" i="2"/>
  <c r="N694" i="2"/>
  <c r="M694" i="2"/>
  <c r="L694" i="2"/>
  <c r="K694" i="2"/>
  <c r="J694" i="2"/>
  <c r="U693" i="2"/>
  <c r="T693" i="2"/>
  <c r="S693" i="2"/>
  <c r="R693" i="2"/>
  <c r="Q693" i="2"/>
  <c r="P693" i="2"/>
  <c r="O693" i="2"/>
  <c r="N693" i="2"/>
  <c r="M693" i="2"/>
  <c r="L693" i="2"/>
  <c r="K693" i="2"/>
  <c r="J693" i="2"/>
  <c r="U692" i="2"/>
  <c r="T692" i="2"/>
  <c r="S692" i="2"/>
  <c r="R692" i="2"/>
  <c r="Q692" i="2"/>
  <c r="P692" i="2"/>
  <c r="O692" i="2"/>
  <c r="N692" i="2"/>
  <c r="M692" i="2"/>
  <c r="L692" i="2"/>
  <c r="K692" i="2"/>
  <c r="J692" i="2"/>
  <c r="U690" i="2"/>
  <c r="T690" i="2"/>
  <c r="S690" i="2"/>
  <c r="R690" i="2"/>
  <c r="Q690" i="2"/>
  <c r="P690" i="2"/>
  <c r="O690" i="2"/>
  <c r="N690" i="2"/>
  <c r="M690" i="2"/>
  <c r="L690" i="2"/>
  <c r="K690" i="2"/>
  <c r="J690" i="2"/>
  <c r="U689" i="2"/>
  <c r="T689" i="2"/>
  <c r="S689" i="2"/>
  <c r="R689" i="2"/>
  <c r="Q689" i="2"/>
  <c r="P689" i="2"/>
  <c r="O689" i="2"/>
  <c r="N689" i="2"/>
  <c r="M689" i="2"/>
  <c r="L689" i="2"/>
  <c r="K689" i="2"/>
  <c r="J689" i="2"/>
  <c r="U688" i="2"/>
  <c r="T688" i="2"/>
  <c r="S688" i="2"/>
  <c r="R688" i="2"/>
  <c r="Q688" i="2"/>
  <c r="P688" i="2"/>
  <c r="O688" i="2"/>
  <c r="N688" i="2"/>
  <c r="M688" i="2"/>
  <c r="L688" i="2"/>
  <c r="K688" i="2"/>
  <c r="J688" i="2"/>
  <c r="U687" i="2"/>
  <c r="T687" i="2"/>
  <c r="S687" i="2"/>
  <c r="R687" i="2"/>
  <c r="Q687" i="2"/>
  <c r="P687" i="2"/>
  <c r="O687" i="2"/>
  <c r="N687" i="2"/>
  <c r="M687" i="2"/>
  <c r="L687" i="2"/>
  <c r="K687" i="2"/>
  <c r="J687" i="2"/>
  <c r="U686" i="2"/>
  <c r="T686" i="2"/>
  <c r="S686" i="2"/>
  <c r="R686" i="2"/>
  <c r="Q686" i="2"/>
  <c r="P686" i="2"/>
  <c r="O686" i="2"/>
  <c r="N686" i="2"/>
  <c r="M686" i="2"/>
  <c r="L686" i="2"/>
  <c r="K686" i="2"/>
  <c r="J686" i="2"/>
  <c r="U684" i="2"/>
  <c r="T684" i="2"/>
  <c r="S684" i="2"/>
  <c r="R684" i="2"/>
  <c r="Q684" i="2"/>
  <c r="P684" i="2"/>
  <c r="O684" i="2"/>
  <c r="N684" i="2"/>
  <c r="M684" i="2"/>
  <c r="L684" i="2"/>
  <c r="K684" i="2"/>
  <c r="J684" i="2"/>
  <c r="U682" i="2"/>
  <c r="T682" i="2"/>
  <c r="S682" i="2"/>
  <c r="R682" i="2"/>
  <c r="Q682" i="2"/>
  <c r="P682" i="2"/>
  <c r="O682" i="2"/>
  <c r="N682" i="2"/>
  <c r="M682" i="2"/>
  <c r="L682" i="2"/>
  <c r="K682" i="2"/>
  <c r="J682" i="2"/>
  <c r="U681" i="2"/>
  <c r="T681" i="2"/>
  <c r="S681" i="2"/>
  <c r="R681" i="2"/>
  <c r="Q681" i="2"/>
  <c r="P681" i="2"/>
  <c r="O681" i="2"/>
  <c r="N681" i="2"/>
  <c r="M681" i="2"/>
  <c r="L681" i="2"/>
  <c r="K681" i="2"/>
  <c r="J681" i="2"/>
  <c r="U680" i="2"/>
  <c r="T680" i="2"/>
  <c r="S680" i="2"/>
  <c r="R680" i="2"/>
  <c r="Q680" i="2"/>
  <c r="P680" i="2"/>
  <c r="O680" i="2"/>
  <c r="N680" i="2"/>
  <c r="M680" i="2"/>
  <c r="L680" i="2"/>
  <c r="K680" i="2"/>
  <c r="J680" i="2"/>
  <c r="U679" i="2"/>
  <c r="T679" i="2"/>
  <c r="S679" i="2"/>
  <c r="R679" i="2"/>
  <c r="Q679" i="2"/>
  <c r="P679" i="2"/>
  <c r="O679" i="2"/>
  <c r="N679" i="2"/>
  <c r="M679" i="2"/>
  <c r="L679" i="2"/>
  <c r="K679" i="2"/>
  <c r="J679" i="2"/>
  <c r="U678" i="2"/>
  <c r="T678" i="2"/>
  <c r="S678" i="2"/>
  <c r="R678" i="2"/>
  <c r="Q678" i="2"/>
  <c r="P678" i="2"/>
  <c r="O678" i="2"/>
  <c r="N678" i="2"/>
  <c r="M678" i="2"/>
  <c r="L678" i="2"/>
  <c r="K678" i="2"/>
  <c r="J678" i="2"/>
  <c r="U677" i="2"/>
  <c r="T677" i="2"/>
  <c r="S677" i="2"/>
  <c r="R677" i="2"/>
  <c r="Q677" i="2"/>
  <c r="P677" i="2"/>
  <c r="O677" i="2"/>
  <c r="N677" i="2"/>
  <c r="M677" i="2"/>
  <c r="L677" i="2"/>
  <c r="K677" i="2"/>
  <c r="J677" i="2"/>
  <c r="U676" i="2"/>
  <c r="T676" i="2"/>
  <c r="S676" i="2"/>
  <c r="R676" i="2"/>
  <c r="Q676" i="2"/>
  <c r="P676" i="2"/>
  <c r="O676" i="2"/>
  <c r="N676" i="2"/>
  <c r="M676" i="2"/>
  <c r="L676" i="2"/>
  <c r="K676" i="2"/>
  <c r="J676" i="2"/>
  <c r="U675" i="2"/>
  <c r="T675" i="2"/>
  <c r="S675" i="2"/>
  <c r="R675" i="2"/>
  <c r="Q675" i="2"/>
  <c r="P675" i="2"/>
  <c r="O675" i="2"/>
  <c r="N675" i="2"/>
  <c r="M675" i="2"/>
  <c r="L675" i="2"/>
  <c r="K675" i="2"/>
  <c r="J675" i="2"/>
  <c r="U674" i="2"/>
  <c r="T674" i="2"/>
  <c r="S674" i="2"/>
  <c r="R674" i="2"/>
  <c r="Q674" i="2"/>
  <c r="P674" i="2"/>
  <c r="O674" i="2"/>
  <c r="N674" i="2"/>
  <c r="M674" i="2"/>
  <c r="L674" i="2"/>
  <c r="K674" i="2"/>
  <c r="J674" i="2"/>
  <c r="U673" i="2"/>
  <c r="T673" i="2"/>
  <c r="S673" i="2"/>
  <c r="R673" i="2"/>
  <c r="Q673" i="2"/>
  <c r="P673" i="2"/>
  <c r="O673" i="2"/>
  <c r="N673" i="2"/>
  <c r="M673" i="2"/>
  <c r="L673" i="2"/>
  <c r="K673" i="2"/>
  <c r="J673" i="2"/>
  <c r="U672" i="2"/>
  <c r="T672" i="2"/>
  <c r="S672" i="2"/>
  <c r="R672" i="2"/>
  <c r="Q672" i="2"/>
  <c r="P672" i="2"/>
  <c r="O672" i="2"/>
  <c r="N672" i="2"/>
  <c r="M672" i="2"/>
  <c r="L672" i="2"/>
  <c r="K672" i="2"/>
  <c r="J672" i="2"/>
  <c r="U671" i="2"/>
  <c r="T671" i="2"/>
  <c r="S671" i="2"/>
  <c r="R671" i="2"/>
  <c r="Q671" i="2"/>
  <c r="P671" i="2"/>
  <c r="O671" i="2"/>
  <c r="N671" i="2"/>
  <c r="M671" i="2"/>
  <c r="L671" i="2"/>
  <c r="K671" i="2"/>
  <c r="J671" i="2"/>
  <c r="U670" i="2"/>
  <c r="U669" i="2" s="1"/>
  <c r="T670" i="2"/>
  <c r="T669" i="2" s="1"/>
  <c r="S670" i="2"/>
  <c r="S669" i="2" s="1"/>
  <c r="R670" i="2"/>
  <c r="R669" i="2" s="1"/>
  <c r="Q670" i="2"/>
  <c r="Q669" i="2" s="1"/>
  <c r="P670" i="2"/>
  <c r="P669" i="2" s="1"/>
  <c r="O670" i="2"/>
  <c r="O669" i="2" s="1"/>
  <c r="N670" i="2"/>
  <c r="N669" i="2" s="1"/>
  <c r="M670" i="2"/>
  <c r="M669" i="2" s="1"/>
  <c r="L670" i="2"/>
  <c r="L669" i="2" s="1"/>
  <c r="K670" i="2"/>
  <c r="K669" i="2" s="1"/>
  <c r="J670" i="2"/>
  <c r="J669" i="2" s="1"/>
  <c r="U668" i="2"/>
  <c r="T668" i="2"/>
  <c r="S668" i="2"/>
  <c r="R668" i="2"/>
  <c r="Q668" i="2"/>
  <c r="P668" i="2"/>
  <c r="O668" i="2"/>
  <c r="N668" i="2"/>
  <c r="M668" i="2"/>
  <c r="L668" i="2"/>
  <c r="K668" i="2"/>
  <c r="J668" i="2"/>
  <c r="U667" i="2"/>
  <c r="T667" i="2"/>
  <c r="S667" i="2"/>
  <c r="R667" i="2"/>
  <c r="Q667" i="2"/>
  <c r="P667" i="2"/>
  <c r="O667" i="2"/>
  <c r="N667" i="2"/>
  <c r="M667" i="2"/>
  <c r="L667" i="2"/>
  <c r="K667" i="2"/>
  <c r="J667" i="2"/>
  <c r="U666" i="2"/>
  <c r="T666" i="2"/>
  <c r="S666" i="2"/>
  <c r="R666" i="2"/>
  <c r="Q666" i="2"/>
  <c r="P666" i="2"/>
  <c r="O666" i="2"/>
  <c r="N666" i="2"/>
  <c r="M666" i="2"/>
  <c r="L666" i="2"/>
  <c r="K666" i="2"/>
  <c r="J666" i="2"/>
  <c r="U665" i="2"/>
  <c r="T665" i="2"/>
  <c r="S665" i="2"/>
  <c r="R665" i="2"/>
  <c r="Q665" i="2"/>
  <c r="P665" i="2"/>
  <c r="O665" i="2"/>
  <c r="N665" i="2"/>
  <c r="M665" i="2"/>
  <c r="L665" i="2"/>
  <c r="K665" i="2"/>
  <c r="J665" i="2"/>
  <c r="U664" i="2"/>
  <c r="T664" i="2"/>
  <c r="S664" i="2"/>
  <c r="R664" i="2"/>
  <c r="Q664" i="2"/>
  <c r="P664" i="2"/>
  <c r="O664" i="2"/>
  <c r="N664" i="2"/>
  <c r="M664" i="2"/>
  <c r="L664" i="2"/>
  <c r="K664" i="2"/>
  <c r="J664" i="2"/>
  <c r="U663" i="2"/>
  <c r="T663" i="2"/>
  <c r="S663" i="2"/>
  <c r="R663" i="2"/>
  <c r="Q663" i="2"/>
  <c r="P663" i="2"/>
  <c r="O663" i="2"/>
  <c r="N663" i="2"/>
  <c r="M663" i="2"/>
  <c r="L663" i="2"/>
  <c r="K663" i="2"/>
  <c r="J663" i="2"/>
  <c r="U661" i="2"/>
  <c r="T661" i="2"/>
  <c r="S661" i="2"/>
  <c r="R661" i="2"/>
  <c r="Q661" i="2"/>
  <c r="P661" i="2"/>
  <c r="O661" i="2"/>
  <c r="N661" i="2"/>
  <c r="M661" i="2"/>
  <c r="L661" i="2"/>
  <c r="K661" i="2"/>
  <c r="J661" i="2"/>
  <c r="U660" i="2"/>
  <c r="T660" i="2"/>
  <c r="S660" i="2"/>
  <c r="R660" i="2"/>
  <c r="Q660" i="2"/>
  <c r="P660" i="2"/>
  <c r="O660" i="2"/>
  <c r="N660" i="2"/>
  <c r="M660" i="2"/>
  <c r="L660" i="2"/>
  <c r="K660" i="2"/>
  <c r="J660" i="2"/>
  <c r="U659" i="2"/>
  <c r="T659" i="2"/>
  <c r="S659" i="2"/>
  <c r="R659" i="2"/>
  <c r="Q659" i="2"/>
  <c r="P659" i="2"/>
  <c r="O659" i="2"/>
  <c r="N659" i="2"/>
  <c r="M659" i="2"/>
  <c r="L659" i="2"/>
  <c r="K659" i="2"/>
  <c r="J659" i="2"/>
  <c r="U658" i="2"/>
  <c r="T658" i="2"/>
  <c r="S658" i="2"/>
  <c r="R658" i="2"/>
  <c r="Q658" i="2"/>
  <c r="P658" i="2"/>
  <c r="O658" i="2"/>
  <c r="N658" i="2"/>
  <c r="M658" i="2"/>
  <c r="L658" i="2"/>
  <c r="K658" i="2"/>
  <c r="J658" i="2"/>
  <c r="U657" i="2"/>
  <c r="T657" i="2"/>
  <c r="S657" i="2"/>
  <c r="R657" i="2"/>
  <c r="Q657" i="2"/>
  <c r="P657" i="2"/>
  <c r="O657" i="2"/>
  <c r="N657" i="2"/>
  <c r="M657" i="2"/>
  <c r="L657" i="2"/>
  <c r="K657" i="2"/>
  <c r="J657" i="2"/>
  <c r="U656" i="2"/>
  <c r="T656" i="2"/>
  <c r="S656" i="2"/>
  <c r="R656" i="2"/>
  <c r="Q656" i="2"/>
  <c r="P656" i="2"/>
  <c r="O656" i="2"/>
  <c r="N656" i="2"/>
  <c r="M656" i="2"/>
  <c r="L656" i="2"/>
  <c r="K656" i="2"/>
  <c r="J656" i="2"/>
  <c r="U655" i="2"/>
  <c r="T655" i="2"/>
  <c r="S655" i="2"/>
  <c r="R655" i="2"/>
  <c r="Q655" i="2"/>
  <c r="P655" i="2"/>
  <c r="O655" i="2"/>
  <c r="N655" i="2"/>
  <c r="M655" i="2"/>
  <c r="L655" i="2"/>
  <c r="K655" i="2"/>
  <c r="J655" i="2"/>
  <c r="U654" i="2"/>
  <c r="T654" i="2"/>
  <c r="S654" i="2"/>
  <c r="R654" i="2"/>
  <c r="Q654" i="2"/>
  <c r="P654" i="2"/>
  <c r="O654" i="2"/>
  <c r="N654" i="2"/>
  <c r="M654" i="2"/>
  <c r="L654" i="2"/>
  <c r="K654" i="2"/>
  <c r="J654" i="2"/>
  <c r="U653" i="2"/>
  <c r="T653" i="2"/>
  <c r="S653" i="2"/>
  <c r="R653" i="2"/>
  <c r="Q653" i="2"/>
  <c r="P653" i="2"/>
  <c r="O653" i="2"/>
  <c r="N653" i="2"/>
  <c r="M653" i="2"/>
  <c r="L653" i="2"/>
  <c r="K653" i="2"/>
  <c r="J653" i="2"/>
  <c r="U652" i="2"/>
  <c r="T652" i="2"/>
  <c r="S652" i="2"/>
  <c r="R652" i="2"/>
  <c r="Q652" i="2"/>
  <c r="P652" i="2"/>
  <c r="O652" i="2"/>
  <c r="N652" i="2"/>
  <c r="M652" i="2"/>
  <c r="L652" i="2"/>
  <c r="K652" i="2"/>
  <c r="J652" i="2"/>
  <c r="U651" i="2"/>
  <c r="T651" i="2"/>
  <c r="S651" i="2"/>
  <c r="R651" i="2"/>
  <c r="Q651" i="2"/>
  <c r="P651" i="2"/>
  <c r="O651" i="2"/>
  <c r="N651" i="2"/>
  <c r="M651" i="2"/>
  <c r="L651" i="2"/>
  <c r="K651" i="2"/>
  <c r="J651" i="2"/>
  <c r="U650" i="2"/>
  <c r="T650" i="2"/>
  <c r="S650" i="2"/>
  <c r="R650" i="2"/>
  <c r="Q650" i="2"/>
  <c r="P650" i="2"/>
  <c r="O650" i="2"/>
  <c r="N650" i="2"/>
  <c r="M650" i="2"/>
  <c r="L650" i="2"/>
  <c r="K650" i="2"/>
  <c r="J650" i="2"/>
  <c r="U649" i="2"/>
  <c r="T649" i="2"/>
  <c r="S649" i="2"/>
  <c r="R649" i="2"/>
  <c r="Q649" i="2"/>
  <c r="P649" i="2"/>
  <c r="O649" i="2"/>
  <c r="N649" i="2"/>
  <c r="M649" i="2"/>
  <c r="L649" i="2"/>
  <c r="K649" i="2"/>
  <c r="J649" i="2"/>
  <c r="U648" i="2"/>
  <c r="T648" i="2"/>
  <c r="S648" i="2"/>
  <c r="R648" i="2"/>
  <c r="Q648" i="2"/>
  <c r="P648" i="2"/>
  <c r="O648" i="2"/>
  <c r="N648" i="2"/>
  <c r="M648" i="2"/>
  <c r="L648" i="2"/>
  <c r="K648" i="2"/>
  <c r="J648" i="2"/>
  <c r="U647" i="2"/>
  <c r="T647" i="2"/>
  <c r="S647" i="2"/>
  <c r="R647" i="2"/>
  <c r="Q647" i="2"/>
  <c r="P647" i="2"/>
  <c r="O647" i="2"/>
  <c r="N647" i="2"/>
  <c r="M647" i="2"/>
  <c r="L647" i="2"/>
  <c r="K647" i="2"/>
  <c r="J647" i="2"/>
  <c r="U646" i="2"/>
  <c r="T646" i="2"/>
  <c r="S646" i="2"/>
  <c r="R646" i="2"/>
  <c r="Q646" i="2"/>
  <c r="P646" i="2"/>
  <c r="O646" i="2"/>
  <c r="N646" i="2"/>
  <c r="M646" i="2"/>
  <c r="L646" i="2"/>
  <c r="K646" i="2"/>
  <c r="J646" i="2"/>
  <c r="U645" i="2"/>
  <c r="T645" i="2"/>
  <c r="S645" i="2"/>
  <c r="R645" i="2"/>
  <c r="Q645" i="2"/>
  <c r="P645" i="2"/>
  <c r="O645" i="2"/>
  <c r="N645" i="2"/>
  <c r="M645" i="2"/>
  <c r="L645" i="2"/>
  <c r="K645" i="2"/>
  <c r="J645" i="2"/>
  <c r="U643" i="2"/>
  <c r="T643" i="2"/>
  <c r="S643" i="2"/>
  <c r="R643" i="2"/>
  <c r="Q643" i="2"/>
  <c r="P643" i="2"/>
  <c r="O643" i="2"/>
  <c r="N643" i="2"/>
  <c r="M643" i="2"/>
  <c r="L643" i="2"/>
  <c r="K643" i="2"/>
  <c r="J643" i="2"/>
  <c r="U642" i="2"/>
  <c r="T642" i="2"/>
  <c r="S642" i="2"/>
  <c r="R642" i="2"/>
  <c r="Q642" i="2"/>
  <c r="P642" i="2"/>
  <c r="O642" i="2"/>
  <c r="N642" i="2"/>
  <c r="M642" i="2"/>
  <c r="L642" i="2"/>
  <c r="K642" i="2"/>
  <c r="J642" i="2"/>
  <c r="U641" i="2"/>
  <c r="T641" i="2"/>
  <c r="S641" i="2"/>
  <c r="R641" i="2"/>
  <c r="Q641" i="2"/>
  <c r="P641" i="2"/>
  <c r="O641" i="2"/>
  <c r="N641" i="2"/>
  <c r="M641" i="2"/>
  <c r="L641" i="2"/>
  <c r="K641" i="2"/>
  <c r="J641" i="2"/>
  <c r="U640" i="2"/>
  <c r="T640" i="2"/>
  <c r="S640" i="2"/>
  <c r="R640" i="2"/>
  <c r="Q640" i="2"/>
  <c r="P640" i="2"/>
  <c r="O640" i="2"/>
  <c r="N640" i="2"/>
  <c r="M640" i="2"/>
  <c r="L640" i="2"/>
  <c r="K640" i="2"/>
  <c r="J640" i="2"/>
  <c r="U639" i="2"/>
  <c r="T639" i="2"/>
  <c r="S639" i="2"/>
  <c r="R639" i="2"/>
  <c r="Q639" i="2"/>
  <c r="P639" i="2"/>
  <c r="O639" i="2"/>
  <c r="N639" i="2"/>
  <c r="M639" i="2"/>
  <c r="L639" i="2"/>
  <c r="K639" i="2"/>
  <c r="J639" i="2"/>
  <c r="U638" i="2"/>
  <c r="T638" i="2"/>
  <c r="S638" i="2"/>
  <c r="R638" i="2"/>
  <c r="Q638" i="2"/>
  <c r="P638" i="2"/>
  <c r="O638" i="2"/>
  <c r="N638" i="2"/>
  <c r="M638" i="2"/>
  <c r="L638" i="2"/>
  <c r="K638" i="2"/>
  <c r="J638" i="2"/>
  <c r="U637" i="2"/>
  <c r="T637" i="2"/>
  <c r="S637" i="2"/>
  <c r="R637" i="2"/>
  <c r="Q637" i="2"/>
  <c r="P637" i="2"/>
  <c r="O637" i="2"/>
  <c r="N637" i="2"/>
  <c r="M637" i="2"/>
  <c r="L637" i="2"/>
  <c r="K637" i="2"/>
  <c r="J637" i="2"/>
  <c r="U636" i="2"/>
  <c r="T636" i="2"/>
  <c r="S636" i="2"/>
  <c r="R636" i="2"/>
  <c r="Q636" i="2"/>
  <c r="P636" i="2"/>
  <c r="O636" i="2"/>
  <c r="N636" i="2"/>
  <c r="M636" i="2"/>
  <c r="L636" i="2"/>
  <c r="K636" i="2"/>
  <c r="J636" i="2"/>
  <c r="U635" i="2"/>
  <c r="T635" i="2"/>
  <c r="S635" i="2"/>
  <c r="R635" i="2"/>
  <c r="Q635" i="2"/>
  <c r="P635" i="2"/>
  <c r="O635" i="2"/>
  <c r="N635" i="2"/>
  <c r="M635" i="2"/>
  <c r="L635" i="2"/>
  <c r="K635" i="2"/>
  <c r="J635" i="2"/>
  <c r="U634" i="2"/>
  <c r="T634" i="2"/>
  <c r="S634" i="2"/>
  <c r="R634" i="2"/>
  <c r="Q634" i="2"/>
  <c r="P634" i="2"/>
  <c r="O634" i="2"/>
  <c r="N634" i="2"/>
  <c r="M634" i="2"/>
  <c r="L634" i="2"/>
  <c r="K634" i="2"/>
  <c r="J634" i="2"/>
  <c r="U633" i="2"/>
  <c r="T633" i="2"/>
  <c r="S633" i="2"/>
  <c r="R633" i="2"/>
  <c r="Q633" i="2"/>
  <c r="P633" i="2"/>
  <c r="O633" i="2"/>
  <c r="N633" i="2"/>
  <c r="M633" i="2"/>
  <c r="L633" i="2"/>
  <c r="K633" i="2"/>
  <c r="J633" i="2"/>
  <c r="U632" i="2"/>
  <c r="T632" i="2"/>
  <c r="S632" i="2"/>
  <c r="R632" i="2"/>
  <c r="Q632" i="2"/>
  <c r="P632" i="2"/>
  <c r="O632" i="2"/>
  <c r="N632" i="2"/>
  <c r="M632" i="2"/>
  <c r="L632" i="2"/>
  <c r="K632" i="2"/>
  <c r="J632" i="2"/>
  <c r="U631" i="2"/>
  <c r="T631" i="2"/>
  <c r="S631" i="2"/>
  <c r="R631" i="2"/>
  <c r="Q631" i="2"/>
  <c r="P631" i="2"/>
  <c r="O631" i="2"/>
  <c r="N631" i="2"/>
  <c r="M631" i="2"/>
  <c r="L631" i="2"/>
  <c r="K631" i="2"/>
  <c r="J631" i="2"/>
  <c r="U630" i="2"/>
  <c r="T630" i="2"/>
  <c r="S630" i="2"/>
  <c r="R630" i="2"/>
  <c r="Q630" i="2"/>
  <c r="P630" i="2"/>
  <c r="O630" i="2"/>
  <c r="N630" i="2"/>
  <c r="M630" i="2"/>
  <c r="L630" i="2"/>
  <c r="K630" i="2"/>
  <c r="J630" i="2"/>
  <c r="U629" i="2"/>
  <c r="T629" i="2"/>
  <c r="S629" i="2"/>
  <c r="R629" i="2"/>
  <c r="Q629" i="2"/>
  <c r="P629" i="2"/>
  <c r="O629" i="2"/>
  <c r="N629" i="2"/>
  <c r="M629" i="2"/>
  <c r="L629" i="2"/>
  <c r="K629" i="2"/>
  <c r="J629" i="2"/>
  <c r="U628" i="2"/>
  <c r="T628" i="2"/>
  <c r="S628" i="2"/>
  <c r="R628" i="2"/>
  <c r="Q628" i="2"/>
  <c r="P628" i="2"/>
  <c r="O628" i="2"/>
  <c r="N628" i="2"/>
  <c r="M628" i="2"/>
  <c r="L628" i="2"/>
  <c r="K628" i="2"/>
  <c r="J628" i="2"/>
  <c r="U627" i="2"/>
  <c r="T627" i="2"/>
  <c r="S627" i="2"/>
  <c r="R627" i="2"/>
  <c r="Q627" i="2"/>
  <c r="P627" i="2"/>
  <c r="O627" i="2"/>
  <c r="N627" i="2"/>
  <c r="M627" i="2"/>
  <c r="L627" i="2"/>
  <c r="K627" i="2"/>
  <c r="J627" i="2"/>
  <c r="U626" i="2"/>
  <c r="T626" i="2"/>
  <c r="S626" i="2"/>
  <c r="R626" i="2"/>
  <c r="Q626" i="2"/>
  <c r="P626" i="2"/>
  <c r="O626" i="2"/>
  <c r="N626" i="2"/>
  <c r="M626" i="2"/>
  <c r="L626" i="2"/>
  <c r="K626" i="2"/>
  <c r="J626" i="2"/>
  <c r="U625" i="2"/>
  <c r="T625" i="2"/>
  <c r="S625" i="2"/>
  <c r="R625" i="2"/>
  <c r="Q625" i="2"/>
  <c r="P625" i="2"/>
  <c r="O625" i="2"/>
  <c r="N625" i="2"/>
  <c r="M625" i="2"/>
  <c r="L625" i="2"/>
  <c r="K625" i="2"/>
  <c r="J625" i="2"/>
  <c r="U624" i="2"/>
  <c r="T624" i="2"/>
  <c r="S624" i="2"/>
  <c r="R624" i="2"/>
  <c r="Q624" i="2"/>
  <c r="P624" i="2"/>
  <c r="O624" i="2"/>
  <c r="N624" i="2"/>
  <c r="M624" i="2"/>
  <c r="L624" i="2"/>
  <c r="K624" i="2"/>
  <c r="J624" i="2"/>
  <c r="U623" i="2"/>
  <c r="T623" i="2"/>
  <c r="S623" i="2"/>
  <c r="R623" i="2"/>
  <c r="Q623" i="2"/>
  <c r="P623" i="2"/>
  <c r="O623" i="2"/>
  <c r="N623" i="2"/>
  <c r="M623" i="2"/>
  <c r="L623" i="2"/>
  <c r="K623" i="2"/>
  <c r="J623" i="2"/>
  <c r="U622" i="2"/>
  <c r="T622" i="2"/>
  <c r="S622" i="2"/>
  <c r="R622" i="2"/>
  <c r="Q622" i="2"/>
  <c r="P622" i="2"/>
  <c r="O622" i="2"/>
  <c r="N622" i="2"/>
  <c r="M622" i="2"/>
  <c r="L622" i="2"/>
  <c r="K622" i="2"/>
  <c r="J622" i="2"/>
  <c r="U621" i="2"/>
  <c r="T621" i="2"/>
  <c r="S621" i="2"/>
  <c r="R621" i="2"/>
  <c r="Q621" i="2"/>
  <c r="P621" i="2"/>
  <c r="O621" i="2"/>
  <c r="N621" i="2"/>
  <c r="M621" i="2"/>
  <c r="L621" i="2"/>
  <c r="K621" i="2"/>
  <c r="J621" i="2"/>
  <c r="U620" i="2"/>
  <c r="T620" i="2"/>
  <c r="S620" i="2"/>
  <c r="R620" i="2"/>
  <c r="Q620" i="2"/>
  <c r="P620" i="2"/>
  <c r="O620" i="2"/>
  <c r="N620" i="2"/>
  <c r="M620" i="2"/>
  <c r="L620" i="2"/>
  <c r="K620" i="2"/>
  <c r="J620" i="2"/>
  <c r="U619" i="2"/>
  <c r="T619" i="2"/>
  <c r="S619" i="2"/>
  <c r="R619" i="2"/>
  <c r="Q619" i="2"/>
  <c r="P619" i="2"/>
  <c r="O619" i="2"/>
  <c r="N619" i="2"/>
  <c r="M619" i="2"/>
  <c r="L619" i="2"/>
  <c r="K619" i="2"/>
  <c r="J619" i="2"/>
  <c r="U618" i="2"/>
  <c r="T618" i="2"/>
  <c r="S618" i="2"/>
  <c r="R618" i="2"/>
  <c r="Q618" i="2"/>
  <c r="P618" i="2"/>
  <c r="O618" i="2"/>
  <c r="N618" i="2"/>
  <c r="M618" i="2"/>
  <c r="L618" i="2"/>
  <c r="K618" i="2"/>
  <c r="J618" i="2"/>
  <c r="U617" i="2"/>
  <c r="T617" i="2"/>
  <c r="S617" i="2"/>
  <c r="R617" i="2"/>
  <c r="Q617" i="2"/>
  <c r="P617" i="2"/>
  <c r="O617" i="2"/>
  <c r="N617" i="2"/>
  <c r="M617" i="2"/>
  <c r="L617" i="2"/>
  <c r="K617" i="2"/>
  <c r="J617" i="2"/>
  <c r="U615" i="2"/>
  <c r="T615" i="2"/>
  <c r="S615" i="2"/>
  <c r="R615" i="2"/>
  <c r="Q615" i="2"/>
  <c r="P615" i="2"/>
  <c r="O615" i="2"/>
  <c r="N615" i="2"/>
  <c r="M615" i="2"/>
  <c r="L615" i="2"/>
  <c r="K615" i="2"/>
  <c r="J615" i="2"/>
  <c r="U614" i="2"/>
  <c r="T614" i="2"/>
  <c r="S614" i="2"/>
  <c r="R614" i="2"/>
  <c r="Q614" i="2"/>
  <c r="P614" i="2"/>
  <c r="O614" i="2"/>
  <c r="N614" i="2"/>
  <c r="M614" i="2"/>
  <c r="L614" i="2"/>
  <c r="K614" i="2"/>
  <c r="J614" i="2"/>
  <c r="U613" i="2"/>
  <c r="T613" i="2"/>
  <c r="S613" i="2"/>
  <c r="R613" i="2"/>
  <c r="Q613" i="2"/>
  <c r="P613" i="2"/>
  <c r="O613" i="2"/>
  <c r="N613" i="2"/>
  <c r="M613" i="2"/>
  <c r="L613" i="2"/>
  <c r="K613" i="2"/>
  <c r="J613" i="2"/>
  <c r="U612" i="2"/>
  <c r="T612" i="2"/>
  <c r="S612" i="2"/>
  <c r="R612" i="2"/>
  <c r="Q612" i="2"/>
  <c r="P612" i="2"/>
  <c r="O612" i="2"/>
  <c r="N612" i="2"/>
  <c r="M612" i="2"/>
  <c r="L612" i="2"/>
  <c r="K612" i="2"/>
  <c r="J612" i="2"/>
  <c r="U611" i="2"/>
  <c r="T611" i="2"/>
  <c r="S611" i="2"/>
  <c r="R611" i="2"/>
  <c r="Q611" i="2"/>
  <c r="P611" i="2"/>
  <c r="O611" i="2"/>
  <c r="N611" i="2"/>
  <c r="M611" i="2"/>
  <c r="L611" i="2"/>
  <c r="K611" i="2"/>
  <c r="J611" i="2"/>
  <c r="U610" i="2"/>
  <c r="T610" i="2"/>
  <c r="S610" i="2"/>
  <c r="R610" i="2"/>
  <c r="Q610" i="2"/>
  <c r="P610" i="2"/>
  <c r="O610" i="2"/>
  <c r="N610" i="2"/>
  <c r="M610" i="2"/>
  <c r="L610" i="2"/>
  <c r="K610" i="2"/>
  <c r="J610" i="2"/>
  <c r="U609" i="2"/>
  <c r="T609" i="2"/>
  <c r="S609" i="2"/>
  <c r="R609" i="2"/>
  <c r="Q609" i="2"/>
  <c r="P609" i="2"/>
  <c r="O609" i="2"/>
  <c r="N609" i="2"/>
  <c r="M609" i="2"/>
  <c r="L609" i="2"/>
  <c r="K609" i="2"/>
  <c r="J609" i="2"/>
  <c r="U608" i="2"/>
  <c r="T608" i="2"/>
  <c r="S608" i="2"/>
  <c r="R608" i="2"/>
  <c r="Q608" i="2"/>
  <c r="P608" i="2"/>
  <c r="O608" i="2"/>
  <c r="N608" i="2"/>
  <c r="M608" i="2"/>
  <c r="L608" i="2"/>
  <c r="K608" i="2"/>
  <c r="J608" i="2"/>
  <c r="U607" i="2"/>
  <c r="T607" i="2"/>
  <c r="S607" i="2"/>
  <c r="R607" i="2"/>
  <c r="Q607" i="2"/>
  <c r="P607" i="2"/>
  <c r="O607" i="2"/>
  <c r="N607" i="2"/>
  <c r="M607" i="2"/>
  <c r="L607" i="2"/>
  <c r="K607" i="2"/>
  <c r="J607" i="2"/>
  <c r="U606" i="2"/>
  <c r="T606" i="2"/>
  <c r="S606" i="2"/>
  <c r="R606" i="2"/>
  <c r="Q606" i="2"/>
  <c r="P606" i="2"/>
  <c r="O606" i="2"/>
  <c r="N606" i="2"/>
  <c r="M606" i="2"/>
  <c r="L606" i="2"/>
  <c r="K606" i="2"/>
  <c r="J606" i="2"/>
  <c r="U605" i="2"/>
  <c r="T605" i="2"/>
  <c r="S605" i="2"/>
  <c r="R605" i="2"/>
  <c r="Q605" i="2"/>
  <c r="Q604" i="2" s="1"/>
  <c r="P605" i="2"/>
  <c r="O605" i="2"/>
  <c r="N605" i="2"/>
  <c r="M605" i="2"/>
  <c r="L605" i="2"/>
  <c r="K605" i="2"/>
  <c r="J605" i="2"/>
  <c r="U603" i="2"/>
  <c r="T603" i="2"/>
  <c r="S603" i="2"/>
  <c r="R603" i="2"/>
  <c r="Q603" i="2"/>
  <c r="P603" i="2"/>
  <c r="O603" i="2"/>
  <c r="N603" i="2"/>
  <c r="M603" i="2"/>
  <c r="L603" i="2"/>
  <c r="K603" i="2"/>
  <c r="J603" i="2"/>
  <c r="U602" i="2"/>
  <c r="T602" i="2"/>
  <c r="S602" i="2"/>
  <c r="R602" i="2"/>
  <c r="Q602" i="2"/>
  <c r="P602" i="2"/>
  <c r="O602" i="2"/>
  <c r="N602" i="2"/>
  <c r="M602" i="2"/>
  <c r="L602" i="2"/>
  <c r="K602" i="2"/>
  <c r="J602" i="2"/>
  <c r="U601" i="2"/>
  <c r="T601" i="2"/>
  <c r="S601" i="2"/>
  <c r="R601" i="2"/>
  <c r="Q601" i="2"/>
  <c r="P601" i="2"/>
  <c r="O601" i="2"/>
  <c r="N601" i="2"/>
  <c r="M601" i="2"/>
  <c r="L601" i="2"/>
  <c r="K601" i="2"/>
  <c r="J601" i="2"/>
  <c r="U600" i="2"/>
  <c r="T600" i="2"/>
  <c r="S600" i="2"/>
  <c r="R600" i="2"/>
  <c r="Q600" i="2"/>
  <c r="P600" i="2"/>
  <c r="O600" i="2"/>
  <c r="N600" i="2"/>
  <c r="M600" i="2"/>
  <c r="L600" i="2"/>
  <c r="K600" i="2"/>
  <c r="J600" i="2"/>
  <c r="U599" i="2"/>
  <c r="T599" i="2"/>
  <c r="S599" i="2"/>
  <c r="R599" i="2"/>
  <c r="Q599" i="2"/>
  <c r="P599" i="2"/>
  <c r="O599" i="2"/>
  <c r="N599" i="2"/>
  <c r="M599" i="2"/>
  <c r="L599" i="2"/>
  <c r="K599" i="2"/>
  <c r="J599" i="2"/>
  <c r="U598" i="2"/>
  <c r="T598" i="2"/>
  <c r="S598" i="2"/>
  <c r="R598" i="2"/>
  <c r="Q598" i="2"/>
  <c r="P598" i="2"/>
  <c r="O598" i="2"/>
  <c r="N598" i="2"/>
  <c r="M598" i="2"/>
  <c r="L598" i="2"/>
  <c r="K598" i="2"/>
  <c r="J598" i="2"/>
  <c r="U597" i="2"/>
  <c r="T597" i="2"/>
  <c r="S597" i="2"/>
  <c r="R597" i="2"/>
  <c r="Q597" i="2"/>
  <c r="P597" i="2"/>
  <c r="O597" i="2"/>
  <c r="N597" i="2"/>
  <c r="M597" i="2"/>
  <c r="L597" i="2"/>
  <c r="K597" i="2"/>
  <c r="J597" i="2"/>
  <c r="U596" i="2"/>
  <c r="T596" i="2"/>
  <c r="S596" i="2"/>
  <c r="R596" i="2"/>
  <c r="Q596" i="2"/>
  <c r="P596" i="2"/>
  <c r="O596" i="2"/>
  <c r="N596" i="2"/>
  <c r="M596" i="2"/>
  <c r="L596" i="2"/>
  <c r="K596" i="2"/>
  <c r="J596" i="2"/>
  <c r="U594" i="2"/>
  <c r="T594" i="2"/>
  <c r="S594" i="2"/>
  <c r="R594" i="2"/>
  <c r="Q594" i="2"/>
  <c r="P594" i="2"/>
  <c r="O594" i="2"/>
  <c r="N594" i="2"/>
  <c r="M594" i="2"/>
  <c r="L594" i="2"/>
  <c r="K594" i="2"/>
  <c r="J594" i="2"/>
  <c r="U593" i="2"/>
  <c r="T593" i="2"/>
  <c r="S593" i="2"/>
  <c r="R593" i="2"/>
  <c r="Q593" i="2"/>
  <c r="P593" i="2"/>
  <c r="O593" i="2"/>
  <c r="N593" i="2"/>
  <c r="M593" i="2"/>
  <c r="L593" i="2"/>
  <c r="K593" i="2"/>
  <c r="J593" i="2"/>
  <c r="U592" i="2"/>
  <c r="T592" i="2"/>
  <c r="S592" i="2"/>
  <c r="R592" i="2"/>
  <c r="Q592" i="2"/>
  <c r="P592" i="2"/>
  <c r="O592" i="2"/>
  <c r="N592" i="2"/>
  <c r="M592" i="2"/>
  <c r="L592" i="2"/>
  <c r="K592" i="2"/>
  <c r="J592" i="2"/>
  <c r="U591" i="2"/>
  <c r="T591" i="2"/>
  <c r="S591" i="2"/>
  <c r="R591" i="2"/>
  <c r="Q591" i="2"/>
  <c r="P591" i="2"/>
  <c r="O591" i="2"/>
  <c r="N591" i="2"/>
  <c r="M591" i="2"/>
  <c r="L591" i="2"/>
  <c r="K591" i="2"/>
  <c r="J591" i="2"/>
  <c r="U590" i="2"/>
  <c r="T590" i="2"/>
  <c r="S590" i="2"/>
  <c r="R590" i="2"/>
  <c r="Q590" i="2"/>
  <c r="P590" i="2"/>
  <c r="O590" i="2"/>
  <c r="N590" i="2"/>
  <c r="M590" i="2"/>
  <c r="L590" i="2"/>
  <c r="K590" i="2"/>
  <c r="J590" i="2"/>
  <c r="U589" i="2"/>
  <c r="T589" i="2"/>
  <c r="S589" i="2"/>
  <c r="R589" i="2"/>
  <c r="Q589" i="2"/>
  <c r="P589" i="2"/>
  <c r="O589" i="2"/>
  <c r="N589" i="2"/>
  <c r="M589" i="2"/>
  <c r="L589" i="2"/>
  <c r="K589" i="2"/>
  <c r="J589" i="2"/>
  <c r="U588" i="2"/>
  <c r="T588" i="2"/>
  <c r="S588" i="2"/>
  <c r="R588" i="2"/>
  <c r="Q588" i="2"/>
  <c r="P588" i="2"/>
  <c r="O588" i="2"/>
  <c r="N588" i="2"/>
  <c r="M588" i="2"/>
  <c r="L588" i="2"/>
  <c r="K588" i="2"/>
  <c r="J588" i="2"/>
  <c r="U586" i="2"/>
  <c r="T586" i="2"/>
  <c r="S586" i="2"/>
  <c r="R586" i="2"/>
  <c r="Q586" i="2"/>
  <c r="P586" i="2"/>
  <c r="O586" i="2"/>
  <c r="N586" i="2"/>
  <c r="M586" i="2"/>
  <c r="L586" i="2"/>
  <c r="K586" i="2"/>
  <c r="J586" i="2"/>
  <c r="U585" i="2"/>
  <c r="T585" i="2"/>
  <c r="S585" i="2"/>
  <c r="R585" i="2"/>
  <c r="Q585" i="2"/>
  <c r="P585" i="2"/>
  <c r="O585" i="2"/>
  <c r="N585" i="2"/>
  <c r="M585" i="2"/>
  <c r="L585" i="2"/>
  <c r="K585" i="2"/>
  <c r="J585" i="2"/>
  <c r="U584" i="2"/>
  <c r="T584" i="2"/>
  <c r="S584" i="2"/>
  <c r="R584" i="2"/>
  <c r="Q584" i="2"/>
  <c r="P584" i="2"/>
  <c r="O584" i="2"/>
  <c r="N584" i="2"/>
  <c r="M584" i="2"/>
  <c r="L584" i="2"/>
  <c r="K584" i="2"/>
  <c r="J584" i="2"/>
  <c r="U583" i="2"/>
  <c r="T583" i="2"/>
  <c r="S583" i="2"/>
  <c r="R583" i="2"/>
  <c r="Q583" i="2"/>
  <c r="P583" i="2"/>
  <c r="O583" i="2"/>
  <c r="N583" i="2"/>
  <c r="M583" i="2"/>
  <c r="L583" i="2"/>
  <c r="K583" i="2"/>
  <c r="J583" i="2"/>
  <c r="U582" i="2"/>
  <c r="T582" i="2"/>
  <c r="S582" i="2"/>
  <c r="R582" i="2"/>
  <c r="Q582" i="2"/>
  <c r="P582" i="2"/>
  <c r="O582" i="2"/>
  <c r="N582" i="2"/>
  <c r="M582" i="2"/>
  <c r="L582" i="2"/>
  <c r="K582" i="2"/>
  <c r="J582" i="2"/>
  <c r="U581" i="2"/>
  <c r="T581" i="2"/>
  <c r="S581" i="2"/>
  <c r="R581" i="2"/>
  <c r="Q581" i="2"/>
  <c r="P581" i="2"/>
  <c r="O581" i="2"/>
  <c r="N581" i="2"/>
  <c r="M581" i="2"/>
  <c r="L581" i="2"/>
  <c r="K581" i="2"/>
  <c r="J581" i="2"/>
  <c r="U580" i="2"/>
  <c r="U579" i="2" s="1"/>
  <c r="T580" i="2"/>
  <c r="S580" i="2"/>
  <c r="R580" i="2"/>
  <c r="Q580" i="2"/>
  <c r="P580" i="2"/>
  <c r="O580" i="2"/>
  <c r="N580" i="2"/>
  <c r="M580" i="2"/>
  <c r="L580" i="2"/>
  <c r="K580" i="2"/>
  <c r="J580" i="2"/>
  <c r="U578" i="2"/>
  <c r="T578" i="2"/>
  <c r="S578" i="2"/>
  <c r="R578" i="2"/>
  <c r="Q578" i="2"/>
  <c r="P578" i="2"/>
  <c r="O578" i="2"/>
  <c r="N578" i="2"/>
  <c r="M578" i="2"/>
  <c r="L578" i="2"/>
  <c r="K578" i="2"/>
  <c r="J578" i="2"/>
  <c r="U577" i="2"/>
  <c r="T577" i="2"/>
  <c r="S577" i="2"/>
  <c r="R577" i="2"/>
  <c r="Q577" i="2"/>
  <c r="P577" i="2"/>
  <c r="O577" i="2"/>
  <c r="N577" i="2"/>
  <c r="M577" i="2"/>
  <c r="L577" i="2"/>
  <c r="K577" i="2"/>
  <c r="J577" i="2"/>
  <c r="U576" i="2"/>
  <c r="T576" i="2"/>
  <c r="S576" i="2"/>
  <c r="R576" i="2"/>
  <c r="Q576" i="2"/>
  <c r="P576" i="2"/>
  <c r="O576" i="2"/>
  <c r="N576" i="2"/>
  <c r="M576" i="2"/>
  <c r="L576" i="2"/>
  <c r="K576" i="2"/>
  <c r="J576" i="2"/>
  <c r="U575" i="2"/>
  <c r="T575" i="2"/>
  <c r="S575" i="2"/>
  <c r="R575" i="2"/>
  <c r="Q575" i="2"/>
  <c r="P575" i="2"/>
  <c r="O575" i="2"/>
  <c r="N575" i="2"/>
  <c r="M575" i="2"/>
  <c r="L575" i="2"/>
  <c r="K575" i="2"/>
  <c r="J575" i="2"/>
  <c r="U574" i="2"/>
  <c r="T574" i="2"/>
  <c r="S574" i="2"/>
  <c r="R574" i="2"/>
  <c r="Q574" i="2"/>
  <c r="P574" i="2"/>
  <c r="O574" i="2"/>
  <c r="N574" i="2"/>
  <c r="M574" i="2"/>
  <c r="L574" i="2"/>
  <c r="K574" i="2"/>
  <c r="J574" i="2"/>
  <c r="U573" i="2"/>
  <c r="T573" i="2"/>
  <c r="S573" i="2"/>
  <c r="R573" i="2"/>
  <c r="Q573" i="2"/>
  <c r="P573" i="2"/>
  <c r="O573" i="2"/>
  <c r="N573" i="2"/>
  <c r="M573" i="2"/>
  <c r="L573" i="2"/>
  <c r="K573" i="2"/>
  <c r="J573" i="2"/>
  <c r="U572" i="2"/>
  <c r="T572" i="2"/>
  <c r="S572" i="2"/>
  <c r="R572" i="2"/>
  <c r="Q572" i="2"/>
  <c r="P572" i="2"/>
  <c r="O572" i="2"/>
  <c r="N572" i="2"/>
  <c r="M572" i="2"/>
  <c r="L572" i="2"/>
  <c r="K572" i="2"/>
  <c r="J572" i="2"/>
  <c r="U571" i="2"/>
  <c r="T571" i="2"/>
  <c r="S571" i="2"/>
  <c r="R571" i="2"/>
  <c r="Q571" i="2"/>
  <c r="P571" i="2"/>
  <c r="O571" i="2"/>
  <c r="N571" i="2"/>
  <c r="M571" i="2"/>
  <c r="L571" i="2"/>
  <c r="K571" i="2"/>
  <c r="J571" i="2"/>
  <c r="U569" i="2"/>
  <c r="T569" i="2"/>
  <c r="S569" i="2"/>
  <c r="R569" i="2"/>
  <c r="Q569" i="2"/>
  <c r="P569" i="2"/>
  <c r="O569" i="2"/>
  <c r="N569" i="2"/>
  <c r="M569" i="2"/>
  <c r="L569" i="2"/>
  <c r="K569" i="2"/>
  <c r="J569" i="2"/>
  <c r="U568" i="2"/>
  <c r="T568" i="2"/>
  <c r="S568" i="2"/>
  <c r="R568" i="2"/>
  <c r="Q568" i="2"/>
  <c r="P568" i="2"/>
  <c r="O568" i="2"/>
  <c r="N568" i="2"/>
  <c r="M568" i="2"/>
  <c r="L568" i="2"/>
  <c r="K568" i="2"/>
  <c r="J568" i="2"/>
  <c r="U567" i="2"/>
  <c r="T567" i="2"/>
  <c r="S567" i="2"/>
  <c r="R567" i="2"/>
  <c r="Q567" i="2"/>
  <c r="P567" i="2"/>
  <c r="O567" i="2"/>
  <c r="N567" i="2"/>
  <c r="M567" i="2"/>
  <c r="L567" i="2"/>
  <c r="K567" i="2"/>
  <c r="J567" i="2"/>
  <c r="U566" i="2"/>
  <c r="T566" i="2"/>
  <c r="S566" i="2"/>
  <c r="R566" i="2"/>
  <c r="Q566" i="2"/>
  <c r="P566" i="2"/>
  <c r="O566" i="2"/>
  <c r="N566" i="2"/>
  <c r="M566" i="2"/>
  <c r="L566" i="2"/>
  <c r="K566" i="2"/>
  <c r="J566" i="2"/>
  <c r="U565" i="2"/>
  <c r="T565" i="2"/>
  <c r="S565" i="2"/>
  <c r="R565" i="2"/>
  <c r="Q565" i="2"/>
  <c r="P565" i="2"/>
  <c r="O565" i="2"/>
  <c r="N565" i="2"/>
  <c r="M565" i="2"/>
  <c r="L565" i="2"/>
  <c r="K565" i="2"/>
  <c r="J565" i="2"/>
  <c r="U564" i="2"/>
  <c r="T564" i="2"/>
  <c r="S564" i="2"/>
  <c r="R564" i="2"/>
  <c r="Q564" i="2"/>
  <c r="P564" i="2"/>
  <c r="O564" i="2"/>
  <c r="N564" i="2"/>
  <c r="M564" i="2"/>
  <c r="L564" i="2"/>
  <c r="K564" i="2"/>
  <c r="J564" i="2"/>
  <c r="U563" i="2"/>
  <c r="T563" i="2"/>
  <c r="S563" i="2"/>
  <c r="R563" i="2"/>
  <c r="Q563" i="2"/>
  <c r="P563" i="2"/>
  <c r="O563" i="2"/>
  <c r="N563" i="2"/>
  <c r="M563" i="2"/>
  <c r="L563" i="2"/>
  <c r="K563" i="2"/>
  <c r="J563" i="2"/>
  <c r="U562" i="2"/>
  <c r="T562" i="2"/>
  <c r="S562" i="2"/>
  <c r="R562" i="2"/>
  <c r="Q562" i="2"/>
  <c r="P562" i="2"/>
  <c r="O562" i="2"/>
  <c r="N562" i="2"/>
  <c r="M562" i="2"/>
  <c r="L562" i="2"/>
  <c r="K562" i="2"/>
  <c r="J562" i="2"/>
  <c r="U561" i="2"/>
  <c r="T561" i="2"/>
  <c r="S561" i="2"/>
  <c r="R561" i="2"/>
  <c r="Q561" i="2"/>
  <c r="P561" i="2"/>
  <c r="O561" i="2"/>
  <c r="N561" i="2"/>
  <c r="M561" i="2"/>
  <c r="L561" i="2"/>
  <c r="K561" i="2"/>
  <c r="J561" i="2"/>
  <c r="U560" i="2"/>
  <c r="T560" i="2"/>
  <c r="S560" i="2"/>
  <c r="R560" i="2"/>
  <c r="Q560" i="2"/>
  <c r="P560" i="2"/>
  <c r="O560" i="2"/>
  <c r="N560" i="2"/>
  <c r="M560" i="2"/>
  <c r="L560" i="2"/>
  <c r="K560" i="2"/>
  <c r="J560" i="2"/>
  <c r="U559" i="2"/>
  <c r="T559" i="2"/>
  <c r="S559" i="2"/>
  <c r="R559" i="2"/>
  <c r="Q559" i="2"/>
  <c r="P559" i="2"/>
  <c r="O559" i="2"/>
  <c r="N559" i="2"/>
  <c r="M559" i="2"/>
  <c r="L559" i="2"/>
  <c r="K559" i="2"/>
  <c r="J559" i="2"/>
  <c r="U558" i="2"/>
  <c r="T558" i="2"/>
  <c r="S558" i="2"/>
  <c r="R558" i="2"/>
  <c r="Q558" i="2"/>
  <c r="P558" i="2"/>
  <c r="O558" i="2"/>
  <c r="N558" i="2"/>
  <c r="M558" i="2"/>
  <c r="L558" i="2"/>
  <c r="K558" i="2"/>
  <c r="J558" i="2"/>
  <c r="U557" i="2"/>
  <c r="T557" i="2"/>
  <c r="S557" i="2"/>
  <c r="R557" i="2"/>
  <c r="Q557" i="2"/>
  <c r="P557" i="2"/>
  <c r="O557" i="2"/>
  <c r="N557" i="2"/>
  <c r="M557" i="2"/>
  <c r="L557" i="2"/>
  <c r="K557" i="2"/>
  <c r="J557" i="2"/>
  <c r="U556" i="2"/>
  <c r="T556" i="2"/>
  <c r="S556" i="2"/>
  <c r="R556" i="2"/>
  <c r="Q556" i="2"/>
  <c r="P556" i="2"/>
  <c r="O556" i="2"/>
  <c r="N556" i="2"/>
  <c r="M556" i="2"/>
  <c r="L556" i="2"/>
  <c r="K556" i="2"/>
  <c r="J556" i="2"/>
  <c r="U555" i="2"/>
  <c r="T555" i="2"/>
  <c r="S555" i="2"/>
  <c r="R555" i="2"/>
  <c r="Q555" i="2"/>
  <c r="P555" i="2"/>
  <c r="O555" i="2"/>
  <c r="N555" i="2"/>
  <c r="M555" i="2"/>
  <c r="L555" i="2"/>
  <c r="K555" i="2"/>
  <c r="J555" i="2"/>
  <c r="U554" i="2"/>
  <c r="T554" i="2"/>
  <c r="S554" i="2"/>
  <c r="R554" i="2"/>
  <c r="Q554" i="2"/>
  <c r="P554" i="2"/>
  <c r="O554" i="2"/>
  <c r="N554" i="2"/>
  <c r="M554" i="2"/>
  <c r="L554" i="2"/>
  <c r="K554" i="2"/>
  <c r="J554" i="2"/>
  <c r="U553" i="2"/>
  <c r="T553" i="2"/>
  <c r="S553" i="2"/>
  <c r="R553" i="2"/>
  <c r="Q553" i="2"/>
  <c r="P553" i="2"/>
  <c r="O553" i="2"/>
  <c r="N553" i="2"/>
  <c r="M553" i="2"/>
  <c r="L553" i="2"/>
  <c r="K553" i="2"/>
  <c r="J553" i="2"/>
  <c r="U552" i="2"/>
  <c r="T552" i="2"/>
  <c r="S552" i="2"/>
  <c r="R552" i="2"/>
  <c r="Q552" i="2"/>
  <c r="P552" i="2"/>
  <c r="O552" i="2"/>
  <c r="N552" i="2"/>
  <c r="M552" i="2"/>
  <c r="L552" i="2"/>
  <c r="K552" i="2"/>
  <c r="J552" i="2"/>
  <c r="U551" i="2"/>
  <c r="T551" i="2"/>
  <c r="S551" i="2"/>
  <c r="R551" i="2"/>
  <c r="Q551" i="2"/>
  <c r="P551" i="2"/>
  <c r="O551" i="2"/>
  <c r="N551" i="2"/>
  <c r="M551" i="2"/>
  <c r="L551" i="2"/>
  <c r="K551" i="2"/>
  <c r="J551" i="2"/>
  <c r="U550" i="2"/>
  <c r="T550" i="2"/>
  <c r="S550" i="2"/>
  <c r="R550" i="2"/>
  <c r="Q550" i="2"/>
  <c r="P550" i="2"/>
  <c r="O550" i="2"/>
  <c r="N550" i="2"/>
  <c r="M550" i="2"/>
  <c r="L550" i="2"/>
  <c r="K550" i="2"/>
  <c r="J550" i="2"/>
  <c r="U549" i="2"/>
  <c r="T549" i="2"/>
  <c r="S549" i="2"/>
  <c r="R549" i="2"/>
  <c r="Q549" i="2"/>
  <c r="P549" i="2"/>
  <c r="O549" i="2"/>
  <c r="N549" i="2"/>
  <c r="M549" i="2"/>
  <c r="L549" i="2"/>
  <c r="K549" i="2"/>
  <c r="J549" i="2"/>
  <c r="U547" i="2"/>
  <c r="T547" i="2"/>
  <c r="S547" i="2"/>
  <c r="R547" i="2"/>
  <c r="Q547" i="2"/>
  <c r="P547" i="2"/>
  <c r="O547" i="2"/>
  <c r="N547" i="2"/>
  <c r="M547" i="2"/>
  <c r="L547" i="2"/>
  <c r="K547" i="2"/>
  <c r="J547" i="2"/>
  <c r="U546" i="2"/>
  <c r="T546" i="2"/>
  <c r="S546" i="2"/>
  <c r="R546" i="2"/>
  <c r="Q546" i="2"/>
  <c r="P546" i="2"/>
  <c r="O546" i="2"/>
  <c r="N546" i="2"/>
  <c r="M546" i="2"/>
  <c r="L546" i="2"/>
  <c r="K546" i="2"/>
  <c r="J546" i="2"/>
  <c r="U545" i="2"/>
  <c r="T545" i="2"/>
  <c r="S545" i="2"/>
  <c r="R545" i="2"/>
  <c r="Q545" i="2"/>
  <c r="P545" i="2"/>
  <c r="O545" i="2"/>
  <c r="N545" i="2"/>
  <c r="M545" i="2"/>
  <c r="L545" i="2"/>
  <c r="K545" i="2"/>
  <c r="J545" i="2"/>
  <c r="U544" i="2"/>
  <c r="T544" i="2"/>
  <c r="S544" i="2"/>
  <c r="R544" i="2"/>
  <c r="Q544" i="2"/>
  <c r="P544" i="2"/>
  <c r="O544" i="2"/>
  <c r="N544" i="2"/>
  <c r="M544" i="2"/>
  <c r="L544" i="2"/>
  <c r="K544" i="2"/>
  <c r="J544" i="2"/>
  <c r="U543" i="2"/>
  <c r="T543" i="2"/>
  <c r="S543" i="2"/>
  <c r="R543" i="2"/>
  <c r="Q543" i="2"/>
  <c r="P543" i="2"/>
  <c r="O543" i="2"/>
  <c r="N543" i="2"/>
  <c r="M543" i="2"/>
  <c r="L543" i="2"/>
  <c r="K543" i="2"/>
  <c r="J543" i="2"/>
  <c r="U542" i="2"/>
  <c r="T542" i="2"/>
  <c r="S542" i="2"/>
  <c r="R542" i="2"/>
  <c r="Q542" i="2"/>
  <c r="P542" i="2"/>
  <c r="O542" i="2"/>
  <c r="N542" i="2"/>
  <c r="M542" i="2"/>
  <c r="L542" i="2"/>
  <c r="K542" i="2"/>
  <c r="J542" i="2"/>
  <c r="U541" i="2"/>
  <c r="T541" i="2"/>
  <c r="S541" i="2"/>
  <c r="R541" i="2"/>
  <c r="Q541" i="2"/>
  <c r="P541" i="2"/>
  <c r="O541" i="2"/>
  <c r="N541" i="2"/>
  <c r="M541" i="2"/>
  <c r="L541" i="2"/>
  <c r="K541" i="2"/>
  <c r="J541" i="2"/>
  <c r="U540" i="2"/>
  <c r="T540" i="2"/>
  <c r="S540" i="2"/>
  <c r="R540" i="2"/>
  <c r="Q540" i="2"/>
  <c r="P540" i="2"/>
  <c r="O540" i="2"/>
  <c r="N540" i="2"/>
  <c r="M540" i="2"/>
  <c r="L540" i="2"/>
  <c r="K540" i="2"/>
  <c r="J540" i="2"/>
  <c r="U539" i="2"/>
  <c r="T539" i="2"/>
  <c r="S539" i="2"/>
  <c r="R539" i="2"/>
  <c r="Q539" i="2"/>
  <c r="P539" i="2"/>
  <c r="O539" i="2"/>
  <c r="N539" i="2"/>
  <c r="M539" i="2"/>
  <c r="L539" i="2"/>
  <c r="K539" i="2"/>
  <c r="J539" i="2"/>
  <c r="U538" i="2"/>
  <c r="T538" i="2"/>
  <c r="S538" i="2"/>
  <c r="R538" i="2"/>
  <c r="Q538" i="2"/>
  <c r="P538" i="2"/>
  <c r="O538" i="2"/>
  <c r="N538" i="2"/>
  <c r="M538" i="2"/>
  <c r="L538" i="2"/>
  <c r="K538" i="2"/>
  <c r="J538" i="2"/>
  <c r="U537" i="2"/>
  <c r="T537" i="2"/>
  <c r="S537" i="2"/>
  <c r="R537" i="2"/>
  <c r="Q537" i="2"/>
  <c r="P537" i="2"/>
  <c r="O537" i="2"/>
  <c r="N537" i="2"/>
  <c r="M537" i="2"/>
  <c r="L537" i="2"/>
  <c r="K537" i="2"/>
  <c r="J537" i="2"/>
  <c r="U536" i="2"/>
  <c r="T536" i="2"/>
  <c r="S536" i="2"/>
  <c r="R536" i="2"/>
  <c r="Q536" i="2"/>
  <c r="P536" i="2"/>
  <c r="O536" i="2"/>
  <c r="N536" i="2"/>
  <c r="M536" i="2"/>
  <c r="L536" i="2"/>
  <c r="K536" i="2"/>
  <c r="J536" i="2"/>
  <c r="U535" i="2"/>
  <c r="T535" i="2"/>
  <c r="S535" i="2"/>
  <c r="R535" i="2"/>
  <c r="Q535" i="2"/>
  <c r="P535" i="2"/>
  <c r="O535" i="2"/>
  <c r="N535" i="2"/>
  <c r="M535" i="2"/>
  <c r="L535" i="2"/>
  <c r="K535" i="2"/>
  <c r="J535" i="2"/>
  <c r="U534" i="2"/>
  <c r="T534" i="2"/>
  <c r="S534" i="2"/>
  <c r="R534" i="2"/>
  <c r="Q534" i="2"/>
  <c r="P534" i="2"/>
  <c r="O534" i="2"/>
  <c r="N534" i="2"/>
  <c r="M534" i="2"/>
  <c r="L534" i="2"/>
  <c r="K534" i="2"/>
  <c r="J534" i="2"/>
  <c r="U533" i="2"/>
  <c r="T533" i="2"/>
  <c r="S533" i="2"/>
  <c r="R533" i="2"/>
  <c r="Q533" i="2"/>
  <c r="P533" i="2"/>
  <c r="O533" i="2"/>
  <c r="N533" i="2"/>
  <c r="M533" i="2"/>
  <c r="L533" i="2"/>
  <c r="K533" i="2"/>
  <c r="J533" i="2"/>
  <c r="U532" i="2"/>
  <c r="T532" i="2"/>
  <c r="S532" i="2"/>
  <c r="R532" i="2"/>
  <c r="Q532" i="2"/>
  <c r="P532" i="2"/>
  <c r="O532" i="2"/>
  <c r="N532" i="2"/>
  <c r="M532" i="2"/>
  <c r="L532" i="2"/>
  <c r="K532" i="2"/>
  <c r="J532" i="2"/>
  <c r="U531" i="2"/>
  <c r="T531" i="2"/>
  <c r="S531" i="2"/>
  <c r="R531" i="2"/>
  <c r="Q531" i="2"/>
  <c r="P531" i="2"/>
  <c r="O531" i="2"/>
  <c r="N531" i="2"/>
  <c r="M531" i="2"/>
  <c r="L531" i="2"/>
  <c r="K531" i="2"/>
  <c r="J531" i="2"/>
  <c r="U530" i="2"/>
  <c r="T530" i="2"/>
  <c r="S530" i="2"/>
  <c r="R530" i="2"/>
  <c r="Q530" i="2"/>
  <c r="P530" i="2"/>
  <c r="O530" i="2"/>
  <c r="N530" i="2"/>
  <c r="M530" i="2"/>
  <c r="L530" i="2"/>
  <c r="K530" i="2"/>
  <c r="J530" i="2"/>
  <c r="U529" i="2"/>
  <c r="T529" i="2"/>
  <c r="S529" i="2"/>
  <c r="R529" i="2"/>
  <c r="Q529" i="2"/>
  <c r="P529" i="2"/>
  <c r="O529" i="2"/>
  <c r="N529" i="2"/>
  <c r="M529" i="2"/>
  <c r="L529" i="2"/>
  <c r="K529" i="2"/>
  <c r="J529" i="2"/>
  <c r="U528" i="2"/>
  <c r="T528" i="2"/>
  <c r="S528" i="2"/>
  <c r="R528" i="2"/>
  <c r="Q528" i="2"/>
  <c r="P528" i="2"/>
  <c r="O528" i="2"/>
  <c r="N528" i="2"/>
  <c r="M528" i="2"/>
  <c r="L528" i="2"/>
  <c r="K528" i="2"/>
  <c r="J528" i="2"/>
  <c r="U527" i="2"/>
  <c r="T527" i="2"/>
  <c r="S527" i="2"/>
  <c r="R527" i="2"/>
  <c r="Q527" i="2"/>
  <c r="P527" i="2"/>
  <c r="O527" i="2"/>
  <c r="N527" i="2"/>
  <c r="M527" i="2"/>
  <c r="L527" i="2"/>
  <c r="K527" i="2"/>
  <c r="J527" i="2"/>
  <c r="U526" i="2"/>
  <c r="T526" i="2"/>
  <c r="S526" i="2"/>
  <c r="R526" i="2"/>
  <c r="Q526" i="2"/>
  <c r="P526" i="2"/>
  <c r="O526" i="2"/>
  <c r="N526" i="2"/>
  <c r="M526" i="2"/>
  <c r="L526" i="2"/>
  <c r="K526" i="2"/>
  <c r="J526" i="2"/>
  <c r="U525" i="2"/>
  <c r="T525" i="2"/>
  <c r="S525" i="2"/>
  <c r="R525" i="2"/>
  <c r="Q525" i="2"/>
  <c r="P525" i="2"/>
  <c r="O525" i="2"/>
  <c r="N525" i="2"/>
  <c r="M525" i="2"/>
  <c r="L525" i="2"/>
  <c r="K525" i="2"/>
  <c r="J525" i="2"/>
  <c r="U524" i="2"/>
  <c r="T524" i="2"/>
  <c r="S524" i="2"/>
  <c r="R524" i="2"/>
  <c r="Q524" i="2"/>
  <c r="P524" i="2"/>
  <c r="O524" i="2"/>
  <c r="N524" i="2"/>
  <c r="M524" i="2"/>
  <c r="L524" i="2"/>
  <c r="K524" i="2"/>
  <c r="J524" i="2"/>
  <c r="U523" i="2"/>
  <c r="T523" i="2"/>
  <c r="S523" i="2"/>
  <c r="R523" i="2"/>
  <c r="Q523" i="2"/>
  <c r="P523" i="2"/>
  <c r="O523" i="2"/>
  <c r="N523" i="2"/>
  <c r="M523" i="2"/>
  <c r="L523" i="2"/>
  <c r="K523" i="2"/>
  <c r="J523" i="2"/>
  <c r="U522" i="2"/>
  <c r="T522" i="2"/>
  <c r="S522" i="2"/>
  <c r="R522" i="2"/>
  <c r="Q522" i="2"/>
  <c r="P522" i="2"/>
  <c r="O522" i="2"/>
  <c r="N522" i="2"/>
  <c r="M522" i="2"/>
  <c r="L522" i="2"/>
  <c r="K522" i="2"/>
  <c r="J522" i="2"/>
  <c r="U521" i="2"/>
  <c r="T521" i="2"/>
  <c r="S521" i="2"/>
  <c r="R521" i="2"/>
  <c r="Q521" i="2"/>
  <c r="P521" i="2"/>
  <c r="O521" i="2"/>
  <c r="N521" i="2"/>
  <c r="M521" i="2"/>
  <c r="L521" i="2"/>
  <c r="K521" i="2"/>
  <c r="J521" i="2"/>
  <c r="U520" i="2"/>
  <c r="T520" i="2"/>
  <c r="S520" i="2"/>
  <c r="R520" i="2"/>
  <c r="Q520" i="2"/>
  <c r="P520" i="2"/>
  <c r="O520" i="2"/>
  <c r="N520" i="2"/>
  <c r="M520" i="2"/>
  <c r="L520" i="2"/>
  <c r="K520" i="2"/>
  <c r="J520" i="2"/>
  <c r="U519" i="2"/>
  <c r="T519" i="2"/>
  <c r="S519" i="2"/>
  <c r="R519" i="2"/>
  <c r="Q519" i="2"/>
  <c r="P519" i="2"/>
  <c r="O519" i="2"/>
  <c r="N519" i="2"/>
  <c r="M519" i="2"/>
  <c r="L519" i="2"/>
  <c r="K519" i="2"/>
  <c r="J519" i="2"/>
  <c r="U518" i="2"/>
  <c r="T518" i="2"/>
  <c r="S518" i="2"/>
  <c r="R518" i="2"/>
  <c r="Q518" i="2"/>
  <c r="P518" i="2"/>
  <c r="O518" i="2"/>
  <c r="N518" i="2"/>
  <c r="M518" i="2"/>
  <c r="L518" i="2"/>
  <c r="K518" i="2"/>
  <c r="J518" i="2"/>
  <c r="U517" i="2"/>
  <c r="T517" i="2"/>
  <c r="S517" i="2"/>
  <c r="R517" i="2"/>
  <c r="Q517" i="2"/>
  <c r="P517" i="2"/>
  <c r="O517" i="2"/>
  <c r="N517" i="2"/>
  <c r="M517" i="2"/>
  <c r="L517" i="2"/>
  <c r="K517" i="2"/>
  <c r="J517" i="2"/>
  <c r="U516" i="2"/>
  <c r="T516" i="2"/>
  <c r="S516" i="2"/>
  <c r="R516" i="2"/>
  <c r="Q516" i="2"/>
  <c r="P516" i="2"/>
  <c r="O516" i="2"/>
  <c r="N516" i="2"/>
  <c r="M516" i="2"/>
  <c r="L516" i="2"/>
  <c r="K516" i="2"/>
  <c r="J516" i="2"/>
  <c r="U515" i="2"/>
  <c r="T515" i="2"/>
  <c r="S515" i="2"/>
  <c r="R515" i="2"/>
  <c r="Q515" i="2"/>
  <c r="P515" i="2"/>
  <c r="O515" i="2"/>
  <c r="N515" i="2"/>
  <c r="M515" i="2"/>
  <c r="L515" i="2"/>
  <c r="K515" i="2"/>
  <c r="J515" i="2"/>
  <c r="U514" i="2"/>
  <c r="T514" i="2"/>
  <c r="S514" i="2"/>
  <c r="R514" i="2"/>
  <c r="Q514" i="2"/>
  <c r="P514" i="2"/>
  <c r="O514" i="2"/>
  <c r="N514" i="2"/>
  <c r="M514" i="2"/>
  <c r="L514" i="2"/>
  <c r="K514" i="2"/>
  <c r="J514" i="2"/>
  <c r="U513" i="2"/>
  <c r="T513" i="2"/>
  <c r="S513" i="2"/>
  <c r="R513" i="2"/>
  <c r="Q513" i="2"/>
  <c r="P513" i="2"/>
  <c r="O513" i="2"/>
  <c r="N513" i="2"/>
  <c r="M513" i="2"/>
  <c r="L513" i="2"/>
  <c r="K513" i="2"/>
  <c r="J513" i="2"/>
  <c r="U512" i="2"/>
  <c r="T512" i="2"/>
  <c r="S512" i="2"/>
  <c r="R512" i="2"/>
  <c r="Q512" i="2"/>
  <c r="P512" i="2"/>
  <c r="O512" i="2"/>
  <c r="N512" i="2"/>
  <c r="M512" i="2"/>
  <c r="L512" i="2"/>
  <c r="K512" i="2"/>
  <c r="J512" i="2"/>
  <c r="U510" i="2"/>
  <c r="T510" i="2"/>
  <c r="S510" i="2"/>
  <c r="R510" i="2"/>
  <c r="Q510" i="2"/>
  <c r="P510" i="2"/>
  <c r="O510" i="2"/>
  <c r="N510" i="2"/>
  <c r="M510" i="2"/>
  <c r="L510" i="2"/>
  <c r="K510" i="2"/>
  <c r="J510" i="2"/>
  <c r="U509" i="2"/>
  <c r="T509" i="2"/>
  <c r="S509" i="2"/>
  <c r="R509" i="2"/>
  <c r="Q509" i="2"/>
  <c r="P509" i="2"/>
  <c r="O509" i="2"/>
  <c r="N509" i="2"/>
  <c r="M509" i="2"/>
  <c r="L509" i="2"/>
  <c r="K509" i="2"/>
  <c r="J509" i="2"/>
  <c r="U508" i="2"/>
  <c r="T508" i="2"/>
  <c r="S508" i="2"/>
  <c r="R508" i="2"/>
  <c r="Q508" i="2"/>
  <c r="P508" i="2"/>
  <c r="O508" i="2"/>
  <c r="N508" i="2"/>
  <c r="M508" i="2"/>
  <c r="L508" i="2"/>
  <c r="K508" i="2"/>
  <c r="J508" i="2"/>
  <c r="U507" i="2"/>
  <c r="T507" i="2"/>
  <c r="S507" i="2"/>
  <c r="R507" i="2"/>
  <c r="Q507" i="2"/>
  <c r="P507" i="2"/>
  <c r="O507" i="2"/>
  <c r="N507" i="2"/>
  <c r="M507" i="2"/>
  <c r="L507" i="2"/>
  <c r="K507" i="2"/>
  <c r="J507" i="2"/>
  <c r="U506" i="2"/>
  <c r="T506" i="2"/>
  <c r="S506" i="2"/>
  <c r="R506" i="2"/>
  <c r="Q506" i="2"/>
  <c r="P506" i="2"/>
  <c r="O506" i="2"/>
  <c r="N506" i="2"/>
  <c r="M506" i="2"/>
  <c r="L506" i="2"/>
  <c r="K506" i="2"/>
  <c r="J506" i="2"/>
  <c r="U504" i="2"/>
  <c r="T504" i="2"/>
  <c r="S504" i="2"/>
  <c r="R504" i="2"/>
  <c r="Q504" i="2"/>
  <c r="P504" i="2"/>
  <c r="O504" i="2"/>
  <c r="N504" i="2"/>
  <c r="M504" i="2"/>
  <c r="L504" i="2"/>
  <c r="K504" i="2"/>
  <c r="J504" i="2"/>
  <c r="U503" i="2"/>
  <c r="T503" i="2"/>
  <c r="S503" i="2"/>
  <c r="R503" i="2"/>
  <c r="Q503" i="2"/>
  <c r="P503" i="2"/>
  <c r="O503" i="2"/>
  <c r="N503" i="2"/>
  <c r="M503" i="2"/>
  <c r="L503" i="2"/>
  <c r="K503" i="2"/>
  <c r="J503" i="2"/>
  <c r="U502" i="2"/>
  <c r="T502" i="2"/>
  <c r="S502" i="2"/>
  <c r="R502" i="2"/>
  <c r="Q502" i="2"/>
  <c r="P502" i="2"/>
  <c r="O502" i="2"/>
  <c r="N502" i="2"/>
  <c r="M502" i="2"/>
  <c r="L502" i="2"/>
  <c r="K502" i="2"/>
  <c r="J502" i="2"/>
  <c r="U501" i="2"/>
  <c r="T501" i="2"/>
  <c r="S501" i="2"/>
  <c r="R501" i="2"/>
  <c r="Q501" i="2"/>
  <c r="P501" i="2"/>
  <c r="O501" i="2"/>
  <c r="N501" i="2"/>
  <c r="M501" i="2"/>
  <c r="L501" i="2"/>
  <c r="K501" i="2"/>
  <c r="J501" i="2"/>
  <c r="U500" i="2"/>
  <c r="T500" i="2"/>
  <c r="S500" i="2"/>
  <c r="R500" i="2"/>
  <c r="Q500" i="2"/>
  <c r="P500" i="2"/>
  <c r="O500" i="2"/>
  <c r="N500" i="2"/>
  <c r="M500" i="2"/>
  <c r="L500" i="2"/>
  <c r="K500" i="2"/>
  <c r="J500" i="2"/>
  <c r="U499" i="2"/>
  <c r="T499" i="2"/>
  <c r="S499" i="2"/>
  <c r="R499" i="2"/>
  <c r="Q499" i="2"/>
  <c r="P499" i="2"/>
  <c r="O499" i="2"/>
  <c r="N499" i="2"/>
  <c r="M499" i="2"/>
  <c r="L499" i="2"/>
  <c r="K499" i="2"/>
  <c r="J499" i="2"/>
  <c r="U498" i="2"/>
  <c r="T498" i="2"/>
  <c r="S498" i="2"/>
  <c r="R498" i="2"/>
  <c r="Q498" i="2"/>
  <c r="P498" i="2"/>
  <c r="O498" i="2"/>
  <c r="N498" i="2"/>
  <c r="M498" i="2"/>
  <c r="L498" i="2"/>
  <c r="K498" i="2"/>
  <c r="J498" i="2"/>
  <c r="U494" i="2"/>
  <c r="U493" i="2" s="1"/>
  <c r="U492" i="2" s="1"/>
  <c r="T494" i="2"/>
  <c r="T493" i="2" s="1"/>
  <c r="T492" i="2" s="1"/>
  <c r="S494" i="2"/>
  <c r="S493" i="2" s="1"/>
  <c r="S492" i="2" s="1"/>
  <c r="R494" i="2"/>
  <c r="R493" i="2" s="1"/>
  <c r="R492" i="2" s="1"/>
  <c r="Q494" i="2"/>
  <c r="Q493" i="2" s="1"/>
  <c r="Q492" i="2" s="1"/>
  <c r="P494" i="2"/>
  <c r="P493" i="2" s="1"/>
  <c r="P492" i="2" s="1"/>
  <c r="O494" i="2"/>
  <c r="N494" i="2"/>
  <c r="M494" i="2"/>
  <c r="L494" i="2"/>
  <c r="K494" i="2"/>
  <c r="J494" i="2"/>
  <c r="U491" i="2"/>
  <c r="U490" i="2" s="1"/>
  <c r="U489" i="2" s="1"/>
  <c r="T491" i="2"/>
  <c r="T490" i="2" s="1"/>
  <c r="T489" i="2" s="1"/>
  <c r="S491" i="2"/>
  <c r="R491" i="2"/>
  <c r="R490" i="2" s="1"/>
  <c r="R489" i="2" s="1"/>
  <c r="Q491" i="2"/>
  <c r="Q490" i="2" s="1"/>
  <c r="Q489" i="2" s="1"/>
  <c r="P491" i="2"/>
  <c r="O491" i="2"/>
  <c r="O490" i="2" s="1"/>
  <c r="O489" i="2" s="1"/>
  <c r="N491" i="2"/>
  <c r="M491" i="2"/>
  <c r="L491" i="2"/>
  <c r="K491" i="2"/>
  <c r="J491" i="2"/>
  <c r="U488" i="2"/>
  <c r="U487" i="2" s="1"/>
  <c r="U486" i="2" s="1"/>
  <c r="T488" i="2"/>
  <c r="T487" i="2" s="1"/>
  <c r="T486" i="2" s="1"/>
  <c r="S488" i="2"/>
  <c r="R488" i="2"/>
  <c r="R487" i="2" s="1"/>
  <c r="R486" i="2" s="1"/>
  <c r="Q488" i="2"/>
  <c r="Q487" i="2" s="1"/>
  <c r="Q486" i="2" s="1"/>
  <c r="P488" i="2"/>
  <c r="O488" i="2"/>
  <c r="N488" i="2"/>
  <c r="M488" i="2"/>
  <c r="L488" i="2"/>
  <c r="K488" i="2"/>
  <c r="J488" i="2"/>
  <c r="U485" i="2"/>
  <c r="U484" i="2" s="1"/>
  <c r="U483" i="2" s="1"/>
  <c r="T485" i="2"/>
  <c r="S485" i="2"/>
  <c r="S484" i="2" s="1"/>
  <c r="S483" i="2" s="1"/>
  <c r="R485" i="2"/>
  <c r="R484" i="2" s="1"/>
  <c r="R483" i="2" s="1"/>
  <c r="Q485" i="2"/>
  <c r="Q484" i="2" s="1"/>
  <c r="Q483" i="2" s="1"/>
  <c r="P485" i="2"/>
  <c r="P484" i="2" s="1"/>
  <c r="P483" i="2" s="1"/>
  <c r="O485" i="2"/>
  <c r="N485" i="2"/>
  <c r="M485" i="2"/>
  <c r="L485" i="2"/>
  <c r="K485" i="2"/>
  <c r="J485" i="2"/>
  <c r="U482" i="2"/>
  <c r="U481" i="2" s="1"/>
  <c r="U480" i="2" s="1"/>
  <c r="T482" i="2"/>
  <c r="T481" i="2" s="1"/>
  <c r="T480" i="2" s="1"/>
  <c r="S482" i="2"/>
  <c r="S481" i="2" s="1"/>
  <c r="S480" i="2" s="1"/>
  <c r="R482" i="2"/>
  <c r="R481" i="2" s="1"/>
  <c r="R480" i="2" s="1"/>
  <c r="Q482" i="2"/>
  <c r="Q481" i="2" s="1"/>
  <c r="Q480" i="2" s="1"/>
  <c r="P482" i="2"/>
  <c r="O482" i="2"/>
  <c r="O481" i="2" s="1"/>
  <c r="O480" i="2" s="1"/>
  <c r="N482" i="2"/>
  <c r="M482" i="2"/>
  <c r="L482" i="2"/>
  <c r="K482" i="2"/>
  <c r="J482" i="2"/>
  <c r="U477" i="2"/>
  <c r="U476" i="2" s="1"/>
  <c r="U475" i="2" s="1"/>
  <c r="T477" i="2"/>
  <c r="T476" i="2" s="1"/>
  <c r="T475" i="2" s="1"/>
  <c r="S477" i="2"/>
  <c r="R477" i="2"/>
  <c r="R476" i="2" s="1"/>
  <c r="R475" i="2" s="1"/>
  <c r="Q477" i="2"/>
  <c r="Q476" i="2" s="1"/>
  <c r="Q475" i="2" s="1"/>
  <c r="P477" i="2"/>
  <c r="P476" i="2" s="1"/>
  <c r="P475" i="2" s="1"/>
  <c r="O477" i="2"/>
  <c r="O476" i="2" s="1"/>
  <c r="O475" i="2" s="1"/>
  <c r="N477" i="2"/>
  <c r="M477" i="2"/>
  <c r="L477" i="2"/>
  <c r="K477" i="2"/>
  <c r="J477" i="2"/>
  <c r="U474" i="2"/>
  <c r="T474" i="2"/>
  <c r="S474" i="2"/>
  <c r="R474" i="2"/>
  <c r="Q474" i="2"/>
  <c r="P474" i="2"/>
  <c r="O474" i="2"/>
  <c r="N474" i="2"/>
  <c r="M474" i="2"/>
  <c r="L474" i="2"/>
  <c r="K474" i="2"/>
  <c r="J474" i="2"/>
  <c r="U473" i="2"/>
  <c r="U472" i="2" s="1"/>
  <c r="U471" i="2" s="1"/>
  <c r="U470" i="2" s="1"/>
  <c r="U469" i="2" s="1"/>
  <c r="T473" i="2"/>
  <c r="T472" i="2" s="1"/>
  <c r="T471" i="2" s="1"/>
  <c r="S473" i="2"/>
  <c r="R473" i="2"/>
  <c r="Q473" i="2"/>
  <c r="P473" i="2"/>
  <c r="O473" i="2"/>
  <c r="N473" i="2"/>
  <c r="M473" i="2"/>
  <c r="L473" i="2"/>
  <c r="K473" i="2"/>
  <c r="J473" i="2"/>
  <c r="U468" i="2"/>
  <c r="U467" i="2" s="1"/>
  <c r="U466" i="2" s="1"/>
  <c r="T468" i="2"/>
  <c r="T467" i="2" s="1"/>
  <c r="T466" i="2" s="1"/>
  <c r="S468" i="2"/>
  <c r="R468" i="2"/>
  <c r="R467" i="2" s="1"/>
  <c r="R466" i="2" s="1"/>
  <c r="Q468" i="2"/>
  <c r="Q467" i="2" s="1"/>
  <c r="Q466" i="2" s="1"/>
  <c r="P468" i="2"/>
  <c r="P467" i="2" s="1"/>
  <c r="P466" i="2" s="1"/>
  <c r="O468" i="2"/>
  <c r="O467" i="2" s="1"/>
  <c r="O466" i="2" s="1"/>
  <c r="N468" i="2"/>
  <c r="M468" i="2"/>
  <c r="L468" i="2"/>
  <c r="K468" i="2"/>
  <c r="J468" i="2"/>
  <c r="U465" i="2"/>
  <c r="U464" i="2" s="1"/>
  <c r="U463" i="2" s="1"/>
  <c r="T465" i="2"/>
  <c r="T464" i="2" s="1"/>
  <c r="T463" i="2" s="1"/>
  <c r="S465" i="2"/>
  <c r="R465" i="2"/>
  <c r="R464" i="2" s="1"/>
  <c r="R463" i="2" s="1"/>
  <c r="Q465" i="2"/>
  <c r="Q464" i="2" s="1"/>
  <c r="Q463" i="2" s="1"/>
  <c r="P465" i="2"/>
  <c r="P464" i="2" s="1"/>
  <c r="P463" i="2" s="1"/>
  <c r="O465" i="2"/>
  <c r="N465" i="2"/>
  <c r="M465" i="2"/>
  <c r="L465" i="2"/>
  <c r="K465" i="2"/>
  <c r="J465" i="2"/>
  <c r="U461" i="2"/>
  <c r="T461" i="2"/>
  <c r="S461" i="2"/>
  <c r="R461" i="2"/>
  <c r="Q461" i="2"/>
  <c r="P461" i="2"/>
  <c r="O461" i="2"/>
  <c r="N461" i="2"/>
  <c r="M461" i="2"/>
  <c r="L461" i="2"/>
  <c r="K461" i="2"/>
  <c r="J461" i="2"/>
  <c r="U460" i="2"/>
  <c r="T460" i="2"/>
  <c r="S460" i="2"/>
  <c r="R460" i="2"/>
  <c r="Q460" i="2"/>
  <c r="P460" i="2"/>
  <c r="O460" i="2"/>
  <c r="N460" i="2"/>
  <c r="M460" i="2"/>
  <c r="L460" i="2"/>
  <c r="K460" i="2"/>
  <c r="J460" i="2"/>
  <c r="U459" i="2"/>
  <c r="T459" i="2"/>
  <c r="S459" i="2"/>
  <c r="R459" i="2"/>
  <c r="Q459" i="2"/>
  <c r="P459" i="2"/>
  <c r="O459" i="2"/>
  <c r="N459" i="2"/>
  <c r="M459" i="2"/>
  <c r="L459" i="2"/>
  <c r="K459" i="2"/>
  <c r="J459" i="2"/>
  <c r="U455" i="2"/>
  <c r="U454" i="2" s="1"/>
  <c r="U453" i="2" s="1"/>
  <c r="T455" i="2"/>
  <c r="S455" i="2"/>
  <c r="S454" i="2" s="1"/>
  <c r="S453" i="2" s="1"/>
  <c r="R455" i="2"/>
  <c r="R454" i="2" s="1"/>
  <c r="R453" i="2" s="1"/>
  <c r="Q455" i="2"/>
  <c r="Q454" i="2" s="1"/>
  <c r="Q453" i="2" s="1"/>
  <c r="P455" i="2"/>
  <c r="P454" i="2" s="1"/>
  <c r="P453" i="2" s="1"/>
  <c r="O455" i="2"/>
  <c r="N455" i="2"/>
  <c r="M455" i="2"/>
  <c r="L455" i="2"/>
  <c r="K455" i="2"/>
  <c r="J455" i="2"/>
  <c r="U452" i="2"/>
  <c r="T452" i="2"/>
  <c r="S452" i="2"/>
  <c r="R452" i="2"/>
  <c r="Q452" i="2"/>
  <c r="P452" i="2"/>
  <c r="O452" i="2"/>
  <c r="N452" i="2"/>
  <c r="M452" i="2"/>
  <c r="L452" i="2"/>
  <c r="K452" i="2"/>
  <c r="J452" i="2"/>
  <c r="U451" i="2"/>
  <c r="T451" i="2"/>
  <c r="S451" i="2"/>
  <c r="S450" i="2" s="1"/>
  <c r="S449" i="2" s="1"/>
  <c r="R451" i="2"/>
  <c r="Q451" i="2"/>
  <c r="P451" i="2"/>
  <c r="O451" i="2"/>
  <c r="N451" i="2"/>
  <c r="M451" i="2"/>
  <c r="L451" i="2"/>
  <c r="K451" i="2"/>
  <c r="J451" i="2"/>
  <c r="U445" i="2"/>
  <c r="U444" i="2" s="1"/>
  <c r="U443" i="2" s="1"/>
  <c r="U442" i="2" s="1"/>
  <c r="T445" i="2"/>
  <c r="T444" i="2" s="1"/>
  <c r="T443" i="2" s="1"/>
  <c r="T442" i="2" s="1"/>
  <c r="S445" i="2"/>
  <c r="S444" i="2" s="1"/>
  <c r="S443" i="2" s="1"/>
  <c r="S442" i="2" s="1"/>
  <c r="R445" i="2"/>
  <c r="R444" i="2" s="1"/>
  <c r="R443" i="2" s="1"/>
  <c r="R442" i="2" s="1"/>
  <c r="Q445" i="2"/>
  <c r="Q444" i="2" s="1"/>
  <c r="Q443" i="2" s="1"/>
  <c r="Q442" i="2" s="1"/>
  <c r="P445" i="2"/>
  <c r="P444" i="2" s="1"/>
  <c r="P443" i="2" s="1"/>
  <c r="P442" i="2" s="1"/>
  <c r="O445" i="2"/>
  <c r="N445" i="2"/>
  <c r="M445" i="2"/>
  <c r="L445" i="2"/>
  <c r="K445" i="2"/>
  <c r="J445" i="2"/>
  <c r="U440" i="2"/>
  <c r="U439" i="2" s="1"/>
  <c r="U438" i="2" s="1"/>
  <c r="T440" i="2"/>
  <c r="T439" i="2" s="1"/>
  <c r="T438" i="2" s="1"/>
  <c r="S440" i="2"/>
  <c r="S439" i="2" s="1"/>
  <c r="S438" i="2" s="1"/>
  <c r="R440" i="2"/>
  <c r="R439" i="2" s="1"/>
  <c r="R438" i="2" s="1"/>
  <c r="Q440" i="2"/>
  <c r="Q439" i="2" s="1"/>
  <c r="Q438" i="2" s="1"/>
  <c r="P440" i="2"/>
  <c r="O440" i="2"/>
  <c r="N440" i="2"/>
  <c r="M440" i="2"/>
  <c r="L440" i="2"/>
  <c r="K440" i="2"/>
  <c r="J440" i="2"/>
  <c r="U437" i="2"/>
  <c r="U436" i="2" s="1"/>
  <c r="U435" i="2" s="1"/>
  <c r="T437" i="2"/>
  <c r="T436" i="2" s="1"/>
  <c r="T435" i="2" s="1"/>
  <c r="S437" i="2"/>
  <c r="S436" i="2" s="1"/>
  <c r="S435" i="2" s="1"/>
  <c r="R437" i="2"/>
  <c r="R436" i="2" s="1"/>
  <c r="R435" i="2" s="1"/>
  <c r="Q437" i="2"/>
  <c r="Q436" i="2" s="1"/>
  <c r="Q435" i="2" s="1"/>
  <c r="P437" i="2"/>
  <c r="P436" i="2" s="1"/>
  <c r="P435" i="2" s="1"/>
  <c r="O437" i="2"/>
  <c r="N437" i="2"/>
  <c r="M437" i="2"/>
  <c r="L437" i="2"/>
  <c r="K437" i="2"/>
  <c r="J437" i="2"/>
  <c r="U434" i="2"/>
  <c r="U433" i="2" s="1"/>
  <c r="U432" i="2" s="1"/>
  <c r="T434" i="2"/>
  <c r="T433" i="2" s="1"/>
  <c r="T432" i="2" s="1"/>
  <c r="S434" i="2"/>
  <c r="S433" i="2" s="1"/>
  <c r="S432" i="2" s="1"/>
  <c r="R434" i="2"/>
  <c r="R433" i="2" s="1"/>
  <c r="R432" i="2" s="1"/>
  <c r="Q434" i="2"/>
  <c r="Q433" i="2" s="1"/>
  <c r="Q432" i="2" s="1"/>
  <c r="P434" i="2"/>
  <c r="P433" i="2" s="1"/>
  <c r="P432" i="2" s="1"/>
  <c r="O434" i="2"/>
  <c r="N434" i="2"/>
  <c r="M434" i="2"/>
  <c r="L434" i="2"/>
  <c r="K434" i="2"/>
  <c r="J434" i="2"/>
  <c r="U431" i="2"/>
  <c r="U430" i="2" s="1"/>
  <c r="U429" i="2" s="1"/>
  <c r="T431" i="2"/>
  <c r="T430" i="2" s="1"/>
  <c r="T429" i="2" s="1"/>
  <c r="S431" i="2"/>
  <c r="R431" i="2"/>
  <c r="R430" i="2" s="1"/>
  <c r="R429" i="2" s="1"/>
  <c r="Q431" i="2"/>
  <c r="Q430" i="2" s="1"/>
  <c r="Q429" i="2" s="1"/>
  <c r="P431" i="2"/>
  <c r="P430" i="2" s="1"/>
  <c r="P429" i="2" s="1"/>
  <c r="O431" i="2"/>
  <c r="O430" i="2" s="1"/>
  <c r="O429" i="2" s="1"/>
  <c r="N431" i="2"/>
  <c r="M431" i="2"/>
  <c r="L431" i="2"/>
  <c r="K431" i="2"/>
  <c r="J431" i="2"/>
  <c r="U428" i="2"/>
  <c r="U427" i="2" s="1"/>
  <c r="U426" i="2" s="1"/>
  <c r="T428" i="2"/>
  <c r="T427" i="2" s="1"/>
  <c r="T426" i="2" s="1"/>
  <c r="S428" i="2"/>
  <c r="R428" i="2"/>
  <c r="R427" i="2" s="1"/>
  <c r="R426" i="2" s="1"/>
  <c r="Q428" i="2"/>
  <c r="Q427" i="2" s="1"/>
  <c r="Q426" i="2" s="1"/>
  <c r="P428" i="2"/>
  <c r="P427" i="2" s="1"/>
  <c r="P426" i="2" s="1"/>
  <c r="O428" i="2"/>
  <c r="O427" i="2" s="1"/>
  <c r="O426" i="2" s="1"/>
  <c r="N428" i="2"/>
  <c r="M428" i="2"/>
  <c r="L428" i="2"/>
  <c r="K428" i="2"/>
  <c r="J428" i="2"/>
  <c r="U418" i="2"/>
  <c r="U417" i="2" s="1"/>
  <c r="U416" i="2" s="1"/>
  <c r="T418" i="2"/>
  <c r="T417" i="2" s="1"/>
  <c r="T416" i="2" s="1"/>
  <c r="S418" i="2"/>
  <c r="R418" i="2"/>
  <c r="R417" i="2" s="1"/>
  <c r="R416" i="2" s="1"/>
  <c r="Q418" i="2"/>
  <c r="Q417" i="2" s="1"/>
  <c r="Q416" i="2" s="1"/>
  <c r="P418" i="2"/>
  <c r="P417" i="2" s="1"/>
  <c r="P416" i="2" s="1"/>
  <c r="O418" i="2"/>
  <c r="O417" i="2" s="1"/>
  <c r="O416" i="2" s="1"/>
  <c r="N418" i="2"/>
  <c r="M418" i="2"/>
  <c r="L418" i="2"/>
  <c r="K418" i="2"/>
  <c r="J418" i="2"/>
  <c r="U412" i="2"/>
  <c r="U411" i="2" s="1"/>
  <c r="U410" i="2" s="1"/>
  <c r="T412" i="2"/>
  <c r="T411" i="2" s="1"/>
  <c r="T410" i="2" s="1"/>
  <c r="S412" i="2"/>
  <c r="R412" i="2"/>
  <c r="R411" i="2" s="1"/>
  <c r="R410" i="2" s="1"/>
  <c r="Q412" i="2"/>
  <c r="Q411" i="2" s="1"/>
  <c r="Q410" i="2" s="1"/>
  <c r="P412" i="2"/>
  <c r="O412" i="2"/>
  <c r="O411" i="2" s="1"/>
  <c r="O410" i="2" s="1"/>
  <c r="N412" i="2"/>
  <c r="M412" i="2"/>
  <c r="L412" i="2"/>
  <c r="K412" i="2"/>
  <c r="J412" i="2"/>
  <c r="U409" i="2"/>
  <c r="U408" i="2" s="1"/>
  <c r="U407" i="2" s="1"/>
  <c r="T409" i="2"/>
  <c r="T408" i="2" s="1"/>
  <c r="T407" i="2" s="1"/>
  <c r="S409" i="2"/>
  <c r="R409" i="2"/>
  <c r="R408" i="2" s="1"/>
  <c r="R407" i="2" s="1"/>
  <c r="Q409" i="2"/>
  <c r="Q408" i="2" s="1"/>
  <c r="Q407" i="2" s="1"/>
  <c r="P409" i="2"/>
  <c r="P408" i="2" s="1"/>
  <c r="P407" i="2" s="1"/>
  <c r="O409" i="2"/>
  <c r="O408" i="2" s="1"/>
  <c r="O407" i="2" s="1"/>
  <c r="N409" i="2"/>
  <c r="M409" i="2"/>
  <c r="L409" i="2"/>
  <c r="K409" i="2"/>
  <c r="J409" i="2"/>
  <c r="U406" i="2"/>
  <c r="U405" i="2" s="1"/>
  <c r="U404" i="2" s="1"/>
  <c r="T406" i="2"/>
  <c r="T405" i="2" s="1"/>
  <c r="T404" i="2" s="1"/>
  <c r="S406" i="2"/>
  <c r="R406" i="2"/>
  <c r="R405" i="2" s="1"/>
  <c r="R404" i="2" s="1"/>
  <c r="Q406" i="2"/>
  <c r="Q405" i="2" s="1"/>
  <c r="Q404" i="2" s="1"/>
  <c r="P406" i="2"/>
  <c r="P405" i="2" s="1"/>
  <c r="P404" i="2" s="1"/>
  <c r="O406" i="2"/>
  <c r="O405" i="2" s="1"/>
  <c r="O404" i="2" s="1"/>
  <c r="N406" i="2"/>
  <c r="M406" i="2"/>
  <c r="L406" i="2"/>
  <c r="K406" i="2"/>
  <c r="J406" i="2"/>
  <c r="U403" i="2"/>
  <c r="U402" i="2" s="1"/>
  <c r="U401" i="2" s="1"/>
  <c r="T403" i="2"/>
  <c r="T402" i="2" s="1"/>
  <c r="T401" i="2" s="1"/>
  <c r="S403" i="2"/>
  <c r="R403" i="2"/>
  <c r="R402" i="2" s="1"/>
  <c r="R401" i="2" s="1"/>
  <c r="Q403" i="2"/>
  <c r="Q402" i="2" s="1"/>
  <c r="Q401" i="2" s="1"/>
  <c r="P403" i="2"/>
  <c r="P402" i="2" s="1"/>
  <c r="P401" i="2" s="1"/>
  <c r="O403" i="2"/>
  <c r="O402" i="2" s="1"/>
  <c r="O401" i="2" s="1"/>
  <c r="N403" i="2"/>
  <c r="M403" i="2"/>
  <c r="L403" i="2"/>
  <c r="K403" i="2"/>
  <c r="J403" i="2"/>
  <c r="U400" i="2"/>
  <c r="U399" i="2" s="1"/>
  <c r="U398" i="2" s="1"/>
  <c r="T400" i="2"/>
  <c r="T399" i="2" s="1"/>
  <c r="T398" i="2" s="1"/>
  <c r="S400" i="2"/>
  <c r="S399" i="2" s="1"/>
  <c r="S398" i="2" s="1"/>
  <c r="R400" i="2"/>
  <c r="R399" i="2" s="1"/>
  <c r="R398" i="2" s="1"/>
  <c r="Q400" i="2"/>
  <c r="Q399" i="2" s="1"/>
  <c r="Q398" i="2" s="1"/>
  <c r="P400" i="2"/>
  <c r="P399" i="2" s="1"/>
  <c r="P398" i="2" s="1"/>
  <c r="O400" i="2"/>
  <c r="N400" i="2"/>
  <c r="M400" i="2"/>
  <c r="L400" i="2"/>
  <c r="K400" i="2"/>
  <c r="J400" i="2"/>
  <c r="U396" i="2"/>
  <c r="T396" i="2"/>
  <c r="S396" i="2"/>
  <c r="R396" i="2"/>
  <c r="Q396" i="2"/>
  <c r="P396" i="2"/>
  <c r="O396" i="2"/>
  <c r="N396" i="2"/>
  <c r="M396" i="2"/>
  <c r="L396" i="2"/>
  <c r="K396" i="2"/>
  <c r="J396" i="2"/>
  <c r="U395" i="2"/>
  <c r="T395" i="2"/>
  <c r="S395" i="2"/>
  <c r="R395" i="2"/>
  <c r="Q395" i="2"/>
  <c r="P395" i="2"/>
  <c r="O395" i="2"/>
  <c r="N395" i="2"/>
  <c r="M395" i="2"/>
  <c r="L395" i="2"/>
  <c r="K395" i="2"/>
  <c r="J395" i="2"/>
  <c r="U391" i="2"/>
  <c r="T391" i="2"/>
  <c r="S391" i="2"/>
  <c r="R391" i="2"/>
  <c r="Q391" i="2"/>
  <c r="P391" i="2"/>
  <c r="O391" i="2"/>
  <c r="N391" i="2"/>
  <c r="M391" i="2"/>
  <c r="L391" i="2"/>
  <c r="K391" i="2"/>
  <c r="J391" i="2"/>
  <c r="U390" i="2"/>
  <c r="T390" i="2"/>
  <c r="T389" i="2" s="1"/>
  <c r="T388" i="2" s="1"/>
  <c r="S390" i="2"/>
  <c r="R390" i="2"/>
  <c r="Q390" i="2"/>
  <c r="P390" i="2"/>
  <c r="O390" i="2"/>
  <c r="O389" i="2" s="1"/>
  <c r="O388" i="2" s="1"/>
  <c r="N390" i="2"/>
  <c r="M390" i="2"/>
  <c r="L390" i="2"/>
  <c r="K390" i="2"/>
  <c r="J390" i="2"/>
  <c r="U387" i="2"/>
  <c r="T387" i="2"/>
  <c r="S387" i="2"/>
  <c r="R387" i="2"/>
  <c r="Q387" i="2"/>
  <c r="P387" i="2"/>
  <c r="O387" i="2"/>
  <c r="N387" i="2"/>
  <c r="M387" i="2"/>
  <c r="L387" i="2"/>
  <c r="K387" i="2"/>
  <c r="J387" i="2"/>
  <c r="U386" i="2"/>
  <c r="T386" i="2"/>
  <c r="S386" i="2"/>
  <c r="R386" i="2"/>
  <c r="Q386" i="2"/>
  <c r="Q385" i="2" s="1"/>
  <c r="Q384" i="2" s="1"/>
  <c r="P386" i="2"/>
  <c r="O386" i="2"/>
  <c r="N386" i="2"/>
  <c r="M386" i="2"/>
  <c r="L386" i="2"/>
  <c r="K386" i="2"/>
  <c r="J386" i="2"/>
  <c r="U382" i="2"/>
  <c r="T382" i="2"/>
  <c r="S382" i="2"/>
  <c r="R382" i="2"/>
  <c r="Q382" i="2"/>
  <c r="P382" i="2"/>
  <c r="O382" i="2"/>
  <c r="N382" i="2"/>
  <c r="M382" i="2"/>
  <c r="L382" i="2"/>
  <c r="K382" i="2"/>
  <c r="J382" i="2"/>
  <c r="U381" i="2"/>
  <c r="U380" i="2" s="1"/>
  <c r="U379" i="2" s="1"/>
  <c r="T381" i="2"/>
  <c r="S381" i="2"/>
  <c r="R381" i="2"/>
  <c r="Q381" i="2"/>
  <c r="P381" i="2"/>
  <c r="O381" i="2"/>
  <c r="N381" i="2"/>
  <c r="M381" i="2"/>
  <c r="L381" i="2"/>
  <c r="K381" i="2"/>
  <c r="J381" i="2"/>
  <c r="U378" i="2"/>
  <c r="T378" i="2"/>
  <c r="S378" i="2"/>
  <c r="R378" i="2"/>
  <c r="Q378" i="2"/>
  <c r="P378" i="2"/>
  <c r="O378" i="2"/>
  <c r="N378" i="2"/>
  <c r="M378" i="2"/>
  <c r="L378" i="2"/>
  <c r="K378" i="2"/>
  <c r="J378" i="2"/>
  <c r="U377" i="2"/>
  <c r="T377" i="2"/>
  <c r="S377" i="2"/>
  <c r="R377" i="2"/>
  <c r="Q377" i="2"/>
  <c r="P377" i="2"/>
  <c r="O377" i="2"/>
  <c r="N377" i="2"/>
  <c r="M377" i="2"/>
  <c r="L377" i="2"/>
  <c r="K377" i="2"/>
  <c r="J377" i="2"/>
  <c r="U373" i="2"/>
  <c r="T373" i="2"/>
  <c r="S373" i="2"/>
  <c r="R373" i="2"/>
  <c r="Q373" i="2"/>
  <c r="P373" i="2"/>
  <c r="O373" i="2"/>
  <c r="N373" i="2"/>
  <c r="M373" i="2"/>
  <c r="L373" i="2"/>
  <c r="K373" i="2"/>
  <c r="J373" i="2"/>
  <c r="U372" i="2"/>
  <c r="T372" i="2"/>
  <c r="S372" i="2"/>
  <c r="R372" i="2"/>
  <c r="Q372" i="2"/>
  <c r="P372" i="2"/>
  <c r="O372" i="2"/>
  <c r="N372" i="2"/>
  <c r="M372" i="2"/>
  <c r="L372" i="2"/>
  <c r="K372" i="2"/>
  <c r="J372" i="2"/>
  <c r="U368" i="2"/>
  <c r="U367" i="2" s="1"/>
  <c r="U366" i="2" s="1"/>
  <c r="T368" i="2"/>
  <c r="T367" i="2" s="1"/>
  <c r="T366" i="2" s="1"/>
  <c r="S368" i="2"/>
  <c r="R368" i="2"/>
  <c r="R367" i="2" s="1"/>
  <c r="R366" i="2" s="1"/>
  <c r="Q368" i="2"/>
  <c r="Q367" i="2" s="1"/>
  <c r="Q366" i="2" s="1"/>
  <c r="P368" i="2"/>
  <c r="P367" i="2" s="1"/>
  <c r="P366" i="2" s="1"/>
  <c r="O368" i="2"/>
  <c r="O367" i="2" s="1"/>
  <c r="O366" i="2" s="1"/>
  <c r="N368" i="2"/>
  <c r="M368" i="2"/>
  <c r="L368" i="2"/>
  <c r="K368" i="2"/>
  <c r="J368" i="2"/>
  <c r="U365" i="2"/>
  <c r="U364" i="2" s="1"/>
  <c r="U363" i="2" s="1"/>
  <c r="T365" i="2"/>
  <c r="S365" i="2"/>
  <c r="R365" i="2"/>
  <c r="R364" i="2" s="1"/>
  <c r="R363" i="2" s="1"/>
  <c r="Q365" i="2"/>
  <c r="Q364" i="2" s="1"/>
  <c r="Q363" i="2" s="1"/>
  <c r="P365" i="2"/>
  <c r="P364" i="2" s="1"/>
  <c r="P363" i="2" s="1"/>
  <c r="O365" i="2"/>
  <c r="O364" i="2" s="1"/>
  <c r="O363" i="2" s="1"/>
  <c r="N365" i="2"/>
  <c r="M365" i="2"/>
  <c r="L365" i="2"/>
  <c r="K365" i="2"/>
  <c r="J365" i="2"/>
  <c r="U362" i="2"/>
  <c r="U361" i="2" s="1"/>
  <c r="U360" i="2" s="1"/>
  <c r="T362" i="2"/>
  <c r="T361" i="2" s="1"/>
  <c r="T360" i="2" s="1"/>
  <c r="S362" i="2"/>
  <c r="S361" i="2" s="1"/>
  <c r="S360" i="2" s="1"/>
  <c r="R362" i="2"/>
  <c r="R361" i="2" s="1"/>
  <c r="R360" i="2" s="1"/>
  <c r="Q362" i="2"/>
  <c r="Q361" i="2" s="1"/>
  <c r="Q360" i="2" s="1"/>
  <c r="P362" i="2"/>
  <c r="P361" i="2" s="1"/>
  <c r="P360" i="2" s="1"/>
  <c r="O362" i="2"/>
  <c r="N362" i="2"/>
  <c r="M362" i="2"/>
  <c r="L362" i="2"/>
  <c r="K362" i="2"/>
  <c r="J362" i="2"/>
  <c r="U359" i="2"/>
  <c r="U358" i="2" s="1"/>
  <c r="U357" i="2" s="1"/>
  <c r="T359" i="2"/>
  <c r="T358" i="2" s="1"/>
  <c r="T357" i="2" s="1"/>
  <c r="S359" i="2"/>
  <c r="S358" i="2" s="1"/>
  <c r="S357" i="2" s="1"/>
  <c r="R359" i="2"/>
  <c r="R358" i="2" s="1"/>
  <c r="R357" i="2" s="1"/>
  <c r="Q359" i="2"/>
  <c r="Q358" i="2" s="1"/>
  <c r="Q357" i="2" s="1"/>
  <c r="P359" i="2"/>
  <c r="P358" i="2" s="1"/>
  <c r="P357" i="2" s="1"/>
  <c r="O359" i="2"/>
  <c r="N359" i="2"/>
  <c r="M359" i="2"/>
  <c r="L359" i="2"/>
  <c r="K359" i="2"/>
  <c r="J359" i="2"/>
  <c r="U356" i="2"/>
  <c r="U355" i="2" s="1"/>
  <c r="U354" i="2" s="1"/>
  <c r="T356" i="2"/>
  <c r="T355" i="2" s="1"/>
  <c r="T354" i="2" s="1"/>
  <c r="S356" i="2"/>
  <c r="S355" i="2" s="1"/>
  <c r="S354" i="2" s="1"/>
  <c r="R356" i="2"/>
  <c r="R355" i="2" s="1"/>
  <c r="R354" i="2" s="1"/>
  <c r="Q356" i="2"/>
  <c r="Q355" i="2" s="1"/>
  <c r="Q354" i="2" s="1"/>
  <c r="P356" i="2"/>
  <c r="P355" i="2" s="1"/>
  <c r="P354" i="2" s="1"/>
  <c r="O356" i="2"/>
  <c r="N356" i="2"/>
  <c r="M356" i="2"/>
  <c r="L356" i="2"/>
  <c r="K356" i="2"/>
  <c r="J356" i="2"/>
  <c r="U352" i="2"/>
  <c r="U351" i="2" s="1"/>
  <c r="U350" i="2" s="1"/>
  <c r="U349" i="2" s="1"/>
  <c r="T352" i="2"/>
  <c r="T351" i="2" s="1"/>
  <c r="T350" i="2" s="1"/>
  <c r="T349" i="2" s="1"/>
  <c r="S352" i="2"/>
  <c r="R352" i="2"/>
  <c r="R351" i="2" s="1"/>
  <c r="R350" i="2" s="1"/>
  <c r="R349" i="2" s="1"/>
  <c r="Q352" i="2"/>
  <c r="Q351" i="2" s="1"/>
  <c r="Q350" i="2" s="1"/>
  <c r="Q349" i="2" s="1"/>
  <c r="P352" i="2"/>
  <c r="P351" i="2" s="1"/>
  <c r="P350" i="2" s="1"/>
  <c r="P349" i="2" s="1"/>
  <c r="O352" i="2"/>
  <c r="O351" i="2" s="1"/>
  <c r="O350" i="2" s="1"/>
  <c r="O349" i="2" s="1"/>
  <c r="N352" i="2"/>
  <c r="M352" i="2"/>
  <c r="L352" i="2"/>
  <c r="K352" i="2"/>
  <c r="J352" i="2"/>
  <c r="U347" i="2"/>
  <c r="U346" i="2" s="1"/>
  <c r="U345" i="2" s="1"/>
  <c r="T347" i="2"/>
  <c r="T346" i="2" s="1"/>
  <c r="T345" i="2" s="1"/>
  <c r="S347" i="2"/>
  <c r="R347" i="2"/>
  <c r="R346" i="2" s="1"/>
  <c r="R345" i="2" s="1"/>
  <c r="Q347" i="2"/>
  <c r="Q346" i="2" s="1"/>
  <c r="Q345" i="2" s="1"/>
  <c r="P347" i="2"/>
  <c r="O347" i="2"/>
  <c r="N347" i="2"/>
  <c r="M347" i="2"/>
  <c r="L347" i="2"/>
  <c r="K347" i="2"/>
  <c r="J347" i="2"/>
  <c r="U344" i="2"/>
  <c r="T344" i="2"/>
  <c r="S344" i="2"/>
  <c r="R344" i="2"/>
  <c r="Q344" i="2"/>
  <c r="P344" i="2"/>
  <c r="O344" i="2"/>
  <c r="N344" i="2"/>
  <c r="M344" i="2"/>
  <c r="L344" i="2"/>
  <c r="K344" i="2"/>
  <c r="J344" i="2"/>
  <c r="U343" i="2"/>
  <c r="U342" i="2" s="1"/>
  <c r="T343" i="2"/>
  <c r="S343" i="2"/>
  <c r="R343" i="2"/>
  <c r="Q343" i="2"/>
  <c r="P343" i="2"/>
  <c r="O343" i="2"/>
  <c r="N343" i="2"/>
  <c r="M343" i="2"/>
  <c r="L343" i="2"/>
  <c r="K343" i="2"/>
  <c r="J343" i="2"/>
  <c r="U341" i="2"/>
  <c r="T341" i="2"/>
  <c r="S341" i="2"/>
  <c r="R341" i="2"/>
  <c r="Q341" i="2"/>
  <c r="P341" i="2"/>
  <c r="O341" i="2"/>
  <c r="N341" i="2"/>
  <c r="M341" i="2"/>
  <c r="L341" i="2"/>
  <c r="K341" i="2"/>
  <c r="J341" i="2"/>
  <c r="U340" i="2"/>
  <c r="T340" i="2"/>
  <c r="S340" i="2"/>
  <c r="R340" i="2"/>
  <c r="Q340" i="2"/>
  <c r="P340" i="2"/>
  <c r="O340" i="2"/>
  <c r="N340" i="2"/>
  <c r="M340" i="2"/>
  <c r="L340" i="2"/>
  <c r="K340" i="2"/>
  <c r="J340" i="2"/>
  <c r="U339" i="2"/>
  <c r="T339" i="2"/>
  <c r="S339" i="2"/>
  <c r="R339" i="2"/>
  <c r="Q339" i="2"/>
  <c r="P339" i="2"/>
  <c r="O339" i="2"/>
  <c r="N339" i="2"/>
  <c r="M339" i="2"/>
  <c r="L339" i="2"/>
  <c r="K339" i="2"/>
  <c r="J339" i="2"/>
  <c r="U338" i="2"/>
  <c r="T338" i="2"/>
  <c r="S338" i="2"/>
  <c r="R338" i="2"/>
  <c r="Q338" i="2"/>
  <c r="P338" i="2"/>
  <c r="O338" i="2"/>
  <c r="N338" i="2"/>
  <c r="M338" i="2"/>
  <c r="L338" i="2"/>
  <c r="K338" i="2"/>
  <c r="J338" i="2"/>
  <c r="U337" i="2"/>
  <c r="T337" i="2"/>
  <c r="S337" i="2"/>
  <c r="R337" i="2"/>
  <c r="Q337" i="2"/>
  <c r="P337" i="2"/>
  <c r="O337" i="2"/>
  <c r="N337" i="2"/>
  <c r="M337" i="2"/>
  <c r="L337" i="2"/>
  <c r="K337" i="2"/>
  <c r="J337" i="2"/>
  <c r="U336" i="2"/>
  <c r="T336" i="2"/>
  <c r="S336" i="2"/>
  <c r="R336" i="2"/>
  <c r="Q336" i="2"/>
  <c r="P336" i="2"/>
  <c r="O336" i="2"/>
  <c r="N336" i="2"/>
  <c r="M336" i="2"/>
  <c r="L336" i="2"/>
  <c r="K336" i="2"/>
  <c r="J336" i="2"/>
  <c r="U335" i="2"/>
  <c r="T335" i="2"/>
  <c r="S335" i="2"/>
  <c r="R335" i="2"/>
  <c r="Q335" i="2"/>
  <c r="P335" i="2"/>
  <c r="O335" i="2"/>
  <c r="N335" i="2"/>
  <c r="M335" i="2"/>
  <c r="L335" i="2"/>
  <c r="K335" i="2"/>
  <c r="J335" i="2"/>
  <c r="U334" i="2"/>
  <c r="T334" i="2"/>
  <c r="S334" i="2"/>
  <c r="R334" i="2"/>
  <c r="Q334" i="2"/>
  <c r="P334" i="2"/>
  <c r="O334" i="2"/>
  <c r="N334" i="2"/>
  <c r="M334" i="2"/>
  <c r="L334" i="2"/>
  <c r="K334" i="2"/>
  <c r="J334" i="2"/>
  <c r="U333" i="2"/>
  <c r="T333" i="2"/>
  <c r="S333" i="2"/>
  <c r="R333" i="2"/>
  <c r="Q333" i="2"/>
  <c r="P333" i="2"/>
  <c r="O333" i="2"/>
  <c r="N333" i="2"/>
  <c r="M333" i="2"/>
  <c r="L333" i="2"/>
  <c r="K333" i="2"/>
  <c r="J333" i="2"/>
  <c r="U332" i="2"/>
  <c r="T332" i="2"/>
  <c r="S332" i="2"/>
  <c r="R332" i="2"/>
  <c r="Q332" i="2"/>
  <c r="P332" i="2"/>
  <c r="O332" i="2"/>
  <c r="N332" i="2"/>
  <c r="M332" i="2"/>
  <c r="L332" i="2"/>
  <c r="K332" i="2"/>
  <c r="J332" i="2"/>
  <c r="U331" i="2"/>
  <c r="T331" i="2"/>
  <c r="S331" i="2"/>
  <c r="R331" i="2"/>
  <c r="Q331" i="2"/>
  <c r="P331" i="2"/>
  <c r="O331" i="2"/>
  <c r="N331" i="2"/>
  <c r="M331" i="2"/>
  <c r="L331" i="2"/>
  <c r="K331" i="2"/>
  <c r="J331" i="2"/>
  <c r="U330" i="2"/>
  <c r="T330" i="2"/>
  <c r="S330" i="2"/>
  <c r="R330" i="2"/>
  <c r="Q330" i="2"/>
  <c r="P330" i="2"/>
  <c r="O330" i="2"/>
  <c r="N330" i="2"/>
  <c r="M330" i="2"/>
  <c r="L330" i="2"/>
  <c r="K330" i="2"/>
  <c r="J330" i="2"/>
  <c r="U329" i="2"/>
  <c r="T329" i="2"/>
  <c r="S329" i="2"/>
  <c r="R329" i="2"/>
  <c r="Q329" i="2"/>
  <c r="P329" i="2"/>
  <c r="O329" i="2"/>
  <c r="N329" i="2"/>
  <c r="M329" i="2"/>
  <c r="L329" i="2"/>
  <c r="K329" i="2"/>
  <c r="J329" i="2"/>
  <c r="U328" i="2"/>
  <c r="T328" i="2"/>
  <c r="S328" i="2"/>
  <c r="R328" i="2"/>
  <c r="Q328" i="2"/>
  <c r="P328" i="2"/>
  <c r="O328" i="2"/>
  <c r="N328" i="2"/>
  <c r="M328" i="2"/>
  <c r="L328" i="2"/>
  <c r="K328" i="2"/>
  <c r="J328" i="2"/>
  <c r="U326" i="2"/>
  <c r="T326" i="2"/>
  <c r="S326" i="2"/>
  <c r="R326" i="2"/>
  <c r="Q326" i="2"/>
  <c r="P326" i="2"/>
  <c r="O326" i="2"/>
  <c r="N326" i="2"/>
  <c r="M326" i="2"/>
  <c r="L326" i="2"/>
  <c r="K326" i="2"/>
  <c r="J326" i="2"/>
  <c r="U325" i="2"/>
  <c r="T325" i="2"/>
  <c r="S325" i="2"/>
  <c r="R325" i="2"/>
  <c r="Q325" i="2"/>
  <c r="P325" i="2"/>
  <c r="O325" i="2"/>
  <c r="N325" i="2"/>
  <c r="M325" i="2"/>
  <c r="L325" i="2"/>
  <c r="K325" i="2"/>
  <c r="J325" i="2"/>
  <c r="U324" i="2"/>
  <c r="T324" i="2"/>
  <c r="S324" i="2"/>
  <c r="R324" i="2"/>
  <c r="Q324" i="2"/>
  <c r="P324" i="2"/>
  <c r="O324" i="2"/>
  <c r="N324" i="2"/>
  <c r="M324" i="2"/>
  <c r="L324" i="2"/>
  <c r="K324" i="2"/>
  <c r="J324" i="2"/>
  <c r="U323" i="2"/>
  <c r="T323" i="2"/>
  <c r="S323" i="2"/>
  <c r="R323" i="2"/>
  <c r="Q323" i="2"/>
  <c r="P323" i="2"/>
  <c r="O323" i="2"/>
  <c r="N323" i="2"/>
  <c r="M323" i="2"/>
  <c r="L323" i="2"/>
  <c r="K323" i="2"/>
  <c r="J323" i="2"/>
  <c r="U322" i="2"/>
  <c r="T322" i="2"/>
  <c r="S322" i="2"/>
  <c r="R322" i="2"/>
  <c r="Q322" i="2"/>
  <c r="P322" i="2"/>
  <c r="O322" i="2"/>
  <c r="N322" i="2"/>
  <c r="M322" i="2"/>
  <c r="L322" i="2"/>
  <c r="K322" i="2"/>
  <c r="J322" i="2"/>
  <c r="U321" i="2"/>
  <c r="T321" i="2"/>
  <c r="S321" i="2"/>
  <c r="R321" i="2"/>
  <c r="Q321" i="2"/>
  <c r="P321" i="2"/>
  <c r="O321" i="2"/>
  <c r="N321" i="2"/>
  <c r="M321" i="2"/>
  <c r="L321" i="2"/>
  <c r="K321" i="2"/>
  <c r="J321" i="2"/>
  <c r="U320" i="2"/>
  <c r="T320" i="2"/>
  <c r="S320" i="2"/>
  <c r="R320" i="2"/>
  <c r="Q320" i="2"/>
  <c r="P320" i="2"/>
  <c r="O320" i="2"/>
  <c r="N320" i="2"/>
  <c r="M320" i="2"/>
  <c r="L320" i="2"/>
  <c r="K320" i="2"/>
  <c r="J320" i="2"/>
  <c r="U319" i="2"/>
  <c r="T319" i="2"/>
  <c r="S319" i="2"/>
  <c r="R319" i="2"/>
  <c r="Q319" i="2"/>
  <c r="P319" i="2"/>
  <c r="O319" i="2"/>
  <c r="N319" i="2"/>
  <c r="M319" i="2"/>
  <c r="L319" i="2"/>
  <c r="K319" i="2"/>
  <c r="J319" i="2"/>
  <c r="U318" i="2"/>
  <c r="T318" i="2"/>
  <c r="S318" i="2"/>
  <c r="R318" i="2"/>
  <c r="Q318" i="2"/>
  <c r="P318" i="2"/>
  <c r="O318" i="2"/>
  <c r="N318" i="2"/>
  <c r="M318" i="2"/>
  <c r="L318" i="2"/>
  <c r="K318" i="2"/>
  <c r="J318" i="2"/>
  <c r="U317" i="2"/>
  <c r="T317" i="2"/>
  <c r="S317" i="2"/>
  <c r="R317" i="2"/>
  <c r="Q317" i="2"/>
  <c r="P317" i="2"/>
  <c r="O317" i="2"/>
  <c r="N317" i="2"/>
  <c r="M317" i="2"/>
  <c r="L317" i="2"/>
  <c r="K317" i="2"/>
  <c r="J317" i="2"/>
  <c r="U316" i="2"/>
  <c r="T316" i="2"/>
  <c r="S316" i="2"/>
  <c r="R316" i="2"/>
  <c r="Q316" i="2"/>
  <c r="P316" i="2"/>
  <c r="O316" i="2"/>
  <c r="N316" i="2"/>
  <c r="M316" i="2"/>
  <c r="L316" i="2"/>
  <c r="K316" i="2"/>
  <c r="J316" i="2"/>
  <c r="U315" i="2"/>
  <c r="T315" i="2"/>
  <c r="S315" i="2"/>
  <c r="R315" i="2"/>
  <c r="Q315" i="2"/>
  <c r="P315" i="2"/>
  <c r="O315" i="2"/>
  <c r="N315" i="2"/>
  <c r="M315" i="2"/>
  <c r="L315" i="2"/>
  <c r="K315" i="2"/>
  <c r="J315" i="2"/>
  <c r="U314" i="2"/>
  <c r="T314" i="2"/>
  <c r="S314" i="2"/>
  <c r="R314" i="2"/>
  <c r="Q314" i="2"/>
  <c r="P314" i="2"/>
  <c r="O314" i="2"/>
  <c r="N314" i="2"/>
  <c r="M314" i="2"/>
  <c r="L314" i="2"/>
  <c r="K314" i="2"/>
  <c r="J314" i="2"/>
  <c r="U313" i="2"/>
  <c r="T313" i="2"/>
  <c r="S313" i="2"/>
  <c r="R313" i="2"/>
  <c r="Q313" i="2"/>
  <c r="P313" i="2"/>
  <c r="O313" i="2"/>
  <c r="N313" i="2"/>
  <c r="M313" i="2"/>
  <c r="L313" i="2"/>
  <c r="K313" i="2"/>
  <c r="J313" i="2"/>
  <c r="U312" i="2"/>
  <c r="T312" i="2"/>
  <c r="S312" i="2"/>
  <c r="R312" i="2"/>
  <c r="Q312" i="2"/>
  <c r="P312" i="2"/>
  <c r="O312" i="2"/>
  <c r="N312" i="2"/>
  <c r="M312" i="2"/>
  <c r="L312" i="2"/>
  <c r="K312" i="2"/>
  <c r="J312" i="2"/>
  <c r="U311" i="2"/>
  <c r="T311" i="2"/>
  <c r="S311" i="2"/>
  <c r="R311" i="2"/>
  <c r="Q311" i="2"/>
  <c r="P311" i="2"/>
  <c r="O311" i="2"/>
  <c r="N311" i="2"/>
  <c r="M311" i="2"/>
  <c r="L311" i="2"/>
  <c r="K311" i="2"/>
  <c r="J311" i="2"/>
  <c r="U310" i="2"/>
  <c r="T310" i="2"/>
  <c r="S310" i="2"/>
  <c r="R310" i="2"/>
  <c r="Q310" i="2"/>
  <c r="P310" i="2"/>
  <c r="O310" i="2"/>
  <c r="N310" i="2"/>
  <c r="M310" i="2"/>
  <c r="L310" i="2"/>
  <c r="K310" i="2"/>
  <c r="J310" i="2"/>
  <c r="U305" i="2"/>
  <c r="U304" i="2" s="1"/>
  <c r="U303" i="2" s="1"/>
  <c r="U302" i="2" s="1"/>
  <c r="T305" i="2"/>
  <c r="T304" i="2" s="1"/>
  <c r="T303" i="2" s="1"/>
  <c r="T302" i="2" s="1"/>
  <c r="S305" i="2"/>
  <c r="S304" i="2" s="1"/>
  <c r="S303" i="2" s="1"/>
  <c r="S302" i="2" s="1"/>
  <c r="R305" i="2"/>
  <c r="R304" i="2" s="1"/>
  <c r="R303" i="2" s="1"/>
  <c r="R302" i="2" s="1"/>
  <c r="Q305" i="2"/>
  <c r="Q304" i="2" s="1"/>
  <c r="Q303" i="2" s="1"/>
  <c r="Q302" i="2" s="1"/>
  <c r="P305" i="2"/>
  <c r="P304" i="2" s="1"/>
  <c r="P303" i="2" s="1"/>
  <c r="P302" i="2" s="1"/>
  <c r="O305" i="2"/>
  <c r="N305" i="2"/>
  <c r="M305" i="2"/>
  <c r="L305" i="2"/>
  <c r="K305" i="2"/>
  <c r="J305" i="2"/>
  <c r="U301" i="2"/>
  <c r="T301" i="2"/>
  <c r="S301" i="2"/>
  <c r="R301" i="2"/>
  <c r="Q301" i="2"/>
  <c r="P301" i="2"/>
  <c r="O301" i="2"/>
  <c r="N301" i="2"/>
  <c r="M301" i="2"/>
  <c r="L301" i="2"/>
  <c r="K301" i="2"/>
  <c r="J301" i="2"/>
  <c r="U300" i="2"/>
  <c r="T300" i="2"/>
  <c r="S300" i="2"/>
  <c r="R300" i="2"/>
  <c r="Q300" i="2"/>
  <c r="P300" i="2"/>
  <c r="O300" i="2"/>
  <c r="N300" i="2"/>
  <c r="M300" i="2"/>
  <c r="L300" i="2"/>
  <c r="K300" i="2"/>
  <c r="J300" i="2"/>
  <c r="U297" i="2"/>
  <c r="T297" i="2"/>
  <c r="S297" i="2"/>
  <c r="R297" i="2"/>
  <c r="Q297" i="2"/>
  <c r="P297" i="2"/>
  <c r="O297" i="2"/>
  <c r="N297" i="2"/>
  <c r="M297" i="2"/>
  <c r="L297" i="2"/>
  <c r="K297" i="2"/>
  <c r="J297" i="2"/>
  <c r="U296" i="2"/>
  <c r="T296" i="2"/>
  <c r="S296" i="2"/>
  <c r="R296" i="2"/>
  <c r="Q296" i="2"/>
  <c r="P296" i="2"/>
  <c r="O296" i="2"/>
  <c r="N296" i="2"/>
  <c r="M296" i="2"/>
  <c r="L296" i="2"/>
  <c r="K296" i="2"/>
  <c r="J296" i="2"/>
  <c r="U292" i="2"/>
  <c r="U291" i="2" s="1"/>
  <c r="U290" i="2" s="1"/>
  <c r="T292" i="2"/>
  <c r="T291" i="2" s="1"/>
  <c r="T290" i="2" s="1"/>
  <c r="S292" i="2"/>
  <c r="S291" i="2" s="1"/>
  <c r="S290" i="2" s="1"/>
  <c r="R292" i="2"/>
  <c r="R291" i="2" s="1"/>
  <c r="R290" i="2" s="1"/>
  <c r="Q292" i="2"/>
  <c r="Q291" i="2" s="1"/>
  <c r="Q290" i="2" s="1"/>
  <c r="P292" i="2"/>
  <c r="P291" i="2" s="1"/>
  <c r="P290" i="2" s="1"/>
  <c r="O292" i="2"/>
  <c r="N292" i="2"/>
  <c r="M292" i="2"/>
  <c r="L292" i="2"/>
  <c r="K292" i="2"/>
  <c r="J292" i="2"/>
  <c r="U289" i="2"/>
  <c r="U288" i="2" s="1"/>
  <c r="T289" i="2"/>
  <c r="T288" i="2" s="1"/>
  <c r="S289" i="2"/>
  <c r="S288" i="2" s="1"/>
  <c r="R289" i="2"/>
  <c r="R288" i="2" s="1"/>
  <c r="Q289" i="2"/>
  <c r="Q288" i="2" s="1"/>
  <c r="P289" i="2"/>
  <c r="P288" i="2" s="1"/>
  <c r="O289" i="2"/>
  <c r="N289" i="2"/>
  <c r="M289" i="2"/>
  <c r="L289" i="2"/>
  <c r="K289" i="2"/>
  <c r="J289" i="2"/>
  <c r="U287" i="2"/>
  <c r="T287" i="2"/>
  <c r="S287" i="2"/>
  <c r="R287" i="2"/>
  <c r="Q287" i="2"/>
  <c r="P287" i="2"/>
  <c r="O287" i="2"/>
  <c r="N287" i="2"/>
  <c r="M287" i="2"/>
  <c r="L287" i="2"/>
  <c r="K287" i="2"/>
  <c r="J287" i="2"/>
  <c r="U286" i="2"/>
  <c r="T286" i="2"/>
  <c r="S286" i="2"/>
  <c r="R286" i="2"/>
  <c r="Q286" i="2"/>
  <c r="P286" i="2"/>
  <c r="O286" i="2"/>
  <c r="N286" i="2"/>
  <c r="M286" i="2"/>
  <c r="L286" i="2"/>
  <c r="K286" i="2"/>
  <c r="J286" i="2"/>
  <c r="U285" i="2"/>
  <c r="T285" i="2"/>
  <c r="S285" i="2"/>
  <c r="R285" i="2"/>
  <c r="Q285" i="2"/>
  <c r="P285" i="2"/>
  <c r="O285" i="2"/>
  <c r="N285" i="2"/>
  <c r="M285" i="2"/>
  <c r="L285" i="2"/>
  <c r="K285" i="2"/>
  <c r="J285" i="2"/>
  <c r="U283" i="2"/>
  <c r="U282" i="2" s="1"/>
  <c r="T283" i="2"/>
  <c r="T282" i="2" s="1"/>
  <c r="S283" i="2"/>
  <c r="S282" i="2" s="1"/>
  <c r="R283" i="2"/>
  <c r="R282" i="2" s="1"/>
  <c r="Q283" i="2"/>
  <c r="Q282" i="2" s="1"/>
  <c r="P283" i="2"/>
  <c r="P282" i="2" s="1"/>
  <c r="O283" i="2"/>
  <c r="N283" i="2"/>
  <c r="M283" i="2"/>
  <c r="L283" i="2"/>
  <c r="K283" i="2"/>
  <c r="J283" i="2"/>
  <c r="U281" i="2"/>
  <c r="T281" i="2"/>
  <c r="S281" i="2"/>
  <c r="R281" i="2"/>
  <c r="Q281" i="2"/>
  <c r="P281" i="2"/>
  <c r="O281" i="2"/>
  <c r="N281" i="2"/>
  <c r="M281" i="2"/>
  <c r="L281" i="2"/>
  <c r="K281" i="2"/>
  <c r="J281" i="2"/>
  <c r="U280" i="2"/>
  <c r="T280" i="2"/>
  <c r="S280" i="2"/>
  <c r="R280" i="2"/>
  <c r="Q280" i="2"/>
  <c r="P280" i="2"/>
  <c r="O280" i="2"/>
  <c r="N280" i="2"/>
  <c r="M280" i="2"/>
  <c r="L280" i="2"/>
  <c r="K280" i="2"/>
  <c r="J280" i="2"/>
  <c r="U279" i="2"/>
  <c r="T279" i="2"/>
  <c r="S279" i="2"/>
  <c r="R279" i="2"/>
  <c r="Q279" i="2"/>
  <c r="P279" i="2"/>
  <c r="O279" i="2"/>
  <c r="N279" i="2"/>
  <c r="M279" i="2"/>
  <c r="L279" i="2"/>
  <c r="K279" i="2"/>
  <c r="J279" i="2"/>
  <c r="U278" i="2"/>
  <c r="T278" i="2"/>
  <c r="S278" i="2"/>
  <c r="R278" i="2"/>
  <c r="Q278" i="2"/>
  <c r="P278" i="2"/>
  <c r="O278" i="2"/>
  <c r="N278" i="2"/>
  <c r="M278" i="2"/>
  <c r="L278" i="2"/>
  <c r="K278" i="2"/>
  <c r="J278" i="2"/>
  <c r="U276" i="2"/>
  <c r="T276" i="2"/>
  <c r="S276" i="2"/>
  <c r="R276" i="2"/>
  <c r="Q276" i="2"/>
  <c r="P276" i="2"/>
  <c r="O276" i="2"/>
  <c r="N276" i="2"/>
  <c r="M276" i="2"/>
  <c r="L276" i="2"/>
  <c r="K276" i="2"/>
  <c r="J276" i="2"/>
  <c r="U275" i="2"/>
  <c r="T275" i="2"/>
  <c r="S275" i="2"/>
  <c r="R275" i="2"/>
  <c r="Q275" i="2"/>
  <c r="P275" i="2"/>
  <c r="O275" i="2"/>
  <c r="N275" i="2"/>
  <c r="M275" i="2"/>
  <c r="L275" i="2"/>
  <c r="K275" i="2"/>
  <c r="J275" i="2"/>
  <c r="U274" i="2"/>
  <c r="T274" i="2"/>
  <c r="S274" i="2"/>
  <c r="R274" i="2"/>
  <c r="Q274" i="2"/>
  <c r="P274" i="2"/>
  <c r="O274" i="2"/>
  <c r="N274" i="2"/>
  <c r="M274" i="2"/>
  <c r="L274" i="2"/>
  <c r="K274" i="2"/>
  <c r="J274" i="2"/>
  <c r="U273" i="2"/>
  <c r="T273" i="2"/>
  <c r="S273" i="2"/>
  <c r="R273" i="2"/>
  <c r="Q273" i="2"/>
  <c r="P273" i="2"/>
  <c r="O273" i="2"/>
  <c r="N273" i="2"/>
  <c r="M273" i="2"/>
  <c r="L273" i="2"/>
  <c r="K273" i="2"/>
  <c r="J273" i="2"/>
  <c r="U272" i="2"/>
  <c r="T272" i="2"/>
  <c r="S272" i="2"/>
  <c r="R272" i="2"/>
  <c r="Q272" i="2"/>
  <c r="P272" i="2"/>
  <c r="O272" i="2"/>
  <c r="N272" i="2"/>
  <c r="M272" i="2"/>
  <c r="L272" i="2"/>
  <c r="K272" i="2"/>
  <c r="J272" i="2"/>
  <c r="U271" i="2"/>
  <c r="T271" i="2"/>
  <c r="S271" i="2"/>
  <c r="R271" i="2"/>
  <c r="Q271" i="2"/>
  <c r="P271" i="2"/>
  <c r="O271" i="2"/>
  <c r="N271" i="2"/>
  <c r="M271" i="2"/>
  <c r="L271" i="2"/>
  <c r="K271" i="2"/>
  <c r="J271" i="2"/>
  <c r="U270" i="2"/>
  <c r="T270" i="2"/>
  <c r="S270" i="2"/>
  <c r="R270" i="2"/>
  <c r="Q270" i="2"/>
  <c r="P270" i="2"/>
  <c r="O270" i="2"/>
  <c r="N270" i="2"/>
  <c r="M270" i="2"/>
  <c r="L270" i="2"/>
  <c r="K270" i="2"/>
  <c r="J270" i="2"/>
  <c r="U269" i="2"/>
  <c r="T269" i="2"/>
  <c r="S269" i="2"/>
  <c r="R269" i="2"/>
  <c r="Q269" i="2"/>
  <c r="P269" i="2"/>
  <c r="O269" i="2"/>
  <c r="N269" i="2"/>
  <c r="M269" i="2"/>
  <c r="L269" i="2"/>
  <c r="K269" i="2"/>
  <c r="J269" i="2"/>
  <c r="U268" i="2"/>
  <c r="T268" i="2"/>
  <c r="S268" i="2"/>
  <c r="R268" i="2"/>
  <c r="Q268" i="2"/>
  <c r="P268" i="2"/>
  <c r="O268" i="2"/>
  <c r="N268" i="2"/>
  <c r="M268" i="2"/>
  <c r="L268" i="2"/>
  <c r="K268" i="2"/>
  <c r="J268" i="2"/>
  <c r="U267" i="2"/>
  <c r="T267" i="2"/>
  <c r="S267" i="2"/>
  <c r="R267" i="2"/>
  <c r="Q267" i="2"/>
  <c r="P267" i="2"/>
  <c r="O267" i="2"/>
  <c r="N267" i="2"/>
  <c r="M267" i="2"/>
  <c r="L267" i="2"/>
  <c r="K267" i="2"/>
  <c r="J267" i="2"/>
  <c r="U266" i="2"/>
  <c r="T266" i="2"/>
  <c r="S266" i="2"/>
  <c r="R266" i="2"/>
  <c r="Q266" i="2"/>
  <c r="P266" i="2"/>
  <c r="O266" i="2"/>
  <c r="N266" i="2"/>
  <c r="M266" i="2"/>
  <c r="L266" i="2"/>
  <c r="K266" i="2"/>
  <c r="J266" i="2"/>
  <c r="U265" i="2"/>
  <c r="T265" i="2"/>
  <c r="S265" i="2"/>
  <c r="R265" i="2"/>
  <c r="Q265" i="2"/>
  <c r="P265" i="2"/>
  <c r="O265" i="2"/>
  <c r="N265" i="2"/>
  <c r="M265" i="2"/>
  <c r="L265" i="2"/>
  <c r="K265" i="2"/>
  <c r="J265" i="2"/>
  <c r="U264" i="2"/>
  <c r="T264" i="2"/>
  <c r="S264" i="2"/>
  <c r="R264" i="2"/>
  <c r="Q264" i="2"/>
  <c r="P264" i="2"/>
  <c r="O264" i="2"/>
  <c r="N264" i="2"/>
  <c r="M264" i="2"/>
  <c r="L264" i="2"/>
  <c r="K264" i="2"/>
  <c r="J264" i="2"/>
  <c r="U263" i="2"/>
  <c r="T263" i="2"/>
  <c r="S263" i="2"/>
  <c r="R263" i="2"/>
  <c r="Q263" i="2"/>
  <c r="P263" i="2"/>
  <c r="O263" i="2"/>
  <c r="N263" i="2"/>
  <c r="M263" i="2"/>
  <c r="L263" i="2"/>
  <c r="K263" i="2"/>
  <c r="J263" i="2"/>
  <c r="U262" i="2"/>
  <c r="T262" i="2"/>
  <c r="S262" i="2"/>
  <c r="R262" i="2"/>
  <c r="Q262" i="2"/>
  <c r="P262" i="2"/>
  <c r="O262" i="2"/>
  <c r="N262" i="2"/>
  <c r="M262" i="2"/>
  <c r="L262" i="2"/>
  <c r="K262" i="2"/>
  <c r="J262" i="2"/>
  <c r="U261" i="2"/>
  <c r="T261" i="2"/>
  <c r="S261" i="2"/>
  <c r="R261" i="2"/>
  <c r="Q261" i="2"/>
  <c r="P261" i="2"/>
  <c r="O261" i="2"/>
  <c r="N261" i="2"/>
  <c r="M261" i="2"/>
  <c r="L261" i="2"/>
  <c r="K261" i="2"/>
  <c r="J261" i="2"/>
  <c r="U260" i="2"/>
  <c r="T260" i="2"/>
  <c r="S260" i="2"/>
  <c r="R260" i="2"/>
  <c r="Q260" i="2"/>
  <c r="P260" i="2"/>
  <c r="O260" i="2"/>
  <c r="N260" i="2"/>
  <c r="M260" i="2"/>
  <c r="L260" i="2"/>
  <c r="K260" i="2"/>
  <c r="J260" i="2"/>
  <c r="U257" i="2"/>
  <c r="T257" i="2"/>
  <c r="S257" i="2"/>
  <c r="R257" i="2"/>
  <c r="Q257" i="2"/>
  <c r="P257" i="2"/>
  <c r="O257" i="2"/>
  <c r="N257" i="2"/>
  <c r="M257" i="2"/>
  <c r="L257" i="2"/>
  <c r="K257" i="2"/>
  <c r="J257" i="2"/>
  <c r="U256" i="2"/>
  <c r="U255" i="2" s="1"/>
  <c r="U254" i="2" s="1"/>
  <c r="T256" i="2"/>
  <c r="S256" i="2"/>
  <c r="S255" i="2" s="1"/>
  <c r="S254" i="2" s="1"/>
  <c r="R256" i="2"/>
  <c r="Q256" i="2"/>
  <c r="P256" i="2"/>
  <c r="O256" i="2"/>
  <c r="N256" i="2"/>
  <c r="M256" i="2"/>
  <c r="L256" i="2"/>
  <c r="K256" i="2"/>
  <c r="J256" i="2"/>
  <c r="U251" i="2"/>
  <c r="T251" i="2"/>
  <c r="S251" i="2"/>
  <c r="R251" i="2"/>
  <c r="Q251" i="2"/>
  <c r="P251" i="2"/>
  <c r="O251" i="2"/>
  <c r="N251" i="2"/>
  <c r="M251" i="2"/>
  <c r="L251" i="2"/>
  <c r="K251" i="2"/>
  <c r="J251" i="2"/>
  <c r="U250" i="2"/>
  <c r="T250" i="2"/>
  <c r="S250" i="2"/>
  <c r="R250" i="2"/>
  <c r="Q250" i="2"/>
  <c r="P250" i="2"/>
  <c r="O250" i="2"/>
  <c r="N250" i="2"/>
  <c r="M250" i="2"/>
  <c r="L250" i="2"/>
  <c r="K250" i="2"/>
  <c r="J250" i="2"/>
  <c r="U249" i="2"/>
  <c r="U248" i="2" s="1"/>
  <c r="U247" i="2" s="1"/>
  <c r="U246" i="2" s="1"/>
  <c r="T249" i="2"/>
  <c r="T248" i="2" s="1"/>
  <c r="T247" i="2" s="1"/>
  <c r="T246" i="2" s="1"/>
  <c r="S249" i="2"/>
  <c r="R249" i="2"/>
  <c r="Q249" i="2"/>
  <c r="P249" i="2"/>
  <c r="O249" i="2"/>
  <c r="N249" i="2"/>
  <c r="M249" i="2"/>
  <c r="L249" i="2"/>
  <c r="K249" i="2"/>
  <c r="J249" i="2"/>
  <c r="U245" i="2"/>
  <c r="U244" i="2" s="1"/>
  <c r="U243" i="2" s="1"/>
  <c r="T245" i="2"/>
  <c r="T244" i="2" s="1"/>
  <c r="T243" i="2" s="1"/>
  <c r="S245" i="2"/>
  <c r="S244" i="2" s="1"/>
  <c r="S243" i="2" s="1"/>
  <c r="R245" i="2"/>
  <c r="R244" i="2" s="1"/>
  <c r="R243" i="2" s="1"/>
  <c r="Q245" i="2"/>
  <c r="Q244" i="2" s="1"/>
  <c r="Q243" i="2" s="1"/>
  <c r="P245" i="2"/>
  <c r="P244" i="2" s="1"/>
  <c r="P243" i="2" s="1"/>
  <c r="O245" i="2"/>
  <c r="N245" i="2"/>
  <c r="M245" i="2"/>
  <c r="L245" i="2"/>
  <c r="K245" i="2"/>
  <c r="J245" i="2"/>
  <c r="U241" i="2"/>
  <c r="U240" i="2" s="1"/>
  <c r="U239" i="2" s="1"/>
  <c r="T241" i="2"/>
  <c r="T240" i="2" s="1"/>
  <c r="T239" i="2" s="1"/>
  <c r="S241" i="2"/>
  <c r="S240" i="2" s="1"/>
  <c r="S239" i="2" s="1"/>
  <c r="R241" i="2"/>
  <c r="R240" i="2" s="1"/>
  <c r="R239" i="2" s="1"/>
  <c r="Q241" i="2"/>
  <c r="Q240" i="2" s="1"/>
  <c r="Q239" i="2" s="1"/>
  <c r="P241" i="2"/>
  <c r="O241" i="2"/>
  <c r="O240" i="2" s="1"/>
  <c r="O239" i="2" s="1"/>
  <c r="N241" i="2"/>
  <c r="M241" i="2"/>
  <c r="L241" i="2"/>
  <c r="K241" i="2"/>
  <c r="J241" i="2"/>
  <c r="U238" i="2"/>
  <c r="T238" i="2"/>
  <c r="S238" i="2"/>
  <c r="R238" i="2"/>
  <c r="Q238" i="2"/>
  <c r="P238" i="2"/>
  <c r="O238" i="2"/>
  <c r="N238" i="2"/>
  <c r="M238" i="2"/>
  <c r="L238" i="2"/>
  <c r="K238" i="2"/>
  <c r="J238" i="2"/>
  <c r="U237" i="2"/>
  <c r="T237" i="2"/>
  <c r="S237" i="2"/>
  <c r="R237" i="2"/>
  <c r="Q237" i="2"/>
  <c r="P237" i="2"/>
  <c r="O237" i="2"/>
  <c r="N237" i="2"/>
  <c r="M237" i="2"/>
  <c r="L237" i="2"/>
  <c r="K237" i="2"/>
  <c r="J237" i="2"/>
  <c r="U236" i="2"/>
  <c r="T236" i="2"/>
  <c r="S236" i="2"/>
  <c r="R236" i="2"/>
  <c r="Q236" i="2"/>
  <c r="P236" i="2"/>
  <c r="O236" i="2"/>
  <c r="N236" i="2"/>
  <c r="M236" i="2"/>
  <c r="L236" i="2"/>
  <c r="K236" i="2"/>
  <c r="J236" i="2"/>
  <c r="U235" i="2"/>
  <c r="T235" i="2"/>
  <c r="S235" i="2"/>
  <c r="R235" i="2"/>
  <c r="Q235" i="2"/>
  <c r="P235" i="2"/>
  <c r="O235" i="2"/>
  <c r="N235" i="2"/>
  <c r="M235" i="2"/>
  <c r="L235" i="2"/>
  <c r="K235" i="2"/>
  <c r="J235" i="2"/>
  <c r="U234" i="2"/>
  <c r="T234" i="2"/>
  <c r="S234" i="2"/>
  <c r="R234" i="2"/>
  <c r="Q234" i="2"/>
  <c r="P234" i="2"/>
  <c r="O234" i="2"/>
  <c r="N234" i="2"/>
  <c r="M234" i="2"/>
  <c r="L234" i="2"/>
  <c r="K234" i="2"/>
  <c r="J234" i="2"/>
  <c r="U230" i="2"/>
  <c r="U229" i="2" s="1"/>
  <c r="U228" i="2" s="1"/>
  <c r="T230" i="2"/>
  <c r="T229" i="2" s="1"/>
  <c r="T228" i="2" s="1"/>
  <c r="S230" i="2"/>
  <c r="R230" i="2"/>
  <c r="R229" i="2" s="1"/>
  <c r="R228" i="2" s="1"/>
  <c r="Q230" i="2"/>
  <c r="Q229" i="2" s="1"/>
  <c r="Q228" i="2" s="1"/>
  <c r="P230" i="2"/>
  <c r="P229" i="2" s="1"/>
  <c r="P228" i="2" s="1"/>
  <c r="O230" i="2"/>
  <c r="O229" i="2" s="1"/>
  <c r="O228" i="2" s="1"/>
  <c r="N230" i="2"/>
  <c r="M230" i="2"/>
  <c r="L230" i="2"/>
  <c r="K230" i="2"/>
  <c r="J230" i="2"/>
  <c r="U227" i="2"/>
  <c r="U226" i="2" s="1"/>
  <c r="U225" i="2" s="1"/>
  <c r="T227" i="2"/>
  <c r="T226" i="2" s="1"/>
  <c r="T225" i="2" s="1"/>
  <c r="S227" i="2"/>
  <c r="S226" i="2" s="1"/>
  <c r="S225" i="2" s="1"/>
  <c r="R227" i="2"/>
  <c r="R226" i="2" s="1"/>
  <c r="R225" i="2" s="1"/>
  <c r="Q227" i="2"/>
  <c r="Q226" i="2" s="1"/>
  <c r="Q225" i="2" s="1"/>
  <c r="P227" i="2"/>
  <c r="O227" i="2"/>
  <c r="N227" i="2"/>
  <c r="M227" i="2"/>
  <c r="L227" i="2"/>
  <c r="K227" i="2"/>
  <c r="J227" i="2"/>
  <c r="U224" i="2"/>
  <c r="U223" i="2" s="1"/>
  <c r="U222" i="2" s="1"/>
  <c r="T224" i="2"/>
  <c r="T223" i="2" s="1"/>
  <c r="T222" i="2" s="1"/>
  <c r="S224" i="2"/>
  <c r="S223" i="2" s="1"/>
  <c r="S222" i="2" s="1"/>
  <c r="R224" i="2"/>
  <c r="R223" i="2" s="1"/>
  <c r="R222" i="2" s="1"/>
  <c r="Q224" i="2"/>
  <c r="Q223" i="2" s="1"/>
  <c r="Q222" i="2" s="1"/>
  <c r="P224" i="2"/>
  <c r="P223" i="2" s="1"/>
  <c r="P222" i="2" s="1"/>
  <c r="O224" i="2"/>
  <c r="O223" i="2" s="1"/>
  <c r="O222" i="2" s="1"/>
  <c r="N224" i="2"/>
  <c r="M224" i="2"/>
  <c r="L224" i="2"/>
  <c r="K224" i="2"/>
  <c r="J224" i="2"/>
  <c r="U221" i="2"/>
  <c r="U220" i="2" s="1"/>
  <c r="U219" i="2" s="1"/>
  <c r="T221" i="2"/>
  <c r="S221" i="2"/>
  <c r="R221" i="2"/>
  <c r="R220" i="2" s="1"/>
  <c r="R219" i="2" s="1"/>
  <c r="Q221" i="2"/>
  <c r="Q220" i="2" s="1"/>
  <c r="Q219" i="2" s="1"/>
  <c r="P221" i="2"/>
  <c r="O221" i="2"/>
  <c r="N221" i="2"/>
  <c r="M221" i="2"/>
  <c r="L221" i="2"/>
  <c r="K221" i="2"/>
  <c r="J221" i="2"/>
  <c r="U218" i="2"/>
  <c r="U217" i="2" s="1"/>
  <c r="U216" i="2" s="1"/>
  <c r="T218" i="2"/>
  <c r="T217" i="2" s="1"/>
  <c r="T216" i="2" s="1"/>
  <c r="S218" i="2"/>
  <c r="S217" i="2" s="1"/>
  <c r="S216" i="2" s="1"/>
  <c r="R218" i="2"/>
  <c r="R217" i="2" s="1"/>
  <c r="R216" i="2" s="1"/>
  <c r="Q218" i="2"/>
  <c r="Q217" i="2" s="1"/>
  <c r="Q216" i="2" s="1"/>
  <c r="P218" i="2"/>
  <c r="P217" i="2" s="1"/>
  <c r="P216" i="2" s="1"/>
  <c r="O218" i="2"/>
  <c r="N218" i="2"/>
  <c r="M218" i="2"/>
  <c r="L218" i="2"/>
  <c r="K218" i="2"/>
  <c r="J218" i="2"/>
  <c r="U215" i="2"/>
  <c r="U214" i="2" s="1"/>
  <c r="U213" i="2" s="1"/>
  <c r="T215" i="2"/>
  <c r="T214" i="2" s="1"/>
  <c r="T213" i="2" s="1"/>
  <c r="S215" i="2"/>
  <c r="S214" i="2" s="1"/>
  <c r="S213" i="2" s="1"/>
  <c r="R215" i="2"/>
  <c r="R214" i="2" s="1"/>
  <c r="R213" i="2" s="1"/>
  <c r="Q215" i="2"/>
  <c r="Q214" i="2" s="1"/>
  <c r="Q213" i="2" s="1"/>
  <c r="P215" i="2"/>
  <c r="P214" i="2" s="1"/>
  <c r="P213" i="2" s="1"/>
  <c r="O215" i="2"/>
  <c r="O214" i="2" s="1"/>
  <c r="O213" i="2" s="1"/>
  <c r="N215" i="2"/>
  <c r="M215" i="2"/>
  <c r="L215" i="2"/>
  <c r="K215" i="2"/>
  <c r="J215" i="2"/>
  <c r="U211" i="2"/>
  <c r="U210" i="2" s="1"/>
  <c r="U209" i="2" s="1"/>
  <c r="T211" i="2"/>
  <c r="T210" i="2" s="1"/>
  <c r="T209" i="2" s="1"/>
  <c r="S211" i="2"/>
  <c r="R211" i="2"/>
  <c r="R210" i="2" s="1"/>
  <c r="R209" i="2" s="1"/>
  <c r="Q211" i="2"/>
  <c r="Q210" i="2" s="1"/>
  <c r="Q209" i="2" s="1"/>
  <c r="P211" i="2"/>
  <c r="P210" i="2" s="1"/>
  <c r="P209" i="2" s="1"/>
  <c r="O211" i="2"/>
  <c r="N211" i="2"/>
  <c r="M211" i="2"/>
  <c r="L211" i="2"/>
  <c r="K211" i="2"/>
  <c r="J211" i="2"/>
  <c r="U208" i="2"/>
  <c r="T208" i="2"/>
  <c r="S208" i="2"/>
  <c r="R208" i="2"/>
  <c r="Q208" i="2"/>
  <c r="P208" i="2"/>
  <c r="O208" i="2"/>
  <c r="N208" i="2"/>
  <c r="M208" i="2"/>
  <c r="L208" i="2"/>
  <c r="K208" i="2"/>
  <c r="J208" i="2"/>
  <c r="U207" i="2"/>
  <c r="T207" i="2"/>
  <c r="S207" i="2"/>
  <c r="R207" i="2"/>
  <c r="Q207" i="2"/>
  <c r="P207" i="2"/>
  <c r="O207" i="2"/>
  <c r="N207" i="2"/>
  <c r="M207" i="2"/>
  <c r="L207" i="2"/>
  <c r="K207" i="2"/>
  <c r="J207" i="2"/>
  <c r="U206" i="2"/>
  <c r="T206" i="2"/>
  <c r="S206" i="2"/>
  <c r="R206" i="2"/>
  <c r="Q206" i="2"/>
  <c r="P206" i="2"/>
  <c r="O206" i="2"/>
  <c r="N206" i="2"/>
  <c r="M206" i="2"/>
  <c r="L206" i="2"/>
  <c r="K206" i="2"/>
  <c r="J206" i="2"/>
  <c r="U205" i="2"/>
  <c r="T205" i="2"/>
  <c r="S205" i="2"/>
  <c r="R205" i="2"/>
  <c r="Q205" i="2"/>
  <c r="P205" i="2"/>
  <c r="O205" i="2"/>
  <c r="N205" i="2"/>
  <c r="M205" i="2"/>
  <c r="L205" i="2"/>
  <c r="K205" i="2"/>
  <c r="J205" i="2"/>
  <c r="U202" i="2"/>
  <c r="T202" i="2"/>
  <c r="S202" i="2"/>
  <c r="R202" i="2"/>
  <c r="Q202" i="2"/>
  <c r="P202" i="2"/>
  <c r="O202" i="2"/>
  <c r="N202" i="2"/>
  <c r="M202" i="2"/>
  <c r="L202" i="2"/>
  <c r="K202" i="2"/>
  <c r="J202" i="2"/>
  <c r="U201" i="2"/>
  <c r="T201" i="2"/>
  <c r="S201" i="2"/>
  <c r="R201" i="2"/>
  <c r="Q201" i="2"/>
  <c r="P201" i="2"/>
  <c r="O201" i="2"/>
  <c r="N201" i="2"/>
  <c r="M201" i="2"/>
  <c r="L201" i="2"/>
  <c r="K201" i="2"/>
  <c r="J201" i="2"/>
  <c r="U200" i="2"/>
  <c r="U199" i="2" s="1"/>
  <c r="U198" i="2" s="1"/>
  <c r="T200" i="2"/>
  <c r="S200" i="2"/>
  <c r="R200" i="2"/>
  <c r="Q200" i="2"/>
  <c r="P200" i="2"/>
  <c r="O200" i="2"/>
  <c r="N200" i="2"/>
  <c r="M200" i="2"/>
  <c r="L200" i="2"/>
  <c r="K200" i="2"/>
  <c r="J200" i="2"/>
  <c r="U197" i="2"/>
  <c r="T197" i="2"/>
  <c r="S197" i="2"/>
  <c r="R197" i="2"/>
  <c r="Q197" i="2"/>
  <c r="P197" i="2"/>
  <c r="O197" i="2"/>
  <c r="N197" i="2"/>
  <c r="M197" i="2"/>
  <c r="L197" i="2"/>
  <c r="K197" i="2"/>
  <c r="J197" i="2"/>
  <c r="U196" i="2"/>
  <c r="T196" i="2"/>
  <c r="S196" i="2"/>
  <c r="R196" i="2"/>
  <c r="Q196" i="2"/>
  <c r="P196" i="2"/>
  <c r="O196" i="2"/>
  <c r="N196" i="2"/>
  <c r="M196" i="2"/>
  <c r="L196" i="2"/>
  <c r="K196" i="2"/>
  <c r="J196" i="2"/>
  <c r="U195" i="2"/>
  <c r="T195" i="2"/>
  <c r="S195" i="2"/>
  <c r="R195" i="2"/>
  <c r="Q195" i="2"/>
  <c r="P195" i="2"/>
  <c r="O195" i="2"/>
  <c r="N195" i="2"/>
  <c r="M195" i="2"/>
  <c r="L195" i="2"/>
  <c r="K195" i="2"/>
  <c r="J195" i="2"/>
  <c r="U194" i="2"/>
  <c r="T194" i="2"/>
  <c r="S194" i="2"/>
  <c r="R194" i="2"/>
  <c r="Q194" i="2"/>
  <c r="P194" i="2"/>
  <c r="O194" i="2"/>
  <c r="N194" i="2"/>
  <c r="M194" i="2"/>
  <c r="L194" i="2"/>
  <c r="K194" i="2"/>
  <c r="J194" i="2"/>
  <c r="U191" i="2"/>
  <c r="U190" i="2" s="1"/>
  <c r="U189" i="2" s="1"/>
  <c r="T191" i="2"/>
  <c r="T190" i="2" s="1"/>
  <c r="T189" i="2" s="1"/>
  <c r="S191" i="2"/>
  <c r="S190" i="2" s="1"/>
  <c r="S189" i="2" s="1"/>
  <c r="R191" i="2"/>
  <c r="R190" i="2" s="1"/>
  <c r="R189" i="2" s="1"/>
  <c r="Q191" i="2"/>
  <c r="Q190" i="2" s="1"/>
  <c r="Q189" i="2" s="1"/>
  <c r="P191" i="2"/>
  <c r="P190" i="2" s="1"/>
  <c r="P189" i="2" s="1"/>
  <c r="O191" i="2"/>
  <c r="O190" i="2" s="1"/>
  <c r="O189" i="2" s="1"/>
  <c r="N191" i="2"/>
  <c r="M191" i="2"/>
  <c r="L191" i="2"/>
  <c r="K191" i="2"/>
  <c r="J191" i="2"/>
  <c r="U188" i="2"/>
  <c r="U187" i="2" s="1"/>
  <c r="T188" i="2"/>
  <c r="T187" i="2" s="1"/>
  <c r="S188" i="2"/>
  <c r="R188" i="2"/>
  <c r="R187" i="2" s="1"/>
  <c r="Q188" i="2"/>
  <c r="Q187" i="2" s="1"/>
  <c r="P188" i="2"/>
  <c r="P187" i="2" s="1"/>
  <c r="O188" i="2"/>
  <c r="O187" i="2" s="1"/>
  <c r="N188" i="2"/>
  <c r="M188" i="2"/>
  <c r="L188" i="2"/>
  <c r="K188" i="2"/>
  <c r="J188" i="2"/>
  <c r="U186" i="2"/>
  <c r="T186" i="2"/>
  <c r="S186" i="2"/>
  <c r="R186" i="2"/>
  <c r="Q186" i="2"/>
  <c r="P186" i="2"/>
  <c r="O186" i="2"/>
  <c r="N186" i="2"/>
  <c r="M186" i="2"/>
  <c r="L186" i="2"/>
  <c r="K186" i="2"/>
  <c r="J186" i="2"/>
  <c r="U185" i="2"/>
  <c r="T185" i="2"/>
  <c r="S185" i="2"/>
  <c r="R185" i="2"/>
  <c r="Q185" i="2"/>
  <c r="P185" i="2"/>
  <c r="O185" i="2"/>
  <c r="N185" i="2"/>
  <c r="M185" i="2"/>
  <c r="L185" i="2"/>
  <c r="K185" i="2"/>
  <c r="J185" i="2"/>
  <c r="U184" i="2"/>
  <c r="T184" i="2"/>
  <c r="S184" i="2"/>
  <c r="R184" i="2"/>
  <c r="Q184" i="2"/>
  <c r="P184" i="2"/>
  <c r="O184" i="2"/>
  <c r="N184" i="2"/>
  <c r="M184" i="2"/>
  <c r="L184" i="2"/>
  <c r="K184" i="2"/>
  <c r="J184" i="2"/>
  <c r="U183" i="2"/>
  <c r="T183" i="2"/>
  <c r="S183" i="2"/>
  <c r="R183" i="2"/>
  <c r="Q183" i="2"/>
  <c r="P183" i="2"/>
  <c r="O183" i="2"/>
  <c r="N183" i="2"/>
  <c r="M183" i="2"/>
  <c r="L183" i="2"/>
  <c r="K183" i="2"/>
  <c r="J183" i="2"/>
  <c r="U181" i="2"/>
  <c r="T181" i="2"/>
  <c r="S181" i="2"/>
  <c r="R181" i="2"/>
  <c r="Q181" i="2"/>
  <c r="P181" i="2"/>
  <c r="O181" i="2"/>
  <c r="N181" i="2"/>
  <c r="M181" i="2"/>
  <c r="L181" i="2"/>
  <c r="K181" i="2"/>
  <c r="J181" i="2"/>
  <c r="U180" i="2"/>
  <c r="T180" i="2"/>
  <c r="S180" i="2"/>
  <c r="R180" i="2"/>
  <c r="Q180" i="2"/>
  <c r="P180" i="2"/>
  <c r="O180" i="2"/>
  <c r="N180" i="2"/>
  <c r="M180" i="2"/>
  <c r="L180" i="2"/>
  <c r="K180" i="2"/>
  <c r="J180" i="2"/>
  <c r="U178" i="2"/>
  <c r="T178" i="2"/>
  <c r="S178" i="2"/>
  <c r="R178" i="2"/>
  <c r="Q178" i="2"/>
  <c r="P178" i="2"/>
  <c r="O178" i="2"/>
  <c r="N178" i="2"/>
  <c r="M178" i="2"/>
  <c r="L178" i="2"/>
  <c r="K178" i="2"/>
  <c r="J178" i="2"/>
  <c r="U177" i="2"/>
  <c r="U176" i="2" s="1"/>
  <c r="T177" i="2"/>
  <c r="T176" i="2" s="1"/>
  <c r="S177" i="2"/>
  <c r="R177" i="2"/>
  <c r="Q177" i="2"/>
  <c r="P177" i="2"/>
  <c r="O177" i="2"/>
  <c r="N177" i="2"/>
  <c r="M177" i="2"/>
  <c r="L177" i="2"/>
  <c r="K177" i="2"/>
  <c r="J177" i="2"/>
  <c r="U175" i="2"/>
  <c r="U174" i="2" s="1"/>
  <c r="T175" i="2"/>
  <c r="T174" i="2" s="1"/>
  <c r="S175" i="2"/>
  <c r="S174" i="2" s="1"/>
  <c r="R175" i="2"/>
  <c r="R174" i="2" s="1"/>
  <c r="Q175" i="2"/>
  <c r="Q174" i="2" s="1"/>
  <c r="P175" i="2"/>
  <c r="P174" i="2" s="1"/>
  <c r="O175" i="2"/>
  <c r="O174" i="2" s="1"/>
  <c r="N175" i="2"/>
  <c r="M175" i="2"/>
  <c r="L175" i="2"/>
  <c r="K175" i="2"/>
  <c r="J175" i="2"/>
  <c r="U173" i="2"/>
  <c r="U172" i="2" s="1"/>
  <c r="T173" i="2"/>
  <c r="T172" i="2" s="1"/>
  <c r="S173" i="2"/>
  <c r="R173" i="2"/>
  <c r="R172" i="2" s="1"/>
  <c r="Q173" i="2"/>
  <c r="Q172" i="2" s="1"/>
  <c r="P173" i="2"/>
  <c r="P172" i="2" s="1"/>
  <c r="O173" i="2"/>
  <c r="O172" i="2" s="1"/>
  <c r="N173" i="2"/>
  <c r="M173" i="2"/>
  <c r="L173" i="2"/>
  <c r="K173" i="2"/>
  <c r="J173" i="2"/>
  <c r="U171" i="2"/>
  <c r="U170" i="2" s="1"/>
  <c r="T171" i="2"/>
  <c r="T170" i="2" s="1"/>
  <c r="S171" i="2"/>
  <c r="S170" i="2" s="1"/>
  <c r="R171" i="2"/>
  <c r="R170" i="2" s="1"/>
  <c r="Q171" i="2"/>
  <c r="Q170" i="2" s="1"/>
  <c r="P171" i="2"/>
  <c r="P170" i="2" s="1"/>
  <c r="O171" i="2"/>
  <c r="O170" i="2" s="1"/>
  <c r="N171" i="2"/>
  <c r="M171" i="2"/>
  <c r="L171" i="2"/>
  <c r="K171" i="2"/>
  <c r="J171" i="2"/>
  <c r="U169" i="2"/>
  <c r="U168" i="2" s="1"/>
  <c r="T169" i="2"/>
  <c r="T168" i="2" s="1"/>
  <c r="S169" i="2"/>
  <c r="R169" i="2"/>
  <c r="R168" i="2" s="1"/>
  <c r="Q169" i="2"/>
  <c r="Q168" i="2" s="1"/>
  <c r="P169" i="2"/>
  <c r="P168" i="2" s="1"/>
  <c r="O169" i="2"/>
  <c r="O168" i="2" s="1"/>
  <c r="N169" i="2"/>
  <c r="M169" i="2"/>
  <c r="L169" i="2"/>
  <c r="K169" i="2"/>
  <c r="J169" i="2"/>
  <c r="U166" i="2"/>
  <c r="U165" i="2" s="1"/>
  <c r="U164" i="2" s="1"/>
  <c r="T166" i="2"/>
  <c r="T165" i="2" s="1"/>
  <c r="T164" i="2" s="1"/>
  <c r="S166" i="2"/>
  <c r="S165" i="2" s="1"/>
  <c r="S164" i="2" s="1"/>
  <c r="R166" i="2"/>
  <c r="R165" i="2" s="1"/>
  <c r="R164" i="2" s="1"/>
  <c r="Q166" i="2"/>
  <c r="Q165" i="2" s="1"/>
  <c r="Q164" i="2" s="1"/>
  <c r="P166" i="2"/>
  <c r="P165" i="2" s="1"/>
  <c r="P164" i="2" s="1"/>
  <c r="O166" i="2"/>
  <c r="N166" i="2"/>
  <c r="M166" i="2"/>
  <c r="L166" i="2"/>
  <c r="K166" i="2"/>
  <c r="J166" i="2"/>
  <c r="U163" i="2"/>
  <c r="T163" i="2"/>
  <c r="S163" i="2"/>
  <c r="R163" i="2"/>
  <c r="Q163" i="2"/>
  <c r="P163" i="2"/>
  <c r="O163" i="2"/>
  <c r="N163" i="2"/>
  <c r="M163" i="2"/>
  <c r="L163" i="2"/>
  <c r="K163" i="2"/>
  <c r="J163" i="2"/>
  <c r="U162" i="2"/>
  <c r="T162" i="2"/>
  <c r="S162" i="2"/>
  <c r="R162" i="2"/>
  <c r="Q162" i="2"/>
  <c r="Q161" i="2" s="1"/>
  <c r="Q160" i="2" s="1"/>
  <c r="P162" i="2"/>
  <c r="O162" i="2"/>
  <c r="N162" i="2"/>
  <c r="M162" i="2"/>
  <c r="L162" i="2"/>
  <c r="K162" i="2"/>
  <c r="J162" i="2"/>
  <c r="U158" i="2"/>
  <c r="T158" i="2"/>
  <c r="S158" i="2"/>
  <c r="R158" i="2"/>
  <c r="Q158" i="2"/>
  <c r="P158" i="2"/>
  <c r="O158" i="2"/>
  <c r="N158" i="2"/>
  <c r="M158" i="2"/>
  <c r="L158" i="2"/>
  <c r="K158" i="2"/>
  <c r="J158" i="2"/>
  <c r="U157" i="2"/>
  <c r="T157" i="2"/>
  <c r="S157" i="2"/>
  <c r="R157" i="2"/>
  <c r="Q157" i="2"/>
  <c r="P157" i="2"/>
  <c r="O157" i="2"/>
  <c r="N157" i="2"/>
  <c r="M157" i="2"/>
  <c r="L157" i="2"/>
  <c r="K157" i="2"/>
  <c r="J157" i="2"/>
  <c r="U156" i="2"/>
  <c r="U155" i="2" s="1"/>
  <c r="U154" i="2" s="1"/>
  <c r="U153" i="2" s="1"/>
  <c r="T156" i="2"/>
  <c r="S156" i="2"/>
  <c r="R156" i="2"/>
  <c r="Q156" i="2"/>
  <c r="P156" i="2"/>
  <c r="O156" i="2"/>
  <c r="N156" i="2"/>
  <c r="M156" i="2"/>
  <c r="L156" i="2"/>
  <c r="K156" i="2"/>
  <c r="J156" i="2"/>
  <c r="U152" i="2"/>
  <c r="T152" i="2"/>
  <c r="S152" i="2"/>
  <c r="R152" i="2"/>
  <c r="Q152" i="2"/>
  <c r="P152" i="2"/>
  <c r="O152" i="2"/>
  <c r="N152" i="2"/>
  <c r="M152" i="2"/>
  <c r="L152" i="2"/>
  <c r="K152" i="2"/>
  <c r="J152" i="2"/>
  <c r="U151" i="2"/>
  <c r="T151" i="2"/>
  <c r="S151" i="2"/>
  <c r="R151" i="2"/>
  <c r="Q151" i="2"/>
  <c r="P151" i="2"/>
  <c r="O151" i="2"/>
  <c r="N151" i="2"/>
  <c r="M151" i="2"/>
  <c r="L151" i="2"/>
  <c r="K151" i="2"/>
  <c r="J151" i="2"/>
  <c r="U148" i="2"/>
  <c r="U147" i="2" s="1"/>
  <c r="U146" i="2" s="1"/>
  <c r="T148" i="2"/>
  <c r="T147" i="2" s="1"/>
  <c r="T146" i="2" s="1"/>
  <c r="S148" i="2"/>
  <c r="S147" i="2" s="1"/>
  <c r="S146" i="2" s="1"/>
  <c r="R148" i="2"/>
  <c r="R147" i="2" s="1"/>
  <c r="R146" i="2" s="1"/>
  <c r="Q148" i="2"/>
  <c r="Q147" i="2" s="1"/>
  <c r="Q146" i="2" s="1"/>
  <c r="P148" i="2"/>
  <c r="P147" i="2" s="1"/>
  <c r="P146" i="2" s="1"/>
  <c r="O148" i="2"/>
  <c r="O147" i="2" s="1"/>
  <c r="O146" i="2" s="1"/>
  <c r="N148" i="2"/>
  <c r="M148" i="2"/>
  <c r="L148" i="2"/>
  <c r="K148" i="2"/>
  <c r="J148" i="2"/>
  <c r="U144" i="2"/>
  <c r="T144" i="2"/>
  <c r="S144" i="2"/>
  <c r="R144" i="2"/>
  <c r="Q144" i="2"/>
  <c r="P144" i="2"/>
  <c r="O144" i="2"/>
  <c r="N144" i="2"/>
  <c r="M144" i="2"/>
  <c r="L144" i="2"/>
  <c r="K144" i="2"/>
  <c r="J144" i="2"/>
  <c r="U143" i="2"/>
  <c r="T143" i="2"/>
  <c r="T142" i="2" s="1"/>
  <c r="T141" i="2" s="1"/>
  <c r="T140" i="2" s="1"/>
  <c r="S143" i="2"/>
  <c r="R143" i="2"/>
  <c r="Q143" i="2"/>
  <c r="P143" i="2"/>
  <c r="O143" i="2"/>
  <c r="N143" i="2"/>
  <c r="M143" i="2"/>
  <c r="L143" i="2"/>
  <c r="K143" i="2"/>
  <c r="J143" i="2"/>
  <c r="U139" i="2"/>
  <c r="U138" i="2" s="1"/>
  <c r="T139" i="2"/>
  <c r="T138" i="2" s="1"/>
  <c r="S139" i="2"/>
  <c r="S138" i="2" s="1"/>
  <c r="R139" i="2"/>
  <c r="R138" i="2" s="1"/>
  <c r="Q139" i="2"/>
  <c r="Q138" i="2" s="1"/>
  <c r="P139" i="2"/>
  <c r="P138" i="2" s="1"/>
  <c r="O139" i="2"/>
  <c r="O138" i="2" s="1"/>
  <c r="N139" i="2"/>
  <c r="M139" i="2"/>
  <c r="L139" i="2"/>
  <c r="K139" i="2"/>
  <c r="J139" i="2"/>
  <c r="U137" i="2"/>
  <c r="T137" i="2"/>
  <c r="S137" i="2"/>
  <c r="R137" i="2"/>
  <c r="Q137" i="2"/>
  <c r="P137" i="2"/>
  <c r="O137" i="2"/>
  <c r="N137" i="2"/>
  <c r="M137" i="2"/>
  <c r="L137" i="2"/>
  <c r="K137" i="2"/>
  <c r="J137" i="2"/>
  <c r="U136" i="2"/>
  <c r="T136" i="2"/>
  <c r="S136" i="2"/>
  <c r="R136" i="2"/>
  <c r="Q136" i="2"/>
  <c r="P136" i="2"/>
  <c r="O136" i="2"/>
  <c r="N136" i="2"/>
  <c r="M136" i="2"/>
  <c r="L136" i="2"/>
  <c r="K136" i="2"/>
  <c r="J136" i="2"/>
  <c r="U135" i="2"/>
  <c r="T135" i="2"/>
  <c r="S135" i="2"/>
  <c r="R135" i="2"/>
  <c r="Q135" i="2"/>
  <c r="P135" i="2"/>
  <c r="O135" i="2"/>
  <c r="N135" i="2"/>
  <c r="M135" i="2"/>
  <c r="L135" i="2"/>
  <c r="K135" i="2"/>
  <c r="J135" i="2"/>
  <c r="U134" i="2"/>
  <c r="T134" i="2"/>
  <c r="S134" i="2"/>
  <c r="R134" i="2"/>
  <c r="Q134" i="2"/>
  <c r="P134" i="2"/>
  <c r="O134" i="2"/>
  <c r="N134" i="2"/>
  <c r="M134" i="2"/>
  <c r="L134" i="2"/>
  <c r="K134" i="2"/>
  <c r="J134" i="2"/>
  <c r="U133" i="2"/>
  <c r="T133" i="2"/>
  <c r="S133" i="2"/>
  <c r="R133" i="2"/>
  <c r="Q133" i="2"/>
  <c r="P133" i="2"/>
  <c r="O133" i="2"/>
  <c r="N133" i="2"/>
  <c r="M133" i="2"/>
  <c r="L133" i="2"/>
  <c r="K133" i="2"/>
  <c r="J133" i="2"/>
  <c r="U132" i="2"/>
  <c r="T132" i="2"/>
  <c r="S132" i="2"/>
  <c r="R132" i="2"/>
  <c r="Q132" i="2"/>
  <c r="P132" i="2"/>
  <c r="O132" i="2"/>
  <c r="N132" i="2"/>
  <c r="M132" i="2"/>
  <c r="L132" i="2"/>
  <c r="K132" i="2"/>
  <c r="J132" i="2"/>
  <c r="U131" i="2"/>
  <c r="T131" i="2"/>
  <c r="S131" i="2"/>
  <c r="R131" i="2"/>
  <c r="Q131" i="2"/>
  <c r="P131" i="2"/>
  <c r="O131" i="2"/>
  <c r="N131" i="2"/>
  <c r="M131" i="2"/>
  <c r="L131" i="2"/>
  <c r="K131" i="2"/>
  <c r="J131" i="2"/>
  <c r="U127" i="2"/>
  <c r="T127" i="2"/>
  <c r="S127" i="2"/>
  <c r="R127" i="2"/>
  <c r="Q127" i="2"/>
  <c r="P127" i="2"/>
  <c r="O127" i="2"/>
  <c r="N127" i="2"/>
  <c r="M127" i="2"/>
  <c r="L127" i="2"/>
  <c r="K127" i="2"/>
  <c r="J127" i="2"/>
  <c r="U126" i="2"/>
  <c r="T126" i="2"/>
  <c r="T125" i="2" s="1"/>
  <c r="S126" i="2"/>
  <c r="R126" i="2"/>
  <c r="Q126" i="2"/>
  <c r="P126" i="2"/>
  <c r="O126" i="2"/>
  <c r="N126" i="2"/>
  <c r="M126" i="2"/>
  <c r="L126" i="2"/>
  <c r="K126" i="2"/>
  <c r="J126" i="2"/>
  <c r="U124" i="2"/>
  <c r="T124" i="2"/>
  <c r="S124" i="2"/>
  <c r="R124" i="2"/>
  <c r="Q124" i="2"/>
  <c r="P124" i="2"/>
  <c r="O124" i="2"/>
  <c r="N124" i="2"/>
  <c r="M124" i="2"/>
  <c r="L124" i="2"/>
  <c r="K124" i="2"/>
  <c r="J124" i="2"/>
  <c r="U123" i="2"/>
  <c r="T123" i="2"/>
  <c r="S123" i="2"/>
  <c r="R123" i="2"/>
  <c r="Q123" i="2"/>
  <c r="P123" i="2"/>
  <c r="O123" i="2"/>
  <c r="N123" i="2"/>
  <c r="M123" i="2"/>
  <c r="L123" i="2"/>
  <c r="K123" i="2"/>
  <c r="J123" i="2"/>
  <c r="U122" i="2"/>
  <c r="T122" i="2"/>
  <c r="S122" i="2"/>
  <c r="R122" i="2"/>
  <c r="Q122" i="2"/>
  <c r="P122" i="2"/>
  <c r="O122" i="2"/>
  <c r="N122" i="2"/>
  <c r="M122" i="2"/>
  <c r="L122" i="2"/>
  <c r="K122" i="2"/>
  <c r="J122" i="2"/>
  <c r="U121" i="2"/>
  <c r="T121" i="2"/>
  <c r="S121" i="2"/>
  <c r="R121" i="2"/>
  <c r="Q121" i="2"/>
  <c r="P121" i="2"/>
  <c r="O121" i="2"/>
  <c r="N121" i="2"/>
  <c r="M121" i="2"/>
  <c r="L121" i="2"/>
  <c r="K121" i="2"/>
  <c r="J121" i="2"/>
  <c r="U120" i="2"/>
  <c r="T120" i="2"/>
  <c r="S120" i="2"/>
  <c r="R120" i="2"/>
  <c r="Q120" i="2"/>
  <c r="P120" i="2"/>
  <c r="O120" i="2"/>
  <c r="N120" i="2"/>
  <c r="M120" i="2"/>
  <c r="L120" i="2"/>
  <c r="K120" i="2"/>
  <c r="J120" i="2"/>
  <c r="U119" i="2"/>
  <c r="T119" i="2"/>
  <c r="S119" i="2"/>
  <c r="R119" i="2"/>
  <c r="Q119" i="2"/>
  <c r="P119" i="2"/>
  <c r="O119" i="2"/>
  <c r="N119" i="2"/>
  <c r="M119" i="2"/>
  <c r="L119" i="2"/>
  <c r="K119" i="2"/>
  <c r="J119" i="2"/>
  <c r="U118" i="2"/>
  <c r="T118" i="2"/>
  <c r="S118" i="2"/>
  <c r="R118" i="2"/>
  <c r="Q118" i="2"/>
  <c r="P118" i="2"/>
  <c r="O118" i="2"/>
  <c r="N118" i="2"/>
  <c r="M118" i="2"/>
  <c r="L118" i="2"/>
  <c r="K118" i="2"/>
  <c r="J118" i="2"/>
  <c r="U117" i="2"/>
  <c r="T117" i="2"/>
  <c r="S117" i="2"/>
  <c r="R117" i="2"/>
  <c r="Q117" i="2"/>
  <c r="P117" i="2"/>
  <c r="O117" i="2"/>
  <c r="N117" i="2"/>
  <c r="M117" i="2"/>
  <c r="L117" i="2"/>
  <c r="K117" i="2"/>
  <c r="J117" i="2"/>
  <c r="U116" i="2"/>
  <c r="T116" i="2"/>
  <c r="S116" i="2"/>
  <c r="R116" i="2"/>
  <c r="Q116" i="2"/>
  <c r="P116" i="2"/>
  <c r="O116" i="2"/>
  <c r="N116" i="2"/>
  <c r="M116" i="2"/>
  <c r="L116" i="2"/>
  <c r="K116" i="2"/>
  <c r="J116" i="2"/>
  <c r="U115" i="2"/>
  <c r="T115" i="2"/>
  <c r="S115" i="2"/>
  <c r="R115" i="2"/>
  <c r="Q115" i="2"/>
  <c r="P115" i="2"/>
  <c r="O115" i="2"/>
  <c r="N115" i="2"/>
  <c r="M115" i="2"/>
  <c r="L115" i="2"/>
  <c r="K115" i="2"/>
  <c r="J115" i="2"/>
  <c r="U113" i="2"/>
  <c r="T113" i="2"/>
  <c r="S113" i="2"/>
  <c r="R113" i="2"/>
  <c r="Q113" i="2"/>
  <c r="P113" i="2"/>
  <c r="O113" i="2"/>
  <c r="N113" i="2"/>
  <c r="M113" i="2"/>
  <c r="L113" i="2"/>
  <c r="K113" i="2"/>
  <c r="J113" i="2"/>
  <c r="U112" i="2"/>
  <c r="T112" i="2"/>
  <c r="S112" i="2"/>
  <c r="R112" i="2"/>
  <c r="Q112" i="2"/>
  <c r="P112" i="2"/>
  <c r="O112" i="2"/>
  <c r="N112" i="2"/>
  <c r="M112" i="2"/>
  <c r="L112" i="2"/>
  <c r="K112" i="2"/>
  <c r="J112" i="2"/>
  <c r="U111" i="2"/>
  <c r="T111" i="2"/>
  <c r="S111" i="2"/>
  <c r="R111" i="2"/>
  <c r="Q111" i="2"/>
  <c r="P111" i="2"/>
  <c r="O111" i="2"/>
  <c r="N111" i="2"/>
  <c r="M111" i="2"/>
  <c r="L111" i="2"/>
  <c r="K111" i="2"/>
  <c r="J111" i="2"/>
  <c r="U109" i="2"/>
  <c r="T109" i="2"/>
  <c r="S109" i="2"/>
  <c r="R109" i="2"/>
  <c r="Q109" i="2"/>
  <c r="P109" i="2"/>
  <c r="O109" i="2"/>
  <c r="N109" i="2"/>
  <c r="M109" i="2"/>
  <c r="L109" i="2"/>
  <c r="K109" i="2"/>
  <c r="J109" i="2"/>
  <c r="U108" i="2"/>
  <c r="T108" i="2"/>
  <c r="S108" i="2"/>
  <c r="R108" i="2"/>
  <c r="Q108" i="2"/>
  <c r="P108" i="2"/>
  <c r="O108" i="2"/>
  <c r="N108" i="2"/>
  <c r="M108" i="2"/>
  <c r="L108" i="2"/>
  <c r="K108" i="2"/>
  <c r="J108" i="2"/>
  <c r="U107" i="2"/>
  <c r="T107" i="2"/>
  <c r="S107" i="2"/>
  <c r="R107" i="2"/>
  <c r="Q107" i="2"/>
  <c r="P107" i="2"/>
  <c r="O107" i="2"/>
  <c r="N107" i="2"/>
  <c r="M107" i="2"/>
  <c r="L107" i="2"/>
  <c r="K107" i="2"/>
  <c r="J107" i="2"/>
  <c r="U106" i="2"/>
  <c r="T106" i="2"/>
  <c r="S106" i="2"/>
  <c r="R106" i="2"/>
  <c r="Q106" i="2"/>
  <c r="P106" i="2"/>
  <c r="O106" i="2"/>
  <c r="N106" i="2"/>
  <c r="M106" i="2"/>
  <c r="L106" i="2"/>
  <c r="K106" i="2"/>
  <c r="J106" i="2"/>
  <c r="U105" i="2"/>
  <c r="T105" i="2"/>
  <c r="S105" i="2"/>
  <c r="R105" i="2"/>
  <c r="Q105" i="2"/>
  <c r="P105" i="2"/>
  <c r="O105" i="2"/>
  <c r="N105" i="2"/>
  <c r="M105" i="2"/>
  <c r="L105" i="2"/>
  <c r="K105" i="2"/>
  <c r="J105" i="2"/>
  <c r="U104" i="2"/>
  <c r="T104" i="2"/>
  <c r="S104" i="2"/>
  <c r="R104" i="2"/>
  <c r="Q104" i="2"/>
  <c r="P104" i="2"/>
  <c r="O104" i="2"/>
  <c r="N104" i="2"/>
  <c r="M104" i="2"/>
  <c r="L104" i="2"/>
  <c r="K104" i="2"/>
  <c r="J104" i="2"/>
  <c r="U103" i="2"/>
  <c r="T103" i="2"/>
  <c r="S103" i="2"/>
  <c r="R103" i="2"/>
  <c r="Q103" i="2"/>
  <c r="P103" i="2"/>
  <c r="O103" i="2"/>
  <c r="N103" i="2"/>
  <c r="M103" i="2"/>
  <c r="L103" i="2"/>
  <c r="K103" i="2"/>
  <c r="J103" i="2"/>
  <c r="U98" i="2"/>
  <c r="U97" i="2" s="1"/>
  <c r="U96" i="2" s="1"/>
  <c r="U95" i="2" s="1"/>
  <c r="T98" i="2"/>
  <c r="T97" i="2" s="1"/>
  <c r="T96" i="2" s="1"/>
  <c r="T95" i="2" s="1"/>
  <c r="S98" i="2"/>
  <c r="S97" i="2" s="1"/>
  <c r="S96" i="2" s="1"/>
  <c r="S95" i="2" s="1"/>
  <c r="R98" i="2"/>
  <c r="R97" i="2" s="1"/>
  <c r="R96" i="2" s="1"/>
  <c r="R95" i="2" s="1"/>
  <c r="Q98" i="2"/>
  <c r="Q97" i="2" s="1"/>
  <c r="Q96" i="2" s="1"/>
  <c r="Q95" i="2" s="1"/>
  <c r="P98" i="2"/>
  <c r="P97" i="2" s="1"/>
  <c r="P96" i="2" s="1"/>
  <c r="P95" i="2" s="1"/>
  <c r="O98" i="2"/>
  <c r="O97" i="2" s="1"/>
  <c r="O96" i="2" s="1"/>
  <c r="O95" i="2" s="1"/>
  <c r="N98" i="2"/>
  <c r="M98" i="2"/>
  <c r="L98" i="2"/>
  <c r="K98" i="2"/>
  <c r="J98" i="2"/>
  <c r="U94" i="2"/>
  <c r="T94" i="2"/>
  <c r="S94" i="2"/>
  <c r="R94" i="2"/>
  <c r="Q94" i="2"/>
  <c r="P94" i="2"/>
  <c r="O94" i="2"/>
  <c r="N94" i="2"/>
  <c r="M94" i="2"/>
  <c r="L94" i="2"/>
  <c r="K94" i="2"/>
  <c r="J94" i="2"/>
  <c r="U93" i="2"/>
  <c r="T93" i="2"/>
  <c r="T92" i="2" s="1"/>
  <c r="T91" i="2" s="1"/>
  <c r="T90" i="2" s="1"/>
  <c r="S93" i="2"/>
  <c r="R93" i="2"/>
  <c r="Q93" i="2"/>
  <c r="P93" i="2"/>
  <c r="O93" i="2"/>
  <c r="N93" i="2"/>
  <c r="M93" i="2"/>
  <c r="L93" i="2"/>
  <c r="K93" i="2"/>
  <c r="J93" i="2"/>
  <c r="U89" i="2"/>
  <c r="U88" i="2" s="1"/>
  <c r="U87" i="2" s="1"/>
  <c r="T89" i="2"/>
  <c r="T88" i="2" s="1"/>
  <c r="T87" i="2" s="1"/>
  <c r="S89" i="2"/>
  <c r="R89" i="2"/>
  <c r="R88" i="2" s="1"/>
  <c r="R87" i="2" s="1"/>
  <c r="Q89" i="2"/>
  <c r="Q88" i="2" s="1"/>
  <c r="Q87" i="2" s="1"/>
  <c r="P89" i="2"/>
  <c r="P88" i="2" s="1"/>
  <c r="P87" i="2" s="1"/>
  <c r="O89" i="2"/>
  <c r="O88" i="2" s="1"/>
  <c r="O87" i="2" s="1"/>
  <c r="N89" i="2"/>
  <c r="M89" i="2"/>
  <c r="L89" i="2"/>
  <c r="K89" i="2"/>
  <c r="J89" i="2"/>
  <c r="U86" i="2"/>
  <c r="U85" i="2" s="1"/>
  <c r="T86" i="2"/>
  <c r="T85" i="2" s="1"/>
  <c r="S86" i="2"/>
  <c r="S85" i="2" s="1"/>
  <c r="R86" i="2"/>
  <c r="R85" i="2" s="1"/>
  <c r="Q86" i="2"/>
  <c r="Q85" i="2" s="1"/>
  <c r="P86" i="2"/>
  <c r="O86" i="2"/>
  <c r="O85" i="2" s="1"/>
  <c r="N86" i="2"/>
  <c r="M86" i="2"/>
  <c r="L86" i="2"/>
  <c r="K86" i="2"/>
  <c r="J86" i="2"/>
  <c r="U84" i="2"/>
  <c r="U83" i="2" s="1"/>
  <c r="T84" i="2"/>
  <c r="T83" i="2" s="1"/>
  <c r="T82" i="2" s="1"/>
  <c r="T81" i="2" s="1"/>
  <c r="S84" i="2"/>
  <c r="R84" i="2"/>
  <c r="R83" i="2" s="1"/>
  <c r="Q84" i="2"/>
  <c r="Q83" i="2" s="1"/>
  <c r="P84" i="2"/>
  <c r="P83" i="2" s="1"/>
  <c r="O84" i="2"/>
  <c r="O83" i="2" s="1"/>
  <c r="N84" i="2"/>
  <c r="M84" i="2"/>
  <c r="L84" i="2"/>
  <c r="K84" i="2"/>
  <c r="J84" i="2"/>
  <c r="U80" i="2"/>
  <c r="T80" i="2"/>
  <c r="S80" i="2"/>
  <c r="R80" i="2"/>
  <c r="Q80" i="2"/>
  <c r="P80" i="2"/>
  <c r="O80" i="2"/>
  <c r="N80" i="2"/>
  <c r="M80" i="2"/>
  <c r="L80" i="2"/>
  <c r="K80" i="2"/>
  <c r="J80" i="2"/>
  <c r="U79" i="2"/>
  <c r="T79" i="2"/>
  <c r="S79" i="2"/>
  <c r="R79" i="2"/>
  <c r="Q79" i="2"/>
  <c r="P79" i="2"/>
  <c r="O79" i="2"/>
  <c r="N79" i="2"/>
  <c r="M79" i="2"/>
  <c r="L79" i="2"/>
  <c r="K79" i="2"/>
  <c r="J79" i="2"/>
  <c r="U75" i="2"/>
  <c r="T75" i="2"/>
  <c r="S75" i="2"/>
  <c r="R75" i="2"/>
  <c r="Q75" i="2"/>
  <c r="P75" i="2"/>
  <c r="O75" i="2"/>
  <c r="N75" i="2"/>
  <c r="M75" i="2"/>
  <c r="L75" i="2"/>
  <c r="K75" i="2"/>
  <c r="J75" i="2"/>
  <c r="U74" i="2"/>
  <c r="T74" i="2"/>
  <c r="S74" i="2"/>
  <c r="R74" i="2"/>
  <c r="Q74" i="2"/>
  <c r="P74" i="2"/>
  <c r="O74" i="2"/>
  <c r="N74" i="2"/>
  <c r="M74" i="2"/>
  <c r="L74" i="2"/>
  <c r="K74" i="2"/>
  <c r="J74" i="2"/>
  <c r="U73" i="2"/>
  <c r="T73" i="2"/>
  <c r="S73" i="2"/>
  <c r="R73" i="2"/>
  <c r="Q73" i="2"/>
  <c r="P73" i="2"/>
  <c r="O73" i="2"/>
  <c r="N73" i="2"/>
  <c r="M73" i="2"/>
  <c r="L73" i="2"/>
  <c r="K73" i="2"/>
  <c r="J73" i="2"/>
  <c r="U72" i="2"/>
  <c r="T72" i="2"/>
  <c r="S72" i="2"/>
  <c r="R72" i="2"/>
  <c r="Q72" i="2"/>
  <c r="P72" i="2"/>
  <c r="O72" i="2"/>
  <c r="N72" i="2"/>
  <c r="M72" i="2"/>
  <c r="L72" i="2"/>
  <c r="K72" i="2"/>
  <c r="J72" i="2"/>
  <c r="U71" i="2"/>
  <c r="T71" i="2"/>
  <c r="S71" i="2"/>
  <c r="R71" i="2"/>
  <c r="Q71" i="2"/>
  <c r="P71" i="2"/>
  <c r="O71" i="2"/>
  <c r="N71" i="2"/>
  <c r="M71" i="2"/>
  <c r="L71" i="2"/>
  <c r="K71" i="2"/>
  <c r="J71" i="2"/>
  <c r="U70" i="2"/>
  <c r="T70" i="2"/>
  <c r="S70" i="2"/>
  <c r="R70" i="2"/>
  <c r="Q70" i="2"/>
  <c r="P70" i="2"/>
  <c r="O70" i="2"/>
  <c r="N70" i="2"/>
  <c r="M70" i="2"/>
  <c r="L70" i="2"/>
  <c r="K70" i="2"/>
  <c r="J70" i="2"/>
  <c r="U65" i="2"/>
  <c r="T65" i="2"/>
  <c r="S65" i="2"/>
  <c r="R65" i="2"/>
  <c r="Q65" i="2"/>
  <c r="P65" i="2"/>
  <c r="O65" i="2"/>
  <c r="N65" i="2"/>
  <c r="M65" i="2"/>
  <c r="L65" i="2"/>
  <c r="K65" i="2"/>
  <c r="J65" i="2"/>
  <c r="U64" i="2"/>
  <c r="T64" i="2"/>
  <c r="S64" i="2"/>
  <c r="R64" i="2"/>
  <c r="Q64" i="2"/>
  <c r="P64" i="2"/>
  <c r="O64" i="2"/>
  <c r="N64" i="2"/>
  <c r="M64" i="2"/>
  <c r="L64" i="2"/>
  <c r="K64" i="2"/>
  <c r="J64" i="2"/>
  <c r="U63" i="2"/>
  <c r="T63" i="2"/>
  <c r="S63" i="2"/>
  <c r="R63" i="2"/>
  <c r="Q63" i="2"/>
  <c r="P63" i="2"/>
  <c r="O63" i="2"/>
  <c r="N63" i="2"/>
  <c r="M63" i="2"/>
  <c r="L63" i="2"/>
  <c r="K63" i="2"/>
  <c r="J63" i="2"/>
  <c r="U62" i="2"/>
  <c r="T62" i="2"/>
  <c r="S62" i="2"/>
  <c r="R62" i="2"/>
  <c r="Q62" i="2"/>
  <c r="P62" i="2"/>
  <c r="O62" i="2"/>
  <c r="N62" i="2"/>
  <c r="M62" i="2"/>
  <c r="L62" i="2"/>
  <c r="K62" i="2"/>
  <c r="J62" i="2"/>
  <c r="U61" i="2"/>
  <c r="T61" i="2"/>
  <c r="S61" i="2"/>
  <c r="R61" i="2"/>
  <c r="Q61" i="2"/>
  <c r="P61" i="2"/>
  <c r="O61" i="2"/>
  <c r="N61" i="2"/>
  <c r="M61" i="2"/>
  <c r="L61" i="2"/>
  <c r="K61" i="2"/>
  <c r="J61" i="2"/>
  <c r="U60" i="2"/>
  <c r="T60" i="2"/>
  <c r="S60" i="2"/>
  <c r="R60" i="2"/>
  <c r="Q60" i="2"/>
  <c r="P60" i="2"/>
  <c r="O60" i="2"/>
  <c r="N60" i="2"/>
  <c r="M60" i="2"/>
  <c r="L60" i="2"/>
  <c r="K60" i="2"/>
  <c r="J60" i="2"/>
  <c r="U59" i="2"/>
  <c r="T59" i="2"/>
  <c r="S59" i="2"/>
  <c r="R59" i="2"/>
  <c r="Q59" i="2"/>
  <c r="P59" i="2"/>
  <c r="O59" i="2"/>
  <c r="N59" i="2"/>
  <c r="M59" i="2"/>
  <c r="L59" i="2"/>
  <c r="K59" i="2"/>
  <c r="J59" i="2"/>
  <c r="U58" i="2"/>
  <c r="T58" i="2"/>
  <c r="S58" i="2"/>
  <c r="R58" i="2"/>
  <c r="Q58" i="2"/>
  <c r="P58" i="2"/>
  <c r="O58" i="2"/>
  <c r="N58" i="2"/>
  <c r="M58" i="2"/>
  <c r="L58" i="2"/>
  <c r="K58" i="2"/>
  <c r="J58" i="2"/>
  <c r="U54" i="2"/>
  <c r="U53" i="2" s="1"/>
  <c r="U52" i="2" s="1"/>
  <c r="U51" i="2" s="1"/>
  <c r="T54" i="2"/>
  <c r="T53" i="2" s="1"/>
  <c r="T52" i="2" s="1"/>
  <c r="T51" i="2" s="1"/>
  <c r="S54" i="2"/>
  <c r="S53" i="2" s="1"/>
  <c r="S52" i="2" s="1"/>
  <c r="S51" i="2" s="1"/>
  <c r="R54" i="2"/>
  <c r="R53" i="2" s="1"/>
  <c r="R52" i="2" s="1"/>
  <c r="R51" i="2" s="1"/>
  <c r="Q54" i="2"/>
  <c r="Q53" i="2" s="1"/>
  <c r="Q52" i="2" s="1"/>
  <c r="Q51" i="2" s="1"/>
  <c r="P54" i="2"/>
  <c r="P53" i="2" s="1"/>
  <c r="P52" i="2" s="1"/>
  <c r="P51" i="2" s="1"/>
  <c r="O54" i="2"/>
  <c r="N54" i="2"/>
  <c r="M54" i="2"/>
  <c r="L54" i="2"/>
  <c r="K54" i="2"/>
  <c r="J54" i="2"/>
  <c r="U50" i="2"/>
  <c r="U49" i="2" s="1"/>
  <c r="U48" i="2" s="1"/>
  <c r="U47" i="2" s="1"/>
  <c r="T50" i="2"/>
  <c r="T49" i="2" s="1"/>
  <c r="T48" i="2" s="1"/>
  <c r="T47" i="2" s="1"/>
  <c r="S50" i="2"/>
  <c r="S49" i="2" s="1"/>
  <c r="S48" i="2" s="1"/>
  <c r="S47" i="2" s="1"/>
  <c r="R50" i="2"/>
  <c r="R49" i="2" s="1"/>
  <c r="R48" i="2" s="1"/>
  <c r="R47" i="2" s="1"/>
  <c r="Q50" i="2"/>
  <c r="Q49" i="2" s="1"/>
  <c r="Q48" i="2" s="1"/>
  <c r="Q47" i="2" s="1"/>
  <c r="P50" i="2"/>
  <c r="P49" i="2" s="1"/>
  <c r="P48" i="2" s="1"/>
  <c r="P47" i="2" s="1"/>
  <c r="O50" i="2"/>
  <c r="O49" i="2" s="1"/>
  <c r="O48" i="2" s="1"/>
  <c r="O47" i="2" s="1"/>
  <c r="N50" i="2"/>
  <c r="M50" i="2"/>
  <c r="L50" i="2"/>
  <c r="K50" i="2"/>
  <c r="J50" i="2"/>
  <c r="U46" i="2"/>
  <c r="U45" i="2" s="1"/>
  <c r="U44" i="2" s="1"/>
  <c r="U43" i="2" s="1"/>
  <c r="T46" i="2"/>
  <c r="T45" i="2" s="1"/>
  <c r="T44" i="2" s="1"/>
  <c r="T43" i="2" s="1"/>
  <c r="S46" i="2"/>
  <c r="S45" i="2" s="1"/>
  <c r="S44" i="2" s="1"/>
  <c r="S43" i="2" s="1"/>
  <c r="R46" i="2"/>
  <c r="R45" i="2" s="1"/>
  <c r="R44" i="2" s="1"/>
  <c r="R43" i="2" s="1"/>
  <c r="Q46" i="2"/>
  <c r="Q45" i="2" s="1"/>
  <c r="Q44" i="2" s="1"/>
  <c r="Q43" i="2" s="1"/>
  <c r="P46" i="2"/>
  <c r="O46" i="2"/>
  <c r="O45" i="2" s="1"/>
  <c r="O44" i="2" s="1"/>
  <c r="O43" i="2" s="1"/>
  <c r="N46" i="2"/>
  <c r="M46" i="2"/>
  <c r="L46" i="2"/>
  <c r="K46" i="2"/>
  <c r="J46" i="2"/>
  <c r="U42" i="2"/>
  <c r="T42" i="2"/>
  <c r="S42" i="2"/>
  <c r="R42" i="2"/>
  <c r="Q42" i="2"/>
  <c r="P42" i="2"/>
  <c r="O42" i="2"/>
  <c r="N42" i="2"/>
  <c r="M42" i="2"/>
  <c r="L42" i="2"/>
  <c r="K42" i="2"/>
  <c r="J42" i="2"/>
  <c r="U41" i="2"/>
  <c r="T41" i="2"/>
  <c r="S41" i="2"/>
  <c r="R41" i="2"/>
  <c r="Q41" i="2"/>
  <c r="P41" i="2"/>
  <c r="O41" i="2"/>
  <c r="N41" i="2"/>
  <c r="M41" i="2"/>
  <c r="L41" i="2"/>
  <c r="K41" i="2"/>
  <c r="J41" i="2"/>
  <c r="U40" i="2"/>
  <c r="T40" i="2"/>
  <c r="S40" i="2"/>
  <c r="R40" i="2"/>
  <c r="Q40" i="2"/>
  <c r="P40" i="2"/>
  <c r="O40" i="2"/>
  <c r="N40" i="2"/>
  <c r="M40" i="2"/>
  <c r="L40" i="2"/>
  <c r="K40" i="2"/>
  <c r="J40" i="2"/>
  <c r="U37" i="2"/>
  <c r="U36" i="2" s="1"/>
  <c r="T37" i="2"/>
  <c r="T36" i="2" s="1"/>
  <c r="S37" i="2"/>
  <c r="R37" i="2"/>
  <c r="R36" i="2" s="1"/>
  <c r="Q37" i="2"/>
  <c r="Q36" i="2" s="1"/>
  <c r="P37" i="2"/>
  <c r="P36" i="2" s="1"/>
  <c r="O37" i="2"/>
  <c r="O36" i="2" s="1"/>
  <c r="N37" i="2"/>
  <c r="M37" i="2"/>
  <c r="L37" i="2"/>
  <c r="K37" i="2"/>
  <c r="J37" i="2"/>
  <c r="U35" i="2"/>
  <c r="U34" i="2" s="1"/>
  <c r="T35" i="2"/>
  <c r="T34" i="2" s="1"/>
  <c r="S35" i="2"/>
  <c r="S34" i="2" s="1"/>
  <c r="R35" i="2"/>
  <c r="R34" i="2" s="1"/>
  <c r="Q35" i="2"/>
  <c r="Q34" i="2" s="1"/>
  <c r="P35" i="2"/>
  <c r="P34" i="2" s="1"/>
  <c r="O35" i="2"/>
  <c r="O34" i="2" s="1"/>
  <c r="N35" i="2"/>
  <c r="M35" i="2"/>
  <c r="L35" i="2"/>
  <c r="K35" i="2"/>
  <c r="J35" i="2"/>
  <c r="U33" i="2"/>
  <c r="U32" i="2" s="1"/>
  <c r="T33" i="2"/>
  <c r="T32" i="2" s="1"/>
  <c r="S33" i="2"/>
  <c r="S32" i="2" s="1"/>
  <c r="R33" i="2"/>
  <c r="R32" i="2" s="1"/>
  <c r="Q33" i="2"/>
  <c r="Q32" i="2" s="1"/>
  <c r="P33" i="2"/>
  <c r="P32" i="2" s="1"/>
  <c r="O33" i="2"/>
  <c r="N33" i="2"/>
  <c r="M33" i="2"/>
  <c r="L33" i="2"/>
  <c r="K33" i="2"/>
  <c r="J33" i="2"/>
  <c r="U31" i="2"/>
  <c r="T31" i="2"/>
  <c r="S31" i="2"/>
  <c r="R31" i="2"/>
  <c r="Q31" i="2"/>
  <c r="P31" i="2"/>
  <c r="O31" i="2"/>
  <c r="N31" i="2"/>
  <c r="M31" i="2"/>
  <c r="L31" i="2"/>
  <c r="K31" i="2"/>
  <c r="J31" i="2"/>
  <c r="U30" i="2"/>
  <c r="T30" i="2"/>
  <c r="S30" i="2"/>
  <c r="R30" i="2"/>
  <c r="Q30" i="2"/>
  <c r="P30" i="2"/>
  <c r="O30" i="2"/>
  <c r="N30" i="2"/>
  <c r="M30" i="2"/>
  <c r="L30" i="2"/>
  <c r="K30" i="2"/>
  <c r="J30" i="2"/>
  <c r="U29" i="2"/>
  <c r="T29" i="2"/>
  <c r="S29" i="2"/>
  <c r="R29" i="2"/>
  <c r="Q29" i="2"/>
  <c r="P29" i="2"/>
  <c r="O29" i="2"/>
  <c r="N29" i="2"/>
  <c r="M29" i="2"/>
  <c r="L29" i="2"/>
  <c r="K29" i="2"/>
  <c r="J29" i="2"/>
  <c r="U28" i="2"/>
  <c r="T28" i="2"/>
  <c r="S28" i="2"/>
  <c r="R28" i="2"/>
  <c r="Q28" i="2"/>
  <c r="P28" i="2"/>
  <c r="O28" i="2"/>
  <c r="N28" i="2"/>
  <c r="M28" i="2"/>
  <c r="L28" i="2"/>
  <c r="K28" i="2"/>
  <c r="J28" i="2"/>
  <c r="U27" i="2"/>
  <c r="T27" i="2"/>
  <c r="S27" i="2"/>
  <c r="R27" i="2"/>
  <c r="Q27" i="2"/>
  <c r="P27" i="2"/>
  <c r="O27" i="2"/>
  <c r="N27" i="2"/>
  <c r="M27" i="2"/>
  <c r="L27" i="2"/>
  <c r="K27" i="2"/>
  <c r="J27" i="2"/>
  <c r="U24" i="2"/>
  <c r="T24" i="2"/>
  <c r="S24" i="2"/>
  <c r="R24" i="2"/>
  <c r="Q24" i="2"/>
  <c r="P24" i="2"/>
  <c r="O24" i="2"/>
  <c r="N24" i="2"/>
  <c r="M24" i="2"/>
  <c r="L24" i="2"/>
  <c r="K24" i="2"/>
  <c r="J24" i="2"/>
  <c r="U23" i="2"/>
  <c r="U22" i="2" s="1"/>
  <c r="T23" i="2"/>
  <c r="T22" i="2" s="1"/>
  <c r="S23" i="2"/>
  <c r="S22" i="2" s="1"/>
  <c r="R23" i="2"/>
  <c r="R22" i="2" s="1"/>
  <c r="Q23" i="2"/>
  <c r="Q22" i="2" s="1"/>
  <c r="P23" i="2"/>
  <c r="P22" i="2" s="1"/>
  <c r="O23" i="2"/>
  <c r="O22" i="2" s="1"/>
  <c r="N23" i="2"/>
  <c r="N22" i="2" s="1"/>
  <c r="M23" i="2"/>
  <c r="M22" i="2" s="1"/>
  <c r="L23" i="2"/>
  <c r="L22" i="2" s="1"/>
  <c r="K23" i="2"/>
  <c r="K22" i="2" s="1"/>
  <c r="J23" i="2"/>
  <c r="J22" i="2" s="1"/>
  <c r="U19" i="2"/>
  <c r="U18" i="2" s="1"/>
  <c r="T19" i="2"/>
  <c r="T18" i="2" s="1"/>
  <c r="S19" i="2"/>
  <c r="S18" i="2" s="1"/>
  <c r="R19" i="2"/>
  <c r="R18" i="2" s="1"/>
  <c r="Q19" i="2"/>
  <c r="Q18" i="2" s="1"/>
  <c r="P19" i="2"/>
  <c r="P18" i="2" s="1"/>
  <c r="O19" i="2"/>
  <c r="O18" i="2" s="1"/>
  <c r="N19" i="2"/>
  <c r="M19" i="2"/>
  <c r="L19" i="2"/>
  <c r="K19" i="2"/>
  <c r="J19" i="2"/>
  <c r="U17" i="2"/>
  <c r="U16" i="2" s="1"/>
  <c r="T17" i="2"/>
  <c r="T16" i="2" s="1"/>
  <c r="T15" i="2" s="1"/>
  <c r="S17" i="2"/>
  <c r="S16" i="2" s="1"/>
  <c r="R17" i="2"/>
  <c r="R16" i="2" s="1"/>
  <c r="Q17" i="2"/>
  <c r="Q16" i="2" s="1"/>
  <c r="P17" i="2"/>
  <c r="P16" i="2" s="1"/>
  <c r="O17" i="2"/>
  <c r="O16" i="2" s="1"/>
  <c r="N17" i="2"/>
  <c r="M17" i="2"/>
  <c r="L17" i="2"/>
  <c r="K17" i="2"/>
  <c r="J17" i="2"/>
  <c r="U14" i="2"/>
  <c r="U13" i="2" s="1"/>
  <c r="U12" i="2" s="1"/>
  <c r="T14" i="2"/>
  <c r="T13" i="2" s="1"/>
  <c r="T12" i="2" s="1"/>
  <c r="S14" i="2"/>
  <c r="R14" i="2"/>
  <c r="Q14" i="2"/>
  <c r="Q13" i="2" s="1"/>
  <c r="Q12" i="2" s="1"/>
  <c r="P14" i="2"/>
  <c r="O14" i="2"/>
  <c r="O13" i="2" s="1"/>
  <c r="O12" i="2" s="1"/>
  <c r="N14" i="2"/>
  <c r="M14" i="2"/>
  <c r="L14" i="2"/>
  <c r="K14" i="2"/>
  <c r="J14" i="2"/>
  <c r="U3248" i="2"/>
  <c r="U3247" i="2" s="1"/>
  <c r="U3243" i="2"/>
  <c r="U3242" i="2" s="1"/>
  <c r="U2766" i="2"/>
  <c r="U2765" i="2" s="1"/>
  <c r="U2534" i="2"/>
  <c r="U2533" i="2" s="1"/>
  <c r="U2324" i="2"/>
  <c r="U2323" i="2" s="1"/>
  <c r="U1659" i="2"/>
  <c r="U1517" i="2"/>
  <c r="U1516" i="2" s="1"/>
  <c r="U1288" i="2"/>
  <c r="U1287" i="2"/>
  <c r="U1286" i="2"/>
  <c r="U1285" i="2"/>
  <c r="U1284" i="2"/>
  <c r="U423" i="2"/>
  <c r="U421" i="2"/>
  <c r="U419" i="2"/>
  <c r="U414" i="2"/>
  <c r="T3248" i="2"/>
  <c r="T3247" i="2" s="1"/>
  <c r="T2885" i="2"/>
  <c r="T2883" i="2"/>
  <c r="T2875" i="2"/>
  <c r="T2871" i="2"/>
  <c r="T2860" i="2"/>
  <c r="T2859" i="2" s="1"/>
  <c r="T2858" i="2" s="1"/>
  <c r="T2857" i="2" s="1"/>
  <c r="T2855" i="2"/>
  <c r="T2854" i="2" s="1"/>
  <c r="T2853" i="2" s="1"/>
  <c r="T2852" i="2" s="1"/>
  <c r="T2828" i="2"/>
  <c r="T2827" i="2" s="1"/>
  <c r="T2814" i="2"/>
  <c r="T2813" i="2" s="1"/>
  <c r="T2811" i="2"/>
  <c r="T2810" i="2" s="1"/>
  <c r="T2783" i="2"/>
  <c r="T2782" i="2" s="1"/>
  <c r="T2780" i="2"/>
  <c r="T2779" i="2" s="1"/>
  <c r="T2776" i="2"/>
  <c r="T2775" i="2" s="1"/>
  <c r="T2769" i="2"/>
  <c r="T2768" i="2" s="1"/>
  <c r="T2766" i="2"/>
  <c r="T2765" i="2" s="1"/>
  <c r="T2763" i="2"/>
  <c r="T2762" i="2" s="1"/>
  <c r="T2757" i="2"/>
  <c r="T2756" i="2" s="1"/>
  <c r="T2749" i="2"/>
  <c r="T2748" i="2" s="1"/>
  <c r="T2746" i="2"/>
  <c r="T2745" i="2" s="1"/>
  <c r="T2733" i="2"/>
  <c r="T2732" i="2" s="1"/>
  <c r="T2730" i="2"/>
  <c r="T2729" i="2" s="1"/>
  <c r="T2727" i="2"/>
  <c r="T2726" i="2" s="1"/>
  <c r="T2721" i="2"/>
  <c r="T2720" i="2" s="1"/>
  <c r="T2703" i="2"/>
  <c r="T2702" i="2" s="1"/>
  <c r="T2699" i="2"/>
  <c r="T2698" i="2" s="1"/>
  <c r="T2691" i="2"/>
  <c r="T2690" i="2" s="1"/>
  <c r="T2683" i="2"/>
  <c r="T2682" i="2" s="1"/>
  <c r="T2670" i="2"/>
  <c r="T2669" i="2" s="1"/>
  <c r="T2660" i="2"/>
  <c r="T2659" i="2" s="1"/>
  <c r="T2619" i="2"/>
  <c r="T2618" i="2" s="1"/>
  <c r="T2616" i="2"/>
  <c r="T2615" i="2" s="1"/>
  <c r="T2609" i="2"/>
  <c r="T2608" i="2" s="1"/>
  <c r="T2606" i="2"/>
  <c r="T2605" i="2" s="1"/>
  <c r="T2603" i="2"/>
  <c r="T2602" i="2" s="1"/>
  <c r="T2596" i="2"/>
  <c r="T2595" i="2" s="1"/>
  <c r="T2593" i="2"/>
  <c r="T2592" i="2" s="1"/>
  <c r="T2590" i="2"/>
  <c r="T2589" i="2" s="1"/>
  <c r="T2578" i="2"/>
  <c r="T2577" i="2" s="1"/>
  <c r="T2575" i="2"/>
  <c r="T2574" i="2" s="1"/>
  <c r="T2572" i="2"/>
  <c r="T2571" i="2" s="1"/>
  <c r="T2566" i="2"/>
  <c r="T2565" i="2" s="1"/>
  <c r="T2563" i="2"/>
  <c r="T2562" i="2" s="1"/>
  <c r="T2559" i="2"/>
  <c r="T2558" i="2" s="1"/>
  <c r="T2553" i="2"/>
  <c r="T2552" i="2" s="1"/>
  <c r="T2550" i="2"/>
  <c r="T2549" i="2" s="1"/>
  <c r="T2547" i="2"/>
  <c r="T2546" i="2" s="1"/>
  <c r="T2541" i="2"/>
  <c r="T2540" i="2" s="1"/>
  <c r="T2537" i="2"/>
  <c r="T2536" i="2" s="1"/>
  <c r="T2534" i="2"/>
  <c r="T2533" i="2" s="1"/>
  <c r="T2528" i="2"/>
  <c r="T2527" i="2" s="1"/>
  <c r="T2525" i="2"/>
  <c r="T2524" i="2" s="1"/>
  <c r="T2515" i="2"/>
  <c r="T2514" i="2" s="1"/>
  <c r="T2509" i="2"/>
  <c r="T2508" i="2" s="1"/>
  <c r="T2491" i="2"/>
  <c r="T2490" i="2" s="1"/>
  <c r="T2488" i="2"/>
  <c r="T2487" i="2" s="1"/>
  <c r="T2482" i="2"/>
  <c r="T2481" i="2" s="1"/>
  <c r="T2474" i="2"/>
  <c r="T2473" i="2" s="1"/>
  <c r="T2471" i="2"/>
  <c r="T2470" i="2" s="1"/>
  <c r="T2461" i="2"/>
  <c r="T2460" i="2" s="1"/>
  <c r="T2457" i="2"/>
  <c r="T2456" i="2" s="1"/>
  <c r="T2454" i="2"/>
  <c r="T2453" i="2" s="1"/>
  <c r="T2448" i="2"/>
  <c r="T2447" i="2" s="1"/>
  <c r="T2445" i="2"/>
  <c r="T2444" i="2" s="1"/>
  <c r="T2442" i="2"/>
  <c r="T2441" i="2" s="1"/>
  <c r="T2436" i="2"/>
  <c r="T2435" i="2" s="1"/>
  <c r="T2433" i="2"/>
  <c r="T2432" i="2" s="1"/>
  <c r="T2430" i="2"/>
  <c r="T2429" i="2" s="1"/>
  <c r="T2424" i="2"/>
  <c r="T2423" i="2" s="1"/>
  <c r="T2421" i="2"/>
  <c r="T2420" i="2" s="1"/>
  <c r="T2417" i="2"/>
  <c r="T2416" i="2" s="1"/>
  <c r="T2411" i="2"/>
  <c r="T2410" i="2" s="1"/>
  <c r="T2408" i="2"/>
  <c r="T2407" i="2" s="1"/>
  <c r="T2404" i="2"/>
  <c r="T2403" i="2" s="1"/>
  <c r="T2398" i="2"/>
  <c r="T2397" i="2" s="1"/>
  <c r="T2395" i="2"/>
  <c r="T2394" i="2" s="1"/>
  <c r="T2392" i="2"/>
  <c r="T2391" i="2" s="1"/>
  <c r="T2386" i="2"/>
  <c r="T2385" i="2" s="1"/>
  <c r="T2379" i="2"/>
  <c r="T2378" i="2" s="1"/>
  <c r="T2375" i="2"/>
  <c r="T2374" i="2" s="1"/>
  <c r="T2363" i="2"/>
  <c r="T2362" i="2" s="1"/>
  <c r="T2360" i="2"/>
  <c r="T2359" i="2" s="1"/>
  <c r="T2357" i="2"/>
  <c r="T2356" i="2" s="1"/>
  <c r="T2350" i="2"/>
  <c r="T2349" i="2" s="1"/>
  <c r="T2347" i="2"/>
  <c r="T2346" i="2" s="1"/>
  <c r="T2339" i="2"/>
  <c r="T2338" i="2" s="1"/>
  <c r="T2333" i="2"/>
  <c r="T2332" i="2" s="1"/>
  <c r="T2330" i="2"/>
  <c r="T2329" i="2" s="1"/>
  <c r="T2327" i="2"/>
  <c r="T2326" i="2" s="1"/>
  <c r="T2321" i="2"/>
  <c r="T2320" i="2" s="1"/>
  <c r="T2317" i="2"/>
  <c r="T2316" i="2" s="1"/>
  <c r="T2310" i="2"/>
  <c r="T2309" i="2" s="1"/>
  <c r="T2299" i="2"/>
  <c r="T2298" i="2" s="1"/>
  <c r="T2296" i="2"/>
  <c r="T2295" i="2" s="1"/>
  <c r="T2293" i="2"/>
  <c r="T2292" i="2" s="1"/>
  <c r="T2287" i="2"/>
  <c r="T2286" i="2" s="1"/>
  <c r="T2284" i="2"/>
  <c r="T2283" i="2" s="1"/>
  <c r="T2281" i="2"/>
  <c r="T2280" i="2" s="1"/>
  <c r="T2275" i="2"/>
  <c r="T2274" i="2" s="1"/>
  <c r="T2272" i="2"/>
  <c r="T2271" i="2" s="1"/>
  <c r="T2269" i="2"/>
  <c r="T2268" i="2" s="1"/>
  <c r="T2262" i="2"/>
  <c r="T2261" i="2" s="1"/>
  <c r="T2249" i="2"/>
  <c r="T2248" i="2" s="1"/>
  <c r="T2246" i="2"/>
  <c r="T2245" i="2" s="1"/>
  <c r="T2240" i="2"/>
  <c r="T2239" i="2" s="1"/>
  <c r="T2237" i="2"/>
  <c r="T2236" i="2" s="1"/>
  <c r="T2234" i="2"/>
  <c r="T2233" i="2" s="1"/>
  <c r="T2228" i="2"/>
  <c r="T2227" i="2" s="1"/>
  <c r="T2225" i="2"/>
  <c r="T2224" i="2" s="1"/>
  <c r="T2222" i="2"/>
  <c r="T2221" i="2" s="1"/>
  <c r="T2214" i="2"/>
  <c r="T2213" i="2" s="1"/>
  <c r="T2206" i="2"/>
  <c r="T2205" i="2" s="1"/>
  <c r="T2198" i="2"/>
  <c r="T2197" i="2" s="1"/>
  <c r="T2182" i="2"/>
  <c r="T2181" i="2" s="1"/>
  <c r="T2175" i="2"/>
  <c r="T2174" i="2" s="1"/>
  <c r="T2171" i="2"/>
  <c r="T2170" i="2" s="1"/>
  <c r="T2127" i="2"/>
  <c r="T2126" i="2" s="1"/>
  <c r="T2123" i="2"/>
  <c r="T2122" i="2" s="1"/>
  <c r="T2120" i="2"/>
  <c r="T2119" i="2" s="1"/>
  <c r="T2114" i="2"/>
  <c r="T2113" i="2" s="1"/>
  <c r="T2111" i="2"/>
  <c r="T2110" i="2" s="1"/>
  <c r="T2107" i="2"/>
  <c r="T2106" i="2" s="1"/>
  <c r="T2101" i="2"/>
  <c r="T2100" i="2" s="1"/>
  <c r="T2098" i="2"/>
  <c r="T2097" i="2" s="1"/>
  <c r="T2089" i="2"/>
  <c r="T2088" i="2" s="1"/>
  <c r="T2083" i="2"/>
  <c r="T2082" i="2" s="1"/>
  <c r="T2080" i="2"/>
  <c r="T2079" i="2" s="1"/>
  <c r="T2077" i="2"/>
  <c r="T2076" i="2" s="1"/>
  <c r="T2070" i="2"/>
  <c r="T2069" i="2" s="1"/>
  <c r="T2067" i="2"/>
  <c r="T2066" i="2" s="1"/>
  <c r="T2064" i="2"/>
  <c r="T2063" i="2" s="1"/>
  <c r="T2058" i="2"/>
  <c r="T2057" i="2" s="1"/>
  <c r="T2055" i="2"/>
  <c r="T2054" i="2" s="1"/>
  <c r="T2052" i="2"/>
  <c r="T2051" i="2" s="1"/>
  <c r="T2045" i="2"/>
  <c r="T2044" i="2" s="1"/>
  <c r="T2039" i="2"/>
  <c r="T2038" i="2" s="1"/>
  <c r="T2026" i="2"/>
  <c r="T2025" i="2" s="1"/>
  <c r="T2023" i="2"/>
  <c r="T2022" i="2" s="1"/>
  <c r="T1999" i="2"/>
  <c r="T1998" i="2" s="1"/>
  <c r="T1996" i="2"/>
  <c r="T1995" i="2" s="1"/>
  <c r="T1993" i="2"/>
  <c r="T1992" i="2" s="1"/>
  <c r="T1975" i="2"/>
  <c r="T1974" i="2" s="1"/>
  <c r="T1972" i="2"/>
  <c r="T1971" i="2" s="1"/>
  <c r="T1965" i="2"/>
  <c r="T1964" i="2" s="1"/>
  <c r="T1959" i="2"/>
  <c r="T1958" i="2" s="1"/>
  <c r="T1953" i="2"/>
  <c r="T1952" i="2" s="1"/>
  <c r="T1950" i="2"/>
  <c r="T1949" i="2" s="1"/>
  <c r="T1941" i="2"/>
  <c r="T1940" i="2" s="1"/>
  <c r="T1938" i="2"/>
  <c r="T1937" i="2" s="1"/>
  <c r="T1925" i="2"/>
  <c r="T1924" i="2" s="1"/>
  <c r="T1922" i="2"/>
  <c r="T1921" i="2" s="1"/>
  <c r="T1909" i="2"/>
  <c r="T1908" i="2" s="1"/>
  <c r="T1903" i="2"/>
  <c r="T1902" i="2" s="1"/>
  <c r="T1887" i="2"/>
  <c r="T1886" i="2" s="1"/>
  <c r="T1883" i="2"/>
  <c r="T1882" i="2" s="1"/>
  <c r="T1861" i="2"/>
  <c r="T1860" i="2" s="1"/>
  <c r="T1857" i="2"/>
  <c r="T1856" i="2" s="1"/>
  <c r="T1837" i="2"/>
  <c r="T1836" i="2" s="1"/>
  <c r="T1831" i="2"/>
  <c r="T1830" i="2" s="1"/>
  <c r="T1814" i="2"/>
  <c r="T1813" i="2" s="1"/>
  <c r="T1797" i="2"/>
  <c r="T1796" i="2" s="1"/>
  <c r="T1794" i="2"/>
  <c r="T1793" i="2" s="1"/>
  <c r="T1776" i="2"/>
  <c r="T1775" i="2" s="1"/>
  <c r="T1753" i="2"/>
  <c r="T1752" i="2" s="1"/>
  <c r="T1750" i="2"/>
  <c r="T1749" i="2" s="1"/>
  <c r="T1735" i="2"/>
  <c r="T1734" i="2" s="1"/>
  <c r="T1698" i="2"/>
  <c r="T1697" i="2" s="1"/>
  <c r="T1696" i="2" s="1"/>
  <c r="T1659" i="2"/>
  <c r="T1654" i="2"/>
  <c r="T1653" i="2" s="1"/>
  <c r="T1651" i="2"/>
  <c r="T1650" i="2" s="1"/>
  <c r="T1614" i="2"/>
  <c r="T1613" i="2" s="1"/>
  <c r="T1607" i="2"/>
  <c r="T1606" i="2" s="1"/>
  <c r="T1546" i="2"/>
  <c r="T1531" i="2"/>
  <c r="T1530" i="2" s="1"/>
  <c r="T1529" i="2" s="1"/>
  <c r="T1528" i="2" s="1"/>
  <c r="T1478" i="2"/>
  <c r="T1477" i="2" s="1"/>
  <c r="T1473" i="2"/>
  <c r="T1472" i="2" s="1"/>
  <c r="T1471" i="2" s="1"/>
  <c r="T1427" i="2"/>
  <c r="T1426" i="2" s="1"/>
  <c r="T1425" i="2" s="1"/>
  <c r="T1418" i="2"/>
  <c r="T1417" i="2" s="1"/>
  <c r="T1416" i="2" s="1"/>
  <c r="T1364" i="2"/>
  <c r="T1363" i="2" s="1"/>
  <c r="T1362" i="2" s="1"/>
  <c r="T1360" i="2"/>
  <c r="T1359" i="2" s="1"/>
  <c r="T1358" i="2" s="1"/>
  <c r="T1327" i="2"/>
  <c r="T1325" i="2"/>
  <c r="T1288" i="2"/>
  <c r="T1287" i="2"/>
  <c r="T1286" i="2"/>
  <c r="T1285" i="2"/>
  <c r="T1284" i="2"/>
  <c r="T1268" i="2"/>
  <c r="T1267" i="2" s="1"/>
  <c r="T1227" i="2"/>
  <c r="T1183" i="2"/>
  <c r="T1182" i="2" s="1"/>
  <c r="T1143" i="2"/>
  <c r="T1142" i="2" s="1"/>
  <c r="T1117" i="2"/>
  <c r="T1116" i="2" s="1"/>
  <c r="T1102" i="2"/>
  <c r="T1101" i="2" s="1"/>
  <c r="T1093" i="2"/>
  <c r="T1092" i="2" s="1"/>
  <c r="T977" i="2"/>
  <c r="T959" i="2"/>
  <c r="T958" i="2" s="1"/>
  <c r="T957" i="2" s="1"/>
  <c r="T484" i="2"/>
  <c r="T483" i="2" s="1"/>
  <c r="T454" i="2"/>
  <c r="T453" i="2" s="1"/>
  <c r="T423" i="2"/>
  <c r="T421" i="2"/>
  <c r="T419" i="2"/>
  <c r="T414" i="2"/>
  <c r="T380" i="2"/>
  <c r="T379" i="2" s="1"/>
  <c r="T364" i="2"/>
  <c r="T363" i="2" s="1"/>
  <c r="T220" i="2"/>
  <c r="T219" i="2" s="1"/>
  <c r="S2962" i="2"/>
  <c r="P2885" i="2"/>
  <c r="L2885" i="2"/>
  <c r="P2875" i="2"/>
  <c r="S2873" i="2"/>
  <c r="P2871" i="2"/>
  <c r="P2855" i="2"/>
  <c r="P2854" i="2" s="1"/>
  <c r="P2853" i="2" s="1"/>
  <c r="P2852" i="2" s="1"/>
  <c r="P2843" i="2"/>
  <c r="P2842" i="2" s="1"/>
  <c r="S2835" i="2"/>
  <c r="S2834" i="2" s="1"/>
  <c r="O2814" i="2"/>
  <c r="O2813" i="2" s="1"/>
  <c r="P2811" i="2"/>
  <c r="P2810" i="2" s="1"/>
  <c r="S2791" i="2"/>
  <c r="S2790" i="2" s="1"/>
  <c r="P2780" i="2"/>
  <c r="P2779" i="2" s="1"/>
  <c r="O2776" i="2"/>
  <c r="O2775" i="2" s="1"/>
  <c r="P2773" i="2"/>
  <c r="P2772" i="2" s="1"/>
  <c r="P2766" i="2"/>
  <c r="P2765" i="2" s="1"/>
  <c r="O2763" i="2"/>
  <c r="O2762" i="2" s="1"/>
  <c r="P2760" i="2"/>
  <c r="P2759" i="2" s="1"/>
  <c r="R2757" i="2"/>
  <c r="R2756" i="2" s="1"/>
  <c r="P2746" i="2"/>
  <c r="P2745" i="2" s="1"/>
  <c r="R2743" i="2"/>
  <c r="R2742" i="2" s="1"/>
  <c r="O2743" i="2"/>
  <c r="O2742" i="2" s="1"/>
  <c r="P2727" i="2"/>
  <c r="P2726" i="2" s="1"/>
  <c r="O2724" i="2"/>
  <c r="O2723" i="2" s="1"/>
  <c r="P2721" i="2"/>
  <c r="P2720" i="2" s="1"/>
  <c r="P2703" i="2"/>
  <c r="P2702" i="2" s="1"/>
  <c r="P2691" i="2"/>
  <c r="P2690" i="2" s="1"/>
  <c r="S2686" i="2"/>
  <c r="S2685" i="2" s="1"/>
  <c r="P2683" i="2"/>
  <c r="P2682" i="2" s="1"/>
  <c r="P2667" i="2"/>
  <c r="P2666" i="2" s="1"/>
  <c r="S2660" i="2"/>
  <c r="S2659" i="2" s="1"/>
  <c r="O2660" i="2"/>
  <c r="O2659" i="2" s="1"/>
  <c r="S2619" i="2"/>
  <c r="S2618" i="2" s="1"/>
  <c r="P2616" i="2"/>
  <c r="P2615" i="2" s="1"/>
  <c r="S2612" i="2"/>
  <c r="S2611" i="2" s="1"/>
  <c r="P2609" i="2"/>
  <c r="P2608" i="2" s="1"/>
  <c r="P2603" i="2"/>
  <c r="P2602" i="2" s="1"/>
  <c r="S2600" i="2"/>
  <c r="S2599" i="2" s="1"/>
  <c r="P2596" i="2"/>
  <c r="P2595" i="2" s="1"/>
  <c r="P2590" i="2"/>
  <c r="P2589" i="2" s="1"/>
  <c r="S2587" i="2"/>
  <c r="S2586" i="2" s="1"/>
  <c r="S2578" i="2"/>
  <c r="S2577" i="2" s="1"/>
  <c r="O2578" i="2"/>
  <c r="O2577" i="2" s="1"/>
  <c r="P2575" i="2"/>
  <c r="P2574" i="2" s="1"/>
  <c r="S2572" i="2"/>
  <c r="S2571" i="2" s="1"/>
  <c r="Q2569" i="2"/>
  <c r="Q2568" i="2" s="1"/>
  <c r="P2569" i="2"/>
  <c r="P2568" i="2" s="1"/>
  <c r="S2566" i="2"/>
  <c r="S2565" i="2" s="1"/>
  <c r="O2566" i="2"/>
  <c r="O2565" i="2" s="1"/>
  <c r="P2563" i="2"/>
  <c r="P2562" i="2" s="1"/>
  <c r="P2556" i="2"/>
  <c r="P2555" i="2" s="1"/>
  <c r="S2553" i="2"/>
  <c r="S2552" i="2" s="1"/>
  <c r="O2553" i="2"/>
  <c r="O2552" i="2" s="1"/>
  <c r="P2550" i="2"/>
  <c r="P2549" i="2" s="1"/>
  <c r="P2544" i="2"/>
  <c r="P2543" i="2" s="1"/>
  <c r="S2541" i="2"/>
  <c r="S2540" i="2" s="1"/>
  <c r="O2541" i="2"/>
  <c r="O2540" i="2" s="1"/>
  <c r="P2537" i="2"/>
  <c r="P2536" i="2" s="1"/>
  <c r="P2531" i="2"/>
  <c r="P2530" i="2" s="1"/>
  <c r="S2528" i="2"/>
  <c r="S2527" i="2" s="1"/>
  <c r="O2528" i="2"/>
  <c r="O2527" i="2" s="1"/>
  <c r="P2525" i="2"/>
  <c r="P2524" i="2" s="1"/>
  <c r="S2515" i="2"/>
  <c r="S2514" i="2" s="1"/>
  <c r="P2512" i="2"/>
  <c r="P2511" i="2" s="1"/>
  <c r="S2509" i="2"/>
  <c r="S2508" i="2" s="1"/>
  <c r="O2509" i="2"/>
  <c r="O2508" i="2" s="1"/>
  <c r="P2488" i="2"/>
  <c r="P2487" i="2" s="1"/>
  <c r="S2485" i="2"/>
  <c r="S2484" i="2" s="1"/>
  <c r="P2482" i="2"/>
  <c r="P2481" i="2" s="1"/>
  <c r="P2474" i="2"/>
  <c r="P2473" i="2" s="1"/>
  <c r="P2464" i="2"/>
  <c r="P2463" i="2" s="1"/>
  <c r="S2461" i="2"/>
  <c r="S2460" i="2" s="1"/>
  <c r="O2461" i="2"/>
  <c r="O2460" i="2" s="1"/>
  <c r="P2457" i="2"/>
  <c r="P2456" i="2" s="1"/>
  <c r="P2451" i="2"/>
  <c r="P2450" i="2" s="1"/>
  <c r="S2448" i="2"/>
  <c r="S2447" i="2" s="1"/>
  <c r="O2448" i="2"/>
  <c r="O2447" i="2" s="1"/>
  <c r="P2445" i="2"/>
  <c r="P2444" i="2" s="1"/>
  <c r="P2439" i="2"/>
  <c r="P2438" i="2" s="1"/>
  <c r="S2436" i="2"/>
  <c r="S2435" i="2" s="1"/>
  <c r="O2436" i="2"/>
  <c r="O2435" i="2" s="1"/>
  <c r="P2433" i="2"/>
  <c r="P2432" i="2" s="1"/>
  <c r="P2427" i="2"/>
  <c r="P2426" i="2" s="1"/>
  <c r="S2424" i="2"/>
  <c r="S2423" i="2" s="1"/>
  <c r="O2424" i="2"/>
  <c r="O2423" i="2" s="1"/>
  <c r="P2421" i="2"/>
  <c r="P2420" i="2" s="1"/>
  <c r="P2414" i="2"/>
  <c r="P2413" i="2" s="1"/>
  <c r="S2411" i="2"/>
  <c r="S2410" i="2" s="1"/>
  <c r="O2411" i="2"/>
  <c r="O2410" i="2" s="1"/>
  <c r="P2408" i="2"/>
  <c r="P2407" i="2" s="1"/>
  <c r="P2401" i="2"/>
  <c r="P2400" i="2" s="1"/>
  <c r="S2398" i="2"/>
  <c r="S2397" i="2" s="1"/>
  <c r="O2398" i="2"/>
  <c r="O2397" i="2" s="1"/>
  <c r="P2395" i="2"/>
  <c r="P2394" i="2" s="1"/>
  <c r="P2389" i="2"/>
  <c r="P2388" i="2" s="1"/>
  <c r="S2386" i="2"/>
  <c r="S2385" i="2" s="1"/>
  <c r="O2386" i="2"/>
  <c r="O2385" i="2" s="1"/>
  <c r="P2379" i="2"/>
  <c r="P2378" i="2" s="1"/>
  <c r="S2363" i="2"/>
  <c r="S2362" i="2" s="1"/>
  <c r="O2363" i="2"/>
  <c r="O2362" i="2" s="1"/>
  <c r="P2360" i="2"/>
  <c r="P2359" i="2" s="1"/>
  <c r="S2357" i="2"/>
  <c r="S2356" i="2" s="1"/>
  <c r="P2354" i="2"/>
  <c r="P2353" i="2" s="1"/>
  <c r="S2350" i="2"/>
  <c r="S2349" i="2" s="1"/>
  <c r="O2350" i="2"/>
  <c r="O2349" i="2" s="1"/>
  <c r="P2347" i="2"/>
  <c r="P2346" i="2" s="1"/>
  <c r="P2333" i="2"/>
  <c r="P2332" i="2" s="1"/>
  <c r="S2330" i="2"/>
  <c r="S2329" i="2" s="1"/>
  <c r="O2330" i="2"/>
  <c r="O2329" i="2" s="1"/>
  <c r="P2327" i="2"/>
  <c r="P2326" i="2" s="1"/>
  <c r="P2321" i="2"/>
  <c r="P2320" i="2" s="1"/>
  <c r="S2317" i="2"/>
  <c r="S2316" i="2" s="1"/>
  <c r="O2317" i="2"/>
  <c r="O2316" i="2" s="1"/>
  <c r="P2310" i="2"/>
  <c r="P2309" i="2" s="1"/>
  <c r="S2307" i="2"/>
  <c r="S2306" i="2" s="1"/>
  <c r="S2299" i="2"/>
  <c r="S2298" i="2" s="1"/>
  <c r="P2296" i="2"/>
  <c r="P2295" i="2" s="1"/>
  <c r="S2287" i="2"/>
  <c r="S2286" i="2" s="1"/>
  <c r="P2284" i="2"/>
  <c r="P2283" i="2" s="1"/>
  <c r="P2278" i="2"/>
  <c r="P2277" i="2" s="1"/>
  <c r="S2275" i="2"/>
  <c r="S2274" i="2" s="1"/>
  <c r="P2272" i="2"/>
  <c r="P2271" i="2" s="1"/>
  <c r="P2266" i="2"/>
  <c r="P2265" i="2" s="1"/>
  <c r="S2249" i="2"/>
  <c r="S2248" i="2" s="1"/>
  <c r="P2246" i="2"/>
  <c r="P2245" i="2" s="1"/>
  <c r="S2243" i="2"/>
  <c r="S2242" i="2" s="1"/>
  <c r="P2240" i="2"/>
  <c r="P2239" i="2" s="1"/>
  <c r="S2237" i="2"/>
  <c r="S2236" i="2" s="1"/>
  <c r="P2234" i="2"/>
  <c r="P2233" i="2" s="1"/>
  <c r="P2228" i="2"/>
  <c r="P2227" i="2" s="1"/>
  <c r="S2225" i="2"/>
  <c r="S2224" i="2" s="1"/>
  <c r="P2222" i="2"/>
  <c r="P2221" i="2" s="1"/>
  <c r="P2214" i="2"/>
  <c r="P2213" i="2" s="1"/>
  <c r="P2206" i="2"/>
  <c r="P2205" i="2" s="1"/>
  <c r="P2198" i="2"/>
  <c r="P2197" i="2" s="1"/>
  <c r="P2182" i="2"/>
  <c r="P2181" i="2" s="1"/>
  <c r="S2178" i="2"/>
  <c r="S2177" i="2" s="1"/>
  <c r="S2175" i="2"/>
  <c r="S2174" i="2" s="1"/>
  <c r="S2166" i="2"/>
  <c r="S2165" i="2" s="1"/>
  <c r="S2154" i="2"/>
  <c r="S2153" i="2" s="1"/>
  <c r="O2150" i="2"/>
  <c r="O2149" i="2" s="1"/>
  <c r="S2130" i="2"/>
  <c r="S2129" i="2" s="1"/>
  <c r="P2127" i="2"/>
  <c r="P2126" i="2" s="1"/>
  <c r="S2123" i="2"/>
  <c r="S2122" i="2" s="1"/>
  <c r="P2120" i="2"/>
  <c r="P2119" i="2" s="1"/>
  <c r="S2117" i="2"/>
  <c r="S2116" i="2" s="1"/>
  <c r="P2114" i="2"/>
  <c r="P2113" i="2" s="1"/>
  <c r="S2111" i="2"/>
  <c r="S2110" i="2" s="1"/>
  <c r="P2107" i="2"/>
  <c r="P2106" i="2" s="1"/>
  <c r="P2101" i="2"/>
  <c r="P2100" i="2" s="1"/>
  <c r="S2098" i="2"/>
  <c r="S2097" i="2" s="1"/>
  <c r="S2089" i="2"/>
  <c r="S2088" i="2" s="1"/>
  <c r="P2086" i="2"/>
  <c r="P2085" i="2" s="1"/>
  <c r="P2080" i="2"/>
  <c r="P2079" i="2" s="1"/>
  <c r="S2077" i="2"/>
  <c r="S2076" i="2" s="1"/>
  <c r="P2074" i="2"/>
  <c r="P2073" i="2" s="1"/>
  <c r="P2067" i="2"/>
  <c r="P2066" i="2" s="1"/>
  <c r="S2064" i="2"/>
  <c r="S2063" i="2" s="1"/>
  <c r="P2061" i="2"/>
  <c r="P2060" i="2" s="1"/>
  <c r="S2058" i="2"/>
  <c r="S2057" i="2" s="1"/>
  <c r="P2055" i="2"/>
  <c r="P2054" i="2" s="1"/>
  <c r="S2052" i="2"/>
  <c r="S2051" i="2" s="1"/>
  <c r="P2048" i="2"/>
  <c r="P2047" i="2" s="1"/>
  <c r="P2042" i="2"/>
  <c r="P2041" i="2" s="1"/>
  <c r="S2039" i="2"/>
  <c r="S2038" i="2" s="1"/>
  <c r="P2036" i="2"/>
  <c r="P2035" i="2" s="1"/>
  <c r="P2023" i="2"/>
  <c r="P2022" i="2" s="1"/>
  <c r="S2020" i="2"/>
  <c r="S2019" i="2" s="1"/>
  <c r="S2005" i="2"/>
  <c r="S2004" i="2" s="1"/>
  <c r="O2002" i="2"/>
  <c r="O2001" i="2" s="1"/>
  <c r="P1999" i="2"/>
  <c r="P1998" i="2" s="1"/>
  <c r="S1996" i="2"/>
  <c r="S1995" i="2" s="1"/>
  <c r="P1993" i="2"/>
  <c r="P1992" i="2" s="1"/>
  <c r="P1985" i="2"/>
  <c r="P1984" i="2" s="1"/>
  <c r="S1982" i="2"/>
  <c r="S1981" i="2" s="1"/>
  <c r="P1975" i="2"/>
  <c r="P1974" i="2" s="1"/>
  <c r="S1972" i="2"/>
  <c r="S1971" i="2" s="1"/>
  <c r="O1972" i="2"/>
  <c r="O1971" i="2" s="1"/>
  <c r="P1969" i="2"/>
  <c r="P1968" i="2" s="1"/>
  <c r="S1965" i="2"/>
  <c r="S1964" i="2" s="1"/>
  <c r="P1962" i="2"/>
  <c r="P1961" i="2" s="1"/>
  <c r="S1959" i="2"/>
  <c r="S1958" i="2" s="1"/>
  <c r="O1959" i="2"/>
  <c r="O1958" i="2" s="1"/>
  <c r="S1953" i="2"/>
  <c r="S1952" i="2" s="1"/>
  <c r="P1950" i="2"/>
  <c r="P1949" i="2" s="1"/>
  <c r="O1947" i="2"/>
  <c r="O1946" i="2" s="1"/>
  <c r="P1944" i="2"/>
  <c r="P1943" i="2" s="1"/>
  <c r="S1941" i="2"/>
  <c r="S1940" i="2" s="1"/>
  <c r="O1935" i="2"/>
  <c r="O1934" i="2" s="1"/>
  <c r="P1932" i="2"/>
  <c r="P1931" i="2" s="1"/>
  <c r="S1929" i="2"/>
  <c r="S1928" i="2" s="1"/>
  <c r="P1925" i="2"/>
  <c r="P1924" i="2" s="1"/>
  <c r="S1922" i="2"/>
  <c r="S1921" i="2" s="1"/>
  <c r="O1922" i="2"/>
  <c r="O1921" i="2" s="1"/>
  <c r="S1916" i="2"/>
  <c r="S1915" i="2" s="1"/>
  <c r="O1909" i="2"/>
  <c r="O1908" i="2" s="1"/>
  <c r="P1906" i="2"/>
  <c r="P1905" i="2" s="1"/>
  <c r="S1903" i="2"/>
  <c r="S1902" i="2" s="1"/>
  <c r="O1897" i="2"/>
  <c r="O1896" i="2" s="1"/>
  <c r="P1894" i="2"/>
  <c r="P1893" i="2" s="1"/>
  <c r="S1887" i="2"/>
  <c r="S1886" i="2" s="1"/>
  <c r="P1883" i="2"/>
  <c r="P1882" i="2" s="1"/>
  <c r="O1873" i="2"/>
  <c r="O1872" i="2" s="1"/>
  <c r="P1864" i="2"/>
  <c r="P1863" i="2" s="1"/>
  <c r="S1861" i="2"/>
  <c r="S1860" i="2" s="1"/>
  <c r="O1861" i="2"/>
  <c r="O1860" i="2" s="1"/>
  <c r="P1857" i="2"/>
  <c r="P1856" i="2" s="1"/>
  <c r="S1840" i="2"/>
  <c r="S1839" i="2" s="1"/>
  <c r="O1840" i="2"/>
  <c r="O1839" i="2" s="1"/>
  <c r="S1834" i="2"/>
  <c r="S1833" i="2" s="1"/>
  <c r="P1831" i="2"/>
  <c r="P1830" i="2" s="1"/>
  <c r="S1828" i="2"/>
  <c r="S1827" i="2" s="1"/>
  <c r="O1828" i="2"/>
  <c r="O1827" i="2" s="1"/>
  <c r="P1824" i="2"/>
  <c r="P1823" i="2" s="1"/>
  <c r="P1800" i="2"/>
  <c r="P1799" i="2" s="1"/>
  <c r="S1797" i="2"/>
  <c r="S1796" i="2" s="1"/>
  <c r="R1797" i="2"/>
  <c r="R1796" i="2" s="1"/>
  <c r="O1797" i="2"/>
  <c r="O1796" i="2" s="1"/>
  <c r="S1791" i="2"/>
  <c r="S1790" i="2" s="1"/>
  <c r="P1788" i="2"/>
  <c r="P1787" i="2" s="1"/>
  <c r="S1785" i="2"/>
  <c r="S1784" i="2" s="1"/>
  <c r="O1785" i="2"/>
  <c r="O1784" i="2" s="1"/>
  <c r="P1782" i="2"/>
  <c r="P1781" i="2" s="1"/>
  <c r="S1773" i="2"/>
  <c r="S1772" i="2" s="1"/>
  <c r="O1773" i="2"/>
  <c r="O1772" i="2" s="1"/>
  <c r="P1750" i="2"/>
  <c r="P1749" i="2" s="1"/>
  <c r="S1747" i="2"/>
  <c r="S1746" i="2" s="1"/>
  <c r="S1735" i="2"/>
  <c r="S1734" i="2" s="1"/>
  <c r="S1729" i="2"/>
  <c r="S1728" i="2" s="1"/>
  <c r="S1698" i="2"/>
  <c r="S1697" i="2" s="1"/>
  <c r="S1696" i="2" s="1"/>
  <c r="P1694" i="2"/>
  <c r="P1693" i="2" s="1"/>
  <c r="S1682" i="2"/>
  <c r="S1681" i="2" s="1"/>
  <c r="S1651" i="2"/>
  <c r="S1650" i="2" s="1"/>
  <c r="O1651" i="2"/>
  <c r="O1650" i="2" s="1"/>
  <c r="S1645" i="2"/>
  <c r="S1644" i="2" s="1"/>
  <c r="S1636" i="2"/>
  <c r="S1635" i="2" s="1"/>
  <c r="S1628" i="2"/>
  <c r="S1627" i="2" s="1"/>
  <c r="S1626" i="2" s="1"/>
  <c r="O1628" i="2"/>
  <c r="O1627" i="2" s="1"/>
  <c r="O1626" i="2" s="1"/>
  <c r="S1621" i="2"/>
  <c r="S1620" i="2" s="1"/>
  <c r="O1614" i="2"/>
  <c r="O1613" i="2" s="1"/>
  <c r="S1607" i="2"/>
  <c r="S1606" i="2" s="1"/>
  <c r="S1576" i="2"/>
  <c r="S1575" i="2" s="1"/>
  <c r="O1564" i="2"/>
  <c r="O1563" i="2" s="1"/>
  <c r="O1562" i="2" s="1"/>
  <c r="S1548" i="2"/>
  <c r="P1526" i="2"/>
  <c r="P1525" i="2" s="1"/>
  <c r="S1523" i="2"/>
  <c r="S1522" i="2" s="1"/>
  <c r="S1517" i="2"/>
  <c r="S1516" i="2" s="1"/>
  <c r="P1514" i="2"/>
  <c r="P1513" i="2" s="1"/>
  <c r="S1510" i="2"/>
  <c r="S1509" i="2" s="1"/>
  <c r="S1502" i="2"/>
  <c r="S1501" i="2" s="1"/>
  <c r="S1500" i="2" s="1"/>
  <c r="S1497" i="2"/>
  <c r="S1496" i="2" s="1"/>
  <c r="S1481" i="2"/>
  <c r="S1480" i="2" s="1"/>
  <c r="S1478" i="2"/>
  <c r="S1477" i="2" s="1"/>
  <c r="S1459" i="2"/>
  <c r="S1458" i="2" s="1"/>
  <c r="S1438" i="2"/>
  <c r="S1437" i="2" s="1"/>
  <c r="S1418" i="2"/>
  <c r="S1417" i="2" s="1"/>
  <c r="S1416" i="2" s="1"/>
  <c r="O1418" i="2"/>
  <c r="O1417" i="2" s="1"/>
  <c r="O1416" i="2" s="1"/>
  <c r="P1413" i="2"/>
  <c r="S1410" i="2"/>
  <c r="O1410" i="2"/>
  <c r="S1364" i="2"/>
  <c r="S1363" i="2" s="1"/>
  <c r="S1362" i="2" s="1"/>
  <c r="O1364" i="2"/>
  <c r="O1363" i="2" s="1"/>
  <c r="O1362" i="2" s="1"/>
  <c r="S1356" i="2"/>
  <c r="S1355" i="2" s="1"/>
  <c r="S1354" i="2" s="1"/>
  <c r="O1356" i="2"/>
  <c r="O1355" i="2" s="1"/>
  <c r="O1354" i="2" s="1"/>
  <c r="S1348" i="2"/>
  <c r="S1347" i="2" s="1"/>
  <c r="S1346" i="2" s="1"/>
  <c r="O1348" i="2"/>
  <c r="O1347" i="2" s="1"/>
  <c r="O1346" i="2" s="1"/>
  <c r="S1339" i="2"/>
  <c r="S1338" i="2" s="1"/>
  <c r="S1337" i="2" s="1"/>
  <c r="P1335" i="2"/>
  <c r="P1334" i="2" s="1"/>
  <c r="P1333" i="2" s="1"/>
  <c r="S1327" i="2"/>
  <c r="O1327" i="2"/>
  <c r="P1325" i="2"/>
  <c r="P1307" i="2"/>
  <c r="P1306" i="2" s="1"/>
  <c r="P1305" i="2" s="1"/>
  <c r="S1298" i="2"/>
  <c r="S1297" i="2" s="1"/>
  <c r="O1298" i="2"/>
  <c r="O1297" i="2" s="1"/>
  <c r="S1294" i="2"/>
  <c r="S1293" i="2" s="1"/>
  <c r="O1294" i="2"/>
  <c r="O1293" i="2" s="1"/>
  <c r="P1290" i="2"/>
  <c r="P1289" i="2" s="1"/>
  <c r="O1275" i="2"/>
  <c r="S1254" i="2"/>
  <c r="S1253" i="2" s="1"/>
  <c r="O1254" i="2"/>
  <c r="O1253" i="2" s="1"/>
  <c r="S1238" i="2"/>
  <c r="O1227" i="2"/>
  <c r="O1209" i="2"/>
  <c r="O1208" i="2" s="1"/>
  <c r="O1183" i="2"/>
  <c r="O1182" i="2" s="1"/>
  <c r="S1166" i="2"/>
  <c r="S1165" i="2" s="1"/>
  <c r="S1151" i="2"/>
  <c r="S1150" i="2" s="1"/>
  <c r="S1135" i="2"/>
  <c r="S1134" i="2" s="1"/>
  <c r="S1132" i="2" s="1"/>
  <c r="O1129" i="2"/>
  <c r="S1114" i="2"/>
  <c r="S1113" i="2" s="1"/>
  <c r="S1102" i="2"/>
  <c r="S1101" i="2" s="1"/>
  <c r="S1096" i="2"/>
  <c r="S1095" i="2" s="1"/>
  <c r="S1082" i="2"/>
  <c r="S1081" i="2" s="1"/>
  <c r="O1082" i="2"/>
  <c r="O1081" i="2" s="1"/>
  <c r="S1076" i="2"/>
  <c r="S1075" i="2" s="1"/>
  <c r="O1076" i="2"/>
  <c r="O1075" i="2" s="1"/>
  <c r="S1057" i="2"/>
  <c r="S1056" i="2" s="1"/>
  <c r="O1057" i="2"/>
  <c r="O1056" i="2" s="1"/>
  <c r="S977" i="2"/>
  <c r="S967" i="2"/>
  <c r="S963" i="2"/>
  <c r="S962" i="2" s="1"/>
  <c r="S961" i="2" s="1"/>
  <c r="O963" i="2"/>
  <c r="O962" i="2" s="1"/>
  <c r="O961" i="2" s="1"/>
  <c r="P959" i="2"/>
  <c r="P958" i="2" s="1"/>
  <c r="P957" i="2" s="1"/>
  <c r="S934" i="2"/>
  <c r="O934" i="2"/>
  <c r="P932" i="2"/>
  <c r="S853" i="2"/>
  <c r="O848" i="2"/>
  <c r="S742" i="2"/>
  <c r="S685" i="2"/>
  <c r="S662" i="2"/>
  <c r="O579" i="2"/>
  <c r="S490" i="2"/>
  <c r="S489" i="2" s="1"/>
  <c r="S487" i="2"/>
  <c r="S486" i="2" s="1"/>
  <c r="P487" i="2"/>
  <c r="P486" i="2" s="1"/>
  <c r="O487" i="2"/>
  <c r="O486" i="2" s="1"/>
  <c r="O484" i="2"/>
  <c r="O483" i="2" s="1"/>
  <c r="P481" i="2"/>
  <c r="P480" i="2" s="1"/>
  <c r="S476" i="2"/>
  <c r="S475" i="2" s="1"/>
  <c r="S467" i="2"/>
  <c r="S466" i="2" s="1"/>
  <c r="S464" i="2"/>
  <c r="S463" i="2" s="1"/>
  <c r="O454" i="2"/>
  <c r="O453" i="2" s="1"/>
  <c r="O450" i="2"/>
  <c r="O449" i="2" s="1"/>
  <c r="O444" i="2"/>
  <c r="O443" i="2" s="1"/>
  <c r="O442" i="2" s="1"/>
  <c r="O439" i="2"/>
  <c r="O438" i="2" s="1"/>
  <c r="O436" i="2"/>
  <c r="O435" i="2" s="1"/>
  <c r="O433" i="2"/>
  <c r="O432" i="2" s="1"/>
  <c r="S427" i="2"/>
  <c r="S426" i="2" s="1"/>
  <c r="S417" i="2"/>
  <c r="S416" i="2" s="1"/>
  <c r="S411" i="2"/>
  <c r="S410" i="2" s="1"/>
  <c r="S408" i="2"/>
  <c r="S407" i="2" s="1"/>
  <c r="S405" i="2"/>
  <c r="S404" i="2" s="1"/>
  <c r="S402" i="2"/>
  <c r="S401" i="2" s="1"/>
  <c r="O399" i="2"/>
  <c r="O398" i="2" s="1"/>
  <c r="S367" i="2"/>
  <c r="S366" i="2" s="1"/>
  <c r="S364" i="2"/>
  <c r="S363" i="2" s="1"/>
  <c r="O361" i="2"/>
  <c r="O360" i="2" s="1"/>
  <c r="O358" i="2"/>
  <c r="O357" i="2" s="1"/>
  <c r="S351" i="2"/>
  <c r="S350" i="2" s="1"/>
  <c r="S349" i="2" s="1"/>
  <c r="S346" i="2"/>
  <c r="S345" i="2" s="1"/>
  <c r="P346" i="2"/>
  <c r="P345" i="2" s="1"/>
  <c r="O346" i="2"/>
  <c r="O345" i="2" s="1"/>
  <c r="O304" i="2"/>
  <c r="O303" i="2" s="1"/>
  <c r="O302" i="2" s="1"/>
  <c r="O291" i="2"/>
  <c r="O290" i="2" s="1"/>
  <c r="O288" i="2"/>
  <c r="O282" i="2"/>
  <c r="O244" i="2"/>
  <c r="O243" i="2" s="1"/>
  <c r="P240" i="2"/>
  <c r="P239" i="2" s="1"/>
  <c r="S229" i="2"/>
  <c r="S228" i="2" s="1"/>
  <c r="O226" i="2"/>
  <c r="O225" i="2" s="1"/>
  <c r="S220" i="2"/>
  <c r="S219" i="2" s="1"/>
  <c r="P220" i="2"/>
  <c r="P219" i="2" s="1"/>
  <c r="O220" i="2"/>
  <c r="O219" i="2" s="1"/>
  <c r="O217" i="2"/>
  <c r="O216" i="2" s="1"/>
  <c r="S210" i="2"/>
  <c r="S209" i="2" s="1"/>
  <c r="S187" i="2"/>
  <c r="S172" i="2"/>
  <c r="S168" i="2"/>
  <c r="O165" i="2"/>
  <c r="O164" i="2" s="1"/>
  <c r="S88" i="2"/>
  <c r="S87" i="2" s="1"/>
  <c r="P85" i="2"/>
  <c r="S83" i="2"/>
  <c r="O53" i="2"/>
  <c r="O52" i="2" s="1"/>
  <c r="O51" i="2" s="1"/>
  <c r="P45" i="2"/>
  <c r="P44" i="2" s="1"/>
  <c r="P43" i="2" s="1"/>
  <c r="S36" i="2"/>
  <c r="O32" i="2"/>
  <c r="S13" i="2"/>
  <c r="S12" i="2" s="1"/>
  <c r="S3248" i="2"/>
  <c r="S3247" i="2" s="1"/>
  <c r="S3237" i="2"/>
  <c r="S3236" i="2" s="1"/>
  <c r="S3235" i="2" s="1"/>
  <c r="S3228" i="2"/>
  <c r="S3227" i="2" s="1"/>
  <c r="S2885" i="2"/>
  <c r="S2883" i="2"/>
  <c r="S2875" i="2"/>
  <c r="S2871" i="2"/>
  <c r="S2855" i="2"/>
  <c r="S2854" i="2" s="1"/>
  <c r="S2853" i="2" s="1"/>
  <c r="S2852" i="2" s="1"/>
  <c r="S2843" i="2"/>
  <c r="S2842" i="2" s="1"/>
  <c r="S2828" i="2"/>
  <c r="S2827" i="2" s="1"/>
  <c r="S2814" i="2"/>
  <c r="S2813" i="2" s="1"/>
  <c r="S2811" i="2"/>
  <c r="S2810" i="2" s="1"/>
  <c r="S2783" i="2"/>
  <c r="S2782" i="2" s="1"/>
  <c r="S2780" i="2"/>
  <c r="S2779" i="2" s="1"/>
  <c r="S2776" i="2"/>
  <c r="S2775" i="2" s="1"/>
  <c r="S2773" i="2"/>
  <c r="S2772" i="2" s="1"/>
  <c r="S2769" i="2"/>
  <c r="S2768" i="2" s="1"/>
  <c r="S2766" i="2"/>
  <c r="S2765" i="2" s="1"/>
  <c r="S2763" i="2"/>
  <c r="S2762" i="2" s="1"/>
  <c r="S2760" i="2"/>
  <c r="S2759" i="2" s="1"/>
  <c r="S2757" i="2"/>
  <c r="S2756" i="2" s="1"/>
  <c r="S2746" i="2"/>
  <c r="S2745" i="2" s="1"/>
  <c r="S2743" i="2"/>
  <c r="S2742" i="2" s="1"/>
  <c r="S2733" i="2"/>
  <c r="S2732" i="2" s="1"/>
  <c r="S2730" i="2"/>
  <c r="S2729" i="2" s="1"/>
  <c r="S2727" i="2"/>
  <c r="S2726" i="2" s="1"/>
  <c r="S2724" i="2"/>
  <c r="S2723" i="2" s="1"/>
  <c r="S2721" i="2"/>
  <c r="S2720" i="2" s="1"/>
  <c r="S2703" i="2"/>
  <c r="S2702" i="2" s="1"/>
  <c r="S2694" i="2"/>
  <c r="S2693" i="2" s="1"/>
  <c r="S2691" i="2"/>
  <c r="S2690" i="2" s="1"/>
  <c r="S2683" i="2"/>
  <c r="S2682" i="2" s="1"/>
  <c r="S2670" i="2"/>
  <c r="S2669" i="2" s="1"/>
  <c r="S2667" i="2"/>
  <c r="S2666" i="2" s="1"/>
  <c r="S2651" i="2"/>
  <c r="S2650" i="2" s="1"/>
  <c r="S2616" i="2"/>
  <c r="S2615" i="2" s="1"/>
  <c r="S2609" i="2"/>
  <c r="S2608" i="2" s="1"/>
  <c r="S2606" i="2"/>
  <c r="S2605" i="2" s="1"/>
  <c r="S2603" i="2"/>
  <c r="S2602" i="2" s="1"/>
  <c r="S2596" i="2"/>
  <c r="S2595" i="2" s="1"/>
  <c r="S2593" i="2"/>
  <c r="S2592" i="2" s="1"/>
  <c r="S2590" i="2"/>
  <c r="S2589" i="2" s="1"/>
  <c r="S2575" i="2"/>
  <c r="S2574" i="2" s="1"/>
  <c r="S2569" i="2"/>
  <c r="S2568" i="2" s="1"/>
  <c r="S2563" i="2"/>
  <c r="S2562" i="2" s="1"/>
  <c r="S2559" i="2"/>
  <c r="S2558" i="2" s="1"/>
  <c r="S2556" i="2"/>
  <c r="S2555" i="2" s="1"/>
  <c r="S2550" i="2"/>
  <c r="S2549" i="2" s="1"/>
  <c r="S2547" i="2"/>
  <c r="S2546" i="2" s="1"/>
  <c r="S2544" i="2"/>
  <c r="S2543" i="2" s="1"/>
  <c r="S2537" i="2"/>
  <c r="S2536" i="2" s="1"/>
  <c r="S2534" i="2"/>
  <c r="S2533" i="2" s="1"/>
  <c r="S2531" i="2"/>
  <c r="S2530" i="2" s="1"/>
  <c r="S2525" i="2"/>
  <c r="S2524" i="2" s="1"/>
  <c r="S2512" i="2"/>
  <c r="S2511" i="2" s="1"/>
  <c r="S2491" i="2"/>
  <c r="S2490" i="2" s="1"/>
  <c r="S2488" i="2"/>
  <c r="S2487" i="2" s="1"/>
  <c r="S2482" i="2"/>
  <c r="S2481" i="2" s="1"/>
  <c r="S2474" i="2"/>
  <c r="S2473" i="2" s="1"/>
  <c r="S2471" i="2"/>
  <c r="S2470" i="2" s="1"/>
  <c r="S2464" i="2"/>
  <c r="S2463" i="2" s="1"/>
  <c r="S2457" i="2"/>
  <c r="S2456" i="2" s="1"/>
  <c r="S2454" i="2"/>
  <c r="S2453" i="2" s="1"/>
  <c r="S2451" i="2"/>
  <c r="S2450" i="2" s="1"/>
  <c r="S2445" i="2"/>
  <c r="S2444" i="2" s="1"/>
  <c r="S2442" i="2"/>
  <c r="S2441" i="2" s="1"/>
  <c r="S2439" i="2"/>
  <c r="S2438" i="2" s="1"/>
  <c r="S2433" i="2"/>
  <c r="S2432" i="2" s="1"/>
  <c r="S2430" i="2"/>
  <c r="S2429" i="2" s="1"/>
  <c r="S2427" i="2"/>
  <c r="S2426" i="2" s="1"/>
  <c r="S2421" i="2"/>
  <c r="S2420" i="2" s="1"/>
  <c r="S2417" i="2"/>
  <c r="S2416" i="2" s="1"/>
  <c r="S2414" i="2"/>
  <c r="S2413" i="2" s="1"/>
  <c r="S2408" i="2"/>
  <c r="S2407" i="2" s="1"/>
  <c r="S2404" i="2"/>
  <c r="S2403" i="2" s="1"/>
  <c r="S2401" i="2"/>
  <c r="S2400" i="2" s="1"/>
  <c r="S2395" i="2"/>
  <c r="S2394" i="2" s="1"/>
  <c r="S2392" i="2"/>
  <c r="S2391" i="2" s="1"/>
  <c r="S2389" i="2"/>
  <c r="S2388" i="2" s="1"/>
  <c r="S2379" i="2"/>
  <c r="S2378" i="2" s="1"/>
  <c r="S2375" i="2"/>
  <c r="S2374" i="2" s="1"/>
  <c r="S2360" i="2"/>
  <c r="S2359" i="2" s="1"/>
  <c r="S2354" i="2"/>
  <c r="S2353" i="2" s="1"/>
  <c r="S2347" i="2"/>
  <c r="S2346" i="2" s="1"/>
  <c r="S2336" i="2"/>
  <c r="S2335" i="2" s="1"/>
  <c r="S2333" i="2"/>
  <c r="S2332" i="2" s="1"/>
  <c r="S2327" i="2"/>
  <c r="S2326" i="2" s="1"/>
  <c r="S2324" i="2"/>
  <c r="S2323" i="2" s="1"/>
  <c r="S2321" i="2"/>
  <c r="S2320" i="2" s="1"/>
  <c r="S2310" i="2"/>
  <c r="S2309" i="2" s="1"/>
  <c r="S2302" i="2"/>
  <c r="S2301" i="2" s="1"/>
  <c r="S2296" i="2"/>
  <c r="S2295" i="2" s="1"/>
  <c r="S2293" i="2"/>
  <c r="S2292" i="2" s="1"/>
  <c r="S2290" i="2"/>
  <c r="S2289" i="2" s="1"/>
  <c r="S2284" i="2"/>
  <c r="S2283" i="2" s="1"/>
  <c r="S2281" i="2"/>
  <c r="S2280" i="2" s="1"/>
  <c r="S2278" i="2"/>
  <c r="S2277" i="2" s="1"/>
  <c r="S2272" i="2"/>
  <c r="S2271" i="2" s="1"/>
  <c r="S2269" i="2"/>
  <c r="S2268" i="2" s="1"/>
  <c r="S2266" i="2"/>
  <c r="S2265" i="2" s="1"/>
  <c r="S2246" i="2"/>
  <c r="S2245" i="2" s="1"/>
  <c r="S2240" i="2"/>
  <c r="S2239" i="2" s="1"/>
  <c r="S2234" i="2"/>
  <c r="S2233" i="2" s="1"/>
  <c r="S2231" i="2"/>
  <c r="S2230" i="2" s="1"/>
  <c r="S2228" i="2"/>
  <c r="S2227" i="2" s="1"/>
  <c r="S2222" i="2"/>
  <c r="S2221" i="2" s="1"/>
  <c r="S2219" i="2"/>
  <c r="S2218" i="2" s="1"/>
  <c r="S2214" i="2"/>
  <c r="S2213" i="2" s="1"/>
  <c r="S2206" i="2"/>
  <c r="S2205" i="2" s="1"/>
  <c r="S2198" i="2"/>
  <c r="S2197" i="2" s="1"/>
  <c r="S2185" i="2"/>
  <c r="S2184" i="2" s="1"/>
  <c r="S2182" i="2"/>
  <c r="S2181" i="2" s="1"/>
  <c r="S2171" i="2"/>
  <c r="S2170" i="2" s="1"/>
  <c r="S2150" i="2"/>
  <c r="S2149" i="2" s="1"/>
  <c r="S2127" i="2"/>
  <c r="S2126" i="2" s="1"/>
  <c r="S2120" i="2"/>
  <c r="S2119" i="2" s="1"/>
  <c r="S2114" i="2"/>
  <c r="S2113" i="2" s="1"/>
  <c r="S2107" i="2"/>
  <c r="S2106" i="2" s="1"/>
  <c r="S2104" i="2"/>
  <c r="S2103" i="2" s="1"/>
  <c r="S2101" i="2"/>
  <c r="S2100" i="2" s="1"/>
  <c r="S2086" i="2"/>
  <c r="S2085" i="2" s="1"/>
  <c r="S2083" i="2"/>
  <c r="S2082" i="2" s="1"/>
  <c r="S2080" i="2"/>
  <c r="S2079" i="2" s="1"/>
  <c r="S2074" i="2"/>
  <c r="S2073" i="2" s="1"/>
  <c r="S2070" i="2"/>
  <c r="S2069" i="2" s="1"/>
  <c r="S2067" i="2"/>
  <c r="S2066" i="2" s="1"/>
  <c r="S2061" i="2"/>
  <c r="S2060" i="2" s="1"/>
  <c r="S2055" i="2"/>
  <c r="S2054" i="2" s="1"/>
  <c r="S2048" i="2"/>
  <c r="S2047" i="2" s="1"/>
  <c r="S2045" i="2"/>
  <c r="S2044" i="2" s="1"/>
  <c r="S2042" i="2"/>
  <c r="S2041" i="2" s="1"/>
  <c r="S2036" i="2"/>
  <c r="S2035" i="2" s="1"/>
  <c r="S2026" i="2"/>
  <c r="S2025" i="2" s="1"/>
  <c r="S2023" i="2"/>
  <c r="S2022" i="2" s="1"/>
  <c r="S2002" i="2"/>
  <c r="S2001" i="2" s="1"/>
  <c r="S1999" i="2"/>
  <c r="S1998" i="2" s="1"/>
  <c r="S1993" i="2"/>
  <c r="S1992" i="2" s="1"/>
  <c r="S1985" i="2"/>
  <c r="S1984" i="2" s="1"/>
  <c r="S1975" i="2"/>
  <c r="S1974" i="2" s="1"/>
  <c r="S1969" i="2"/>
  <c r="S1968" i="2" s="1"/>
  <c r="S1962" i="2"/>
  <c r="S1961" i="2" s="1"/>
  <c r="S1956" i="2"/>
  <c r="S1955" i="2" s="1"/>
  <c r="S1950" i="2"/>
  <c r="S1949" i="2" s="1"/>
  <c r="S1947" i="2"/>
  <c r="S1946" i="2" s="1"/>
  <c r="S1944" i="2"/>
  <c r="S1943" i="2" s="1"/>
  <c r="S1938" i="2"/>
  <c r="S1937" i="2" s="1"/>
  <c r="S1935" i="2"/>
  <c r="S1934" i="2" s="1"/>
  <c r="S1932" i="2"/>
  <c r="S1931" i="2" s="1"/>
  <c r="S1925" i="2"/>
  <c r="S1924" i="2" s="1"/>
  <c r="S1919" i="2"/>
  <c r="S1918" i="2" s="1"/>
  <c r="S1912" i="2"/>
  <c r="S1911" i="2" s="1"/>
  <c r="S1909" i="2"/>
  <c r="S1908" i="2" s="1"/>
  <c r="S1906" i="2"/>
  <c r="S1905" i="2" s="1"/>
  <c r="S1900" i="2"/>
  <c r="S1899" i="2" s="1"/>
  <c r="S1897" i="2"/>
  <c r="S1896" i="2" s="1"/>
  <c r="S1894" i="2"/>
  <c r="S1893" i="2" s="1"/>
  <c r="S1883" i="2"/>
  <c r="S1882" i="2" s="1"/>
  <c r="S1870" i="2"/>
  <c r="S1869" i="2" s="1"/>
  <c r="S1867" i="2"/>
  <c r="S1866" i="2" s="1"/>
  <c r="S1864" i="2"/>
  <c r="S1863" i="2" s="1"/>
  <c r="S1857" i="2"/>
  <c r="S1856" i="2" s="1"/>
  <c r="S1854" i="2"/>
  <c r="S1853" i="2" s="1"/>
  <c r="S1843" i="2"/>
  <c r="S1842" i="2" s="1"/>
  <c r="S1837" i="2"/>
  <c r="S1836" i="2" s="1"/>
  <c r="S1831" i="2"/>
  <c r="S1830" i="2" s="1"/>
  <c r="S1824" i="2"/>
  <c r="S1823" i="2" s="1"/>
  <c r="S1817" i="2"/>
  <c r="S1816" i="2" s="1"/>
  <c r="S1814" i="2"/>
  <c r="S1813" i="2" s="1"/>
  <c r="S1806" i="2"/>
  <c r="S1805" i="2" s="1"/>
  <c r="S1803" i="2"/>
  <c r="S1802" i="2" s="1"/>
  <c r="S1800" i="2"/>
  <c r="S1799" i="2" s="1"/>
  <c r="S1794" i="2"/>
  <c r="S1793" i="2" s="1"/>
  <c r="S1788" i="2"/>
  <c r="S1787" i="2" s="1"/>
  <c r="S1782" i="2"/>
  <c r="S1781" i="2" s="1"/>
  <c r="S1779" i="2"/>
  <c r="S1778" i="2" s="1"/>
  <c r="S1776" i="2"/>
  <c r="S1775" i="2" s="1"/>
  <c r="S1756" i="2"/>
  <c r="S1755" i="2" s="1"/>
  <c r="S1753" i="2"/>
  <c r="S1752" i="2" s="1"/>
  <c r="S1750" i="2"/>
  <c r="S1749" i="2" s="1"/>
  <c r="S1744" i="2"/>
  <c r="S1743" i="2" s="1"/>
  <c r="S1741" i="2"/>
  <c r="S1740" i="2" s="1"/>
  <c r="S1738" i="2"/>
  <c r="S1737" i="2" s="1"/>
  <c r="S1732" i="2"/>
  <c r="S1731" i="2" s="1"/>
  <c r="S1726" i="2"/>
  <c r="S1725" i="2" s="1"/>
  <c r="S1694" i="2"/>
  <c r="S1693" i="2" s="1"/>
  <c r="S1691" i="2"/>
  <c r="S1690" i="2" s="1"/>
  <c r="S1688" i="2"/>
  <c r="S1687" i="2" s="1"/>
  <c r="S1659" i="2"/>
  <c r="S1657" i="2"/>
  <c r="S1656" i="2" s="1"/>
  <c r="S1654" i="2"/>
  <c r="S1653" i="2" s="1"/>
  <c r="S1648" i="2"/>
  <c r="S1647" i="2" s="1"/>
  <c r="S1640" i="2"/>
  <c r="S1639" i="2" s="1"/>
  <c r="S1632" i="2"/>
  <c r="S1631" i="2" s="1"/>
  <c r="S1630" i="2" s="1"/>
  <c r="S1624" i="2"/>
  <c r="S1623" i="2" s="1"/>
  <c r="S1617" i="2"/>
  <c r="S1616" i="2" s="1"/>
  <c r="S1614" i="2"/>
  <c r="S1613" i="2" s="1"/>
  <c r="S1610" i="2"/>
  <c r="S1609" i="2" s="1"/>
  <c r="S1604" i="2"/>
  <c r="S1603" i="2" s="1"/>
  <c r="S1594" i="2"/>
  <c r="S1592" i="2"/>
  <c r="S1568" i="2"/>
  <c r="S1567" i="2" s="1"/>
  <c r="S1564" i="2"/>
  <c r="S1563" i="2" s="1"/>
  <c r="S1562" i="2" s="1"/>
  <c r="S1550" i="2"/>
  <c r="S1546" i="2"/>
  <c r="S1526" i="2"/>
  <c r="S1525" i="2" s="1"/>
  <c r="S1520" i="2"/>
  <c r="S1519" i="2" s="1"/>
  <c r="S1514" i="2"/>
  <c r="S1513" i="2" s="1"/>
  <c r="S1507" i="2"/>
  <c r="S1506" i="2" s="1"/>
  <c r="S1494" i="2"/>
  <c r="S1493" i="2" s="1"/>
  <c r="S1468" i="2"/>
  <c r="S1467" i="2" s="1"/>
  <c r="S1466" i="2" s="1"/>
  <c r="S1465" i="2" s="1"/>
  <c r="S1449" i="2"/>
  <c r="S1448" i="2" s="1"/>
  <c r="S1447" i="2" s="1"/>
  <c r="S1446" i="2" s="1"/>
  <c r="S1444" i="2"/>
  <c r="S1443" i="2" s="1"/>
  <c r="S1441" i="2"/>
  <c r="S1440" i="2" s="1"/>
  <c r="S1427" i="2"/>
  <c r="S1426" i="2" s="1"/>
  <c r="S1425" i="2" s="1"/>
  <c r="S1413" i="2"/>
  <c r="S1399" i="2"/>
  <c r="S1398" i="2" s="1"/>
  <c r="S1378" i="2"/>
  <c r="S1377" i="2" s="1"/>
  <c r="S1376" i="2" s="1"/>
  <c r="S1360" i="2"/>
  <c r="S1359" i="2" s="1"/>
  <c r="S1358" i="2" s="1"/>
  <c r="S1352" i="2"/>
  <c r="S1351" i="2" s="1"/>
  <c r="S1350" i="2" s="1"/>
  <c r="S1344" i="2"/>
  <c r="S1343" i="2" s="1"/>
  <c r="S1342" i="2" s="1"/>
  <c r="S1335" i="2"/>
  <c r="S1334" i="2" s="1"/>
  <c r="S1333" i="2" s="1"/>
  <c r="S1330" i="2"/>
  <c r="S1329" i="2" s="1"/>
  <c r="S1325" i="2"/>
  <c r="S1317" i="2"/>
  <c r="S1307" i="2"/>
  <c r="S1306" i="2" s="1"/>
  <c r="S1305" i="2" s="1"/>
  <c r="S1290" i="2"/>
  <c r="S1289" i="2" s="1"/>
  <c r="S1288" i="2"/>
  <c r="S1287" i="2"/>
  <c r="S1286" i="2"/>
  <c r="S1285" i="2"/>
  <c r="S1284" i="2"/>
  <c r="S1268" i="2"/>
  <c r="S1267" i="2" s="1"/>
  <c r="S1265" i="2"/>
  <c r="S1264" i="2" s="1"/>
  <c r="S1262" i="2"/>
  <c r="S1261" i="2" s="1"/>
  <c r="S1251" i="2"/>
  <c r="S1250" i="2" s="1"/>
  <c r="S1209" i="2"/>
  <c r="S1208" i="2" s="1"/>
  <c r="S1206" i="2"/>
  <c r="S1205" i="2" s="1"/>
  <c r="S1148" i="2"/>
  <c r="S1147" i="2" s="1"/>
  <c r="S1117" i="2"/>
  <c r="S1116" i="2" s="1"/>
  <c r="S1111" i="2"/>
  <c r="S1110" i="2" s="1"/>
  <c r="S1108" i="2"/>
  <c r="S1107" i="2" s="1"/>
  <c r="S1105" i="2"/>
  <c r="S1104" i="2" s="1"/>
  <c r="S1099" i="2"/>
  <c r="S1098" i="2" s="1"/>
  <c r="S1093" i="2"/>
  <c r="S1092" i="2" s="1"/>
  <c r="S1079" i="2"/>
  <c r="S1078" i="2" s="1"/>
  <c r="S972" i="2"/>
  <c r="S959" i="2"/>
  <c r="S958" i="2" s="1"/>
  <c r="S957" i="2" s="1"/>
  <c r="S932" i="2"/>
  <c r="S430" i="2"/>
  <c r="S429" i="2" s="1"/>
  <c r="S423" i="2"/>
  <c r="S421" i="2"/>
  <c r="S419" i="2"/>
  <c r="S414" i="2"/>
  <c r="R3248" i="2"/>
  <c r="R3247" i="2" s="1"/>
  <c r="R3228" i="2"/>
  <c r="R3227" i="2" s="1"/>
  <c r="R3066" i="2"/>
  <c r="R3054" i="2"/>
  <c r="R3030" i="2"/>
  <c r="R2885" i="2"/>
  <c r="R2843" i="2"/>
  <c r="R2842" i="2" s="1"/>
  <c r="R2811" i="2"/>
  <c r="R2810" i="2" s="1"/>
  <c r="R2760" i="2"/>
  <c r="R2759" i="2" s="1"/>
  <c r="R2733" i="2"/>
  <c r="R2732" i="2" s="1"/>
  <c r="R2691" i="2"/>
  <c r="R2690" i="2" s="1"/>
  <c r="R2563" i="2"/>
  <c r="R2562" i="2" s="1"/>
  <c r="R2395" i="2"/>
  <c r="R2394" i="2" s="1"/>
  <c r="R2042" i="2"/>
  <c r="R2041" i="2" s="1"/>
  <c r="R1659" i="2"/>
  <c r="R1288" i="2"/>
  <c r="R1287" i="2"/>
  <c r="R1286" i="2"/>
  <c r="R1285" i="2"/>
  <c r="R1284" i="2"/>
  <c r="R423" i="2"/>
  <c r="R421" i="2"/>
  <c r="R419" i="2"/>
  <c r="R414" i="2"/>
  <c r="Q3248" i="2"/>
  <c r="Q3247" i="2" s="1"/>
  <c r="Q3126" i="2"/>
  <c r="Q2786" i="2"/>
  <c r="Q2785" i="2" s="1"/>
  <c r="Q2703" i="2"/>
  <c r="Q2702" i="2" s="1"/>
  <c r="Q2559" i="2"/>
  <c r="Q2558" i="2" s="1"/>
  <c r="Q2398" i="2"/>
  <c r="Q2397" i="2" s="1"/>
  <c r="Q2317" i="2"/>
  <c r="Q2316" i="2" s="1"/>
  <c r="Q2225" i="2"/>
  <c r="Q2224" i="2" s="1"/>
  <c r="Q1947" i="2"/>
  <c r="Q1946" i="2" s="1"/>
  <c r="Q1659" i="2"/>
  <c r="Q1288" i="2"/>
  <c r="Q1287" i="2"/>
  <c r="Q1286" i="2"/>
  <c r="Q1285" i="2"/>
  <c r="Q1284" i="2"/>
  <c r="Q1268" i="2"/>
  <c r="Q1267" i="2" s="1"/>
  <c r="Q423" i="2"/>
  <c r="Q421" i="2"/>
  <c r="Q419" i="2"/>
  <c r="Q414" i="2"/>
  <c r="P3248" i="2"/>
  <c r="P3247" i="2" s="1"/>
  <c r="P3243" i="2"/>
  <c r="P3242" i="2" s="1"/>
  <c r="P3228" i="2"/>
  <c r="P3227" i="2" s="1"/>
  <c r="P3066" i="2"/>
  <c r="P3054" i="2"/>
  <c r="P2883" i="2"/>
  <c r="P2873" i="2"/>
  <c r="P2828" i="2"/>
  <c r="P2827" i="2" s="1"/>
  <c r="P2814" i="2"/>
  <c r="P2813" i="2" s="1"/>
  <c r="P2783" i="2"/>
  <c r="P2782" i="2" s="1"/>
  <c r="P2776" i="2"/>
  <c r="P2775" i="2" s="1"/>
  <c r="P2769" i="2"/>
  <c r="P2768" i="2" s="1"/>
  <c r="P2763" i="2"/>
  <c r="P2762" i="2" s="1"/>
  <c r="P2757" i="2"/>
  <c r="P2756" i="2" s="1"/>
  <c r="P2743" i="2"/>
  <c r="P2742" i="2" s="1"/>
  <c r="P2733" i="2"/>
  <c r="P2732" i="2" s="1"/>
  <c r="P2730" i="2"/>
  <c r="P2729" i="2" s="1"/>
  <c r="P2724" i="2"/>
  <c r="P2723" i="2" s="1"/>
  <c r="P2694" i="2"/>
  <c r="P2693" i="2" s="1"/>
  <c r="P2670" i="2"/>
  <c r="P2669" i="2" s="1"/>
  <c r="P2660" i="2"/>
  <c r="P2659" i="2" s="1"/>
  <c r="P2619" i="2"/>
  <c r="P2618" i="2" s="1"/>
  <c r="P2612" i="2"/>
  <c r="P2611" i="2" s="1"/>
  <c r="P2606" i="2"/>
  <c r="P2605" i="2" s="1"/>
  <c r="P2600" i="2"/>
  <c r="P2599" i="2" s="1"/>
  <c r="P2593" i="2"/>
  <c r="P2592" i="2" s="1"/>
  <c r="P2587" i="2"/>
  <c r="P2586" i="2" s="1"/>
  <c r="P2578" i="2"/>
  <c r="P2577" i="2" s="1"/>
  <c r="P2572" i="2"/>
  <c r="P2571" i="2" s="1"/>
  <c r="P2566" i="2"/>
  <c r="P2565" i="2" s="1"/>
  <c r="P2559" i="2"/>
  <c r="P2558" i="2" s="1"/>
  <c r="P2553" i="2"/>
  <c r="P2552" i="2" s="1"/>
  <c r="P2547" i="2"/>
  <c r="P2546" i="2" s="1"/>
  <c r="P2541" i="2"/>
  <c r="P2540" i="2" s="1"/>
  <c r="P2534" i="2"/>
  <c r="P2533" i="2" s="1"/>
  <c r="P2528" i="2"/>
  <c r="P2527" i="2" s="1"/>
  <c r="P2515" i="2"/>
  <c r="P2514" i="2" s="1"/>
  <c r="P2509" i="2"/>
  <c r="P2508" i="2" s="1"/>
  <c r="P2491" i="2"/>
  <c r="P2490" i="2" s="1"/>
  <c r="P2485" i="2"/>
  <c r="P2484" i="2" s="1"/>
  <c r="P2471" i="2"/>
  <c r="P2470" i="2" s="1"/>
  <c r="P2461" i="2"/>
  <c r="P2460" i="2" s="1"/>
  <c r="P2454" i="2"/>
  <c r="P2453" i="2" s="1"/>
  <c r="P2448" i="2"/>
  <c r="P2447" i="2" s="1"/>
  <c r="P2442" i="2"/>
  <c r="P2441" i="2" s="1"/>
  <c r="P2436" i="2"/>
  <c r="P2435" i="2" s="1"/>
  <c r="P2430" i="2"/>
  <c r="P2429" i="2" s="1"/>
  <c r="P2424" i="2"/>
  <c r="P2423" i="2" s="1"/>
  <c r="P2417" i="2"/>
  <c r="P2416" i="2" s="1"/>
  <c r="P2411" i="2"/>
  <c r="P2410" i="2" s="1"/>
  <c r="P2404" i="2"/>
  <c r="P2403" i="2" s="1"/>
  <c r="P2398" i="2"/>
  <c r="P2397" i="2" s="1"/>
  <c r="P2392" i="2"/>
  <c r="P2391" i="2" s="1"/>
  <c r="P2386" i="2"/>
  <c r="P2385" i="2" s="1"/>
  <c r="P2375" i="2"/>
  <c r="P2374" i="2" s="1"/>
  <c r="P2363" i="2"/>
  <c r="P2362" i="2" s="1"/>
  <c r="P2357" i="2"/>
  <c r="P2356" i="2" s="1"/>
  <c r="P2350" i="2"/>
  <c r="P2349" i="2" s="1"/>
  <c r="P2336" i="2"/>
  <c r="P2335" i="2" s="1"/>
  <c r="P2330" i="2"/>
  <c r="P2329" i="2" s="1"/>
  <c r="P2324" i="2"/>
  <c r="P2323" i="2" s="1"/>
  <c r="P2317" i="2"/>
  <c r="P2316" i="2" s="1"/>
  <c r="P2307" i="2"/>
  <c r="P2306" i="2" s="1"/>
  <c r="P2299" i="2"/>
  <c r="P2298" i="2" s="1"/>
  <c r="P2293" i="2"/>
  <c r="P2292" i="2" s="1"/>
  <c r="P2290" i="2"/>
  <c r="P2289" i="2" s="1"/>
  <c r="P2287" i="2"/>
  <c r="P2286" i="2" s="1"/>
  <c r="P2281" i="2"/>
  <c r="P2280" i="2" s="1"/>
  <c r="P2275" i="2"/>
  <c r="P2274" i="2" s="1"/>
  <c r="P2269" i="2"/>
  <c r="P2268" i="2" s="1"/>
  <c r="P2249" i="2"/>
  <c r="P2248" i="2" s="1"/>
  <c r="P2243" i="2"/>
  <c r="P2242" i="2" s="1"/>
  <c r="P2237" i="2"/>
  <c r="P2236" i="2" s="1"/>
  <c r="P2231" i="2"/>
  <c r="P2230" i="2" s="1"/>
  <c r="P2225" i="2"/>
  <c r="P2224" i="2" s="1"/>
  <c r="P2219" i="2"/>
  <c r="P2218" i="2" s="1"/>
  <c r="P2185" i="2"/>
  <c r="P2184" i="2" s="1"/>
  <c r="P2175" i="2"/>
  <c r="P2174" i="2" s="1"/>
  <c r="P2130" i="2"/>
  <c r="P2129" i="2" s="1"/>
  <c r="P2123" i="2"/>
  <c r="P2122" i="2" s="1"/>
  <c r="P2117" i="2"/>
  <c r="P2116" i="2" s="1"/>
  <c r="P2111" i="2"/>
  <c r="P2110" i="2" s="1"/>
  <c r="P2104" i="2"/>
  <c r="P2103" i="2" s="1"/>
  <c r="P2098" i="2"/>
  <c r="P2097" i="2" s="1"/>
  <c r="P2089" i="2"/>
  <c r="P2088" i="2" s="1"/>
  <c r="P2083" i="2"/>
  <c r="P2082" i="2" s="1"/>
  <c r="P2077" i="2"/>
  <c r="P2076" i="2" s="1"/>
  <c r="P2070" i="2"/>
  <c r="P2069" i="2" s="1"/>
  <c r="P2064" i="2"/>
  <c r="P2063" i="2" s="1"/>
  <c r="P2058" i="2"/>
  <c r="P2057" i="2" s="1"/>
  <c r="P2052" i="2"/>
  <c r="P2051" i="2" s="1"/>
  <c r="P2045" i="2"/>
  <c r="P2044" i="2" s="1"/>
  <c r="P2039" i="2"/>
  <c r="P2038" i="2" s="1"/>
  <c r="P2026" i="2"/>
  <c r="P2025" i="2" s="1"/>
  <c r="P2020" i="2"/>
  <c r="P2019" i="2" s="1"/>
  <c r="P2002" i="2"/>
  <c r="P2001" i="2" s="1"/>
  <c r="P1996" i="2"/>
  <c r="P1995" i="2" s="1"/>
  <c r="P1982" i="2"/>
  <c r="P1981" i="2" s="1"/>
  <c r="P1972" i="2"/>
  <c r="P1971" i="2" s="1"/>
  <c r="P1965" i="2"/>
  <c r="P1964" i="2" s="1"/>
  <c r="P1959" i="2"/>
  <c r="P1958" i="2" s="1"/>
  <c r="P1953" i="2"/>
  <c r="P1952" i="2" s="1"/>
  <c r="P1947" i="2"/>
  <c r="P1946" i="2" s="1"/>
  <c r="P1941" i="2"/>
  <c r="P1940" i="2" s="1"/>
  <c r="P1935" i="2"/>
  <c r="P1934" i="2" s="1"/>
  <c r="P1929" i="2"/>
  <c r="P1928" i="2" s="1"/>
  <c r="P1922" i="2"/>
  <c r="P1921" i="2" s="1"/>
  <c r="P1916" i="2"/>
  <c r="P1915" i="2" s="1"/>
  <c r="P1909" i="2"/>
  <c r="P1908" i="2" s="1"/>
  <c r="P1903" i="2"/>
  <c r="P1902" i="2" s="1"/>
  <c r="P1897" i="2"/>
  <c r="P1896" i="2" s="1"/>
  <c r="P1867" i="2"/>
  <c r="P1866" i="2" s="1"/>
  <c r="P1861" i="2"/>
  <c r="P1860" i="2" s="1"/>
  <c r="P1854" i="2"/>
  <c r="P1853" i="2" s="1"/>
  <c r="P1834" i="2"/>
  <c r="P1833" i="2" s="1"/>
  <c r="P1828" i="2"/>
  <c r="P1827" i="2" s="1"/>
  <c r="P1817" i="2"/>
  <c r="P1816" i="2" s="1"/>
  <c r="P1797" i="2"/>
  <c r="P1796" i="2" s="1"/>
  <c r="P1791" i="2"/>
  <c r="P1790" i="2" s="1"/>
  <c r="P1785" i="2"/>
  <c r="P1784" i="2" s="1"/>
  <c r="P1773" i="2"/>
  <c r="P1772" i="2" s="1"/>
  <c r="P1753" i="2"/>
  <c r="P1752" i="2" s="1"/>
  <c r="P1735" i="2"/>
  <c r="P1734" i="2" s="1"/>
  <c r="P1729" i="2"/>
  <c r="P1728" i="2" s="1"/>
  <c r="P1698" i="2"/>
  <c r="P1697" i="2" s="1"/>
  <c r="P1696" i="2" s="1"/>
  <c r="P1659" i="2"/>
  <c r="P1657" i="2"/>
  <c r="P1656" i="2" s="1"/>
  <c r="P1651" i="2"/>
  <c r="P1650" i="2" s="1"/>
  <c r="P1628" i="2"/>
  <c r="P1627" i="2" s="1"/>
  <c r="P1626" i="2" s="1"/>
  <c r="P1614" i="2"/>
  <c r="P1613" i="2" s="1"/>
  <c r="P1592" i="2"/>
  <c r="P1576" i="2"/>
  <c r="P1575" i="2" s="1"/>
  <c r="P1523" i="2"/>
  <c r="P1522" i="2" s="1"/>
  <c r="P1517" i="2"/>
  <c r="P1516" i="2" s="1"/>
  <c r="P1459" i="2"/>
  <c r="P1458" i="2" s="1"/>
  <c r="P1444" i="2"/>
  <c r="P1443" i="2" s="1"/>
  <c r="P1356" i="2"/>
  <c r="P1355" i="2" s="1"/>
  <c r="P1354" i="2" s="1"/>
  <c r="P1339" i="2"/>
  <c r="P1338" i="2" s="1"/>
  <c r="P1337" i="2" s="1"/>
  <c r="P1288" i="2"/>
  <c r="P1287" i="2"/>
  <c r="P1286" i="2"/>
  <c r="P1285" i="2"/>
  <c r="P1284" i="2"/>
  <c r="P1268" i="2"/>
  <c r="P1267" i="2" s="1"/>
  <c r="P1151" i="2"/>
  <c r="P1150" i="2" s="1"/>
  <c r="P1135" i="2"/>
  <c r="P1134" i="2" s="1"/>
  <c r="P1132" i="2" s="1"/>
  <c r="P1096" i="2"/>
  <c r="P1095" i="2" s="1"/>
  <c r="P1082" i="2"/>
  <c r="P1081" i="2" s="1"/>
  <c r="P934" i="2"/>
  <c r="P490" i="2"/>
  <c r="P489" i="2" s="1"/>
  <c r="P439" i="2"/>
  <c r="P438" i="2" s="1"/>
  <c r="P423" i="2"/>
  <c r="P421" i="2"/>
  <c r="P419" i="2"/>
  <c r="P414" i="2"/>
  <c r="P411" i="2"/>
  <c r="P410" i="2" s="1"/>
  <c r="P226" i="2"/>
  <c r="P225" i="2" s="1"/>
  <c r="O3248" i="2"/>
  <c r="O3247" i="2" s="1"/>
  <c r="O3228" i="2"/>
  <c r="O3227" i="2" s="1"/>
  <c r="O2902" i="2"/>
  <c r="O2901" i="2" s="1"/>
  <c r="O2900" i="2" s="1"/>
  <c r="O2899" i="2" s="1"/>
  <c r="O2885" i="2"/>
  <c r="O2883" i="2"/>
  <c r="O2875" i="2"/>
  <c r="O2873" i="2"/>
  <c r="O2871" i="2"/>
  <c r="O2860" i="2"/>
  <c r="O2859" i="2" s="1"/>
  <c r="O2858" i="2" s="1"/>
  <c r="O2857" i="2" s="1"/>
  <c r="O2855" i="2"/>
  <c r="O2854" i="2" s="1"/>
  <c r="O2853" i="2" s="1"/>
  <c r="O2852" i="2" s="1"/>
  <c r="O2843" i="2"/>
  <c r="O2842" i="2" s="1"/>
  <c r="O2828" i="2"/>
  <c r="O2827" i="2" s="1"/>
  <c r="O2817" i="2"/>
  <c r="O2816" i="2" s="1"/>
  <c r="O2811" i="2"/>
  <c r="O2810" i="2" s="1"/>
  <c r="O2783" i="2"/>
  <c r="O2782" i="2" s="1"/>
  <c r="O2780" i="2"/>
  <c r="O2779" i="2" s="1"/>
  <c r="O2773" i="2"/>
  <c r="O2772" i="2" s="1"/>
  <c r="O2769" i="2"/>
  <c r="O2768" i="2" s="1"/>
  <c r="O2766" i="2"/>
  <c r="O2765" i="2" s="1"/>
  <c r="O2760" i="2"/>
  <c r="O2759" i="2" s="1"/>
  <c r="O2757" i="2"/>
  <c r="O2756" i="2" s="1"/>
  <c r="O2746" i="2"/>
  <c r="O2745" i="2" s="1"/>
  <c r="O2733" i="2"/>
  <c r="O2732" i="2" s="1"/>
  <c r="O2730" i="2"/>
  <c r="O2729" i="2" s="1"/>
  <c r="O2727" i="2"/>
  <c r="O2726" i="2" s="1"/>
  <c r="O2721" i="2"/>
  <c r="O2720" i="2" s="1"/>
  <c r="O2703" i="2"/>
  <c r="O2702" i="2" s="1"/>
  <c r="O2694" i="2"/>
  <c r="O2693" i="2" s="1"/>
  <c r="O2691" i="2"/>
  <c r="O2690" i="2" s="1"/>
  <c r="O2683" i="2"/>
  <c r="O2682" i="2" s="1"/>
  <c r="O2670" i="2"/>
  <c r="O2669" i="2" s="1"/>
  <c r="O2667" i="2"/>
  <c r="O2666" i="2" s="1"/>
  <c r="O2619" i="2"/>
  <c r="O2618" i="2" s="1"/>
  <c r="O2616" i="2"/>
  <c r="O2615" i="2" s="1"/>
  <c r="O2612" i="2"/>
  <c r="O2611" i="2" s="1"/>
  <c r="O2609" i="2"/>
  <c r="O2608" i="2" s="1"/>
  <c r="O2606" i="2"/>
  <c r="O2605" i="2" s="1"/>
  <c r="O2603" i="2"/>
  <c r="O2602" i="2" s="1"/>
  <c r="O2600" i="2"/>
  <c r="O2599" i="2" s="1"/>
  <c r="O2596" i="2"/>
  <c r="O2595" i="2" s="1"/>
  <c r="O2593" i="2"/>
  <c r="O2592" i="2" s="1"/>
  <c r="O2590" i="2"/>
  <c r="O2589" i="2" s="1"/>
  <c r="O2587" i="2"/>
  <c r="O2586" i="2" s="1"/>
  <c r="O2575" i="2"/>
  <c r="O2574" i="2" s="1"/>
  <c r="O2572" i="2"/>
  <c r="O2571" i="2" s="1"/>
  <c r="O2569" i="2"/>
  <c r="O2568" i="2" s="1"/>
  <c r="O2563" i="2"/>
  <c r="O2562" i="2" s="1"/>
  <c r="O2559" i="2"/>
  <c r="O2558" i="2" s="1"/>
  <c r="O2556" i="2"/>
  <c r="O2555" i="2" s="1"/>
  <c r="O2550" i="2"/>
  <c r="O2549" i="2" s="1"/>
  <c r="O2547" i="2"/>
  <c r="O2546" i="2" s="1"/>
  <c r="O2544" i="2"/>
  <c r="O2543" i="2" s="1"/>
  <c r="O2537" i="2"/>
  <c r="O2536" i="2" s="1"/>
  <c r="O2534" i="2"/>
  <c r="O2533" i="2" s="1"/>
  <c r="O2531" i="2"/>
  <c r="O2530" i="2" s="1"/>
  <c r="O2525" i="2"/>
  <c r="O2524" i="2" s="1"/>
  <c r="O2515" i="2"/>
  <c r="O2514" i="2" s="1"/>
  <c r="O2512" i="2"/>
  <c r="O2511" i="2" s="1"/>
  <c r="O2491" i="2"/>
  <c r="O2490" i="2" s="1"/>
  <c r="O2488" i="2"/>
  <c r="O2487" i="2" s="1"/>
  <c r="O2485" i="2"/>
  <c r="O2484" i="2" s="1"/>
  <c r="O2482" i="2"/>
  <c r="O2481" i="2" s="1"/>
  <c r="O2474" i="2"/>
  <c r="O2473" i="2" s="1"/>
  <c r="O2471" i="2"/>
  <c r="O2470" i="2" s="1"/>
  <c r="O2464" i="2"/>
  <c r="O2463" i="2" s="1"/>
  <c r="O2457" i="2"/>
  <c r="O2456" i="2" s="1"/>
  <c r="O2454" i="2"/>
  <c r="O2453" i="2" s="1"/>
  <c r="O2451" i="2"/>
  <c r="O2450" i="2" s="1"/>
  <c r="O2445" i="2"/>
  <c r="O2444" i="2" s="1"/>
  <c r="O2442" i="2"/>
  <c r="O2441" i="2" s="1"/>
  <c r="O2439" i="2"/>
  <c r="O2438" i="2" s="1"/>
  <c r="O2433" i="2"/>
  <c r="O2432" i="2" s="1"/>
  <c r="O2430" i="2"/>
  <c r="O2429" i="2" s="1"/>
  <c r="O2427" i="2"/>
  <c r="O2426" i="2" s="1"/>
  <c r="O2421" i="2"/>
  <c r="O2420" i="2" s="1"/>
  <c r="O2417" i="2"/>
  <c r="O2416" i="2" s="1"/>
  <c r="O2414" i="2"/>
  <c r="O2413" i="2" s="1"/>
  <c r="O2408" i="2"/>
  <c r="O2407" i="2" s="1"/>
  <c r="O2404" i="2"/>
  <c r="O2403" i="2" s="1"/>
  <c r="O2401" i="2"/>
  <c r="O2400" i="2" s="1"/>
  <c r="O2395" i="2"/>
  <c r="O2394" i="2" s="1"/>
  <c r="O2392" i="2"/>
  <c r="O2391" i="2" s="1"/>
  <c r="O2389" i="2"/>
  <c r="O2388" i="2" s="1"/>
  <c r="O2382" i="2"/>
  <c r="O2381" i="2" s="1"/>
  <c r="O2379" i="2"/>
  <c r="O2378" i="2" s="1"/>
  <c r="O2375" i="2"/>
  <c r="O2374" i="2" s="1"/>
  <c r="O2360" i="2"/>
  <c r="O2359" i="2" s="1"/>
  <c r="O2357" i="2"/>
  <c r="O2356" i="2" s="1"/>
  <c r="O2354" i="2"/>
  <c r="O2353" i="2" s="1"/>
  <c r="O2347" i="2"/>
  <c r="O2346" i="2" s="1"/>
  <c r="O2336" i="2"/>
  <c r="O2335" i="2" s="1"/>
  <c r="O2333" i="2"/>
  <c r="O2332" i="2" s="1"/>
  <c r="O2327" i="2"/>
  <c r="O2326" i="2" s="1"/>
  <c r="O2324" i="2"/>
  <c r="O2323" i="2" s="1"/>
  <c r="O2321" i="2"/>
  <c r="O2320" i="2" s="1"/>
  <c r="O2310" i="2"/>
  <c r="O2309" i="2" s="1"/>
  <c r="O2307" i="2"/>
  <c r="O2306" i="2" s="1"/>
  <c r="O2299" i="2"/>
  <c r="O2298" i="2" s="1"/>
  <c r="O2296" i="2"/>
  <c r="O2295" i="2" s="1"/>
  <c r="O2293" i="2"/>
  <c r="O2292" i="2" s="1"/>
  <c r="O2290" i="2"/>
  <c r="O2289" i="2" s="1"/>
  <c r="O2287" i="2"/>
  <c r="O2286" i="2" s="1"/>
  <c r="O2284" i="2"/>
  <c r="O2283" i="2" s="1"/>
  <c r="O2281" i="2"/>
  <c r="O2280" i="2" s="1"/>
  <c r="O2278" i="2"/>
  <c r="O2277" i="2" s="1"/>
  <c r="O2275" i="2"/>
  <c r="O2274" i="2" s="1"/>
  <c r="O2272" i="2"/>
  <c r="O2271" i="2" s="1"/>
  <c r="O2269" i="2"/>
  <c r="O2268" i="2" s="1"/>
  <c r="O2266" i="2"/>
  <c r="O2265" i="2" s="1"/>
  <c r="O2249" i="2"/>
  <c r="O2248" i="2" s="1"/>
  <c r="O2246" i="2"/>
  <c r="O2245" i="2" s="1"/>
  <c r="O2243" i="2"/>
  <c r="O2242" i="2" s="1"/>
  <c r="O2240" i="2"/>
  <c r="O2239" i="2" s="1"/>
  <c r="O2237" i="2"/>
  <c r="O2236" i="2" s="1"/>
  <c r="O2234" i="2"/>
  <c r="O2233" i="2" s="1"/>
  <c r="O2231" i="2"/>
  <c r="O2230" i="2" s="1"/>
  <c r="O2228" i="2"/>
  <c r="O2227" i="2" s="1"/>
  <c r="O2225" i="2"/>
  <c r="O2224" i="2" s="1"/>
  <c r="O2222" i="2"/>
  <c r="O2221" i="2" s="1"/>
  <c r="O2219" i="2"/>
  <c r="O2218" i="2" s="1"/>
  <c r="O2214" i="2"/>
  <c r="O2213" i="2" s="1"/>
  <c r="O2206" i="2"/>
  <c r="O2205" i="2" s="1"/>
  <c r="O2198" i="2"/>
  <c r="O2197" i="2" s="1"/>
  <c r="O2185" i="2"/>
  <c r="O2184" i="2" s="1"/>
  <c r="O2182" i="2"/>
  <c r="O2181" i="2" s="1"/>
  <c r="O2175" i="2"/>
  <c r="O2174" i="2" s="1"/>
  <c r="O2162" i="2"/>
  <c r="O2161" i="2" s="1"/>
  <c r="O2133" i="2"/>
  <c r="O2132" i="2" s="1"/>
  <c r="O2130" i="2"/>
  <c r="O2129" i="2" s="1"/>
  <c r="O2127" i="2"/>
  <c r="O2126" i="2" s="1"/>
  <c r="O2123" i="2"/>
  <c r="O2122" i="2" s="1"/>
  <c r="O2120" i="2"/>
  <c r="O2119" i="2" s="1"/>
  <c r="O2117" i="2"/>
  <c r="O2116" i="2" s="1"/>
  <c r="O2114" i="2"/>
  <c r="O2113" i="2" s="1"/>
  <c r="O2111" i="2"/>
  <c r="O2110" i="2" s="1"/>
  <c r="O2107" i="2"/>
  <c r="O2106" i="2" s="1"/>
  <c r="O2104" i="2"/>
  <c r="O2103" i="2" s="1"/>
  <c r="O2101" i="2"/>
  <c r="O2100" i="2" s="1"/>
  <c r="O2098" i="2"/>
  <c r="O2097" i="2" s="1"/>
  <c r="O2093" i="2"/>
  <c r="O2092" i="2" s="1"/>
  <c r="O2089" i="2"/>
  <c r="O2088" i="2" s="1"/>
  <c r="O2086" i="2"/>
  <c r="O2085" i="2" s="1"/>
  <c r="O2083" i="2"/>
  <c r="O2082" i="2" s="1"/>
  <c r="O2080" i="2"/>
  <c r="O2079" i="2" s="1"/>
  <c r="O2077" i="2"/>
  <c r="O2076" i="2" s="1"/>
  <c r="O2074" i="2"/>
  <c r="O2073" i="2" s="1"/>
  <c r="O2070" i="2"/>
  <c r="O2069" i="2" s="1"/>
  <c r="O2067" i="2"/>
  <c r="O2066" i="2" s="1"/>
  <c r="O2064" i="2"/>
  <c r="O2063" i="2" s="1"/>
  <c r="O2061" i="2"/>
  <c r="O2060" i="2" s="1"/>
  <c r="O2058" i="2"/>
  <c r="O2057" i="2" s="1"/>
  <c r="O2055" i="2"/>
  <c r="O2054" i="2" s="1"/>
  <c r="O2052" i="2"/>
  <c r="O2051" i="2" s="1"/>
  <c r="O2048" i="2"/>
  <c r="O2047" i="2" s="1"/>
  <c r="O2045" i="2"/>
  <c r="O2044" i="2" s="1"/>
  <c r="O2042" i="2"/>
  <c r="O2041" i="2" s="1"/>
  <c r="O2039" i="2"/>
  <c r="O2038" i="2" s="1"/>
  <c r="O2036" i="2"/>
  <c r="O2035" i="2" s="1"/>
  <c r="O2026" i="2"/>
  <c r="O2025" i="2" s="1"/>
  <c r="O2023" i="2"/>
  <c r="O2022" i="2" s="1"/>
  <c r="O2020" i="2"/>
  <c r="O2019" i="2" s="1"/>
  <c r="O1999" i="2"/>
  <c r="O1998" i="2" s="1"/>
  <c r="O1996" i="2"/>
  <c r="O1995" i="2" s="1"/>
  <c r="O1993" i="2"/>
  <c r="O1992" i="2" s="1"/>
  <c r="O1985" i="2"/>
  <c r="O1984" i="2" s="1"/>
  <c r="O1982" i="2"/>
  <c r="O1981" i="2" s="1"/>
  <c r="O1978" i="2"/>
  <c r="O1977" i="2" s="1"/>
  <c r="O1975" i="2"/>
  <c r="O1974" i="2" s="1"/>
  <c r="O1969" i="2"/>
  <c r="O1968" i="2" s="1"/>
  <c r="O1965" i="2"/>
  <c r="O1964" i="2" s="1"/>
  <c r="O1962" i="2"/>
  <c r="O1961" i="2" s="1"/>
  <c r="O1956" i="2"/>
  <c r="O1955" i="2" s="1"/>
  <c r="O1953" i="2"/>
  <c r="O1952" i="2" s="1"/>
  <c r="O1950" i="2"/>
  <c r="O1949" i="2" s="1"/>
  <c r="O1944" i="2"/>
  <c r="O1943" i="2" s="1"/>
  <c r="O1941" i="2"/>
  <c r="O1940" i="2" s="1"/>
  <c r="O1938" i="2"/>
  <c r="O1937" i="2" s="1"/>
  <c r="O1932" i="2"/>
  <c r="O1931" i="2" s="1"/>
  <c r="O1929" i="2"/>
  <c r="O1928" i="2" s="1"/>
  <c r="O1925" i="2"/>
  <c r="O1924" i="2" s="1"/>
  <c r="O1919" i="2"/>
  <c r="O1918" i="2" s="1"/>
  <c r="O1916" i="2"/>
  <c r="O1915" i="2" s="1"/>
  <c r="O1912" i="2"/>
  <c r="O1911" i="2" s="1"/>
  <c r="O1906" i="2"/>
  <c r="O1905" i="2" s="1"/>
  <c r="O1903" i="2"/>
  <c r="O1902" i="2" s="1"/>
  <c r="O1900" i="2"/>
  <c r="O1899" i="2" s="1"/>
  <c r="O1894" i="2"/>
  <c r="O1893" i="2" s="1"/>
  <c r="O1887" i="2"/>
  <c r="O1886" i="2" s="1"/>
  <c r="O1883" i="2"/>
  <c r="O1882" i="2" s="1"/>
  <c r="O1870" i="2"/>
  <c r="O1869" i="2" s="1"/>
  <c r="O1867" i="2"/>
  <c r="O1866" i="2" s="1"/>
  <c r="O1864" i="2"/>
  <c r="O1863" i="2" s="1"/>
  <c r="O1857" i="2"/>
  <c r="O1856" i="2" s="1"/>
  <c r="O1854" i="2"/>
  <c r="O1853" i="2" s="1"/>
  <c r="O1843" i="2"/>
  <c r="O1842" i="2" s="1"/>
  <c r="O1837" i="2"/>
  <c r="O1836" i="2" s="1"/>
  <c r="O1834" i="2"/>
  <c r="O1833" i="2" s="1"/>
  <c r="O1831" i="2"/>
  <c r="O1830" i="2" s="1"/>
  <c r="O1824" i="2"/>
  <c r="O1823" i="2" s="1"/>
  <c r="O1820" i="2"/>
  <c r="O1819" i="2" s="1"/>
  <c r="O1817" i="2"/>
  <c r="O1816" i="2" s="1"/>
  <c r="O1814" i="2"/>
  <c r="O1813" i="2" s="1"/>
  <c r="O1806" i="2"/>
  <c r="O1805" i="2" s="1"/>
  <c r="O1803" i="2"/>
  <c r="O1802" i="2" s="1"/>
  <c r="O1800" i="2"/>
  <c r="O1799" i="2" s="1"/>
  <c r="O1794" i="2"/>
  <c r="O1793" i="2" s="1"/>
  <c r="O1791" i="2"/>
  <c r="O1790" i="2" s="1"/>
  <c r="O1788" i="2"/>
  <c r="O1787" i="2" s="1"/>
  <c r="O1782" i="2"/>
  <c r="O1781" i="2" s="1"/>
  <c r="O1779" i="2"/>
  <c r="O1778" i="2" s="1"/>
  <c r="O1776" i="2"/>
  <c r="O1775" i="2" s="1"/>
  <c r="O1769" i="2"/>
  <c r="O1768" i="2" s="1"/>
  <c r="O1756" i="2"/>
  <c r="O1755" i="2" s="1"/>
  <c r="O1753" i="2"/>
  <c r="O1752" i="2" s="1"/>
  <c r="O1750" i="2"/>
  <c r="O1749" i="2" s="1"/>
  <c r="O1747" i="2"/>
  <c r="O1746" i="2" s="1"/>
  <c r="O1744" i="2"/>
  <c r="O1743" i="2" s="1"/>
  <c r="O1741" i="2"/>
  <c r="O1740" i="2" s="1"/>
  <c r="O1738" i="2"/>
  <c r="O1737" i="2" s="1"/>
  <c r="O1735" i="2"/>
  <c r="O1734" i="2" s="1"/>
  <c r="O1732" i="2"/>
  <c r="O1731" i="2" s="1"/>
  <c r="O1729" i="2"/>
  <c r="O1728" i="2" s="1"/>
  <c r="O1726" i="2"/>
  <c r="O1725" i="2" s="1"/>
  <c r="O1698" i="2"/>
  <c r="O1697" i="2" s="1"/>
  <c r="O1696" i="2" s="1"/>
  <c r="O1694" i="2"/>
  <c r="O1693" i="2" s="1"/>
  <c r="O1691" i="2"/>
  <c r="O1690" i="2" s="1"/>
  <c r="O1688" i="2"/>
  <c r="O1687" i="2" s="1"/>
  <c r="O1659" i="2"/>
  <c r="O1657" i="2"/>
  <c r="O1656" i="2" s="1"/>
  <c r="O1654" i="2"/>
  <c r="O1653" i="2" s="1"/>
  <c r="O1648" i="2"/>
  <c r="O1647" i="2" s="1"/>
  <c r="O1645" i="2"/>
  <c r="O1644" i="2" s="1"/>
  <c r="O1632" i="2"/>
  <c r="O1631" i="2" s="1"/>
  <c r="O1630" i="2" s="1"/>
  <c r="O1624" i="2"/>
  <c r="O1623" i="2" s="1"/>
  <c r="O1621" i="2"/>
  <c r="O1620" i="2" s="1"/>
  <c r="O1617" i="2"/>
  <c r="O1616" i="2" s="1"/>
  <c r="O1610" i="2"/>
  <c r="O1609" i="2" s="1"/>
  <c r="O1607" i="2"/>
  <c r="O1606" i="2" s="1"/>
  <c r="O1604" i="2"/>
  <c r="O1603" i="2" s="1"/>
  <c r="O1594" i="2"/>
  <c r="O1592" i="2"/>
  <c r="O1576" i="2"/>
  <c r="O1575" i="2" s="1"/>
  <c r="O1568" i="2"/>
  <c r="O1567" i="2" s="1"/>
  <c r="O1550" i="2"/>
  <c r="O1548" i="2"/>
  <c r="O1546" i="2"/>
  <c r="O1526" i="2"/>
  <c r="O1525" i="2" s="1"/>
  <c r="O1523" i="2"/>
  <c r="O1522" i="2" s="1"/>
  <c r="O1520" i="2"/>
  <c r="O1519" i="2" s="1"/>
  <c r="O1517" i="2"/>
  <c r="O1516" i="2" s="1"/>
  <c r="O1514" i="2"/>
  <c r="O1513" i="2" s="1"/>
  <c r="O1510" i="2"/>
  <c r="O1509" i="2" s="1"/>
  <c r="O1507" i="2"/>
  <c r="O1506" i="2" s="1"/>
  <c r="O1502" i="2"/>
  <c r="O1501" i="2" s="1"/>
  <c r="O1500" i="2" s="1"/>
  <c r="O1494" i="2"/>
  <c r="O1493" i="2" s="1"/>
  <c r="O1478" i="2"/>
  <c r="O1477" i="2" s="1"/>
  <c r="O1468" i="2"/>
  <c r="O1467" i="2" s="1"/>
  <c r="O1466" i="2" s="1"/>
  <c r="O1465" i="2" s="1"/>
  <c r="O1459" i="2"/>
  <c r="O1458" i="2" s="1"/>
  <c r="O1449" i="2"/>
  <c r="O1448" i="2" s="1"/>
  <c r="O1447" i="2" s="1"/>
  <c r="O1446" i="2" s="1"/>
  <c r="O1444" i="2"/>
  <c r="O1443" i="2" s="1"/>
  <c r="O1441" i="2"/>
  <c r="O1440" i="2" s="1"/>
  <c r="O1438" i="2"/>
  <c r="O1437" i="2" s="1"/>
  <c r="O1427" i="2"/>
  <c r="O1426" i="2" s="1"/>
  <c r="O1425" i="2" s="1"/>
  <c r="O1422" i="2"/>
  <c r="O1421" i="2" s="1"/>
  <c r="O1420" i="2" s="1"/>
  <c r="O1413" i="2"/>
  <c r="O1399" i="2"/>
  <c r="O1398" i="2" s="1"/>
  <c r="O1390" i="2"/>
  <c r="O1378" i="2"/>
  <c r="O1377" i="2" s="1"/>
  <c r="O1376" i="2" s="1"/>
  <c r="O1360" i="2"/>
  <c r="O1359" i="2" s="1"/>
  <c r="O1358" i="2" s="1"/>
  <c r="O1352" i="2"/>
  <c r="O1351" i="2" s="1"/>
  <c r="O1350" i="2" s="1"/>
  <c r="O1344" i="2"/>
  <c r="O1343" i="2" s="1"/>
  <c r="O1342" i="2" s="1"/>
  <c r="O1339" i="2"/>
  <c r="O1338" i="2" s="1"/>
  <c r="O1337" i="2" s="1"/>
  <c r="O1335" i="2"/>
  <c r="O1334" i="2" s="1"/>
  <c r="O1333" i="2" s="1"/>
  <c r="O1325" i="2"/>
  <c r="O1317" i="2"/>
  <c r="O1307" i="2"/>
  <c r="O1306" i="2" s="1"/>
  <c r="O1305" i="2" s="1"/>
  <c r="O1290" i="2"/>
  <c r="O1289" i="2" s="1"/>
  <c r="O1288" i="2"/>
  <c r="O1287" i="2"/>
  <c r="O1286" i="2"/>
  <c r="O1285" i="2"/>
  <c r="O1284" i="2"/>
  <c r="O1268" i="2"/>
  <c r="O1267" i="2" s="1"/>
  <c r="O1265" i="2"/>
  <c r="O1264" i="2" s="1"/>
  <c r="O1262" i="2"/>
  <c r="O1261" i="2" s="1"/>
  <c r="O1251" i="2"/>
  <c r="O1250" i="2" s="1"/>
  <c r="O1238" i="2"/>
  <c r="O1206" i="2"/>
  <c r="O1205" i="2" s="1"/>
  <c r="O1151" i="2"/>
  <c r="O1150" i="2" s="1"/>
  <c r="O1148" i="2"/>
  <c r="O1147" i="2" s="1"/>
  <c r="O1135" i="2"/>
  <c r="O1134" i="2" s="1"/>
  <c r="O1132" i="2" s="1"/>
  <c r="O1120" i="2"/>
  <c r="O1117" i="2"/>
  <c r="O1116" i="2" s="1"/>
  <c r="O1114" i="2"/>
  <c r="O1113" i="2" s="1"/>
  <c r="O1111" i="2"/>
  <c r="O1110" i="2" s="1"/>
  <c r="O1108" i="2"/>
  <c r="O1107" i="2" s="1"/>
  <c r="O1105" i="2"/>
  <c r="O1104" i="2" s="1"/>
  <c r="O1102" i="2"/>
  <c r="O1101" i="2" s="1"/>
  <c r="O1099" i="2"/>
  <c r="O1098" i="2" s="1"/>
  <c r="O1096" i="2"/>
  <c r="O1095" i="2" s="1"/>
  <c r="O1093" i="2"/>
  <c r="O1092" i="2" s="1"/>
  <c r="O1085" i="2"/>
  <c r="O1084" i="2" s="1"/>
  <c r="O1079" i="2"/>
  <c r="O1078" i="2" s="1"/>
  <c r="O991" i="2"/>
  <c r="O990" i="2" s="1"/>
  <c r="O989" i="2" s="1"/>
  <c r="O972" i="2"/>
  <c r="O959" i="2"/>
  <c r="O958" i="2" s="1"/>
  <c r="O957" i="2" s="1"/>
  <c r="O932" i="2"/>
  <c r="O493" i="2"/>
  <c r="O492" i="2" s="1"/>
  <c r="O464" i="2"/>
  <c r="O463" i="2" s="1"/>
  <c r="O423" i="2"/>
  <c r="O421" i="2"/>
  <c r="O419" i="2"/>
  <c r="O414" i="2"/>
  <c r="O355" i="2"/>
  <c r="O354" i="2" s="1"/>
  <c r="O210" i="2"/>
  <c r="O209" i="2" s="1"/>
  <c r="K2885" i="2"/>
  <c r="I2886" i="2"/>
  <c r="I2885" i="2" s="1"/>
  <c r="H2886" i="2"/>
  <c r="H2885" i="2" s="1"/>
  <c r="G2886" i="2"/>
  <c r="G2885" i="2" s="1"/>
  <c r="F2886" i="2"/>
  <c r="F2885" i="2" s="1"/>
  <c r="D2886" i="2"/>
  <c r="D2885" i="2"/>
  <c r="I3249" i="2"/>
  <c r="I3248" i="2" s="1"/>
  <c r="I3247" i="2" s="1"/>
  <c r="I3246" i="2"/>
  <c r="I3245" i="2"/>
  <c r="I3244" i="2"/>
  <c r="I3239" i="2"/>
  <c r="I3238" i="2"/>
  <c r="I3234" i="2"/>
  <c r="I3233" i="2"/>
  <c r="I3232" i="2"/>
  <c r="I3229" i="2"/>
  <c r="I3228" i="2" s="1"/>
  <c r="I3227" i="2" s="1"/>
  <c r="I3223" i="2"/>
  <c r="I3222" i="2"/>
  <c r="I3221" i="2"/>
  <c r="I3220" i="2"/>
  <c r="I3219" i="2"/>
  <c r="I3218" i="2"/>
  <c r="I3217" i="2"/>
  <c r="I3216" i="2"/>
  <c r="I3211" i="2"/>
  <c r="I3210" i="2"/>
  <c r="I3209" i="2"/>
  <c r="I3208" i="2"/>
  <c r="I3207" i="2"/>
  <c r="I3206" i="2"/>
  <c r="I3205" i="2"/>
  <c r="I3204" i="2"/>
  <c r="I3203" i="2"/>
  <c r="I3202" i="2"/>
  <c r="I3201" i="2"/>
  <c r="I3200" i="2"/>
  <c r="I3199" i="2"/>
  <c r="I3198" i="2"/>
  <c r="I3197" i="2"/>
  <c r="I3196" i="2"/>
  <c r="I3195" i="2"/>
  <c r="I3194" i="2"/>
  <c r="I3193" i="2"/>
  <c r="I3192" i="2"/>
  <c r="I3191" i="2"/>
  <c r="I3190" i="2"/>
  <c r="I3189" i="2"/>
  <c r="I3188" i="2"/>
  <c r="I3187" i="2"/>
  <c r="I3186" i="2"/>
  <c r="I3185" i="2"/>
  <c r="I3184" i="2"/>
  <c r="I3183" i="2"/>
  <c r="I3182" i="2"/>
  <c r="I3181" i="2"/>
  <c r="I3180" i="2"/>
  <c r="I3179" i="2"/>
  <c r="I3178" i="2"/>
  <c r="I3175" i="2"/>
  <c r="I3174" i="2"/>
  <c r="I3173" i="2"/>
  <c r="I3172" i="2"/>
  <c r="I3171" i="2"/>
  <c r="I3170" i="2"/>
  <c r="I3169" i="2"/>
  <c r="I3168" i="2"/>
  <c r="I3167" i="2"/>
  <c r="I3166" i="2"/>
  <c r="I3165" i="2"/>
  <c r="I3164" i="2"/>
  <c r="I3163" i="2"/>
  <c r="I3162" i="2"/>
  <c r="I3161" i="2"/>
  <c r="I3160" i="2"/>
  <c r="I3159" i="2"/>
  <c r="I3158" i="2"/>
  <c r="I3157" i="2"/>
  <c r="I3156" i="2"/>
  <c r="I3155" i="2"/>
  <c r="I3154" i="2"/>
  <c r="I3152" i="2"/>
  <c r="I3151" i="2"/>
  <c r="I3150" i="2"/>
  <c r="I3149" i="2"/>
  <c r="I3148" i="2"/>
  <c r="I3147" i="2"/>
  <c r="I3146" i="2"/>
  <c r="I3145" i="2"/>
  <c r="I3144" i="2"/>
  <c r="I3143" i="2"/>
  <c r="I3142" i="2"/>
  <c r="I3141" i="2"/>
  <c r="I3140" i="2"/>
  <c r="I3139" i="2"/>
  <c r="I3138" i="2"/>
  <c r="I3137" i="2"/>
  <c r="I3136" i="2"/>
  <c r="I3135" i="2"/>
  <c r="I3134" i="2"/>
  <c r="I3133" i="2"/>
  <c r="I3132" i="2"/>
  <c r="I3131" i="2"/>
  <c r="I3130" i="2"/>
  <c r="I3129" i="2"/>
  <c r="I3128" i="2"/>
  <c r="I3127" i="2"/>
  <c r="I3125" i="2"/>
  <c r="I3124" i="2"/>
  <c r="I3123" i="2"/>
  <c r="I3122" i="2"/>
  <c r="I3121" i="2"/>
  <c r="I3120" i="2"/>
  <c r="I3119" i="2"/>
  <c r="I3117" i="2"/>
  <c r="I3116" i="2"/>
  <c r="I3115" i="2"/>
  <c r="I3114" i="2"/>
  <c r="I3113" i="2"/>
  <c r="I3112" i="2"/>
  <c r="I3111" i="2"/>
  <c r="I3110" i="2"/>
  <c r="I3109" i="2"/>
  <c r="I3108" i="2"/>
  <c r="I3107" i="2"/>
  <c r="I3106" i="2"/>
  <c r="I3104" i="2"/>
  <c r="I3103" i="2"/>
  <c r="I3102" i="2"/>
  <c r="I3101" i="2"/>
  <c r="I3100" i="2"/>
  <c r="I3099" i="2"/>
  <c r="I3098" i="2"/>
  <c r="I3097" i="2"/>
  <c r="I3096" i="2"/>
  <c r="I3095" i="2"/>
  <c r="I3094" i="2"/>
  <c r="I3093" i="2"/>
  <c r="I3091" i="2"/>
  <c r="I3090" i="2"/>
  <c r="I3089" i="2"/>
  <c r="I3088" i="2"/>
  <c r="I3087" i="2"/>
  <c r="I3086" i="2"/>
  <c r="I3085" i="2"/>
  <c r="I3084" i="2"/>
  <c r="I3083" i="2"/>
  <c r="I3082" i="2"/>
  <c r="I3081" i="2"/>
  <c r="I3080" i="2"/>
  <c r="I3079" i="2"/>
  <c r="I3078" i="2"/>
  <c r="I3077" i="2"/>
  <c r="I3076" i="2"/>
  <c r="I3075" i="2"/>
  <c r="I3074" i="2"/>
  <c r="I3073" i="2"/>
  <c r="I3071" i="2"/>
  <c r="I3070" i="2"/>
  <c r="I3069" i="2"/>
  <c r="I3068" i="2"/>
  <c r="I3067" i="2"/>
  <c r="I3065" i="2"/>
  <c r="I3064" i="2"/>
  <c r="I3063" i="2"/>
  <c r="I3062" i="2"/>
  <c r="I3061" i="2"/>
  <c r="I3060" i="2"/>
  <c r="I3059" i="2"/>
  <c r="I3058" i="2"/>
  <c r="I3057" i="2"/>
  <c r="I3056" i="2"/>
  <c r="I3055" i="2"/>
  <c r="I3053" i="2"/>
  <c r="I3052" i="2"/>
  <c r="I3051" i="2"/>
  <c r="I3050" i="2"/>
  <c r="I3049" i="2"/>
  <c r="I3048" i="2"/>
  <c r="I3046" i="2"/>
  <c r="I3045" i="2"/>
  <c r="I3044" i="2"/>
  <c r="I3043" i="2"/>
  <c r="I3042" i="2"/>
  <c r="I3041" i="2"/>
  <c r="I3040" i="2"/>
  <c r="I3039" i="2"/>
  <c r="I3038" i="2"/>
  <c r="I3037" i="2"/>
  <c r="I3036" i="2"/>
  <c r="I3035" i="2"/>
  <c r="I3034" i="2"/>
  <c r="I3033" i="2"/>
  <c r="I3032" i="2"/>
  <c r="I3031" i="2"/>
  <c r="I3029" i="2"/>
  <c r="I3028" i="2"/>
  <c r="I3027" i="2"/>
  <c r="I3026" i="2"/>
  <c r="I3025" i="2"/>
  <c r="I3024" i="2"/>
  <c r="I3023" i="2"/>
  <c r="I3022" i="2"/>
  <c r="I3021" i="2"/>
  <c r="I3020" i="2"/>
  <c r="I3019" i="2"/>
  <c r="I3018" i="2"/>
  <c r="I3017" i="2"/>
  <c r="I3016" i="2"/>
  <c r="I3015" i="2"/>
  <c r="I3014" i="2"/>
  <c r="I3013" i="2"/>
  <c r="I3012" i="2"/>
  <c r="I3011" i="2"/>
  <c r="I3010" i="2"/>
  <c r="I3009" i="2"/>
  <c r="I3008" i="2"/>
  <c r="I3007" i="2"/>
  <c r="I3006" i="2"/>
  <c r="I3005" i="2"/>
  <c r="I3003" i="2"/>
  <c r="I3002" i="2"/>
  <c r="I3001" i="2"/>
  <c r="I3000" i="2"/>
  <c r="I2999" i="2"/>
  <c r="I2998" i="2"/>
  <c r="I2997" i="2"/>
  <c r="I2996" i="2"/>
  <c r="I2995" i="2"/>
  <c r="I2994" i="2"/>
  <c r="I2993" i="2"/>
  <c r="I2991" i="2"/>
  <c r="I2990" i="2"/>
  <c r="I2989" i="2"/>
  <c r="I2988" i="2"/>
  <c r="I2987" i="2"/>
  <c r="I2986" i="2"/>
  <c r="I2985" i="2"/>
  <c r="I2984" i="2"/>
  <c r="I2982" i="2"/>
  <c r="I2981" i="2"/>
  <c r="I2980" i="2"/>
  <c r="I2979" i="2"/>
  <c r="I2978" i="2"/>
  <c r="I2977" i="2"/>
  <c r="I2975" i="2"/>
  <c r="I2974" i="2"/>
  <c r="I2973" i="2"/>
  <c r="I2972" i="2"/>
  <c r="I2971" i="2"/>
  <c r="I2970" i="2"/>
  <c r="I2968" i="2"/>
  <c r="I2967" i="2"/>
  <c r="I2966" i="2"/>
  <c r="I2965" i="2"/>
  <c r="I2964" i="2"/>
  <c r="I2963" i="2"/>
  <c r="I2961" i="2"/>
  <c r="I2960" i="2"/>
  <c r="I2959" i="2"/>
  <c r="I2958" i="2"/>
  <c r="I2957" i="2"/>
  <c r="I2956" i="2"/>
  <c r="I2955" i="2"/>
  <c r="I2954" i="2"/>
  <c r="I2953" i="2"/>
  <c r="I2952" i="2"/>
  <c r="I2951" i="2"/>
  <c r="I2950" i="2"/>
  <c r="I2949" i="2"/>
  <c r="I2948" i="2"/>
  <c r="I2947" i="2"/>
  <c r="I2946" i="2"/>
  <c r="I2945" i="2"/>
  <c r="I2944" i="2"/>
  <c r="I2943" i="2"/>
  <c r="I2938" i="2"/>
  <c r="I2937" i="2"/>
  <c r="I2936" i="2"/>
  <c r="I2935" i="2"/>
  <c r="I2934" i="2"/>
  <c r="I2933" i="2"/>
  <c r="I2932" i="2"/>
  <c r="I2931" i="2"/>
  <c r="I2930" i="2"/>
  <c r="I2929" i="2"/>
  <c r="I2928" i="2"/>
  <c r="I2927" i="2"/>
  <c r="I2926" i="2"/>
  <c r="I2925" i="2"/>
  <c r="I2924" i="2"/>
  <c r="I2923" i="2"/>
  <c r="I2922" i="2"/>
  <c r="I2921" i="2"/>
  <c r="I2920" i="2"/>
  <c r="I2919" i="2"/>
  <c r="I2918" i="2"/>
  <c r="I2917" i="2"/>
  <c r="I2916" i="2"/>
  <c r="I2915" i="2"/>
  <c r="I2914" i="2"/>
  <c r="I2913" i="2"/>
  <c r="I2912" i="2"/>
  <c r="I2911" i="2"/>
  <c r="I2910" i="2"/>
  <c r="I2909" i="2"/>
  <c r="I2908" i="2"/>
  <c r="I2907" i="2"/>
  <c r="I2906" i="2"/>
  <c r="I2905" i="2"/>
  <c r="I2904" i="2"/>
  <c r="I2903" i="2"/>
  <c r="I2898" i="2"/>
  <c r="I2897" i="2"/>
  <c r="I2896" i="2"/>
  <c r="I2895" i="2"/>
  <c r="I2894" i="2"/>
  <c r="I2893" i="2"/>
  <c r="I2892" i="2"/>
  <c r="I2884" i="2"/>
  <c r="I2883" i="2" s="1"/>
  <c r="I2882" i="2"/>
  <c r="I2881" i="2"/>
  <c r="I2880" i="2"/>
  <c r="I2879" i="2"/>
  <c r="I2876" i="2"/>
  <c r="I2875" i="2" s="1"/>
  <c r="I2874" i="2"/>
  <c r="I2873" i="2" s="1"/>
  <c r="I2872" i="2"/>
  <c r="I2871" i="2" s="1"/>
  <c r="I2870" i="2"/>
  <c r="I2869" i="2"/>
  <c r="I2868" i="2"/>
  <c r="I2862" i="2"/>
  <c r="I2861" i="2"/>
  <c r="I2856" i="2"/>
  <c r="I2851" i="2"/>
  <c r="I2850" i="2"/>
  <c r="I2849" i="2"/>
  <c r="I2844" i="2"/>
  <c r="I2843" i="2" s="1"/>
  <c r="I2842" i="2" s="1"/>
  <c r="I2841" i="2"/>
  <c r="I2840" i="2"/>
  <c r="I2839" i="2"/>
  <c r="I2838" i="2"/>
  <c r="I2837" i="2"/>
  <c r="I2836" i="2"/>
  <c r="I2833" i="2"/>
  <c r="I2832" i="2"/>
  <c r="I2829" i="2"/>
  <c r="I2828" i="2" s="1"/>
  <c r="I2827" i="2" s="1"/>
  <c r="I2826" i="2"/>
  <c r="I2825" i="2"/>
  <c r="I2824" i="2"/>
  <c r="I2823" i="2"/>
  <c r="I2822" i="2"/>
  <c r="I2821" i="2"/>
  <c r="I2820" i="2"/>
  <c r="I2819" i="2"/>
  <c r="I2818" i="2"/>
  <c r="I2815" i="2"/>
  <c r="I2814" i="2" s="1"/>
  <c r="I2813" i="2" s="1"/>
  <c r="I2812" i="2"/>
  <c r="I2811" i="2" s="1"/>
  <c r="I2810" i="2" s="1"/>
  <c r="I2808" i="2"/>
  <c r="I2807" i="2"/>
  <c r="I2806" i="2"/>
  <c r="I2805" i="2"/>
  <c r="I2802" i="2"/>
  <c r="I2801" i="2"/>
  <c r="I2800" i="2"/>
  <c r="I2797" i="2"/>
  <c r="I2796" i="2"/>
  <c r="I2795" i="2"/>
  <c r="I2794" i="2"/>
  <c r="I2793" i="2"/>
  <c r="I2792" i="2"/>
  <c r="I2789" i="2"/>
  <c r="I2788" i="2"/>
  <c r="I2787" i="2"/>
  <c r="I2784" i="2"/>
  <c r="I2783" i="2" s="1"/>
  <c r="I2782" i="2" s="1"/>
  <c r="I2781" i="2"/>
  <c r="I2780" i="2" s="1"/>
  <c r="I2779" i="2" s="1"/>
  <c r="I2777" i="2"/>
  <c r="I2776" i="2" s="1"/>
  <c r="I2775" i="2" s="1"/>
  <c r="I2774" i="2"/>
  <c r="I2770" i="2"/>
  <c r="I2769" i="2" s="1"/>
  <c r="I2768" i="2" s="1"/>
  <c r="I2767" i="2"/>
  <c r="I2766" i="2" s="1"/>
  <c r="I2765" i="2" s="1"/>
  <c r="I2764" i="2"/>
  <c r="I2763" i="2" s="1"/>
  <c r="I2762" i="2" s="1"/>
  <c r="I2761" i="2"/>
  <c r="I2760" i="2" s="1"/>
  <c r="I2759" i="2" s="1"/>
  <c r="I2758" i="2"/>
  <c r="I2757" i="2" s="1"/>
  <c r="I2756" i="2" s="1"/>
  <c r="I2755" i="2"/>
  <c r="I2754" i="2"/>
  <c r="I2753" i="2"/>
  <c r="I2752" i="2"/>
  <c r="I2751" i="2"/>
  <c r="I2750" i="2"/>
  <c r="I2747" i="2"/>
  <c r="I2746" i="2" s="1"/>
  <c r="I2745" i="2" s="1"/>
  <c r="I2744" i="2"/>
  <c r="I2743" i="2" s="1"/>
  <c r="I2742" i="2" s="1"/>
  <c r="I2740" i="2"/>
  <c r="I2739" i="2"/>
  <c r="I2738" i="2"/>
  <c r="I2737" i="2"/>
  <c r="I2734" i="2"/>
  <c r="I2733" i="2" s="1"/>
  <c r="I2732" i="2" s="1"/>
  <c r="I2731" i="2"/>
  <c r="I2730" i="2" s="1"/>
  <c r="I2729" i="2" s="1"/>
  <c r="I2728" i="2"/>
  <c r="I2727" i="2" s="1"/>
  <c r="I2726" i="2" s="1"/>
  <c r="I2725" i="2"/>
  <c r="I2724" i="2" s="1"/>
  <c r="I2723" i="2" s="1"/>
  <c r="I2722" i="2"/>
  <c r="I2721" i="2" s="1"/>
  <c r="I2720" i="2" s="1"/>
  <c r="I2719" i="2"/>
  <c r="I2718" i="2"/>
  <c r="I2717" i="2"/>
  <c r="I2716" i="2"/>
  <c r="I2715" i="2"/>
  <c r="I2714" i="2"/>
  <c r="I2713" i="2"/>
  <c r="I2712" i="2"/>
  <c r="I2709" i="2"/>
  <c r="I2708" i="2"/>
  <c r="I2707" i="2"/>
  <c r="I2704" i="2"/>
  <c r="I2703" i="2" s="1"/>
  <c r="I2702" i="2" s="1"/>
  <c r="I2701" i="2"/>
  <c r="I2700" i="2"/>
  <c r="I2695" i="2"/>
  <c r="I2694" i="2" s="1"/>
  <c r="I2693" i="2" s="1"/>
  <c r="I2692" i="2"/>
  <c r="I2691" i="2" s="1"/>
  <c r="I2690" i="2" s="1"/>
  <c r="I2689" i="2"/>
  <c r="I2688" i="2"/>
  <c r="I2687" i="2"/>
  <c r="I2684" i="2"/>
  <c r="I2683" i="2" s="1"/>
  <c r="I2682" i="2" s="1"/>
  <c r="I2681" i="2"/>
  <c r="I2680" i="2"/>
  <c r="I2679" i="2"/>
  <c r="I2676" i="2"/>
  <c r="I2675" i="2"/>
  <c r="I2674" i="2"/>
  <c r="I2671" i="2"/>
  <c r="I2670" i="2" s="1"/>
  <c r="I2669" i="2" s="1"/>
  <c r="I2668" i="2"/>
  <c r="I2667" i="2" s="1"/>
  <c r="I2666" i="2" s="1"/>
  <c r="I2665" i="2"/>
  <c r="I2664" i="2"/>
  <c r="I2661" i="2"/>
  <c r="I2660" i="2" s="1"/>
  <c r="I2659" i="2" s="1"/>
  <c r="I2658" i="2"/>
  <c r="I2657" i="2"/>
  <c r="I2654" i="2"/>
  <c r="I2653" i="2"/>
  <c r="I2652" i="2"/>
  <c r="I2649" i="2"/>
  <c r="I2648" i="2"/>
  <c r="I2645" i="2"/>
  <c r="I2644" i="2"/>
  <c r="I2641" i="2"/>
  <c r="I2640" i="2"/>
  <c r="I2637" i="2"/>
  <c r="I2636" i="2"/>
  <c r="I2632" i="2"/>
  <c r="I2631" i="2"/>
  <c r="I2630" i="2"/>
  <c r="I2629" i="2"/>
  <c r="I2628" i="2"/>
  <c r="I2627" i="2"/>
  <c r="I2626" i="2"/>
  <c r="I2625" i="2"/>
  <c r="I2624" i="2"/>
  <c r="I2623" i="2"/>
  <c r="I2620" i="2"/>
  <c r="I2619" i="2" s="1"/>
  <c r="I2618" i="2" s="1"/>
  <c r="I2617" i="2"/>
  <c r="I2616" i="2" s="1"/>
  <c r="I2615" i="2" s="1"/>
  <c r="I2613" i="2"/>
  <c r="I2612" i="2" s="1"/>
  <c r="I2611" i="2" s="1"/>
  <c r="I2610" i="2"/>
  <c r="I2609" i="2" s="1"/>
  <c r="I2608" i="2" s="1"/>
  <c r="I2607" i="2"/>
  <c r="I2606" i="2" s="1"/>
  <c r="I2605" i="2" s="1"/>
  <c r="I2604" i="2"/>
  <c r="I2603" i="2" s="1"/>
  <c r="I2602" i="2" s="1"/>
  <c r="I2601" i="2"/>
  <c r="I2600" i="2" s="1"/>
  <c r="I2599" i="2" s="1"/>
  <c r="I2597" i="2"/>
  <c r="I2596" i="2" s="1"/>
  <c r="I2595" i="2" s="1"/>
  <c r="I2594" i="2"/>
  <c r="I2593" i="2" s="1"/>
  <c r="I2592" i="2" s="1"/>
  <c r="I2591" i="2"/>
  <c r="I2590" i="2" s="1"/>
  <c r="I2589" i="2" s="1"/>
  <c r="I2588" i="2"/>
  <c r="I2587" i="2" s="1"/>
  <c r="I2586" i="2" s="1"/>
  <c r="I2585" i="2"/>
  <c r="I2584" i="2"/>
  <c r="I2583" i="2"/>
  <c r="I2579" i="2"/>
  <c r="I2578" i="2" s="1"/>
  <c r="I2577" i="2" s="1"/>
  <c r="I2576" i="2"/>
  <c r="I2575" i="2" s="1"/>
  <c r="I2574" i="2" s="1"/>
  <c r="I2573" i="2"/>
  <c r="I2572" i="2" s="1"/>
  <c r="I2571" i="2" s="1"/>
  <c r="I2570" i="2"/>
  <c r="I2569" i="2" s="1"/>
  <c r="I2568" i="2" s="1"/>
  <c r="I2567" i="2"/>
  <c r="I2566" i="2" s="1"/>
  <c r="I2565" i="2" s="1"/>
  <c r="I2564" i="2"/>
  <c r="I2563" i="2" s="1"/>
  <c r="I2562" i="2" s="1"/>
  <c r="I2560" i="2"/>
  <c r="I2559" i="2" s="1"/>
  <c r="I2558" i="2" s="1"/>
  <c r="I2557" i="2"/>
  <c r="I2556" i="2" s="1"/>
  <c r="I2555" i="2" s="1"/>
  <c r="I2554" i="2"/>
  <c r="I2553" i="2" s="1"/>
  <c r="I2552" i="2" s="1"/>
  <c r="I2551" i="2"/>
  <c r="I2550" i="2" s="1"/>
  <c r="I2549" i="2" s="1"/>
  <c r="I2548" i="2"/>
  <c r="I2547" i="2" s="1"/>
  <c r="I2546" i="2" s="1"/>
  <c r="I2545" i="2"/>
  <c r="I2544" i="2" s="1"/>
  <c r="I2543" i="2" s="1"/>
  <c r="I2542" i="2"/>
  <c r="I2541" i="2" s="1"/>
  <c r="I2540" i="2" s="1"/>
  <c r="I2538" i="2"/>
  <c r="I2537" i="2" s="1"/>
  <c r="I2536" i="2" s="1"/>
  <c r="I2535" i="2"/>
  <c r="I2534" i="2" s="1"/>
  <c r="I2533" i="2" s="1"/>
  <c r="I2532" i="2"/>
  <c r="I2531" i="2" s="1"/>
  <c r="I2530" i="2" s="1"/>
  <c r="I2529" i="2"/>
  <c r="I2528" i="2" s="1"/>
  <c r="I2527" i="2" s="1"/>
  <c r="I2526" i="2"/>
  <c r="I2525" i="2" s="1"/>
  <c r="I2524" i="2" s="1"/>
  <c r="I2523" i="2"/>
  <c r="I2522" i="2"/>
  <c r="I2521" i="2"/>
  <c r="I2520" i="2"/>
  <c r="I2516" i="2"/>
  <c r="I2515" i="2" s="1"/>
  <c r="I2514" i="2" s="1"/>
  <c r="I2513" i="2"/>
  <c r="I2512" i="2" s="1"/>
  <c r="I2511" i="2" s="1"/>
  <c r="I2510" i="2"/>
  <c r="I2509" i="2" s="1"/>
  <c r="I2508" i="2" s="1"/>
  <c r="I2507" i="2"/>
  <c r="I2506" i="2"/>
  <c r="I2505" i="2"/>
  <c r="I2504" i="2"/>
  <c r="I2503" i="2"/>
  <c r="I2502" i="2"/>
  <c r="I2501" i="2"/>
  <c r="I2500" i="2"/>
  <c r="I2499" i="2"/>
  <c r="I2498" i="2"/>
  <c r="I2497" i="2"/>
  <c r="I2496" i="2"/>
  <c r="I2495" i="2"/>
  <c r="I2492" i="2"/>
  <c r="I2491" i="2" s="1"/>
  <c r="I2490" i="2" s="1"/>
  <c r="I2489" i="2"/>
  <c r="I2488" i="2" s="1"/>
  <c r="I2487" i="2" s="1"/>
  <c r="I2486" i="2"/>
  <c r="I2485" i="2" s="1"/>
  <c r="I2484" i="2" s="1"/>
  <c r="I2483" i="2"/>
  <c r="I2482" i="2" s="1"/>
  <c r="I2481" i="2" s="1"/>
  <c r="I2480" i="2"/>
  <c r="I2479" i="2"/>
  <c r="I2478" i="2"/>
  <c r="I2475" i="2"/>
  <c r="I2474" i="2" s="1"/>
  <c r="I2473" i="2" s="1"/>
  <c r="I2472" i="2"/>
  <c r="I2471" i="2" s="1"/>
  <c r="I2470" i="2" s="1"/>
  <c r="I2469" i="2"/>
  <c r="I2468" i="2"/>
  <c r="I2465" i="2"/>
  <c r="I2464" i="2" s="1"/>
  <c r="I2463" i="2" s="1"/>
  <c r="I2462" i="2"/>
  <c r="I2461" i="2" s="1"/>
  <c r="I2460" i="2" s="1"/>
  <c r="I2458" i="2"/>
  <c r="I2457" i="2" s="1"/>
  <c r="I2456" i="2" s="1"/>
  <c r="I2455" i="2"/>
  <c r="I2454" i="2" s="1"/>
  <c r="I2453" i="2" s="1"/>
  <c r="I2452" i="2"/>
  <c r="I2451" i="2" s="1"/>
  <c r="I2450" i="2" s="1"/>
  <c r="I2449" i="2"/>
  <c r="I2448" i="2" s="1"/>
  <c r="I2447" i="2" s="1"/>
  <c r="I2446" i="2"/>
  <c r="I2445" i="2" s="1"/>
  <c r="I2444" i="2" s="1"/>
  <c r="I2443" i="2"/>
  <c r="I2442" i="2" s="1"/>
  <c r="I2441" i="2" s="1"/>
  <c r="I2440" i="2"/>
  <c r="I2439" i="2" s="1"/>
  <c r="I2438" i="2" s="1"/>
  <c r="I2437" i="2"/>
  <c r="I2436" i="2" s="1"/>
  <c r="I2435" i="2" s="1"/>
  <c r="I2434" i="2"/>
  <c r="I2433" i="2" s="1"/>
  <c r="I2432" i="2" s="1"/>
  <c r="I2431" i="2"/>
  <c r="I2430" i="2" s="1"/>
  <c r="I2429" i="2" s="1"/>
  <c r="I2428" i="2"/>
  <c r="I2425" i="2"/>
  <c r="I2424" i="2" s="1"/>
  <c r="I2423" i="2" s="1"/>
  <c r="I2422" i="2"/>
  <c r="I2421" i="2" s="1"/>
  <c r="I2420" i="2" s="1"/>
  <c r="I2418" i="2"/>
  <c r="I2417" i="2" s="1"/>
  <c r="I2416" i="2" s="1"/>
  <c r="I2415" i="2"/>
  <c r="I2414" i="2" s="1"/>
  <c r="I2413" i="2" s="1"/>
  <c r="I2412" i="2"/>
  <c r="I2411" i="2" s="1"/>
  <c r="I2410" i="2" s="1"/>
  <c r="I2409" i="2"/>
  <c r="I2408" i="2" s="1"/>
  <c r="I2407" i="2" s="1"/>
  <c r="I2405" i="2"/>
  <c r="I2404" i="2" s="1"/>
  <c r="I2403" i="2" s="1"/>
  <c r="I2402" i="2"/>
  <c r="I2401" i="2" s="1"/>
  <c r="I2400" i="2" s="1"/>
  <c r="I2399" i="2"/>
  <c r="I2398" i="2" s="1"/>
  <c r="I2397" i="2" s="1"/>
  <c r="I2396" i="2"/>
  <c r="I2395" i="2" s="1"/>
  <c r="I2394" i="2" s="1"/>
  <c r="I2393" i="2"/>
  <c r="I2392" i="2" s="1"/>
  <c r="I2391" i="2" s="1"/>
  <c r="I2390" i="2"/>
  <c r="I2389" i="2" s="1"/>
  <c r="I2388" i="2" s="1"/>
  <c r="I2387" i="2"/>
  <c r="I2386" i="2" s="1"/>
  <c r="I2385" i="2" s="1"/>
  <c r="I2384" i="2"/>
  <c r="I2383" i="2"/>
  <c r="I2380" i="2"/>
  <c r="I2379" i="2" s="1"/>
  <c r="I2378" i="2" s="1"/>
  <c r="I2376" i="2"/>
  <c r="I2375" i="2" s="1"/>
  <c r="I2374" i="2" s="1"/>
  <c r="I2373" i="2"/>
  <c r="I2372" i="2"/>
  <c r="I2371" i="2"/>
  <c r="I2370" i="2"/>
  <c r="I2369" i="2"/>
  <c r="I2368" i="2"/>
  <c r="I2367" i="2"/>
  <c r="I2364" i="2"/>
  <c r="I2363" i="2" s="1"/>
  <c r="I2362" i="2" s="1"/>
  <c r="I2361" i="2"/>
  <c r="I2360" i="2" s="1"/>
  <c r="I2359" i="2" s="1"/>
  <c r="I2358" i="2"/>
  <c r="I2357" i="2" s="1"/>
  <c r="I2356" i="2" s="1"/>
  <c r="I2355" i="2"/>
  <c r="I2354" i="2" s="1"/>
  <c r="I2353" i="2" s="1"/>
  <c r="I2351" i="2"/>
  <c r="I2350" i="2" s="1"/>
  <c r="I2349" i="2" s="1"/>
  <c r="I2348" i="2"/>
  <c r="I2347" i="2" s="1"/>
  <c r="I2346" i="2" s="1"/>
  <c r="I2345" i="2"/>
  <c r="I2344" i="2"/>
  <c r="I2343" i="2"/>
  <c r="I2342" i="2"/>
  <c r="I2341" i="2"/>
  <c r="I2340" i="2"/>
  <c r="I2337" i="2"/>
  <c r="I2336" i="2" s="1"/>
  <c r="I2335" i="2" s="1"/>
  <c r="I2334" i="2"/>
  <c r="I2333" i="2" s="1"/>
  <c r="I2332" i="2" s="1"/>
  <c r="I2331" i="2"/>
  <c r="I2330" i="2" s="1"/>
  <c r="I2329" i="2" s="1"/>
  <c r="I2328" i="2"/>
  <c r="I2327" i="2" s="1"/>
  <c r="I2326" i="2" s="1"/>
  <c r="I2325" i="2"/>
  <c r="I2324" i="2" s="1"/>
  <c r="I2323" i="2" s="1"/>
  <c r="I2322" i="2"/>
  <c r="I2321" i="2" s="1"/>
  <c r="I2320" i="2" s="1"/>
  <c r="I2318" i="2"/>
  <c r="I2317" i="2" s="1"/>
  <c r="I2316" i="2" s="1"/>
  <c r="I2315" i="2"/>
  <c r="I2314" i="2"/>
  <c r="I2311" i="2"/>
  <c r="I2310" i="2" s="1"/>
  <c r="I2309" i="2" s="1"/>
  <c r="I2308" i="2"/>
  <c r="I2307" i="2" s="1"/>
  <c r="I2306" i="2" s="1"/>
  <c r="I2305" i="2"/>
  <c r="I2304" i="2"/>
  <c r="I2303" i="2"/>
  <c r="I2300" i="2"/>
  <c r="I2299" i="2" s="1"/>
  <c r="I2298" i="2" s="1"/>
  <c r="I2297" i="2"/>
  <c r="I2296" i="2" s="1"/>
  <c r="I2295" i="2" s="1"/>
  <c r="I2294" i="2"/>
  <c r="I2293" i="2" s="1"/>
  <c r="I2292" i="2" s="1"/>
  <c r="I2291" i="2"/>
  <c r="I2290" i="2" s="1"/>
  <c r="I2289" i="2" s="1"/>
  <c r="I2288" i="2"/>
  <c r="I2287" i="2" s="1"/>
  <c r="I2286" i="2" s="1"/>
  <c r="I2285" i="2"/>
  <c r="I2284" i="2" s="1"/>
  <c r="I2283" i="2" s="1"/>
  <c r="I2282" i="2"/>
  <c r="I2281" i="2" s="1"/>
  <c r="I2280" i="2" s="1"/>
  <c r="I2279" i="2"/>
  <c r="I2278" i="2" s="1"/>
  <c r="I2277" i="2" s="1"/>
  <c r="I2276" i="2"/>
  <c r="I2275" i="2" s="1"/>
  <c r="I2274" i="2" s="1"/>
  <c r="I2273" i="2"/>
  <c r="I2272" i="2" s="1"/>
  <c r="I2271" i="2" s="1"/>
  <c r="I2270" i="2"/>
  <c r="I2269" i="2" s="1"/>
  <c r="I2268" i="2" s="1"/>
  <c r="I2267" i="2"/>
  <c r="I2266" i="2" s="1"/>
  <c r="I2265" i="2" s="1"/>
  <c r="I2264" i="2"/>
  <c r="I2263" i="2"/>
  <c r="I2260" i="2"/>
  <c r="I2259" i="2"/>
  <c r="I2258" i="2"/>
  <c r="I2255" i="2"/>
  <c r="I2254" i="2"/>
  <c r="I2253" i="2"/>
  <c r="I2250" i="2"/>
  <c r="I2249" i="2" s="1"/>
  <c r="I2248" i="2" s="1"/>
  <c r="I2247" i="2"/>
  <c r="I2246" i="2" s="1"/>
  <c r="I2245" i="2" s="1"/>
  <c r="I2244" i="2"/>
  <c r="I2243" i="2" s="1"/>
  <c r="I2242" i="2" s="1"/>
  <c r="I2241" i="2"/>
  <c r="I2240" i="2" s="1"/>
  <c r="I2239" i="2" s="1"/>
  <c r="I2238" i="2"/>
  <c r="I2237" i="2" s="1"/>
  <c r="I2236" i="2" s="1"/>
  <c r="I2235" i="2"/>
  <c r="I2234" i="2" s="1"/>
  <c r="I2233" i="2" s="1"/>
  <c r="I2232" i="2"/>
  <c r="I2231" i="2" s="1"/>
  <c r="I2230" i="2" s="1"/>
  <c r="I2229" i="2"/>
  <c r="I2228" i="2" s="1"/>
  <c r="I2227" i="2" s="1"/>
  <c r="I2226" i="2"/>
  <c r="I2225" i="2" s="1"/>
  <c r="I2224" i="2" s="1"/>
  <c r="I2223" i="2"/>
  <c r="I2220" i="2"/>
  <c r="I2219" i="2" s="1"/>
  <c r="I2218" i="2" s="1"/>
  <c r="I2215" i="2"/>
  <c r="I2214" i="2" s="1"/>
  <c r="I2213" i="2" s="1"/>
  <c r="I2212" i="2"/>
  <c r="I2211" i="2"/>
  <c r="I2210" i="2"/>
  <c r="I2207" i="2"/>
  <c r="I2206" i="2" s="1"/>
  <c r="I2205" i="2" s="1"/>
  <c r="I2204" i="2"/>
  <c r="I2203" i="2"/>
  <c r="I2202" i="2"/>
  <c r="I2199" i="2"/>
  <c r="I2198" i="2" s="1"/>
  <c r="I2197" i="2" s="1"/>
  <c r="I2196" i="2"/>
  <c r="I2195" i="2"/>
  <c r="I2194" i="2"/>
  <c r="I2191" i="2"/>
  <c r="I2190" i="2"/>
  <c r="I2189" i="2"/>
  <c r="I2186" i="2"/>
  <c r="I2185" i="2" s="1"/>
  <c r="I2184" i="2" s="1"/>
  <c r="I2183" i="2"/>
  <c r="I2182" i="2" s="1"/>
  <c r="I2181" i="2" s="1"/>
  <c r="I2180" i="2"/>
  <c r="I2179" i="2"/>
  <c r="I2176" i="2"/>
  <c r="I2175" i="2" s="1"/>
  <c r="I2174" i="2" s="1"/>
  <c r="I2173" i="2"/>
  <c r="I2172" i="2"/>
  <c r="I2169" i="2"/>
  <c r="I2168" i="2"/>
  <c r="I2167" i="2"/>
  <c r="I2164" i="2"/>
  <c r="I2163" i="2"/>
  <c r="I2160" i="2"/>
  <c r="I2159" i="2"/>
  <c r="I2156" i="2"/>
  <c r="I2155" i="2"/>
  <c r="I2152" i="2"/>
  <c r="I2151" i="2"/>
  <c r="I2147" i="2"/>
  <c r="I2146" i="2"/>
  <c r="I2145" i="2"/>
  <c r="I2144" i="2"/>
  <c r="I2143" i="2"/>
  <c r="I2142" i="2"/>
  <c r="I2141" i="2"/>
  <c r="I2140" i="2"/>
  <c r="I2139" i="2"/>
  <c r="I2138" i="2"/>
  <c r="I2137" i="2"/>
  <c r="I2136" i="2"/>
  <c r="I2135" i="2"/>
  <c r="I2134" i="2"/>
  <c r="I2131" i="2"/>
  <c r="I2130" i="2" s="1"/>
  <c r="I2129" i="2" s="1"/>
  <c r="I2128" i="2"/>
  <c r="I2127" i="2" s="1"/>
  <c r="I2126" i="2" s="1"/>
  <c r="I2124" i="2"/>
  <c r="I2123" i="2" s="1"/>
  <c r="I2122" i="2" s="1"/>
  <c r="I2121" i="2"/>
  <c r="I2120" i="2" s="1"/>
  <c r="I2119" i="2" s="1"/>
  <c r="I2118" i="2"/>
  <c r="I2117" i="2" s="1"/>
  <c r="I2116" i="2" s="1"/>
  <c r="I2115" i="2"/>
  <c r="I2114" i="2" s="1"/>
  <c r="I2113" i="2" s="1"/>
  <c r="I2112" i="2"/>
  <c r="I2111" i="2" s="1"/>
  <c r="I2110" i="2" s="1"/>
  <c r="I2108" i="2"/>
  <c r="I2107" i="2" s="1"/>
  <c r="I2106" i="2" s="1"/>
  <c r="I2105" i="2"/>
  <c r="I2104" i="2" s="1"/>
  <c r="I2103" i="2" s="1"/>
  <c r="I2102" i="2"/>
  <c r="I2101" i="2" s="1"/>
  <c r="I2100" i="2" s="1"/>
  <c r="I2099" i="2"/>
  <c r="I2098" i="2" s="1"/>
  <c r="I2097" i="2" s="1"/>
  <c r="I2096" i="2"/>
  <c r="I2095" i="2"/>
  <c r="I2094" i="2"/>
  <c r="I2090" i="2"/>
  <c r="I2089" i="2" s="1"/>
  <c r="I2088" i="2" s="1"/>
  <c r="I2087" i="2"/>
  <c r="I2086" i="2" s="1"/>
  <c r="I2085" i="2" s="1"/>
  <c r="I2084" i="2"/>
  <c r="I2083" i="2" s="1"/>
  <c r="I2082" i="2" s="1"/>
  <c r="I2081" i="2"/>
  <c r="I2080" i="2" s="1"/>
  <c r="I2079" i="2" s="1"/>
  <c r="I2078" i="2"/>
  <c r="I2077" i="2" s="1"/>
  <c r="I2076" i="2" s="1"/>
  <c r="I2075" i="2"/>
  <c r="I2074" i="2" s="1"/>
  <c r="I2073" i="2" s="1"/>
  <c r="I2071" i="2"/>
  <c r="I2070" i="2" s="1"/>
  <c r="I2069" i="2" s="1"/>
  <c r="I2068" i="2"/>
  <c r="I2067" i="2" s="1"/>
  <c r="I2066" i="2" s="1"/>
  <c r="I2065" i="2"/>
  <c r="I2064" i="2" s="1"/>
  <c r="I2063" i="2" s="1"/>
  <c r="I2062" i="2"/>
  <c r="I2061" i="2" s="1"/>
  <c r="I2060" i="2" s="1"/>
  <c r="I2059" i="2"/>
  <c r="I2058" i="2" s="1"/>
  <c r="I2057" i="2" s="1"/>
  <c r="I2056" i="2"/>
  <c r="I2055" i="2" s="1"/>
  <c r="I2054" i="2" s="1"/>
  <c r="I2053" i="2"/>
  <c r="I2052" i="2" s="1"/>
  <c r="I2051" i="2" s="1"/>
  <c r="I2049" i="2"/>
  <c r="I2048" i="2" s="1"/>
  <c r="I2047" i="2" s="1"/>
  <c r="I2046" i="2"/>
  <c r="I2045" i="2" s="1"/>
  <c r="I2044" i="2" s="1"/>
  <c r="I2043" i="2"/>
  <c r="I2042" i="2" s="1"/>
  <c r="I2041" i="2" s="1"/>
  <c r="I2040" i="2"/>
  <c r="I2039" i="2" s="1"/>
  <c r="I2038" i="2" s="1"/>
  <c r="I2037" i="2"/>
  <c r="I2036" i="2" s="1"/>
  <c r="I2035" i="2" s="1"/>
  <c r="I2034" i="2"/>
  <c r="I2033" i="2"/>
  <c r="I2032" i="2"/>
  <c r="I2031" i="2"/>
  <c r="I2027" i="2"/>
  <c r="I2026" i="2" s="1"/>
  <c r="I2025" i="2" s="1"/>
  <c r="I2024" i="2"/>
  <c r="I2023" i="2" s="1"/>
  <c r="I2022" i="2" s="1"/>
  <c r="I2021" i="2"/>
  <c r="I2020" i="2" s="1"/>
  <c r="I2019" i="2" s="1"/>
  <c r="I2018" i="2"/>
  <c r="I2017" i="2"/>
  <c r="I2016" i="2"/>
  <c r="I2015" i="2"/>
  <c r="I2014" i="2"/>
  <c r="I2013" i="2"/>
  <c r="I2012" i="2"/>
  <c r="I2011" i="2"/>
  <c r="I2010" i="2"/>
  <c r="I2009" i="2"/>
  <c r="I2008" i="2"/>
  <c r="I2007" i="2"/>
  <c r="I2006" i="2"/>
  <c r="I2003" i="2"/>
  <c r="I2002" i="2" s="1"/>
  <c r="I2001" i="2" s="1"/>
  <c r="I2000" i="2"/>
  <c r="I1999" i="2" s="1"/>
  <c r="I1998" i="2" s="1"/>
  <c r="I1997" i="2"/>
  <c r="I1996" i="2" s="1"/>
  <c r="I1995" i="2" s="1"/>
  <c r="I1994" i="2"/>
  <c r="I1993" i="2" s="1"/>
  <c r="I1992" i="2" s="1"/>
  <c r="I1991" i="2"/>
  <c r="I1990" i="2"/>
  <c r="I1989" i="2"/>
  <c r="I1986" i="2"/>
  <c r="I1985" i="2" s="1"/>
  <c r="I1984" i="2" s="1"/>
  <c r="I1983" i="2"/>
  <c r="I1982" i="2" s="1"/>
  <c r="I1981" i="2" s="1"/>
  <c r="I1980" i="2"/>
  <c r="I1979" i="2"/>
  <c r="I1976" i="2"/>
  <c r="I1973" i="2"/>
  <c r="I1972" i="2" s="1"/>
  <c r="I1971" i="2" s="1"/>
  <c r="I1970" i="2"/>
  <c r="I1969" i="2" s="1"/>
  <c r="I1968" i="2" s="1"/>
  <c r="I1966" i="2"/>
  <c r="I1965" i="2" s="1"/>
  <c r="I1964" i="2" s="1"/>
  <c r="I1963" i="2"/>
  <c r="I1962" i="2" s="1"/>
  <c r="I1961" i="2" s="1"/>
  <c r="I1960" i="2"/>
  <c r="I1959" i="2" s="1"/>
  <c r="I1958" i="2" s="1"/>
  <c r="I1957" i="2"/>
  <c r="I1956" i="2" s="1"/>
  <c r="I1955" i="2" s="1"/>
  <c r="I1954" i="2"/>
  <c r="I1953" i="2" s="1"/>
  <c r="I1952" i="2" s="1"/>
  <c r="I1951" i="2"/>
  <c r="I1950" i="2" s="1"/>
  <c r="I1949" i="2" s="1"/>
  <c r="I1948" i="2"/>
  <c r="I1947" i="2" s="1"/>
  <c r="I1946" i="2" s="1"/>
  <c r="I1945" i="2"/>
  <c r="I1944" i="2" s="1"/>
  <c r="I1943" i="2" s="1"/>
  <c r="I1942" i="2"/>
  <c r="I1941" i="2" s="1"/>
  <c r="I1940" i="2" s="1"/>
  <c r="I1939" i="2"/>
  <c r="I1938" i="2" s="1"/>
  <c r="I1937" i="2" s="1"/>
  <c r="I1936" i="2"/>
  <c r="I1935" i="2" s="1"/>
  <c r="I1934" i="2" s="1"/>
  <c r="I1933" i="2"/>
  <c r="I1932" i="2" s="1"/>
  <c r="I1931" i="2" s="1"/>
  <c r="I1930" i="2"/>
  <c r="I1929" i="2" s="1"/>
  <c r="I1928" i="2" s="1"/>
  <c r="I1926" i="2"/>
  <c r="I1925" i="2" s="1"/>
  <c r="I1924" i="2" s="1"/>
  <c r="I1923" i="2"/>
  <c r="I1922" i="2" s="1"/>
  <c r="I1921" i="2" s="1"/>
  <c r="I1920" i="2"/>
  <c r="I1919" i="2" s="1"/>
  <c r="I1918" i="2" s="1"/>
  <c r="I1917" i="2"/>
  <c r="I1916" i="2" s="1"/>
  <c r="I1915" i="2" s="1"/>
  <c r="I1913" i="2"/>
  <c r="I1912" i="2" s="1"/>
  <c r="I1911" i="2" s="1"/>
  <c r="I1910" i="2"/>
  <c r="I1909" i="2" s="1"/>
  <c r="I1908" i="2" s="1"/>
  <c r="I1907" i="2"/>
  <c r="I1906" i="2" s="1"/>
  <c r="I1905" i="2" s="1"/>
  <c r="I1904" i="2"/>
  <c r="I1903" i="2" s="1"/>
  <c r="I1902" i="2" s="1"/>
  <c r="I1901" i="2"/>
  <c r="I1900" i="2" s="1"/>
  <c r="I1899" i="2" s="1"/>
  <c r="I1898" i="2"/>
  <c r="I1897" i="2" s="1"/>
  <c r="I1896" i="2" s="1"/>
  <c r="I1895" i="2"/>
  <c r="I1894" i="2" s="1"/>
  <c r="I1893" i="2" s="1"/>
  <c r="I1892" i="2"/>
  <c r="I1891" i="2"/>
  <c r="I1888" i="2"/>
  <c r="I1887" i="2" s="1"/>
  <c r="I1886" i="2" s="1"/>
  <c r="I1884" i="2"/>
  <c r="I1883" i="2" s="1"/>
  <c r="I1882" i="2" s="1"/>
  <c r="I1880" i="2"/>
  <c r="I1879" i="2"/>
  <c r="I1878" i="2"/>
  <c r="I1877" i="2"/>
  <c r="I1876" i="2"/>
  <c r="I1875" i="2"/>
  <c r="I1874" i="2"/>
  <c r="I1871" i="2"/>
  <c r="I1870" i="2" s="1"/>
  <c r="I1869" i="2" s="1"/>
  <c r="I1868" i="2"/>
  <c r="I1867" i="2" s="1"/>
  <c r="I1866" i="2" s="1"/>
  <c r="I1865" i="2"/>
  <c r="I1864" i="2" s="1"/>
  <c r="I1863" i="2" s="1"/>
  <c r="I1862" i="2"/>
  <c r="I1861" i="2" s="1"/>
  <c r="I1860" i="2" s="1"/>
  <c r="I1858" i="2"/>
  <c r="I1857" i="2" s="1"/>
  <c r="I1856" i="2" s="1"/>
  <c r="I1855" i="2"/>
  <c r="I1854" i="2" s="1"/>
  <c r="I1853" i="2" s="1"/>
  <c r="I1852" i="2"/>
  <c r="I1851" i="2"/>
  <c r="I1850" i="2"/>
  <c r="I1849" i="2"/>
  <c r="I1848" i="2"/>
  <c r="I1847" i="2"/>
  <c r="I1844" i="2"/>
  <c r="I1843" i="2" s="1"/>
  <c r="I1842" i="2" s="1"/>
  <c r="I1841" i="2"/>
  <c r="I1840" i="2" s="1"/>
  <c r="I1839" i="2" s="1"/>
  <c r="I1838" i="2"/>
  <c r="I1837" i="2" s="1"/>
  <c r="I1836" i="2" s="1"/>
  <c r="I1835" i="2"/>
  <c r="I1834" i="2" s="1"/>
  <c r="I1833" i="2" s="1"/>
  <c r="I1832" i="2"/>
  <c r="I1831" i="2" s="1"/>
  <c r="I1830" i="2" s="1"/>
  <c r="I1829" i="2"/>
  <c r="I1828" i="2" s="1"/>
  <c r="I1827" i="2" s="1"/>
  <c r="I1825" i="2"/>
  <c r="I1824" i="2" s="1"/>
  <c r="I1823" i="2" s="1"/>
  <c r="I1822" i="2"/>
  <c r="I1821" i="2"/>
  <c r="I1818" i="2"/>
  <c r="I1817" i="2" s="1"/>
  <c r="I1816" i="2" s="1"/>
  <c r="I1815" i="2"/>
  <c r="I1814" i="2" s="1"/>
  <c r="I1813" i="2" s="1"/>
  <c r="I1812" i="2"/>
  <c r="I1811" i="2"/>
  <c r="I1810" i="2"/>
  <c r="I1807" i="2"/>
  <c r="I1806" i="2" s="1"/>
  <c r="I1805" i="2" s="1"/>
  <c r="I1804" i="2"/>
  <c r="I1803" i="2" s="1"/>
  <c r="I1802" i="2" s="1"/>
  <c r="I1801" i="2"/>
  <c r="I1800" i="2" s="1"/>
  <c r="I1799" i="2" s="1"/>
  <c r="I1798" i="2"/>
  <c r="I1797" i="2" s="1"/>
  <c r="I1796" i="2" s="1"/>
  <c r="I1795" i="2"/>
  <c r="I1794" i="2" s="1"/>
  <c r="I1793" i="2" s="1"/>
  <c r="I1792" i="2"/>
  <c r="I1791" i="2" s="1"/>
  <c r="I1790" i="2" s="1"/>
  <c r="I1789" i="2"/>
  <c r="I1788" i="2" s="1"/>
  <c r="I1787" i="2" s="1"/>
  <c r="I1786" i="2"/>
  <c r="I1785" i="2" s="1"/>
  <c r="I1784" i="2" s="1"/>
  <c r="I1783" i="2"/>
  <c r="I1780" i="2"/>
  <c r="I1779" i="2" s="1"/>
  <c r="I1778" i="2" s="1"/>
  <c r="I1777" i="2"/>
  <c r="I1776" i="2" s="1"/>
  <c r="I1775" i="2" s="1"/>
  <c r="I1774" i="2"/>
  <c r="I1773" i="2" s="1"/>
  <c r="I1772" i="2" s="1"/>
  <c r="I1771" i="2"/>
  <c r="I1770" i="2"/>
  <c r="I1767" i="2"/>
  <c r="I1766" i="2"/>
  <c r="I1765" i="2"/>
  <c r="I1762" i="2"/>
  <c r="I1761" i="2"/>
  <c r="I1760" i="2"/>
  <c r="I1757" i="2"/>
  <c r="I1756" i="2" s="1"/>
  <c r="I1755" i="2" s="1"/>
  <c r="I1754" i="2"/>
  <c r="I1753" i="2" s="1"/>
  <c r="I1752" i="2" s="1"/>
  <c r="I1751" i="2"/>
  <c r="I1750" i="2" s="1"/>
  <c r="I1749" i="2" s="1"/>
  <c r="I1748" i="2"/>
  <c r="I1747" i="2" s="1"/>
  <c r="I1746" i="2" s="1"/>
  <c r="I1745" i="2"/>
  <c r="I1744" i="2" s="1"/>
  <c r="I1743" i="2" s="1"/>
  <c r="I1742" i="2"/>
  <c r="I1741" i="2" s="1"/>
  <c r="I1740" i="2" s="1"/>
  <c r="I1739" i="2"/>
  <c r="I1738" i="2" s="1"/>
  <c r="I1737" i="2" s="1"/>
  <c r="I1736" i="2"/>
  <c r="I1735" i="2" s="1"/>
  <c r="I1734" i="2" s="1"/>
  <c r="I1733" i="2"/>
  <c r="I1732" i="2" s="1"/>
  <c r="I1731" i="2" s="1"/>
  <c r="I1730" i="2"/>
  <c r="I1729" i="2" s="1"/>
  <c r="I1728" i="2" s="1"/>
  <c r="I1727" i="2"/>
  <c r="I1726" i="2" s="1"/>
  <c r="I1725" i="2" s="1"/>
  <c r="I1721" i="2"/>
  <c r="I1720" i="2"/>
  <c r="I1719" i="2"/>
  <c r="I1715" i="2"/>
  <c r="I1714" i="2"/>
  <c r="I1713" i="2"/>
  <c r="I1712" i="2"/>
  <c r="I1711" i="2"/>
  <c r="I1710" i="2"/>
  <c r="I1709" i="2"/>
  <c r="I1708" i="2"/>
  <c r="I1707" i="2"/>
  <c r="I1706" i="2"/>
  <c r="I1705" i="2"/>
  <c r="I1704" i="2"/>
  <c r="I1703" i="2"/>
  <c r="I1699" i="2"/>
  <c r="I1698" i="2" s="1"/>
  <c r="I1697" i="2" s="1"/>
  <c r="I1696" i="2" s="1"/>
  <c r="I1695" i="2"/>
  <c r="I1694" i="2" s="1"/>
  <c r="I1693" i="2" s="1"/>
  <c r="L1691" i="2"/>
  <c r="I1692" i="2"/>
  <c r="I1691" i="2" s="1"/>
  <c r="I1690" i="2" s="1"/>
  <c r="I1689" i="2"/>
  <c r="I1688" i="2" s="1"/>
  <c r="I1687" i="2" s="1"/>
  <c r="I1685" i="2"/>
  <c r="I1684" i="2"/>
  <c r="I1683" i="2"/>
  <c r="I1680" i="2"/>
  <c r="I1678" i="2"/>
  <c r="I1677" i="2"/>
  <c r="I1676" i="2"/>
  <c r="I1675" i="2"/>
  <c r="I1674" i="2"/>
  <c r="I1673" i="2"/>
  <c r="I1672" i="2"/>
  <c r="I1671" i="2"/>
  <c r="I1670" i="2"/>
  <c r="I1669" i="2"/>
  <c r="I1668" i="2"/>
  <c r="I1667" i="2"/>
  <c r="I1666" i="2"/>
  <c r="I1665" i="2"/>
  <c r="I1658" i="2"/>
  <c r="I1657" i="2" s="1"/>
  <c r="I1656" i="2" s="1"/>
  <c r="I1655" i="2"/>
  <c r="I1654" i="2" s="1"/>
  <c r="I1653" i="2" s="1"/>
  <c r="I1652" i="2"/>
  <c r="I1651" i="2" s="1"/>
  <c r="I1650" i="2" s="1"/>
  <c r="I1649" i="2"/>
  <c r="I1648" i="2" s="1"/>
  <c r="I1647" i="2" s="1"/>
  <c r="I1646" i="2"/>
  <c r="I1645" i="2" s="1"/>
  <c r="I1644" i="2" s="1"/>
  <c r="I1642" i="2"/>
  <c r="I1641" i="2"/>
  <c r="I1638" i="2"/>
  <c r="I1637" i="2"/>
  <c r="I1633" i="2"/>
  <c r="I1632" i="2" s="1"/>
  <c r="I1631" i="2" s="1"/>
  <c r="I1630" i="2" s="1"/>
  <c r="I1629" i="2"/>
  <c r="I1628" i="2" s="1"/>
  <c r="I1627" i="2" s="1"/>
  <c r="I1626" i="2" s="1"/>
  <c r="I1625" i="2"/>
  <c r="I1624" i="2" s="1"/>
  <c r="I1623" i="2" s="1"/>
  <c r="I1622" i="2"/>
  <c r="I1621" i="2" s="1"/>
  <c r="I1620" i="2" s="1"/>
  <c r="I1618" i="2"/>
  <c r="I1615" i="2"/>
  <c r="I1614" i="2" s="1"/>
  <c r="I1613" i="2" s="1"/>
  <c r="I1611" i="2"/>
  <c r="I1610" i="2" s="1"/>
  <c r="I1609" i="2" s="1"/>
  <c r="I1608" i="2"/>
  <c r="I1607" i="2" s="1"/>
  <c r="I1606" i="2" s="1"/>
  <c r="I1605" i="2"/>
  <c r="I1604" i="2" s="1"/>
  <c r="I1603" i="2" s="1"/>
  <c r="I1602" i="2"/>
  <c r="I1601" i="2"/>
  <c r="I1600" i="2"/>
  <c r="I1595" i="2"/>
  <c r="I1594" i="2" s="1"/>
  <c r="I1593" i="2"/>
  <c r="I1592" i="2" s="1"/>
  <c r="I1590" i="2"/>
  <c r="I1589" i="2"/>
  <c r="I1588" i="2"/>
  <c r="I1587" i="2"/>
  <c r="I1586" i="2"/>
  <c r="I1585" i="2"/>
  <c r="I1584" i="2"/>
  <c r="I1583" i="2"/>
  <c r="I1582" i="2"/>
  <c r="I1581" i="2"/>
  <c r="I1580" i="2"/>
  <c r="I1577" i="2"/>
  <c r="I1576" i="2" s="1"/>
  <c r="I1575" i="2" s="1"/>
  <c r="I1573" i="2"/>
  <c r="I1572" i="2"/>
  <c r="I1569" i="2"/>
  <c r="I1568" i="2" s="1"/>
  <c r="I1567" i="2" s="1"/>
  <c r="I1565" i="2"/>
  <c r="I1564" i="2" s="1"/>
  <c r="I1563" i="2" s="1"/>
  <c r="I1562" i="2" s="1"/>
  <c r="I1561" i="2"/>
  <c r="I1560" i="2"/>
  <c r="I1557" i="2"/>
  <c r="I1556" i="2"/>
  <c r="I1555" i="2"/>
  <c r="I1554" i="2"/>
  <c r="I1551" i="2"/>
  <c r="I1550" i="2" s="1"/>
  <c r="I1549" i="2"/>
  <c r="I1548" i="2" s="1"/>
  <c r="I1547" i="2"/>
  <c r="I1546" i="2" s="1"/>
  <c r="I1545" i="2"/>
  <c r="I1544" i="2"/>
  <c r="I1543" i="2"/>
  <c r="I1542" i="2"/>
  <c r="I1541" i="2"/>
  <c r="I1540" i="2"/>
  <c r="I1539" i="2"/>
  <c r="I1533" i="2"/>
  <c r="I1532" i="2"/>
  <c r="I1527" i="2"/>
  <c r="I1526" i="2" s="1"/>
  <c r="I1525" i="2" s="1"/>
  <c r="I1524" i="2"/>
  <c r="I1523" i="2" s="1"/>
  <c r="I1522" i="2" s="1"/>
  <c r="I1521" i="2"/>
  <c r="I1520" i="2" s="1"/>
  <c r="I1519" i="2" s="1"/>
  <c r="I1518" i="2"/>
  <c r="I1517" i="2" s="1"/>
  <c r="I1516" i="2" s="1"/>
  <c r="I1515" i="2"/>
  <c r="I1514" i="2" s="1"/>
  <c r="I1513" i="2" s="1"/>
  <c r="I1511" i="2"/>
  <c r="I1510" i="2" s="1"/>
  <c r="I1509" i="2" s="1"/>
  <c r="I1508" i="2"/>
  <c r="I1507" i="2" s="1"/>
  <c r="I1506" i="2" s="1"/>
  <c r="I1503" i="2"/>
  <c r="I1502" i="2" s="1"/>
  <c r="I1501" i="2" s="1"/>
  <c r="I1500" i="2" s="1"/>
  <c r="I1499" i="2"/>
  <c r="I1498" i="2"/>
  <c r="I1495" i="2"/>
  <c r="I1494" i="2" s="1"/>
  <c r="I1493" i="2" s="1"/>
  <c r="I1491" i="2"/>
  <c r="I1490" i="2"/>
  <c r="I1485" i="2"/>
  <c r="I1484" i="2"/>
  <c r="I1483" i="2"/>
  <c r="I1482" i="2"/>
  <c r="I1479" i="2"/>
  <c r="I1478" i="2" s="1"/>
  <c r="I1477" i="2" s="1"/>
  <c r="I1475" i="2"/>
  <c r="I1474" i="2"/>
  <c r="I1469" i="2"/>
  <c r="I1468" i="2" s="1"/>
  <c r="I1467" i="2" s="1"/>
  <c r="I1466" i="2" s="1"/>
  <c r="I1465" i="2" s="1"/>
  <c r="I1464" i="2"/>
  <c r="I1463" i="2"/>
  <c r="I1460" i="2"/>
  <c r="I1459" i="2" s="1"/>
  <c r="I1458" i="2" s="1"/>
  <c r="I1456" i="2"/>
  <c r="I1455" i="2"/>
  <c r="I1450" i="2"/>
  <c r="I1449" i="2" s="1"/>
  <c r="I1448" i="2" s="1"/>
  <c r="I1447" i="2" s="1"/>
  <c r="I1446" i="2" s="1"/>
  <c r="I1445" i="2"/>
  <c r="I1444" i="2" s="1"/>
  <c r="I1443" i="2" s="1"/>
  <c r="I1442" i="2"/>
  <c r="I1439" i="2"/>
  <c r="I1438" i="2" s="1"/>
  <c r="I1437" i="2" s="1"/>
  <c r="I1433" i="2"/>
  <c r="I1432" i="2"/>
  <c r="I1428" i="2"/>
  <c r="I1427" i="2" s="1"/>
  <c r="I1426" i="2" s="1"/>
  <c r="I1425" i="2" s="1"/>
  <c r="I1424" i="2"/>
  <c r="I1423" i="2"/>
  <c r="I1419" i="2"/>
  <c r="I1418" i="2" s="1"/>
  <c r="I1417" i="2" s="1"/>
  <c r="I1416" i="2" s="1"/>
  <c r="I1414" i="2"/>
  <c r="I1413" i="2" s="1"/>
  <c r="I1412" i="2"/>
  <c r="I1411" i="2"/>
  <c r="I1407" i="2"/>
  <c r="I1406" i="2"/>
  <c r="I1405" i="2"/>
  <c r="I1404" i="2"/>
  <c r="I1403" i="2"/>
  <c r="I1400" i="2"/>
  <c r="I1399" i="2" s="1"/>
  <c r="I1398" i="2" s="1"/>
  <c r="I1397" i="2"/>
  <c r="I1396" i="2"/>
  <c r="I1395" i="2"/>
  <c r="I1394" i="2"/>
  <c r="I1393" i="2"/>
  <c r="I1392" i="2"/>
  <c r="I1391" i="2"/>
  <c r="I1389" i="2"/>
  <c r="I1388" i="2"/>
  <c r="I1387" i="2"/>
  <c r="I1386" i="2"/>
  <c r="I1385" i="2"/>
  <c r="I1384" i="2"/>
  <c r="I1379" i="2"/>
  <c r="I1378" i="2" s="1"/>
  <c r="I1377" i="2" s="1"/>
  <c r="I1376" i="2" s="1"/>
  <c r="I1375" i="2"/>
  <c r="I1374" i="2"/>
  <c r="I1373" i="2"/>
  <c r="I1372" i="2"/>
  <c r="I1371" i="2"/>
  <c r="I1370" i="2"/>
  <c r="I1365" i="2"/>
  <c r="I1364" i="2" s="1"/>
  <c r="I1363" i="2" s="1"/>
  <c r="I1362" i="2" s="1"/>
  <c r="I1361" i="2"/>
  <c r="I1360" i="2" s="1"/>
  <c r="I1359" i="2" s="1"/>
  <c r="I1358" i="2" s="1"/>
  <c r="I1357" i="2"/>
  <c r="I1356" i="2" s="1"/>
  <c r="I1355" i="2" s="1"/>
  <c r="I1354" i="2" s="1"/>
  <c r="I1353" i="2"/>
  <c r="I1352" i="2" s="1"/>
  <c r="I1351" i="2" s="1"/>
  <c r="I1350" i="2" s="1"/>
  <c r="I1349" i="2"/>
  <c r="I1348" i="2" s="1"/>
  <c r="I1347" i="2" s="1"/>
  <c r="I1346" i="2" s="1"/>
  <c r="I1345" i="2"/>
  <c r="I1344" i="2" s="1"/>
  <c r="I1343" i="2" s="1"/>
  <c r="I1342" i="2" s="1"/>
  <c r="I1340" i="2"/>
  <c r="I1339" i="2" s="1"/>
  <c r="I1338" i="2" s="1"/>
  <c r="I1337" i="2" s="1"/>
  <c r="I1336" i="2"/>
  <c r="I1335" i="2" s="1"/>
  <c r="I1334" i="2" s="1"/>
  <c r="I1333" i="2" s="1"/>
  <c r="I1332" i="2"/>
  <c r="I1331" i="2"/>
  <c r="I1328" i="2"/>
  <c r="I1327" i="2" s="1"/>
  <c r="I1326" i="2"/>
  <c r="I1325" i="2" s="1"/>
  <c r="I1323" i="2"/>
  <c r="I1322" i="2"/>
  <c r="I1321" i="2"/>
  <c r="I1318" i="2"/>
  <c r="I1317" i="2" s="1"/>
  <c r="I1316" i="2"/>
  <c r="I1315" i="2"/>
  <c r="I1314" i="2"/>
  <c r="I1313" i="2"/>
  <c r="I1312" i="2"/>
  <c r="I1308" i="2"/>
  <c r="I1307" i="2" s="1"/>
  <c r="I1306" i="2" s="1"/>
  <c r="I1305" i="2" s="1"/>
  <c r="I1303" i="2"/>
  <c r="I1302" i="2"/>
  <c r="I1299" i="2"/>
  <c r="I1298" i="2" s="1"/>
  <c r="I1297" i="2" s="1"/>
  <c r="I1296" i="2"/>
  <c r="I1295" i="2"/>
  <c r="I1291" i="2"/>
  <c r="I1290" i="2" s="1"/>
  <c r="I1289" i="2" s="1"/>
  <c r="I1283" i="2"/>
  <c r="I1282" i="2"/>
  <c r="I1281" i="2"/>
  <c r="I1280" i="2"/>
  <c r="I1279" i="2"/>
  <c r="I1278" i="2"/>
  <c r="I1277" i="2"/>
  <c r="I1276" i="2"/>
  <c r="I1273" i="2"/>
  <c r="I1272" i="2"/>
  <c r="I1269" i="2"/>
  <c r="I1268" i="2" s="1"/>
  <c r="I1267" i="2" s="1"/>
  <c r="I1266" i="2"/>
  <c r="I1265" i="2" s="1"/>
  <c r="I1264" i="2" s="1"/>
  <c r="I1263" i="2"/>
  <c r="I1262" i="2" s="1"/>
  <c r="I1261" i="2" s="1"/>
  <c r="I1260" i="2"/>
  <c r="I1259" i="2"/>
  <c r="I1258" i="2"/>
  <c r="I1255" i="2"/>
  <c r="I1254" i="2" s="1"/>
  <c r="I1253" i="2" s="1"/>
  <c r="I1252" i="2"/>
  <c r="I1251" i="2" s="1"/>
  <c r="I1250" i="2" s="1"/>
  <c r="I1248" i="2"/>
  <c r="I1247" i="2"/>
  <c r="I1246" i="2"/>
  <c r="I1245" i="2"/>
  <c r="I1244" i="2"/>
  <c r="I1243" i="2"/>
  <c r="I1242" i="2"/>
  <c r="I1240" i="2"/>
  <c r="I1239" i="2"/>
  <c r="I1237" i="2"/>
  <c r="I1236" i="2"/>
  <c r="I1235" i="2"/>
  <c r="I1234" i="2"/>
  <c r="I1233" i="2"/>
  <c r="I1232" i="2"/>
  <c r="I1231" i="2"/>
  <c r="I1229" i="2"/>
  <c r="I1228" i="2"/>
  <c r="I1226" i="2"/>
  <c r="I1225" i="2"/>
  <c r="I1224" i="2"/>
  <c r="I1223" i="2"/>
  <c r="I1222" i="2"/>
  <c r="I1221" i="2"/>
  <c r="I1220" i="2"/>
  <c r="I1216" i="2"/>
  <c r="I1215" i="2"/>
  <c r="I1214" i="2"/>
  <c r="I1210" i="2"/>
  <c r="I1209" i="2" s="1"/>
  <c r="I1208" i="2" s="1"/>
  <c r="I1207" i="2"/>
  <c r="I1206" i="2" s="1"/>
  <c r="I1205" i="2" s="1"/>
  <c r="I1204" i="2"/>
  <c r="I1203" i="2"/>
  <c r="I1200" i="2"/>
  <c r="I1199" i="2"/>
  <c r="I1198" i="2"/>
  <c r="I1197" i="2"/>
  <c r="I1194" i="2"/>
  <c r="I1193" i="2"/>
  <c r="I1192" i="2"/>
  <c r="I1191" i="2"/>
  <c r="I1190" i="2"/>
  <c r="I1189" i="2"/>
  <c r="I1188" i="2"/>
  <c r="I1185" i="2"/>
  <c r="I1184" i="2"/>
  <c r="I1181" i="2"/>
  <c r="I1180" i="2"/>
  <c r="I1179" i="2"/>
  <c r="I1176" i="2"/>
  <c r="I1175" i="2"/>
  <c r="I1174" i="2"/>
  <c r="I1173" i="2"/>
  <c r="I1172" i="2"/>
  <c r="I1171" i="2"/>
  <c r="I1170" i="2"/>
  <c r="I1169" i="2"/>
  <c r="I1168" i="2"/>
  <c r="I1167" i="2"/>
  <c r="I1163" i="2"/>
  <c r="I1162" i="2"/>
  <c r="I1159" i="2"/>
  <c r="I1158" i="2"/>
  <c r="I1157" i="2"/>
  <c r="I1156" i="2"/>
  <c r="I1152" i="2"/>
  <c r="I1151" i="2" s="1"/>
  <c r="I1150" i="2" s="1"/>
  <c r="I1149" i="2"/>
  <c r="I1148" i="2" s="1"/>
  <c r="I1147" i="2" s="1"/>
  <c r="I1145" i="2"/>
  <c r="I1144" i="2"/>
  <c r="I1141" i="2"/>
  <c r="I1140" i="2"/>
  <c r="I1136" i="2"/>
  <c r="I1135" i="2" s="1"/>
  <c r="I1134" i="2" s="1"/>
  <c r="I1132" i="2" s="1"/>
  <c r="I1131" i="2"/>
  <c r="I1130" i="2"/>
  <c r="I1128" i="2"/>
  <c r="I1127" i="2"/>
  <c r="I1126" i="2"/>
  <c r="I1125" i="2"/>
  <c r="I1124" i="2"/>
  <c r="I1123" i="2"/>
  <c r="I1122" i="2"/>
  <c r="I1121" i="2"/>
  <c r="I1118" i="2"/>
  <c r="I1117" i="2" s="1"/>
  <c r="I1116" i="2" s="1"/>
  <c r="I1115" i="2"/>
  <c r="I1114" i="2" s="1"/>
  <c r="I1113" i="2" s="1"/>
  <c r="I1112" i="2"/>
  <c r="I1111" i="2" s="1"/>
  <c r="I1110" i="2" s="1"/>
  <c r="I1109" i="2"/>
  <c r="I1108" i="2" s="1"/>
  <c r="I1107" i="2" s="1"/>
  <c r="I1106" i="2"/>
  <c r="I1105" i="2" s="1"/>
  <c r="I1104" i="2" s="1"/>
  <c r="I1103" i="2"/>
  <c r="I1102" i="2" s="1"/>
  <c r="I1101" i="2" s="1"/>
  <c r="I1100" i="2"/>
  <c r="I1099" i="2" s="1"/>
  <c r="I1098" i="2" s="1"/>
  <c r="I1097" i="2"/>
  <c r="I1096" i="2" s="1"/>
  <c r="I1095" i="2" s="1"/>
  <c r="I1094" i="2"/>
  <c r="I1093" i="2" s="1"/>
  <c r="I1092" i="2" s="1"/>
  <c r="I1091" i="2"/>
  <c r="I1090" i="2"/>
  <c r="I1087" i="2"/>
  <c r="I1086" i="2"/>
  <c r="I1083" i="2"/>
  <c r="I1082" i="2" s="1"/>
  <c r="I1081" i="2" s="1"/>
  <c r="I1080" i="2"/>
  <c r="I1079" i="2" s="1"/>
  <c r="I1078" i="2" s="1"/>
  <c r="I1077" i="2"/>
  <c r="I1076" i="2" s="1"/>
  <c r="I1075" i="2" s="1"/>
  <c r="I1073" i="2"/>
  <c r="I1072" i="2"/>
  <c r="I1069" i="2"/>
  <c r="I1068" i="2"/>
  <c r="I1067" i="2"/>
  <c r="I1066" i="2"/>
  <c r="I1065" i="2"/>
  <c r="I1064" i="2"/>
  <c r="I1063" i="2"/>
  <c r="I1058" i="2"/>
  <c r="I1057" i="2" s="1"/>
  <c r="I1056" i="2" s="1"/>
  <c r="I1055" i="2"/>
  <c r="I1054" i="2"/>
  <c r="I1053" i="2"/>
  <c r="I1048" i="2"/>
  <c r="I1047" i="2"/>
  <c r="I1046" i="2"/>
  <c r="I1045" i="2"/>
  <c r="I1044" i="2"/>
  <c r="I1043" i="2"/>
  <c r="I1042" i="2"/>
  <c r="I1041" i="2"/>
  <c r="I1040" i="2"/>
  <c r="I1039" i="2"/>
  <c r="I1038" i="2"/>
  <c r="I1037" i="2"/>
  <c r="I1036" i="2"/>
  <c r="I1035" i="2"/>
  <c r="I1034" i="2"/>
  <c r="I1033" i="2"/>
  <c r="I1032" i="2"/>
  <c r="I1031" i="2"/>
  <c r="I1030" i="2"/>
  <c r="I1029" i="2"/>
  <c r="I1028" i="2"/>
  <c r="I1027" i="2"/>
  <c r="I1026" i="2"/>
  <c r="I1025" i="2"/>
  <c r="I1024" i="2"/>
  <c r="I1023" i="2"/>
  <c r="I1022" i="2"/>
  <c r="I1021" i="2"/>
  <c r="I1020" i="2"/>
  <c r="I1019" i="2"/>
  <c r="I1018" i="2"/>
  <c r="I1017" i="2"/>
  <c r="I1016" i="2"/>
  <c r="I1015" i="2"/>
  <c r="I1014" i="2"/>
  <c r="I1013" i="2"/>
  <c r="I1012" i="2"/>
  <c r="I1011" i="2"/>
  <c r="I1010" i="2"/>
  <c r="I1009" i="2"/>
  <c r="I1008" i="2"/>
  <c r="I1007" i="2"/>
  <c r="I1006" i="2"/>
  <c r="I1005" i="2"/>
  <c r="I1004" i="2"/>
  <c r="I1003" i="2"/>
  <c r="I1002" i="2"/>
  <c r="I1001" i="2"/>
  <c r="I1000" i="2"/>
  <c r="I999" i="2"/>
  <c r="I998" i="2"/>
  <c r="I997" i="2"/>
  <c r="I996" i="2"/>
  <c r="I995" i="2"/>
  <c r="I994" i="2"/>
  <c r="I993" i="2"/>
  <c r="I992" i="2"/>
  <c r="I988" i="2"/>
  <c r="I987" i="2"/>
  <c r="I986" i="2"/>
  <c r="I985" i="2"/>
  <c r="I982" i="2"/>
  <c r="I981" i="2"/>
  <c r="I979" i="2"/>
  <c r="I978" i="2"/>
  <c r="I976" i="2"/>
  <c r="I975" i="2"/>
  <c r="I973" i="2"/>
  <c r="I972" i="2" s="1"/>
  <c r="I971" i="2"/>
  <c r="I970" i="2"/>
  <c r="I969" i="2"/>
  <c r="I968" i="2"/>
  <c r="I964" i="2"/>
  <c r="I963" i="2" s="1"/>
  <c r="I962" i="2" s="1"/>
  <c r="I961" i="2" s="1"/>
  <c r="I960" i="2"/>
  <c r="I959" i="2" s="1"/>
  <c r="I958" i="2" s="1"/>
  <c r="I957" i="2" s="1"/>
  <c r="I956" i="2"/>
  <c r="I955" i="2"/>
  <c r="I953" i="2"/>
  <c r="I952" i="2"/>
  <c r="I950" i="2"/>
  <c r="I949" i="2"/>
  <c r="I947" i="2"/>
  <c r="I946" i="2"/>
  <c r="I945" i="2"/>
  <c r="I944" i="2"/>
  <c r="I938" i="2"/>
  <c r="I937" i="2"/>
  <c r="I935" i="2"/>
  <c r="I934" i="2" s="1"/>
  <c r="I933" i="2"/>
  <c r="I932" i="2" s="1"/>
  <c r="I931" i="2"/>
  <c r="I930" i="2"/>
  <c r="I929" i="2"/>
  <c r="I928" i="2"/>
  <c r="I927" i="2"/>
  <c r="I926" i="2"/>
  <c r="I925" i="2"/>
  <c r="I924" i="2"/>
  <c r="I923" i="2"/>
  <c r="I922" i="2"/>
  <c r="I921" i="2"/>
  <c r="I920" i="2"/>
  <c r="I919" i="2"/>
  <c r="I918" i="2"/>
  <c r="I917" i="2"/>
  <c r="I916" i="2"/>
  <c r="I915" i="2"/>
  <c r="I914" i="2"/>
  <c r="I913" i="2"/>
  <c r="I912" i="2"/>
  <c r="I911" i="2"/>
  <c r="I910" i="2"/>
  <c r="I909" i="2"/>
  <c r="I908" i="2"/>
  <c r="I907" i="2"/>
  <c r="I906" i="2"/>
  <c r="I905" i="2"/>
  <c r="I904" i="2"/>
  <c r="I903" i="2"/>
  <c r="I902" i="2"/>
  <c r="I901" i="2"/>
  <c r="I900" i="2"/>
  <c r="I899" i="2"/>
  <c r="I898" i="2"/>
  <c r="I897" i="2"/>
  <c r="I896" i="2"/>
  <c r="I895" i="2"/>
  <c r="I894" i="2"/>
  <c r="I893" i="2"/>
  <c r="I892" i="2"/>
  <c r="I891" i="2"/>
  <c r="I889" i="2"/>
  <c r="I888" i="2"/>
  <c r="I887" i="2"/>
  <c r="I886" i="2"/>
  <c r="I885" i="2"/>
  <c r="I884" i="2"/>
  <c r="I883" i="2"/>
  <c r="I882" i="2"/>
  <c r="I881" i="2"/>
  <c r="I880" i="2"/>
  <c r="I879" i="2"/>
  <c r="I878" i="2"/>
  <c r="I877" i="2"/>
  <c r="I876" i="2"/>
  <c r="I875" i="2"/>
  <c r="I874" i="2"/>
  <c r="I873" i="2"/>
  <c r="I872" i="2"/>
  <c r="I871" i="2"/>
  <c r="I870" i="2"/>
  <c r="I869" i="2"/>
  <c r="I868" i="2"/>
  <c r="I867" i="2"/>
  <c r="I866" i="2"/>
  <c r="I865" i="2"/>
  <c r="I864" i="2"/>
  <c r="I863" i="2"/>
  <c r="I862" i="2"/>
  <c r="I861" i="2"/>
  <c r="I860" i="2"/>
  <c r="I859" i="2"/>
  <c r="I858" i="2"/>
  <c r="I857" i="2"/>
  <c r="I856" i="2"/>
  <c r="I855" i="2"/>
  <c r="I854" i="2"/>
  <c r="I852" i="2"/>
  <c r="I851" i="2"/>
  <c r="I850" i="2"/>
  <c r="I849" i="2"/>
  <c r="I847" i="2"/>
  <c r="I846" i="2"/>
  <c r="I845" i="2"/>
  <c r="I844" i="2"/>
  <c r="I843" i="2"/>
  <c r="I842" i="2"/>
  <c r="I841" i="2"/>
  <c r="I840" i="2"/>
  <c r="I838" i="2"/>
  <c r="I837" i="2"/>
  <c r="I836" i="2"/>
  <c r="I835" i="2"/>
  <c r="I834" i="2"/>
  <c r="I833" i="2"/>
  <c r="I832" i="2"/>
  <c r="I831" i="2"/>
  <c r="I830" i="2"/>
  <c r="I829" i="2"/>
  <c r="I828" i="2"/>
  <c r="I827" i="2"/>
  <c r="I826" i="2"/>
  <c r="I825" i="2"/>
  <c r="I824" i="2"/>
  <c r="I823" i="2"/>
  <c r="I822" i="2"/>
  <c r="I821" i="2"/>
  <c r="I820" i="2"/>
  <c r="I819" i="2"/>
  <c r="I818" i="2"/>
  <c r="I817" i="2"/>
  <c r="I816" i="2"/>
  <c r="I815" i="2"/>
  <c r="I814" i="2"/>
  <c r="I813" i="2"/>
  <c r="I812" i="2"/>
  <c r="I811" i="2"/>
  <c r="I810" i="2"/>
  <c r="I809" i="2"/>
  <c r="I808" i="2"/>
  <c r="I807" i="2"/>
  <c r="I806" i="2"/>
  <c r="I805" i="2"/>
  <c r="I804" i="2"/>
  <c r="I802" i="2"/>
  <c r="I801" i="2"/>
  <c r="I800" i="2"/>
  <c r="I799" i="2"/>
  <c r="I798" i="2"/>
  <c r="I797" i="2"/>
  <c r="I796" i="2"/>
  <c r="I795" i="2"/>
  <c r="I794" i="2"/>
  <c r="I793" i="2"/>
  <c r="I792" i="2"/>
  <c r="I791" i="2"/>
  <c r="I790" i="2"/>
  <c r="I789" i="2"/>
  <c r="I788" i="2"/>
  <c r="I787" i="2"/>
  <c r="I786" i="2"/>
  <c r="I785" i="2"/>
  <c r="I784" i="2"/>
  <c r="I783" i="2"/>
  <c r="I782" i="2"/>
  <c r="I780" i="2"/>
  <c r="I779" i="2"/>
  <c r="I778" i="2"/>
  <c r="I777" i="2"/>
  <c r="I776" i="2"/>
  <c r="I775" i="2"/>
  <c r="I774" i="2"/>
  <c r="I773" i="2"/>
  <c r="I772" i="2"/>
  <c r="I771" i="2"/>
  <c r="I770" i="2"/>
  <c r="I769" i="2"/>
  <c r="I768" i="2"/>
  <c r="I767" i="2"/>
  <c r="I766" i="2"/>
  <c r="I765" i="2"/>
  <c r="I764" i="2"/>
  <c r="I763" i="2"/>
  <c r="I762" i="2"/>
  <c r="I761" i="2"/>
  <c r="I760" i="2"/>
  <c r="I759" i="2"/>
  <c r="I758" i="2"/>
  <c r="I757" i="2"/>
  <c r="I756" i="2"/>
  <c r="I755" i="2"/>
  <c r="I754" i="2"/>
  <c r="I753" i="2"/>
  <c r="I752" i="2"/>
  <c r="I751" i="2"/>
  <c r="I749" i="2"/>
  <c r="I748" i="2"/>
  <c r="I747" i="2"/>
  <c r="I746" i="2"/>
  <c r="I745" i="2"/>
  <c r="I744" i="2"/>
  <c r="I743" i="2"/>
  <c r="I741" i="2"/>
  <c r="I740" i="2"/>
  <c r="I739" i="2"/>
  <c r="I738" i="2"/>
  <c r="I737" i="2"/>
  <c r="I736" i="2"/>
  <c r="I735" i="2"/>
  <c r="I734" i="2"/>
  <c r="I733" i="2"/>
  <c r="I732" i="2"/>
  <c r="I731" i="2"/>
  <c r="I730" i="2"/>
  <c r="I729" i="2"/>
  <c r="I728" i="2"/>
  <c r="I726" i="2"/>
  <c r="I725" i="2"/>
  <c r="I724" i="2"/>
  <c r="I723" i="2"/>
  <c r="I722" i="2"/>
  <c r="I721" i="2"/>
  <c r="I720" i="2"/>
  <c r="I719" i="2"/>
  <c r="I718" i="2"/>
  <c r="I717" i="2"/>
  <c r="I716" i="2"/>
  <c r="I715" i="2"/>
  <c r="I714" i="2"/>
  <c r="I713" i="2"/>
  <c r="I711" i="2"/>
  <c r="I710" i="2"/>
  <c r="I709" i="2"/>
  <c r="I708" i="2"/>
  <c r="I707" i="2"/>
  <c r="I706" i="2"/>
  <c r="I705" i="2"/>
  <c r="I704" i="2"/>
  <c r="I703" i="2"/>
  <c r="I702" i="2"/>
  <c r="I701" i="2"/>
  <c r="I700" i="2"/>
  <c r="I699" i="2"/>
  <c r="I698" i="2"/>
  <c r="I697" i="2"/>
  <c r="I696" i="2"/>
  <c r="I695" i="2"/>
  <c r="I694" i="2"/>
  <c r="I693" i="2"/>
  <c r="I692" i="2"/>
  <c r="I690" i="2"/>
  <c r="I689" i="2"/>
  <c r="I688" i="2"/>
  <c r="I687" i="2"/>
  <c r="I686" i="2"/>
  <c r="I684" i="2"/>
  <c r="I682" i="2"/>
  <c r="I681" i="2"/>
  <c r="I680" i="2"/>
  <c r="I679" i="2"/>
  <c r="I678" i="2"/>
  <c r="I677" i="2"/>
  <c r="I676" i="2"/>
  <c r="I675" i="2"/>
  <c r="I674" i="2"/>
  <c r="I673" i="2"/>
  <c r="I672" i="2"/>
  <c r="I671" i="2"/>
  <c r="I670" i="2"/>
  <c r="I668" i="2"/>
  <c r="I667" i="2"/>
  <c r="I666" i="2"/>
  <c r="I665" i="2"/>
  <c r="I664" i="2"/>
  <c r="I663" i="2"/>
  <c r="I661" i="2"/>
  <c r="I660" i="2"/>
  <c r="I659" i="2"/>
  <c r="I658" i="2"/>
  <c r="I657" i="2"/>
  <c r="I656" i="2"/>
  <c r="I655" i="2"/>
  <c r="I654" i="2"/>
  <c r="I653" i="2"/>
  <c r="I652" i="2"/>
  <c r="I651" i="2"/>
  <c r="I650" i="2"/>
  <c r="I649" i="2"/>
  <c r="I648" i="2"/>
  <c r="I647" i="2"/>
  <c r="I646" i="2"/>
  <c r="I645" i="2"/>
  <c r="I643" i="2"/>
  <c r="I642" i="2"/>
  <c r="I641" i="2"/>
  <c r="I640" i="2"/>
  <c r="I639" i="2"/>
  <c r="I638" i="2"/>
  <c r="I637" i="2"/>
  <c r="I636" i="2"/>
  <c r="I635" i="2"/>
  <c r="I634" i="2"/>
  <c r="I633" i="2"/>
  <c r="I632" i="2"/>
  <c r="I631" i="2"/>
  <c r="I630" i="2"/>
  <c r="I629" i="2"/>
  <c r="I628" i="2"/>
  <c r="I627" i="2"/>
  <c r="I626" i="2"/>
  <c r="I625" i="2"/>
  <c r="I624" i="2"/>
  <c r="I623" i="2"/>
  <c r="I622" i="2"/>
  <c r="I621" i="2"/>
  <c r="I620" i="2"/>
  <c r="I619" i="2"/>
  <c r="I618" i="2"/>
  <c r="I617" i="2"/>
  <c r="I615" i="2"/>
  <c r="I614" i="2"/>
  <c r="I613" i="2"/>
  <c r="I612" i="2"/>
  <c r="I611" i="2"/>
  <c r="I610" i="2"/>
  <c r="I609" i="2"/>
  <c r="I608" i="2"/>
  <c r="I607" i="2"/>
  <c r="I606" i="2"/>
  <c r="I605" i="2"/>
  <c r="I603" i="2"/>
  <c r="I602" i="2"/>
  <c r="I601" i="2"/>
  <c r="I600" i="2"/>
  <c r="I599" i="2"/>
  <c r="I598" i="2"/>
  <c r="I597" i="2"/>
  <c r="I596" i="2"/>
  <c r="I594" i="2"/>
  <c r="I593" i="2"/>
  <c r="I592" i="2"/>
  <c r="I591" i="2"/>
  <c r="I590" i="2"/>
  <c r="I589" i="2"/>
  <c r="I588" i="2"/>
  <c r="I586" i="2"/>
  <c r="I585" i="2"/>
  <c r="I584" i="2"/>
  <c r="I583" i="2"/>
  <c r="I582" i="2"/>
  <c r="I581" i="2"/>
  <c r="I580" i="2"/>
  <c r="I578" i="2"/>
  <c r="I577" i="2"/>
  <c r="I576" i="2"/>
  <c r="I575" i="2"/>
  <c r="I574" i="2"/>
  <c r="I573" i="2"/>
  <c r="I572" i="2"/>
  <c r="I571" i="2"/>
  <c r="I569" i="2"/>
  <c r="I568" i="2"/>
  <c r="I567" i="2"/>
  <c r="I566" i="2"/>
  <c r="I565" i="2"/>
  <c r="I564" i="2"/>
  <c r="I563" i="2"/>
  <c r="I562" i="2"/>
  <c r="I561" i="2"/>
  <c r="I560" i="2"/>
  <c r="I559" i="2"/>
  <c r="I558" i="2"/>
  <c r="I557" i="2"/>
  <c r="I556" i="2"/>
  <c r="I555" i="2"/>
  <c r="I554" i="2"/>
  <c r="I553" i="2"/>
  <c r="I552" i="2"/>
  <c r="I551" i="2"/>
  <c r="I550" i="2"/>
  <c r="I549" i="2"/>
  <c r="I547" i="2"/>
  <c r="I546" i="2"/>
  <c r="I545" i="2"/>
  <c r="I544" i="2"/>
  <c r="I543" i="2"/>
  <c r="I542" i="2"/>
  <c r="I541" i="2"/>
  <c r="I540" i="2"/>
  <c r="I539" i="2"/>
  <c r="I538" i="2"/>
  <c r="I537" i="2"/>
  <c r="I536" i="2"/>
  <c r="I535" i="2"/>
  <c r="I534" i="2"/>
  <c r="I533" i="2"/>
  <c r="I532" i="2"/>
  <c r="I531" i="2"/>
  <c r="I530" i="2"/>
  <c r="I529" i="2"/>
  <c r="I528" i="2"/>
  <c r="I527" i="2"/>
  <c r="I526" i="2"/>
  <c r="I525" i="2"/>
  <c r="I524" i="2"/>
  <c r="I523" i="2"/>
  <c r="I522" i="2"/>
  <c r="I521" i="2"/>
  <c r="I520" i="2"/>
  <c r="I519" i="2"/>
  <c r="I518" i="2"/>
  <c r="I517" i="2"/>
  <c r="I516" i="2"/>
  <c r="I515" i="2"/>
  <c r="I514" i="2"/>
  <c r="I513" i="2"/>
  <c r="I512" i="2"/>
  <c r="I510" i="2"/>
  <c r="I509" i="2"/>
  <c r="I508" i="2"/>
  <c r="I507" i="2"/>
  <c r="I506" i="2"/>
  <c r="I504" i="2"/>
  <c r="I503" i="2"/>
  <c r="I502" i="2"/>
  <c r="I501" i="2"/>
  <c r="I500" i="2"/>
  <c r="I499" i="2"/>
  <c r="I498" i="2"/>
  <c r="I494" i="2"/>
  <c r="I493" i="2" s="1"/>
  <c r="I492" i="2" s="1"/>
  <c r="I491" i="2"/>
  <c r="I490" i="2" s="1"/>
  <c r="I489" i="2" s="1"/>
  <c r="I488" i="2"/>
  <c r="I487" i="2" s="1"/>
  <c r="I486" i="2" s="1"/>
  <c r="I485" i="2"/>
  <c r="I484" i="2" s="1"/>
  <c r="I483" i="2" s="1"/>
  <c r="I482" i="2"/>
  <c r="I481" i="2" s="1"/>
  <c r="I480" i="2" s="1"/>
  <c r="I477" i="2"/>
  <c r="I476" i="2" s="1"/>
  <c r="I475" i="2" s="1"/>
  <c r="I474" i="2"/>
  <c r="I473" i="2"/>
  <c r="I468" i="2"/>
  <c r="I467" i="2" s="1"/>
  <c r="I466" i="2" s="1"/>
  <c r="I465" i="2"/>
  <c r="I464" i="2" s="1"/>
  <c r="I463" i="2" s="1"/>
  <c r="I461" i="2"/>
  <c r="I460" i="2"/>
  <c r="I459" i="2"/>
  <c r="I455" i="2"/>
  <c r="I454" i="2" s="1"/>
  <c r="I453" i="2" s="1"/>
  <c r="I452" i="2"/>
  <c r="I451" i="2"/>
  <c r="I445" i="2"/>
  <c r="I444" i="2" s="1"/>
  <c r="I443" i="2" s="1"/>
  <c r="I442" i="2" s="1"/>
  <c r="I440" i="2"/>
  <c r="I439" i="2" s="1"/>
  <c r="I438" i="2" s="1"/>
  <c r="I437" i="2"/>
  <c r="I436" i="2" s="1"/>
  <c r="I435" i="2" s="1"/>
  <c r="I434" i="2"/>
  <c r="I433" i="2" s="1"/>
  <c r="I432" i="2" s="1"/>
  <c r="I431" i="2"/>
  <c r="I430" i="2" s="1"/>
  <c r="I429" i="2" s="1"/>
  <c r="I428" i="2"/>
  <c r="I427" i="2" s="1"/>
  <c r="I426" i="2" s="1"/>
  <c r="I418" i="2"/>
  <c r="I417" i="2" s="1"/>
  <c r="I416" i="2" s="1"/>
  <c r="I412" i="2"/>
  <c r="I411" i="2" s="1"/>
  <c r="I410" i="2" s="1"/>
  <c r="I409" i="2"/>
  <c r="I408" i="2" s="1"/>
  <c r="I407" i="2" s="1"/>
  <c r="I406" i="2"/>
  <c r="I405" i="2" s="1"/>
  <c r="I404" i="2" s="1"/>
  <c r="I403" i="2"/>
  <c r="I402" i="2" s="1"/>
  <c r="I401" i="2" s="1"/>
  <c r="I400" i="2"/>
  <c r="I399" i="2" s="1"/>
  <c r="I398" i="2" s="1"/>
  <c r="I396" i="2"/>
  <c r="I395" i="2"/>
  <c r="I391" i="2"/>
  <c r="I390" i="2"/>
  <c r="I387" i="2"/>
  <c r="I386" i="2"/>
  <c r="I382" i="2"/>
  <c r="I381" i="2"/>
  <c r="I378" i="2"/>
  <c r="I377" i="2"/>
  <c r="I373" i="2"/>
  <c r="I372" i="2"/>
  <c r="I368" i="2"/>
  <c r="I367" i="2" s="1"/>
  <c r="I366" i="2" s="1"/>
  <c r="I365" i="2"/>
  <c r="I364" i="2" s="1"/>
  <c r="I363" i="2" s="1"/>
  <c r="I362" i="2"/>
  <c r="I361" i="2" s="1"/>
  <c r="I360" i="2" s="1"/>
  <c r="I359" i="2"/>
  <c r="I358" i="2" s="1"/>
  <c r="I357" i="2" s="1"/>
  <c r="I356" i="2"/>
  <c r="I355" i="2" s="1"/>
  <c r="I354" i="2" s="1"/>
  <c r="I352" i="2"/>
  <c r="I351" i="2" s="1"/>
  <c r="I350" i="2" s="1"/>
  <c r="I349" i="2" s="1"/>
  <c r="I347" i="2"/>
  <c r="I346" i="2" s="1"/>
  <c r="I345" i="2" s="1"/>
  <c r="I344" i="2"/>
  <c r="I343" i="2"/>
  <c r="I341" i="2"/>
  <c r="I340" i="2"/>
  <c r="I339" i="2"/>
  <c r="I338" i="2"/>
  <c r="I337" i="2"/>
  <c r="I336" i="2"/>
  <c r="I335" i="2"/>
  <c r="I334" i="2"/>
  <c r="I333" i="2"/>
  <c r="I332" i="2"/>
  <c r="I331" i="2"/>
  <c r="I330" i="2"/>
  <c r="I329" i="2"/>
  <c r="I328" i="2"/>
  <c r="I326" i="2"/>
  <c r="I325" i="2"/>
  <c r="I324" i="2"/>
  <c r="I323" i="2"/>
  <c r="I322" i="2"/>
  <c r="I321" i="2"/>
  <c r="I320" i="2"/>
  <c r="I319" i="2"/>
  <c r="I318" i="2"/>
  <c r="I317" i="2"/>
  <c r="I316" i="2"/>
  <c r="I315" i="2"/>
  <c r="I314" i="2"/>
  <c r="I313" i="2"/>
  <c r="I312" i="2"/>
  <c r="I311" i="2"/>
  <c r="I310" i="2"/>
  <c r="I305" i="2"/>
  <c r="I304" i="2" s="1"/>
  <c r="I303" i="2" s="1"/>
  <c r="I302" i="2" s="1"/>
  <c r="I301" i="2"/>
  <c r="I300" i="2"/>
  <c r="I297" i="2"/>
  <c r="I296" i="2"/>
  <c r="I292" i="2"/>
  <c r="I291" i="2" s="1"/>
  <c r="I290" i="2" s="1"/>
  <c r="I289" i="2"/>
  <c r="I288" i="2" s="1"/>
  <c r="I287" i="2"/>
  <c r="I286" i="2"/>
  <c r="I285" i="2"/>
  <c r="I283" i="2"/>
  <c r="I282" i="2" s="1"/>
  <c r="I281" i="2"/>
  <c r="I280" i="2"/>
  <c r="I279" i="2"/>
  <c r="I278" i="2"/>
  <c r="I276" i="2"/>
  <c r="I275" i="2"/>
  <c r="I274" i="2"/>
  <c r="I273" i="2"/>
  <c r="I272" i="2"/>
  <c r="I271" i="2"/>
  <c r="I270" i="2"/>
  <c r="I269" i="2"/>
  <c r="I268" i="2"/>
  <c r="I267" i="2"/>
  <c r="I266" i="2"/>
  <c r="I265" i="2"/>
  <c r="I264" i="2"/>
  <c r="I263" i="2"/>
  <c r="I262" i="2"/>
  <c r="I261" i="2"/>
  <c r="I260" i="2"/>
  <c r="I257" i="2"/>
  <c r="I256" i="2"/>
  <c r="I251" i="2"/>
  <c r="I250" i="2"/>
  <c r="I249" i="2"/>
  <c r="I245" i="2"/>
  <c r="I244" i="2" s="1"/>
  <c r="I243" i="2" s="1"/>
  <c r="I241" i="2"/>
  <c r="I240" i="2" s="1"/>
  <c r="I239" i="2" s="1"/>
  <c r="I238" i="2"/>
  <c r="I237" i="2"/>
  <c r="I236" i="2"/>
  <c r="I235" i="2"/>
  <c r="I234" i="2"/>
  <c r="I230" i="2"/>
  <c r="I229" i="2" s="1"/>
  <c r="I228" i="2" s="1"/>
  <c r="I227" i="2"/>
  <c r="I226" i="2" s="1"/>
  <c r="I225" i="2" s="1"/>
  <c r="I224" i="2"/>
  <c r="I223" i="2" s="1"/>
  <c r="I222" i="2" s="1"/>
  <c r="I221" i="2"/>
  <c r="I220" i="2" s="1"/>
  <c r="I219" i="2" s="1"/>
  <c r="I218" i="2"/>
  <c r="I217" i="2" s="1"/>
  <c r="I216" i="2" s="1"/>
  <c r="I215" i="2"/>
  <c r="I214" i="2" s="1"/>
  <c r="I213" i="2" s="1"/>
  <c r="I211" i="2"/>
  <c r="I210" i="2" s="1"/>
  <c r="I209" i="2" s="1"/>
  <c r="I208" i="2"/>
  <c r="I207" i="2"/>
  <c r="I206" i="2"/>
  <c r="I205" i="2"/>
  <c r="I202" i="2"/>
  <c r="I201" i="2"/>
  <c r="I200" i="2"/>
  <c r="I197" i="2"/>
  <c r="I196" i="2"/>
  <c r="I195" i="2"/>
  <c r="I194" i="2"/>
  <c r="I191" i="2"/>
  <c r="I190" i="2" s="1"/>
  <c r="I189" i="2" s="1"/>
  <c r="I188" i="2"/>
  <c r="I187" i="2" s="1"/>
  <c r="I186" i="2"/>
  <c r="I185" i="2"/>
  <c r="I184" i="2"/>
  <c r="I183" i="2"/>
  <c r="I181" i="2"/>
  <c r="I180" i="2"/>
  <c r="I178" i="2"/>
  <c r="I177" i="2"/>
  <c r="I175" i="2"/>
  <c r="I174" i="2" s="1"/>
  <c r="I173" i="2"/>
  <c r="I172" i="2" s="1"/>
  <c r="I171" i="2"/>
  <c r="I170" i="2" s="1"/>
  <c r="I169" i="2"/>
  <c r="I168" i="2" s="1"/>
  <c r="I166" i="2"/>
  <c r="I165" i="2" s="1"/>
  <c r="I164" i="2" s="1"/>
  <c r="I163" i="2"/>
  <c r="I162" i="2"/>
  <c r="I158" i="2"/>
  <c r="I157" i="2"/>
  <c r="I156" i="2"/>
  <c r="I152" i="2"/>
  <c r="I151" i="2"/>
  <c r="I148" i="2"/>
  <c r="I147" i="2" s="1"/>
  <c r="I146" i="2" s="1"/>
  <c r="I144" i="2"/>
  <c r="I143" i="2"/>
  <c r="I139" i="2"/>
  <c r="I138" i="2" s="1"/>
  <c r="I137" i="2"/>
  <c r="I136" i="2"/>
  <c r="I135" i="2"/>
  <c r="I134" i="2"/>
  <c r="I133" i="2"/>
  <c r="I132" i="2"/>
  <c r="I131" i="2"/>
  <c r="I127" i="2"/>
  <c r="I126" i="2"/>
  <c r="I124" i="2"/>
  <c r="I123" i="2"/>
  <c r="I122" i="2"/>
  <c r="I121" i="2"/>
  <c r="I120" i="2"/>
  <c r="I119" i="2"/>
  <c r="I118" i="2"/>
  <c r="I117" i="2"/>
  <c r="I116" i="2"/>
  <c r="I115" i="2"/>
  <c r="I113" i="2"/>
  <c r="I112" i="2"/>
  <c r="I111" i="2"/>
  <c r="I109" i="2"/>
  <c r="I108" i="2"/>
  <c r="I107" i="2"/>
  <c r="I106" i="2"/>
  <c r="I105" i="2"/>
  <c r="I104" i="2"/>
  <c r="I103" i="2"/>
  <c r="I98" i="2"/>
  <c r="I97" i="2" s="1"/>
  <c r="I96" i="2" s="1"/>
  <c r="I95" i="2" s="1"/>
  <c r="I94" i="2"/>
  <c r="I93" i="2"/>
  <c r="I89" i="2"/>
  <c r="I88" i="2" s="1"/>
  <c r="I87" i="2" s="1"/>
  <c r="I86" i="2"/>
  <c r="I85" i="2" s="1"/>
  <c r="I84" i="2"/>
  <c r="I83" i="2" s="1"/>
  <c r="I80" i="2"/>
  <c r="I79" i="2"/>
  <c r="I75" i="2"/>
  <c r="I74" i="2"/>
  <c r="I73" i="2"/>
  <c r="I72" i="2"/>
  <c r="I71" i="2"/>
  <c r="I70" i="2"/>
  <c r="I65" i="2"/>
  <c r="I64" i="2"/>
  <c r="I63" i="2"/>
  <c r="I62" i="2"/>
  <c r="I61" i="2"/>
  <c r="I60" i="2"/>
  <c r="I59" i="2"/>
  <c r="I58" i="2"/>
  <c r="I54" i="2"/>
  <c r="I53" i="2" s="1"/>
  <c r="I52" i="2" s="1"/>
  <c r="I51" i="2" s="1"/>
  <c r="I50" i="2"/>
  <c r="I49" i="2" s="1"/>
  <c r="I48" i="2" s="1"/>
  <c r="I47" i="2" s="1"/>
  <c r="I46" i="2"/>
  <c r="I45" i="2" s="1"/>
  <c r="I44" i="2" s="1"/>
  <c r="I43" i="2" s="1"/>
  <c r="I42" i="2"/>
  <c r="I41" i="2"/>
  <c r="I40" i="2"/>
  <c r="I37" i="2"/>
  <c r="I36" i="2" s="1"/>
  <c r="I35" i="2"/>
  <c r="I34" i="2" s="1"/>
  <c r="I33" i="2"/>
  <c r="I32" i="2" s="1"/>
  <c r="I31" i="2"/>
  <c r="I30" i="2"/>
  <c r="I29" i="2"/>
  <c r="I28" i="2"/>
  <c r="I27" i="2"/>
  <c r="I24" i="2"/>
  <c r="I23" i="2"/>
  <c r="I19" i="2"/>
  <c r="I18" i="2" s="1"/>
  <c r="I17" i="2"/>
  <c r="I16" i="2" s="1"/>
  <c r="I14" i="2"/>
  <c r="I13" i="2" s="1"/>
  <c r="I12" i="2" s="1"/>
  <c r="I2855" i="2"/>
  <c r="I2854" i="2" s="1"/>
  <c r="I2853" i="2" s="1"/>
  <c r="I2852" i="2" s="1"/>
  <c r="I2773" i="2"/>
  <c r="I2772" i="2" s="1"/>
  <c r="I2427" i="2"/>
  <c r="I2426" i="2" s="1"/>
  <c r="I2222" i="2"/>
  <c r="I2221" i="2" s="1"/>
  <c r="I1975" i="2"/>
  <c r="I1974" i="2" s="1"/>
  <c r="I1782" i="2"/>
  <c r="I1781" i="2" s="1"/>
  <c r="I1659" i="2"/>
  <c r="I1617" i="2"/>
  <c r="I1616" i="2" s="1"/>
  <c r="I1441" i="2"/>
  <c r="I1440" i="2" s="1"/>
  <c r="I1288" i="2"/>
  <c r="I1287" i="2"/>
  <c r="I1286" i="2"/>
  <c r="I1285" i="2"/>
  <c r="I1284" i="2"/>
  <c r="I423" i="2"/>
  <c r="I421" i="2"/>
  <c r="I419" i="2"/>
  <c r="I414" i="2"/>
  <c r="H2718" i="2"/>
  <c r="G2718" i="2"/>
  <c r="F2718" i="2"/>
  <c r="D2718" i="2"/>
  <c r="K1691" i="2"/>
  <c r="H1692" i="2"/>
  <c r="H1691" i="2" s="1"/>
  <c r="G1692" i="2"/>
  <c r="G1691" i="2" s="1"/>
  <c r="F1692" i="2"/>
  <c r="D1692" i="2"/>
  <c r="H706" i="2"/>
  <c r="G706" i="2"/>
  <c r="F706" i="2"/>
  <c r="D706" i="2"/>
  <c r="H1225" i="2"/>
  <c r="G1225" i="2"/>
  <c r="F1225" i="2"/>
  <c r="D1225" i="2"/>
  <c r="Q1271" i="2" l="1"/>
  <c r="Q1270" i="2" s="1"/>
  <c r="U1129" i="2"/>
  <c r="U92" i="2"/>
  <c r="U91" i="2" s="1"/>
  <c r="U90" i="2" s="1"/>
  <c r="Q472" i="2"/>
  <c r="Q471" i="2" s="1"/>
  <c r="Q1769" i="2"/>
  <c r="Q1768" i="2" s="1"/>
  <c r="Q644" i="2"/>
  <c r="U943" i="2"/>
  <c r="I669" i="2"/>
  <c r="I2639" i="2"/>
  <c r="I2638" i="2" s="1"/>
  <c r="I3243" i="2"/>
  <c r="I3242" i="2" s="1"/>
  <c r="I3241" i="2" s="1"/>
  <c r="I3240" i="2" s="1"/>
  <c r="E683" i="2"/>
  <c r="I22" i="2"/>
  <c r="I3047" i="2"/>
  <c r="I3237" i="2"/>
  <c r="I3236" i="2" s="1"/>
  <c r="I3235" i="2" s="1"/>
  <c r="E25" i="2"/>
  <c r="I2804" i="2"/>
  <c r="I2803" i="2" s="1"/>
  <c r="R13" i="2"/>
  <c r="R12" i="2" s="1"/>
  <c r="I1161" i="2"/>
  <c r="I1160" i="2" s="1"/>
  <c r="I2477" i="2"/>
  <c r="I2476" i="2" s="1"/>
  <c r="I2736" i="2"/>
  <c r="I2735" i="2" s="1"/>
  <c r="I2962" i="2"/>
  <c r="T1643" i="2"/>
  <c r="P13" i="2"/>
  <c r="P12" i="2" s="1"/>
  <c r="T1137" i="2"/>
  <c r="T1686" i="2"/>
  <c r="U1505" i="2"/>
  <c r="T1382" i="2"/>
  <c r="T1409" i="2"/>
  <c r="T1408" i="2" s="1"/>
  <c r="T1612" i="2"/>
  <c r="U2877" i="2"/>
  <c r="J1691" i="2"/>
  <c r="E1692" i="2"/>
  <c r="E706" i="2"/>
  <c r="S161" i="2"/>
  <c r="S160" i="2" s="1"/>
  <c r="U3092" i="2"/>
  <c r="E1225" i="2"/>
  <c r="E2718" i="2"/>
  <c r="U727" i="2"/>
  <c r="U1050" i="2"/>
  <c r="U1049" i="2" s="1"/>
  <c r="U1820" i="2"/>
  <c r="U1819" i="2" s="1"/>
  <c r="U3072" i="2"/>
  <c r="E2886" i="2"/>
  <c r="E2885" i="2" s="1"/>
  <c r="T39" i="2"/>
  <c r="T193" i="2"/>
  <c r="T192" i="2" s="1"/>
  <c r="T685" i="2"/>
  <c r="T691" i="2"/>
  <c r="T712" i="2"/>
  <c r="T750" i="2"/>
  <c r="T781" i="2"/>
  <c r="T1071" i="2"/>
  <c r="T1070" i="2" s="1"/>
  <c r="T1161" i="2"/>
  <c r="T1160" i="2" s="1"/>
  <c r="T1497" i="2"/>
  <c r="T1496" i="2" s="1"/>
  <c r="T1599" i="2"/>
  <c r="T1598" i="2" s="1"/>
  <c r="T1682" i="2"/>
  <c r="T1681" i="2" s="1"/>
  <c r="T2477" i="2"/>
  <c r="T2476" i="2" s="1"/>
  <c r="U233" i="2"/>
  <c r="U232" i="2" s="1"/>
  <c r="U394" i="2"/>
  <c r="U393" i="2" s="1"/>
  <c r="U392" i="2" s="1"/>
  <c r="U548" i="2"/>
  <c r="U803" i="2"/>
  <c r="U2339" i="2"/>
  <c r="U2338" i="2" s="1"/>
  <c r="U2494" i="2"/>
  <c r="U2493" i="2" s="1"/>
  <c r="U2678" i="2"/>
  <c r="U2677" i="2" s="1"/>
  <c r="U2686" i="2"/>
  <c r="U2685" i="2" s="1"/>
  <c r="T299" i="2"/>
  <c r="T298" i="2" s="1"/>
  <c r="T505" i="2"/>
  <c r="T511" i="2"/>
  <c r="T587" i="2"/>
  <c r="T644" i="2"/>
  <c r="T1085" i="2"/>
  <c r="T1084" i="2" s="1"/>
  <c r="T1238" i="2"/>
  <c r="T1271" i="2"/>
  <c r="T1270" i="2" s="1"/>
  <c r="T1275" i="2"/>
  <c r="T1274" i="2" s="1"/>
  <c r="T1294" i="2"/>
  <c r="T1293" i="2" s="1"/>
  <c r="T1292" i="2" s="1"/>
  <c r="T1489" i="2"/>
  <c r="T1488" i="2" s="1"/>
  <c r="T1487" i="2" s="1"/>
  <c r="T2154" i="2"/>
  <c r="T2153" i="2" s="1"/>
  <c r="T2162" i="2"/>
  <c r="T2161" i="2" s="1"/>
  <c r="T2406" i="2"/>
  <c r="T2663" i="2"/>
  <c r="T2662" i="2" s="1"/>
  <c r="T2673" i="2"/>
  <c r="T2672" i="2" s="1"/>
  <c r="T2736" i="2"/>
  <c r="T2735" i="2" s="1"/>
  <c r="T2771" i="2"/>
  <c r="T2983" i="2"/>
  <c r="T2992" i="2"/>
  <c r="T3072" i="2"/>
  <c r="T3215" i="2"/>
  <c r="T3214" i="2" s="1"/>
  <c r="T3213" i="2" s="1"/>
  <c r="T3212" i="2" s="1"/>
  <c r="T3237" i="2"/>
  <c r="T3236" i="2" s="1"/>
  <c r="T3235" i="2" s="1"/>
  <c r="U78" i="2"/>
  <c r="U77" i="2" s="1"/>
  <c r="U76" i="2" s="1"/>
  <c r="U570" i="2"/>
  <c r="U712" i="2"/>
  <c r="U781" i="2"/>
  <c r="U1219" i="2"/>
  <c r="U1241" i="2"/>
  <c r="U1271" i="2"/>
  <c r="U1270" i="2" s="1"/>
  <c r="U1294" i="2"/>
  <c r="U1293" i="2" s="1"/>
  <c r="U2150" i="2"/>
  <c r="U2149" i="2" s="1"/>
  <c r="U2158" i="2"/>
  <c r="U2157" i="2" s="1"/>
  <c r="U2166" i="2"/>
  <c r="U2165" i="2" s="1"/>
  <c r="U2188" i="2"/>
  <c r="U2187" i="2" s="1"/>
  <c r="U2262" i="2"/>
  <c r="U2261" i="2" s="1"/>
  <c r="U2313" i="2"/>
  <c r="U2312" i="2" s="1"/>
  <c r="U2656" i="2"/>
  <c r="U2655" i="2" s="1"/>
  <c r="U2848" i="2"/>
  <c r="U2847" i="2" s="1"/>
  <c r="U2846" i="2" s="1"/>
  <c r="U2845" i="2" s="1"/>
  <c r="U2860" i="2"/>
  <c r="U2859" i="2" s="1"/>
  <c r="U2858" i="2" s="1"/>
  <c r="U2857" i="2" s="1"/>
  <c r="U2962" i="2"/>
  <c r="U3066" i="2"/>
  <c r="T150" i="2"/>
  <c r="T149" i="2" s="1"/>
  <c r="T145" i="2" s="1"/>
  <c r="T255" i="2"/>
  <c r="T254" i="2" s="1"/>
  <c r="T284" i="2"/>
  <c r="T1230" i="2"/>
  <c r="T1462" i="2"/>
  <c r="T1461" i="2" s="1"/>
  <c r="T1457" i="2" s="1"/>
  <c r="T1451" i="2" s="1"/>
  <c r="T1538" i="2"/>
  <c r="T1537" i="2" s="1"/>
  <c r="T1553" i="2"/>
  <c r="T2005" i="2"/>
  <c r="T2004" i="2" s="1"/>
  <c r="T2656" i="2"/>
  <c r="T2655" i="2" s="1"/>
  <c r="T2786" i="2"/>
  <c r="T2785" i="2" s="1"/>
  <c r="T2804" i="2"/>
  <c r="T2803" i="2" s="1"/>
  <c r="T2831" i="2"/>
  <c r="T2830" i="2" s="1"/>
  <c r="T2867" i="2"/>
  <c r="T2866" i="2" s="1"/>
  <c r="U102" i="2"/>
  <c r="U295" i="2"/>
  <c r="U294" i="2" s="1"/>
  <c r="U385" i="2"/>
  <c r="U384" i="2" s="1"/>
  <c r="U662" i="2"/>
  <c r="U974" i="2"/>
  <c r="U1120" i="2"/>
  <c r="U1119" i="2" s="1"/>
  <c r="U1143" i="2"/>
  <c r="U1142" i="2" s="1"/>
  <c r="U1137" i="2" s="1"/>
  <c r="U1383" i="2"/>
  <c r="U1390" i="2"/>
  <c r="U1402" i="2"/>
  <c r="U1401" i="2" s="1"/>
  <c r="U1457" i="2"/>
  <c r="U1619" i="2"/>
  <c r="U1636" i="2"/>
  <c r="U1635" i="2" s="1"/>
  <c r="U1634" i="2" s="1"/>
  <c r="U2030" i="2"/>
  <c r="U2029" i="2" s="1"/>
  <c r="U2028" i="2" s="1"/>
  <c r="U2201" i="2"/>
  <c r="U2200" i="2" s="1"/>
  <c r="U2942" i="2"/>
  <c r="U3177" i="2"/>
  <c r="U3176" i="2" s="1"/>
  <c r="U3241" i="2"/>
  <c r="U3240" i="2" s="1"/>
  <c r="U3237" i="2"/>
  <c r="U3236" i="2" s="1"/>
  <c r="U3235" i="2" s="1"/>
  <c r="S142" i="2"/>
  <c r="S141" i="2" s="1"/>
  <c r="S140" i="2" s="1"/>
  <c r="O176" i="2"/>
  <c r="O255" i="2"/>
  <c r="O254" i="2" s="1"/>
  <c r="Q342" i="2"/>
  <c r="S114" i="2"/>
  <c r="Q125" i="2"/>
  <c r="O179" i="2"/>
  <c r="Q204" i="2"/>
  <c r="Q203" i="2" s="1"/>
  <c r="S371" i="2"/>
  <c r="S370" i="2" s="1"/>
  <c r="S369" i="2" s="1"/>
  <c r="I1071" i="2"/>
  <c r="I1070" i="2" s="1"/>
  <c r="I1219" i="2"/>
  <c r="I1183" i="2"/>
  <c r="I1182" i="2" s="1"/>
  <c r="I1473" i="2"/>
  <c r="I1472" i="2" s="1"/>
  <c r="I1471" i="2" s="1"/>
  <c r="I1559" i="2"/>
  <c r="I2257" i="2"/>
  <c r="I2256" i="2" s="1"/>
  <c r="I2860" i="2"/>
  <c r="I2859" i="2" s="1"/>
  <c r="I2858" i="2" s="1"/>
  <c r="I2857" i="2" s="1"/>
  <c r="T204" i="2"/>
  <c r="T203" i="2" s="1"/>
  <c r="T1927" i="2"/>
  <c r="T57" i="2"/>
  <c r="T56" i="2" s="1"/>
  <c r="T55" i="2" s="1"/>
  <c r="T69" i="2"/>
  <c r="T68" i="2" s="1"/>
  <c r="T67" i="2" s="1"/>
  <c r="T114" i="2"/>
  <c r="T130" i="2"/>
  <c r="T129" i="2" s="1"/>
  <c r="T128" i="2" s="1"/>
  <c r="T327" i="2"/>
  <c r="T853" i="2"/>
  <c r="T1512" i="2"/>
  <c r="T1988" i="2"/>
  <c r="T1987" i="2" s="1"/>
  <c r="T2188" i="2"/>
  <c r="T2187" i="2" s="1"/>
  <c r="T2352" i="2"/>
  <c r="T2711" i="2"/>
  <c r="T2710" i="2" s="1"/>
  <c r="T2891" i="2"/>
  <c r="T2890" i="2" s="1"/>
  <c r="T2889" i="2" s="1"/>
  <c r="T2888" i="2" s="1"/>
  <c r="T2976" i="2"/>
  <c r="U425" i="2"/>
  <c r="U2976" i="2"/>
  <c r="U3004" i="2"/>
  <c r="U3054" i="2"/>
  <c r="U3105" i="2"/>
  <c r="U3126" i="2"/>
  <c r="T26" i="2"/>
  <c r="T78" i="2"/>
  <c r="T77" i="2" s="1"/>
  <c r="T76" i="2" s="1"/>
  <c r="T110" i="2"/>
  <c r="T155" i="2"/>
  <c r="T154" i="2" s="1"/>
  <c r="T153" i="2" s="1"/>
  <c r="T161" i="2"/>
  <c r="T160" i="2" s="1"/>
  <c r="T233" i="2"/>
  <c r="T232" i="2" s="1"/>
  <c r="T231" i="2" s="1"/>
  <c r="T259" i="2"/>
  <c r="T342" i="2"/>
  <c r="T371" i="2"/>
  <c r="T370" i="2" s="1"/>
  <c r="T369" i="2" s="1"/>
  <c r="T413" i="2"/>
  <c r="T450" i="2"/>
  <c r="T449" i="2" s="1"/>
  <c r="T446" i="2" s="1"/>
  <c r="T497" i="2"/>
  <c r="T570" i="2"/>
  <c r="T579" i="2"/>
  <c r="T616" i="2"/>
  <c r="T742" i="2"/>
  <c r="T848" i="2"/>
  <c r="T951" i="2"/>
  <c r="T974" i="2"/>
  <c r="T1089" i="2"/>
  <c r="T1088" i="2" s="1"/>
  <c r="T1129" i="2"/>
  <c r="T1311" i="2"/>
  <c r="T1310" i="2" s="1"/>
  <c r="T1330" i="2"/>
  <c r="T1329" i="2" s="1"/>
  <c r="T1369" i="2"/>
  <c r="T1368" i="2" s="1"/>
  <c r="T1367" i="2" s="1"/>
  <c r="T1366" i="2" s="1"/>
  <c r="T1559" i="2"/>
  <c r="T1591" i="2"/>
  <c r="T1846" i="2"/>
  <c r="T1845" i="2" s="1"/>
  <c r="T1826" i="2" s="1"/>
  <c r="T1890" i="2"/>
  <c r="T1889" i="2" s="1"/>
  <c r="T1885" i="2" s="1"/>
  <c r="T2193" i="2"/>
  <c r="T2192" i="2" s="1"/>
  <c r="T2201" i="2"/>
  <c r="T2200" i="2" s="1"/>
  <c r="T2313" i="2"/>
  <c r="T2312" i="2" s="1"/>
  <c r="T2467" i="2"/>
  <c r="T2466" i="2" s="1"/>
  <c r="T2519" i="2"/>
  <c r="T2518" i="2" s="1"/>
  <c r="T2517" i="2" s="1"/>
  <c r="T2639" i="2"/>
  <c r="T2638" i="2" s="1"/>
  <c r="T2878" i="2"/>
  <c r="T2877" i="2" s="1"/>
  <c r="U39" i="2"/>
  <c r="U182" i="2"/>
  <c r="U193" i="2"/>
  <c r="U192" i="2" s="1"/>
  <c r="U353" i="2"/>
  <c r="U2419" i="2"/>
  <c r="Q1591" i="2"/>
  <c r="T102" i="2"/>
  <c r="T179" i="2"/>
  <c r="T199" i="2"/>
  <c r="T198" i="2" s="1"/>
  <c r="T277" i="2"/>
  <c r="T309" i="2"/>
  <c r="T394" i="2"/>
  <c r="T393" i="2" s="1"/>
  <c r="T392" i="2" s="1"/>
  <c r="T604" i="2"/>
  <c r="T662" i="2"/>
  <c r="T727" i="2"/>
  <c r="T839" i="2"/>
  <c r="T954" i="2"/>
  <c r="T980" i="2"/>
  <c r="T1155" i="2"/>
  <c r="T1154" i="2" s="1"/>
  <c r="T1202" i="2"/>
  <c r="T1201" i="2" s="1"/>
  <c r="T1341" i="2"/>
  <c r="T1402" i="2"/>
  <c r="T1401" i="2" s="1"/>
  <c r="T1636" i="2"/>
  <c r="T1635" i="2" s="1"/>
  <c r="T1634" i="2" s="1"/>
  <c r="T3105" i="2"/>
  <c r="T3118" i="2"/>
  <c r="U15" i="2"/>
  <c r="U82" i="2"/>
  <c r="U81" i="2" s="1"/>
  <c r="U110" i="2"/>
  <c r="U479" i="2"/>
  <c r="U991" i="2"/>
  <c r="U990" i="2" s="1"/>
  <c r="U989" i="2" s="1"/>
  <c r="U1341" i="2"/>
  <c r="T182" i="2"/>
  <c r="T295" i="2"/>
  <c r="T294" i="2" s="1"/>
  <c r="T293" i="2" s="1"/>
  <c r="T376" i="2"/>
  <c r="T375" i="2" s="1"/>
  <c r="T374" i="2" s="1"/>
  <c r="T385" i="2"/>
  <c r="T384" i="2" s="1"/>
  <c r="T383" i="2" s="1"/>
  <c r="T458" i="2"/>
  <c r="T457" i="2" s="1"/>
  <c r="T456" i="2" s="1"/>
  <c r="T548" i="2"/>
  <c r="T595" i="2"/>
  <c r="T803" i="2"/>
  <c r="T890" i="2"/>
  <c r="T948" i="2"/>
  <c r="T967" i="2"/>
  <c r="T984" i="2"/>
  <c r="T983" i="2" s="1"/>
  <c r="T1062" i="2"/>
  <c r="T1061" i="2" s="1"/>
  <c r="T1060" i="2" s="1"/>
  <c r="T1120" i="2"/>
  <c r="T1187" i="2"/>
  <c r="T1186" i="2" s="1"/>
  <c r="T1213" i="2"/>
  <c r="T1212" i="2" s="1"/>
  <c r="T1211" i="2" s="1"/>
  <c r="T1422" i="2"/>
  <c r="T1421" i="2" s="1"/>
  <c r="T1420" i="2" s="1"/>
  <c r="T1436" i="2"/>
  <c r="T1435" i="2" s="1"/>
  <c r="T1571" i="2"/>
  <c r="T1570" i="2" s="1"/>
  <c r="T1579" i="2"/>
  <c r="T1578" i="2" s="1"/>
  <c r="T1664" i="2"/>
  <c r="T1663" i="2" s="1"/>
  <c r="T1662" i="2" s="1"/>
  <c r="T1702" i="2"/>
  <c r="T1701" i="2" s="1"/>
  <c r="T1700" i="2" s="1"/>
  <c r="T1873" i="2"/>
  <c r="T1872" i="2" s="1"/>
  <c r="T1978" i="2"/>
  <c r="T1977" i="2" s="1"/>
  <c r="T2030" i="2"/>
  <c r="T2029" i="2" s="1"/>
  <c r="T2028" i="2" s="1"/>
  <c r="T2093" i="2"/>
  <c r="T2092" i="2" s="1"/>
  <c r="T2091" i="2" s="1"/>
  <c r="T2150" i="2"/>
  <c r="T2149" i="2" s="1"/>
  <c r="T2158" i="2"/>
  <c r="T2157" i="2" s="1"/>
  <c r="T2166" i="2"/>
  <c r="T2165" i="2" s="1"/>
  <c r="T2178" i="2"/>
  <c r="T2177" i="2" s="1"/>
  <c r="T2209" i="2"/>
  <c r="T2208" i="2" s="1"/>
  <c r="T2257" i="2"/>
  <c r="T2256" i="2" s="1"/>
  <c r="T2302" i="2"/>
  <c r="T2301" i="2" s="1"/>
  <c r="T2382" i="2"/>
  <c r="T2381" i="2" s="1"/>
  <c r="T2377" i="2" s="1"/>
  <c r="T2635" i="2"/>
  <c r="T2634" i="2" s="1"/>
  <c r="T2643" i="2"/>
  <c r="T2642" i="2" s="1"/>
  <c r="T2969" i="2"/>
  <c r="T3047" i="2"/>
  <c r="T3231" i="2"/>
  <c r="T3230" i="2" s="1"/>
  <c r="U26" i="2"/>
  <c r="U125" i="2"/>
  <c r="U161" i="2"/>
  <c r="U160" i="2" s="1"/>
  <c r="U309" i="2"/>
  <c r="U397" i="2"/>
  <c r="U587" i="2"/>
  <c r="U948" i="2"/>
  <c r="U1187" i="2"/>
  <c r="U1186" i="2" s="1"/>
  <c r="U1196" i="2"/>
  <c r="U1195" i="2" s="1"/>
  <c r="U1230" i="2"/>
  <c r="U1914" i="2"/>
  <c r="T943" i="2"/>
  <c r="T991" i="2"/>
  <c r="T990" i="2" s="1"/>
  <c r="T989" i="2" s="1"/>
  <c r="T1052" i="2"/>
  <c r="T1051" i="2" s="1"/>
  <c r="T1050" i="2" s="1"/>
  <c r="T1049" i="2" s="1"/>
  <c r="T1219" i="2"/>
  <c r="T1481" i="2"/>
  <c r="T1480" i="2" s="1"/>
  <c r="T1718" i="2"/>
  <c r="T1717" i="2" s="1"/>
  <c r="T1716" i="2" s="1"/>
  <c r="T1764" i="2"/>
  <c r="T1763" i="2" s="1"/>
  <c r="T1809" i="2"/>
  <c r="T1808" i="2" s="1"/>
  <c r="T2252" i="2"/>
  <c r="T2251" i="2" s="1"/>
  <c r="T2651" i="2"/>
  <c r="T2650" i="2" s="1"/>
  <c r="T2791" i="2"/>
  <c r="T2790" i="2" s="1"/>
  <c r="T2817" i="2"/>
  <c r="T2816" i="2" s="1"/>
  <c r="T2848" i="2"/>
  <c r="T2847" i="2" s="1"/>
  <c r="T2846" i="2" s="1"/>
  <c r="T2845" i="2" s="1"/>
  <c r="T2962" i="2"/>
  <c r="T3004" i="2"/>
  <c r="T3092" i="2"/>
  <c r="T3153" i="2"/>
  <c r="T3177" i="2"/>
  <c r="T3176" i="2" s="1"/>
  <c r="T3243" i="2"/>
  <c r="T3242" i="2" s="1"/>
  <c r="T3241" i="2" s="1"/>
  <c r="T3240" i="2" s="1"/>
  <c r="U57" i="2"/>
  <c r="U56" i="2" s="1"/>
  <c r="U55" i="2" s="1"/>
  <c r="U69" i="2"/>
  <c r="U68" i="2" s="1"/>
  <c r="U67" i="2" s="1"/>
  <c r="U114" i="2"/>
  <c r="U130" i="2"/>
  <c r="U129" i="2" s="1"/>
  <c r="U128" i="2" s="1"/>
  <c r="U142" i="2"/>
  <c r="U141" i="2" s="1"/>
  <c r="U140" i="2" s="1"/>
  <c r="U150" i="2"/>
  <c r="U149" i="2" s="1"/>
  <c r="U145" i="2" s="1"/>
  <c r="U179" i="2"/>
  <c r="U284" i="2"/>
  <c r="U389" i="2"/>
  <c r="U388" i="2" s="1"/>
  <c r="U505" i="2"/>
  <c r="U691" i="2"/>
  <c r="U936" i="2"/>
  <c r="U1062" i="2"/>
  <c r="U1061" i="2" s="1"/>
  <c r="U1311" i="2"/>
  <c r="U1531" i="2"/>
  <c r="U1530" i="2" s="1"/>
  <c r="U1529" i="2" s="1"/>
  <c r="U1528" i="2" s="1"/>
  <c r="U1664" i="2"/>
  <c r="U1663" i="2" s="1"/>
  <c r="U1702" i="2"/>
  <c r="U1701" i="2" s="1"/>
  <c r="U1700" i="2" s="1"/>
  <c r="U1809" i="2"/>
  <c r="U1808" i="2" s="1"/>
  <c r="U2109" i="2"/>
  <c r="U2561" i="2"/>
  <c r="U2902" i="2"/>
  <c r="U2901" i="2" s="1"/>
  <c r="U2900" i="2" s="1"/>
  <c r="U2899" i="2" s="1"/>
  <c r="U277" i="2"/>
  <c r="U327" i="2"/>
  <c r="U371" i="2"/>
  <c r="U370" i="2" s="1"/>
  <c r="U369" i="2" s="1"/>
  <c r="U413" i="2"/>
  <c r="U458" i="2"/>
  <c r="U457" i="2" s="1"/>
  <c r="U456" i="2" s="1"/>
  <c r="U497" i="2"/>
  <c r="U750" i="2"/>
  <c r="U977" i="2"/>
  <c r="U984" i="2"/>
  <c r="U983" i="2" s="1"/>
  <c r="U1089" i="2"/>
  <c r="U1088" i="2" s="1"/>
  <c r="U1074" i="2" s="1"/>
  <c r="U1161" i="2"/>
  <c r="U1160" i="2" s="1"/>
  <c r="U1178" i="2"/>
  <c r="U1177" i="2" s="1"/>
  <c r="U1275" i="2"/>
  <c r="U1274" i="2" s="1"/>
  <c r="U1320" i="2"/>
  <c r="U1319" i="2" s="1"/>
  <c r="U1422" i="2"/>
  <c r="U1421" i="2" s="1"/>
  <c r="U1420" i="2" s="1"/>
  <c r="U1553" i="2"/>
  <c r="U1846" i="2"/>
  <c r="U1845" i="2" s="1"/>
  <c r="U1826" i="2" s="1"/>
  <c r="U2072" i="2"/>
  <c r="U2639" i="2"/>
  <c r="U2638" i="2" s="1"/>
  <c r="U2647" i="2"/>
  <c r="U2646" i="2" s="1"/>
  <c r="U2663" i="2"/>
  <c r="U2662" i="2" s="1"/>
  <c r="U2736" i="2"/>
  <c r="U2735" i="2" s="1"/>
  <c r="U204" i="2"/>
  <c r="U203" i="2" s="1"/>
  <c r="U259" i="2"/>
  <c r="U299" i="2"/>
  <c r="U298" i="2" s="1"/>
  <c r="U376" i="2"/>
  <c r="U375" i="2" s="1"/>
  <c r="U374" i="2" s="1"/>
  <c r="U450" i="2"/>
  <c r="U449" i="2" s="1"/>
  <c r="U446" i="2" s="1"/>
  <c r="U511" i="2"/>
  <c r="U595" i="2"/>
  <c r="U644" i="2"/>
  <c r="U853" i="2"/>
  <c r="U1071" i="2"/>
  <c r="U1070" i="2" s="1"/>
  <c r="U1155" i="2"/>
  <c r="U1154" i="2" s="1"/>
  <c r="U1213" i="2"/>
  <c r="U1212" i="2" s="1"/>
  <c r="U1211" i="2" s="1"/>
  <c r="U1238" i="2"/>
  <c r="U1257" i="2"/>
  <c r="U1256" i="2" s="1"/>
  <c r="U1436" i="2"/>
  <c r="U1435" i="2" s="1"/>
  <c r="U1512" i="2"/>
  <c r="U1591" i="2"/>
  <c r="U1574" i="2" s="1"/>
  <c r="U1759" i="2"/>
  <c r="U1758" i="2" s="1"/>
  <c r="U1890" i="2"/>
  <c r="U1889" i="2" s="1"/>
  <c r="U1885" i="2" s="1"/>
  <c r="U2171" i="2"/>
  <c r="U2170" i="2" s="1"/>
  <c r="U2257" i="2"/>
  <c r="U2256" i="2" s="1"/>
  <c r="U2622" i="2"/>
  <c r="U2621" i="2" s="1"/>
  <c r="U2614" i="2" s="1"/>
  <c r="U2711" i="2"/>
  <c r="U2710" i="2" s="1"/>
  <c r="U2786" i="2"/>
  <c r="U2785" i="2" s="1"/>
  <c r="U2804" i="2"/>
  <c r="U2803" i="2" s="1"/>
  <c r="U3030" i="2"/>
  <c r="U1166" i="2"/>
  <c r="U1165" i="2" s="1"/>
  <c r="U1202" i="2"/>
  <c r="U1201" i="2" s="1"/>
  <c r="U1324" i="2"/>
  <c r="U1369" i="2"/>
  <c r="U1368" i="2" s="1"/>
  <c r="U1367" i="2" s="1"/>
  <c r="U1366" i="2" s="1"/>
  <c r="U1410" i="2"/>
  <c r="U1409" i="2" s="1"/>
  <c r="U1408" i="2" s="1"/>
  <c r="U1431" i="2"/>
  <c r="U1430" i="2" s="1"/>
  <c r="U1429" i="2" s="1"/>
  <c r="U1454" i="2"/>
  <c r="U1453" i="2" s="1"/>
  <c r="U1452" i="2" s="1"/>
  <c r="U1481" i="2"/>
  <c r="U1480" i="2" s="1"/>
  <c r="U1476" i="2" s="1"/>
  <c r="U1470" i="2" s="1"/>
  <c r="U1489" i="2"/>
  <c r="U1488" i="2" s="1"/>
  <c r="U1487" i="2" s="1"/>
  <c r="U1497" i="2"/>
  <c r="U1496" i="2" s="1"/>
  <c r="U1492" i="2" s="1"/>
  <c r="U1538" i="2"/>
  <c r="U1537" i="2" s="1"/>
  <c r="U1559" i="2"/>
  <c r="U1571" i="2"/>
  <c r="U1570" i="2" s="1"/>
  <c r="U1566" i="2" s="1"/>
  <c r="U1873" i="2"/>
  <c r="U1872" i="2" s="1"/>
  <c r="U1859" i="2" s="1"/>
  <c r="U2093" i="2"/>
  <c r="U2092" i="2" s="1"/>
  <c r="U2091" i="2" s="1"/>
  <c r="U2178" i="2"/>
  <c r="U2177" i="2" s="1"/>
  <c r="U2382" i="2"/>
  <c r="U2381" i="2" s="1"/>
  <c r="U2377" i="2" s="1"/>
  <c r="U2406" i="2"/>
  <c r="U2699" i="2"/>
  <c r="U2698" i="2" s="1"/>
  <c r="U2817" i="2"/>
  <c r="U2816" i="2" s="1"/>
  <c r="U2969" i="2"/>
  <c r="U2992" i="2"/>
  <c r="U3047" i="2"/>
  <c r="U3118" i="2"/>
  <c r="U3153" i="2"/>
  <c r="U3215" i="2"/>
  <c r="U3214" i="2" s="1"/>
  <c r="U3213" i="2" s="1"/>
  <c r="U3212" i="2" s="1"/>
  <c r="U3231" i="2"/>
  <c r="U3230" i="2" s="1"/>
  <c r="U3226" i="2" s="1"/>
  <c r="U231" i="2"/>
  <c r="U462" i="2"/>
  <c r="U212" i="2"/>
  <c r="U1643" i="2"/>
  <c r="U2050" i="2"/>
  <c r="U616" i="2"/>
  <c r="U1686" i="2"/>
  <c r="U1927" i="2"/>
  <c r="U604" i="2"/>
  <c r="U685" i="2"/>
  <c r="U742" i="2"/>
  <c r="U890" i="2"/>
  <c r="U954" i="2"/>
  <c r="U1301" i="2"/>
  <c r="U1300" i="2" s="1"/>
  <c r="U1310" i="2"/>
  <c r="U1599" i="2"/>
  <c r="U1598" i="2" s="1"/>
  <c r="U1597" i="2" s="1"/>
  <c r="U1612" i="2"/>
  <c r="U1682" i="2"/>
  <c r="U1681" i="2" s="1"/>
  <c r="U1718" i="2"/>
  <c r="U1717" i="2" s="1"/>
  <c r="U1716" i="2" s="1"/>
  <c r="U2005" i="2"/>
  <c r="U2004" i="2" s="1"/>
  <c r="U2133" i="2"/>
  <c r="U2132" i="2" s="1"/>
  <c r="U2125" i="2" s="1"/>
  <c r="U2209" i="2"/>
  <c r="U2208" i="2" s="1"/>
  <c r="U1978" i="2"/>
  <c r="U1977" i="2" s="1"/>
  <c r="U2154" i="2"/>
  <c r="U2153" i="2" s="1"/>
  <c r="U2162" i="2"/>
  <c r="U2161" i="2" s="1"/>
  <c r="U2319" i="2"/>
  <c r="U2193" i="2"/>
  <c r="U2192" i="2" s="1"/>
  <c r="U2539" i="2"/>
  <c r="U2582" i="2"/>
  <c r="U2581" i="2" s="1"/>
  <c r="U2580" i="2" s="1"/>
  <c r="U2598" i="2"/>
  <c r="U2302" i="2"/>
  <c r="U2301" i="2" s="1"/>
  <c r="U2749" i="2"/>
  <c r="U2748" i="2" s="1"/>
  <c r="U2741" i="2" s="1"/>
  <c r="U2366" i="2"/>
  <c r="U2365" i="2" s="1"/>
  <c r="U2352" i="2" s="1"/>
  <c r="U2477" i="2"/>
  <c r="U2476" i="2" s="1"/>
  <c r="U2706" i="2"/>
  <c r="U2705" i="2" s="1"/>
  <c r="U2771" i="2"/>
  <c r="U2467" i="2"/>
  <c r="U2466" i="2" s="1"/>
  <c r="U2635" i="2"/>
  <c r="U2634" i="2" s="1"/>
  <c r="U2651" i="2"/>
  <c r="U2650" i="2" s="1"/>
  <c r="U2791" i="2"/>
  <c r="U2790" i="2" s="1"/>
  <c r="U2867" i="2"/>
  <c r="U2866" i="2" s="1"/>
  <c r="U2983" i="2"/>
  <c r="U2519" i="2"/>
  <c r="U2518" i="2" s="1"/>
  <c r="U2517" i="2" s="1"/>
  <c r="U2643" i="2"/>
  <c r="U2642" i="2" s="1"/>
  <c r="U2835" i="2"/>
  <c r="U2834" i="2" s="1"/>
  <c r="T11" i="2"/>
  <c r="T425" i="2"/>
  <c r="T470" i="2"/>
  <c r="T469" i="2" s="1"/>
  <c r="T212" i="2"/>
  <c r="T397" i="2"/>
  <c r="T462" i="2"/>
  <c r="T479" i="2"/>
  <c r="T353" i="2"/>
  <c r="T1320" i="2"/>
  <c r="T1319" i="2" s="1"/>
  <c r="T1597" i="2"/>
  <c r="T1619" i="2"/>
  <c r="T1859" i="2"/>
  <c r="T1914" i="2"/>
  <c r="T1196" i="2"/>
  <c r="T1195" i="2" s="1"/>
  <c r="T1241" i="2"/>
  <c r="T1257" i="2"/>
  <c r="T1256" i="2" s="1"/>
  <c r="T1324" i="2"/>
  <c r="T1476" i="2"/>
  <c r="T1470" i="2" s="1"/>
  <c r="T1492" i="2"/>
  <c r="T1486" i="2" s="1"/>
  <c r="T1505" i="2"/>
  <c r="T1566" i="2"/>
  <c r="T1769" i="2"/>
  <c r="T1768" i="2" s="1"/>
  <c r="T2050" i="2"/>
  <c r="T2319" i="2"/>
  <c r="T2419" i="2"/>
  <c r="T2072" i="2"/>
  <c r="T2109" i="2"/>
  <c r="T2133" i="2"/>
  <c r="T2132" i="2" s="1"/>
  <c r="T2125" i="2" s="1"/>
  <c r="T2561" i="2"/>
  <c r="T2598" i="2"/>
  <c r="T2741" i="2"/>
  <c r="T2647" i="2"/>
  <c r="T2646" i="2" s="1"/>
  <c r="T2539" i="2"/>
  <c r="T2835" i="2"/>
  <c r="T2834" i="2" s="1"/>
  <c r="T2678" i="2"/>
  <c r="T2677" i="2" s="1"/>
  <c r="T2942" i="2"/>
  <c r="T3066" i="2"/>
  <c r="T2494" i="2"/>
  <c r="T2493" i="2" s="1"/>
  <c r="T2582" i="2"/>
  <c r="T2581" i="2" s="1"/>
  <c r="T2580" i="2" s="1"/>
  <c r="T2622" i="2"/>
  <c r="T2621" i="2" s="1"/>
  <c r="T2614" i="2" s="1"/>
  <c r="T2706" i="2"/>
  <c r="T2705" i="2" s="1"/>
  <c r="T2902" i="2"/>
  <c r="T2901" i="2" s="1"/>
  <c r="T2900" i="2" s="1"/>
  <c r="T2899" i="2" s="1"/>
  <c r="T3054" i="2"/>
  <c r="T3226" i="2"/>
  <c r="T2686" i="2"/>
  <c r="T2685" i="2" s="1"/>
  <c r="T3030" i="2"/>
  <c r="T3126" i="2"/>
  <c r="I1497" i="2"/>
  <c r="I1496" i="2" s="1"/>
  <c r="I1769" i="2"/>
  <c r="I1768" i="2" s="1"/>
  <c r="I2313" i="2"/>
  <c r="I2312" i="2" s="1"/>
  <c r="I3030" i="2"/>
  <c r="I3126" i="2"/>
  <c r="I3177" i="2"/>
  <c r="I3176" i="2" s="1"/>
  <c r="R26" i="2"/>
  <c r="R114" i="2"/>
  <c r="P125" i="2"/>
  <c r="R142" i="2"/>
  <c r="R141" i="2" s="1"/>
  <c r="R140" i="2" s="1"/>
  <c r="I1227" i="2"/>
  <c r="I2647" i="2"/>
  <c r="I2646" i="2" s="1"/>
  <c r="I2942" i="2"/>
  <c r="O26" i="2"/>
  <c r="S57" i="2"/>
  <c r="S56" i="2" s="1"/>
  <c r="S55" i="2" s="1"/>
  <c r="Q92" i="2"/>
  <c r="Q91" i="2" s="1"/>
  <c r="Q90" i="2" s="1"/>
  <c r="S125" i="2"/>
  <c r="Q142" i="2"/>
  <c r="Q141" i="2" s="1"/>
  <c r="Q140" i="2" s="1"/>
  <c r="Q176" i="2"/>
  <c r="S176" i="2"/>
  <c r="S193" i="2"/>
  <c r="S192" i="2" s="1"/>
  <c r="Q299" i="2"/>
  <c r="Q298" i="2" s="1"/>
  <c r="O309" i="2"/>
  <c r="O394" i="2"/>
  <c r="O393" i="2" s="1"/>
  <c r="O392" i="2" s="1"/>
  <c r="S458" i="2"/>
  <c r="S457" i="2" s="1"/>
  <c r="S456" i="2" s="1"/>
  <c r="S472" i="2"/>
  <c r="S471" i="2" s="1"/>
  <c r="S470" i="2" s="1"/>
  <c r="S469" i="2" s="1"/>
  <c r="P150" i="2"/>
  <c r="P149" i="2" s="1"/>
  <c r="P145" i="2" s="1"/>
  <c r="P161" i="2"/>
  <c r="P160" i="2" s="1"/>
  <c r="P295" i="2"/>
  <c r="P294" i="2" s="1"/>
  <c r="R295" i="2"/>
  <c r="R294" i="2" s="1"/>
  <c r="R385" i="2"/>
  <c r="R384" i="2" s="1"/>
  <c r="P385" i="2"/>
  <c r="P384" i="2" s="1"/>
  <c r="P394" i="2"/>
  <c r="P393" i="2" s="1"/>
  <c r="P392" i="2" s="1"/>
  <c r="P450" i="2"/>
  <c r="P449" i="2" s="1"/>
  <c r="P446" i="2" s="1"/>
  <c r="R458" i="2"/>
  <c r="R457" i="2" s="1"/>
  <c r="R456" i="2" s="1"/>
  <c r="P497" i="2"/>
  <c r="R587" i="2"/>
  <c r="P595" i="2"/>
  <c r="R644" i="2"/>
  <c r="R662" i="2"/>
  <c r="R948" i="2"/>
  <c r="P954" i="2"/>
  <c r="P974" i="2"/>
  <c r="R980" i="2"/>
  <c r="P1085" i="2"/>
  <c r="P1084" i="2" s="1"/>
  <c r="R1129" i="2"/>
  <c r="P1139" i="2"/>
  <c r="P1138" i="2" s="1"/>
  <c r="R1139" i="2"/>
  <c r="R1138" i="2" s="1"/>
  <c r="P1161" i="2"/>
  <c r="P1160" i="2" s="1"/>
  <c r="R1183" i="2"/>
  <c r="R1182" i="2" s="1"/>
  <c r="R1187" i="2"/>
  <c r="R1186" i="2" s="1"/>
  <c r="P1202" i="2"/>
  <c r="P1201" i="2" s="1"/>
  <c r="R1202" i="2"/>
  <c r="R1201" i="2" s="1"/>
  <c r="R1213" i="2"/>
  <c r="R1212" i="2" s="1"/>
  <c r="R1211" i="2" s="1"/>
  <c r="P1238" i="2"/>
  <c r="R1271" i="2"/>
  <c r="R1270" i="2" s="1"/>
  <c r="R1275" i="2"/>
  <c r="R1274" i="2" s="1"/>
  <c r="P1369" i="2"/>
  <c r="P1368" i="2" s="1"/>
  <c r="P1367" i="2" s="1"/>
  <c r="P1366" i="2" s="1"/>
  <c r="R1383" i="2"/>
  <c r="P1410" i="2"/>
  <c r="P1409" i="2" s="1"/>
  <c r="P1408" i="2" s="1"/>
  <c r="P1462" i="2"/>
  <c r="P1461" i="2" s="1"/>
  <c r="P1497" i="2"/>
  <c r="P1496" i="2" s="1"/>
  <c r="P1492" i="2" s="1"/>
  <c r="R1531" i="2"/>
  <c r="R1530" i="2" s="1"/>
  <c r="R1529" i="2" s="1"/>
  <c r="R1528" i="2" s="1"/>
  <c r="R1553" i="2"/>
  <c r="P1559" i="2"/>
  <c r="P1571" i="2"/>
  <c r="P1570" i="2" s="1"/>
  <c r="P1566" i="2" s="1"/>
  <c r="R1640" i="2"/>
  <c r="R1639" i="2" s="1"/>
  <c r="P1640" i="2"/>
  <c r="P1639" i="2" s="1"/>
  <c r="R1664" i="2"/>
  <c r="R1663" i="2" s="1"/>
  <c r="R1769" i="2"/>
  <c r="R1768" i="2" s="1"/>
  <c r="P1769" i="2"/>
  <c r="P1768" i="2" s="1"/>
  <c r="R1978" i="2"/>
  <c r="R1977" i="2" s="1"/>
  <c r="P1978" i="2"/>
  <c r="P1977" i="2" s="1"/>
  <c r="P2154" i="2"/>
  <c r="P2153" i="2" s="1"/>
  <c r="R2154" i="2"/>
  <c r="R2153" i="2" s="1"/>
  <c r="R2158" i="2"/>
  <c r="R2157" i="2" s="1"/>
  <c r="P2162" i="2"/>
  <c r="P2161" i="2" s="1"/>
  <c r="R2171" i="2"/>
  <c r="R2170" i="2" s="1"/>
  <c r="P2171" i="2"/>
  <c r="P2170" i="2" s="1"/>
  <c r="P2178" i="2"/>
  <c r="P2177" i="2" s="1"/>
  <c r="R2178" i="2"/>
  <c r="R2177" i="2" s="1"/>
  <c r="P2201" i="2"/>
  <c r="P2200" i="2" s="1"/>
  <c r="P2209" i="2"/>
  <c r="P2208" i="2" s="1"/>
  <c r="P2252" i="2"/>
  <c r="P2251" i="2" s="1"/>
  <c r="R2257" i="2"/>
  <c r="R2256" i="2" s="1"/>
  <c r="P2262" i="2"/>
  <c r="P2261" i="2" s="1"/>
  <c r="R2262" i="2"/>
  <c r="R2261" i="2" s="1"/>
  <c r="R2313" i="2"/>
  <c r="R2312" i="2" s="1"/>
  <c r="P2313" i="2"/>
  <c r="P2312" i="2" s="1"/>
  <c r="P2366" i="2"/>
  <c r="P2365" i="2" s="1"/>
  <c r="P2352" i="2" s="1"/>
  <c r="R2366" i="2"/>
  <c r="R2365" i="2" s="1"/>
  <c r="R2352" i="2" s="1"/>
  <c r="P2382" i="2"/>
  <c r="P2381" i="2" s="1"/>
  <c r="P2377" i="2" s="1"/>
  <c r="R2494" i="2"/>
  <c r="R2493" i="2" s="1"/>
  <c r="P2582" i="2"/>
  <c r="P2581" i="2" s="1"/>
  <c r="P2580" i="2" s="1"/>
  <c r="R2639" i="2"/>
  <c r="R2638" i="2" s="1"/>
  <c r="P2647" i="2"/>
  <c r="P2646" i="2" s="1"/>
  <c r="P2656" i="2"/>
  <c r="P2655" i="2" s="1"/>
  <c r="P2663" i="2"/>
  <c r="P2662" i="2" s="1"/>
  <c r="R2673" i="2"/>
  <c r="R2672" i="2" s="1"/>
  <c r="R2678" i="2"/>
  <c r="R2677" i="2" s="1"/>
  <c r="P2678" i="2"/>
  <c r="P2677" i="2" s="1"/>
  <c r="R2686" i="2"/>
  <c r="R2685" i="2" s="1"/>
  <c r="P2699" i="2"/>
  <c r="P2698" i="2" s="1"/>
  <c r="R2786" i="2"/>
  <c r="R2785" i="2" s="1"/>
  <c r="R2817" i="2"/>
  <c r="R2816" i="2" s="1"/>
  <c r="P2831" i="2"/>
  <c r="P2830" i="2" s="1"/>
  <c r="P2860" i="2"/>
  <c r="P2859" i="2" s="1"/>
  <c r="P2858" i="2" s="1"/>
  <c r="P2857" i="2" s="1"/>
  <c r="P2867" i="2"/>
  <c r="P2866" i="2" s="1"/>
  <c r="R2878" i="2"/>
  <c r="P2891" i="2"/>
  <c r="P2890" i="2" s="1"/>
  <c r="P2889" i="2" s="1"/>
  <c r="P2888" i="2" s="1"/>
  <c r="I2188" i="2"/>
  <c r="I2187" i="2" s="1"/>
  <c r="P82" i="2"/>
  <c r="P81" i="2" s="1"/>
  <c r="R1591" i="2"/>
  <c r="I1462" i="2"/>
  <c r="I1461" i="2" s="1"/>
  <c r="I1718" i="2"/>
  <c r="I1717" i="2" s="1"/>
  <c r="I1716" i="2" s="1"/>
  <c r="I2158" i="2"/>
  <c r="I2157" i="2" s="1"/>
  <c r="O1274" i="2"/>
  <c r="Q1310" i="2"/>
  <c r="I890" i="2"/>
  <c r="I967" i="2"/>
  <c r="I991" i="2"/>
  <c r="I990" i="2" s="1"/>
  <c r="I989" i="2" s="1"/>
  <c r="I1422" i="2"/>
  <c r="I1421" i="2" s="1"/>
  <c r="I1420" i="2" s="1"/>
  <c r="I1454" i="2"/>
  <c r="I1453" i="2" s="1"/>
  <c r="I1452" i="2" s="1"/>
  <c r="I1571" i="2"/>
  <c r="I1570" i="2" s="1"/>
  <c r="I1566" i="2" s="1"/>
  <c r="I1579" i="2"/>
  <c r="I1578" i="2" s="1"/>
  <c r="I839" i="2"/>
  <c r="I1301" i="2"/>
  <c r="I1300" i="2" s="1"/>
  <c r="I1489" i="2"/>
  <c r="I1488" i="2" s="1"/>
  <c r="I1487" i="2" s="1"/>
  <c r="I848" i="2"/>
  <c r="I951" i="2"/>
  <c r="I1553" i="2"/>
  <c r="I1552" i="2" s="1"/>
  <c r="I2494" i="2"/>
  <c r="I2493" i="2" s="1"/>
  <c r="O2125" i="2"/>
  <c r="R413" i="2"/>
  <c r="O413" i="2"/>
  <c r="S413" i="2"/>
  <c r="I2848" i="2"/>
  <c r="I2847" i="2" s="1"/>
  <c r="I2846" i="2" s="1"/>
  <c r="I2845" i="2" s="1"/>
  <c r="O82" i="2"/>
  <c r="O81" i="2" s="1"/>
  <c r="P2771" i="2"/>
  <c r="O2091" i="2"/>
  <c r="Q1050" i="2"/>
  <c r="Q1049" i="2" s="1"/>
  <c r="Q1324" i="2"/>
  <c r="R15" i="2"/>
  <c r="R11" i="2" s="1"/>
  <c r="O1324" i="2"/>
  <c r="S1619" i="2"/>
  <c r="E1691" i="2"/>
  <c r="O2786" i="2"/>
  <c r="O2785" i="2" s="1"/>
  <c r="O69" i="2"/>
  <c r="O68" i="2" s="1"/>
  <c r="O67" i="2" s="1"/>
  <c r="O1489" i="2"/>
  <c r="O1488" i="2" s="1"/>
  <c r="O1487" i="2" s="1"/>
  <c r="P1531" i="2"/>
  <c r="P1530" i="2" s="1"/>
  <c r="P1529" i="2" s="1"/>
  <c r="P1528" i="2" s="1"/>
  <c r="O248" i="2"/>
  <c r="O247" i="2" s="1"/>
  <c r="O246" i="2" s="1"/>
  <c r="O259" i="2"/>
  <c r="O385" i="2"/>
  <c r="O384" i="2" s="1"/>
  <c r="O383" i="2" s="1"/>
  <c r="O1219" i="2"/>
  <c r="O2072" i="2"/>
  <c r="O2171" i="2"/>
  <c r="O2170" i="2" s="1"/>
  <c r="O2494" i="2"/>
  <c r="O2493" i="2" s="1"/>
  <c r="P309" i="2"/>
  <c r="P327" i="2"/>
  <c r="P750" i="2"/>
  <c r="P1454" i="2"/>
  <c r="P1453" i="2" s="1"/>
  <c r="P1452" i="2" s="1"/>
  <c r="O199" i="2"/>
  <c r="O198" i="2" s="1"/>
  <c r="O712" i="2"/>
  <c r="O936" i="2"/>
  <c r="O1497" i="2"/>
  <c r="O1496" i="2" s="1"/>
  <c r="O1492" i="2" s="1"/>
  <c r="O2158" i="2"/>
  <c r="O2157" i="2" s="1"/>
  <c r="O2561" i="2"/>
  <c r="O2582" i="2"/>
  <c r="O2581" i="2" s="1"/>
  <c r="O2580" i="2" s="1"/>
  <c r="O2699" i="2"/>
  <c r="O2698" i="2" s="1"/>
  <c r="O2749" i="2"/>
  <c r="O2748" i="2" s="1"/>
  <c r="O2741" i="2" s="1"/>
  <c r="P92" i="2"/>
  <c r="P91" i="2" s="1"/>
  <c r="P90" i="2" s="1"/>
  <c r="P110" i="2"/>
  <c r="P130" i="2"/>
  <c r="P129" i="2" s="1"/>
  <c r="P128" i="2" s="1"/>
  <c r="P742" i="2"/>
  <c r="P1301" i="2"/>
  <c r="P1300" i="2" s="1"/>
  <c r="P1636" i="2"/>
  <c r="P1635" i="2" s="1"/>
  <c r="P1634" i="2" s="1"/>
  <c r="P1643" i="2"/>
  <c r="P662" i="2"/>
  <c r="P1062" i="2"/>
  <c r="P1061" i="2" s="1"/>
  <c r="P1129" i="2"/>
  <c r="P1241" i="2"/>
  <c r="P1341" i="2"/>
  <c r="P1702" i="2"/>
  <c r="P1701" i="2" s="1"/>
  <c r="P1700" i="2" s="1"/>
  <c r="P3237" i="2"/>
  <c r="P3236" i="2" s="1"/>
  <c r="P3235" i="2" s="1"/>
  <c r="Q26" i="2"/>
  <c r="Q39" i="2"/>
  <c r="Q110" i="2"/>
  <c r="Q277" i="2"/>
  <c r="Q353" i="2"/>
  <c r="Q691" i="2"/>
  <c r="Q1085" i="2"/>
  <c r="Q1084" i="2" s="1"/>
  <c r="Q1230" i="2"/>
  <c r="Q1599" i="2"/>
  <c r="Q1598" i="2" s="1"/>
  <c r="Q1636" i="2"/>
  <c r="Q1635" i="2" s="1"/>
  <c r="Q2201" i="2"/>
  <c r="Q2200" i="2" s="1"/>
  <c r="Q2209" i="2"/>
  <c r="Q2208" i="2" s="1"/>
  <c r="Q2706" i="2"/>
  <c r="Q2705" i="2" s="1"/>
  <c r="Q2878" i="2"/>
  <c r="Q2877" i="2" s="1"/>
  <c r="R255" i="2"/>
  <c r="R254" i="2" s="1"/>
  <c r="R472" i="2"/>
  <c r="R471" i="2" s="1"/>
  <c r="R848" i="2"/>
  <c r="R951" i="2"/>
  <c r="R1120" i="2"/>
  <c r="R1155" i="2"/>
  <c r="R1154" i="2" s="1"/>
  <c r="R1166" i="2"/>
  <c r="R1165" i="2" s="1"/>
  <c r="P1873" i="2"/>
  <c r="P1872" i="2" s="1"/>
  <c r="P1859" i="2" s="1"/>
  <c r="P2133" i="2"/>
  <c r="P2132" i="2" s="1"/>
  <c r="P2125" i="2" s="1"/>
  <c r="R984" i="2"/>
  <c r="R983" i="2" s="1"/>
  <c r="O39" i="2"/>
  <c r="O595" i="2"/>
  <c r="O604" i="2"/>
  <c r="O691" i="2"/>
  <c r="O977" i="2"/>
  <c r="O1052" i="2"/>
  <c r="O1051" i="2" s="1"/>
  <c r="O1089" i="2"/>
  <c r="O1088" i="2" s="1"/>
  <c r="O1187" i="2"/>
  <c r="O1186" i="2" s="1"/>
  <c r="O1473" i="2"/>
  <c r="O1472" i="2" s="1"/>
  <c r="O1471" i="2" s="1"/>
  <c r="O1890" i="2"/>
  <c r="O1889" i="2" s="1"/>
  <c r="O1885" i="2" s="1"/>
  <c r="O2005" i="2"/>
  <c r="O2004" i="2" s="1"/>
  <c r="O2030" i="2"/>
  <c r="O2029" i="2" s="1"/>
  <c r="O2028" i="2" s="1"/>
  <c r="O2154" i="2"/>
  <c r="O2153" i="2" s="1"/>
  <c r="O2188" i="2"/>
  <c r="O2187" i="2" s="1"/>
  <c r="O2339" i="2"/>
  <c r="O2338" i="2" s="1"/>
  <c r="O2319" i="2" s="1"/>
  <c r="O2673" i="2"/>
  <c r="O2672" i="2" s="1"/>
  <c r="O2791" i="2"/>
  <c r="O2790" i="2" s="1"/>
  <c r="O3030" i="2"/>
  <c r="O3047" i="2"/>
  <c r="O3126" i="2"/>
  <c r="P182" i="2"/>
  <c r="P233" i="2"/>
  <c r="P232" i="2" s="1"/>
  <c r="P231" i="2" s="1"/>
  <c r="P248" i="2"/>
  <c r="P247" i="2" s="1"/>
  <c r="P246" i="2" s="1"/>
  <c r="P255" i="2"/>
  <c r="P254" i="2" s="1"/>
  <c r="P284" i="2"/>
  <c r="P299" i="2"/>
  <c r="P298" i="2" s="1"/>
  <c r="P587" i="2"/>
  <c r="P890" i="2"/>
  <c r="P967" i="2"/>
  <c r="P984" i="2"/>
  <c r="P983" i="2" s="1"/>
  <c r="P1071" i="2"/>
  <c r="P1070" i="2" s="1"/>
  <c r="P1213" i="2"/>
  <c r="P1212" i="2" s="1"/>
  <c r="P1211" i="2" s="1"/>
  <c r="P1219" i="2"/>
  <c r="P1311" i="2"/>
  <c r="P1310" i="2" s="1"/>
  <c r="P1402" i="2"/>
  <c r="P1401" i="2" s="1"/>
  <c r="P1489" i="2"/>
  <c r="P1488" i="2" s="1"/>
  <c r="P1487" i="2" s="1"/>
  <c r="P1505" i="2"/>
  <c r="P1579" i="2"/>
  <c r="P1578" i="2" s="1"/>
  <c r="P1591" i="2"/>
  <c r="P2477" i="2"/>
  <c r="P2476" i="2" s="1"/>
  <c r="P2635" i="2"/>
  <c r="P2634" i="2" s="1"/>
  <c r="P2643" i="2"/>
  <c r="P2642" i="2" s="1"/>
  <c r="P2651" i="2"/>
  <c r="P2650" i="2" s="1"/>
  <c r="P2786" i="2"/>
  <c r="P2785" i="2" s="1"/>
  <c r="P2791" i="2"/>
  <c r="P2790" i="2" s="1"/>
  <c r="P2878" i="2"/>
  <c r="P2877" i="2" s="1"/>
  <c r="P3047" i="2"/>
  <c r="P3126" i="2"/>
  <c r="P3177" i="2"/>
  <c r="P3176" i="2" s="1"/>
  <c r="P3215" i="2"/>
  <c r="P3214" i="2" s="1"/>
  <c r="P3213" i="2" s="1"/>
  <c r="P3212" i="2" s="1"/>
  <c r="Q78" i="2"/>
  <c r="Q77" i="2" s="1"/>
  <c r="Q76" i="2" s="1"/>
  <c r="Q394" i="2"/>
  <c r="Q393" i="2" s="1"/>
  <c r="Q392" i="2" s="1"/>
  <c r="Q505" i="2"/>
  <c r="Q595" i="2"/>
  <c r="Q991" i="2"/>
  <c r="Q990" i="2" s="1"/>
  <c r="Q989" i="2" s="1"/>
  <c r="Q1196" i="2"/>
  <c r="Q1195" i="2" s="1"/>
  <c r="Q1330" i="2"/>
  <c r="Q1329" i="2" s="1"/>
  <c r="Q1473" i="2"/>
  <c r="Q1472" i="2" s="1"/>
  <c r="Q1471" i="2" s="1"/>
  <c r="Q1489" i="2"/>
  <c r="Q1488" i="2" s="1"/>
  <c r="Q1487" i="2" s="1"/>
  <c r="Q1619" i="2"/>
  <c r="Q1873" i="2"/>
  <c r="Q1872" i="2" s="1"/>
  <c r="Q1859" i="2" s="1"/>
  <c r="Q1978" i="2"/>
  <c r="Q1977" i="2" s="1"/>
  <c r="Q1967" i="2" s="1"/>
  <c r="Q2030" i="2"/>
  <c r="Q2029" i="2" s="1"/>
  <c r="Q2028" i="2" s="1"/>
  <c r="Q2736" i="2"/>
  <c r="Q2735" i="2" s="1"/>
  <c r="R110" i="2"/>
  <c r="R505" i="2"/>
  <c r="R1052" i="2"/>
  <c r="R1051" i="2" s="1"/>
  <c r="R1050" i="2" s="1"/>
  <c r="R1049" i="2" s="1"/>
  <c r="R1085" i="2"/>
  <c r="R1084" i="2" s="1"/>
  <c r="R1219" i="2"/>
  <c r="R1238" i="2"/>
  <c r="R1497" i="2"/>
  <c r="R1496" i="2" s="1"/>
  <c r="R1492" i="2" s="1"/>
  <c r="J2885" i="2"/>
  <c r="O78" i="2"/>
  <c r="O77" i="2" s="1"/>
  <c r="O76" i="2" s="1"/>
  <c r="O110" i="2"/>
  <c r="O155" i="2"/>
  <c r="O154" i="2" s="1"/>
  <c r="O153" i="2" s="1"/>
  <c r="O193" i="2"/>
  <c r="O192" i="2" s="1"/>
  <c r="O284" i="2"/>
  <c r="O587" i="2"/>
  <c r="O948" i="2"/>
  <c r="O980" i="2"/>
  <c r="O1257" i="2"/>
  <c r="O1256" i="2" s="1"/>
  <c r="O1271" i="2"/>
  <c r="O1270" i="2" s="1"/>
  <c r="O1505" i="2"/>
  <c r="O1718" i="2"/>
  <c r="O1717" i="2" s="1"/>
  <c r="O1716" i="2" s="1"/>
  <c r="O1764" i="2"/>
  <c r="O1763" i="2" s="1"/>
  <c r="O2831" i="2"/>
  <c r="O2830" i="2" s="1"/>
  <c r="O2942" i="2"/>
  <c r="O2976" i="2"/>
  <c r="O3118" i="2"/>
  <c r="P371" i="2"/>
  <c r="P370" i="2" s="1"/>
  <c r="P369" i="2" s="1"/>
  <c r="P389" i="2"/>
  <c r="P388" i="2" s="1"/>
  <c r="P579" i="2"/>
  <c r="P691" i="2"/>
  <c r="P727" i="2"/>
  <c r="P848" i="2"/>
  <c r="P951" i="2"/>
  <c r="P1143" i="2"/>
  <c r="P1142" i="2" s="1"/>
  <c r="P1178" i="2"/>
  <c r="P1177" i="2" s="1"/>
  <c r="P1187" i="2"/>
  <c r="P1186" i="2" s="1"/>
  <c r="P1257" i="2"/>
  <c r="P1256" i="2" s="1"/>
  <c r="P1271" i="2"/>
  <c r="P1270" i="2" s="1"/>
  <c r="P1294" i="2"/>
  <c r="P1293" i="2" s="1"/>
  <c r="P1330" i="2"/>
  <c r="P1329" i="2" s="1"/>
  <c r="P1422" i="2"/>
  <c r="P1421" i="2" s="1"/>
  <c r="P1420" i="2" s="1"/>
  <c r="P1431" i="2"/>
  <c r="P1430" i="2" s="1"/>
  <c r="P1429" i="2" s="1"/>
  <c r="P1599" i="2"/>
  <c r="P1598" i="2" s="1"/>
  <c r="P1597" i="2" s="1"/>
  <c r="P1619" i="2"/>
  <c r="P1890" i="2"/>
  <c r="P1889" i="2" s="1"/>
  <c r="P1885" i="2" s="1"/>
  <c r="P2030" i="2"/>
  <c r="P2029" i="2" s="1"/>
  <c r="P2028" i="2" s="1"/>
  <c r="P2339" i="2"/>
  <c r="P2338" i="2" s="1"/>
  <c r="P2319" i="2" s="1"/>
  <c r="P2622" i="2"/>
  <c r="P2621" i="2" s="1"/>
  <c r="P2614" i="2" s="1"/>
  <c r="P2749" i="2"/>
  <c r="P2748" i="2" s="1"/>
  <c r="P2741" i="2" s="1"/>
  <c r="P2848" i="2"/>
  <c r="P2847" i="2" s="1"/>
  <c r="P2846" i="2" s="1"/>
  <c r="P2845" i="2" s="1"/>
  <c r="Q295" i="2"/>
  <c r="Q294" i="2" s="1"/>
  <c r="Q371" i="2"/>
  <c r="Q370" i="2" s="1"/>
  <c r="Q369" i="2" s="1"/>
  <c r="Q389" i="2"/>
  <c r="Q388" i="2" s="1"/>
  <c r="Q383" i="2" s="1"/>
  <c r="Q943" i="2"/>
  <c r="Q1071" i="2"/>
  <c r="Q1070" i="2" s="1"/>
  <c r="Q1089" i="2"/>
  <c r="Q1088" i="2" s="1"/>
  <c r="Q1161" i="2"/>
  <c r="Q1160" i="2" s="1"/>
  <c r="Q1178" i="2"/>
  <c r="Q1177" i="2" s="1"/>
  <c r="Q1187" i="2"/>
  <c r="Q1186" i="2" s="1"/>
  <c r="Q1219" i="2"/>
  <c r="Q1612" i="2"/>
  <c r="Q2262" i="2"/>
  <c r="Q2261" i="2" s="1"/>
  <c r="Q2582" i="2"/>
  <c r="Q2581" i="2" s="1"/>
  <c r="Q2580" i="2" s="1"/>
  <c r="Q2635" i="2"/>
  <c r="Q2634" i="2" s="1"/>
  <c r="Q2643" i="2"/>
  <c r="Q2642" i="2" s="1"/>
  <c r="Q3030" i="2"/>
  <c r="R193" i="2"/>
  <c r="R192" i="2" s="1"/>
  <c r="R204" i="2"/>
  <c r="R203" i="2" s="1"/>
  <c r="R1431" i="2"/>
  <c r="R1430" i="2" s="1"/>
  <c r="R1429" i="2" s="1"/>
  <c r="R1489" i="2"/>
  <c r="R1488" i="2" s="1"/>
  <c r="R1487" i="2" s="1"/>
  <c r="R2005" i="2"/>
  <c r="R2004" i="2" s="1"/>
  <c r="S1227" i="2"/>
  <c r="S1431" i="2"/>
  <c r="S1430" i="2" s="1"/>
  <c r="S1429" i="2" s="1"/>
  <c r="S1489" i="2"/>
  <c r="S1488" i="2" s="1"/>
  <c r="S1487" i="2" s="1"/>
  <c r="S2382" i="2"/>
  <c r="S2381" i="2" s="1"/>
  <c r="S2377" i="2" s="1"/>
  <c r="S2706" i="2"/>
  <c r="S2705" i="2" s="1"/>
  <c r="R2302" i="2"/>
  <c r="R2301" i="2" s="1"/>
  <c r="R2477" i="2"/>
  <c r="R2476" i="2" s="1"/>
  <c r="R2962" i="2"/>
  <c r="R2976" i="2"/>
  <c r="S1089" i="2"/>
  <c r="S1088" i="2" s="1"/>
  <c r="S1120" i="2"/>
  <c r="S1612" i="2"/>
  <c r="S1769" i="2"/>
  <c r="S1768" i="2" s="1"/>
  <c r="S1820" i="2"/>
  <c r="S1819" i="2" s="1"/>
  <c r="Q1505" i="2"/>
  <c r="Q1531" i="2"/>
  <c r="Q1530" i="2" s="1"/>
  <c r="Q1529" i="2" s="1"/>
  <c r="Q1528" i="2" s="1"/>
  <c r="Q1553" i="2"/>
  <c r="Q1718" i="2"/>
  <c r="Q1717" i="2" s="1"/>
  <c r="Q1716" i="2" s="1"/>
  <c r="Q2093" i="2"/>
  <c r="Q2092" i="2" s="1"/>
  <c r="Q2162" i="2"/>
  <c r="Q2161" i="2" s="1"/>
  <c r="Q2339" i="2"/>
  <c r="Q2338" i="2" s="1"/>
  <c r="Q2319" i="2" s="1"/>
  <c r="Q2382" i="2"/>
  <c r="Q2381" i="2" s="1"/>
  <c r="Q2377" i="2" s="1"/>
  <c r="Q2477" i="2"/>
  <c r="Q2476" i="2" s="1"/>
  <c r="Q2639" i="2"/>
  <c r="Q2638" i="2" s="1"/>
  <c r="Q2711" i="2"/>
  <c r="Q2710" i="2" s="1"/>
  <c r="Q3054" i="2"/>
  <c r="R150" i="2"/>
  <c r="R149" i="2" s="1"/>
  <c r="R145" i="2" s="1"/>
  <c r="R161" i="2"/>
  <c r="R160" i="2" s="1"/>
  <c r="R176" i="2"/>
  <c r="R299" i="2"/>
  <c r="R298" i="2" s="1"/>
  <c r="R371" i="2"/>
  <c r="R370" i="2" s="1"/>
  <c r="R369" i="2" s="1"/>
  <c r="R380" i="2"/>
  <c r="R379" i="2" s="1"/>
  <c r="R450" i="2"/>
  <c r="R449" i="2" s="1"/>
  <c r="R446" i="2" s="1"/>
  <c r="R1089" i="2"/>
  <c r="R1088" i="2" s="1"/>
  <c r="R1505" i="2"/>
  <c r="R1559" i="2"/>
  <c r="R1571" i="2"/>
  <c r="R1570" i="2" s="1"/>
  <c r="R1566" i="2" s="1"/>
  <c r="R1612" i="2"/>
  <c r="R1682" i="2"/>
  <c r="R1681" i="2" s="1"/>
  <c r="R1809" i="2"/>
  <c r="R1808" i="2" s="1"/>
  <c r="R1820" i="2"/>
  <c r="R1819" i="2" s="1"/>
  <c r="R1890" i="2"/>
  <c r="R1889" i="2" s="1"/>
  <c r="R1885" i="2" s="1"/>
  <c r="R2030" i="2"/>
  <c r="R2029" i="2" s="1"/>
  <c r="R2028" i="2" s="1"/>
  <c r="R2109" i="2"/>
  <c r="R2382" i="2"/>
  <c r="R2381" i="2" s="1"/>
  <c r="R2622" i="2"/>
  <c r="R2621" i="2" s="1"/>
  <c r="R2614" i="2" s="1"/>
  <c r="R2647" i="2"/>
  <c r="R2646" i="2" s="1"/>
  <c r="R2711" i="2"/>
  <c r="R2710" i="2" s="1"/>
  <c r="R2942" i="2"/>
  <c r="R3126" i="2"/>
  <c r="R3153" i="2"/>
  <c r="S179" i="2"/>
  <c r="S284" i="2"/>
  <c r="S394" i="2"/>
  <c r="S393" i="2" s="1"/>
  <c r="S392" i="2" s="1"/>
  <c r="S943" i="2"/>
  <c r="S954" i="2"/>
  <c r="S974" i="2"/>
  <c r="S1196" i="2"/>
  <c r="S1195" i="2" s="1"/>
  <c r="S1202" i="2"/>
  <c r="S1201" i="2" s="1"/>
  <c r="S1230" i="2"/>
  <c r="S1390" i="2"/>
  <c r="S1559" i="2"/>
  <c r="S1759" i="2"/>
  <c r="S1758" i="2" s="1"/>
  <c r="S2467" i="2"/>
  <c r="S2466" i="2" s="1"/>
  <c r="S2494" i="2"/>
  <c r="S2493" i="2" s="1"/>
  <c r="S2663" i="2"/>
  <c r="S2662" i="2" s="1"/>
  <c r="Q2150" i="2"/>
  <c r="Q2149" i="2" s="1"/>
  <c r="Q2158" i="2"/>
  <c r="Q2157" i="2" s="1"/>
  <c r="Q2257" i="2"/>
  <c r="Q2256" i="2" s="1"/>
  <c r="Q2663" i="2"/>
  <c r="Q2662" i="2" s="1"/>
  <c r="Q2678" i="2"/>
  <c r="Q2677" i="2" s="1"/>
  <c r="Q2686" i="2"/>
  <c r="Q2685" i="2" s="1"/>
  <c r="Q2969" i="2"/>
  <c r="Q2983" i="2"/>
  <c r="Q3004" i="2"/>
  <c r="R78" i="2"/>
  <c r="R77" i="2" s="1"/>
  <c r="R76" i="2" s="1"/>
  <c r="R82" i="2"/>
  <c r="R81" i="2" s="1"/>
  <c r="R179" i="2"/>
  <c r="R259" i="2"/>
  <c r="R389" i="2"/>
  <c r="R388" i="2" s="1"/>
  <c r="R570" i="2"/>
  <c r="R727" i="2"/>
  <c r="R839" i="2"/>
  <c r="R936" i="2"/>
  <c r="R974" i="2"/>
  <c r="R1071" i="2"/>
  <c r="R1070" i="2" s="1"/>
  <c r="R1227" i="2"/>
  <c r="R1257" i="2"/>
  <c r="R1256" i="2" s="1"/>
  <c r="R1324" i="2"/>
  <c r="R1718" i="2"/>
  <c r="R1717" i="2" s="1"/>
  <c r="R1716" i="2" s="1"/>
  <c r="R1873" i="2"/>
  <c r="R1872" i="2" s="1"/>
  <c r="R1859" i="2" s="1"/>
  <c r="R2188" i="2"/>
  <c r="R2187" i="2" s="1"/>
  <c r="R2209" i="2"/>
  <c r="R2208" i="2" s="1"/>
  <c r="R2635" i="2"/>
  <c r="R2634" i="2" s="1"/>
  <c r="R2643" i="2"/>
  <c r="R2642" i="2" s="1"/>
  <c r="R2663" i="2"/>
  <c r="R2662" i="2" s="1"/>
  <c r="R2706" i="2"/>
  <c r="R2705" i="2" s="1"/>
  <c r="R2902" i="2"/>
  <c r="R2901" i="2" s="1"/>
  <c r="R2900" i="2" s="1"/>
  <c r="R2899" i="2" s="1"/>
  <c r="R3118" i="2"/>
  <c r="S82" i="2"/>
  <c r="S81" i="2" s="1"/>
  <c r="S342" i="2"/>
  <c r="S462" i="2"/>
  <c r="S781" i="2"/>
  <c r="S848" i="2"/>
  <c r="S1454" i="2"/>
  <c r="S1453" i="2" s="1"/>
  <c r="S1452" i="2" s="1"/>
  <c r="S1505" i="2"/>
  <c r="S1988" i="2"/>
  <c r="S1987" i="2" s="1"/>
  <c r="S2093" i="2"/>
  <c r="S2092" i="2" s="1"/>
  <c r="S2091" i="2" s="1"/>
  <c r="S2162" i="2"/>
  <c r="S2161" i="2" s="1"/>
  <c r="S2252" i="2"/>
  <c r="S2251" i="2" s="1"/>
  <c r="S2366" i="2"/>
  <c r="S2365" i="2" s="1"/>
  <c r="S2352" i="2" s="1"/>
  <c r="S2643" i="2"/>
  <c r="S2642" i="2" s="1"/>
  <c r="S2848" i="2"/>
  <c r="S2847" i="2" s="1"/>
  <c r="S2846" i="2" s="1"/>
  <c r="S2845" i="2" s="1"/>
  <c r="S2878" i="2"/>
  <c r="S2877" i="2" s="1"/>
  <c r="S2786" i="2"/>
  <c r="S2785" i="2" s="1"/>
  <c r="S2902" i="2"/>
  <c r="S2901" i="2" s="1"/>
  <c r="S2900" i="2" s="1"/>
  <c r="S2899" i="2" s="1"/>
  <c r="S3066" i="2"/>
  <c r="S3072" i="2"/>
  <c r="S3030" i="2"/>
  <c r="S3054" i="2"/>
  <c r="S3126" i="2"/>
  <c r="S3243" i="2"/>
  <c r="S3242" i="2" s="1"/>
  <c r="S3241" i="2" s="1"/>
  <c r="S3240" i="2" s="1"/>
  <c r="S2582" i="2"/>
  <c r="S2581" i="2" s="1"/>
  <c r="S2580" i="2" s="1"/>
  <c r="S2622" i="2"/>
  <c r="S2621" i="2" s="1"/>
  <c r="S2614" i="2" s="1"/>
  <c r="S2639" i="2"/>
  <c r="S2638" i="2" s="1"/>
  <c r="S2771" i="2"/>
  <c r="S3118" i="2"/>
  <c r="O1050" i="2"/>
  <c r="O1049" i="2" s="1"/>
  <c r="O462" i="2"/>
  <c r="O2109" i="2"/>
  <c r="O15" i="2"/>
  <c r="O92" i="2"/>
  <c r="O91" i="2" s="1"/>
  <c r="O90" i="2" s="1"/>
  <c r="O102" i="2"/>
  <c r="O161" i="2"/>
  <c r="O160" i="2" s="1"/>
  <c r="O182" i="2"/>
  <c r="O277" i="2"/>
  <c r="O295" i="2"/>
  <c r="O294" i="2" s="1"/>
  <c r="O327" i="2"/>
  <c r="O353" i="2"/>
  <c r="O376" i="2"/>
  <c r="O375" i="2" s="1"/>
  <c r="O458" i="2"/>
  <c r="O457" i="2" s="1"/>
  <c r="O456" i="2" s="1"/>
  <c r="O511" i="2"/>
  <c r="O742" i="2"/>
  <c r="O951" i="2"/>
  <c r="O974" i="2"/>
  <c r="O1161" i="2"/>
  <c r="O1160" i="2" s="1"/>
  <c r="O1512" i="2"/>
  <c r="O2050" i="2"/>
  <c r="O3066" i="2"/>
  <c r="P1927" i="2"/>
  <c r="P2711" i="2"/>
  <c r="P2710" i="2" s="1"/>
  <c r="O425" i="2"/>
  <c r="O446" i="2"/>
  <c r="O497" i="2"/>
  <c r="O781" i="2"/>
  <c r="O839" i="2"/>
  <c r="O943" i="2"/>
  <c r="O1155" i="2"/>
  <c r="O1154" i="2" s="1"/>
  <c r="O1383" i="2"/>
  <c r="O1382" i="2" s="1"/>
  <c r="O1409" i="2"/>
  <c r="O1408" i="2" s="1"/>
  <c r="O2252" i="2"/>
  <c r="O2251" i="2" s="1"/>
  <c r="O2302" i="2"/>
  <c r="O2301" i="2" s="1"/>
  <c r="O3054" i="2"/>
  <c r="O114" i="2"/>
  <c r="O130" i="2"/>
  <c r="O129" i="2" s="1"/>
  <c r="O128" i="2" s="1"/>
  <c r="O142" i="2"/>
  <c r="O141" i="2" s="1"/>
  <c r="O140" i="2" s="1"/>
  <c r="O150" i="2"/>
  <c r="O149" i="2" s="1"/>
  <c r="O145" i="2" s="1"/>
  <c r="O299" i="2"/>
  <c r="O298" i="2" s="1"/>
  <c r="O342" i="2"/>
  <c r="O371" i="2"/>
  <c r="O370" i="2" s="1"/>
  <c r="O369" i="2" s="1"/>
  <c r="O380" i="2"/>
  <c r="O379" i="2" s="1"/>
  <c r="O397" i="2"/>
  <c r="O472" i="2"/>
  <c r="O471" i="2" s="1"/>
  <c r="O470" i="2" s="1"/>
  <c r="O469" i="2" s="1"/>
  <c r="O479" i="2"/>
  <c r="O570" i="2"/>
  <c r="O662" i="2"/>
  <c r="O727" i="2"/>
  <c r="O803" i="2"/>
  <c r="O967" i="2"/>
  <c r="O984" i="2"/>
  <c r="O983" i="2" s="1"/>
  <c r="O1071" i="2"/>
  <c r="O1070" i="2" s="1"/>
  <c r="O1139" i="2"/>
  <c r="O1138" i="2" s="1"/>
  <c r="O1166" i="2"/>
  <c r="O1165" i="2" s="1"/>
  <c r="O1202" i="2"/>
  <c r="O1201" i="2" s="1"/>
  <c r="O1311" i="2"/>
  <c r="O1310" i="2" s="1"/>
  <c r="O1330" i="2"/>
  <c r="O1329" i="2" s="1"/>
  <c r="O1369" i="2"/>
  <c r="O1368" i="2" s="1"/>
  <c r="O1367" i="2" s="1"/>
  <c r="O1366" i="2" s="1"/>
  <c r="O1481" i="2"/>
  <c r="O1480" i="2" s="1"/>
  <c r="O1476" i="2" s="1"/>
  <c r="O1553" i="2"/>
  <c r="O1559" i="2"/>
  <c r="O1599" i="2"/>
  <c r="O1598" i="2" s="1"/>
  <c r="O1597" i="2" s="1"/>
  <c r="O1619" i="2"/>
  <c r="O1686" i="2"/>
  <c r="O1759" i="2"/>
  <c r="O1758" i="2" s="1"/>
  <c r="O1809" i="2"/>
  <c r="O1808" i="2" s="1"/>
  <c r="O2166" i="2"/>
  <c r="O2165" i="2" s="1"/>
  <c r="P2598" i="2"/>
  <c r="O1988" i="2"/>
  <c r="O1987" i="2" s="1"/>
  <c r="O2178" i="2"/>
  <c r="O2177" i="2" s="1"/>
  <c r="O2193" i="2"/>
  <c r="O2192" i="2" s="1"/>
  <c r="O2262" i="2"/>
  <c r="O2261" i="2" s="1"/>
  <c r="O2366" i="2"/>
  <c r="O2365" i="2" s="1"/>
  <c r="O2352" i="2" s="1"/>
  <c r="O2647" i="2"/>
  <c r="O2646" i="2" s="1"/>
  <c r="O2678" i="2"/>
  <c r="O2677" i="2" s="1"/>
  <c r="O2686" i="2"/>
  <c r="O2685" i="2" s="1"/>
  <c r="O2878" i="2"/>
  <c r="O2877" i="2" s="1"/>
  <c r="O3153" i="2"/>
  <c r="O3237" i="2"/>
  <c r="O3236" i="2" s="1"/>
  <c r="O3235" i="2" s="1"/>
  <c r="P26" i="2"/>
  <c r="P102" i="2"/>
  <c r="P142" i="2"/>
  <c r="P141" i="2" s="1"/>
  <c r="P140" i="2" s="1"/>
  <c r="P155" i="2"/>
  <c r="P154" i="2" s="1"/>
  <c r="P153" i="2" s="1"/>
  <c r="P179" i="2"/>
  <c r="P376" i="2"/>
  <c r="P375" i="2" s="1"/>
  <c r="P472" i="2"/>
  <c r="P471" i="2" s="1"/>
  <c r="P511" i="2"/>
  <c r="P570" i="2"/>
  <c r="P616" i="2"/>
  <c r="P712" i="2"/>
  <c r="P839" i="2"/>
  <c r="P948" i="2"/>
  <c r="P1120" i="2"/>
  <c r="P1324" i="2"/>
  <c r="P1436" i="2"/>
  <c r="P1435" i="2" s="1"/>
  <c r="P1538" i="2"/>
  <c r="P1537" i="2" s="1"/>
  <c r="P1612" i="2"/>
  <c r="P1664" i="2"/>
  <c r="P1663" i="2" s="1"/>
  <c r="P1988" i="2"/>
  <c r="P1987" i="2" s="1"/>
  <c r="P2494" i="2"/>
  <c r="P2493" i="2" s="1"/>
  <c r="P2639" i="2"/>
  <c r="P2638" i="2" s="1"/>
  <c r="P2673" i="2"/>
  <c r="P2672" i="2" s="1"/>
  <c r="P2736" i="2"/>
  <c r="P2735" i="2" s="1"/>
  <c r="Q853" i="2"/>
  <c r="Q984" i="2"/>
  <c r="Q983" i="2" s="1"/>
  <c r="Q1275" i="2"/>
  <c r="Q1274" i="2" s="1"/>
  <c r="Q1402" i="2"/>
  <c r="Q1401" i="2" s="1"/>
  <c r="O2477" i="2"/>
  <c r="O2476" i="2" s="1"/>
  <c r="O2622" i="2"/>
  <c r="O2621" i="2" s="1"/>
  <c r="O2614" i="2" s="1"/>
  <c r="O2891" i="2"/>
  <c r="O2890" i="2" s="1"/>
  <c r="O2889" i="2" s="1"/>
  <c r="O2888" i="2" s="1"/>
  <c r="O2969" i="2"/>
  <c r="O3105" i="2"/>
  <c r="O3215" i="2"/>
  <c r="O3214" i="2" s="1"/>
  <c r="O3213" i="2" s="1"/>
  <c r="O3212" i="2" s="1"/>
  <c r="P15" i="2"/>
  <c r="P193" i="2"/>
  <c r="P192" i="2" s="1"/>
  <c r="P204" i="2"/>
  <c r="P203" i="2" s="1"/>
  <c r="P259" i="2"/>
  <c r="P277" i="2"/>
  <c r="P458" i="2"/>
  <c r="P457" i="2" s="1"/>
  <c r="P456" i="2" s="1"/>
  <c r="P604" i="2"/>
  <c r="P803" i="2"/>
  <c r="P936" i="2"/>
  <c r="P943" i="2"/>
  <c r="P980" i="2"/>
  <c r="P1052" i="2"/>
  <c r="P1051" i="2" s="1"/>
  <c r="P1050" i="2" s="1"/>
  <c r="P1049" i="2" s="1"/>
  <c r="P1166" i="2"/>
  <c r="P1165" i="2" s="1"/>
  <c r="P1183" i="2"/>
  <c r="P1182" i="2" s="1"/>
  <c r="P1196" i="2"/>
  <c r="P1195" i="2" s="1"/>
  <c r="P1230" i="2"/>
  <c r="P1275" i="2"/>
  <c r="P1274" i="2" s="1"/>
  <c r="P1320" i="2"/>
  <c r="P1319" i="2" s="1"/>
  <c r="P1390" i="2"/>
  <c r="P1686" i="2"/>
  <c r="P1846" i="2"/>
  <c r="P1845" i="2" s="1"/>
  <c r="P1826" i="2" s="1"/>
  <c r="P2072" i="2"/>
  <c r="P2302" i="2"/>
  <c r="P2301" i="2" s="1"/>
  <c r="P2419" i="2"/>
  <c r="P2561" i="2"/>
  <c r="P2706" i="2"/>
  <c r="P2705" i="2" s="1"/>
  <c r="P2799" i="2"/>
  <c r="P2798" i="2" s="1"/>
  <c r="P2835" i="2"/>
  <c r="P2834" i="2" s="1"/>
  <c r="P2902" i="2"/>
  <c r="P2901" i="2" s="1"/>
  <c r="P2900" i="2" s="1"/>
  <c r="P2899" i="2" s="1"/>
  <c r="P2942" i="2"/>
  <c r="P3118" i="2"/>
  <c r="Q548" i="2"/>
  <c r="Q685" i="2"/>
  <c r="Q1927" i="2"/>
  <c r="O1178" i="2"/>
  <c r="O1177" i="2" s="1"/>
  <c r="O1230" i="2"/>
  <c r="O1301" i="2"/>
  <c r="O1300" i="2" s="1"/>
  <c r="O1402" i="2"/>
  <c r="O1401" i="2" s="1"/>
  <c r="O1431" i="2"/>
  <c r="O1430" i="2" s="1"/>
  <c r="O1429" i="2" s="1"/>
  <c r="O1454" i="2"/>
  <c r="O1453" i="2" s="1"/>
  <c r="O1452" i="2" s="1"/>
  <c r="O1579" i="2"/>
  <c r="O1578" i="2" s="1"/>
  <c r="O1664" i="2"/>
  <c r="O1663" i="2" s="1"/>
  <c r="O1846" i="2"/>
  <c r="O1845" i="2" s="1"/>
  <c r="O1826" i="2" s="1"/>
  <c r="O2201" i="2"/>
  <c r="O2200" i="2" s="1"/>
  <c r="O2257" i="2"/>
  <c r="O2256" i="2" s="1"/>
  <c r="O2313" i="2"/>
  <c r="O2312" i="2" s="1"/>
  <c r="O2519" i="2"/>
  <c r="O2518" i="2" s="1"/>
  <c r="O2517" i="2" s="1"/>
  <c r="O2643" i="2"/>
  <c r="O2642" i="2" s="1"/>
  <c r="O2706" i="2"/>
  <c r="O2705" i="2" s="1"/>
  <c r="O2736" i="2"/>
  <c r="O2735" i="2" s="1"/>
  <c r="O2771" i="2"/>
  <c r="O2848" i="2"/>
  <c r="O2847" i="2" s="1"/>
  <c r="O2846" i="2" s="1"/>
  <c r="O2845" i="2" s="1"/>
  <c r="O2962" i="2"/>
  <c r="O2983" i="2"/>
  <c r="O3072" i="2"/>
  <c r="O3177" i="2"/>
  <c r="O3176" i="2" s="1"/>
  <c r="O3243" i="2"/>
  <c r="O3242" i="2" s="1"/>
  <c r="O3241" i="2" s="1"/>
  <c r="O3240" i="2" s="1"/>
  <c r="P39" i="2"/>
  <c r="P57" i="2"/>
  <c r="P56" i="2" s="1"/>
  <c r="P55" i="2" s="1"/>
  <c r="P69" i="2"/>
  <c r="P68" i="2" s="1"/>
  <c r="P67" i="2" s="1"/>
  <c r="P78" i="2"/>
  <c r="P77" i="2" s="1"/>
  <c r="P76" i="2" s="1"/>
  <c r="P114" i="2"/>
  <c r="P176" i="2"/>
  <c r="P199" i="2"/>
  <c r="P198" i="2" s="1"/>
  <c r="P342" i="2"/>
  <c r="P380" i="2"/>
  <c r="P379" i="2" s="1"/>
  <c r="P413" i="2"/>
  <c r="P505" i="2"/>
  <c r="P781" i="2"/>
  <c r="P853" i="2"/>
  <c r="P977" i="2"/>
  <c r="P1089" i="2"/>
  <c r="P1088" i="2" s="1"/>
  <c r="P1155" i="2"/>
  <c r="P1154" i="2" s="1"/>
  <c r="P1227" i="2"/>
  <c r="P1383" i="2"/>
  <c r="P1473" i="2"/>
  <c r="P1472" i="2" s="1"/>
  <c r="P1471" i="2" s="1"/>
  <c r="P1481" i="2"/>
  <c r="P1480" i="2" s="1"/>
  <c r="P1476" i="2" s="1"/>
  <c r="P1553" i="2"/>
  <c r="P1552" i="2" s="1"/>
  <c r="P1682" i="2"/>
  <c r="P1681" i="2" s="1"/>
  <c r="P1718" i="2"/>
  <c r="P1717" i="2" s="1"/>
  <c r="P1716" i="2" s="1"/>
  <c r="P1759" i="2"/>
  <c r="P1758" i="2" s="1"/>
  <c r="P1809" i="2"/>
  <c r="P1808" i="2" s="1"/>
  <c r="P1820" i="2"/>
  <c r="P1819" i="2" s="1"/>
  <c r="P2093" i="2"/>
  <c r="P2092" i="2" s="1"/>
  <c r="P2091" i="2" s="1"/>
  <c r="P2188" i="2"/>
  <c r="P2187" i="2" s="1"/>
  <c r="P2257" i="2"/>
  <c r="P2256" i="2" s="1"/>
  <c r="P2406" i="2"/>
  <c r="P2519" i="2"/>
  <c r="P2518" i="2" s="1"/>
  <c r="P2517" i="2" s="1"/>
  <c r="P2686" i="2"/>
  <c r="P2685" i="2" s="1"/>
  <c r="P3030" i="2"/>
  <c r="P3072" i="2"/>
  <c r="P3153" i="2"/>
  <c r="P3241" i="2"/>
  <c r="P3240" i="2" s="1"/>
  <c r="Q15" i="2"/>
  <c r="Q1634" i="2"/>
  <c r="P2962" i="2"/>
  <c r="P2976" i="2"/>
  <c r="P2983" i="2"/>
  <c r="Q82" i="2"/>
  <c r="Q81" i="2" s="1"/>
  <c r="Q102" i="2"/>
  <c r="Q130" i="2"/>
  <c r="Q129" i="2" s="1"/>
  <c r="Q128" i="2" s="1"/>
  <c r="Q150" i="2"/>
  <c r="Q149" i="2" s="1"/>
  <c r="Q145" i="2" s="1"/>
  <c r="Q199" i="2"/>
  <c r="Q198" i="2" s="1"/>
  <c r="Q233" i="2"/>
  <c r="Q232" i="2" s="1"/>
  <c r="Q231" i="2" s="1"/>
  <c r="Q259" i="2"/>
  <c r="Q380" i="2"/>
  <c r="Q379" i="2" s="1"/>
  <c r="Q397" i="2"/>
  <c r="Q479" i="2"/>
  <c r="Q497" i="2"/>
  <c r="Q511" i="2"/>
  <c r="Q587" i="2"/>
  <c r="Q848" i="2"/>
  <c r="Q936" i="2"/>
  <c r="Q977" i="2"/>
  <c r="Q1120" i="2"/>
  <c r="Q1119" i="2" s="1"/>
  <c r="Q1166" i="2"/>
  <c r="Q1165" i="2" s="1"/>
  <c r="Q1241" i="2"/>
  <c r="Q1294" i="2"/>
  <c r="Q1293" i="2" s="1"/>
  <c r="Q1454" i="2"/>
  <c r="Q1453" i="2" s="1"/>
  <c r="Q1452" i="2" s="1"/>
  <c r="Q1462" i="2"/>
  <c r="Q1461" i="2" s="1"/>
  <c r="Q1457" i="2" s="1"/>
  <c r="Q1481" i="2"/>
  <c r="Q1480" i="2" s="1"/>
  <c r="Q1476" i="2" s="1"/>
  <c r="Q1470" i="2" s="1"/>
  <c r="Q1497" i="2"/>
  <c r="Q1496" i="2" s="1"/>
  <c r="Q1492" i="2" s="1"/>
  <c r="Q1538" i="2"/>
  <c r="Q1537" i="2" s="1"/>
  <c r="Q1571" i="2"/>
  <c r="Q1570" i="2" s="1"/>
  <c r="Q1566" i="2" s="1"/>
  <c r="Q1579" i="2"/>
  <c r="Q1578" i="2" s="1"/>
  <c r="Q1664" i="2"/>
  <c r="Q1663" i="2" s="1"/>
  <c r="Q1809" i="2"/>
  <c r="Q1808" i="2" s="1"/>
  <c r="Q1890" i="2"/>
  <c r="Q1889" i="2" s="1"/>
  <c r="Q2050" i="2"/>
  <c r="Q2154" i="2"/>
  <c r="Q2153" i="2" s="1"/>
  <c r="Q2419" i="2"/>
  <c r="R376" i="2"/>
  <c r="R375" i="2" s="1"/>
  <c r="R691" i="2"/>
  <c r="Q155" i="2"/>
  <c r="Q154" i="2" s="1"/>
  <c r="Q153" i="2" s="1"/>
  <c r="Q182" i="2"/>
  <c r="Q212" i="2"/>
  <c r="Q309" i="2"/>
  <c r="Q579" i="2"/>
  <c r="Q662" i="2"/>
  <c r="Q727" i="2"/>
  <c r="Q750" i="2"/>
  <c r="Q839" i="2"/>
  <c r="Q890" i="2"/>
  <c r="Q967" i="2"/>
  <c r="Q1390" i="2"/>
  <c r="Q1686" i="2"/>
  <c r="Q2072" i="2"/>
  <c r="Q2942" i="2"/>
  <c r="R462" i="2"/>
  <c r="P2150" i="2"/>
  <c r="P2149" i="2" s="1"/>
  <c r="P2158" i="2"/>
  <c r="P2157" i="2" s="1"/>
  <c r="P2166" i="2"/>
  <c r="P2165" i="2" s="1"/>
  <c r="P2467" i="2"/>
  <c r="P2466" i="2" s="1"/>
  <c r="P2804" i="2"/>
  <c r="P2803" i="2" s="1"/>
  <c r="P2817" i="2"/>
  <c r="P2816" i="2" s="1"/>
  <c r="P2969" i="2"/>
  <c r="P3105" i="2"/>
  <c r="P3231" i="2"/>
  <c r="P3230" i="2" s="1"/>
  <c r="P3226" i="2" s="1"/>
  <c r="Q57" i="2"/>
  <c r="Q56" i="2" s="1"/>
  <c r="Q55" i="2" s="1"/>
  <c r="Q69" i="2"/>
  <c r="Q68" i="2" s="1"/>
  <c r="Q67" i="2" s="1"/>
  <c r="Q114" i="2"/>
  <c r="Q179" i="2"/>
  <c r="Q193" i="2"/>
  <c r="Q192" i="2" s="1"/>
  <c r="Q248" i="2"/>
  <c r="Q247" i="2" s="1"/>
  <c r="Q246" i="2" s="1"/>
  <c r="Q255" i="2"/>
  <c r="Q254" i="2" s="1"/>
  <c r="Q284" i="2"/>
  <c r="Q376" i="2"/>
  <c r="Q375" i="2" s="1"/>
  <c r="Q450" i="2"/>
  <c r="Q449" i="2" s="1"/>
  <c r="Q446" i="2" s="1"/>
  <c r="Q458" i="2"/>
  <c r="Q457" i="2" s="1"/>
  <c r="Q456" i="2" s="1"/>
  <c r="Q570" i="2"/>
  <c r="Q616" i="2"/>
  <c r="Q712" i="2"/>
  <c r="Q742" i="2"/>
  <c r="Q803" i="2"/>
  <c r="Q948" i="2"/>
  <c r="Q954" i="2"/>
  <c r="Q1155" i="2"/>
  <c r="Q1154" i="2" s="1"/>
  <c r="Q1238" i="2"/>
  <c r="Q1383" i="2"/>
  <c r="Q1436" i="2"/>
  <c r="Q1435" i="2" s="1"/>
  <c r="Q1559" i="2"/>
  <c r="Q1682" i="2"/>
  <c r="Q1681" i="2" s="1"/>
  <c r="Q1702" i="2"/>
  <c r="Q1701" i="2" s="1"/>
  <c r="Q1700" i="2" s="1"/>
  <c r="Q1820" i="2"/>
  <c r="Q1819" i="2" s="1"/>
  <c r="Q2133" i="2"/>
  <c r="Q2132" i="2" s="1"/>
  <c r="Q2125" i="2" s="1"/>
  <c r="Q2166" i="2"/>
  <c r="Q2165" i="2" s="1"/>
  <c r="Q2109" i="2"/>
  <c r="Q2622" i="2"/>
  <c r="Q2621" i="2" s="1"/>
  <c r="Q2614" i="2" s="1"/>
  <c r="Q2651" i="2"/>
  <c r="Q2650" i="2" s="1"/>
  <c r="Q2699" i="2"/>
  <c r="Q2698" i="2" s="1"/>
  <c r="Q2804" i="2"/>
  <c r="Q2803" i="2" s="1"/>
  <c r="Q2835" i="2"/>
  <c r="Q2834" i="2" s="1"/>
  <c r="Q2891" i="2"/>
  <c r="Q2890" i="2" s="1"/>
  <c r="Q2889" i="2" s="1"/>
  <c r="Q2888" i="2" s="1"/>
  <c r="Q2992" i="2"/>
  <c r="Q3047" i="2"/>
  <c r="Q3092" i="2"/>
  <c r="Q3243" i="2"/>
  <c r="Q3242" i="2" s="1"/>
  <c r="Q3241" i="2" s="1"/>
  <c r="Q3240" i="2" s="1"/>
  <c r="R39" i="2"/>
  <c r="R57" i="2"/>
  <c r="R56" i="2" s="1"/>
  <c r="R55" i="2" s="1"/>
  <c r="R69" i="2"/>
  <c r="R68" i="2" s="1"/>
  <c r="R67" i="2" s="1"/>
  <c r="R92" i="2"/>
  <c r="R91" i="2" s="1"/>
  <c r="R90" i="2" s="1"/>
  <c r="R125" i="2"/>
  <c r="R233" i="2"/>
  <c r="R232" i="2" s="1"/>
  <c r="R231" i="2" s="1"/>
  <c r="R277" i="2"/>
  <c r="R342" i="2"/>
  <c r="R394" i="2"/>
  <c r="R393" i="2" s="1"/>
  <c r="R392" i="2" s="1"/>
  <c r="R497" i="2"/>
  <c r="S277" i="2"/>
  <c r="S353" i="2"/>
  <c r="Q2302" i="2"/>
  <c r="Q2301" i="2" s="1"/>
  <c r="Q2519" i="2"/>
  <c r="Q2518" i="2" s="1"/>
  <c r="Q2517" i="2" s="1"/>
  <c r="Q2848" i="2"/>
  <c r="Q2847" i="2" s="1"/>
  <c r="Q2846" i="2" s="1"/>
  <c r="Q2845" i="2" s="1"/>
  <c r="Q3072" i="2"/>
  <c r="R102" i="2"/>
  <c r="R130" i="2"/>
  <c r="R129" i="2" s="1"/>
  <c r="R128" i="2" s="1"/>
  <c r="R199" i="2"/>
  <c r="R198" i="2" s="1"/>
  <c r="R248" i="2"/>
  <c r="R247" i="2" s="1"/>
  <c r="R246" i="2" s="1"/>
  <c r="R327" i="2"/>
  <c r="R353" i="2"/>
  <c r="R397" i="2"/>
  <c r="R425" i="2"/>
  <c r="R548" i="2"/>
  <c r="R604" i="2"/>
  <c r="R685" i="2"/>
  <c r="R750" i="2"/>
  <c r="R781" i="2"/>
  <c r="R977" i="2"/>
  <c r="S204" i="2"/>
  <c r="S203" i="2" s="1"/>
  <c r="S548" i="2"/>
  <c r="Q2171" i="2"/>
  <c r="Q2170" i="2" s="1"/>
  <c r="Q2467" i="2"/>
  <c r="Q2466" i="2" s="1"/>
  <c r="Q2561" i="2"/>
  <c r="Q2647" i="2"/>
  <c r="Q2646" i="2" s="1"/>
  <c r="Q2673" i="2"/>
  <c r="Q2672" i="2" s="1"/>
  <c r="Q2749" i="2"/>
  <c r="Q2748" i="2" s="1"/>
  <c r="Q2741" i="2" s="1"/>
  <c r="Q2791" i="2"/>
  <c r="Q2790" i="2" s="1"/>
  <c r="Q2817" i="2"/>
  <c r="Q2816" i="2" s="1"/>
  <c r="Q2831" i="2"/>
  <c r="Q2830" i="2" s="1"/>
  <c r="Q2976" i="2"/>
  <c r="Q3153" i="2"/>
  <c r="Q3237" i="2"/>
  <c r="Q3236" i="2" s="1"/>
  <c r="Q3235" i="2" s="1"/>
  <c r="R155" i="2"/>
  <c r="R154" i="2" s="1"/>
  <c r="R153" i="2" s="1"/>
  <c r="R182" i="2"/>
  <c r="R284" i="2"/>
  <c r="R309" i="2"/>
  <c r="R470" i="2"/>
  <c r="R469" i="2" s="1"/>
  <c r="R511" i="2"/>
  <c r="R595" i="2"/>
  <c r="R742" i="2"/>
  <c r="R853" i="2"/>
  <c r="R1311" i="2"/>
  <c r="R1310" i="2" s="1"/>
  <c r="S604" i="2"/>
  <c r="R991" i="2"/>
  <c r="R990" i="2" s="1"/>
  <c r="R989" i="2" s="1"/>
  <c r="R1062" i="2"/>
  <c r="R1061" i="2" s="1"/>
  <c r="R1390" i="2"/>
  <c r="R1481" i="2"/>
  <c r="R1480" i="2" s="1"/>
  <c r="R1476" i="2" s="1"/>
  <c r="R2150" i="2"/>
  <c r="R2149" i="2" s="1"/>
  <c r="R2162" i="2"/>
  <c r="R2161" i="2" s="1"/>
  <c r="R2377" i="2"/>
  <c r="R2406" i="2"/>
  <c r="R2582" i="2"/>
  <c r="R2581" i="2" s="1"/>
  <c r="R2580" i="2" s="1"/>
  <c r="R2736" i="2"/>
  <c r="R2735" i="2" s="1"/>
  <c r="R2804" i="2"/>
  <c r="R2803" i="2" s="1"/>
  <c r="R2969" i="2"/>
  <c r="R3004" i="2"/>
  <c r="R3105" i="2"/>
  <c r="R3237" i="2"/>
  <c r="R3236" i="2" s="1"/>
  <c r="R3235" i="2" s="1"/>
  <c r="S15" i="2"/>
  <c r="S26" i="2"/>
  <c r="S69" i="2"/>
  <c r="S68" i="2" s="1"/>
  <c r="S67" i="2" s="1"/>
  <c r="S92" i="2"/>
  <c r="S91" i="2" s="1"/>
  <c r="S90" i="2" s="1"/>
  <c r="S110" i="2"/>
  <c r="S150" i="2"/>
  <c r="S149" i="2" s="1"/>
  <c r="S145" i="2" s="1"/>
  <c r="S233" i="2"/>
  <c r="S232" i="2" s="1"/>
  <c r="S231" i="2" s="1"/>
  <c r="S295" i="2"/>
  <c r="S294" i="2" s="1"/>
  <c r="S327" i="2"/>
  <c r="S380" i="2"/>
  <c r="S379" i="2" s="1"/>
  <c r="S389" i="2"/>
  <c r="S388" i="2" s="1"/>
  <c r="S505" i="2"/>
  <c r="S511" i="2"/>
  <c r="S595" i="2"/>
  <c r="S936" i="2"/>
  <c r="S951" i="2"/>
  <c r="S984" i="2"/>
  <c r="S983" i="2" s="1"/>
  <c r="S1062" i="2"/>
  <c r="S1061" i="2" s="1"/>
  <c r="S1085" i="2"/>
  <c r="S1084" i="2" s="1"/>
  <c r="S1129" i="2"/>
  <c r="S1183" i="2"/>
  <c r="S1182" i="2" s="1"/>
  <c r="R579" i="2"/>
  <c r="R616" i="2"/>
  <c r="R712" i="2"/>
  <c r="R803" i="2"/>
  <c r="R890" i="2"/>
  <c r="R943" i="2"/>
  <c r="R954" i="2"/>
  <c r="R967" i="2"/>
  <c r="R1143" i="2"/>
  <c r="R1142" i="2" s="1"/>
  <c r="R1161" i="2"/>
  <c r="R1160" i="2" s="1"/>
  <c r="R1178" i="2"/>
  <c r="R1177" i="2" s="1"/>
  <c r="R1196" i="2"/>
  <c r="R1195" i="2" s="1"/>
  <c r="R1230" i="2"/>
  <c r="R1301" i="2"/>
  <c r="R1300" i="2" s="1"/>
  <c r="R1402" i="2"/>
  <c r="R1401" i="2" s="1"/>
  <c r="R1473" i="2"/>
  <c r="R1472" i="2" s="1"/>
  <c r="R1471" i="2" s="1"/>
  <c r="R1538" i="2"/>
  <c r="R1537" i="2" s="1"/>
  <c r="R1764" i="2"/>
  <c r="R1763" i="2" s="1"/>
  <c r="R2193" i="2"/>
  <c r="R2192" i="2" s="1"/>
  <c r="R2835" i="2"/>
  <c r="R2834" i="2" s="1"/>
  <c r="R2891" i="2"/>
  <c r="R2890" i="2" s="1"/>
  <c r="R2889" i="2" s="1"/>
  <c r="R2888" i="2" s="1"/>
  <c r="R2992" i="2"/>
  <c r="R3092" i="2"/>
  <c r="R3177" i="2"/>
  <c r="R3176" i="2" s="1"/>
  <c r="S199" i="2"/>
  <c r="S198" i="2" s="1"/>
  <c r="S309" i="2"/>
  <c r="S446" i="2"/>
  <c r="S497" i="2"/>
  <c r="S587" i="2"/>
  <c r="S644" i="2"/>
  <c r="S691" i="2"/>
  <c r="S712" i="2"/>
  <c r="S890" i="2"/>
  <c r="S1052" i="2"/>
  <c r="S1051" i="2" s="1"/>
  <c r="S1050" i="2" s="1"/>
  <c r="S1049" i="2" s="1"/>
  <c r="S1161" i="2"/>
  <c r="S1160" i="2" s="1"/>
  <c r="S1219" i="2"/>
  <c r="S1591" i="2"/>
  <c r="S2860" i="2"/>
  <c r="S2859" i="2" s="1"/>
  <c r="S2858" i="2" s="1"/>
  <c r="S2857" i="2" s="1"/>
  <c r="R1241" i="2"/>
  <c r="R1294" i="2"/>
  <c r="R1293" i="2" s="1"/>
  <c r="R1320" i="2"/>
  <c r="R1319" i="2" s="1"/>
  <c r="R1330" i="2"/>
  <c r="R1329" i="2" s="1"/>
  <c r="R1369" i="2"/>
  <c r="R1368" i="2" s="1"/>
  <c r="R1367" i="2" s="1"/>
  <c r="R1366" i="2" s="1"/>
  <c r="R1410" i="2"/>
  <c r="R1409" i="2" s="1"/>
  <c r="R1408" i="2" s="1"/>
  <c r="R1422" i="2"/>
  <c r="R1421" i="2" s="1"/>
  <c r="R1420" i="2" s="1"/>
  <c r="R1454" i="2"/>
  <c r="R1453" i="2" s="1"/>
  <c r="R1452" i="2" s="1"/>
  <c r="R1619" i="2"/>
  <c r="R1759" i="2"/>
  <c r="R1758" i="2" s="1"/>
  <c r="R1914" i="2"/>
  <c r="R1988" i="2"/>
  <c r="R1987" i="2" s="1"/>
  <c r="R2166" i="2"/>
  <c r="R2165" i="2" s="1"/>
  <c r="R2201" i="2"/>
  <c r="R2200" i="2" s="1"/>
  <c r="R2252" i="2"/>
  <c r="R2251" i="2" s="1"/>
  <c r="R2467" i="2"/>
  <c r="R2466" i="2" s="1"/>
  <c r="R2656" i="2"/>
  <c r="R2655" i="2" s="1"/>
  <c r="R2699" i="2"/>
  <c r="R2698" i="2" s="1"/>
  <c r="R2749" i="2"/>
  <c r="R2748" i="2" s="1"/>
  <c r="R2741" i="2" s="1"/>
  <c r="R2831" i="2"/>
  <c r="R2830" i="2" s="1"/>
  <c r="R2848" i="2"/>
  <c r="R2847" i="2" s="1"/>
  <c r="R2846" i="2" s="1"/>
  <c r="R2845" i="2" s="1"/>
  <c r="R2860" i="2"/>
  <c r="R2859" i="2" s="1"/>
  <c r="R2858" i="2" s="1"/>
  <c r="R2857" i="2" s="1"/>
  <c r="R3072" i="2"/>
  <c r="R3243" i="2"/>
  <c r="R3242" i="2" s="1"/>
  <c r="R3241" i="2" s="1"/>
  <c r="R3240" i="2" s="1"/>
  <c r="S155" i="2"/>
  <c r="S154" i="2" s="1"/>
  <c r="S153" i="2" s="1"/>
  <c r="S212" i="2"/>
  <c r="S248" i="2"/>
  <c r="S247" i="2" s="1"/>
  <c r="S246" i="2" s="1"/>
  <c r="S385" i="2"/>
  <c r="S384" i="2" s="1"/>
  <c r="S570" i="2"/>
  <c r="S579" i="2"/>
  <c r="S616" i="2"/>
  <c r="S750" i="2"/>
  <c r="S948" i="2"/>
  <c r="S980" i="2"/>
  <c r="S1155" i="2"/>
  <c r="S1154" i="2" s="1"/>
  <c r="S1178" i="2"/>
  <c r="S1177" i="2" s="1"/>
  <c r="S1187" i="2"/>
  <c r="S1186" i="2" s="1"/>
  <c r="S1257" i="2"/>
  <c r="S1256" i="2" s="1"/>
  <c r="S1275" i="2"/>
  <c r="S1274" i="2" s="1"/>
  <c r="S1383" i="2"/>
  <c r="S1402" i="2"/>
  <c r="S1401" i="2" s="1"/>
  <c r="S1473" i="2"/>
  <c r="S1472" i="2" s="1"/>
  <c r="S1471" i="2" s="1"/>
  <c r="S1538" i="2"/>
  <c r="S1537" i="2" s="1"/>
  <c r="S1553" i="2"/>
  <c r="S1702" i="2"/>
  <c r="S1701" i="2" s="1"/>
  <c r="S1700" i="2" s="1"/>
  <c r="S1764" i="2"/>
  <c r="S1763" i="2" s="1"/>
  <c r="S1846" i="2"/>
  <c r="S1845" i="2" s="1"/>
  <c r="S1826" i="2" s="1"/>
  <c r="S1890" i="2"/>
  <c r="S1889" i="2" s="1"/>
  <c r="S1885" i="2" s="1"/>
  <c r="S2050" i="2"/>
  <c r="S2656" i="2"/>
  <c r="S2655" i="2" s="1"/>
  <c r="S2942" i="2"/>
  <c r="S2976" i="2"/>
  <c r="S3153" i="2"/>
  <c r="S1311" i="2"/>
  <c r="S1310" i="2" s="1"/>
  <c r="S1324" i="2"/>
  <c r="S1436" i="2"/>
  <c r="S1435" i="2" s="1"/>
  <c r="S1978" i="2"/>
  <c r="S1977" i="2" s="1"/>
  <c r="S2030" i="2"/>
  <c r="S2029" i="2" s="1"/>
  <c r="S2028" i="2" s="1"/>
  <c r="S2339" i="2"/>
  <c r="S2338" i="2" s="1"/>
  <c r="S2319" i="2" s="1"/>
  <c r="S2519" i="2"/>
  <c r="S2518" i="2" s="1"/>
  <c r="S2517" i="2" s="1"/>
  <c r="S2539" i="2"/>
  <c r="S2647" i="2"/>
  <c r="S2646" i="2" s="1"/>
  <c r="S2799" i="2"/>
  <c r="S2798" i="2" s="1"/>
  <c r="S2804" i="2"/>
  <c r="S2803" i="2" s="1"/>
  <c r="S2817" i="2"/>
  <c r="S2816" i="2" s="1"/>
  <c r="S2831" i="2"/>
  <c r="S2830" i="2" s="1"/>
  <c r="S2969" i="2"/>
  <c r="S3004" i="2"/>
  <c r="S3105" i="2"/>
  <c r="S1271" i="2"/>
  <c r="S1270" i="2" s="1"/>
  <c r="S1320" i="2"/>
  <c r="S1319" i="2" s="1"/>
  <c r="S1531" i="2"/>
  <c r="S1530" i="2" s="1"/>
  <c r="S1529" i="2" s="1"/>
  <c r="S1528" i="2" s="1"/>
  <c r="S1914" i="2"/>
  <c r="S2158" i="2"/>
  <c r="S2157" i="2" s="1"/>
  <c r="S2209" i="2"/>
  <c r="S2208" i="2" s="1"/>
  <c r="S2262" i="2"/>
  <c r="S2261" i="2" s="1"/>
  <c r="S2635" i="2"/>
  <c r="S2634" i="2" s="1"/>
  <c r="S2673" i="2"/>
  <c r="S2672" i="2" s="1"/>
  <c r="S2678" i="2"/>
  <c r="S2677" i="2" s="1"/>
  <c r="S2699" i="2"/>
  <c r="S2698" i="2" s="1"/>
  <c r="S2711" i="2"/>
  <c r="S2710" i="2" s="1"/>
  <c r="S2736" i="2"/>
  <c r="S2735" i="2" s="1"/>
  <c r="S2749" i="2"/>
  <c r="S2748" i="2" s="1"/>
  <c r="S2741" i="2" s="1"/>
  <c r="S2891" i="2"/>
  <c r="S2890" i="2" s="1"/>
  <c r="S2889" i="2" s="1"/>
  <c r="S2888" i="2" s="1"/>
  <c r="S2992" i="2"/>
  <c r="S3092" i="2"/>
  <c r="S3177" i="2"/>
  <c r="S3176" i="2" s="1"/>
  <c r="S425" i="2"/>
  <c r="S479" i="2"/>
  <c r="S1476" i="2"/>
  <c r="S1686" i="2"/>
  <c r="S39" i="2"/>
  <c r="S78" i="2"/>
  <c r="S77" i="2" s="1"/>
  <c r="S76" i="2" s="1"/>
  <c r="S102" i="2"/>
  <c r="S259" i="2"/>
  <c r="S299" i="2"/>
  <c r="S298" i="2" s="1"/>
  <c r="S397" i="2"/>
  <c r="S727" i="2"/>
  <c r="S839" i="2"/>
  <c r="S1071" i="2"/>
  <c r="S1070" i="2" s="1"/>
  <c r="S1492" i="2"/>
  <c r="S1634" i="2"/>
  <c r="S130" i="2"/>
  <c r="S129" i="2" s="1"/>
  <c r="S128" i="2" s="1"/>
  <c r="S182" i="2"/>
  <c r="S376" i="2"/>
  <c r="S375" i="2" s="1"/>
  <c r="S803" i="2"/>
  <c r="S991" i="2"/>
  <c r="S990" i="2" s="1"/>
  <c r="S989" i="2" s="1"/>
  <c r="S1341" i="2"/>
  <c r="S1409" i="2"/>
  <c r="S1408" i="2" s="1"/>
  <c r="S1512" i="2"/>
  <c r="S1643" i="2"/>
  <c r="S1213" i="2"/>
  <c r="S1212" i="2" s="1"/>
  <c r="S1211" i="2" s="1"/>
  <c r="S1369" i="2"/>
  <c r="S1368" i="2" s="1"/>
  <c r="S1367" i="2" s="1"/>
  <c r="S1366" i="2" s="1"/>
  <c r="S1143" i="2"/>
  <c r="S1142" i="2" s="1"/>
  <c r="S1301" i="2"/>
  <c r="S1300" i="2" s="1"/>
  <c r="S1292" i="2" s="1"/>
  <c r="S1422" i="2"/>
  <c r="S1421" i="2" s="1"/>
  <c r="S1420" i="2" s="1"/>
  <c r="S1462" i="2"/>
  <c r="S1461" i="2" s="1"/>
  <c r="S1457" i="2" s="1"/>
  <c r="S1571" i="2"/>
  <c r="S1570" i="2" s="1"/>
  <c r="S1566" i="2" s="1"/>
  <c r="S1579" i="2"/>
  <c r="S1578" i="2" s="1"/>
  <c r="S1664" i="2"/>
  <c r="S1663" i="2" s="1"/>
  <c r="S1662" i="2" s="1"/>
  <c r="S1718" i="2"/>
  <c r="S1717" i="2" s="1"/>
  <c r="S1716" i="2" s="1"/>
  <c r="S2072" i="2"/>
  <c r="S2109" i="2"/>
  <c r="S1139" i="2"/>
  <c r="S1138" i="2" s="1"/>
  <c r="S1241" i="2"/>
  <c r="S1599" i="2"/>
  <c r="S1598" i="2" s="1"/>
  <c r="S1597" i="2" s="1"/>
  <c r="S1809" i="2"/>
  <c r="S1808" i="2" s="1"/>
  <c r="S1873" i="2"/>
  <c r="S1872" i="2" s="1"/>
  <c r="S1859" i="2" s="1"/>
  <c r="S1927" i="2"/>
  <c r="S2193" i="2"/>
  <c r="S2192" i="2" s="1"/>
  <c r="S2313" i="2"/>
  <c r="S2312" i="2" s="1"/>
  <c r="S2561" i="2"/>
  <c r="S2598" i="2"/>
  <c r="S2133" i="2"/>
  <c r="S2132" i="2" s="1"/>
  <c r="S2125" i="2" s="1"/>
  <c r="S2188" i="2"/>
  <c r="S2187" i="2" s="1"/>
  <c r="S2201" i="2"/>
  <c r="S2200" i="2" s="1"/>
  <c r="S2257" i="2"/>
  <c r="S2256" i="2" s="1"/>
  <c r="S2406" i="2"/>
  <c r="S2419" i="2"/>
  <c r="S2867" i="2"/>
  <c r="S2866" i="2" s="1"/>
  <c r="S2983" i="2"/>
  <c r="S3215" i="2"/>
  <c r="S3214" i="2" s="1"/>
  <c r="S3213" i="2" s="1"/>
  <c r="S3212" i="2" s="1"/>
  <c r="S3231" i="2"/>
  <c r="S3230" i="2" s="1"/>
  <c r="S3226" i="2" s="1"/>
  <c r="S3225" i="2" s="1"/>
  <c r="S2477" i="2"/>
  <c r="S2476" i="2" s="1"/>
  <c r="S3047" i="2"/>
  <c r="R479" i="2"/>
  <c r="R1512" i="2"/>
  <c r="R1504" i="2" s="1"/>
  <c r="R1341" i="2"/>
  <c r="R212" i="2"/>
  <c r="R1436" i="2"/>
  <c r="R1435" i="2" s="1"/>
  <c r="R1579" i="2"/>
  <c r="R1578" i="2" s="1"/>
  <c r="R1574" i="2" s="1"/>
  <c r="R1599" i="2"/>
  <c r="R1598" i="2" s="1"/>
  <c r="R1597" i="2" s="1"/>
  <c r="R2072" i="2"/>
  <c r="R1462" i="2"/>
  <c r="R1461" i="2" s="1"/>
  <c r="R1457" i="2" s="1"/>
  <c r="R1702" i="2"/>
  <c r="R1701" i="2" s="1"/>
  <c r="R1700" i="2" s="1"/>
  <c r="R1636" i="2"/>
  <c r="R1635" i="2" s="1"/>
  <c r="R1643" i="2"/>
  <c r="R1686" i="2"/>
  <c r="R1846" i="2"/>
  <c r="R1845" i="2" s="1"/>
  <c r="R1826" i="2" s="1"/>
  <c r="R1927" i="2"/>
  <c r="R2050" i="2"/>
  <c r="R2339" i="2"/>
  <c r="R2338" i="2" s="1"/>
  <c r="R2319" i="2" s="1"/>
  <c r="R2419" i="2"/>
  <c r="R2561" i="2"/>
  <c r="R2093" i="2"/>
  <c r="R2092" i="2" s="1"/>
  <c r="R2091" i="2" s="1"/>
  <c r="R2133" i="2"/>
  <c r="R2132" i="2" s="1"/>
  <c r="R2125" i="2" s="1"/>
  <c r="R2539" i="2"/>
  <c r="R2598" i="2"/>
  <c r="R2519" i="2"/>
  <c r="R2518" i="2" s="1"/>
  <c r="R2517" i="2" s="1"/>
  <c r="R2771" i="2"/>
  <c r="R2799" i="2"/>
  <c r="R2798" i="2" s="1"/>
  <c r="R2867" i="2"/>
  <c r="R2866" i="2" s="1"/>
  <c r="R2651" i="2"/>
  <c r="R2650" i="2" s="1"/>
  <c r="R2791" i="2"/>
  <c r="R2790" i="2" s="1"/>
  <c r="R2983" i="2"/>
  <c r="R3215" i="2"/>
  <c r="R3214" i="2" s="1"/>
  <c r="R3213" i="2" s="1"/>
  <c r="R3212" i="2" s="1"/>
  <c r="R3231" i="2"/>
  <c r="R3230" i="2" s="1"/>
  <c r="R3226" i="2" s="1"/>
  <c r="R2877" i="2"/>
  <c r="R3047" i="2"/>
  <c r="Q327" i="2"/>
  <c r="Q425" i="2"/>
  <c r="Q470" i="2"/>
  <c r="Q469" i="2" s="1"/>
  <c r="Q462" i="2"/>
  <c r="Q1341" i="2"/>
  <c r="Q11" i="2"/>
  <c r="Q413" i="2"/>
  <c r="Q974" i="2"/>
  <c r="Q1257" i="2"/>
  <c r="Q1256" i="2" s="1"/>
  <c r="Q3177" i="2"/>
  <c r="Q3176" i="2" s="1"/>
  <c r="Q1062" i="2"/>
  <c r="Q1061" i="2" s="1"/>
  <c r="Q1213" i="2"/>
  <c r="Q1212" i="2" s="1"/>
  <c r="Q1211" i="2" s="1"/>
  <c r="Q1369" i="2"/>
  <c r="Q1368" i="2" s="1"/>
  <c r="Q1367" i="2" s="1"/>
  <c r="Q1366" i="2" s="1"/>
  <c r="Q1643" i="2"/>
  <c r="Q1764" i="2"/>
  <c r="Q1763" i="2" s="1"/>
  <c r="Q1885" i="2"/>
  <c r="Q1914" i="2"/>
  <c r="Q2406" i="2"/>
  <c r="Q1143" i="2"/>
  <c r="Q1142" i="2" s="1"/>
  <c r="Q1137" i="2" s="1"/>
  <c r="Q1301" i="2"/>
  <c r="Q1300" i="2" s="1"/>
  <c r="Q1409" i="2"/>
  <c r="Q1408" i="2" s="1"/>
  <c r="Q1512" i="2"/>
  <c r="Q1504" i="2" s="1"/>
  <c r="Q1597" i="2"/>
  <c r="Q1826" i="2"/>
  <c r="Q2091" i="2"/>
  <c r="Q2193" i="2"/>
  <c r="Q2192" i="2" s="1"/>
  <c r="Q2352" i="2"/>
  <c r="Q2494" i="2"/>
  <c r="Q2493" i="2" s="1"/>
  <c r="Q2598" i="2"/>
  <c r="Q2252" i="2"/>
  <c r="Q2251" i="2" s="1"/>
  <c r="Q2539" i="2"/>
  <c r="Q2771" i="2"/>
  <c r="Q2799" i="2"/>
  <c r="Q2798" i="2" s="1"/>
  <c r="Q2867" i="2"/>
  <c r="Q2866" i="2" s="1"/>
  <c r="Q3231" i="2"/>
  <c r="Q3230" i="2" s="1"/>
  <c r="Q3226" i="2" s="1"/>
  <c r="Q3215" i="2"/>
  <c r="Q3214" i="2" s="1"/>
  <c r="Q3213" i="2" s="1"/>
  <c r="Q3212" i="2" s="1"/>
  <c r="P353" i="2"/>
  <c r="P479" i="2"/>
  <c r="P212" i="2"/>
  <c r="P462" i="2"/>
  <c r="P470" i="2"/>
  <c r="P469" i="2" s="1"/>
  <c r="P397" i="2"/>
  <c r="P425" i="2"/>
  <c r="P991" i="2"/>
  <c r="P990" i="2" s="1"/>
  <c r="P989" i="2" s="1"/>
  <c r="P2050" i="2"/>
  <c r="P2109" i="2"/>
  <c r="P2539" i="2"/>
  <c r="P548" i="2"/>
  <c r="P685" i="2"/>
  <c r="P1457" i="2"/>
  <c r="P644" i="2"/>
  <c r="P1914" i="2"/>
  <c r="P1512" i="2"/>
  <c r="P1764" i="2"/>
  <c r="P1763" i="2" s="1"/>
  <c r="P2005" i="2"/>
  <c r="P2004" i="2" s="1"/>
  <c r="P2193" i="2"/>
  <c r="P2192" i="2" s="1"/>
  <c r="P3004" i="2"/>
  <c r="P2992" i="2"/>
  <c r="P3092" i="2"/>
  <c r="O204" i="2"/>
  <c r="O203" i="2" s="1"/>
  <c r="O548" i="2"/>
  <c r="O644" i="2"/>
  <c r="O1320" i="2"/>
  <c r="O1319" i="2" s="1"/>
  <c r="O1341" i="2"/>
  <c r="O212" i="2"/>
  <c r="O616" i="2"/>
  <c r="O685" i="2"/>
  <c r="O890" i="2"/>
  <c r="O1062" i="2"/>
  <c r="O1061" i="2" s="1"/>
  <c r="O1119" i="2"/>
  <c r="O1143" i="2"/>
  <c r="O1142" i="2" s="1"/>
  <c r="O1241" i="2"/>
  <c r="O1292" i="2"/>
  <c r="O1436" i="2"/>
  <c r="O1435" i="2" s="1"/>
  <c r="O57" i="2"/>
  <c r="O56" i="2" s="1"/>
  <c r="O55" i="2" s="1"/>
  <c r="O125" i="2"/>
  <c r="O233" i="2"/>
  <c r="O232" i="2" s="1"/>
  <c r="O231" i="2" s="1"/>
  <c r="O505" i="2"/>
  <c r="O750" i="2"/>
  <c r="O853" i="2"/>
  <c r="O954" i="2"/>
  <c r="O1196" i="2"/>
  <c r="O1195" i="2" s="1"/>
  <c r="O1213" i="2"/>
  <c r="O1212" i="2" s="1"/>
  <c r="O1211" i="2" s="1"/>
  <c r="O1612" i="2"/>
  <c r="O1643" i="2"/>
  <c r="O1640" i="2"/>
  <c r="O1639" i="2" s="1"/>
  <c r="O1702" i="2"/>
  <c r="O1701" i="2" s="1"/>
  <c r="O1700" i="2" s="1"/>
  <c r="O1914" i="2"/>
  <c r="O1462" i="2"/>
  <c r="O1461" i="2" s="1"/>
  <c r="O1457" i="2" s="1"/>
  <c r="O1682" i="2"/>
  <c r="O1681" i="2" s="1"/>
  <c r="O1859" i="2"/>
  <c r="O1927" i="2"/>
  <c r="O1531" i="2"/>
  <c r="O1530" i="2" s="1"/>
  <c r="O1529" i="2" s="1"/>
  <c r="O1528" i="2" s="1"/>
  <c r="O1538" i="2"/>
  <c r="O1537" i="2" s="1"/>
  <c r="O1571" i="2"/>
  <c r="O1570" i="2" s="1"/>
  <c r="O1566" i="2" s="1"/>
  <c r="O1591" i="2"/>
  <c r="O1636" i="2"/>
  <c r="O1635" i="2" s="1"/>
  <c r="O2377" i="2"/>
  <c r="O2406" i="2"/>
  <c r="O2419" i="2"/>
  <c r="O2598" i="2"/>
  <c r="O2209" i="2"/>
  <c r="O2208" i="2" s="1"/>
  <c r="O2539" i="2"/>
  <c r="O2867" i="2"/>
  <c r="O2866" i="2" s="1"/>
  <c r="O2639" i="2"/>
  <c r="O2638" i="2" s="1"/>
  <c r="O2656" i="2"/>
  <c r="O2655" i="2" s="1"/>
  <c r="O2663" i="2"/>
  <c r="O2662" i="2" s="1"/>
  <c r="O2711" i="2"/>
  <c r="O2710" i="2" s="1"/>
  <c r="O2804" i="2"/>
  <c r="O2803" i="2" s="1"/>
  <c r="O3004" i="2"/>
  <c r="O3231" i="2"/>
  <c r="O3230" i="2" s="1"/>
  <c r="O3226" i="2" s="1"/>
  <c r="O2467" i="2"/>
  <c r="O2466" i="2" s="1"/>
  <c r="O2635" i="2"/>
  <c r="O2634" i="2" s="1"/>
  <c r="O2651" i="2"/>
  <c r="O2650" i="2" s="1"/>
  <c r="O2799" i="2"/>
  <c r="O2798" i="2" s="1"/>
  <c r="O2835" i="2"/>
  <c r="O2834" i="2" s="1"/>
  <c r="O2992" i="2"/>
  <c r="O3092" i="2"/>
  <c r="I255" i="2"/>
  <c r="I254" i="2" s="1"/>
  <c r="I450" i="2"/>
  <c r="I449" i="2" s="1"/>
  <c r="I446" i="2" s="1"/>
  <c r="I130" i="2"/>
  <c r="I129" i="2" s="1"/>
  <c r="I128" i="2" s="1"/>
  <c r="I142" i="2"/>
  <c r="I141" i="2" s="1"/>
  <c r="I140" i="2" s="1"/>
  <c r="I150" i="2"/>
  <c r="I149" i="2" s="1"/>
  <c r="I145" i="2" s="1"/>
  <c r="I161" i="2"/>
  <c r="I160" i="2" s="1"/>
  <c r="I299" i="2"/>
  <c r="I298" i="2" s="1"/>
  <c r="I342" i="2"/>
  <c r="I458" i="2"/>
  <c r="I457" i="2" s="1"/>
  <c r="I456" i="2" s="1"/>
  <c r="I662" i="2"/>
  <c r="I295" i="2"/>
  <c r="I294" i="2" s="1"/>
  <c r="F1691" i="2"/>
  <c r="I376" i="2"/>
  <c r="I375" i="2" s="1"/>
  <c r="K691" i="2"/>
  <c r="M1219" i="2"/>
  <c r="I182" i="2"/>
  <c r="I327" i="2"/>
  <c r="I570" i="2"/>
  <c r="I579" i="2"/>
  <c r="I727" i="2"/>
  <c r="I803" i="2"/>
  <c r="I1089" i="2"/>
  <c r="I1088" i="2" s="1"/>
  <c r="I1241" i="2"/>
  <c r="I1330" i="2"/>
  <c r="I1329" i="2" s="1"/>
  <c r="I1538" i="2"/>
  <c r="I1537" i="2" s="1"/>
  <c r="I2171" i="2"/>
  <c r="I2170" i="2" s="1"/>
  <c r="I2902" i="2"/>
  <c r="I2901" i="2" s="1"/>
  <c r="I2900" i="2" s="1"/>
  <c r="I2899" i="2" s="1"/>
  <c r="I2992" i="2"/>
  <c r="I3118" i="2"/>
  <c r="I176" i="2"/>
  <c r="I394" i="2"/>
  <c r="I393" i="2" s="1"/>
  <c r="I392" i="2" s="1"/>
  <c r="I750" i="2"/>
  <c r="I2878" i="2"/>
  <c r="I2877" i="2" s="1"/>
  <c r="I2891" i="2"/>
  <c r="I2890" i="2" s="1"/>
  <c r="I2889" i="2" s="1"/>
  <c r="I2888" i="2" s="1"/>
  <c r="I3066" i="2"/>
  <c r="I3092" i="2"/>
  <c r="I92" i="2"/>
  <c r="I91" i="2" s="1"/>
  <c r="I90" i="2" s="1"/>
  <c r="I259" i="2"/>
  <c r="I380" i="2"/>
  <c r="I379" i="2" s="1"/>
  <c r="I389" i="2"/>
  <c r="I388" i="2" s="1"/>
  <c r="I472" i="2"/>
  <c r="I471" i="2" s="1"/>
  <c r="I470" i="2" s="1"/>
  <c r="I469" i="2" s="1"/>
  <c r="I691" i="2"/>
  <c r="I712" i="2"/>
  <c r="I943" i="2"/>
  <c r="I984" i="2"/>
  <c r="I983" i="2" s="1"/>
  <c r="I1085" i="2"/>
  <c r="I1084" i="2" s="1"/>
  <c r="I1187" i="2"/>
  <c r="I1186" i="2" s="1"/>
  <c r="I1238" i="2"/>
  <c r="I1320" i="2"/>
  <c r="I1319" i="2" s="1"/>
  <c r="I1481" i="2"/>
  <c r="I1480" i="2" s="1"/>
  <c r="I1476" i="2" s="1"/>
  <c r="I1591" i="2"/>
  <c r="I1574" i="2" s="1"/>
  <c r="I1612" i="2"/>
  <c r="I1702" i="2"/>
  <c r="I1701" i="2" s="1"/>
  <c r="I1700" i="2" s="1"/>
  <c r="I1759" i="2"/>
  <c r="I1758" i="2" s="1"/>
  <c r="I1846" i="2"/>
  <c r="I1845" i="2" s="1"/>
  <c r="I1826" i="2" s="1"/>
  <c r="I2209" i="2"/>
  <c r="I2208" i="2" s="1"/>
  <c r="I2582" i="2"/>
  <c r="I2581" i="2" s="1"/>
  <c r="I2580" i="2" s="1"/>
  <c r="I2673" i="2"/>
  <c r="I2672" i="2" s="1"/>
  <c r="I2678" i="2"/>
  <c r="I2677" i="2" s="1"/>
  <c r="I2686" i="2"/>
  <c r="I2685" i="2" s="1"/>
  <c r="I2867" i="2"/>
  <c r="I2866" i="2" s="1"/>
  <c r="L691" i="2"/>
  <c r="J1219" i="2"/>
  <c r="N1219" i="2"/>
  <c r="I78" i="2"/>
  <c r="I77" i="2" s="1"/>
  <c r="I76" i="2" s="1"/>
  <c r="I114" i="2"/>
  <c r="I179" i="2"/>
  <c r="I233" i="2"/>
  <c r="I232" i="2" s="1"/>
  <c r="I231" i="2" s="1"/>
  <c r="I497" i="2"/>
  <c r="I511" i="2"/>
  <c r="I595" i="2"/>
  <c r="I616" i="2"/>
  <c r="I948" i="2"/>
  <c r="I977" i="2"/>
  <c r="I1129" i="2"/>
  <c r="I1143" i="2"/>
  <c r="I1142" i="2" s="1"/>
  <c r="I1166" i="2"/>
  <c r="I1165" i="2" s="1"/>
  <c r="I1202" i="2"/>
  <c r="I1201" i="2" s="1"/>
  <c r="I1213" i="2"/>
  <c r="I1212" i="2" s="1"/>
  <c r="I1211" i="2" s="1"/>
  <c r="I1369" i="2"/>
  <c r="I1368" i="2" s="1"/>
  <c r="I1367" i="2" s="1"/>
  <c r="I1366" i="2" s="1"/>
  <c r="I1410" i="2"/>
  <c r="I1409" i="2" s="1"/>
  <c r="I1408" i="2" s="1"/>
  <c r="I1599" i="2"/>
  <c r="I1598" i="2" s="1"/>
  <c r="I1597" i="2" s="1"/>
  <c r="I1682" i="2"/>
  <c r="I1681" i="2" s="1"/>
  <c r="I1809" i="2"/>
  <c r="I1808" i="2" s="1"/>
  <c r="I2791" i="2"/>
  <c r="I2790" i="2" s="1"/>
  <c r="M691" i="2"/>
  <c r="K1219" i="2"/>
  <c r="I69" i="2"/>
  <c r="I68" i="2" s="1"/>
  <c r="I67" i="2" s="1"/>
  <c r="I82" i="2"/>
  <c r="I81" i="2" s="1"/>
  <c r="I110" i="2"/>
  <c r="I125" i="2"/>
  <c r="I277" i="2"/>
  <c r="I284" i="2"/>
  <c r="I371" i="2"/>
  <c r="I370" i="2" s="1"/>
  <c r="I369" i="2" s="1"/>
  <c r="I385" i="2"/>
  <c r="I384" i="2" s="1"/>
  <c r="I548" i="2"/>
  <c r="I587" i="2"/>
  <c r="I604" i="2"/>
  <c r="I685" i="2"/>
  <c r="I781" i="2"/>
  <c r="I936" i="2"/>
  <c r="I954" i="2"/>
  <c r="I974" i="2"/>
  <c r="I980" i="2"/>
  <c r="I1052" i="2"/>
  <c r="I1051" i="2" s="1"/>
  <c r="I1050" i="2" s="1"/>
  <c r="I1049" i="2" s="1"/>
  <c r="I1120" i="2"/>
  <c r="I1196" i="2"/>
  <c r="I1195" i="2" s="1"/>
  <c r="I1257" i="2"/>
  <c r="I1256" i="2" s="1"/>
  <c r="I1890" i="2"/>
  <c r="I1889" i="2" s="1"/>
  <c r="I1885" i="2" s="1"/>
  <c r="I2178" i="2"/>
  <c r="I2177" i="2" s="1"/>
  <c r="I2201" i="2"/>
  <c r="I2200" i="2" s="1"/>
  <c r="I2252" i="2"/>
  <c r="I2251" i="2" s="1"/>
  <c r="J691" i="2"/>
  <c r="N691" i="2"/>
  <c r="L1219" i="2"/>
  <c r="I26" i="2"/>
  <c r="I39" i="2"/>
  <c r="I102" i="2"/>
  <c r="I193" i="2"/>
  <c r="I192" i="2" s="1"/>
  <c r="I199" i="2"/>
  <c r="I198" i="2" s="1"/>
  <c r="I204" i="2"/>
  <c r="I203" i="2" s="1"/>
  <c r="I309" i="2"/>
  <c r="I1062" i="2"/>
  <c r="I1061" i="2" s="1"/>
  <c r="I1139" i="2"/>
  <c r="I1138" i="2" s="1"/>
  <c r="I1155" i="2"/>
  <c r="I1154" i="2" s="1"/>
  <c r="I1927" i="2"/>
  <c r="I15" i="2"/>
  <c r="I11" i="2" s="1"/>
  <c r="I397" i="2"/>
  <c r="I505" i="2"/>
  <c r="I644" i="2"/>
  <c r="I742" i="2"/>
  <c r="I853" i="2"/>
  <c r="I1294" i="2"/>
  <c r="I1293" i="2" s="1"/>
  <c r="I1311" i="2"/>
  <c r="I1310" i="2" s="1"/>
  <c r="I1341" i="2"/>
  <c r="I1505" i="2"/>
  <c r="I1640" i="2"/>
  <c r="I1639" i="2" s="1"/>
  <c r="I1873" i="2"/>
  <c r="I1872" i="2" s="1"/>
  <c r="I1859" i="2" s="1"/>
  <c r="I2005" i="2"/>
  <c r="I2004" i="2" s="1"/>
  <c r="I2109" i="2"/>
  <c r="I2656" i="2"/>
  <c r="I2655" i="2" s="1"/>
  <c r="I2711" i="2"/>
  <c r="I2710" i="2" s="1"/>
  <c r="I2831" i="2"/>
  <c r="I2830" i="2" s="1"/>
  <c r="I3054" i="2"/>
  <c r="I3072" i="2"/>
  <c r="I1531" i="2"/>
  <c r="I1530" i="2" s="1"/>
  <c r="I1529" i="2" s="1"/>
  <c r="I1528" i="2" s="1"/>
  <c r="I1643" i="2"/>
  <c r="I1686" i="2"/>
  <c r="I1764" i="2"/>
  <c r="I1763" i="2" s="1"/>
  <c r="I1820" i="2"/>
  <c r="I1819" i="2" s="1"/>
  <c r="I2622" i="2"/>
  <c r="I2621" i="2" s="1"/>
  <c r="I2614" i="2" s="1"/>
  <c r="I2699" i="2"/>
  <c r="I2698" i="2" s="1"/>
  <c r="I2706" i="2"/>
  <c r="I2705" i="2" s="1"/>
  <c r="I2786" i="2"/>
  <c r="I2785" i="2" s="1"/>
  <c r="I2799" i="2"/>
  <c r="I2798" i="2" s="1"/>
  <c r="I2835" i="2"/>
  <c r="I2834" i="2" s="1"/>
  <c r="I2976" i="2"/>
  <c r="I3153" i="2"/>
  <c r="I1178" i="2"/>
  <c r="I1177" i="2" s="1"/>
  <c r="I1230" i="2"/>
  <c r="I1324" i="2"/>
  <c r="I1431" i="2"/>
  <c r="I1430" i="2" s="1"/>
  <c r="I1429" i="2" s="1"/>
  <c r="I1619" i="2"/>
  <c r="I1636" i="2"/>
  <c r="I1635" i="2" s="1"/>
  <c r="I1664" i="2"/>
  <c r="I1663" i="2" s="1"/>
  <c r="I1988" i="2"/>
  <c r="I1987" i="2" s="1"/>
  <c r="I2133" i="2"/>
  <c r="I2132" i="2" s="1"/>
  <c r="I2125" i="2" s="1"/>
  <c r="I2162" i="2"/>
  <c r="I2161" i="2" s="1"/>
  <c r="I2193" i="2"/>
  <c r="I2192" i="2" s="1"/>
  <c r="I2339" i="2"/>
  <c r="I2338" i="2" s="1"/>
  <c r="I2319" i="2" s="1"/>
  <c r="I2406" i="2"/>
  <c r="I2467" i="2"/>
  <c r="I2466" i="2" s="1"/>
  <c r="I2519" i="2"/>
  <c r="I2518" i="2" s="1"/>
  <c r="I2517" i="2" s="1"/>
  <c r="I2635" i="2"/>
  <c r="I2634" i="2" s="1"/>
  <c r="I2643" i="2"/>
  <c r="I2642" i="2" s="1"/>
  <c r="I2651" i="2"/>
  <c r="I2650" i="2" s="1"/>
  <c r="I2663" i="2"/>
  <c r="I2662" i="2" s="1"/>
  <c r="I2969" i="2"/>
  <c r="I3004" i="2"/>
  <c r="I3105" i="2"/>
  <c r="I57" i="2"/>
  <c r="I56" i="2" s="1"/>
  <c r="I55" i="2" s="1"/>
  <c r="I155" i="2"/>
  <c r="I154" i="2" s="1"/>
  <c r="I153" i="2" s="1"/>
  <c r="I212" i="2"/>
  <c r="I248" i="2"/>
  <c r="I247" i="2" s="1"/>
  <c r="I246" i="2" s="1"/>
  <c r="I425" i="2"/>
  <c r="I479" i="2"/>
  <c r="I353" i="2"/>
  <c r="I413" i="2"/>
  <c r="I462" i="2"/>
  <c r="I1457" i="2"/>
  <c r="I1271" i="2"/>
  <c r="I1270" i="2" s="1"/>
  <c r="I1436" i="2"/>
  <c r="I1435" i="2" s="1"/>
  <c r="I1492" i="2"/>
  <c r="I1512" i="2"/>
  <c r="I2093" i="2"/>
  <c r="I2092" i="2" s="1"/>
  <c r="I2091" i="2" s="1"/>
  <c r="I1390" i="2"/>
  <c r="I1914" i="2"/>
  <c r="I1275" i="2"/>
  <c r="I1274" i="2" s="1"/>
  <c r="I1383" i="2"/>
  <c r="I1402" i="2"/>
  <c r="I1401" i="2" s="1"/>
  <c r="I2050" i="2"/>
  <c r="I2072" i="2"/>
  <c r="I2030" i="2"/>
  <c r="I2029" i="2" s="1"/>
  <c r="I2028" i="2" s="1"/>
  <c r="I2539" i="2"/>
  <c r="I2154" i="2"/>
  <c r="I2153" i="2" s="1"/>
  <c r="I2302" i="2"/>
  <c r="I2301" i="2" s="1"/>
  <c r="I2382" i="2"/>
  <c r="I2381" i="2" s="1"/>
  <c r="I2377" i="2" s="1"/>
  <c r="I2598" i="2"/>
  <c r="I1978" i="2"/>
  <c r="I1977" i="2" s="1"/>
  <c r="I2150" i="2"/>
  <c r="I2149" i="2" s="1"/>
  <c r="I2166" i="2"/>
  <c r="I2165" i="2" s="1"/>
  <c r="I2262" i="2"/>
  <c r="I2261" i="2" s="1"/>
  <c r="I2366" i="2"/>
  <c r="I2365" i="2" s="1"/>
  <c r="I2352" i="2" s="1"/>
  <c r="I2419" i="2"/>
  <c r="I2561" i="2"/>
  <c r="I2771" i="2"/>
  <c r="I2817" i="2"/>
  <c r="I2816" i="2" s="1"/>
  <c r="I3231" i="2"/>
  <c r="I3230" i="2" s="1"/>
  <c r="I3226" i="2" s="1"/>
  <c r="I2749" i="2"/>
  <c r="I2748" i="2" s="1"/>
  <c r="I2741" i="2" s="1"/>
  <c r="I2983" i="2"/>
  <c r="I3215" i="2"/>
  <c r="I3214" i="2" s="1"/>
  <c r="I3213" i="2" s="1"/>
  <c r="I3212" i="2" s="1"/>
  <c r="L712" i="2"/>
  <c r="K712" i="2"/>
  <c r="K548" i="2"/>
  <c r="P1292" i="2" l="1"/>
  <c r="O1060" i="2"/>
  <c r="S966" i="2"/>
  <c r="Q1552" i="2"/>
  <c r="Q1536" i="2" s="1"/>
  <c r="O1504" i="2"/>
  <c r="U1249" i="2"/>
  <c r="S1451" i="2"/>
  <c r="Q1451" i="2"/>
  <c r="T1218" i="2"/>
  <c r="T1217" i="2" s="1"/>
  <c r="U3225" i="2"/>
  <c r="U3224" i="2" s="1"/>
  <c r="U1451" i="2"/>
  <c r="I3225" i="2"/>
  <c r="I3224" i="2" s="1"/>
  <c r="R1137" i="2"/>
  <c r="O1381" i="2"/>
  <c r="P383" i="2"/>
  <c r="T1724" i="2"/>
  <c r="U1504" i="2"/>
  <c r="T2865" i="2"/>
  <c r="T2864" i="2" s="1"/>
  <c r="T2863" i="2" s="1"/>
  <c r="I1486" i="2"/>
  <c r="S2865" i="2"/>
  <c r="S2864" i="2" s="1"/>
  <c r="S2863" i="2" s="1"/>
  <c r="R1552" i="2"/>
  <c r="O966" i="2"/>
  <c r="T3225" i="2"/>
  <c r="T3224" i="2" s="1"/>
  <c r="U2865" i="2"/>
  <c r="U2864" i="2" s="1"/>
  <c r="U2863" i="2" s="1"/>
  <c r="R383" i="2"/>
  <c r="S308" i="2"/>
  <c r="S307" i="2" s="1"/>
  <c r="U966" i="2"/>
  <c r="U965" i="2" s="1"/>
  <c r="I1292" i="2"/>
  <c r="S965" i="2"/>
  <c r="P2809" i="2"/>
  <c r="U1309" i="2"/>
  <c r="U1304" i="2" s="1"/>
  <c r="U66" i="2"/>
  <c r="U1382" i="2"/>
  <c r="U1381" i="2" s="1"/>
  <c r="U1380" i="2" s="1"/>
  <c r="Q2865" i="2"/>
  <c r="Q2864" i="2" s="1"/>
  <c r="Q2863" i="2" s="1"/>
  <c r="R21" i="2"/>
  <c r="R20" i="2" s="1"/>
  <c r="R10" i="2" s="1"/>
  <c r="R167" i="2"/>
  <c r="R159" i="2" s="1"/>
  <c r="U1486" i="2"/>
  <c r="I1060" i="2"/>
  <c r="O1137" i="2"/>
  <c r="R3225" i="2"/>
  <c r="R3224" i="2" s="1"/>
  <c r="P2459" i="2"/>
  <c r="I1470" i="2"/>
  <c r="S1574" i="2"/>
  <c r="S441" i="2"/>
  <c r="Q374" i="2"/>
  <c r="T2697" i="2"/>
  <c r="T1381" i="2"/>
  <c r="T1380" i="2" s="1"/>
  <c r="T101" i="2"/>
  <c r="T100" i="2" s="1"/>
  <c r="S383" i="2"/>
  <c r="P308" i="2"/>
  <c r="P307" i="2" s="1"/>
  <c r="T1504" i="2"/>
  <c r="T1434" i="2" s="1"/>
  <c r="T1249" i="2"/>
  <c r="U441" i="2"/>
  <c r="O1451" i="2"/>
  <c r="P1504" i="2"/>
  <c r="S101" i="2"/>
  <c r="S100" i="2" s="1"/>
  <c r="P1249" i="2"/>
  <c r="O1470" i="2"/>
  <c r="U1146" i="2"/>
  <c r="P1574" i="2"/>
  <c r="T1309" i="2"/>
  <c r="T1304" i="2" s="1"/>
  <c r="Q1574" i="2"/>
  <c r="U293" i="2"/>
  <c r="T2778" i="2"/>
  <c r="T1552" i="2"/>
  <c r="T1536" i="2" s="1"/>
  <c r="T1535" i="2" s="1"/>
  <c r="P11" i="2"/>
  <c r="O11" i="2"/>
  <c r="S11" i="2"/>
  <c r="U11" i="2"/>
  <c r="T1574" i="2"/>
  <c r="T21" i="2"/>
  <c r="T20" i="2" s="1"/>
  <c r="T10" i="2" s="1"/>
  <c r="S1382" i="2"/>
  <c r="Q2697" i="2"/>
  <c r="O167" i="2"/>
  <c r="R1662" i="2"/>
  <c r="P293" i="2"/>
  <c r="T1146" i="2"/>
  <c r="U2778" i="2"/>
  <c r="U1292" i="2"/>
  <c r="U1218" i="2"/>
  <c r="U1217" i="2" s="1"/>
  <c r="U383" i="2"/>
  <c r="U348" i="2" s="1"/>
  <c r="T1967" i="2"/>
  <c r="S374" i="2"/>
  <c r="O1967" i="2"/>
  <c r="Q21" i="2"/>
  <c r="Q20" i="2" s="1"/>
  <c r="T2459" i="2"/>
  <c r="T2809" i="2"/>
  <c r="U2217" i="2"/>
  <c r="T966" i="2"/>
  <c r="T965" i="2" s="1"/>
  <c r="T167" i="2"/>
  <c r="T159" i="2" s="1"/>
  <c r="O1074" i="2"/>
  <c r="Q2217" i="2"/>
  <c r="Q1249" i="2"/>
  <c r="U1724" i="2"/>
  <c r="U167" i="2"/>
  <c r="U159" i="2" s="1"/>
  <c r="R1292" i="2"/>
  <c r="Q101" i="2"/>
  <c r="Q100" i="2" s="1"/>
  <c r="T2633" i="2"/>
  <c r="U2633" i="2"/>
  <c r="U258" i="2"/>
  <c r="U253" i="2" s="1"/>
  <c r="T2217" i="2"/>
  <c r="U101" i="2"/>
  <c r="U100" i="2" s="1"/>
  <c r="T496" i="2"/>
  <c r="T495" i="2" s="1"/>
  <c r="T478" i="2" s="1"/>
  <c r="T66" i="2"/>
  <c r="R966" i="2"/>
  <c r="R965" i="2" s="1"/>
  <c r="R1967" i="2"/>
  <c r="P1218" i="2"/>
  <c r="P1217" i="2" s="1"/>
  <c r="R441" i="2"/>
  <c r="O308" i="2"/>
  <c r="O307" i="2" s="1"/>
  <c r="Q167" i="2"/>
  <c r="U2459" i="2"/>
  <c r="U2216" i="2" s="1"/>
  <c r="U942" i="2"/>
  <c r="U941" i="2" s="1"/>
  <c r="O2865" i="2"/>
  <c r="O2864" i="2" s="1"/>
  <c r="O2863" i="2" s="1"/>
  <c r="P2865" i="2"/>
  <c r="P2864" i="2" s="1"/>
  <c r="P2863" i="2" s="1"/>
  <c r="Q441" i="2"/>
  <c r="R2809" i="2"/>
  <c r="P1536" i="2"/>
  <c r="P1137" i="2"/>
  <c r="P1486" i="2"/>
  <c r="Q293" i="2"/>
  <c r="T348" i="2"/>
  <c r="T441" i="2"/>
  <c r="U1060" i="2"/>
  <c r="T942" i="2"/>
  <c r="T941" i="2" s="1"/>
  <c r="U21" i="2"/>
  <c r="U20" i="2" s="1"/>
  <c r="U10" i="2" s="1"/>
  <c r="I1218" i="2"/>
  <c r="I1217" i="2" s="1"/>
  <c r="R1634" i="2"/>
  <c r="Q2459" i="2"/>
  <c r="S1967" i="2"/>
  <c r="R2217" i="2"/>
  <c r="S1119" i="2"/>
  <c r="R1382" i="2"/>
  <c r="R1381" i="2" s="1"/>
  <c r="R1380" i="2" s="1"/>
  <c r="Q1309" i="2"/>
  <c r="Q1304" i="2" s="1"/>
  <c r="U2809" i="2"/>
  <c r="U2941" i="2"/>
  <c r="U2940" i="2" s="1"/>
  <c r="U2939" i="2" s="1"/>
  <c r="U2887" i="2" s="1"/>
  <c r="U2697" i="2"/>
  <c r="U2148" i="2"/>
  <c r="U1662" i="2"/>
  <c r="U1596" i="2" s="1"/>
  <c r="U496" i="2"/>
  <c r="U495" i="2" s="1"/>
  <c r="U478" i="2" s="1"/>
  <c r="U308" i="2"/>
  <c r="U307" i="2" s="1"/>
  <c r="T2148" i="2"/>
  <c r="T308" i="2"/>
  <c r="T307" i="2" s="1"/>
  <c r="U1434" i="2"/>
  <c r="I2459" i="2"/>
  <c r="O2809" i="2"/>
  <c r="Q1060" i="2"/>
  <c r="I1119" i="2"/>
  <c r="I1074" i="2" s="1"/>
  <c r="S1137" i="2"/>
  <c r="S2778" i="2"/>
  <c r="P374" i="2"/>
  <c r="P101" i="2"/>
  <c r="P100" i="2" s="1"/>
  <c r="R1249" i="2"/>
  <c r="Q1146" i="2"/>
  <c r="U1967" i="2"/>
  <c r="U1552" i="2"/>
  <c r="U1536" i="2" s="1"/>
  <c r="U1535" i="2" s="1"/>
  <c r="T1119" i="2"/>
  <c r="T1074" i="2" s="1"/>
  <c r="T258" i="2"/>
  <c r="T253" i="2" s="1"/>
  <c r="T252" i="2" s="1"/>
  <c r="T1596" i="2"/>
  <c r="T2941" i="2"/>
  <c r="T2940" i="2" s="1"/>
  <c r="T2939" i="2" s="1"/>
  <c r="T2887" i="2" s="1"/>
  <c r="S1218" i="2"/>
  <c r="S1217" i="2" s="1"/>
  <c r="R2697" i="2"/>
  <c r="R1724" i="2"/>
  <c r="P2697" i="2"/>
  <c r="P1309" i="2"/>
  <c r="P1304" i="2" s="1"/>
  <c r="O21" i="2"/>
  <c r="O20" i="2" s="1"/>
  <c r="P441" i="2"/>
  <c r="Q10" i="2"/>
  <c r="I293" i="2"/>
  <c r="O101" i="2"/>
  <c r="O100" i="2" s="1"/>
  <c r="O1218" i="2"/>
  <c r="O1217" i="2" s="1"/>
  <c r="P1967" i="2"/>
  <c r="P66" i="2"/>
  <c r="S2459" i="2"/>
  <c r="S167" i="2"/>
  <c r="R374" i="2"/>
  <c r="R348" i="2" s="1"/>
  <c r="P1382" i="2"/>
  <c r="P966" i="2"/>
  <c r="P965" i="2" s="1"/>
  <c r="P167" i="2"/>
  <c r="P159" i="2" s="1"/>
  <c r="P258" i="2"/>
  <c r="P253" i="2" s="1"/>
  <c r="R293" i="2"/>
  <c r="R1119" i="2"/>
  <c r="R1074" i="2" s="1"/>
  <c r="I1451" i="2"/>
  <c r="O1662" i="2"/>
  <c r="O1380" i="2"/>
  <c r="P2148" i="2"/>
  <c r="Q1724" i="2"/>
  <c r="S258" i="2"/>
  <c r="S253" i="2" s="1"/>
  <c r="R1470" i="2"/>
  <c r="Q2633" i="2"/>
  <c r="R101" i="2"/>
  <c r="R100" i="2" s="1"/>
  <c r="Q1074" i="2"/>
  <c r="P2217" i="2"/>
  <c r="Q1218" i="2"/>
  <c r="Q1217" i="2" s="1"/>
  <c r="Q258" i="2"/>
  <c r="Q253" i="2" s="1"/>
  <c r="P1119" i="2"/>
  <c r="P1074" i="2" s="1"/>
  <c r="P1451" i="2"/>
  <c r="P1146" i="2"/>
  <c r="R2459" i="2"/>
  <c r="S1486" i="2"/>
  <c r="O1249" i="2"/>
  <c r="O1486" i="2"/>
  <c r="O1434" i="2" s="1"/>
  <c r="Q2809" i="2"/>
  <c r="Q942" i="2"/>
  <c r="Q941" i="2" s="1"/>
  <c r="Q66" i="2"/>
  <c r="Q1486" i="2"/>
  <c r="Q1434" i="2" s="1"/>
  <c r="I1137" i="2"/>
  <c r="O2148" i="2"/>
  <c r="O1309" i="2"/>
  <c r="O1304" i="2" s="1"/>
  <c r="S3224" i="2"/>
  <c r="S1504" i="2"/>
  <c r="O258" i="2"/>
  <c r="O253" i="2" s="1"/>
  <c r="O965" i="2"/>
  <c r="Q3225" i="2"/>
  <c r="Q3224" i="2" s="1"/>
  <c r="S1060" i="2"/>
  <c r="S21" i="2"/>
  <c r="S20" i="2" s="1"/>
  <c r="S1552" i="2"/>
  <c r="S1536" i="2" s="1"/>
  <c r="S1381" i="2"/>
  <c r="S1380" i="2" s="1"/>
  <c r="P3225" i="2"/>
  <c r="P3224" i="2" s="1"/>
  <c r="O3225" i="2"/>
  <c r="O942" i="2"/>
  <c r="O941" i="2" s="1"/>
  <c r="O940" i="2" s="1"/>
  <c r="R2633" i="2"/>
  <c r="R1060" i="2"/>
  <c r="P1381" i="2"/>
  <c r="P1380" i="2" s="1"/>
  <c r="O2217" i="2"/>
  <c r="S1309" i="2"/>
  <c r="S1304" i="2" s="1"/>
  <c r="R1146" i="2"/>
  <c r="R942" i="2"/>
  <c r="R941" i="2" s="1"/>
  <c r="S942" i="2"/>
  <c r="S941" i="2" s="1"/>
  <c r="S940" i="2" s="1"/>
  <c r="S159" i="2"/>
  <c r="S99" i="2" s="1"/>
  <c r="S293" i="2"/>
  <c r="R1536" i="2"/>
  <c r="R1535" i="2" s="1"/>
  <c r="O2941" i="2"/>
  <c r="O2940" i="2" s="1"/>
  <c r="O2939" i="2" s="1"/>
  <c r="O2887" i="2" s="1"/>
  <c r="P2941" i="2"/>
  <c r="P2940" i="2" s="1"/>
  <c r="P2939" i="2" s="1"/>
  <c r="P2887" i="2" s="1"/>
  <c r="Q2778" i="2"/>
  <c r="R1218" i="2"/>
  <c r="R1217" i="2" s="1"/>
  <c r="R258" i="2"/>
  <c r="R253" i="2" s="1"/>
  <c r="O496" i="2"/>
  <c r="O495" i="2" s="1"/>
  <c r="O478" i="2" s="1"/>
  <c r="S66" i="2"/>
  <c r="S1249" i="2"/>
  <c r="R1309" i="2"/>
  <c r="R1304" i="2" s="1"/>
  <c r="R1486" i="2"/>
  <c r="Q348" i="2"/>
  <c r="S2809" i="2"/>
  <c r="S1074" i="2"/>
  <c r="R308" i="2"/>
  <c r="R307" i="2" s="1"/>
  <c r="R66" i="2"/>
  <c r="O1552" i="2"/>
  <c r="O1536" i="2" s="1"/>
  <c r="R2148" i="2"/>
  <c r="R1723" i="2" s="1"/>
  <c r="P2778" i="2"/>
  <c r="O2459" i="2"/>
  <c r="R2778" i="2"/>
  <c r="Q1382" i="2"/>
  <c r="Q1381" i="2" s="1"/>
  <c r="Q1380" i="2" s="1"/>
  <c r="Q159" i="2"/>
  <c r="Q308" i="2"/>
  <c r="Q307" i="2" s="1"/>
  <c r="Q1662" i="2"/>
  <c r="Q1596" i="2" s="1"/>
  <c r="Q496" i="2"/>
  <c r="Q495" i="2" s="1"/>
  <c r="Q478" i="2" s="1"/>
  <c r="O1724" i="2"/>
  <c r="O1723" i="2" s="1"/>
  <c r="O441" i="2"/>
  <c r="P1060" i="2"/>
  <c r="S2697" i="2"/>
  <c r="S2633" i="2"/>
  <c r="R496" i="2"/>
  <c r="R495" i="2" s="1"/>
  <c r="R478" i="2" s="1"/>
  <c r="P2633" i="2"/>
  <c r="O2778" i="2"/>
  <c r="O3224" i="2"/>
  <c r="O1146" i="2"/>
  <c r="P496" i="2"/>
  <c r="P495" i="2" s="1"/>
  <c r="P478" i="2" s="1"/>
  <c r="Q1292" i="2"/>
  <c r="R2941" i="2"/>
  <c r="R2940" i="2" s="1"/>
  <c r="R2939" i="2" s="1"/>
  <c r="R2887" i="2" s="1"/>
  <c r="S2941" i="2"/>
  <c r="S2940" i="2" s="1"/>
  <c r="S2939" i="2" s="1"/>
  <c r="S2887" i="2" s="1"/>
  <c r="S496" i="2"/>
  <c r="S495" i="2" s="1"/>
  <c r="S478" i="2" s="1"/>
  <c r="P21" i="2"/>
  <c r="P20" i="2" s="1"/>
  <c r="P10" i="2" s="1"/>
  <c r="O159" i="2"/>
  <c r="Q966" i="2"/>
  <c r="Q965" i="2" s="1"/>
  <c r="S2148" i="2"/>
  <c r="S1724" i="2"/>
  <c r="S1470" i="2"/>
  <c r="S1146" i="2"/>
  <c r="P1470" i="2"/>
  <c r="O293" i="2"/>
  <c r="Q2941" i="2"/>
  <c r="Q2940" i="2" s="1"/>
  <c r="Q2939" i="2" s="1"/>
  <c r="Q2887" i="2" s="1"/>
  <c r="P1662" i="2"/>
  <c r="P1596" i="2" s="1"/>
  <c r="O374" i="2"/>
  <c r="O348" i="2" s="1"/>
  <c r="O2697" i="2"/>
  <c r="O1574" i="2"/>
  <c r="O66" i="2"/>
  <c r="P1724" i="2"/>
  <c r="Q2148" i="2"/>
  <c r="R2865" i="2"/>
  <c r="R2864" i="2" s="1"/>
  <c r="R2863" i="2" s="1"/>
  <c r="R1451" i="2"/>
  <c r="S2217" i="2"/>
  <c r="P942" i="2"/>
  <c r="P941" i="2" s="1"/>
  <c r="S1596" i="2"/>
  <c r="O2633" i="2"/>
  <c r="O1634" i="2"/>
  <c r="I1634" i="2"/>
  <c r="I1536" i="2"/>
  <c r="I1382" i="2"/>
  <c r="I374" i="2"/>
  <c r="I1967" i="2"/>
  <c r="I258" i="2"/>
  <c r="I253" i="2" s="1"/>
  <c r="I441" i="2"/>
  <c r="I21" i="2"/>
  <c r="I20" i="2" s="1"/>
  <c r="I10" i="2" s="1"/>
  <c r="I2865" i="2"/>
  <c r="I2864" i="2" s="1"/>
  <c r="I2863" i="2" s="1"/>
  <c r="I167" i="2"/>
  <c r="I159" i="2" s="1"/>
  <c r="I2217" i="2"/>
  <c r="I1504" i="2"/>
  <c r="I1249" i="2"/>
  <c r="I1535" i="2"/>
  <c r="I942" i="2"/>
  <c r="I941" i="2" s="1"/>
  <c r="I1146" i="2"/>
  <c r="I2697" i="2"/>
  <c r="I496" i="2"/>
  <c r="I495" i="2" s="1"/>
  <c r="I478" i="2" s="1"/>
  <c r="I2633" i="2"/>
  <c r="I2778" i="2"/>
  <c r="I2809" i="2"/>
  <c r="I308" i="2"/>
  <c r="I307" i="2" s="1"/>
  <c r="I252" i="2" s="1"/>
  <c r="I101" i="2"/>
  <c r="I100" i="2" s="1"/>
  <c r="I966" i="2"/>
  <c r="I965" i="2" s="1"/>
  <c r="I383" i="2"/>
  <c r="I1724" i="2"/>
  <c r="I1381" i="2"/>
  <c r="I1380" i="2" s="1"/>
  <c r="I2941" i="2"/>
  <c r="I2940" i="2" s="1"/>
  <c r="I2939" i="2" s="1"/>
  <c r="I2887" i="2" s="1"/>
  <c r="I1662" i="2"/>
  <c r="I1596" i="2" s="1"/>
  <c r="I1309" i="2"/>
  <c r="I1304" i="2" s="1"/>
  <c r="I66" i="2"/>
  <c r="I2148" i="2"/>
  <c r="L548" i="2"/>
  <c r="M548" i="2"/>
  <c r="M712" i="2"/>
  <c r="J548" i="2"/>
  <c r="N548" i="2"/>
  <c r="J712" i="2"/>
  <c r="N712" i="2"/>
  <c r="N3248" i="2"/>
  <c r="N3247" i="2" s="1"/>
  <c r="N3228" i="2"/>
  <c r="N3227" i="2" s="1"/>
  <c r="N3126" i="2"/>
  <c r="N2883" i="2"/>
  <c r="N2875" i="2"/>
  <c r="N2873" i="2"/>
  <c r="N2871" i="2"/>
  <c r="N2860" i="2"/>
  <c r="N2859" i="2" s="1"/>
  <c r="N2858" i="2" s="1"/>
  <c r="N2857" i="2" s="1"/>
  <c r="N2855" i="2"/>
  <c r="N2854" i="2" s="1"/>
  <c r="N2853" i="2" s="1"/>
  <c r="N2852" i="2" s="1"/>
  <c r="N2843" i="2"/>
  <c r="N2842" i="2" s="1"/>
  <c r="N2828" i="2"/>
  <c r="N2827" i="2" s="1"/>
  <c r="N2814" i="2"/>
  <c r="N2813" i="2" s="1"/>
  <c r="N2811" i="2"/>
  <c r="N2810" i="2" s="1"/>
  <c r="N2783" i="2"/>
  <c r="N2782" i="2" s="1"/>
  <c r="N2780" i="2"/>
  <c r="N2779" i="2" s="1"/>
  <c r="N2776" i="2"/>
  <c r="N2775" i="2" s="1"/>
  <c r="N2773" i="2"/>
  <c r="N2772" i="2" s="1"/>
  <c r="N2769" i="2"/>
  <c r="N2768" i="2" s="1"/>
  <c r="N2766" i="2"/>
  <c r="N2765" i="2" s="1"/>
  <c r="N2763" i="2"/>
  <c r="N2762" i="2" s="1"/>
  <c r="N2760" i="2"/>
  <c r="N2759" i="2" s="1"/>
  <c r="N2757" i="2"/>
  <c r="N2756" i="2" s="1"/>
  <c r="N2746" i="2"/>
  <c r="N2745" i="2" s="1"/>
  <c r="N2743" i="2"/>
  <c r="N2742" i="2" s="1"/>
  <c r="N2733" i="2"/>
  <c r="N2732" i="2" s="1"/>
  <c r="N2730" i="2"/>
  <c r="N2729" i="2" s="1"/>
  <c r="N2727" i="2"/>
  <c r="N2726" i="2" s="1"/>
  <c r="N2724" i="2"/>
  <c r="N2723" i="2" s="1"/>
  <c r="N2721" i="2"/>
  <c r="N2720" i="2" s="1"/>
  <c r="N2703" i="2"/>
  <c r="N2702" i="2" s="1"/>
  <c r="N2694" i="2"/>
  <c r="N2693" i="2" s="1"/>
  <c r="N2691" i="2"/>
  <c r="N2690" i="2" s="1"/>
  <c r="N2683" i="2"/>
  <c r="N2682" i="2" s="1"/>
  <c r="N2670" i="2"/>
  <c r="N2669" i="2" s="1"/>
  <c r="N2667" i="2"/>
  <c r="N2666" i="2" s="1"/>
  <c r="N2660" i="2"/>
  <c r="N2659" i="2" s="1"/>
  <c r="N2643" i="2"/>
  <c r="N2642" i="2" s="1"/>
  <c r="N2619" i="2"/>
  <c r="N2618" i="2" s="1"/>
  <c r="N2616" i="2"/>
  <c r="N2615" i="2" s="1"/>
  <c r="N2612" i="2"/>
  <c r="N2611" i="2" s="1"/>
  <c r="N2609" i="2"/>
  <c r="N2608" i="2" s="1"/>
  <c r="N2606" i="2"/>
  <c r="N2605" i="2" s="1"/>
  <c r="N2603" i="2"/>
  <c r="N2602" i="2" s="1"/>
  <c r="N2600" i="2"/>
  <c r="N2599" i="2" s="1"/>
  <c r="N2596" i="2"/>
  <c r="N2595" i="2" s="1"/>
  <c r="N2593" i="2"/>
  <c r="N2592" i="2" s="1"/>
  <c r="N2590" i="2"/>
  <c r="N2589" i="2" s="1"/>
  <c r="N2587" i="2"/>
  <c r="N2586" i="2" s="1"/>
  <c r="N2578" i="2"/>
  <c r="N2577" i="2" s="1"/>
  <c r="N2575" i="2"/>
  <c r="N2574" i="2" s="1"/>
  <c r="N2572" i="2"/>
  <c r="N2571" i="2" s="1"/>
  <c r="N2569" i="2"/>
  <c r="N2568" i="2" s="1"/>
  <c r="N2566" i="2"/>
  <c r="N2565" i="2" s="1"/>
  <c r="N2563" i="2"/>
  <c r="N2562" i="2" s="1"/>
  <c r="N2559" i="2"/>
  <c r="N2558" i="2" s="1"/>
  <c r="N2556" i="2"/>
  <c r="N2555" i="2" s="1"/>
  <c r="N2553" i="2"/>
  <c r="N2552" i="2" s="1"/>
  <c r="N2550" i="2"/>
  <c r="N2549" i="2" s="1"/>
  <c r="N2547" i="2"/>
  <c r="N2546" i="2" s="1"/>
  <c r="N2544" i="2"/>
  <c r="N2543" i="2" s="1"/>
  <c r="N2541" i="2"/>
  <c r="N2540" i="2" s="1"/>
  <c r="N2537" i="2"/>
  <c r="N2536" i="2" s="1"/>
  <c r="N2534" i="2"/>
  <c r="N2533" i="2" s="1"/>
  <c r="N2531" i="2"/>
  <c r="N2530" i="2" s="1"/>
  <c r="N2528" i="2"/>
  <c r="N2527" i="2" s="1"/>
  <c r="N2525" i="2"/>
  <c r="N2524" i="2" s="1"/>
  <c r="N2515" i="2"/>
  <c r="N2514" i="2" s="1"/>
  <c r="N2512" i="2"/>
  <c r="N2511" i="2" s="1"/>
  <c r="N2509" i="2"/>
  <c r="N2508" i="2" s="1"/>
  <c r="N2491" i="2"/>
  <c r="N2490" i="2" s="1"/>
  <c r="N2488" i="2"/>
  <c r="N2487" i="2" s="1"/>
  <c r="N2485" i="2"/>
  <c r="N2484" i="2" s="1"/>
  <c r="N2482" i="2"/>
  <c r="N2481" i="2" s="1"/>
  <c r="N2474" i="2"/>
  <c r="N2473" i="2" s="1"/>
  <c r="N2471" i="2"/>
  <c r="N2470" i="2" s="1"/>
  <c r="N2464" i="2"/>
  <c r="N2463" i="2" s="1"/>
  <c r="N2461" i="2"/>
  <c r="N2460" i="2" s="1"/>
  <c r="N2457" i="2"/>
  <c r="N2456" i="2" s="1"/>
  <c r="N2454" i="2"/>
  <c r="N2453" i="2" s="1"/>
  <c r="N2451" i="2"/>
  <c r="N2450" i="2" s="1"/>
  <c r="N2448" i="2"/>
  <c r="N2447" i="2" s="1"/>
  <c r="N2445" i="2"/>
  <c r="N2444" i="2" s="1"/>
  <c r="N2442" i="2"/>
  <c r="N2441" i="2" s="1"/>
  <c r="N2439" i="2"/>
  <c r="N2438" i="2" s="1"/>
  <c r="N2436" i="2"/>
  <c r="N2435" i="2" s="1"/>
  <c r="N2433" i="2"/>
  <c r="N2432" i="2" s="1"/>
  <c r="N2430" i="2"/>
  <c r="N2429" i="2" s="1"/>
  <c r="N2427" i="2"/>
  <c r="N2426" i="2" s="1"/>
  <c r="N2424" i="2"/>
  <c r="N2423" i="2" s="1"/>
  <c r="N2421" i="2"/>
  <c r="N2420" i="2" s="1"/>
  <c r="N2417" i="2"/>
  <c r="N2416" i="2" s="1"/>
  <c r="N2414" i="2"/>
  <c r="N2413" i="2" s="1"/>
  <c r="N2411" i="2"/>
  <c r="N2410" i="2" s="1"/>
  <c r="N2408" i="2"/>
  <c r="N2407" i="2" s="1"/>
  <c r="N2404" i="2"/>
  <c r="N2403" i="2" s="1"/>
  <c r="N2401" i="2"/>
  <c r="N2400" i="2" s="1"/>
  <c r="N2398" i="2"/>
  <c r="N2397" i="2" s="1"/>
  <c r="N2395" i="2"/>
  <c r="N2394" i="2" s="1"/>
  <c r="N2392" i="2"/>
  <c r="N2391" i="2" s="1"/>
  <c r="N2389" i="2"/>
  <c r="N2388" i="2" s="1"/>
  <c r="N2386" i="2"/>
  <c r="N2385" i="2" s="1"/>
  <c r="N2379" i="2"/>
  <c r="N2378" i="2" s="1"/>
  <c r="N2375" i="2"/>
  <c r="N2374" i="2" s="1"/>
  <c r="N2363" i="2"/>
  <c r="N2362" i="2" s="1"/>
  <c r="N2360" i="2"/>
  <c r="N2359" i="2" s="1"/>
  <c r="N2357" i="2"/>
  <c r="N2356" i="2" s="1"/>
  <c r="N2354" i="2"/>
  <c r="N2353" i="2" s="1"/>
  <c r="N2350" i="2"/>
  <c r="N2349" i="2" s="1"/>
  <c r="N2347" i="2"/>
  <c r="N2346" i="2" s="1"/>
  <c r="N2336" i="2"/>
  <c r="N2335" i="2" s="1"/>
  <c r="N2333" i="2"/>
  <c r="N2332" i="2" s="1"/>
  <c r="N2330" i="2"/>
  <c r="N2329" i="2" s="1"/>
  <c r="N2327" i="2"/>
  <c r="N2326" i="2" s="1"/>
  <c r="N2324" i="2"/>
  <c r="N2323" i="2" s="1"/>
  <c r="N2321" i="2"/>
  <c r="N2320" i="2" s="1"/>
  <c r="N2317" i="2"/>
  <c r="N2316" i="2" s="1"/>
  <c r="N2313" i="2"/>
  <c r="N2312" i="2" s="1"/>
  <c r="N2310" i="2"/>
  <c r="N2309" i="2" s="1"/>
  <c r="N2307" i="2"/>
  <c r="N2306" i="2" s="1"/>
  <c r="N2299" i="2"/>
  <c r="N2298" i="2" s="1"/>
  <c r="N2296" i="2"/>
  <c r="N2295" i="2" s="1"/>
  <c r="N2293" i="2"/>
  <c r="N2292" i="2" s="1"/>
  <c r="N2290" i="2"/>
  <c r="N2289" i="2" s="1"/>
  <c r="N2287" i="2"/>
  <c r="N2286" i="2" s="1"/>
  <c r="N2284" i="2"/>
  <c r="N2283" i="2" s="1"/>
  <c r="N2281" i="2"/>
  <c r="N2280" i="2" s="1"/>
  <c r="N2278" i="2"/>
  <c r="N2277" i="2" s="1"/>
  <c r="N2275" i="2"/>
  <c r="N2274" i="2" s="1"/>
  <c r="N2272" i="2"/>
  <c r="N2271" i="2" s="1"/>
  <c r="N2269" i="2"/>
  <c r="N2268" i="2" s="1"/>
  <c r="N2266" i="2"/>
  <c r="N2265" i="2" s="1"/>
  <c r="N2249" i="2"/>
  <c r="N2248" i="2" s="1"/>
  <c r="N2246" i="2"/>
  <c r="N2245" i="2" s="1"/>
  <c r="N2243" i="2"/>
  <c r="N2242" i="2" s="1"/>
  <c r="N2240" i="2"/>
  <c r="N2239" i="2" s="1"/>
  <c r="N2237" i="2"/>
  <c r="N2236" i="2" s="1"/>
  <c r="N2234" i="2"/>
  <c r="N2233" i="2" s="1"/>
  <c r="N2231" i="2"/>
  <c r="N2230" i="2" s="1"/>
  <c r="N2228" i="2"/>
  <c r="N2227" i="2" s="1"/>
  <c r="N2225" i="2"/>
  <c r="N2224" i="2" s="1"/>
  <c r="N2222" i="2"/>
  <c r="N2221" i="2" s="1"/>
  <c r="N2219" i="2"/>
  <c r="N2218" i="2" s="1"/>
  <c r="N2214" i="2"/>
  <c r="N2213" i="2" s="1"/>
  <c r="N2206" i="2"/>
  <c r="N2205" i="2" s="1"/>
  <c r="N2198" i="2"/>
  <c r="N2197" i="2" s="1"/>
  <c r="N2185" i="2"/>
  <c r="N2184" i="2" s="1"/>
  <c r="N2182" i="2"/>
  <c r="N2181" i="2" s="1"/>
  <c r="N2175" i="2"/>
  <c r="N2174" i="2" s="1"/>
  <c r="N2130" i="2"/>
  <c r="N2129" i="2" s="1"/>
  <c r="N2127" i="2"/>
  <c r="N2126" i="2" s="1"/>
  <c r="N2123" i="2"/>
  <c r="N2122" i="2" s="1"/>
  <c r="N2120" i="2"/>
  <c r="N2119" i="2" s="1"/>
  <c r="N2117" i="2"/>
  <c r="N2116" i="2" s="1"/>
  <c r="N2114" i="2"/>
  <c r="N2113" i="2" s="1"/>
  <c r="N2111" i="2"/>
  <c r="N2110" i="2" s="1"/>
  <c r="N2107" i="2"/>
  <c r="N2106" i="2" s="1"/>
  <c r="N2104" i="2"/>
  <c r="N2103" i="2" s="1"/>
  <c r="N2101" i="2"/>
  <c r="N2100" i="2" s="1"/>
  <c r="N2098" i="2"/>
  <c r="N2097" i="2" s="1"/>
  <c r="N2089" i="2"/>
  <c r="N2088" i="2" s="1"/>
  <c r="N2086" i="2"/>
  <c r="N2085" i="2" s="1"/>
  <c r="N2083" i="2"/>
  <c r="N2082" i="2" s="1"/>
  <c r="N2080" i="2"/>
  <c r="N2079" i="2" s="1"/>
  <c r="N2077" i="2"/>
  <c r="N2076" i="2" s="1"/>
  <c r="N2074" i="2"/>
  <c r="N2073" i="2" s="1"/>
  <c r="N2070" i="2"/>
  <c r="N2069" i="2" s="1"/>
  <c r="N2067" i="2"/>
  <c r="N2066" i="2" s="1"/>
  <c r="N2064" i="2"/>
  <c r="N2063" i="2" s="1"/>
  <c r="N2061" i="2"/>
  <c r="N2060" i="2" s="1"/>
  <c r="N2058" i="2"/>
  <c r="N2057" i="2" s="1"/>
  <c r="N2055" i="2"/>
  <c r="N2054" i="2" s="1"/>
  <c r="N2052" i="2"/>
  <c r="N2051" i="2" s="1"/>
  <c r="N2048" i="2"/>
  <c r="N2047" i="2" s="1"/>
  <c r="N2045" i="2"/>
  <c r="N2044" i="2" s="1"/>
  <c r="N2042" i="2"/>
  <c r="N2041" i="2" s="1"/>
  <c r="N2039" i="2"/>
  <c r="N2038" i="2" s="1"/>
  <c r="N2036" i="2"/>
  <c r="N2035" i="2" s="1"/>
  <c r="N2026" i="2"/>
  <c r="N2025" i="2" s="1"/>
  <c r="N2023" i="2"/>
  <c r="N2022" i="2" s="1"/>
  <c r="N2020" i="2"/>
  <c r="N2019" i="2" s="1"/>
  <c r="N2002" i="2"/>
  <c r="N2001" i="2" s="1"/>
  <c r="N1999" i="2"/>
  <c r="N1998" i="2" s="1"/>
  <c r="N1996" i="2"/>
  <c r="N1995" i="2" s="1"/>
  <c r="N1993" i="2"/>
  <c r="N1992" i="2" s="1"/>
  <c r="N1985" i="2"/>
  <c r="N1984" i="2" s="1"/>
  <c r="N1982" i="2"/>
  <c r="N1981" i="2" s="1"/>
  <c r="N1975" i="2"/>
  <c r="N1974" i="2" s="1"/>
  <c r="N1972" i="2"/>
  <c r="N1971" i="2" s="1"/>
  <c r="N1969" i="2"/>
  <c r="N1968" i="2" s="1"/>
  <c r="N1965" i="2"/>
  <c r="N1964" i="2" s="1"/>
  <c r="N1962" i="2"/>
  <c r="N1961" i="2" s="1"/>
  <c r="N1959" i="2"/>
  <c r="N1958" i="2" s="1"/>
  <c r="N1956" i="2"/>
  <c r="N1955" i="2" s="1"/>
  <c r="N1953" i="2"/>
  <c r="N1952" i="2" s="1"/>
  <c r="N1950" i="2"/>
  <c r="N1949" i="2" s="1"/>
  <c r="N1947" i="2"/>
  <c r="N1946" i="2" s="1"/>
  <c r="N1944" i="2"/>
  <c r="N1943" i="2" s="1"/>
  <c r="N1941" i="2"/>
  <c r="N1940" i="2" s="1"/>
  <c r="N1938" i="2"/>
  <c r="N1937" i="2" s="1"/>
  <c r="N1935" i="2"/>
  <c r="N1934" i="2" s="1"/>
  <c r="N1932" i="2"/>
  <c r="N1931" i="2" s="1"/>
  <c r="N1929" i="2"/>
  <c r="N1928" i="2" s="1"/>
  <c r="N1925" i="2"/>
  <c r="N1924" i="2" s="1"/>
  <c r="N1922" i="2"/>
  <c r="N1921" i="2" s="1"/>
  <c r="N1919" i="2"/>
  <c r="N1918" i="2" s="1"/>
  <c r="N1916" i="2"/>
  <c r="N1915" i="2" s="1"/>
  <c r="N1912" i="2"/>
  <c r="N1911" i="2" s="1"/>
  <c r="N1909" i="2"/>
  <c r="N1908" i="2" s="1"/>
  <c r="N1906" i="2"/>
  <c r="N1905" i="2" s="1"/>
  <c r="N1903" i="2"/>
  <c r="N1902" i="2" s="1"/>
  <c r="N1900" i="2"/>
  <c r="N1899" i="2" s="1"/>
  <c r="N1897" i="2"/>
  <c r="N1896" i="2" s="1"/>
  <c r="N1894" i="2"/>
  <c r="N1893" i="2" s="1"/>
  <c r="N1887" i="2"/>
  <c r="N1886" i="2" s="1"/>
  <c r="N1883" i="2"/>
  <c r="N1882" i="2" s="1"/>
  <c r="N1870" i="2"/>
  <c r="N1869" i="2" s="1"/>
  <c r="N1867" i="2"/>
  <c r="N1866" i="2" s="1"/>
  <c r="N1864" i="2"/>
  <c r="N1863" i="2" s="1"/>
  <c r="N1861" i="2"/>
  <c r="N1860" i="2" s="1"/>
  <c r="N1857" i="2"/>
  <c r="N1856" i="2" s="1"/>
  <c r="N1854" i="2"/>
  <c r="N1853" i="2" s="1"/>
  <c r="N1843" i="2"/>
  <c r="N1842" i="2" s="1"/>
  <c r="N1840" i="2"/>
  <c r="N1839" i="2" s="1"/>
  <c r="N1837" i="2"/>
  <c r="N1836" i="2" s="1"/>
  <c r="N1834" i="2"/>
  <c r="N1833" i="2" s="1"/>
  <c r="N1831" i="2"/>
  <c r="N1830" i="2" s="1"/>
  <c r="N1828" i="2"/>
  <c r="N1827" i="2" s="1"/>
  <c r="N1824" i="2"/>
  <c r="N1823" i="2" s="1"/>
  <c r="N1817" i="2"/>
  <c r="N1816" i="2" s="1"/>
  <c r="N1814" i="2"/>
  <c r="N1813" i="2" s="1"/>
  <c r="N1806" i="2"/>
  <c r="N1805" i="2" s="1"/>
  <c r="N1803" i="2"/>
  <c r="N1802" i="2" s="1"/>
  <c r="N1800" i="2"/>
  <c r="N1799" i="2" s="1"/>
  <c r="N1797" i="2"/>
  <c r="N1796" i="2" s="1"/>
  <c r="N1794" i="2"/>
  <c r="N1793" i="2" s="1"/>
  <c r="N1791" i="2"/>
  <c r="N1790" i="2" s="1"/>
  <c r="N1788" i="2"/>
  <c r="N1787" i="2" s="1"/>
  <c r="N1785" i="2"/>
  <c r="N1784" i="2" s="1"/>
  <c r="N1782" i="2"/>
  <c r="N1781" i="2" s="1"/>
  <c r="N1779" i="2"/>
  <c r="N1778" i="2" s="1"/>
  <c r="N1776" i="2"/>
  <c r="N1775" i="2" s="1"/>
  <c r="N1773" i="2"/>
  <c r="N1772" i="2" s="1"/>
  <c r="N1756" i="2"/>
  <c r="N1755" i="2" s="1"/>
  <c r="N1753" i="2"/>
  <c r="N1752" i="2" s="1"/>
  <c r="N1750" i="2"/>
  <c r="N1749" i="2" s="1"/>
  <c r="N1747" i="2"/>
  <c r="N1746" i="2" s="1"/>
  <c r="N1744" i="2"/>
  <c r="N1743" i="2" s="1"/>
  <c r="N1741" i="2"/>
  <c r="N1740" i="2" s="1"/>
  <c r="N1738" i="2"/>
  <c r="N1737" i="2" s="1"/>
  <c r="N1735" i="2"/>
  <c r="N1734" i="2" s="1"/>
  <c r="N1732" i="2"/>
  <c r="N1731" i="2" s="1"/>
  <c r="N1729" i="2"/>
  <c r="N1728" i="2" s="1"/>
  <c r="N1726" i="2"/>
  <c r="N1725" i="2" s="1"/>
  <c r="N1718" i="2"/>
  <c r="N1717" i="2" s="1"/>
  <c r="N1716" i="2" s="1"/>
  <c r="N1698" i="2"/>
  <c r="N1697" i="2" s="1"/>
  <c r="N1696" i="2" s="1"/>
  <c r="N1694" i="2"/>
  <c r="N1693" i="2" s="1"/>
  <c r="N1690" i="2"/>
  <c r="N1688" i="2"/>
  <c r="N1687" i="2" s="1"/>
  <c r="N1659" i="2"/>
  <c r="N1657" i="2"/>
  <c r="N1656" i="2" s="1"/>
  <c r="N1654" i="2"/>
  <c r="N1653" i="2" s="1"/>
  <c r="N1651" i="2"/>
  <c r="N1650" i="2" s="1"/>
  <c r="N1648" i="2"/>
  <c r="N1647" i="2" s="1"/>
  <c r="N1645" i="2"/>
  <c r="N1644" i="2" s="1"/>
  <c r="N1632" i="2"/>
  <c r="N1631" i="2" s="1"/>
  <c r="N1630" i="2" s="1"/>
  <c r="N1628" i="2"/>
  <c r="N1627" i="2" s="1"/>
  <c r="N1626" i="2" s="1"/>
  <c r="N1624" i="2"/>
  <c r="N1623" i="2" s="1"/>
  <c r="N1621" i="2"/>
  <c r="N1620" i="2" s="1"/>
  <c r="N1617" i="2"/>
  <c r="N1616" i="2" s="1"/>
  <c r="N1614" i="2"/>
  <c r="N1613" i="2" s="1"/>
  <c r="N1610" i="2"/>
  <c r="N1609" i="2" s="1"/>
  <c r="N1607" i="2"/>
  <c r="N1606" i="2" s="1"/>
  <c r="N1604" i="2"/>
  <c r="N1603" i="2" s="1"/>
  <c r="N1594" i="2"/>
  <c r="N1592" i="2"/>
  <c r="N1576" i="2"/>
  <c r="N1575" i="2" s="1"/>
  <c r="N1568" i="2"/>
  <c r="N1567" i="2" s="1"/>
  <c r="N1564" i="2"/>
  <c r="N1563" i="2" s="1"/>
  <c r="N1562" i="2" s="1"/>
  <c r="N1550" i="2"/>
  <c r="N1548" i="2"/>
  <c r="N1546" i="2"/>
  <c r="N1526" i="2"/>
  <c r="N1525" i="2" s="1"/>
  <c r="N1523" i="2"/>
  <c r="N1522" i="2" s="1"/>
  <c r="N1520" i="2"/>
  <c r="N1519" i="2" s="1"/>
  <c r="N1517" i="2"/>
  <c r="N1516" i="2" s="1"/>
  <c r="N1514" i="2"/>
  <c r="N1513" i="2" s="1"/>
  <c r="N1510" i="2"/>
  <c r="N1509" i="2" s="1"/>
  <c r="N1507" i="2"/>
  <c r="N1506" i="2" s="1"/>
  <c r="N1502" i="2"/>
  <c r="N1501" i="2" s="1"/>
  <c r="N1500" i="2" s="1"/>
  <c r="N1494" i="2"/>
  <c r="N1493" i="2" s="1"/>
  <c r="N1478" i="2"/>
  <c r="N1477" i="2" s="1"/>
  <c r="N1468" i="2"/>
  <c r="N1467" i="2" s="1"/>
  <c r="N1466" i="2" s="1"/>
  <c r="N1465" i="2" s="1"/>
  <c r="N1459" i="2"/>
  <c r="N1458" i="2" s="1"/>
  <c r="N1449" i="2"/>
  <c r="N1448" i="2" s="1"/>
  <c r="N1447" i="2" s="1"/>
  <c r="N1446" i="2" s="1"/>
  <c r="N1444" i="2"/>
  <c r="N1443" i="2" s="1"/>
  <c r="N1441" i="2"/>
  <c r="N1440" i="2" s="1"/>
  <c r="N1438" i="2"/>
  <c r="N1437" i="2" s="1"/>
  <c r="N1427" i="2"/>
  <c r="N1426" i="2" s="1"/>
  <c r="N1425" i="2" s="1"/>
  <c r="N1418" i="2"/>
  <c r="N1417" i="2" s="1"/>
  <c r="N1416" i="2" s="1"/>
  <c r="N1413" i="2"/>
  <c r="N1399" i="2"/>
  <c r="N1398" i="2" s="1"/>
  <c r="N1378" i="2"/>
  <c r="N1377" i="2" s="1"/>
  <c r="N1376" i="2" s="1"/>
  <c r="N1364" i="2"/>
  <c r="N1363" i="2" s="1"/>
  <c r="N1362" i="2" s="1"/>
  <c r="N1360" i="2"/>
  <c r="N1359" i="2" s="1"/>
  <c r="N1358" i="2" s="1"/>
  <c r="N1356" i="2"/>
  <c r="N1355" i="2" s="1"/>
  <c r="N1354" i="2" s="1"/>
  <c r="N1352" i="2"/>
  <c r="N1351" i="2" s="1"/>
  <c r="N1350" i="2" s="1"/>
  <c r="N1348" i="2"/>
  <c r="N1347" i="2" s="1"/>
  <c r="N1346" i="2" s="1"/>
  <c r="N1344" i="2"/>
  <c r="N1343" i="2" s="1"/>
  <c r="N1342" i="2" s="1"/>
  <c r="N1339" i="2"/>
  <c r="N1338" i="2" s="1"/>
  <c r="N1337" i="2" s="1"/>
  <c r="N1335" i="2"/>
  <c r="N1334" i="2" s="1"/>
  <c r="N1333" i="2" s="1"/>
  <c r="N1327" i="2"/>
  <c r="N1325" i="2"/>
  <c r="N1317" i="2"/>
  <c r="N1307" i="2"/>
  <c r="N1306" i="2" s="1"/>
  <c r="N1305" i="2" s="1"/>
  <c r="N1298" i="2"/>
  <c r="N1297" i="2" s="1"/>
  <c r="N1290" i="2"/>
  <c r="N1289" i="2" s="1"/>
  <c r="N1288" i="2"/>
  <c r="N1287" i="2"/>
  <c r="N1286" i="2"/>
  <c r="N1285" i="2"/>
  <c r="N1284" i="2"/>
  <c r="N1268" i="2"/>
  <c r="N1267" i="2" s="1"/>
  <c r="N1265" i="2"/>
  <c r="N1264" i="2" s="1"/>
  <c r="N1262" i="2"/>
  <c r="N1261" i="2" s="1"/>
  <c r="N1254" i="2"/>
  <c r="N1253" i="2" s="1"/>
  <c r="N1251" i="2"/>
  <c r="N1250" i="2" s="1"/>
  <c r="N1209" i="2"/>
  <c r="N1208" i="2" s="1"/>
  <c r="N1206" i="2"/>
  <c r="N1205" i="2" s="1"/>
  <c r="N1151" i="2"/>
  <c r="N1150" i="2" s="1"/>
  <c r="N1148" i="2"/>
  <c r="N1147" i="2" s="1"/>
  <c r="N1135" i="2"/>
  <c r="N1134" i="2" s="1"/>
  <c r="N1132" i="2" s="1"/>
  <c r="N1117" i="2"/>
  <c r="N1116" i="2" s="1"/>
  <c r="N1114" i="2"/>
  <c r="N1113" i="2" s="1"/>
  <c r="N1111" i="2"/>
  <c r="N1110" i="2" s="1"/>
  <c r="N1108" i="2"/>
  <c r="N1107" i="2" s="1"/>
  <c r="N1105" i="2"/>
  <c r="N1104" i="2" s="1"/>
  <c r="N1102" i="2"/>
  <c r="N1101" i="2" s="1"/>
  <c r="N1099" i="2"/>
  <c r="N1098" i="2" s="1"/>
  <c r="N1096" i="2"/>
  <c r="N1095" i="2" s="1"/>
  <c r="N1093" i="2"/>
  <c r="N1092" i="2" s="1"/>
  <c r="N1082" i="2"/>
  <c r="N1081" i="2" s="1"/>
  <c r="N1079" i="2"/>
  <c r="N1078" i="2" s="1"/>
  <c r="N1076" i="2"/>
  <c r="N1075" i="2" s="1"/>
  <c r="N1057" i="2"/>
  <c r="N1056" i="2" s="1"/>
  <c r="N972" i="2"/>
  <c r="N963" i="2"/>
  <c r="N962" i="2" s="1"/>
  <c r="N961" i="2" s="1"/>
  <c r="N959" i="2"/>
  <c r="N958" i="2" s="1"/>
  <c r="N957" i="2" s="1"/>
  <c r="N934" i="2"/>
  <c r="N932" i="2"/>
  <c r="N493" i="2"/>
  <c r="N492" i="2" s="1"/>
  <c r="N490" i="2"/>
  <c r="N489" i="2" s="1"/>
  <c r="N487" i="2"/>
  <c r="N486" i="2" s="1"/>
  <c r="N484" i="2"/>
  <c r="N483" i="2" s="1"/>
  <c r="N481" i="2"/>
  <c r="N480" i="2" s="1"/>
  <c r="N476" i="2"/>
  <c r="N475" i="2" s="1"/>
  <c r="N467" i="2"/>
  <c r="N466" i="2" s="1"/>
  <c r="N464" i="2"/>
  <c r="N463" i="2" s="1"/>
  <c r="N454" i="2"/>
  <c r="N453" i="2" s="1"/>
  <c r="N444" i="2"/>
  <c r="N443" i="2" s="1"/>
  <c r="N442" i="2" s="1"/>
  <c r="N439" i="2"/>
  <c r="N438" i="2" s="1"/>
  <c r="N436" i="2"/>
  <c r="N435" i="2" s="1"/>
  <c r="N433" i="2"/>
  <c r="N432" i="2" s="1"/>
  <c r="N430" i="2"/>
  <c r="N429" i="2" s="1"/>
  <c r="N427" i="2"/>
  <c r="N426" i="2" s="1"/>
  <c r="N423" i="2"/>
  <c r="N421" i="2"/>
  <c r="N419" i="2"/>
  <c r="N417" i="2"/>
  <c r="N416" i="2" s="1"/>
  <c r="N414" i="2"/>
  <c r="N411" i="2"/>
  <c r="N410" i="2" s="1"/>
  <c r="N408" i="2"/>
  <c r="N407" i="2" s="1"/>
  <c r="N405" i="2"/>
  <c r="N404" i="2" s="1"/>
  <c r="N402" i="2"/>
  <c r="N401" i="2" s="1"/>
  <c r="N399" i="2"/>
  <c r="N398" i="2" s="1"/>
  <c r="N367" i="2"/>
  <c r="N366" i="2" s="1"/>
  <c r="N364" i="2"/>
  <c r="N363" i="2" s="1"/>
  <c r="N361" i="2"/>
  <c r="N360" i="2" s="1"/>
  <c r="N358" i="2"/>
  <c r="N357" i="2" s="1"/>
  <c r="N355" i="2"/>
  <c r="N354" i="2" s="1"/>
  <c r="N351" i="2"/>
  <c r="N350" i="2" s="1"/>
  <c r="N349" i="2" s="1"/>
  <c r="N346" i="2"/>
  <c r="N345" i="2" s="1"/>
  <c r="N304" i="2"/>
  <c r="N303" i="2" s="1"/>
  <c r="N302" i="2" s="1"/>
  <c r="N291" i="2"/>
  <c r="N290" i="2" s="1"/>
  <c r="N288" i="2"/>
  <c r="N282" i="2"/>
  <c r="N244" i="2"/>
  <c r="N243" i="2" s="1"/>
  <c r="N240" i="2"/>
  <c r="N239" i="2" s="1"/>
  <c r="N229" i="2"/>
  <c r="N228" i="2" s="1"/>
  <c r="N226" i="2"/>
  <c r="N225" i="2" s="1"/>
  <c r="N223" i="2"/>
  <c r="N222" i="2" s="1"/>
  <c r="N220" i="2"/>
  <c r="N219" i="2" s="1"/>
  <c r="N217" i="2"/>
  <c r="N216" i="2" s="1"/>
  <c r="N214" i="2"/>
  <c r="N213" i="2" s="1"/>
  <c r="N210" i="2"/>
  <c r="N209" i="2" s="1"/>
  <c r="N190" i="2"/>
  <c r="N189" i="2" s="1"/>
  <c r="N187" i="2"/>
  <c r="N179" i="2"/>
  <c r="N174" i="2"/>
  <c r="N172" i="2"/>
  <c r="N170" i="2"/>
  <c r="N168" i="2"/>
  <c r="N165" i="2"/>
  <c r="N164" i="2" s="1"/>
  <c r="N147" i="2"/>
  <c r="N146" i="2" s="1"/>
  <c r="N138" i="2"/>
  <c r="N97" i="2"/>
  <c r="N96" i="2" s="1"/>
  <c r="N95" i="2" s="1"/>
  <c r="N88" i="2"/>
  <c r="N87" i="2" s="1"/>
  <c r="N85" i="2"/>
  <c r="N83" i="2"/>
  <c r="N53" i="2"/>
  <c r="N52" i="2" s="1"/>
  <c r="N51" i="2" s="1"/>
  <c r="N49" i="2"/>
  <c r="N48" i="2" s="1"/>
  <c r="N47" i="2" s="1"/>
  <c r="N45" i="2"/>
  <c r="N44" i="2" s="1"/>
  <c r="N43" i="2" s="1"/>
  <c r="N36" i="2"/>
  <c r="N34" i="2"/>
  <c r="N32" i="2"/>
  <c r="N18" i="2"/>
  <c r="N16" i="2"/>
  <c r="N13" i="2"/>
  <c r="N12" i="2" s="1"/>
  <c r="S252" i="2" l="1"/>
  <c r="R99" i="2"/>
  <c r="Q1535" i="2"/>
  <c r="T940" i="2"/>
  <c r="T1723" i="2"/>
  <c r="T2696" i="2"/>
  <c r="R1596" i="2"/>
  <c r="R1534" i="2" s="1"/>
  <c r="P348" i="2"/>
  <c r="S10" i="2"/>
  <c r="P252" i="2"/>
  <c r="P1535" i="2"/>
  <c r="T99" i="2"/>
  <c r="T9" i="2" s="1"/>
  <c r="U1723" i="2"/>
  <c r="P2216" i="2"/>
  <c r="O10" i="2"/>
  <c r="U2696" i="2"/>
  <c r="T2216" i="2"/>
  <c r="U252" i="2"/>
  <c r="O1059" i="2"/>
  <c r="O939" i="2" s="1"/>
  <c r="S1535" i="2"/>
  <c r="S1534" i="2" s="1"/>
  <c r="U1059" i="2"/>
  <c r="Q99" i="2"/>
  <c r="R940" i="2"/>
  <c r="T1059" i="2"/>
  <c r="T939" i="2" s="1"/>
  <c r="S348" i="2"/>
  <c r="O1596" i="2"/>
  <c r="Q1059" i="2"/>
  <c r="U99" i="2"/>
  <c r="Q2216" i="2"/>
  <c r="O1535" i="2"/>
  <c r="O1534" i="2" s="1"/>
  <c r="O99" i="2"/>
  <c r="S2696" i="2"/>
  <c r="T1534" i="2"/>
  <c r="U940" i="2"/>
  <c r="U939" i="2" s="1"/>
  <c r="Q940" i="2"/>
  <c r="Q252" i="2"/>
  <c r="P99" i="2"/>
  <c r="P1059" i="2"/>
  <c r="R2696" i="2"/>
  <c r="P940" i="2"/>
  <c r="P1434" i="2"/>
  <c r="R2216" i="2"/>
  <c r="U1534" i="2"/>
  <c r="T1722" i="2"/>
  <c r="I1434" i="2"/>
  <c r="Q1534" i="2"/>
  <c r="Q1723" i="2"/>
  <c r="P2696" i="2"/>
  <c r="P1723" i="2"/>
  <c r="S1434" i="2"/>
  <c r="Q2696" i="2"/>
  <c r="R1059" i="2"/>
  <c r="R1434" i="2"/>
  <c r="R252" i="2"/>
  <c r="R9" i="2" s="1"/>
  <c r="S1059" i="2"/>
  <c r="S939" i="2" s="1"/>
  <c r="O252" i="2"/>
  <c r="S1723" i="2"/>
  <c r="O2696" i="2"/>
  <c r="Q9" i="2"/>
  <c r="S2216" i="2"/>
  <c r="O2216" i="2"/>
  <c r="P1534" i="2"/>
  <c r="S9" i="2"/>
  <c r="I348" i="2"/>
  <c r="I1059" i="2"/>
  <c r="I2216" i="2"/>
  <c r="I99" i="2"/>
  <c r="I2696" i="2"/>
  <c r="I1534" i="2"/>
  <c r="I940" i="2"/>
  <c r="I1723" i="2"/>
  <c r="N1410" i="2"/>
  <c r="N1409" i="2" s="1"/>
  <c r="N1408" i="2" s="1"/>
  <c r="N1183" i="2"/>
  <c r="N1182" i="2" s="1"/>
  <c r="N376" i="2"/>
  <c r="N375" i="2" s="1"/>
  <c r="N1436" i="2"/>
  <c r="N1435" i="2" s="1"/>
  <c r="N255" i="2"/>
  <c r="N254" i="2" s="1"/>
  <c r="N948" i="2"/>
  <c r="N1890" i="2"/>
  <c r="N1889" i="2" s="1"/>
  <c r="N1885" i="2" s="1"/>
  <c r="N2262" i="2"/>
  <c r="N2261" i="2" s="1"/>
  <c r="N1571" i="2"/>
  <c r="N1570" i="2" s="1"/>
  <c r="N1566" i="2" s="1"/>
  <c r="N2467" i="2"/>
  <c r="N2466" i="2" s="1"/>
  <c r="N2477" i="2"/>
  <c r="N2476" i="2" s="1"/>
  <c r="N299" i="2"/>
  <c r="N298" i="2" s="1"/>
  <c r="N980" i="2"/>
  <c r="N1454" i="2"/>
  <c r="N1453" i="2" s="1"/>
  <c r="N1452" i="2" s="1"/>
  <c r="N1481" i="2"/>
  <c r="N1480" i="2" s="1"/>
  <c r="N1476" i="2" s="1"/>
  <c r="N1497" i="2"/>
  <c r="N1496" i="2" s="1"/>
  <c r="N1492" i="2" s="1"/>
  <c r="N1612" i="2"/>
  <c r="N2699" i="2"/>
  <c r="N2698" i="2" s="1"/>
  <c r="N142" i="2"/>
  <c r="N141" i="2" s="1"/>
  <c r="N140" i="2" s="1"/>
  <c r="N150" i="2"/>
  <c r="N149" i="2" s="1"/>
  <c r="N145" i="2" s="1"/>
  <c r="N295" i="2"/>
  <c r="N294" i="2" s="1"/>
  <c r="N1052" i="2"/>
  <c r="N1051" i="2" s="1"/>
  <c r="N1050" i="2" s="1"/>
  <c r="N1049" i="2" s="1"/>
  <c r="N1120" i="2"/>
  <c r="N2178" i="2"/>
  <c r="N2177" i="2" s="1"/>
  <c r="N2188" i="2"/>
  <c r="N2187" i="2" s="1"/>
  <c r="N2366" i="2"/>
  <c r="N2365" i="2" s="1"/>
  <c r="N2352" i="2" s="1"/>
  <c r="N2786" i="2"/>
  <c r="N2785" i="2" s="1"/>
  <c r="N2799" i="2"/>
  <c r="N2798" i="2" s="1"/>
  <c r="N78" i="2"/>
  <c r="N77" i="2" s="1"/>
  <c r="N76" i="2" s="1"/>
  <c r="N182" i="2"/>
  <c r="N472" i="2"/>
  <c r="N471" i="2" s="1"/>
  <c r="N470" i="2" s="1"/>
  <c r="N469" i="2" s="1"/>
  <c r="N662" i="2"/>
  <c r="N1089" i="2"/>
  <c r="N1088" i="2" s="1"/>
  <c r="N1320" i="2"/>
  <c r="N1319" i="2" s="1"/>
  <c r="N1473" i="2"/>
  <c r="N1472" i="2" s="1"/>
  <c r="N1471" i="2" s="1"/>
  <c r="N1559" i="2"/>
  <c r="N2302" i="2"/>
  <c r="N2301" i="2" s="1"/>
  <c r="N2406" i="2"/>
  <c r="N2639" i="2"/>
  <c r="N2638" i="2" s="1"/>
  <c r="N92" i="2"/>
  <c r="N91" i="2" s="1"/>
  <c r="N90" i="2" s="1"/>
  <c r="N114" i="2"/>
  <c r="N130" i="2"/>
  <c r="N129" i="2" s="1"/>
  <c r="N128" i="2" s="1"/>
  <c r="N176" i="2"/>
  <c r="N342" i="2"/>
  <c r="N570" i="2"/>
  <c r="N587" i="2"/>
  <c r="N644" i="2"/>
  <c r="N848" i="2"/>
  <c r="N977" i="2"/>
  <c r="N984" i="2"/>
  <c r="N983" i="2" s="1"/>
  <c r="N991" i="2"/>
  <c r="N990" i="2" s="1"/>
  <c r="N989" i="2" s="1"/>
  <c r="N1129" i="2"/>
  <c r="N1143" i="2"/>
  <c r="N1142" i="2" s="1"/>
  <c r="N1161" i="2"/>
  <c r="N1160" i="2" s="1"/>
  <c r="N1178" i="2"/>
  <c r="N1177" i="2" s="1"/>
  <c r="N1330" i="2"/>
  <c r="N1329" i="2" s="1"/>
  <c r="N1462" i="2"/>
  <c r="N1461" i="2" s="1"/>
  <c r="N1457" i="2" s="1"/>
  <c r="N1489" i="2"/>
  <c r="N1488" i="2" s="1"/>
  <c r="N1487" i="2" s="1"/>
  <c r="N1553" i="2"/>
  <c r="N2663" i="2"/>
  <c r="N2662" i="2" s="1"/>
  <c r="N3118" i="2"/>
  <c r="N110" i="2"/>
  <c r="N284" i="2"/>
  <c r="N742" i="2"/>
  <c r="N936" i="2"/>
  <c r="N974" i="2"/>
  <c r="N1062" i="2"/>
  <c r="N1061" i="2" s="1"/>
  <c r="N1187" i="2"/>
  <c r="N1186" i="2" s="1"/>
  <c r="N1227" i="2"/>
  <c r="N1271" i="2"/>
  <c r="N1270" i="2" s="1"/>
  <c r="N1294" i="2"/>
  <c r="N1293" i="2" s="1"/>
  <c r="N1301" i="2"/>
  <c r="N1300" i="2" s="1"/>
  <c r="N1846" i="2"/>
  <c r="N1845" i="2" s="1"/>
  <c r="N1826" i="2" s="1"/>
  <c r="N2519" i="2"/>
  <c r="N2518" i="2" s="1"/>
  <c r="N2517" i="2" s="1"/>
  <c r="N2848" i="2"/>
  <c r="N2847" i="2" s="1"/>
  <c r="N2846" i="2" s="1"/>
  <c r="N2845" i="2" s="1"/>
  <c r="N2962" i="2"/>
  <c r="N102" i="2"/>
  <c r="N125" i="2"/>
  <c r="N161" i="2"/>
  <c r="N160" i="2" s="1"/>
  <c r="N233" i="2"/>
  <c r="N232" i="2" s="1"/>
  <c r="N231" i="2" s="1"/>
  <c r="N248" i="2"/>
  <c r="N247" i="2" s="1"/>
  <c r="N246" i="2" s="1"/>
  <c r="N380" i="2"/>
  <c r="N379" i="2" s="1"/>
  <c r="N389" i="2"/>
  <c r="N388" i="2" s="1"/>
  <c r="N450" i="2"/>
  <c r="N449" i="2" s="1"/>
  <c r="N446" i="2" s="1"/>
  <c r="N458" i="2"/>
  <c r="N457" i="2" s="1"/>
  <c r="N456" i="2" s="1"/>
  <c r="N951" i="2"/>
  <c r="N1196" i="2"/>
  <c r="N1195" i="2" s="1"/>
  <c r="N1238" i="2"/>
  <c r="N1422" i="2"/>
  <c r="N1421" i="2" s="1"/>
  <c r="N1420" i="2" s="1"/>
  <c r="N1579" i="2"/>
  <c r="N1578" i="2" s="1"/>
  <c r="N1702" i="2"/>
  <c r="N1701" i="2" s="1"/>
  <c r="N1700" i="2" s="1"/>
  <c r="N1820" i="2"/>
  <c r="N1819" i="2" s="1"/>
  <c r="N2133" i="2"/>
  <c r="N2132" i="2" s="1"/>
  <c r="N2125" i="2" s="1"/>
  <c r="N2382" i="2"/>
  <c r="N2381" i="2" s="1"/>
  <c r="N2377" i="2" s="1"/>
  <c r="N2736" i="2"/>
  <c r="N2735" i="2" s="1"/>
  <c r="N2804" i="2"/>
  <c r="N2803" i="2" s="1"/>
  <c r="N2835" i="2"/>
  <c r="N2834" i="2" s="1"/>
  <c r="N2942" i="2"/>
  <c r="N1324" i="2"/>
  <c r="N3030" i="2"/>
  <c r="N57" i="2"/>
  <c r="N56" i="2" s="1"/>
  <c r="N55" i="2" s="1"/>
  <c r="N69" i="2"/>
  <c r="N68" i="2" s="1"/>
  <c r="N67" i="2" s="1"/>
  <c r="N259" i="2"/>
  <c r="N309" i="2"/>
  <c r="N505" i="2"/>
  <c r="N579" i="2"/>
  <c r="N616" i="2"/>
  <c r="N839" i="2"/>
  <c r="N943" i="2"/>
  <c r="N1241" i="2"/>
  <c r="N1927" i="2"/>
  <c r="N2050" i="2"/>
  <c r="N2109" i="2"/>
  <c r="N15" i="2"/>
  <c r="N82" i="2"/>
  <c r="N81" i="2" s="1"/>
  <c r="N193" i="2"/>
  <c r="N192" i="2" s="1"/>
  <c r="N199" i="2"/>
  <c r="N198" i="2" s="1"/>
  <c r="N204" i="2"/>
  <c r="N203" i="2" s="1"/>
  <c r="N327" i="2"/>
  <c r="N371" i="2"/>
  <c r="N370" i="2" s="1"/>
  <c r="N369" i="2" s="1"/>
  <c r="N385" i="2"/>
  <c r="N384" i="2" s="1"/>
  <c r="N394" i="2"/>
  <c r="N393" i="2" s="1"/>
  <c r="N392" i="2" s="1"/>
  <c r="N425" i="2"/>
  <c r="N497" i="2"/>
  <c r="N511" i="2"/>
  <c r="N604" i="2"/>
  <c r="N685" i="2"/>
  <c r="N727" i="2"/>
  <c r="N781" i="2"/>
  <c r="N803" i="2"/>
  <c r="N890" i="2"/>
  <c r="N954" i="2"/>
  <c r="N967" i="2"/>
  <c r="N1085" i="2"/>
  <c r="N1084" i="2" s="1"/>
  <c r="N1139" i="2"/>
  <c r="N1138" i="2" s="1"/>
  <c r="N1155" i="2"/>
  <c r="N1154" i="2" s="1"/>
  <c r="N1166" i="2"/>
  <c r="N1165" i="2" s="1"/>
  <c r="N1202" i="2"/>
  <c r="N1201" i="2" s="1"/>
  <c r="N1213" i="2"/>
  <c r="N1212" i="2" s="1"/>
  <c r="N1211" i="2" s="1"/>
  <c r="N1230" i="2"/>
  <c r="N1257" i="2"/>
  <c r="N1256" i="2" s="1"/>
  <c r="N1390" i="2"/>
  <c r="N1402" i="2"/>
  <c r="N1401" i="2" s="1"/>
  <c r="N1431" i="2"/>
  <c r="N1430" i="2" s="1"/>
  <c r="N1429" i="2" s="1"/>
  <c r="N3066" i="2"/>
  <c r="N277" i="2"/>
  <c r="N462" i="2"/>
  <c r="N595" i="2"/>
  <c r="N750" i="2"/>
  <c r="N853" i="2"/>
  <c r="N1071" i="2"/>
  <c r="N1070" i="2" s="1"/>
  <c r="N1275" i="2"/>
  <c r="N1274" i="2" s="1"/>
  <c r="N1311" i="2"/>
  <c r="N1310" i="2" s="1"/>
  <c r="N1369" i="2"/>
  <c r="N1368" i="2" s="1"/>
  <c r="N1367" i="2" s="1"/>
  <c r="N1366" i="2" s="1"/>
  <c r="N1383" i="2"/>
  <c r="N2902" i="2"/>
  <c r="N2901" i="2" s="1"/>
  <c r="N2900" i="2" s="1"/>
  <c r="N2899" i="2" s="1"/>
  <c r="N3054" i="2"/>
  <c r="N1531" i="2"/>
  <c r="N1530" i="2" s="1"/>
  <c r="N1529" i="2" s="1"/>
  <c r="N1528" i="2" s="1"/>
  <c r="N1538" i="2"/>
  <c r="N1537" i="2" s="1"/>
  <c r="N1591" i="2"/>
  <c r="N1640" i="2"/>
  <c r="N1639" i="2" s="1"/>
  <c r="N2030" i="2"/>
  <c r="N2029" i="2" s="1"/>
  <c r="N2028" i="2" s="1"/>
  <c r="N2150" i="2"/>
  <c r="N2149" i="2" s="1"/>
  <c r="N2158" i="2"/>
  <c r="N2157" i="2" s="1"/>
  <c r="N2166" i="2"/>
  <c r="N2165" i="2" s="1"/>
  <c r="N2257" i="2"/>
  <c r="N2256" i="2" s="1"/>
  <c r="N2651" i="2"/>
  <c r="N2650" i="2" s="1"/>
  <c r="N2711" i="2"/>
  <c r="N2710" i="2" s="1"/>
  <c r="N2771" i="2"/>
  <c r="N3047" i="2"/>
  <c r="N3153" i="2"/>
  <c r="N1599" i="2"/>
  <c r="N1598" i="2" s="1"/>
  <c r="N1597" i="2" s="1"/>
  <c r="N1664" i="2"/>
  <c r="N1663" i="2" s="1"/>
  <c r="N1809" i="2"/>
  <c r="N1808" i="2" s="1"/>
  <c r="N1988" i="2"/>
  <c r="N1987" i="2" s="1"/>
  <c r="N2201" i="2"/>
  <c r="N2200" i="2" s="1"/>
  <c r="N2339" i="2"/>
  <c r="N2338" i="2" s="1"/>
  <c r="N2319" i="2" s="1"/>
  <c r="N2673" i="2"/>
  <c r="N2672" i="2" s="1"/>
  <c r="N2686" i="2"/>
  <c r="N2685" i="2" s="1"/>
  <c r="N2791" i="2"/>
  <c r="N2790" i="2" s="1"/>
  <c r="N2831" i="2"/>
  <c r="N2830" i="2" s="1"/>
  <c r="N2878" i="2"/>
  <c r="N2877" i="2" s="1"/>
  <c r="N2969" i="2"/>
  <c r="N2992" i="2"/>
  <c r="N3105" i="2"/>
  <c r="N3237" i="2"/>
  <c r="N3236" i="2" s="1"/>
  <c r="N3235" i="2" s="1"/>
  <c r="N1505" i="2"/>
  <c r="N1636" i="2"/>
  <c r="N1635" i="2" s="1"/>
  <c r="N1759" i="2"/>
  <c r="N1758" i="2" s="1"/>
  <c r="N1769" i="2"/>
  <c r="N1768" i="2" s="1"/>
  <c r="N1873" i="2"/>
  <c r="N1872" i="2" s="1"/>
  <c r="N1859" i="2" s="1"/>
  <c r="N1978" i="2"/>
  <c r="N1977" i="2" s="1"/>
  <c r="N2093" i="2"/>
  <c r="N2092" i="2" s="1"/>
  <c r="N2091" i="2" s="1"/>
  <c r="N2154" i="2"/>
  <c r="N2153" i="2" s="1"/>
  <c r="N2162" i="2"/>
  <c r="N2161" i="2" s="1"/>
  <c r="N2171" i="2"/>
  <c r="N2170" i="2" s="1"/>
  <c r="N2252" i="2"/>
  <c r="N2251" i="2" s="1"/>
  <c r="N2635" i="2"/>
  <c r="N2634" i="2" s="1"/>
  <c r="N2647" i="2"/>
  <c r="N2646" i="2" s="1"/>
  <c r="N2656" i="2"/>
  <c r="N2655" i="2" s="1"/>
  <c r="N2749" i="2"/>
  <c r="N2748" i="2" s="1"/>
  <c r="N2741" i="2" s="1"/>
  <c r="N2867" i="2"/>
  <c r="N2866" i="2" s="1"/>
  <c r="N2891" i="2"/>
  <c r="N2890" i="2" s="1"/>
  <c r="N2889" i="2" s="1"/>
  <c r="N2888" i="2" s="1"/>
  <c r="N2983" i="2"/>
  <c r="N3072" i="2"/>
  <c r="N3177" i="2"/>
  <c r="N3176" i="2" s="1"/>
  <c r="N3231" i="2"/>
  <c r="N3230" i="2" s="1"/>
  <c r="N3226" i="2" s="1"/>
  <c r="N26" i="2"/>
  <c r="N39" i="2"/>
  <c r="N353" i="2"/>
  <c r="N397" i="2"/>
  <c r="N413" i="2"/>
  <c r="N479" i="2"/>
  <c r="N1619" i="2"/>
  <c r="N155" i="2"/>
  <c r="N154" i="2" s="1"/>
  <c r="N153" i="2" s="1"/>
  <c r="N1341" i="2"/>
  <c r="N212" i="2"/>
  <c r="N1512" i="2"/>
  <c r="N1643" i="2"/>
  <c r="N1686" i="2"/>
  <c r="N2072" i="2"/>
  <c r="N1682" i="2"/>
  <c r="N1681" i="2" s="1"/>
  <c r="N1764" i="2"/>
  <c r="N1763" i="2" s="1"/>
  <c r="N1914" i="2"/>
  <c r="N2005" i="2"/>
  <c r="N2004" i="2" s="1"/>
  <c r="N2419" i="2"/>
  <c r="N2539" i="2"/>
  <c r="N2561" i="2"/>
  <c r="N2193" i="2"/>
  <c r="N2192" i="2" s="1"/>
  <c r="N2209" i="2"/>
  <c r="N2208" i="2" s="1"/>
  <c r="N3243" i="2"/>
  <c r="N3242" i="2" s="1"/>
  <c r="N3241" i="2" s="1"/>
  <c r="N3240" i="2" s="1"/>
  <c r="N2976" i="2"/>
  <c r="N2494" i="2"/>
  <c r="N2493" i="2" s="1"/>
  <c r="N2582" i="2"/>
  <c r="N2581" i="2" s="1"/>
  <c r="N2580" i="2" s="1"/>
  <c r="N2622" i="2"/>
  <c r="N2621" i="2" s="1"/>
  <c r="N2614" i="2" s="1"/>
  <c r="N2678" i="2"/>
  <c r="N2677" i="2" s="1"/>
  <c r="N2706" i="2"/>
  <c r="N2705" i="2" s="1"/>
  <c r="N2817" i="2"/>
  <c r="N2816" i="2" s="1"/>
  <c r="N3004" i="2"/>
  <c r="N2598" i="2"/>
  <c r="N3092" i="2"/>
  <c r="N3215" i="2"/>
  <c r="N3214" i="2" s="1"/>
  <c r="N3213" i="2" s="1"/>
  <c r="N3212" i="2" s="1"/>
  <c r="H682" i="2"/>
  <c r="G682" i="2"/>
  <c r="F682" i="2"/>
  <c r="D682" i="2"/>
  <c r="M803" i="2"/>
  <c r="M685" i="2"/>
  <c r="M644" i="2"/>
  <c r="M493" i="2"/>
  <c r="M492" i="2" s="1"/>
  <c r="M490" i="2"/>
  <c r="M489" i="2" s="1"/>
  <c r="M487" i="2"/>
  <c r="M486" i="2" s="1"/>
  <c r="M484" i="2"/>
  <c r="M483" i="2" s="1"/>
  <c r="M481" i="2"/>
  <c r="M480" i="2" s="1"/>
  <c r="M476" i="2"/>
  <c r="M475" i="2" s="1"/>
  <c r="M472" i="2"/>
  <c r="M471" i="2" s="1"/>
  <c r="M467" i="2"/>
  <c r="M466" i="2" s="1"/>
  <c r="M454" i="2"/>
  <c r="M453" i="2" s="1"/>
  <c r="M444" i="2"/>
  <c r="M443" i="2" s="1"/>
  <c r="M442" i="2" s="1"/>
  <c r="M439" i="2"/>
  <c r="M438" i="2" s="1"/>
  <c r="M436" i="2"/>
  <c r="M435" i="2" s="1"/>
  <c r="M433" i="2"/>
  <c r="M432" i="2" s="1"/>
  <c r="M430" i="2"/>
  <c r="M429" i="2" s="1"/>
  <c r="M427" i="2"/>
  <c r="M426" i="2" s="1"/>
  <c r="M417" i="2"/>
  <c r="M416" i="2" s="1"/>
  <c r="M411" i="2"/>
  <c r="M410" i="2" s="1"/>
  <c r="M408" i="2"/>
  <c r="M407" i="2" s="1"/>
  <c r="M405" i="2"/>
  <c r="M404" i="2" s="1"/>
  <c r="M402" i="2"/>
  <c r="M401" i="2" s="1"/>
  <c r="M399" i="2"/>
  <c r="M398" i="2" s="1"/>
  <c r="M394" i="2"/>
  <c r="M393" i="2" s="1"/>
  <c r="M392" i="2" s="1"/>
  <c r="M389" i="2"/>
  <c r="M388" i="2" s="1"/>
  <c r="M385" i="2"/>
  <c r="M384" i="2" s="1"/>
  <c r="M380" i="2"/>
  <c r="M379" i="2" s="1"/>
  <c r="M376" i="2"/>
  <c r="M375" i="2" s="1"/>
  <c r="M371" i="2"/>
  <c r="M370" i="2" s="1"/>
  <c r="M369" i="2" s="1"/>
  <c r="M364" i="2"/>
  <c r="M363" i="2" s="1"/>
  <c r="M361" i="2"/>
  <c r="M360" i="2" s="1"/>
  <c r="M358" i="2"/>
  <c r="M357" i="2" s="1"/>
  <c r="M355" i="2"/>
  <c r="M354" i="2" s="1"/>
  <c r="M351" i="2"/>
  <c r="M350" i="2" s="1"/>
  <c r="M349" i="2" s="1"/>
  <c r="M346" i="2"/>
  <c r="M345" i="2" s="1"/>
  <c r="M342" i="2"/>
  <c r="M327" i="2"/>
  <c r="M304" i="2"/>
  <c r="M303" i="2" s="1"/>
  <c r="M302" i="2" s="1"/>
  <c r="M299" i="2"/>
  <c r="M298" i="2" s="1"/>
  <c r="M295" i="2"/>
  <c r="M294" i="2" s="1"/>
  <c r="M291" i="2"/>
  <c r="M290" i="2" s="1"/>
  <c r="M288" i="2"/>
  <c r="M284" i="2"/>
  <c r="M282" i="2"/>
  <c r="M255" i="2"/>
  <c r="M254" i="2" s="1"/>
  <c r="M248" i="2"/>
  <c r="M247" i="2" s="1"/>
  <c r="M246" i="2" s="1"/>
  <c r="M240" i="2"/>
  <c r="M239" i="2" s="1"/>
  <c r="M229" i="2"/>
  <c r="M228" i="2" s="1"/>
  <c r="M226" i="2"/>
  <c r="M225" i="2" s="1"/>
  <c r="M223" i="2"/>
  <c r="M222" i="2" s="1"/>
  <c r="M220" i="2"/>
  <c r="M219" i="2" s="1"/>
  <c r="M217" i="2"/>
  <c r="M216" i="2" s="1"/>
  <c r="M214" i="2"/>
  <c r="M213" i="2" s="1"/>
  <c r="M210" i="2"/>
  <c r="M209" i="2" s="1"/>
  <c r="M199" i="2"/>
  <c r="M198" i="2" s="1"/>
  <c r="M190" i="2"/>
  <c r="M189" i="2" s="1"/>
  <c r="M187" i="2"/>
  <c r="M179" i="2"/>
  <c r="M176" i="2"/>
  <c r="M174" i="2"/>
  <c r="M172" i="2"/>
  <c r="M170" i="2"/>
  <c r="M168" i="2"/>
  <c r="M165" i="2"/>
  <c r="M164" i="2" s="1"/>
  <c r="M155" i="2"/>
  <c r="M154" i="2" s="1"/>
  <c r="M153" i="2" s="1"/>
  <c r="M150" i="2"/>
  <c r="M149" i="2" s="1"/>
  <c r="M147" i="2"/>
  <c r="M146" i="2" s="1"/>
  <c r="M142" i="2"/>
  <c r="M141" i="2" s="1"/>
  <c r="M140" i="2" s="1"/>
  <c r="M138" i="2"/>
  <c r="M97" i="2"/>
  <c r="M96" i="2" s="1"/>
  <c r="M95" i="2" s="1"/>
  <c r="M92" i="2"/>
  <c r="M91" i="2" s="1"/>
  <c r="M90" i="2" s="1"/>
  <c r="M88" i="2"/>
  <c r="M87" i="2" s="1"/>
  <c r="M85" i="2"/>
  <c r="M83" i="2"/>
  <c r="M78" i="2"/>
  <c r="M77" i="2" s="1"/>
  <c r="M76" i="2" s="1"/>
  <c r="M69" i="2"/>
  <c r="M68" i="2" s="1"/>
  <c r="M67" i="2" s="1"/>
  <c r="M57" i="2"/>
  <c r="M56" i="2" s="1"/>
  <c r="M55" i="2" s="1"/>
  <c r="M53" i="2"/>
  <c r="M52" i="2" s="1"/>
  <c r="M51" i="2" s="1"/>
  <c r="M49" i="2"/>
  <c r="M48" i="2" s="1"/>
  <c r="M47" i="2" s="1"/>
  <c r="M45" i="2"/>
  <c r="M44" i="2" s="1"/>
  <c r="M43" i="2" s="1"/>
  <c r="M39" i="2"/>
  <c r="M36" i="2"/>
  <c r="M34" i="2"/>
  <c r="M32" i="2"/>
  <c r="M18" i="2"/>
  <c r="M13" i="2"/>
  <c r="M12" i="2" s="1"/>
  <c r="M3248" i="2"/>
  <c r="M3247" i="2" s="1"/>
  <c r="M3237" i="2"/>
  <c r="M3236" i="2" s="1"/>
  <c r="M3235" i="2" s="1"/>
  <c r="M3228" i="2"/>
  <c r="M3227" i="2" s="1"/>
  <c r="M3177" i="2"/>
  <c r="M3176" i="2" s="1"/>
  <c r="M3126" i="2"/>
  <c r="M3118" i="2"/>
  <c r="M3054" i="2"/>
  <c r="M3030" i="2"/>
  <c r="M2962" i="2"/>
  <c r="M2942" i="2"/>
  <c r="M2902" i="2"/>
  <c r="M2901" i="2" s="1"/>
  <c r="M2900" i="2" s="1"/>
  <c r="M2899" i="2" s="1"/>
  <c r="M2883" i="2"/>
  <c r="M2875" i="2"/>
  <c r="M2873" i="2"/>
  <c r="M2871" i="2"/>
  <c r="M2860" i="2"/>
  <c r="M2859" i="2" s="1"/>
  <c r="M2858" i="2" s="1"/>
  <c r="M2857" i="2" s="1"/>
  <c r="M2855" i="2"/>
  <c r="M2854" i="2" s="1"/>
  <c r="M2853" i="2" s="1"/>
  <c r="M2852" i="2" s="1"/>
  <c r="M2848" i="2"/>
  <c r="M2847" i="2" s="1"/>
  <c r="M2846" i="2" s="1"/>
  <c r="M2845" i="2" s="1"/>
  <c r="M2843" i="2"/>
  <c r="M2842" i="2" s="1"/>
  <c r="M2831" i="2"/>
  <c r="M2830" i="2" s="1"/>
  <c r="M2828" i="2"/>
  <c r="M2827" i="2" s="1"/>
  <c r="M2817" i="2"/>
  <c r="M2816" i="2" s="1"/>
  <c r="M2814" i="2"/>
  <c r="M2813" i="2" s="1"/>
  <c r="M2811" i="2"/>
  <c r="M2810" i="2" s="1"/>
  <c r="M2804" i="2"/>
  <c r="M2803" i="2" s="1"/>
  <c r="M2791" i="2"/>
  <c r="M2790" i="2" s="1"/>
  <c r="M2783" i="2"/>
  <c r="M2782" i="2" s="1"/>
  <c r="M2780" i="2"/>
  <c r="M2779" i="2" s="1"/>
  <c r="M2776" i="2"/>
  <c r="M2775" i="2" s="1"/>
  <c r="M2773" i="2"/>
  <c r="M2772" i="2" s="1"/>
  <c r="M2769" i="2"/>
  <c r="M2768" i="2" s="1"/>
  <c r="M2766" i="2"/>
  <c r="M2765" i="2" s="1"/>
  <c r="M2763" i="2"/>
  <c r="M2762" i="2" s="1"/>
  <c r="M2760" i="2"/>
  <c r="M2759" i="2" s="1"/>
  <c r="M2757" i="2"/>
  <c r="M2756" i="2" s="1"/>
  <c r="M2746" i="2"/>
  <c r="M2745" i="2" s="1"/>
  <c r="M2743" i="2"/>
  <c r="M2742" i="2" s="1"/>
  <c r="M2736" i="2"/>
  <c r="M2735" i="2" s="1"/>
  <c r="M2733" i="2"/>
  <c r="M2732" i="2" s="1"/>
  <c r="M2730" i="2"/>
  <c r="M2729" i="2" s="1"/>
  <c r="M2727" i="2"/>
  <c r="M2726" i="2" s="1"/>
  <c r="M2724" i="2"/>
  <c r="M2723" i="2" s="1"/>
  <c r="M2721" i="2"/>
  <c r="M2720" i="2" s="1"/>
  <c r="M2711" i="2"/>
  <c r="M2710" i="2" s="1"/>
  <c r="M2703" i="2"/>
  <c r="M2702" i="2" s="1"/>
  <c r="M2699" i="2"/>
  <c r="M2698" i="2" s="1"/>
  <c r="M2694" i="2"/>
  <c r="M2693" i="2" s="1"/>
  <c r="M2691" i="2"/>
  <c r="M2690" i="2" s="1"/>
  <c r="M2686" i="2"/>
  <c r="M2685" i="2" s="1"/>
  <c r="M2683" i="2"/>
  <c r="M2682" i="2" s="1"/>
  <c r="M2670" i="2"/>
  <c r="M2669" i="2" s="1"/>
  <c r="M2667" i="2"/>
  <c r="M2666" i="2" s="1"/>
  <c r="M2663" i="2"/>
  <c r="M2662" i="2" s="1"/>
  <c r="M2660" i="2"/>
  <c r="M2659" i="2" s="1"/>
  <c r="M2656" i="2"/>
  <c r="M2655" i="2" s="1"/>
  <c r="M2651" i="2"/>
  <c r="M2650" i="2" s="1"/>
  <c r="M2647" i="2"/>
  <c r="M2646" i="2" s="1"/>
  <c r="M2643" i="2"/>
  <c r="M2642" i="2" s="1"/>
  <c r="M2639" i="2"/>
  <c r="M2638" i="2" s="1"/>
  <c r="M2635" i="2"/>
  <c r="M2634" i="2" s="1"/>
  <c r="M2619" i="2"/>
  <c r="M2618" i="2" s="1"/>
  <c r="M2616" i="2"/>
  <c r="M2615" i="2" s="1"/>
  <c r="M2612" i="2"/>
  <c r="M2611" i="2" s="1"/>
  <c r="M2609" i="2"/>
  <c r="M2608" i="2" s="1"/>
  <c r="M2606" i="2"/>
  <c r="M2605" i="2" s="1"/>
  <c r="M2603" i="2"/>
  <c r="M2602" i="2" s="1"/>
  <c r="M2600" i="2"/>
  <c r="M2599" i="2" s="1"/>
  <c r="M2596" i="2"/>
  <c r="M2595" i="2" s="1"/>
  <c r="M2593" i="2"/>
  <c r="M2592" i="2" s="1"/>
  <c r="M2590" i="2"/>
  <c r="M2589" i="2" s="1"/>
  <c r="M2587" i="2"/>
  <c r="M2586" i="2" s="1"/>
  <c r="M2578" i="2"/>
  <c r="M2577" i="2" s="1"/>
  <c r="M2575" i="2"/>
  <c r="M2574" i="2" s="1"/>
  <c r="M2572" i="2"/>
  <c r="M2571" i="2" s="1"/>
  <c r="M2569" i="2"/>
  <c r="M2568" i="2" s="1"/>
  <c r="M2566" i="2"/>
  <c r="M2565" i="2" s="1"/>
  <c r="M2563" i="2"/>
  <c r="M2562" i="2" s="1"/>
  <c r="M2559" i="2"/>
  <c r="M2558" i="2" s="1"/>
  <c r="M2556" i="2"/>
  <c r="M2555" i="2" s="1"/>
  <c r="M2553" i="2"/>
  <c r="M2552" i="2" s="1"/>
  <c r="M2550" i="2"/>
  <c r="M2549" i="2" s="1"/>
  <c r="M2547" i="2"/>
  <c r="M2546" i="2" s="1"/>
  <c r="M2544" i="2"/>
  <c r="M2543" i="2" s="1"/>
  <c r="M2541" i="2"/>
  <c r="M2540" i="2" s="1"/>
  <c r="M2537" i="2"/>
  <c r="M2536" i="2" s="1"/>
  <c r="M2534" i="2"/>
  <c r="M2533" i="2" s="1"/>
  <c r="M2531" i="2"/>
  <c r="M2530" i="2" s="1"/>
  <c r="M2528" i="2"/>
  <c r="M2527" i="2" s="1"/>
  <c r="M2525" i="2"/>
  <c r="M2524" i="2" s="1"/>
  <c r="M2519" i="2"/>
  <c r="M2518" i="2" s="1"/>
  <c r="M2515" i="2"/>
  <c r="M2514" i="2" s="1"/>
  <c r="M2512" i="2"/>
  <c r="M2511" i="2" s="1"/>
  <c r="M2509" i="2"/>
  <c r="M2508" i="2" s="1"/>
  <c r="M2494" i="2"/>
  <c r="M2493" i="2" s="1"/>
  <c r="M2491" i="2"/>
  <c r="M2490" i="2" s="1"/>
  <c r="M2488" i="2"/>
  <c r="M2487" i="2" s="1"/>
  <c r="M2485" i="2"/>
  <c r="M2484" i="2" s="1"/>
  <c r="M2482" i="2"/>
  <c r="M2481" i="2" s="1"/>
  <c r="M2474" i="2"/>
  <c r="M2473" i="2" s="1"/>
  <c r="M2471" i="2"/>
  <c r="M2470" i="2" s="1"/>
  <c r="M2464" i="2"/>
  <c r="M2463" i="2" s="1"/>
  <c r="M2461" i="2"/>
  <c r="M2460" i="2" s="1"/>
  <c r="M2457" i="2"/>
  <c r="M2456" i="2" s="1"/>
  <c r="M2454" i="2"/>
  <c r="M2453" i="2" s="1"/>
  <c r="M2451" i="2"/>
  <c r="M2450" i="2" s="1"/>
  <c r="M2448" i="2"/>
  <c r="M2447" i="2" s="1"/>
  <c r="M2445" i="2"/>
  <c r="M2444" i="2" s="1"/>
  <c r="M2442" i="2"/>
  <c r="M2441" i="2" s="1"/>
  <c r="M2439" i="2"/>
  <c r="M2438" i="2" s="1"/>
  <c r="M2436" i="2"/>
  <c r="M2435" i="2" s="1"/>
  <c r="M2433" i="2"/>
  <c r="M2432" i="2" s="1"/>
  <c r="M2430" i="2"/>
  <c r="M2429" i="2" s="1"/>
  <c r="M2427" i="2"/>
  <c r="M2426" i="2" s="1"/>
  <c r="M2424" i="2"/>
  <c r="M2423" i="2" s="1"/>
  <c r="M2421" i="2"/>
  <c r="M2420" i="2" s="1"/>
  <c r="M2417" i="2"/>
  <c r="M2416" i="2" s="1"/>
  <c r="M2414" i="2"/>
  <c r="M2413" i="2" s="1"/>
  <c r="M2411" i="2"/>
  <c r="M2410" i="2" s="1"/>
  <c r="M2408" i="2"/>
  <c r="M2407" i="2" s="1"/>
  <c r="M2404" i="2"/>
  <c r="M2403" i="2" s="1"/>
  <c r="M2401" i="2"/>
  <c r="M2400" i="2" s="1"/>
  <c r="M2398" i="2"/>
  <c r="M2397" i="2" s="1"/>
  <c r="M2395" i="2"/>
  <c r="M2394" i="2" s="1"/>
  <c r="M2392" i="2"/>
  <c r="M2391" i="2" s="1"/>
  <c r="M2389" i="2"/>
  <c r="M2388" i="2" s="1"/>
  <c r="M2386" i="2"/>
  <c r="M2385" i="2" s="1"/>
  <c r="M2382" i="2"/>
  <c r="M2381" i="2" s="1"/>
  <c r="M2379" i="2"/>
  <c r="M2378" i="2" s="1"/>
  <c r="M2375" i="2"/>
  <c r="M2374" i="2" s="1"/>
  <c r="M2363" i="2"/>
  <c r="M2362" i="2" s="1"/>
  <c r="M2360" i="2"/>
  <c r="M2359" i="2" s="1"/>
  <c r="M2357" i="2"/>
  <c r="M2356" i="2" s="1"/>
  <c r="M2354" i="2"/>
  <c r="M2353" i="2" s="1"/>
  <c r="M2350" i="2"/>
  <c r="M2349" i="2" s="1"/>
  <c r="M2347" i="2"/>
  <c r="M2346" i="2" s="1"/>
  <c r="M2336" i="2"/>
  <c r="M2335" i="2" s="1"/>
  <c r="M2333" i="2"/>
  <c r="M2332" i="2" s="1"/>
  <c r="M2330" i="2"/>
  <c r="M2329" i="2" s="1"/>
  <c r="M2327" i="2"/>
  <c r="M2326" i="2" s="1"/>
  <c r="M2324" i="2"/>
  <c r="M2323" i="2" s="1"/>
  <c r="M2321" i="2"/>
  <c r="M2320" i="2" s="1"/>
  <c r="M2317" i="2"/>
  <c r="M2316" i="2" s="1"/>
  <c r="M2313" i="2"/>
  <c r="M2312" i="2" s="1"/>
  <c r="M2310" i="2"/>
  <c r="M2309" i="2" s="1"/>
  <c r="M2307" i="2"/>
  <c r="M2306" i="2" s="1"/>
  <c r="M2299" i="2"/>
  <c r="M2298" i="2" s="1"/>
  <c r="M2296" i="2"/>
  <c r="M2295" i="2" s="1"/>
  <c r="M2293" i="2"/>
  <c r="M2292" i="2" s="1"/>
  <c r="M2290" i="2"/>
  <c r="M2289" i="2" s="1"/>
  <c r="M2287" i="2"/>
  <c r="M2286" i="2" s="1"/>
  <c r="M2284" i="2"/>
  <c r="M2283" i="2" s="1"/>
  <c r="M2281" i="2"/>
  <c r="M2280" i="2" s="1"/>
  <c r="M2278" i="2"/>
  <c r="M2277" i="2" s="1"/>
  <c r="M2275" i="2"/>
  <c r="M2274" i="2" s="1"/>
  <c r="M2272" i="2"/>
  <c r="M2271" i="2" s="1"/>
  <c r="M2269" i="2"/>
  <c r="M2268" i="2" s="1"/>
  <c r="M2266" i="2"/>
  <c r="M2265" i="2" s="1"/>
  <c r="M2257" i="2"/>
  <c r="M2256" i="2" s="1"/>
  <c r="M2252" i="2"/>
  <c r="M2251" i="2" s="1"/>
  <c r="M2249" i="2"/>
  <c r="M2248" i="2" s="1"/>
  <c r="M2246" i="2"/>
  <c r="M2245" i="2" s="1"/>
  <c r="M2243" i="2"/>
  <c r="M2242" i="2" s="1"/>
  <c r="M2240" i="2"/>
  <c r="M2239" i="2" s="1"/>
  <c r="M2237" i="2"/>
  <c r="M2236" i="2" s="1"/>
  <c r="M2234" i="2"/>
  <c r="M2233" i="2" s="1"/>
  <c r="M2231" i="2"/>
  <c r="M2230" i="2" s="1"/>
  <c r="M2228" i="2"/>
  <c r="M2227" i="2" s="1"/>
  <c r="M2225" i="2"/>
  <c r="M2224" i="2" s="1"/>
  <c r="M2222" i="2"/>
  <c r="M2221" i="2" s="1"/>
  <c r="M2219" i="2"/>
  <c r="M2218" i="2" s="1"/>
  <c r="M2214" i="2"/>
  <c r="M2213" i="2" s="1"/>
  <c r="M2206" i="2"/>
  <c r="M2205" i="2" s="1"/>
  <c r="M2198" i="2"/>
  <c r="M2197" i="2" s="1"/>
  <c r="M2185" i="2"/>
  <c r="M2184" i="2" s="1"/>
  <c r="M2182" i="2"/>
  <c r="M2181" i="2" s="1"/>
  <c r="M2175" i="2"/>
  <c r="M2174" i="2" s="1"/>
  <c r="M2171" i="2"/>
  <c r="M2170" i="2" s="1"/>
  <c r="M2158" i="2"/>
  <c r="M2157" i="2" s="1"/>
  <c r="M2154" i="2"/>
  <c r="M2153" i="2" s="1"/>
  <c r="M2150" i="2"/>
  <c r="M2149" i="2" s="1"/>
  <c r="M2130" i="2"/>
  <c r="M2129" i="2" s="1"/>
  <c r="M2127" i="2"/>
  <c r="M2126" i="2" s="1"/>
  <c r="M2123" i="2"/>
  <c r="M2122" i="2" s="1"/>
  <c r="M2120" i="2"/>
  <c r="M2119" i="2" s="1"/>
  <c r="M2117" i="2"/>
  <c r="M2116" i="2" s="1"/>
  <c r="M2114" i="2"/>
  <c r="M2113" i="2" s="1"/>
  <c r="M2111" i="2"/>
  <c r="M2110" i="2" s="1"/>
  <c r="M2107" i="2"/>
  <c r="M2106" i="2" s="1"/>
  <c r="M2104" i="2"/>
  <c r="M2103" i="2" s="1"/>
  <c r="M2101" i="2"/>
  <c r="M2100" i="2" s="1"/>
  <c r="M2098" i="2"/>
  <c r="M2097" i="2" s="1"/>
  <c r="M2089" i="2"/>
  <c r="M2088" i="2" s="1"/>
  <c r="M2086" i="2"/>
  <c r="M2085" i="2" s="1"/>
  <c r="M2083" i="2"/>
  <c r="M2082" i="2" s="1"/>
  <c r="M2080" i="2"/>
  <c r="M2079" i="2" s="1"/>
  <c r="M2077" i="2"/>
  <c r="M2076" i="2" s="1"/>
  <c r="M2074" i="2"/>
  <c r="M2073" i="2" s="1"/>
  <c r="M2070" i="2"/>
  <c r="M2069" i="2" s="1"/>
  <c r="M2067" i="2"/>
  <c r="M2066" i="2" s="1"/>
  <c r="M2064" i="2"/>
  <c r="M2063" i="2" s="1"/>
  <c r="M2061" i="2"/>
  <c r="M2060" i="2" s="1"/>
  <c r="M2058" i="2"/>
  <c r="M2057" i="2" s="1"/>
  <c r="M2055" i="2"/>
  <c r="M2054" i="2" s="1"/>
  <c r="M2052" i="2"/>
  <c r="M2051" i="2" s="1"/>
  <c r="M2048" i="2"/>
  <c r="M2047" i="2" s="1"/>
  <c r="M2045" i="2"/>
  <c r="M2044" i="2" s="1"/>
  <c r="M2042" i="2"/>
  <c r="M2041" i="2" s="1"/>
  <c r="M2039" i="2"/>
  <c r="M2038" i="2" s="1"/>
  <c r="M2036" i="2"/>
  <c r="M2035" i="2" s="1"/>
  <c r="M2030" i="2"/>
  <c r="M2029" i="2" s="1"/>
  <c r="M2026" i="2"/>
  <c r="M2025" i="2" s="1"/>
  <c r="M2023" i="2"/>
  <c r="M2022" i="2" s="1"/>
  <c r="M2020" i="2"/>
  <c r="M2019" i="2" s="1"/>
  <c r="M2002" i="2"/>
  <c r="M2001" i="2" s="1"/>
  <c r="M1999" i="2"/>
  <c r="M1998" i="2" s="1"/>
  <c r="M1996" i="2"/>
  <c r="M1995" i="2" s="1"/>
  <c r="M1993" i="2"/>
  <c r="M1992" i="2" s="1"/>
  <c r="M1985" i="2"/>
  <c r="M1984" i="2" s="1"/>
  <c r="M1982" i="2"/>
  <c r="M1981" i="2" s="1"/>
  <c r="M1978" i="2"/>
  <c r="M1977" i="2" s="1"/>
  <c r="M1975" i="2"/>
  <c r="M1974" i="2" s="1"/>
  <c r="M1972" i="2"/>
  <c r="M1971" i="2" s="1"/>
  <c r="M1969" i="2"/>
  <c r="M1968" i="2" s="1"/>
  <c r="M1965" i="2"/>
  <c r="M1964" i="2" s="1"/>
  <c r="M1962" i="2"/>
  <c r="M1961" i="2" s="1"/>
  <c r="M1959" i="2"/>
  <c r="M1958" i="2" s="1"/>
  <c r="M1956" i="2"/>
  <c r="M1955" i="2" s="1"/>
  <c r="M1953" i="2"/>
  <c r="M1952" i="2" s="1"/>
  <c r="M1950" i="2"/>
  <c r="M1949" i="2" s="1"/>
  <c r="M1947" i="2"/>
  <c r="M1946" i="2" s="1"/>
  <c r="M1944" i="2"/>
  <c r="M1943" i="2" s="1"/>
  <c r="M1941" i="2"/>
  <c r="M1940" i="2" s="1"/>
  <c r="M1938" i="2"/>
  <c r="M1937" i="2" s="1"/>
  <c r="M1935" i="2"/>
  <c r="M1934" i="2" s="1"/>
  <c r="M1932" i="2"/>
  <c r="M1931" i="2" s="1"/>
  <c r="M1929" i="2"/>
  <c r="M1928" i="2" s="1"/>
  <c r="M1925" i="2"/>
  <c r="M1924" i="2" s="1"/>
  <c r="M1922" i="2"/>
  <c r="M1921" i="2" s="1"/>
  <c r="M1919" i="2"/>
  <c r="M1918" i="2" s="1"/>
  <c r="M1916" i="2"/>
  <c r="M1915" i="2" s="1"/>
  <c r="M1912" i="2"/>
  <c r="M1911" i="2" s="1"/>
  <c r="M1909" i="2"/>
  <c r="M1908" i="2" s="1"/>
  <c r="M1906" i="2"/>
  <c r="M1905" i="2" s="1"/>
  <c r="M1903" i="2"/>
  <c r="M1902" i="2" s="1"/>
  <c r="M1900" i="2"/>
  <c r="M1899" i="2" s="1"/>
  <c r="M1897" i="2"/>
  <c r="M1896" i="2" s="1"/>
  <c r="M1894" i="2"/>
  <c r="M1893" i="2" s="1"/>
  <c r="M1890" i="2"/>
  <c r="M1889" i="2" s="1"/>
  <c r="M1887" i="2"/>
  <c r="M1886" i="2" s="1"/>
  <c r="M1883" i="2"/>
  <c r="M1882" i="2" s="1"/>
  <c r="M1870" i="2"/>
  <c r="M1869" i="2" s="1"/>
  <c r="M1867" i="2"/>
  <c r="M1866" i="2" s="1"/>
  <c r="M1864" i="2"/>
  <c r="M1863" i="2" s="1"/>
  <c r="M1861" i="2"/>
  <c r="M1860" i="2" s="1"/>
  <c r="M1857" i="2"/>
  <c r="M1856" i="2" s="1"/>
  <c r="M1854" i="2"/>
  <c r="M1853" i="2" s="1"/>
  <c r="M1843" i="2"/>
  <c r="M1842" i="2" s="1"/>
  <c r="M1840" i="2"/>
  <c r="M1839" i="2" s="1"/>
  <c r="M1837" i="2"/>
  <c r="M1836" i="2" s="1"/>
  <c r="M1834" i="2"/>
  <c r="M1833" i="2" s="1"/>
  <c r="M1831" i="2"/>
  <c r="M1830" i="2" s="1"/>
  <c r="M1828" i="2"/>
  <c r="M1827" i="2" s="1"/>
  <c r="M1824" i="2"/>
  <c r="M1823" i="2" s="1"/>
  <c r="M1820" i="2"/>
  <c r="M1819" i="2" s="1"/>
  <c r="M1817" i="2"/>
  <c r="M1816" i="2" s="1"/>
  <c r="M1814" i="2"/>
  <c r="M1813" i="2" s="1"/>
  <c r="M1809" i="2"/>
  <c r="M1808" i="2" s="1"/>
  <c r="M1806" i="2"/>
  <c r="M1805" i="2" s="1"/>
  <c r="M1803" i="2"/>
  <c r="M1802" i="2" s="1"/>
  <c r="M1800" i="2"/>
  <c r="M1799" i="2" s="1"/>
  <c r="M1797" i="2"/>
  <c r="M1796" i="2" s="1"/>
  <c r="M1794" i="2"/>
  <c r="M1793" i="2" s="1"/>
  <c r="M1791" i="2"/>
  <c r="M1790" i="2" s="1"/>
  <c r="M1788" i="2"/>
  <c r="M1787" i="2" s="1"/>
  <c r="M1785" i="2"/>
  <c r="M1784" i="2" s="1"/>
  <c r="M1782" i="2"/>
  <c r="M1781" i="2" s="1"/>
  <c r="M1779" i="2"/>
  <c r="M1778" i="2" s="1"/>
  <c r="M1776" i="2"/>
  <c r="M1775" i="2" s="1"/>
  <c r="M1773" i="2"/>
  <c r="M1772" i="2" s="1"/>
  <c r="M1769" i="2"/>
  <c r="M1768" i="2" s="1"/>
  <c r="M1764" i="2"/>
  <c r="M1763" i="2" s="1"/>
  <c r="M1759" i="2"/>
  <c r="M1758" i="2" s="1"/>
  <c r="M1756" i="2"/>
  <c r="M1755" i="2" s="1"/>
  <c r="M1753" i="2"/>
  <c r="M1752" i="2" s="1"/>
  <c r="M1750" i="2"/>
  <c r="M1749" i="2" s="1"/>
  <c r="M1747" i="2"/>
  <c r="M1746" i="2" s="1"/>
  <c r="M1744" i="2"/>
  <c r="M1743" i="2" s="1"/>
  <c r="M1741" i="2"/>
  <c r="M1740" i="2" s="1"/>
  <c r="M1738" i="2"/>
  <c r="M1737" i="2" s="1"/>
  <c r="M1735" i="2"/>
  <c r="M1734" i="2" s="1"/>
  <c r="M1732" i="2"/>
  <c r="M1731" i="2" s="1"/>
  <c r="M1729" i="2"/>
  <c r="M1728" i="2" s="1"/>
  <c r="M1726" i="2"/>
  <c r="M1725" i="2" s="1"/>
  <c r="M1718" i="2"/>
  <c r="M1717" i="2" s="1"/>
  <c r="M1716" i="2" s="1"/>
  <c r="M1702" i="2"/>
  <c r="M1701" i="2" s="1"/>
  <c r="M1700" i="2" s="1"/>
  <c r="M1698" i="2"/>
  <c r="M1697" i="2" s="1"/>
  <c r="M1696" i="2" s="1"/>
  <c r="M1694" i="2"/>
  <c r="M1693" i="2" s="1"/>
  <c r="M1690" i="2"/>
  <c r="M1688" i="2"/>
  <c r="M1687" i="2" s="1"/>
  <c r="M1659" i="2"/>
  <c r="M1657" i="2"/>
  <c r="M1656" i="2" s="1"/>
  <c r="M1654" i="2"/>
  <c r="M1653" i="2" s="1"/>
  <c r="M1651" i="2"/>
  <c r="M1650" i="2" s="1"/>
  <c r="M1648" i="2"/>
  <c r="M1647" i="2" s="1"/>
  <c r="M1645" i="2"/>
  <c r="M1644" i="2" s="1"/>
  <c r="M1640" i="2"/>
  <c r="M1639" i="2" s="1"/>
  <c r="M1636" i="2"/>
  <c r="M1635" i="2" s="1"/>
  <c r="M1632" i="2"/>
  <c r="M1631" i="2" s="1"/>
  <c r="M1630" i="2" s="1"/>
  <c r="M1628" i="2"/>
  <c r="M1627" i="2" s="1"/>
  <c r="M1626" i="2" s="1"/>
  <c r="M1624" i="2"/>
  <c r="M1623" i="2" s="1"/>
  <c r="M1621" i="2"/>
  <c r="M1620" i="2" s="1"/>
  <c r="M1617" i="2"/>
  <c r="M1616" i="2" s="1"/>
  <c r="M1614" i="2"/>
  <c r="M1613" i="2" s="1"/>
  <c r="M1610" i="2"/>
  <c r="M1609" i="2" s="1"/>
  <c r="M1607" i="2"/>
  <c r="M1606" i="2" s="1"/>
  <c r="M1604" i="2"/>
  <c r="M1603" i="2" s="1"/>
  <c r="M1599" i="2"/>
  <c r="M1598" i="2" s="1"/>
  <c r="M1594" i="2"/>
  <c r="M1592" i="2"/>
  <c r="M1576" i="2"/>
  <c r="M1575" i="2" s="1"/>
  <c r="M1571" i="2"/>
  <c r="M1570" i="2" s="1"/>
  <c r="M1568" i="2"/>
  <c r="M1567" i="2" s="1"/>
  <c r="M1564" i="2"/>
  <c r="M1563" i="2" s="1"/>
  <c r="M1562" i="2" s="1"/>
  <c r="M1559" i="2"/>
  <c r="M1550" i="2"/>
  <c r="M1548" i="2"/>
  <c r="M1546" i="2"/>
  <c r="M1531" i="2"/>
  <c r="M1530" i="2" s="1"/>
  <c r="M1529" i="2" s="1"/>
  <c r="M1528" i="2" s="1"/>
  <c r="M1526" i="2"/>
  <c r="M1525" i="2" s="1"/>
  <c r="M1523" i="2"/>
  <c r="M1522" i="2" s="1"/>
  <c r="M1520" i="2"/>
  <c r="M1519" i="2" s="1"/>
  <c r="M1517" i="2"/>
  <c r="M1516" i="2" s="1"/>
  <c r="M1514" i="2"/>
  <c r="M1513" i="2" s="1"/>
  <c r="M1510" i="2"/>
  <c r="M1509" i="2" s="1"/>
  <c r="M1507" i="2"/>
  <c r="M1506" i="2" s="1"/>
  <c r="M1502" i="2"/>
  <c r="M1501" i="2" s="1"/>
  <c r="M1500" i="2" s="1"/>
  <c r="M1494" i="2"/>
  <c r="M1493" i="2" s="1"/>
  <c r="M1489" i="2"/>
  <c r="M1488" i="2" s="1"/>
  <c r="M1487" i="2" s="1"/>
  <c r="M1481" i="2"/>
  <c r="M1480" i="2" s="1"/>
  <c r="M1478" i="2"/>
  <c r="M1477" i="2" s="1"/>
  <c r="M1468" i="2"/>
  <c r="M1467" i="2" s="1"/>
  <c r="M1466" i="2" s="1"/>
  <c r="M1465" i="2" s="1"/>
  <c r="M1459" i="2"/>
  <c r="M1458" i="2" s="1"/>
  <c r="M1449" i="2"/>
  <c r="M1448" i="2" s="1"/>
  <c r="M1447" i="2" s="1"/>
  <c r="M1446" i="2" s="1"/>
  <c r="M1444" i="2"/>
  <c r="M1443" i="2" s="1"/>
  <c r="M1441" i="2"/>
  <c r="M1440" i="2" s="1"/>
  <c r="M1438" i="2"/>
  <c r="M1437" i="2" s="1"/>
  <c r="M1431" i="2"/>
  <c r="M1430" i="2" s="1"/>
  <c r="M1429" i="2" s="1"/>
  <c r="M1427" i="2"/>
  <c r="M1426" i="2" s="1"/>
  <c r="M1425" i="2" s="1"/>
  <c r="M1422" i="2"/>
  <c r="M1421" i="2" s="1"/>
  <c r="M1420" i="2" s="1"/>
  <c r="M1418" i="2"/>
  <c r="M1417" i="2" s="1"/>
  <c r="M1416" i="2" s="1"/>
  <c r="M1413" i="2"/>
  <c r="M1410" i="2"/>
  <c r="M1402" i="2"/>
  <c r="M1401" i="2" s="1"/>
  <c r="M1399" i="2"/>
  <c r="M1398" i="2" s="1"/>
  <c r="M1378" i="2"/>
  <c r="M1377" i="2" s="1"/>
  <c r="M1376" i="2" s="1"/>
  <c r="M1364" i="2"/>
  <c r="M1363" i="2" s="1"/>
  <c r="M1362" i="2" s="1"/>
  <c r="M1360" i="2"/>
  <c r="M1359" i="2" s="1"/>
  <c r="M1358" i="2" s="1"/>
  <c r="M1356" i="2"/>
  <c r="M1355" i="2" s="1"/>
  <c r="M1354" i="2" s="1"/>
  <c r="M1352" i="2"/>
  <c r="M1351" i="2" s="1"/>
  <c r="M1350" i="2" s="1"/>
  <c r="M1348" i="2"/>
  <c r="M1347" i="2" s="1"/>
  <c r="M1346" i="2" s="1"/>
  <c r="M1344" i="2"/>
  <c r="M1343" i="2" s="1"/>
  <c r="M1342" i="2" s="1"/>
  <c r="M1339" i="2"/>
  <c r="M1338" i="2" s="1"/>
  <c r="M1337" i="2" s="1"/>
  <c r="M1335" i="2"/>
  <c r="M1334" i="2" s="1"/>
  <c r="M1333" i="2" s="1"/>
  <c r="M1330" i="2"/>
  <c r="M1329" i="2" s="1"/>
  <c r="M1327" i="2"/>
  <c r="M1325" i="2"/>
  <c r="M1317" i="2"/>
  <c r="M1311" i="2"/>
  <c r="M1307" i="2"/>
  <c r="M1306" i="2" s="1"/>
  <c r="M1305" i="2" s="1"/>
  <c r="M1301" i="2"/>
  <c r="M1300" i="2" s="1"/>
  <c r="M1298" i="2"/>
  <c r="M1297" i="2" s="1"/>
  <c r="M1294" i="2"/>
  <c r="M1293" i="2" s="1"/>
  <c r="M1290" i="2"/>
  <c r="M1289" i="2" s="1"/>
  <c r="M1288" i="2"/>
  <c r="M1287" i="2"/>
  <c r="M1286" i="2"/>
  <c r="M1285" i="2"/>
  <c r="M1284" i="2"/>
  <c r="M1271" i="2"/>
  <c r="M1270" i="2" s="1"/>
  <c r="M1268" i="2"/>
  <c r="M1267" i="2" s="1"/>
  <c r="M1265" i="2"/>
  <c r="M1264" i="2" s="1"/>
  <c r="M1262" i="2"/>
  <c r="M1261" i="2" s="1"/>
  <c r="M1257" i="2"/>
  <c r="M1256" i="2" s="1"/>
  <c r="M1254" i="2"/>
  <c r="M1253" i="2" s="1"/>
  <c r="M1251" i="2"/>
  <c r="M1250" i="2" s="1"/>
  <c r="M1241" i="2"/>
  <c r="M1238" i="2"/>
  <c r="M1230" i="2"/>
  <c r="M1227" i="2"/>
  <c r="M1213" i="2"/>
  <c r="M1212" i="2" s="1"/>
  <c r="M1211" i="2" s="1"/>
  <c r="M1209" i="2"/>
  <c r="M1208" i="2" s="1"/>
  <c r="M1206" i="2"/>
  <c r="M1205" i="2" s="1"/>
  <c r="M1202" i="2"/>
  <c r="M1201" i="2" s="1"/>
  <c r="M1161" i="2"/>
  <c r="M1160" i="2" s="1"/>
  <c r="M1151" i="2"/>
  <c r="M1150" i="2" s="1"/>
  <c r="M1148" i="2"/>
  <c r="M1147" i="2" s="1"/>
  <c r="M1143" i="2"/>
  <c r="M1142" i="2" s="1"/>
  <c r="M1135" i="2"/>
  <c r="M1134" i="2" s="1"/>
  <c r="M1132" i="2" s="1"/>
  <c r="M1129" i="2"/>
  <c r="M1117" i="2"/>
  <c r="M1116" i="2" s="1"/>
  <c r="M1114" i="2"/>
  <c r="M1113" i="2" s="1"/>
  <c r="M1111" i="2"/>
  <c r="M1110" i="2" s="1"/>
  <c r="M1108" i="2"/>
  <c r="M1107" i="2" s="1"/>
  <c r="M1105" i="2"/>
  <c r="M1104" i="2" s="1"/>
  <c r="M1102" i="2"/>
  <c r="M1101" i="2" s="1"/>
  <c r="M1099" i="2"/>
  <c r="M1098" i="2" s="1"/>
  <c r="M1096" i="2"/>
  <c r="M1095" i="2" s="1"/>
  <c r="M1093" i="2"/>
  <c r="M1092" i="2" s="1"/>
  <c r="M1085" i="2"/>
  <c r="M1084" i="2" s="1"/>
  <c r="M1082" i="2"/>
  <c r="M1081" i="2" s="1"/>
  <c r="M1079" i="2"/>
  <c r="M1078" i="2" s="1"/>
  <c r="M1076" i="2"/>
  <c r="M1075" i="2" s="1"/>
  <c r="M1071" i="2"/>
  <c r="M1070" i="2" s="1"/>
  <c r="M1057" i="2"/>
  <c r="M1056" i="2" s="1"/>
  <c r="M991" i="2"/>
  <c r="M990" i="2" s="1"/>
  <c r="M989" i="2" s="1"/>
  <c r="M984" i="2"/>
  <c r="M983" i="2" s="1"/>
  <c r="M974" i="2"/>
  <c r="M972" i="2"/>
  <c r="M967" i="2"/>
  <c r="M963" i="2"/>
  <c r="M962" i="2" s="1"/>
  <c r="M961" i="2" s="1"/>
  <c r="M959" i="2"/>
  <c r="M958" i="2" s="1"/>
  <c r="M957" i="2" s="1"/>
  <c r="M954" i="2"/>
  <c r="M951" i="2"/>
  <c r="M948" i="2"/>
  <c r="M943" i="2"/>
  <c r="M934" i="2"/>
  <c r="M932" i="2"/>
  <c r="M890" i="2"/>
  <c r="M853" i="2"/>
  <c r="M839" i="2"/>
  <c r="M750" i="2"/>
  <c r="M727" i="2"/>
  <c r="M616" i="2"/>
  <c r="M604" i="2"/>
  <c r="M464" i="2"/>
  <c r="M463" i="2" s="1"/>
  <c r="M423" i="2"/>
  <c r="M421" i="2"/>
  <c r="M419" i="2"/>
  <c r="M414" i="2"/>
  <c r="M367" i="2"/>
  <c r="M366" i="2" s="1"/>
  <c r="M244" i="2"/>
  <c r="M243" i="2" s="1"/>
  <c r="M16" i="2"/>
  <c r="U1722" i="2" l="1"/>
  <c r="P9" i="2"/>
  <c r="S1722" i="2"/>
  <c r="P939" i="2"/>
  <c r="P1722" i="2"/>
  <c r="Q1722" i="2"/>
  <c r="R939" i="2"/>
  <c r="Q939" i="2"/>
  <c r="E682" i="2"/>
  <c r="O9" i="2"/>
  <c r="R1722" i="2"/>
  <c r="U9" i="2"/>
  <c r="O1722" i="2"/>
  <c r="I9" i="2"/>
  <c r="I939" i="2"/>
  <c r="I1722" i="2"/>
  <c r="N1504" i="2"/>
  <c r="N11" i="2"/>
  <c r="N374" i="2"/>
  <c r="N167" i="2"/>
  <c r="N159" i="2" s="1"/>
  <c r="N1451" i="2"/>
  <c r="N2865" i="2"/>
  <c r="N2864" i="2" s="1"/>
  <c r="N2863" i="2" s="1"/>
  <c r="N1552" i="2"/>
  <c r="N1536" i="2" s="1"/>
  <c r="N1060" i="2"/>
  <c r="N1574" i="2"/>
  <c r="N2809" i="2"/>
  <c r="N2697" i="2"/>
  <c r="N1249" i="2"/>
  <c r="N2778" i="2"/>
  <c r="N293" i="2"/>
  <c r="N966" i="2"/>
  <c r="N965" i="2" s="1"/>
  <c r="N101" i="2"/>
  <c r="N100" i="2" s="1"/>
  <c r="N258" i="2"/>
  <c r="N253" i="2" s="1"/>
  <c r="N2217" i="2"/>
  <c r="N3225" i="2"/>
  <c r="N3224" i="2" s="1"/>
  <c r="N1137" i="2"/>
  <c r="N1634" i="2"/>
  <c r="N383" i="2"/>
  <c r="N1967" i="2"/>
  <c r="N1218" i="2"/>
  <c r="N1217" i="2" s="1"/>
  <c r="N1292" i="2"/>
  <c r="N1119" i="2"/>
  <c r="N1074" i="2" s="1"/>
  <c r="N1470" i="2"/>
  <c r="N441" i="2"/>
  <c r="N2459" i="2"/>
  <c r="N1662" i="2"/>
  <c r="N2633" i="2"/>
  <c r="N1486" i="2"/>
  <c r="N1309" i="2"/>
  <c r="N1304" i="2" s="1"/>
  <c r="N1146" i="2"/>
  <c r="N308" i="2"/>
  <c r="N307" i="2" s="1"/>
  <c r="N66" i="2"/>
  <c r="N1724" i="2"/>
  <c r="N21" i="2"/>
  <c r="N20" i="2" s="1"/>
  <c r="N942" i="2"/>
  <c r="N941" i="2" s="1"/>
  <c r="N2941" i="2"/>
  <c r="N2940" i="2" s="1"/>
  <c r="N2939" i="2" s="1"/>
  <c r="N2887" i="2" s="1"/>
  <c r="N2148" i="2"/>
  <c r="N1382" i="2"/>
  <c r="N1381" i="2" s="1"/>
  <c r="N1380" i="2" s="1"/>
  <c r="N496" i="2"/>
  <c r="N495" i="2" s="1"/>
  <c r="N478" i="2" s="1"/>
  <c r="M497" i="2"/>
  <c r="M587" i="2"/>
  <c r="M1612" i="2"/>
  <c r="M1505" i="2"/>
  <c r="M1436" i="2"/>
  <c r="M1435" i="2" s="1"/>
  <c r="M413" i="2"/>
  <c r="M1512" i="2"/>
  <c r="M1619" i="2"/>
  <c r="M1914" i="2"/>
  <c r="M145" i="2"/>
  <c r="M942" i="2"/>
  <c r="M941" i="2" s="1"/>
  <c r="M1409" i="2"/>
  <c r="M1408" i="2" s="1"/>
  <c r="M1566" i="2"/>
  <c r="M1341" i="2"/>
  <c r="M470" i="2"/>
  <c r="M469" i="2" s="1"/>
  <c r="M114" i="2"/>
  <c r="M130" i="2"/>
  <c r="M129" i="2" s="1"/>
  <c r="M128" i="2" s="1"/>
  <c r="M193" i="2"/>
  <c r="M192" i="2" s="1"/>
  <c r="M277" i="2"/>
  <c r="M309" i="2"/>
  <c r="M308" i="2" s="1"/>
  <c r="M307" i="2" s="1"/>
  <c r="M570" i="2"/>
  <c r="M579" i="2"/>
  <c r="M662" i="2"/>
  <c r="M742" i="2"/>
  <c r="M848" i="2"/>
  <c r="M936" i="2"/>
  <c r="M1062" i="2"/>
  <c r="M1061" i="2" s="1"/>
  <c r="M1060" i="2" s="1"/>
  <c r="M1120" i="2"/>
  <c r="M1119" i="2" s="1"/>
  <c r="M1155" i="2"/>
  <c r="M1154" i="2" s="1"/>
  <c r="M1178" i="2"/>
  <c r="M1177" i="2" s="1"/>
  <c r="M1187" i="2"/>
  <c r="M1186" i="2" s="1"/>
  <c r="M1320" i="2"/>
  <c r="M1319" i="2" s="1"/>
  <c r="M1473" i="2"/>
  <c r="M1472" i="2" s="1"/>
  <c r="M1471" i="2" s="1"/>
  <c r="M3066" i="2"/>
  <c r="M182" i="2"/>
  <c r="M167" i="2" s="1"/>
  <c r="M374" i="2"/>
  <c r="M383" i="2"/>
  <c r="M397" i="2"/>
  <c r="M781" i="2"/>
  <c r="M980" i="2"/>
  <c r="M1052" i="2"/>
  <c r="M1051" i="2" s="1"/>
  <c r="M1050" i="2" s="1"/>
  <c r="M1049" i="2" s="1"/>
  <c r="M1369" i="2"/>
  <c r="M1368" i="2" s="1"/>
  <c r="M1367" i="2" s="1"/>
  <c r="M1366" i="2" s="1"/>
  <c r="M2517" i="2"/>
  <c r="M15" i="2"/>
  <c r="M26" i="2"/>
  <c r="M110" i="2"/>
  <c r="M204" i="2"/>
  <c r="M203" i="2" s="1"/>
  <c r="M102" i="2"/>
  <c r="M125" i="2"/>
  <c r="M161" i="2"/>
  <c r="M160" i="2" s="1"/>
  <c r="M233" i="2"/>
  <c r="M232" i="2" s="1"/>
  <c r="M231" i="2" s="1"/>
  <c r="M259" i="2"/>
  <c r="M450" i="2"/>
  <c r="M449" i="2" s="1"/>
  <c r="M446" i="2" s="1"/>
  <c r="M505" i="2"/>
  <c r="M511" i="2"/>
  <c r="M595" i="2"/>
  <c r="M977" i="2"/>
  <c r="M1089" i="2"/>
  <c r="M1088" i="2" s="1"/>
  <c r="M1139" i="2"/>
  <c r="M1138" i="2" s="1"/>
  <c r="M1137" i="2" s="1"/>
  <c r="M1166" i="2"/>
  <c r="M1165" i="2" s="1"/>
  <c r="M1183" i="2"/>
  <c r="M1182" i="2" s="1"/>
  <c r="M1196" i="2"/>
  <c r="M1195" i="2" s="1"/>
  <c r="M1275" i="2"/>
  <c r="M1274" i="2" s="1"/>
  <c r="M1249" i="2" s="1"/>
  <c r="M1324" i="2"/>
  <c r="M1390" i="2"/>
  <c r="M1538" i="2"/>
  <c r="M1537" i="2" s="1"/>
  <c r="M1553" i="2"/>
  <c r="M1552" i="2" s="1"/>
  <c r="M1591" i="2"/>
  <c r="M1846" i="2"/>
  <c r="M1845" i="2" s="1"/>
  <c r="M1826" i="2" s="1"/>
  <c r="M1873" i="2"/>
  <c r="M1872" i="2" s="1"/>
  <c r="M1859" i="2" s="1"/>
  <c r="M2072" i="2"/>
  <c r="M2162" i="2"/>
  <c r="M2161" i="2" s="1"/>
  <c r="M2262" i="2"/>
  <c r="M2261" i="2" s="1"/>
  <c r="M2673" i="2"/>
  <c r="M2672" i="2" s="1"/>
  <c r="M2749" i="2"/>
  <c r="M2748" i="2" s="1"/>
  <c r="M2741" i="2" s="1"/>
  <c r="M2771" i="2"/>
  <c r="M2976" i="2"/>
  <c r="M2983" i="2"/>
  <c r="M1579" i="2"/>
  <c r="M1578" i="2" s="1"/>
  <c r="M1664" i="2"/>
  <c r="M1663" i="2" s="1"/>
  <c r="M2050" i="2"/>
  <c r="M2093" i="2"/>
  <c r="M2092" i="2" s="1"/>
  <c r="M2091" i="2" s="1"/>
  <c r="M2109" i="2"/>
  <c r="M2166" i="2"/>
  <c r="M2165" i="2" s="1"/>
  <c r="M2178" i="2"/>
  <c r="M2177" i="2" s="1"/>
  <c r="M2201" i="2"/>
  <c r="M2200" i="2" s="1"/>
  <c r="M2339" i="2"/>
  <c r="M2338" i="2" s="1"/>
  <c r="M2319" i="2" s="1"/>
  <c r="M2467" i="2"/>
  <c r="M2466" i="2" s="1"/>
  <c r="M2477" i="2"/>
  <c r="M2476" i="2" s="1"/>
  <c r="M2582" i="2"/>
  <c r="M2581" i="2" s="1"/>
  <c r="M2580" i="2" s="1"/>
  <c r="M2786" i="2"/>
  <c r="M2785" i="2" s="1"/>
  <c r="M2799" i="2"/>
  <c r="M2798" i="2" s="1"/>
  <c r="M2891" i="2"/>
  <c r="M2890" i="2" s="1"/>
  <c r="M2889" i="2" s="1"/>
  <c r="M2888" i="2" s="1"/>
  <c r="M3047" i="2"/>
  <c r="M3153" i="2"/>
  <c r="M1383" i="2"/>
  <c r="M1454" i="2"/>
  <c r="M1453" i="2" s="1"/>
  <c r="M1452" i="2" s="1"/>
  <c r="M1462" i="2"/>
  <c r="M1461" i="2" s="1"/>
  <c r="M1457" i="2" s="1"/>
  <c r="M1497" i="2"/>
  <c r="M1496" i="2" s="1"/>
  <c r="M1492" i="2" s="1"/>
  <c r="M1486" i="2" s="1"/>
  <c r="M1988" i="2"/>
  <c r="M1987" i="2" s="1"/>
  <c r="M2005" i="2"/>
  <c r="M2004" i="2" s="1"/>
  <c r="M2133" i="2"/>
  <c r="M2132" i="2" s="1"/>
  <c r="M2125" i="2" s="1"/>
  <c r="M2188" i="2"/>
  <c r="M2187" i="2" s="1"/>
  <c r="M2302" i="2"/>
  <c r="M2301" i="2" s="1"/>
  <c r="M2366" i="2"/>
  <c r="M2365" i="2" s="1"/>
  <c r="M2352" i="2" s="1"/>
  <c r="M2678" i="2"/>
  <c r="M2677" i="2" s="1"/>
  <c r="M2706" i="2"/>
  <c r="M2705" i="2" s="1"/>
  <c r="M2697" i="2" s="1"/>
  <c r="M2835" i="2"/>
  <c r="M2834" i="2" s="1"/>
  <c r="M2809" i="2" s="1"/>
  <c r="M2867" i="2"/>
  <c r="M2866" i="2" s="1"/>
  <c r="M2969" i="2"/>
  <c r="M2992" i="2"/>
  <c r="M3092" i="2"/>
  <c r="M3105" i="2"/>
  <c r="M3231" i="2"/>
  <c r="M3230" i="2" s="1"/>
  <c r="M3226" i="2" s="1"/>
  <c r="M3225" i="2" s="1"/>
  <c r="M212" i="2"/>
  <c r="M353" i="2"/>
  <c r="M425" i="2"/>
  <c r="M82" i="2"/>
  <c r="M81" i="2" s="1"/>
  <c r="M66" i="2" s="1"/>
  <c r="M293" i="2"/>
  <c r="M1597" i="2"/>
  <c r="M1634" i="2"/>
  <c r="M1724" i="2"/>
  <c r="M462" i="2"/>
  <c r="M479" i="2"/>
  <c r="M1292" i="2"/>
  <c r="M1310" i="2"/>
  <c r="M1476" i="2"/>
  <c r="M1643" i="2"/>
  <c r="M458" i="2"/>
  <c r="M457" i="2" s="1"/>
  <c r="M456" i="2" s="1"/>
  <c r="M1686" i="2"/>
  <c r="M1885" i="2"/>
  <c r="M1927" i="2"/>
  <c r="M2028" i="2"/>
  <c r="M1682" i="2"/>
  <c r="M1681" i="2" s="1"/>
  <c r="M2406" i="2"/>
  <c r="M2561" i="2"/>
  <c r="M2539" i="2"/>
  <c r="M2377" i="2"/>
  <c r="M2419" i="2"/>
  <c r="M2193" i="2"/>
  <c r="M2192" i="2" s="1"/>
  <c r="M2209" i="2"/>
  <c r="M2208" i="2" s="1"/>
  <c r="M3072" i="2"/>
  <c r="M3243" i="2"/>
  <c r="M3242" i="2" s="1"/>
  <c r="M3241" i="2" s="1"/>
  <c r="M3240" i="2" s="1"/>
  <c r="M2598" i="2"/>
  <c r="M2622" i="2"/>
  <c r="M2621" i="2" s="1"/>
  <c r="M2614" i="2" s="1"/>
  <c r="M2878" i="2"/>
  <c r="M2877" i="2" s="1"/>
  <c r="M3004" i="2"/>
  <c r="M3215" i="2"/>
  <c r="M3214" i="2" s="1"/>
  <c r="M3213" i="2" s="1"/>
  <c r="M3212" i="2" s="1"/>
  <c r="H3249" i="2"/>
  <c r="H3248" i="2" s="1"/>
  <c r="H3247" i="2" s="1"/>
  <c r="H3246" i="2"/>
  <c r="H3245" i="2"/>
  <c r="H3244" i="2"/>
  <c r="H3239" i="2"/>
  <c r="H3238" i="2"/>
  <c r="H3234" i="2"/>
  <c r="H3233" i="2"/>
  <c r="H3232" i="2"/>
  <c r="H3229" i="2"/>
  <c r="H3228" i="2" s="1"/>
  <c r="H3227" i="2" s="1"/>
  <c r="H3223" i="2"/>
  <c r="H3222" i="2"/>
  <c r="H3221" i="2"/>
  <c r="H3220" i="2"/>
  <c r="H3219" i="2"/>
  <c r="H3218" i="2"/>
  <c r="H3217" i="2"/>
  <c r="H3216" i="2"/>
  <c r="H3211" i="2"/>
  <c r="H3210" i="2"/>
  <c r="H3209" i="2"/>
  <c r="H3208" i="2"/>
  <c r="H3207" i="2"/>
  <c r="H3206" i="2"/>
  <c r="H3205" i="2"/>
  <c r="H3204" i="2"/>
  <c r="H3203" i="2"/>
  <c r="H3202" i="2"/>
  <c r="H3201" i="2"/>
  <c r="H3200" i="2"/>
  <c r="H3199" i="2"/>
  <c r="H3198" i="2"/>
  <c r="H3197" i="2"/>
  <c r="H3196" i="2"/>
  <c r="H3195" i="2"/>
  <c r="H3194" i="2"/>
  <c r="H3193" i="2"/>
  <c r="H3192" i="2"/>
  <c r="H3191" i="2"/>
  <c r="H3190" i="2"/>
  <c r="H3189" i="2"/>
  <c r="H3188" i="2"/>
  <c r="H3187" i="2"/>
  <c r="H3186" i="2"/>
  <c r="H3185" i="2"/>
  <c r="H3184" i="2"/>
  <c r="H3183" i="2"/>
  <c r="H3182" i="2"/>
  <c r="H3181" i="2"/>
  <c r="H3180" i="2"/>
  <c r="H3179" i="2"/>
  <c r="H3178" i="2"/>
  <c r="H3175" i="2"/>
  <c r="H3174" i="2"/>
  <c r="H3173" i="2"/>
  <c r="H3172" i="2"/>
  <c r="H3171" i="2"/>
  <c r="H3170" i="2"/>
  <c r="H3169" i="2"/>
  <c r="H3168" i="2"/>
  <c r="H3167" i="2"/>
  <c r="H3166" i="2"/>
  <c r="H3165" i="2"/>
  <c r="H3164" i="2"/>
  <c r="H3163" i="2"/>
  <c r="H3162" i="2"/>
  <c r="H3161" i="2"/>
  <c r="H3160" i="2"/>
  <c r="H3159" i="2"/>
  <c r="H3158" i="2"/>
  <c r="H3157" i="2"/>
  <c r="H3156" i="2"/>
  <c r="H3155" i="2"/>
  <c r="H3154" i="2"/>
  <c r="H3152" i="2"/>
  <c r="H3151" i="2"/>
  <c r="H3150" i="2"/>
  <c r="H3149" i="2"/>
  <c r="H3148" i="2"/>
  <c r="H3147" i="2"/>
  <c r="H3146" i="2"/>
  <c r="H3145" i="2"/>
  <c r="H3144" i="2"/>
  <c r="H3143" i="2"/>
  <c r="H3142" i="2"/>
  <c r="H3141" i="2"/>
  <c r="H3140" i="2"/>
  <c r="H3139" i="2"/>
  <c r="H3138" i="2"/>
  <c r="H3137" i="2"/>
  <c r="H3136" i="2"/>
  <c r="H3135" i="2"/>
  <c r="H3134" i="2"/>
  <c r="H3133" i="2"/>
  <c r="H3132" i="2"/>
  <c r="H3131" i="2"/>
  <c r="H3130" i="2"/>
  <c r="H3129" i="2"/>
  <c r="H3128" i="2"/>
  <c r="H3127" i="2"/>
  <c r="H3125" i="2"/>
  <c r="H3124" i="2"/>
  <c r="H3123" i="2"/>
  <c r="H3122" i="2"/>
  <c r="H3121" i="2"/>
  <c r="H3120" i="2"/>
  <c r="H3119" i="2"/>
  <c r="H3117" i="2"/>
  <c r="H3116" i="2"/>
  <c r="H3115" i="2"/>
  <c r="H3114" i="2"/>
  <c r="H3113" i="2"/>
  <c r="H3112" i="2"/>
  <c r="H3111" i="2"/>
  <c r="H3110" i="2"/>
  <c r="H3109" i="2"/>
  <c r="H3108" i="2"/>
  <c r="H3107" i="2"/>
  <c r="H3106" i="2"/>
  <c r="H3104" i="2"/>
  <c r="H3103" i="2"/>
  <c r="H3102" i="2"/>
  <c r="H3101" i="2"/>
  <c r="H3100" i="2"/>
  <c r="H3099" i="2"/>
  <c r="H3098" i="2"/>
  <c r="H3097" i="2"/>
  <c r="H3096" i="2"/>
  <c r="H3095" i="2"/>
  <c r="H3094" i="2"/>
  <c r="H3093" i="2"/>
  <c r="H3091" i="2"/>
  <c r="H3090" i="2"/>
  <c r="H3089" i="2"/>
  <c r="H3088" i="2"/>
  <c r="H3087" i="2"/>
  <c r="H3086" i="2"/>
  <c r="H3085" i="2"/>
  <c r="H3084" i="2"/>
  <c r="H3083" i="2"/>
  <c r="H3082" i="2"/>
  <c r="H3081" i="2"/>
  <c r="H3080" i="2"/>
  <c r="H3079" i="2"/>
  <c r="H3078" i="2"/>
  <c r="H3077" i="2"/>
  <c r="H3076" i="2"/>
  <c r="H3075" i="2"/>
  <c r="H3074" i="2"/>
  <c r="H3073" i="2"/>
  <c r="H3071" i="2"/>
  <c r="H3070" i="2"/>
  <c r="H3069" i="2"/>
  <c r="H3068" i="2"/>
  <c r="H3067" i="2"/>
  <c r="H3065" i="2"/>
  <c r="H3064" i="2"/>
  <c r="H3063" i="2"/>
  <c r="H3062" i="2"/>
  <c r="H3061" i="2"/>
  <c r="H3060" i="2"/>
  <c r="H3059" i="2"/>
  <c r="H3058" i="2"/>
  <c r="H3057" i="2"/>
  <c r="H3056" i="2"/>
  <c r="H3055" i="2"/>
  <c r="H3053" i="2"/>
  <c r="H3052" i="2"/>
  <c r="H3051" i="2"/>
  <c r="H3050" i="2"/>
  <c r="H3049" i="2"/>
  <c r="H3048" i="2"/>
  <c r="H3046" i="2"/>
  <c r="H3045" i="2"/>
  <c r="H3044" i="2"/>
  <c r="H3043" i="2"/>
  <c r="H3042" i="2"/>
  <c r="H3041" i="2"/>
  <c r="H3040" i="2"/>
  <c r="H3039" i="2"/>
  <c r="H3038" i="2"/>
  <c r="H3037" i="2"/>
  <c r="H3036" i="2"/>
  <c r="H3035" i="2"/>
  <c r="H3034" i="2"/>
  <c r="H3033" i="2"/>
  <c r="H3032" i="2"/>
  <c r="H3031" i="2"/>
  <c r="H3029" i="2"/>
  <c r="H3028" i="2"/>
  <c r="H3027" i="2"/>
  <c r="H3026" i="2"/>
  <c r="H3025" i="2"/>
  <c r="H3024" i="2"/>
  <c r="H3023" i="2"/>
  <c r="H3022" i="2"/>
  <c r="H3021" i="2"/>
  <c r="H3020" i="2"/>
  <c r="H3019" i="2"/>
  <c r="H3018" i="2"/>
  <c r="H3017" i="2"/>
  <c r="H3016" i="2"/>
  <c r="H3015" i="2"/>
  <c r="H3014" i="2"/>
  <c r="H3013" i="2"/>
  <c r="H3012" i="2"/>
  <c r="H3011" i="2"/>
  <c r="H3010" i="2"/>
  <c r="H3009" i="2"/>
  <c r="H3008" i="2"/>
  <c r="H3007" i="2"/>
  <c r="H3006" i="2"/>
  <c r="H3005" i="2"/>
  <c r="H3003" i="2"/>
  <c r="H3002" i="2"/>
  <c r="H3001" i="2"/>
  <c r="H3000" i="2"/>
  <c r="H2999" i="2"/>
  <c r="H2998" i="2"/>
  <c r="H2997" i="2"/>
  <c r="H2996" i="2"/>
  <c r="H2995" i="2"/>
  <c r="H2994" i="2"/>
  <c r="H2993" i="2"/>
  <c r="H2991" i="2"/>
  <c r="H2990" i="2"/>
  <c r="H2989" i="2"/>
  <c r="H2988" i="2"/>
  <c r="H2987" i="2"/>
  <c r="H2986" i="2"/>
  <c r="H2985" i="2"/>
  <c r="H2984" i="2"/>
  <c r="H2982" i="2"/>
  <c r="H2981" i="2"/>
  <c r="H2980" i="2"/>
  <c r="H2979" i="2"/>
  <c r="H2978" i="2"/>
  <c r="H2977" i="2"/>
  <c r="H2975" i="2"/>
  <c r="H2974" i="2"/>
  <c r="H2973" i="2"/>
  <c r="H2972" i="2"/>
  <c r="H2971" i="2"/>
  <c r="H2970" i="2"/>
  <c r="H2968" i="2"/>
  <c r="H2967" i="2"/>
  <c r="H2966" i="2"/>
  <c r="H2965" i="2"/>
  <c r="H2964" i="2"/>
  <c r="H2963" i="2"/>
  <c r="H2961" i="2"/>
  <c r="H2960" i="2"/>
  <c r="H2959" i="2"/>
  <c r="H2958" i="2"/>
  <c r="H2957" i="2"/>
  <c r="H2956" i="2"/>
  <c r="H2955" i="2"/>
  <c r="H2954" i="2"/>
  <c r="H2953" i="2"/>
  <c r="H2952" i="2"/>
  <c r="H2951" i="2"/>
  <c r="H2950" i="2"/>
  <c r="H2949" i="2"/>
  <c r="H2948" i="2"/>
  <c r="H2947" i="2"/>
  <c r="H2946" i="2"/>
  <c r="H2945" i="2"/>
  <c r="H2944" i="2"/>
  <c r="H2943" i="2"/>
  <c r="H2938" i="2"/>
  <c r="H2937" i="2"/>
  <c r="H2936" i="2"/>
  <c r="H2935" i="2"/>
  <c r="H2934" i="2"/>
  <c r="H2933" i="2"/>
  <c r="H2932" i="2"/>
  <c r="H2931" i="2"/>
  <c r="H2930" i="2"/>
  <c r="H2929" i="2"/>
  <c r="H2928" i="2"/>
  <c r="H2927" i="2"/>
  <c r="H2926" i="2"/>
  <c r="H2925" i="2"/>
  <c r="H2924" i="2"/>
  <c r="H2923" i="2"/>
  <c r="H2922" i="2"/>
  <c r="H2921" i="2"/>
  <c r="H2920" i="2"/>
  <c r="H2919" i="2"/>
  <c r="H2918" i="2"/>
  <c r="H2917" i="2"/>
  <c r="H2916" i="2"/>
  <c r="H2915" i="2"/>
  <c r="H2914" i="2"/>
  <c r="H2913" i="2"/>
  <c r="H2912" i="2"/>
  <c r="H2911" i="2"/>
  <c r="H2910" i="2"/>
  <c r="H2909" i="2"/>
  <c r="H2908" i="2"/>
  <c r="H2907" i="2"/>
  <c r="H2906" i="2"/>
  <c r="H2905" i="2"/>
  <c r="H2904" i="2"/>
  <c r="H2903" i="2"/>
  <c r="H2898" i="2"/>
  <c r="H2897" i="2"/>
  <c r="H2896" i="2"/>
  <c r="H2895" i="2"/>
  <c r="H2894" i="2"/>
  <c r="H2893" i="2"/>
  <c r="H2892" i="2"/>
  <c r="H2884" i="2"/>
  <c r="H2883" i="2" s="1"/>
  <c r="H2882" i="2"/>
  <c r="H2881" i="2"/>
  <c r="H2880" i="2"/>
  <c r="H2879" i="2"/>
  <c r="H2876" i="2"/>
  <c r="H2875" i="2" s="1"/>
  <c r="H2874" i="2"/>
  <c r="H2873" i="2" s="1"/>
  <c r="H2872" i="2"/>
  <c r="H2871" i="2" s="1"/>
  <c r="H2870" i="2"/>
  <c r="H2869" i="2"/>
  <c r="H2868" i="2"/>
  <c r="H2862" i="2"/>
  <c r="H2861" i="2"/>
  <c r="H2856" i="2"/>
  <c r="H2855" i="2" s="1"/>
  <c r="H2854" i="2" s="1"/>
  <c r="H2853" i="2" s="1"/>
  <c r="H2852" i="2" s="1"/>
  <c r="H2851" i="2"/>
  <c r="H2850" i="2"/>
  <c r="H2849" i="2"/>
  <c r="H2844" i="2"/>
  <c r="H2843" i="2" s="1"/>
  <c r="H2842" i="2" s="1"/>
  <c r="H2841" i="2"/>
  <c r="H2840" i="2"/>
  <c r="H2839" i="2"/>
  <c r="H2838" i="2"/>
  <c r="H2837" i="2"/>
  <c r="H2836" i="2"/>
  <c r="H2833" i="2"/>
  <c r="H2832" i="2"/>
  <c r="H2829" i="2"/>
  <c r="H2828" i="2" s="1"/>
  <c r="H2827" i="2" s="1"/>
  <c r="H2826" i="2"/>
  <c r="H2825" i="2"/>
  <c r="H2824" i="2"/>
  <c r="H2823" i="2"/>
  <c r="H2822" i="2"/>
  <c r="H2821" i="2"/>
  <c r="H2820" i="2"/>
  <c r="H2819" i="2"/>
  <c r="H2818" i="2"/>
  <c r="H2815" i="2"/>
  <c r="H2814" i="2" s="1"/>
  <c r="H2813" i="2" s="1"/>
  <c r="H2812" i="2"/>
  <c r="H2811" i="2" s="1"/>
  <c r="H2810" i="2" s="1"/>
  <c r="H2808" i="2"/>
  <c r="H2807" i="2"/>
  <c r="H2806" i="2"/>
  <c r="H2805" i="2"/>
  <c r="H2802" i="2"/>
  <c r="H2801" i="2"/>
  <c r="H2800" i="2"/>
  <c r="H2797" i="2"/>
  <c r="H2796" i="2"/>
  <c r="H2795" i="2"/>
  <c r="H2794" i="2"/>
  <c r="H2793" i="2"/>
  <c r="H2792" i="2"/>
  <c r="H2789" i="2"/>
  <c r="H2788" i="2"/>
  <c r="H2787" i="2"/>
  <c r="H2784" i="2"/>
  <c r="H2783" i="2" s="1"/>
  <c r="H2782" i="2" s="1"/>
  <c r="H2781" i="2"/>
  <c r="H2780" i="2" s="1"/>
  <c r="H2779" i="2" s="1"/>
  <c r="H2777" i="2"/>
  <c r="H2776" i="2" s="1"/>
  <c r="H2775" i="2" s="1"/>
  <c r="H2774" i="2"/>
  <c r="H2773" i="2" s="1"/>
  <c r="H2772" i="2" s="1"/>
  <c r="H2770" i="2"/>
  <c r="H2769" i="2" s="1"/>
  <c r="H2768" i="2" s="1"/>
  <c r="H2767" i="2"/>
  <c r="H2766" i="2" s="1"/>
  <c r="H2765" i="2" s="1"/>
  <c r="H2764" i="2"/>
  <c r="H2763" i="2" s="1"/>
  <c r="H2762" i="2" s="1"/>
  <c r="H2761" i="2"/>
  <c r="H2760" i="2" s="1"/>
  <c r="H2759" i="2" s="1"/>
  <c r="H2758" i="2"/>
  <c r="H2757" i="2" s="1"/>
  <c r="H2756" i="2" s="1"/>
  <c r="H2755" i="2"/>
  <c r="H2754" i="2"/>
  <c r="H2753" i="2"/>
  <c r="H2752" i="2"/>
  <c r="H2751" i="2"/>
  <c r="H2750" i="2"/>
  <c r="H2747" i="2"/>
  <c r="H2746" i="2" s="1"/>
  <c r="H2745" i="2" s="1"/>
  <c r="H2744" i="2"/>
  <c r="H2743" i="2" s="1"/>
  <c r="H2742" i="2" s="1"/>
  <c r="H2740" i="2"/>
  <c r="H2739" i="2"/>
  <c r="H2738" i="2"/>
  <c r="H2737" i="2"/>
  <c r="H2734" i="2"/>
  <c r="H2733" i="2" s="1"/>
  <c r="H2732" i="2" s="1"/>
  <c r="H2731" i="2"/>
  <c r="H2730" i="2" s="1"/>
  <c r="H2729" i="2" s="1"/>
  <c r="H2728" i="2"/>
  <c r="H2727" i="2" s="1"/>
  <c r="H2726" i="2" s="1"/>
  <c r="H2725" i="2"/>
  <c r="H2724" i="2" s="1"/>
  <c r="H2723" i="2" s="1"/>
  <c r="H2722" i="2"/>
  <c r="H2721" i="2" s="1"/>
  <c r="H2720" i="2" s="1"/>
  <c r="H2719" i="2"/>
  <c r="H2717" i="2"/>
  <c r="H2716" i="2"/>
  <c r="H2715" i="2"/>
  <c r="H2714" i="2"/>
  <c r="H2713" i="2"/>
  <c r="H2712" i="2"/>
  <c r="H2709" i="2"/>
  <c r="H2708" i="2"/>
  <c r="H2707" i="2"/>
  <c r="H2704" i="2"/>
  <c r="H2703" i="2" s="1"/>
  <c r="H2702" i="2" s="1"/>
  <c r="H2701" i="2"/>
  <c r="H2700" i="2"/>
  <c r="H2695" i="2"/>
  <c r="H2694" i="2" s="1"/>
  <c r="H2693" i="2" s="1"/>
  <c r="H2692" i="2"/>
  <c r="H2691" i="2" s="1"/>
  <c r="H2690" i="2" s="1"/>
  <c r="H2689" i="2"/>
  <c r="H2688" i="2"/>
  <c r="H2687" i="2"/>
  <c r="H2684" i="2"/>
  <c r="H2683" i="2" s="1"/>
  <c r="H2682" i="2" s="1"/>
  <c r="H2681" i="2"/>
  <c r="H2680" i="2"/>
  <c r="H2679" i="2"/>
  <c r="H2676" i="2"/>
  <c r="H2675" i="2"/>
  <c r="H2674" i="2"/>
  <c r="H2671" i="2"/>
  <c r="H2670" i="2" s="1"/>
  <c r="H2669" i="2" s="1"/>
  <c r="H2668" i="2"/>
  <c r="H2667" i="2" s="1"/>
  <c r="H2666" i="2" s="1"/>
  <c r="H2665" i="2"/>
  <c r="H2664" i="2"/>
  <c r="H2661" i="2"/>
  <c r="H2660" i="2" s="1"/>
  <c r="H2659" i="2" s="1"/>
  <c r="H2658" i="2"/>
  <c r="H2657" i="2"/>
  <c r="H2654" i="2"/>
  <c r="H2653" i="2"/>
  <c r="H2652" i="2"/>
  <c r="H2649" i="2"/>
  <c r="H2648" i="2"/>
  <c r="H2645" i="2"/>
  <c r="H2644" i="2"/>
  <c r="H2641" i="2"/>
  <c r="H2640" i="2"/>
  <c r="H2637" i="2"/>
  <c r="H2636" i="2"/>
  <c r="H2632" i="2"/>
  <c r="H2631" i="2"/>
  <c r="H2630" i="2"/>
  <c r="H2629" i="2"/>
  <c r="H2628" i="2"/>
  <c r="H2627" i="2"/>
  <c r="H2626" i="2"/>
  <c r="H2625" i="2"/>
  <c r="H2624" i="2"/>
  <c r="H2623" i="2"/>
  <c r="H2620" i="2"/>
  <c r="H2619" i="2" s="1"/>
  <c r="H2618" i="2" s="1"/>
  <c r="H2617" i="2"/>
  <c r="H2616" i="2" s="1"/>
  <c r="H2615" i="2" s="1"/>
  <c r="H2613" i="2"/>
  <c r="H2612" i="2" s="1"/>
  <c r="H2611" i="2" s="1"/>
  <c r="H2610" i="2"/>
  <c r="H2609" i="2" s="1"/>
  <c r="H2608" i="2" s="1"/>
  <c r="H2607" i="2"/>
  <c r="H2606" i="2" s="1"/>
  <c r="H2605" i="2" s="1"/>
  <c r="H2604" i="2"/>
  <c r="H2603" i="2" s="1"/>
  <c r="H2602" i="2" s="1"/>
  <c r="H2601" i="2"/>
  <c r="H2600" i="2" s="1"/>
  <c r="H2599" i="2" s="1"/>
  <c r="H2597" i="2"/>
  <c r="H2596" i="2" s="1"/>
  <c r="H2595" i="2" s="1"/>
  <c r="H2594" i="2"/>
  <c r="H2593" i="2" s="1"/>
  <c r="H2592" i="2" s="1"/>
  <c r="H2591" i="2"/>
  <c r="H2590" i="2" s="1"/>
  <c r="H2589" i="2" s="1"/>
  <c r="H2588" i="2"/>
  <c r="H2587" i="2" s="1"/>
  <c r="H2586" i="2" s="1"/>
  <c r="H2585" i="2"/>
  <c r="H2584" i="2"/>
  <c r="H2583" i="2"/>
  <c r="H2579" i="2"/>
  <c r="H2578" i="2" s="1"/>
  <c r="H2577" i="2" s="1"/>
  <c r="H2576" i="2"/>
  <c r="H2575" i="2" s="1"/>
  <c r="H2574" i="2" s="1"/>
  <c r="H2573" i="2"/>
  <c r="H2572" i="2" s="1"/>
  <c r="H2571" i="2" s="1"/>
  <c r="H2570" i="2"/>
  <c r="H2569" i="2" s="1"/>
  <c r="H2568" i="2" s="1"/>
  <c r="H2567" i="2"/>
  <c r="H2566" i="2" s="1"/>
  <c r="H2565" i="2" s="1"/>
  <c r="H2564" i="2"/>
  <c r="H2563" i="2" s="1"/>
  <c r="H2562" i="2" s="1"/>
  <c r="H2560" i="2"/>
  <c r="H2559" i="2" s="1"/>
  <c r="H2558" i="2" s="1"/>
  <c r="H2557" i="2"/>
  <c r="H2556" i="2" s="1"/>
  <c r="H2555" i="2" s="1"/>
  <c r="H2554" i="2"/>
  <c r="H2553" i="2" s="1"/>
  <c r="H2552" i="2" s="1"/>
  <c r="H2551" i="2"/>
  <c r="H2550" i="2" s="1"/>
  <c r="H2549" i="2" s="1"/>
  <c r="H2548" i="2"/>
  <c r="H2547" i="2" s="1"/>
  <c r="H2546" i="2" s="1"/>
  <c r="H2545" i="2"/>
  <c r="H2544" i="2" s="1"/>
  <c r="H2543" i="2" s="1"/>
  <c r="H2542" i="2"/>
  <c r="H2541" i="2" s="1"/>
  <c r="H2540" i="2" s="1"/>
  <c r="H2538" i="2"/>
  <c r="H2537" i="2" s="1"/>
  <c r="H2536" i="2" s="1"/>
  <c r="H2535" i="2"/>
  <c r="H2534" i="2" s="1"/>
  <c r="H2533" i="2" s="1"/>
  <c r="H2532" i="2"/>
  <c r="H2531" i="2" s="1"/>
  <c r="H2530" i="2" s="1"/>
  <c r="H2529" i="2"/>
  <c r="H2528" i="2" s="1"/>
  <c r="H2527" i="2" s="1"/>
  <c r="H2526" i="2"/>
  <c r="H2525" i="2" s="1"/>
  <c r="H2524" i="2" s="1"/>
  <c r="H2523" i="2"/>
  <c r="H2522" i="2"/>
  <c r="H2521" i="2"/>
  <c r="H2520" i="2"/>
  <c r="H2516" i="2"/>
  <c r="H2515" i="2" s="1"/>
  <c r="H2514" i="2" s="1"/>
  <c r="H2513" i="2"/>
  <c r="H2512" i="2" s="1"/>
  <c r="H2511" i="2" s="1"/>
  <c r="H2510" i="2"/>
  <c r="H2509" i="2" s="1"/>
  <c r="H2508" i="2" s="1"/>
  <c r="H2507" i="2"/>
  <c r="H2506" i="2"/>
  <c r="H2505" i="2"/>
  <c r="H2504" i="2"/>
  <c r="H2503" i="2"/>
  <c r="H2502" i="2"/>
  <c r="H2501" i="2"/>
  <c r="H2500" i="2"/>
  <c r="H2499" i="2"/>
  <c r="H2498" i="2"/>
  <c r="H2497" i="2"/>
  <c r="H2496" i="2"/>
  <c r="H2495" i="2"/>
  <c r="H2492" i="2"/>
  <c r="H2491" i="2" s="1"/>
  <c r="H2490" i="2" s="1"/>
  <c r="H2489" i="2"/>
  <c r="H2488" i="2" s="1"/>
  <c r="H2487" i="2" s="1"/>
  <c r="H2486" i="2"/>
  <c r="H2485" i="2" s="1"/>
  <c r="H2484" i="2" s="1"/>
  <c r="H2483" i="2"/>
  <c r="H2482" i="2" s="1"/>
  <c r="H2481" i="2" s="1"/>
  <c r="H2480" i="2"/>
  <c r="H2479" i="2"/>
  <c r="H2478" i="2"/>
  <c r="H2475" i="2"/>
  <c r="H2474" i="2" s="1"/>
  <c r="H2473" i="2" s="1"/>
  <c r="H2472" i="2"/>
  <c r="H2471" i="2" s="1"/>
  <c r="H2470" i="2" s="1"/>
  <c r="H2469" i="2"/>
  <c r="H2468" i="2"/>
  <c r="H2465" i="2"/>
  <c r="H2464" i="2" s="1"/>
  <c r="H2463" i="2" s="1"/>
  <c r="H2462" i="2"/>
  <c r="H2461" i="2" s="1"/>
  <c r="H2460" i="2" s="1"/>
  <c r="H2458" i="2"/>
  <c r="H2457" i="2" s="1"/>
  <c r="H2456" i="2" s="1"/>
  <c r="H2455" i="2"/>
  <c r="H2454" i="2" s="1"/>
  <c r="H2453" i="2" s="1"/>
  <c r="H2452" i="2"/>
  <c r="H2451" i="2" s="1"/>
  <c r="H2450" i="2" s="1"/>
  <c r="H2449" i="2"/>
  <c r="H2448" i="2" s="1"/>
  <c r="H2447" i="2" s="1"/>
  <c r="H2446" i="2"/>
  <c r="H2445" i="2" s="1"/>
  <c r="H2444" i="2" s="1"/>
  <c r="H2443" i="2"/>
  <c r="H2442" i="2" s="1"/>
  <c r="H2441" i="2" s="1"/>
  <c r="H2440" i="2"/>
  <c r="H2439" i="2" s="1"/>
  <c r="H2438" i="2" s="1"/>
  <c r="H2437" i="2"/>
  <c r="H2436" i="2" s="1"/>
  <c r="H2435" i="2" s="1"/>
  <c r="H2434" i="2"/>
  <c r="H2433" i="2" s="1"/>
  <c r="H2432" i="2" s="1"/>
  <c r="H2431" i="2"/>
  <c r="H2430" i="2" s="1"/>
  <c r="H2429" i="2" s="1"/>
  <c r="H2428" i="2"/>
  <c r="H2427" i="2" s="1"/>
  <c r="H2426" i="2" s="1"/>
  <c r="H2425" i="2"/>
  <c r="H2424" i="2" s="1"/>
  <c r="H2423" i="2" s="1"/>
  <c r="H2422" i="2"/>
  <c r="H2421" i="2" s="1"/>
  <c r="H2420" i="2" s="1"/>
  <c r="H2418" i="2"/>
  <c r="H2417" i="2" s="1"/>
  <c r="H2416" i="2" s="1"/>
  <c r="H2415" i="2"/>
  <c r="H2414" i="2" s="1"/>
  <c r="H2413" i="2" s="1"/>
  <c r="H2412" i="2"/>
  <c r="H2411" i="2" s="1"/>
  <c r="H2410" i="2" s="1"/>
  <c r="H2409" i="2"/>
  <c r="H2408" i="2" s="1"/>
  <c r="H2407" i="2" s="1"/>
  <c r="H2405" i="2"/>
  <c r="H2404" i="2" s="1"/>
  <c r="H2403" i="2" s="1"/>
  <c r="H2402" i="2"/>
  <c r="H2401" i="2" s="1"/>
  <c r="H2400" i="2" s="1"/>
  <c r="H2399" i="2"/>
  <c r="H2398" i="2" s="1"/>
  <c r="H2397" i="2" s="1"/>
  <c r="H2396" i="2"/>
  <c r="H2395" i="2" s="1"/>
  <c r="H2394" i="2" s="1"/>
  <c r="H2393" i="2"/>
  <c r="H2392" i="2" s="1"/>
  <c r="H2391" i="2" s="1"/>
  <c r="H2390" i="2"/>
  <c r="H2389" i="2" s="1"/>
  <c r="H2388" i="2" s="1"/>
  <c r="H2387" i="2"/>
  <c r="H2386" i="2" s="1"/>
  <c r="H2385" i="2" s="1"/>
  <c r="H2384" i="2"/>
  <c r="H2383" i="2"/>
  <c r="H2380" i="2"/>
  <c r="H2379" i="2" s="1"/>
  <c r="H2378" i="2" s="1"/>
  <c r="H2376" i="2"/>
  <c r="H2375" i="2" s="1"/>
  <c r="H2374" i="2" s="1"/>
  <c r="H2373" i="2"/>
  <c r="H2372" i="2"/>
  <c r="H2371" i="2"/>
  <c r="H2370" i="2"/>
  <c r="H2369" i="2"/>
  <c r="H2368" i="2"/>
  <c r="H2367" i="2"/>
  <c r="H2364" i="2"/>
  <c r="H2363" i="2" s="1"/>
  <c r="H2362" i="2" s="1"/>
  <c r="H2361" i="2"/>
  <c r="H2360" i="2" s="1"/>
  <c r="H2359" i="2" s="1"/>
  <c r="H2358" i="2"/>
  <c r="H2357" i="2" s="1"/>
  <c r="H2356" i="2" s="1"/>
  <c r="H2355" i="2"/>
  <c r="H2354" i="2" s="1"/>
  <c r="H2353" i="2" s="1"/>
  <c r="H2351" i="2"/>
  <c r="H2350" i="2" s="1"/>
  <c r="H2349" i="2" s="1"/>
  <c r="H2348" i="2"/>
  <c r="H2347" i="2" s="1"/>
  <c r="H2346" i="2" s="1"/>
  <c r="H2345" i="2"/>
  <c r="H2344" i="2"/>
  <c r="H2343" i="2"/>
  <c r="H2342" i="2"/>
  <c r="H2341" i="2"/>
  <c r="H2340" i="2"/>
  <c r="H2337" i="2"/>
  <c r="H2336" i="2" s="1"/>
  <c r="H2335" i="2" s="1"/>
  <c r="H2334" i="2"/>
  <c r="H2333" i="2" s="1"/>
  <c r="H2332" i="2" s="1"/>
  <c r="H2331" i="2"/>
  <c r="H2330" i="2" s="1"/>
  <c r="H2329" i="2" s="1"/>
  <c r="H2328" i="2"/>
  <c r="H2327" i="2" s="1"/>
  <c r="H2326" i="2" s="1"/>
  <c r="H2325" i="2"/>
  <c r="H2324" i="2" s="1"/>
  <c r="H2323" i="2" s="1"/>
  <c r="H2322" i="2"/>
  <c r="H2321" i="2" s="1"/>
  <c r="H2320" i="2" s="1"/>
  <c r="H2318" i="2"/>
  <c r="H2317" i="2" s="1"/>
  <c r="H2316" i="2" s="1"/>
  <c r="H2315" i="2"/>
  <c r="H2314" i="2"/>
  <c r="H2311" i="2"/>
  <c r="H2310" i="2" s="1"/>
  <c r="H2309" i="2" s="1"/>
  <c r="H2308" i="2"/>
  <c r="H2307" i="2" s="1"/>
  <c r="H2306" i="2" s="1"/>
  <c r="H2305" i="2"/>
  <c r="H2304" i="2"/>
  <c r="H2303" i="2"/>
  <c r="H2300" i="2"/>
  <c r="H2299" i="2" s="1"/>
  <c r="H2298" i="2" s="1"/>
  <c r="H2297" i="2"/>
  <c r="H2296" i="2" s="1"/>
  <c r="H2295" i="2" s="1"/>
  <c r="H2294" i="2"/>
  <c r="H2293" i="2" s="1"/>
  <c r="H2292" i="2" s="1"/>
  <c r="H2291" i="2"/>
  <c r="H2290" i="2" s="1"/>
  <c r="H2289" i="2" s="1"/>
  <c r="H2288" i="2"/>
  <c r="H2287" i="2" s="1"/>
  <c r="H2286" i="2" s="1"/>
  <c r="H2285" i="2"/>
  <c r="H2284" i="2" s="1"/>
  <c r="H2283" i="2" s="1"/>
  <c r="H2282" i="2"/>
  <c r="H2281" i="2" s="1"/>
  <c r="H2280" i="2" s="1"/>
  <c r="H2279" i="2"/>
  <c r="H2278" i="2" s="1"/>
  <c r="H2277" i="2" s="1"/>
  <c r="H2276" i="2"/>
  <c r="H2275" i="2" s="1"/>
  <c r="H2274" i="2" s="1"/>
  <c r="H2273" i="2"/>
  <c r="H2272" i="2" s="1"/>
  <c r="H2271" i="2" s="1"/>
  <c r="H2270" i="2"/>
  <c r="H2269" i="2" s="1"/>
  <c r="H2268" i="2" s="1"/>
  <c r="H2267" i="2"/>
  <c r="H2266" i="2" s="1"/>
  <c r="H2265" i="2" s="1"/>
  <c r="H2264" i="2"/>
  <c r="H2263" i="2"/>
  <c r="H2260" i="2"/>
  <c r="H2259" i="2"/>
  <c r="H2258" i="2"/>
  <c r="H2255" i="2"/>
  <c r="H2254" i="2"/>
  <c r="H2253" i="2"/>
  <c r="H2250" i="2"/>
  <c r="H2249" i="2" s="1"/>
  <c r="H2248" i="2" s="1"/>
  <c r="H2247" i="2"/>
  <c r="H2246" i="2" s="1"/>
  <c r="H2245" i="2" s="1"/>
  <c r="H2244" i="2"/>
  <c r="H2243" i="2" s="1"/>
  <c r="H2242" i="2" s="1"/>
  <c r="H2241" i="2"/>
  <c r="H2240" i="2" s="1"/>
  <c r="H2239" i="2" s="1"/>
  <c r="H2238" i="2"/>
  <c r="H2237" i="2" s="1"/>
  <c r="H2236" i="2" s="1"/>
  <c r="H2235" i="2"/>
  <c r="H2234" i="2" s="1"/>
  <c r="H2233" i="2" s="1"/>
  <c r="H2232" i="2"/>
  <c r="H2231" i="2" s="1"/>
  <c r="H2230" i="2" s="1"/>
  <c r="H2229" i="2"/>
  <c r="H2228" i="2" s="1"/>
  <c r="H2227" i="2" s="1"/>
  <c r="H2226" i="2"/>
  <c r="H2225" i="2" s="1"/>
  <c r="H2224" i="2" s="1"/>
  <c r="H2223" i="2"/>
  <c r="H2222" i="2" s="1"/>
  <c r="H2221" i="2" s="1"/>
  <c r="H2220" i="2"/>
  <c r="H2219" i="2" s="1"/>
  <c r="H2218" i="2" s="1"/>
  <c r="H2215" i="2"/>
  <c r="H2214" i="2" s="1"/>
  <c r="H2213" i="2" s="1"/>
  <c r="H2212" i="2"/>
  <c r="H2211" i="2"/>
  <c r="H2210" i="2"/>
  <c r="H2207" i="2"/>
  <c r="H2206" i="2" s="1"/>
  <c r="H2205" i="2" s="1"/>
  <c r="H2204" i="2"/>
  <c r="H2203" i="2"/>
  <c r="H2202" i="2"/>
  <c r="H2199" i="2"/>
  <c r="H2198" i="2" s="1"/>
  <c r="H2197" i="2" s="1"/>
  <c r="H2196" i="2"/>
  <c r="H2195" i="2"/>
  <c r="H2194" i="2"/>
  <c r="H2191" i="2"/>
  <c r="H2190" i="2"/>
  <c r="H2189" i="2"/>
  <c r="H2186" i="2"/>
  <c r="H2185" i="2" s="1"/>
  <c r="H2184" i="2" s="1"/>
  <c r="H2183" i="2"/>
  <c r="H2182" i="2" s="1"/>
  <c r="H2181" i="2" s="1"/>
  <c r="H2180" i="2"/>
  <c r="H2179" i="2"/>
  <c r="H2176" i="2"/>
  <c r="H2175" i="2" s="1"/>
  <c r="H2174" i="2" s="1"/>
  <c r="H2173" i="2"/>
  <c r="H2172" i="2"/>
  <c r="H2169" i="2"/>
  <c r="H2168" i="2"/>
  <c r="H2167" i="2"/>
  <c r="H2164" i="2"/>
  <c r="H2163" i="2"/>
  <c r="H2160" i="2"/>
  <c r="H2159" i="2"/>
  <c r="H2156" i="2"/>
  <c r="H2155" i="2"/>
  <c r="H2152" i="2"/>
  <c r="H2151" i="2"/>
  <c r="H2147" i="2"/>
  <c r="H2146" i="2"/>
  <c r="H2145" i="2"/>
  <c r="H2144" i="2"/>
  <c r="H2143" i="2"/>
  <c r="H2142" i="2"/>
  <c r="H2141" i="2"/>
  <c r="H2140" i="2"/>
  <c r="H2139" i="2"/>
  <c r="H2138" i="2"/>
  <c r="H2137" i="2"/>
  <c r="H2136" i="2"/>
  <c r="H2135" i="2"/>
  <c r="H2134" i="2"/>
  <c r="H2131" i="2"/>
  <c r="H2130" i="2" s="1"/>
  <c r="H2129" i="2" s="1"/>
  <c r="H2128" i="2"/>
  <c r="H2127" i="2" s="1"/>
  <c r="H2126" i="2" s="1"/>
  <c r="H2124" i="2"/>
  <c r="H2123" i="2" s="1"/>
  <c r="H2122" i="2" s="1"/>
  <c r="H2121" i="2"/>
  <c r="H2120" i="2" s="1"/>
  <c r="H2119" i="2" s="1"/>
  <c r="H2118" i="2"/>
  <c r="H2117" i="2" s="1"/>
  <c r="H2116" i="2" s="1"/>
  <c r="H2115" i="2"/>
  <c r="H2114" i="2" s="1"/>
  <c r="H2113" i="2" s="1"/>
  <c r="H2112" i="2"/>
  <c r="H2111" i="2" s="1"/>
  <c r="H2110" i="2" s="1"/>
  <c r="H2108" i="2"/>
  <c r="H2107" i="2" s="1"/>
  <c r="H2106" i="2" s="1"/>
  <c r="H2105" i="2"/>
  <c r="H2104" i="2" s="1"/>
  <c r="H2103" i="2" s="1"/>
  <c r="H2102" i="2"/>
  <c r="H2101" i="2" s="1"/>
  <c r="H2100" i="2" s="1"/>
  <c r="H2099" i="2"/>
  <c r="H2098" i="2" s="1"/>
  <c r="H2097" i="2" s="1"/>
  <c r="H2096" i="2"/>
  <c r="H2095" i="2"/>
  <c r="H2094" i="2"/>
  <c r="H2090" i="2"/>
  <c r="H2089" i="2" s="1"/>
  <c r="H2088" i="2" s="1"/>
  <c r="H2087" i="2"/>
  <c r="H2086" i="2" s="1"/>
  <c r="H2085" i="2" s="1"/>
  <c r="H2084" i="2"/>
  <c r="H2083" i="2" s="1"/>
  <c r="H2082" i="2" s="1"/>
  <c r="H2081" i="2"/>
  <c r="H2080" i="2" s="1"/>
  <c r="H2079" i="2" s="1"/>
  <c r="H2078" i="2"/>
  <c r="H2077" i="2" s="1"/>
  <c r="H2076" i="2" s="1"/>
  <c r="H2075" i="2"/>
  <c r="H2074" i="2" s="1"/>
  <c r="H2073" i="2" s="1"/>
  <c r="H2071" i="2"/>
  <c r="H2070" i="2" s="1"/>
  <c r="H2069" i="2" s="1"/>
  <c r="H2068" i="2"/>
  <c r="H2067" i="2" s="1"/>
  <c r="H2066" i="2" s="1"/>
  <c r="H2065" i="2"/>
  <c r="H2064" i="2" s="1"/>
  <c r="H2063" i="2" s="1"/>
  <c r="H2062" i="2"/>
  <c r="H2061" i="2" s="1"/>
  <c r="H2060" i="2" s="1"/>
  <c r="H2059" i="2"/>
  <c r="H2058" i="2" s="1"/>
  <c r="H2057" i="2" s="1"/>
  <c r="H2056" i="2"/>
  <c r="H2055" i="2" s="1"/>
  <c r="H2054" i="2" s="1"/>
  <c r="H2053" i="2"/>
  <c r="H2052" i="2" s="1"/>
  <c r="H2051" i="2" s="1"/>
  <c r="H2049" i="2"/>
  <c r="H2048" i="2" s="1"/>
  <c r="H2047" i="2" s="1"/>
  <c r="H2046" i="2"/>
  <c r="H2045" i="2" s="1"/>
  <c r="H2044" i="2" s="1"/>
  <c r="H2043" i="2"/>
  <c r="H2042" i="2" s="1"/>
  <c r="H2041" i="2" s="1"/>
  <c r="H2040" i="2"/>
  <c r="H2039" i="2" s="1"/>
  <c r="H2038" i="2" s="1"/>
  <c r="H2037" i="2"/>
  <c r="H2036" i="2" s="1"/>
  <c r="H2035" i="2" s="1"/>
  <c r="H2034" i="2"/>
  <c r="H2033" i="2"/>
  <c r="H2032" i="2"/>
  <c r="H2031" i="2"/>
  <c r="H2027" i="2"/>
  <c r="H2026" i="2" s="1"/>
  <c r="H2025" i="2" s="1"/>
  <c r="H2024" i="2"/>
  <c r="H2023" i="2" s="1"/>
  <c r="H2022" i="2" s="1"/>
  <c r="H2021" i="2"/>
  <c r="H2020" i="2" s="1"/>
  <c r="H2019" i="2" s="1"/>
  <c r="H2018" i="2"/>
  <c r="H2017" i="2"/>
  <c r="H2016" i="2"/>
  <c r="H2015" i="2"/>
  <c r="H2014" i="2"/>
  <c r="H2013" i="2"/>
  <c r="H2012" i="2"/>
  <c r="H2011" i="2"/>
  <c r="H2010" i="2"/>
  <c r="H2009" i="2"/>
  <c r="H2008" i="2"/>
  <c r="H2007" i="2"/>
  <c r="H2006" i="2"/>
  <c r="H2003" i="2"/>
  <c r="H2002" i="2" s="1"/>
  <c r="H2001" i="2" s="1"/>
  <c r="H2000" i="2"/>
  <c r="H1999" i="2" s="1"/>
  <c r="H1998" i="2" s="1"/>
  <c r="H1997" i="2"/>
  <c r="H1996" i="2" s="1"/>
  <c r="H1995" i="2" s="1"/>
  <c r="H1994" i="2"/>
  <c r="H1993" i="2" s="1"/>
  <c r="H1992" i="2" s="1"/>
  <c r="H1991" i="2"/>
  <c r="H1990" i="2"/>
  <c r="H1989" i="2"/>
  <c r="H1986" i="2"/>
  <c r="H1985" i="2" s="1"/>
  <c r="H1984" i="2" s="1"/>
  <c r="H1983" i="2"/>
  <c r="H1982" i="2" s="1"/>
  <c r="H1981" i="2" s="1"/>
  <c r="H1980" i="2"/>
  <c r="H1979" i="2"/>
  <c r="H1976" i="2"/>
  <c r="H1975" i="2" s="1"/>
  <c r="H1974" i="2" s="1"/>
  <c r="H1973" i="2"/>
  <c r="H1972" i="2" s="1"/>
  <c r="H1971" i="2" s="1"/>
  <c r="H1970" i="2"/>
  <c r="H1969" i="2" s="1"/>
  <c r="H1968" i="2" s="1"/>
  <c r="H1966" i="2"/>
  <c r="H1965" i="2" s="1"/>
  <c r="H1964" i="2" s="1"/>
  <c r="H1963" i="2"/>
  <c r="H1962" i="2" s="1"/>
  <c r="H1961" i="2" s="1"/>
  <c r="H1960" i="2"/>
  <c r="H1959" i="2" s="1"/>
  <c r="H1958" i="2" s="1"/>
  <c r="H1957" i="2"/>
  <c r="H1956" i="2" s="1"/>
  <c r="H1955" i="2" s="1"/>
  <c r="H1954" i="2"/>
  <c r="H1953" i="2" s="1"/>
  <c r="H1952" i="2" s="1"/>
  <c r="H1951" i="2"/>
  <c r="H1950" i="2" s="1"/>
  <c r="H1949" i="2" s="1"/>
  <c r="H1948" i="2"/>
  <c r="H1947" i="2" s="1"/>
  <c r="H1946" i="2" s="1"/>
  <c r="H1945" i="2"/>
  <c r="H1944" i="2" s="1"/>
  <c r="H1943" i="2" s="1"/>
  <c r="H1942" i="2"/>
  <c r="H1941" i="2" s="1"/>
  <c r="H1940" i="2" s="1"/>
  <c r="H1939" i="2"/>
  <c r="H1938" i="2" s="1"/>
  <c r="H1937" i="2" s="1"/>
  <c r="H1936" i="2"/>
  <c r="H1935" i="2" s="1"/>
  <c r="H1934" i="2" s="1"/>
  <c r="H1933" i="2"/>
  <c r="H1932" i="2" s="1"/>
  <c r="H1931" i="2" s="1"/>
  <c r="H1930" i="2"/>
  <c r="H1929" i="2" s="1"/>
  <c r="H1928" i="2" s="1"/>
  <c r="H1926" i="2"/>
  <c r="H1925" i="2" s="1"/>
  <c r="H1924" i="2" s="1"/>
  <c r="H1923" i="2"/>
  <c r="H1922" i="2" s="1"/>
  <c r="H1921" i="2" s="1"/>
  <c r="H1920" i="2"/>
  <c r="H1919" i="2" s="1"/>
  <c r="H1918" i="2" s="1"/>
  <c r="H1917" i="2"/>
  <c r="H1916" i="2" s="1"/>
  <c r="H1915" i="2" s="1"/>
  <c r="H1913" i="2"/>
  <c r="H1912" i="2" s="1"/>
  <c r="H1911" i="2" s="1"/>
  <c r="H1910" i="2"/>
  <c r="H1909" i="2" s="1"/>
  <c r="H1908" i="2" s="1"/>
  <c r="H1907" i="2"/>
  <c r="H1906" i="2" s="1"/>
  <c r="H1905" i="2" s="1"/>
  <c r="H1904" i="2"/>
  <c r="H1903" i="2" s="1"/>
  <c r="H1902" i="2" s="1"/>
  <c r="H1901" i="2"/>
  <c r="H1900" i="2" s="1"/>
  <c r="H1899" i="2" s="1"/>
  <c r="H1898" i="2"/>
  <c r="H1897" i="2" s="1"/>
  <c r="H1896" i="2" s="1"/>
  <c r="H1895" i="2"/>
  <c r="H1894" i="2" s="1"/>
  <c r="H1893" i="2" s="1"/>
  <c r="H1892" i="2"/>
  <c r="H1891" i="2"/>
  <c r="H1888" i="2"/>
  <c r="H1887" i="2" s="1"/>
  <c r="H1886" i="2" s="1"/>
  <c r="H1884" i="2"/>
  <c r="H1883" i="2" s="1"/>
  <c r="H1882" i="2" s="1"/>
  <c r="H1880" i="2"/>
  <c r="H1879" i="2"/>
  <c r="H1878" i="2"/>
  <c r="H1877" i="2"/>
  <c r="H1876" i="2"/>
  <c r="H1875" i="2"/>
  <c r="H1874" i="2"/>
  <c r="H1871" i="2"/>
  <c r="H1870" i="2" s="1"/>
  <c r="H1869" i="2" s="1"/>
  <c r="H1868" i="2"/>
  <c r="H1867" i="2" s="1"/>
  <c r="H1866" i="2" s="1"/>
  <c r="H1865" i="2"/>
  <c r="H1864" i="2" s="1"/>
  <c r="H1863" i="2" s="1"/>
  <c r="H1862" i="2"/>
  <c r="H1861" i="2" s="1"/>
  <c r="H1860" i="2" s="1"/>
  <c r="H1858" i="2"/>
  <c r="H1857" i="2" s="1"/>
  <c r="H1856" i="2" s="1"/>
  <c r="H1855" i="2"/>
  <c r="H1854" i="2" s="1"/>
  <c r="H1853" i="2" s="1"/>
  <c r="H1852" i="2"/>
  <c r="H1851" i="2"/>
  <c r="H1850" i="2"/>
  <c r="H1849" i="2"/>
  <c r="H1848" i="2"/>
  <c r="H1847" i="2"/>
  <c r="H1844" i="2"/>
  <c r="H1843" i="2" s="1"/>
  <c r="H1842" i="2" s="1"/>
  <c r="H1841" i="2"/>
  <c r="H1840" i="2" s="1"/>
  <c r="H1839" i="2" s="1"/>
  <c r="H1838" i="2"/>
  <c r="H1837" i="2" s="1"/>
  <c r="H1836" i="2" s="1"/>
  <c r="H1835" i="2"/>
  <c r="H1834" i="2" s="1"/>
  <c r="H1833" i="2" s="1"/>
  <c r="H1832" i="2"/>
  <c r="H1831" i="2" s="1"/>
  <c r="H1830" i="2" s="1"/>
  <c r="H1829" i="2"/>
  <c r="H1828" i="2" s="1"/>
  <c r="H1827" i="2" s="1"/>
  <c r="H1825" i="2"/>
  <c r="H1824" i="2" s="1"/>
  <c r="H1823" i="2" s="1"/>
  <c r="H1822" i="2"/>
  <c r="H1821" i="2"/>
  <c r="H1818" i="2"/>
  <c r="H1817" i="2" s="1"/>
  <c r="H1816" i="2" s="1"/>
  <c r="H1815" i="2"/>
  <c r="H1814" i="2" s="1"/>
  <c r="H1813" i="2" s="1"/>
  <c r="H1812" i="2"/>
  <c r="H1811" i="2"/>
  <c r="H1810" i="2"/>
  <c r="H1807" i="2"/>
  <c r="H1806" i="2" s="1"/>
  <c r="H1805" i="2" s="1"/>
  <c r="H1804" i="2"/>
  <c r="H1803" i="2" s="1"/>
  <c r="H1802" i="2" s="1"/>
  <c r="H1801" i="2"/>
  <c r="H1800" i="2" s="1"/>
  <c r="H1799" i="2" s="1"/>
  <c r="H1798" i="2"/>
  <c r="H1797" i="2" s="1"/>
  <c r="H1796" i="2" s="1"/>
  <c r="H1795" i="2"/>
  <c r="H1794" i="2" s="1"/>
  <c r="H1793" i="2" s="1"/>
  <c r="H1792" i="2"/>
  <c r="H1791" i="2" s="1"/>
  <c r="H1790" i="2" s="1"/>
  <c r="H1789" i="2"/>
  <c r="H1788" i="2" s="1"/>
  <c r="H1787" i="2" s="1"/>
  <c r="H1786" i="2"/>
  <c r="H1785" i="2" s="1"/>
  <c r="H1784" i="2" s="1"/>
  <c r="H1783" i="2"/>
  <c r="H1782" i="2" s="1"/>
  <c r="H1781" i="2" s="1"/>
  <c r="H1780" i="2"/>
  <c r="H1779" i="2" s="1"/>
  <c r="H1778" i="2" s="1"/>
  <c r="H1777" i="2"/>
  <c r="H1776" i="2" s="1"/>
  <c r="H1775" i="2" s="1"/>
  <c r="H1774" i="2"/>
  <c r="H1773" i="2" s="1"/>
  <c r="H1772" i="2" s="1"/>
  <c r="H1771" i="2"/>
  <c r="H1770" i="2"/>
  <c r="H1767" i="2"/>
  <c r="H1766" i="2"/>
  <c r="H1765" i="2"/>
  <c r="H1762" i="2"/>
  <c r="H1761" i="2"/>
  <c r="H1760" i="2"/>
  <c r="H1757" i="2"/>
  <c r="H1756" i="2" s="1"/>
  <c r="H1755" i="2" s="1"/>
  <c r="H1754" i="2"/>
  <c r="H1753" i="2" s="1"/>
  <c r="H1752" i="2" s="1"/>
  <c r="H1751" i="2"/>
  <c r="H1750" i="2" s="1"/>
  <c r="H1749" i="2" s="1"/>
  <c r="H1748" i="2"/>
  <c r="H1747" i="2" s="1"/>
  <c r="H1746" i="2" s="1"/>
  <c r="H1745" i="2"/>
  <c r="H1744" i="2" s="1"/>
  <c r="H1743" i="2" s="1"/>
  <c r="H1742" i="2"/>
  <c r="H1741" i="2" s="1"/>
  <c r="H1740" i="2" s="1"/>
  <c r="H1739" i="2"/>
  <c r="H1738" i="2" s="1"/>
  <c r="H1737" i="2" s="1"/>
  <c r="H1736" i="2"/>
  <c r="H1735" i="2" s="1"/>
  <c r="H1734" i="2" s="1"/>
  <c r="H1733" i="2"/>
  <c r="H1732" i="2" s="1"/>
  <c r="H1731" i="2" s="1"/>
  <c r="H1730" i="2"/>
  <c r="H1729" i="2" s="1"/>
  <c r="H1728" i="2" s="1"/>
  <c r="H1727" i="2"/>
  <c r="H1726" i="2" s="1"/>
  <c r="H1725" i="2" s="1"/>
  <c r="H1721" i="2"/>
  <c r="H1720" i="2"/>
  <c r="H1719" i="2"/>
  <c r="H1715" i="2"/>
  <c r="H1714" i="2"/>
  <c r="H1713" i="2"/>
  <c r="H1712" i="2"/>
  <c r="H1711" i="2"/>
  <c r="H1710" i="2"/>
  <c r="H1709" i="2"/>
  <c r="H1708" i="2"/>
  <c r="H1707" i="2"/>
  <c r="H1706" i="2"/>
  <c r="H1705" i="2"/>
  <c r="H1704" i="2"/>
  <c r="H1703" i="2"/>
  <c r="H1699" i="2"/>
  <c r="H1698" i="2" s="1"/>
  <c r="H1697" i="2" s="1"/>
  <c r="H1696" i="2" s="1"/>
  <c r="H1695" i="2"/>
  <c r="H1694" i="2" s="1"/>
  <c r="H1693" i="2" s="1"/>
  <c r="H1689" i="2"/>
  <c r="H1688" i="2" s="1"/>
  <c r="H1687" i="2" s="1"/>
  <c r="H1685" i="2"/>
  <c r="H1684" i="2"/>
  <c r="H1683" i="2"/>
  <c r="H1680" i="2"/>
  <c r="H1678" i="2"/>
  <c r="H1677" i="2"/>
  <c r="H1676" i="2"/>
  <c r="H1675" i="2"/>
  <c r="H1674" i="2"/>
  <c r="H1673" i="2"/>
  <c r="H1672" i="2"/>
  <c r="H1671" i="2"/>
  <c r="H1670" i="2"/>
  <c r="H1669" i="2"/>
  <c r="H1668" i="2"/>
  <c r="H1667" i="2"/>
  <c r="H1666" i="2"/>
  <c r="H1665" i="2"/>
  <c r="H1658" i="2"/>
  <c r="H1657" i="2" s="1"/>
  <c r="H1656" i="2" s="1"/>
  <c r="H1655" i="2"/>
  <c r="H1654" i="2" s="1"/>
  <c r="H1653" i="2" s="1"/>
  <c r="H1652" i="2"/>
  <c r="H1651" i="2" s="1"/>
  <c r="H1650" i="2" s="1"/>
  <c r="H1649" i="2"/>
  <c r="H1648" i="2" s="1"/>
  <c r="H1647" i="2" s="1"/>
  <c r="H1646" i="2"/>
  <c r="H1645" i="2" s="1"/>
  <c r="H1644" i="2" s="1"/>
  <c r="H1642" i="2"/>
  <c r="H1641" i="2"/>
  <c r="H1638" i="2"/>
  <c r="H1637" i="2"/>
  <c r="H1633" i="2"/>
  <c r="H1632" i="2" s="1"/>
  <c r="H1631" i="2" s="1"/>
  <c r="H1630" i="2" s="1"/>
  <c r="H1629" i="2"/>
  <c r="H1628" i="2" s="1"/>
  <c r="H1627" i="2" s="1"/>
  <c r="H1626" i="2" s="1"/>
  <c r="H1625" i="2"/>
  <c r="H1624" i="2" s="1"/>
  <c r="H1623" i="2" s="1"/>
  <c r="H1622" i="2"/>
  <c r="H1621" i="2" s="1"/>
  <c r="H1620" i="2" s="1"/>
  <c r="H1618" i="2"/>
  <c r="H1617" i="2" s="1"/>
  <c r="H1616" i="2" s="1"/>
  <c r="H1615" i="2"/>
  <c r="H1614" i="2" s="1"/>
  <c r="H1613" i="2" s="1"/>
  <c r="H1611" i="2"/>
  <c r="H1610" i="2" s="1"/>
  <c r="H1609" i="2" s="1"/>
  <c r="H1608" i="2"/>
  <c r="H1607" i="2" s="1"/>
  <c r="H1606" i="2" s="1"/>
  <c r="H1605" i="2"/>
  <c r="H1604" i="2" s="1"/>
  <c r="H1603" i="2" s="1"/>
  <c r="H1602" i="2"/>
  <c r="H1601" i="2"/>
  <c r="H1600" i="2"/>
  <c r="H1595" i="2"/>
  <c r="H1594" i="2" s="1"/>
  <c r="H1593" i="2"/>
  <c r="H1592" i="2" s="1"/>
  <c r="H1590" i="2"/>
  <c r="H1589" i="2"/>
  <c r="H1588" i="2"/>
  <c r="H1587" i="2"/>
  <c r="H1586" i="2"/>
  <c r="H1585" i="2"/>
  <c r="H1584" i="2"/>
  <c r="H1583" i="2"/>
  <c r="H1582" i="2"/>
  <c r="H1581" i="2"/>
  <c r="H1580" i="2"/>
  <c r="H1577" i="2"/>
  <c r="H1576" i="2" s="1"/>
  <c r="H1575" i="2" s="1"/>
  <c r="H1573" i="2"/>
  <c r="H1572" i="2"/>
  <c r="H1569" i="2"/>
  <c r="H1568" i="2" s="1"/>
  <c r="H1567" i="2" s="1"/>
  <c r="H1565" i="2"/>
  <c r="H1564" i="2" s="1"/>
  <c r="H1563" i="2" s="1"/>
  <c r="H1562" i="2" s="1"/>
  <c r="H1561" i="2"/>
  <c r="H1560" i="2"/>
  <c r="H1557" i="2"/>
  <c r="H1556" i="2"/>
  <c r="H1555" i="2"/>
  <c r="H1554" i="2"/>
  <c r="H1551" i="2"/>
  <c r="H1550" i="2" s="1"/>
  <c r="H1549" i="2"/>
  <c r="H1548" i="2" s="1"/>
  <c r="H1547" i="2"/>
  <c r="H1546" i="2" s="1"/>
  <c r="H1545" i="2"/>
  <c r="H1544" i="2"/>
  <c r="H1543" i="2"/>
  <c r="H1542" i="2"/>
  <c r="H1541" i="2"/>
  <c r="H1540" i="2"/>
  <c r="H1539" i="2"/>
  <c r="H1533" i="2"/>
  <c r="H1532" i="2"/>
  <c r="H1527" i="2"/>
  <c r="H1526" i="2" s="1"/>
  <c r="H1525" i="2" s="1"/>
  <c r="H1524" i="2"/>
  <c r="H1523" i="2" s="1"/>
  <c r="H1522" i="2" s="1"/>
  <c r="H1521" i="2"/>
  <c r="H1520" i="2" s="1"/>
  <c r="H1519" i="2" s="1"/>
  <c r="H1518" i="2"/>
  <c r="H1517" i="2" s="1"/>
  <c r="H1516" i="2" s="1"/>
  <c r="H1515" i="2"/>
  <c r="H1514" i="2" s="1"/>
  <c r="H1513" i="2" s="1"/>
  <c r="H1511" i="2"/>
  <c r="H1510" i="2" s="1"/>
  <c r="H1509" i="2" s="1"/>
  <c r="H1508" i="2"/>
  <c r="H1507" i="2" s="1"/>
  <c r="H1506" i="2" s="1"/>
  <c r="H1503" i="2"/>
  <c r="H1502" i="2" s="1"/>
  <c r="H1501" i="2" s="1"/>
  <c r="H1500" i="2" s="1"/>
  <c r="H1499" i="2"/>
  <c r="H1498" i="2"/>
  <c r="H1495" i="2"/>
  <c r="H1494" i="2" s="1"/>
  <c r="H1493" i="2" s="1"/>
  <c r="H1491" i="2"/>
  <c r="H1490" i="2"/>
  <c r="H1485" i="2"/>
  <c r="H1484" i="2"/>
  <c r="H1483" i="2"/>
  <c r="H1482" i="2"/>
  <c r="H1479" i="2"/>
  <c r="H1478" i="2" s="1"/>
  <c r="H1477" i="2" s="1"/>
  <c r="H1475" i="2"/>
  <c r="H1474" i="2"/>
  <c r="H1469" i="2"/>
  <c r="H1468" i="2" s="1"/>
  <c r="H1467" i="2" s="1"/>
  <c r="H1466" i="2" s="1"/>
  <c r="H1465" i="2" s="1"/>
  <c r="H1464" i="2"/>
  <c r="H1463" i="2"/>
  <c r="H1460" i="2"/>
  <c r="H1459" i="2" s="1"/>
  <c r="H1458" i="2" s="1"/>
  <c r="H1456" i="2"/>
  <c r="H1455" i="2"/>
  <c r="H1450" i="2"/>
  <c r="H1449" i="2" s="1"/>
  <c r="H1448" i="2" s="1"/>
  <c r="H1447" i="2" s="1"/>
  <c r="H1446" i="2" s="1"/>
  <c r="H1445" i="2"/>
  <c r="H1444" i="2" s="1"/>
  <c r="H1443" i="2" s="1"/>
  <c r="H1442" i="2"/>
  <c r="H1441" i="2" s="1"/>
  <c r="H1440" i="2" s="1"/>
  <c r="H1439" i="2"/>
  <c r="H1438" i="2" s="1"/>
  <c r="H1437" i="2" s="1"/>
  <c r="H1433" i="2"/>
  <c r="H1432" i="2"/>
  <c r="H1428" i="2"/>
  <c r="H1427" i="2" s="1"/>
  <c r="H1426" i="2" s="1"/>
  <c r="H1425" i="2" s="1"/>
  <c r="H1424" i="2"/>
  <c r="H1423" i="2"/>
  <c r="H1419" i="2"/>
  <c r="H1418" i="2" s="1"/>
  <c r="H1417" i="2" s="1"/>
  <c r="H1416" i="2" s="1"/>
  <c r="H1414" i="2"/>
  <c r="H1413" i="2" s="1"/>
  <c r="H1412" i="2"/>
  <c r="H1411" i="2"/>
  <c r="H1407" i="2"/>
  <c r="H1406" i="2"/>
  <c r="H1405" i="2"/>
  <c r="H1404" i="2"/>
  <c r="H1403" i="2"/>
  <c r="H1400" i="2"/>
  <c r="H1399" i="2" s="1"/>
  <c r="H1398" i="2" s="1"/>
  <c r="H1397" i="2"/>
  <c r="H1396" i="2"/>
  <c r="H1395" i="2"/>
  <c r="H1394" i="2"/>
  <c r="H1393" i="2"/>
  <c r="H1392" i="2"/>
  <c r="H1391" i="2"/>
  <c r="H1389" i="2"/>
  <c r="H1388" i="2"/>
  <c r="H1387" i="2"/>
  <c r="H1386" i="2"/>
  <c r="H1385" i="2"/>
  <c r="H1384" i="2"/>
  <c r="H1379" i="2"/>
  <c r="H1378" i="2" s="1"/>
  <c r="H1377" i="2" s="1"/>
  <c r="H1376" i="2" s="1"/>
  <c r="H1375" i="2"/>
  <c r="H1374" i="2"/>
  <c r="H1373" i="2"/>
  <c r="H1372" i="2"/>
  <c r="H1371" i="2"/>
  <c r="H1370" i="2"/>
  <c r="H1365" i="2"/>
  <c r="H1364" i="2" s="1"/>
  <c r="H1363" i="2" s="1"/>
  <c r="H1362" i="2" s="1"/>
  <c r="H1361" i="2"/>
  <c r="H1360" i="2" s="1"/>
  <c r="H1359" i="2" s="1"/>
  <c r="H1358" i="2" s="1"/>
  <c r="H1357" i="2"/>
  <c r="H1356" i="2" s="1"/>
  <c r="H1355" i="2" s="1"/>
  <c r="H1354" i="2" s="1"/>
  <c r="H1353" i="2"/>
  <c r="H1352" i="2" s="1"/>
  <c r="H1351" i="2" s="1"/>
  <c r="H1350" i="2" s="1"/>
  <c r="H1349" i="2"/>
  <c r="H1348" i="2" s="1"/>
  <c r="H1347" i="2" s="1"/>
  <c r="H1346" i="2" s="1"/>
  <c r="H1345" i="2"/>
  <c r="H1344" i="2" s="1"/>
  <c r="H1343" i="2" s="1"/>
  <c r="H1342" i="2" s="1"/>
  <c r="H1340" i="2"/>
  <c r="H1339" i="2" s="1"/>
  <c r="H1338" i="2" s="1"/>
  <c r="H1337" i="2" s="1"/>
  <c r="H1336" i="2"/>
  <c r="H1335" i="2" s="1"/>
  <c r="H1334" i="2" s="1"/>
  <c r="H1333" i="2" s="1"/>
  <c r="H1332" i="2"/>
  <c r="H1331" i="2"/>
  <c r="H1328" i="2"/>
  <c r="H1327" i="2" s="1"/>
  <c r="H1326" i="2"/>
  <c r="H1325" i="2" s="1"/>
  <c r="H1323" i="2"/>
  <c r="H1322" i="2"/>
  <c r="H1321" i="2"/>
  <c r="H1318" i="2"/>
  <c r="H1317" i="2" s="1"/>
  <c r="H1316" i="2"/>
  <c r="H1315" i="2"/>
  <c r="H1314" i="2"/>
  <c r="H1313" i="2"/>
  <c r="H1312" i="2"/>
  <c r="H1308" i="2"/>
  <c r="H1307" i="2" s="1"/>
  <c r="H1306" i="2" s="1"/>
  <c r="H1305" i="2" s="1"/>
  <c r="H1303" i="2"/>
  <c r="H1302" i="2"/>
  <c r="H1299" i="2"/>
  <c r="H1298" i="2" s="1"/>
  <c r="H1297" i="2" s="1"/>
  <c r="H1296" i="2"/>
  <c r="H1295" i="2"/>
  <c r="H1291" i="2"/>
  <c r="H1290" i="2" s="1"/>
  <c r="H1289" i="2" s="1"/>
  <c r="H1283" i="2"/>
  <c r="H1282" i="2"/>
  <c r="H1281" i="2"/>
  <c r="H1280" i="2"/>
  <c r="H1279" i="2"/>
  <c r="H1278" i="2"/>
  <c r="H1277" i="2"/>
  <c r="H1276" i="2"/>
  <c r="H1273" i="2"/>
  <c r="H1272" i="2"/>
  <c r="H1269" i="2"/>
  <c r="H1268" i="2" s="1"/>
  <c r="H1267" i="2" s="1"/>
  <c r="H1266" i="2"/>
  <c r="H1265" i="2" s="1"/>
  <c r="H1264" i="2" s="1"/>
  <c r="H1263" i="2"/>
  <c r="H1262" i="2" s="1"/>
  <c r="H1261" i="2" s="1"/>
  <c r="H1260" i="2"/>
  <c r="H1259" i="2"/>
  <c r="H1258" i="2"/>
  <c r="H1255" i="2"/>
  <c r="H1254" i="2" s="1"/>
  <c r="H1253" i="2" s="1"/>
  <c r="H1252" i="2"/>
  <c r="H1251" i="2" s="1"/>
  <c r="H1250" i="2" s="1"/>
  <c r="H1248" i="2"/>
  <c r="H1247" i="2"/>
  <c r="H1246" i="2"/>
  <c r="H1245" i="2"/>
  <c r="H1244" i="2"/>
  <c r="H1243" i="2"/>
  <c r="H1242" i="2"/>
  <c r="H1240" i="2"/>
  <c r="H1239" i="2"/>
  <c r="H1237" i="2"/>
  <c r="H1236" i="2"/>
  <c r="H1235" i="2"/>
  <c r="H1234" i="2"/>
  <c r="H1233" i="2"/>
  <c r="H1232" i="2"/>
  <c r="H1231" i="2"/>
  <c r="H1229" i="2"/>
  <c r="H1228" i="2"/>
  <c r="H1226" i="2"/>
  <c r="H1224" i="2"/>
  <c r="H1223" i="2"/>
  <c r="H1222" i="2"/>
  <c r="H1221" i="2"/>
  <c r="H1220" i="2"/>
  <c r="H1216" i="2"/>
  <c r="H1215" i="2"/>
  <c r="H1214" i="2"/>
  <c r="H1210" i="2"/>
  <c r="H1209" i="2" s="1"/>
  <c r="H1208" i="2" s="1"/>
  <c r="H1207" i="2"/>
  <c r="H1206" i="2" s="1"/>
  <c r="H1205" i="2" s="1"/>
  <c r="H1204" i="2"/>
  <c r="H1203" i="2"/>
  <c r="H1200" i="2"/>
  <c r="H1199" i="2"/>
  <c r="H1198" i="2"/>
  <c r="H1197" i="2"/>
  <c r="H1194" i="2"/>
  <c r="H1193" i="2"/>
  <c r="H1192" i="2"/>
  <c r="H1191" i="2"/>
  <c r="H1190" i="2"/>
  <c r="H1189" i="2"/>
  <c r="H1188" i="2"/>
  <c r="H1185" i="2"/>
  <c r="H1184" i="2"/>
  <c r="H1181" i="2"/>
  <c r="H1180" i="2"/>
  <c r="H1179" i="2"/>
  <c r="H1176" i="2"/>
  <c r="H1175" i="2"/>
  <c r="H1174" i="2"/>
  <c r="H1173" i="2"/>
  <c r="H1172" i="2"/>
  <c r="H1171" i="2"/>
  <c r="H1170" i="2"/>
  <c r="H1169" i="2"/>
  <c r="H1168" i="2"/>
  <c r="H1167" i="2"/>
  <c r="H1163" i="2"/>
  <c r="H1162" i="2"/>
  <c r="H1159" i="2"/>
  <c r="H1158" i="2"/>
  <c r="H1157" i="2"/>
  <c r="H1156" i="2"/>
  <c r="H1152" i="2"/>
  <c r="H1151" i="2" s="1"/>
  <c r="H1150" i="2" s="1"/>
  <c r="H1149" i="2"/>
  <c r="H1148" i="2" s="1"/>
  <c r="H1147" i="2" s="1"/>
  <c r="H1145" i="2"/>
  <c r="H1144" i="2"/>
  <c r="H1141" i="2"/>
  <c r="H1140" i="2"/>
  <c r="H1136" i="2"/>
  <c r="H1135" i="2" s="1"/>
  <c r="H1134" i="2" s="1"/>
  <c r="H1132" i="2" s="1"/>
  <c r="H1131" i="2"/>
  <c r="H1130" i="2"/>
  <c r="H1128" i="2"/>
  <c r="H1127" i="2"/>
  <c r="H1126" i="2"/>
  <c r="H1125" i="2"/>
  <c r="H1124" i="2"/>
  <c r="H1123" i="2"/>
  <c r="H1122" i="2"/>
  <c r="H1121" i="2"/>
  <c r="H1118" i="2"/>
  <c r="H1117" i="2" s="1"/>
  <c r="H1116" i="2" s="1"/>
  <c r="H1115" i="2"/>
  <c r="H1114" i="2" s="1"/>
  <c r="H1113" i="2" s="1"/>
  <c r="H1112" i="2"/>
  <c r="H1111" i="2" s="1"/>
  <c r="H1110" i="2" s="1"/>
  <c r="H1109" i="2"/>
  <c r="H1108" i="2" s="1"/>
  <c r="H1107" i="2" s="1"/>
  <c r="H1106" i="2"/>
  <c r="H1105" i="2" s="1"/>
  <c r="H1104" i="2" s="1"/>
  <c r="H1103" i="2"/>
  <c r="H1102" i="2" s="1"/>
  <c r="H1101" i="2" s="1"/>
  <c r="H1100" i="2"/>
  <c r="H1099" i="2" s="1"/>
  <c r="H1098" i="2" s="1"/>
  <c r="H1097" i="2"/>
  <c r="H1096" i="2" s="1"/>
  <c r="H1095" i="2" s="1"/>
  <c r="H1094" i="2"/>
  <c r="H1093" i="2" s="1"/>
  <c r="H1092" i="2" s="1"/>
  <c r="H1091" i="2"/>
  <c r="H1090" i="2"/>
  <c r="H1087" i="2"/>
  <c r="H1086" i="2"/>
  <c r="H1083" i="2"/>
  <c r="H1082" i="2" s="1"/>
  <c r="H1081" i="2" s="1"/>
  <c r="H1080" i="2"/>
  <c r="H1079" i="2" s="1"/>
  <c r="H1078" i="2" s="1"/>
  <c r="H1077" i="2"/>
  <c r="H1076" i="2" s="1"/>
  <c r="H1075" i="2" s="1"/>
  <c r="H1073" i="2"/>
  <c r="H1072" i="2"/>
  <c r="H1069" i="2"/>
  <c r="H1068" i="2"/>
  <c r="H1067" i="2"/>
  <c r="H1066" i="2"/>
  <c r="H1065" i="2"/>
  <c r="H1064" i="2"/>
  <c r="H1063" i="2"/>
  <c r="H1058" i="2"/>
  <c r="H1057" i="2" s="1"/>
  <c r="H1056" i="2" s="1"/>
  <c r="H1055" i="2"/>
  <c r="H1054" i="2"/>
  <c r="H1053" i="2"/>
  <c r="H1048" i="2"/>
  <c r="H1047" i="2"/>
  <c r="H1046" i="2"/>
  <c r="H1045" i="2"/>
  <c r="H1044" i="2"/>
  <c r="H1043" i="2"/>
  <c r="H1042" i="2"/>
  <c r="H1041" i="2"/>
  <c r="H1040" i="2"/>
  <c r="H1039" i="2"/>
  <c r="H1038" i="2"/>
  <c r="H1037" i="2"/>
  <c r="H1036" i="2"/>
  <c r="H1035" i="2"/>
  <c r="H1034" i="2"/>
  <c r="H1033" i="2"/>
  <c r="H1032" i="2"/>
  <c r="H1031" i="2"/>
  <c r="H1030" i="2"/>
  <c r="H1029" i="2"/>
  <c r="H1028" i="2"/>
  <c r="H1027" i="2"/>
  <c r="H1026" i="2"/>
  <c r="H1025" i="2"/>
  <c r="H1024" i="2"/>
  <c r="H1023" i="2"/>
  <c r="H1022" i="2"/>
  <c r="H1021" i="2"/>
  <c r="H1020" i="2"/>
  <c r="H1019" i="2"/>
  <c r="H1018" i="2"/>
  <c r="H1017" i="2"/>
  <c r="H1016" i="2"/>
  <c r="H1015" i="2"/>
  <c r="H1014" i="2"/>
  <c r="H1013" i="2"/>
  <c r="H1012" i="2"/>
  <c r="H1011" i="2"/>
  <c r="H1010" i="2"/>
  <c r="H1009" i="2"/>
  <c r="H1008" i="2"/>
  <c r="H1007" i="2"/>
  <c r="H1006" i="2"/>
  <c r="H1005" i="2"/>
  <c r="H1004" i="2"/>
  <c r="H1003" i="2"/>
  <c r="H1002" i="2"/>
  <c r="H1001" i="2"/>
  <c r="H1000" i="2"/>
  <c r="H999" i="2"/>
  <c r="H998" i="2"/>
  <c r="H997" i="2"/>
  <c r="H996" i="2"/>
  <c r="H995" i="2"/>
  <c r="H994" i="2"/>
  <c r="H993" i="2"/>
  <c r="H992" i="2"/>
  <c r="H988" i="2"/>
  <c r="H987" i="2"/>
  <c r="H986" i="2"/>
  <c r="H985" i="2"/>
  <c r="H982" i="2"/>
  <c r="H981" i="2"/>
  <c r="H979" i="2"/>
  <c r="H978" i="2"/>
  <c r="H976" i="2"/>
  <c r="H975" i="2"/>
  <c r="H973" i="2"/>
  <c r="H972" i="2" s="1"/>
  <c r="H971" i="2"/>
  <c r="H970" i="2"/>
  <c r="H969" i="2"/>
  <c r="H968" i="2"/>
  <c r="H964" i="2"/>
  <c r="H963" i="2" s="1"/>
  <c r="H962" i="2" s="1"/>
  <c r="H961" i="2" s="1"/>
  <c r="H960" i="2"/>
  <c r="H959" i="2" s="1"/>
  <c r="H958" i="2" s="1"/>
  <c r="H957" i="2" s="1"/>
  <c r="H956" i="2"/>
  <c r="H955" i="2"/>
  <c r="H953" i="2"/>
  <c r="H952" i="2"/>
  <c r="H950" i="2"/>
  <c r="H949" i="2"/>
  <c r="H947" i="2"/>
  <c r="H946" i="2"/>
  <c r="H945" i="2"/>
  <c r="H944" i="2"/>
  <c r="H938" i="2"/>
  <c r="H937" i="2"/>
  <c r="H935" i="2"/>
  <c r="H934" i="2" s="1"/>
  <c r="H933" i="2"/>
  <c r="H932" i="2" s="1"/>
  <c r="H931" i="2"/>
  <c r="H930" i="2"/>
  <c r="H929" i="2"/>
  <c r="H928" i="2"/>
  <c r="H927" i="2"/>
  <c r="H926" i="2"/>
  <c r="H925" i="2"/>
  <c r="H924" i="2"/>
  <c r="H923" i="2"/>
  <c r="H922" i="2"/>
  <c r="H921" i="2"/>
  <c r="H920" i="2"/>
  <c r="H919" i="2"/>
  <c r="H918" i="2"/>
  <c r="H917" i="2"/>
  <c r="H916" i="2"/>
  <c r="H915" i="2"/>
  <c r="H914" i="2"/>
  <c r="H913" i="2"/>
  <c r="H912" i="2"/>
  <c r="H911" i="2"/>
  <c r="H910" i="2"/>
  <c r="H909" i="2"/>
  <c r="H908" i="2"/>
  <c r="H907" i="2"/>
  <c r="H906" i="2"/>
  <c r="H905" i="2"/>
  <c r="H904" i="2"/>
  <c r="H903" i="2"/>
  <c r="H902" i="2"/>
  <c r="H901" i="2"/>
  <c r="H900" i="2"/>
  <c r="H899" i="2"/>
  <c r="H898" i="2"/>
  <c r="H897" i="2"/>
  <c r="H896" i="2"/>
  <c r="H895" i="2"/>
  <c r="H894" i="2"/>
  <c r="H893" i="2"/>
  <c r="H892" i="2"/>
  <c r="H891" i="2"/>
  <c r="H889" i="2"/>
  <c r="H888" i="2"/>
  <c r="H887" i="2"/>
  <c r="H886" i="2"/>
  <c r="H885" i="2"/>
  <c r="H884" i="2"/>
  <c r="H883" i="2"/>
  <c r="H882" i="2"/>
  <c r="H881" i="2"/>
  <c r="H880" i="2"/>
  <c r="H879" i="2"/>
  <c r="H878" i="2"/>
  <c r="H877" i="2"/>
  <c r="H876" i="2"/>
  <c r="H875" i="2"/>
  <c r="H874" i="2"/>
  <c r="H873" i="2"/>
  <c r="H872" i="2"/>
  <c r="H871" i="2"/>
  <c r="H870" i="2"/>
  <c r="H869" i="2"/>
  <c r="H868" i="2"/>
  <c r="H867" i="2"/>
  <c r="H866" i="2"/>
  <c r="H865" i="2"/>
  <c r="H864" i="2"/>
  <c r="H863" i="2"/>
  <c r="H862" i="2"/>
  <c r="H861" i="2"/>
  <c r="H860" i="2"/>
  <c r="H859" i="2"/>
  <c r="H858" i="2"/>
  <c r="H857" i="2"/>
  <c r="H856" i="2"/>
  <c r="H855" i="2"/>
  <c r="H854" i="2"/>
  <c r="H852" i="2"/>
  <c r="H851" i="2"/>
  <c r="H850" i="2"/>
  <c r="H849" i="2"/>
  <c r="H847" i="2"/>
  <c r="H846" i="2"/>
  <c r="H845" i="2"/>
  <c r="H844" i="2"/>
  <c r="H843" i="2"/>
  <c r="H842" i="2"/>
  <c r="H841" i="2"/>
  <c r="H840" i="2"/>
  <c r="H838" i="2"/>
  <c r="H837" i="2"/>
  <c r="H836" i="2"/>
  <c r="H835" i="2"/>
  <c r="H834" i="2"/>
  <c r="H833" i="2"/>
  <c r="H832" i="2"/>
  <c r="H831" i="2"/>
  <c r="H830" i="2"/>
  <c r="H829" i="2"/>
  <c r="H828" i="2"/>
  <c r="H827" i="2"/>
  <c r="H826" i="2"/>
  <c r="H825" i="2"/>
  <c r="H824" i="2"/>
  <c r="H823" i="2"/>
  <c r="H822" i="2"/>
  <c r="H821" i="2"/>
  <c r="H820" i="2"/>
  <c r="H819" i="2"/>
  <c r="H818" i="2"/>
  <c r="H817" i="2"/>
  <c r="H816" i="2"/>
  <c r="H815" i="2"/>
  <c r="H814" i="2"/>
  <c r="H813" i="2"/>
  <c r="H812" i="2"/>
  <c r="H811" i="2"/>
  <c r="H810" i="2"/>
  <c r="H809" i="2"/>
  <c r="H808" i="2"/>
  <c r="H807" i="2"/>
  <c r="H806" i="2"/>
  <c r="H805" i="2"/>
  <c r="H804" i="2"/>
  <c r="H802" i="2"/>
  <c r="H801" i="2"/>
  <c r="H800" i="2"/>
  <c r="H799" i="2"/>
  <c r="H798" i="2"/>
  <c r="H797" i="2"/>
  <c r="H796" i="2"/>
  <c r="H795" i="2"/>
  <c r="H794" i="2"/>
  <c r="H793" i="2"/>
  <c r="H792" i="2"/>
  <c r="H791" i="2"/>
  <c r="H790" i="2"/>
  <c r="H789" i="2"/>
  <c r="H788" i="2"/>
  <c r="H787" i="2"/>
  <c r="H786" i="2"/>
  <c r="H785" i="2"/>
  <c r="H784" i="2"/>
  <c r="H783" i="2"/>
  <c r="H782" i="2"/>
  <c r="H780" i="2"/>
  <c r="H779" i="2"/>
  <c r="H778" i="2"/>
  <c r="H777" i="2"/>
  <c r="H776" i="2"/>
  <c r="H775" i="2"/>
  <c r="H774" i="2"/>
  <c r="H773" i="2"/>
  <c r="H772" i="2"/>
  <c r="H771" i="2"/>
  <c r="H770" i="2"/>
  <c r="H769" i="2"/>
  <c r="H768" i="2"/>
  <c r="H767" i="2"/>
  <c r="H766" i="2"/>
  <c r="H765" i="2"/>
  <c r="H764" i="2"/>
  <c r="H763" i="2"/>
  <c r="H762" i="2"/>
  <c r="H761" i="2"/>
  <c r="H760" i="2"/>
  <c r="H759" i="2"/>
  <c r="H758" i="2"/>
  <c r="H757" i="2"/>
  <c r="H756" i="2"/>
  <c r="H755" i="2"/>
  <c r="H754" i="2"/>
  <c r="H753" i="2"/>
  <c r="H752" i="2"/>
  <c r="H751" i="2"/>
  <c r="H749" i="2"/>
  <c r="H748" i="2"/>
  <c r="H747" i="2"/>
  <c r="H746" i="2"/>
  <c r="H745" i="2"/>
  <c r="H744" i="2"/>
  <c r="H743" i="2"/>
  <c r="H741" i="2"/>
  <c r="H740" i="2"/>
  <c r="H739" i="2"/>
  <c r="H738" i="2"/>
  <c r="H737" i="2"/>
  <c r="H736" i="2"/>
  <c r="H735" i="2"/>
  <c r="H734" i="2"/>
  <c r="H733" i="2"/>
  <c r="H732" i="2"/>
  <c r="H731" i="2"/>
  <c r="H730" i="2"/>
  <c r="H729" i="2"/>
  <c r="H728" i="2"/>
  <c r="H726" i="2"/>
  <c r="H725" i="2"/>
  <c r="H724" i="2"/>
  <c r="H723" i="2"/>
  <c r="H722" i="2"/>
  <c r="H721" i="2"/>
  <c r="H720" i="2"/>
  <c r="H719" i="2"/>
  <c r="H718" i="2"/>
  <c r="H717" i="2"/>
  <c r="H716" i="2"/>
  <c r="H715" i="2"/>
  <c r="H714" i="2"/>
  <c r="H713" i="2"/>
  <c r="H711" i="2"/>
  <c r="H710" i="2"/>
  <c r="H709" i="2"/>
  <c r="H708" i="2"/>
  <c r="H707" i="2"/>
  <c r="H705" i="2"/>
  <c r="H704" i="2"/>
  <c r="H703" i="2"/>
  <c r="H702" i="2"/>
  <c r="H701" i="2"/>
  <c r="H700" i="2"/>
  <c r="H699" i="2"/>
  <c r="H698" i="2"/>
  <c r="H697" i="2"/>
  <c r="H696" i="2"/>
  <c r="H695" i="2"/>
  <c r="H694" i="2"/>
  <c r="H693" i="2"/>
  <c r="H692" i="2"/>
  <c r="H690" i="2"/>
  <c r="H689" i="2"/>
  <c r="H688" i="2"/>
  <c r="H687" i="2"/>
  <c r="H686" i="2"/>
  <c r="H684" i="2"/>
  <c r="H681" i="2"/>
  <c r="H680" i="2"/>
  <c r="H679" i="2"/>
  <c r="H678" i="2"/>
  <c r="H677" i="2"/>
  <c r="H676" i="2"/>
  <c r="H675" i="2"/>
  <c r="H674" i="2"/>
  <c r="H673" i="2"/>
  <c r="H672" i="2"/>
  <c r="H671" i="2"/>
  <c r="H670" i="2"/>
  <c r="H668" i="2"/>
  <c r="H667" i="2"/>
  <c r="H666" i="2"/>
  <c r="H665" i="2"/>
  <c r="H664" i="2"/>
  <c r="H663" i="2"/>
  <c r="H661" i="2"/>
  <c r="H660" i="2"/>
  <c r="H659" i="2"/>
  <c r="H658" i="2"/>
  <c r="H657" i="2"/>
  <c r="H656" i="2"/>
  <c r="H655" i="2"/>
  <c r="H654" i="2"/>
  <c r="H653" i="2"/>
  <c r="H652" i="2"/>
  <c r="H651" i="2"/>
  <c r="H650" i="2"/>
  <c r="H649" i="2"/>
  <c r="H648" i="2"/>
  <c r="H647" i="2"/>
  <c r="H646" i="2"/>
  <c r="H645" i="2"/>
  <c r="H643" i="2"/>
  <c r="H642" i="2"/>
  <c r="H641" i="2"/>
  <c r="H640" i="2"/>
  <c r="H639" i="2"/>
  <c r="H638" i="2"/>
  <c r="H637" i="2"/>
  <c r="H636" i="2"/>
  <c r="H635" i="2"/>
  <c r="H634" i="2"/>
  <c r="H633" i="2"/>
  <c r="H632" i="2"/>
  <c r="H631" i="2"/>
  <c r="H630" i="2"/>
  <c r="H629" i="2"/>
  <c r="H628" i="2"/>
  <c r="H627" i="2"/>
  <c r="H626" i="2"/>
  <c r="H625" i="2"/>
  <c r="H624" i="2"/>
  <c r="H623" i="2"/>
  <c r="H622" i="2"/>
  <c r="H621" i="2"/>
  <c r="H620" i="2"/>
  <c r="H619" i="2"/>
  <c r="H618" i="2"/>
  <c r="H617" i="2"/>
  <c r="H615" i="2"/>
  <c r="H614" i="2"/>
  <c r="H613" i="2"/>
  <c r="H612" i="2"/>
  <c r="H611" i="2"/>
  <c r="H610" i="2"/>
  <c r="H609" i="2"/>
  <c r="H608" i="2"/>
  <c r="H607" i="2"/>
  <c r="H606" i="2"/>
  <c r="H605" i="2"/>
  <c r="H603" i="2"/>
  <c r="H602" i="2"/>
  <c r="H601" i="2"/>
  <c r="H600" i="2"/>
  <c r="H599" i="2"/>
  <c r="H598" i="2"/>
  <c r="H597" i="2"/>
  <c r="H596" i="2"/>
  <c r="H594" i="2"/>
  <c r="H593" i="2"/>
  <c r="H592" i="2"/>
  <c r="H591" i="2"/>
  <c r="H590" i="2"/>
  <c r="H589" i="2"/>
  <c r="H588" i="2"/>
  <c r="H586" i="2"/>
  <c r="H585" i="2"/>
  <c r="H584" i="2"/>
  <c r="H583" i="2"/>
  <c r="H582" i="2"/>
  <c r="H581" i="2"/>
  <c r="H580" i="2"/>
  <c r="H578" i="2"/>
  <c r="H577" i="2"/>
  <c r="H576" i="2"/>
  <c r="H575" i="2"/>
  <c r="H574" i="2"/>
  <c r="H573" i="2"/>
  <c r="H572" i="2"/>
  <c r="H571" i="2"/>
  <c r="H569" i="2"/>
  <c r="H568" i="2"/>
  <c r="H567" i="2"/>
  <c r="H566" i="2"/>
  <c r="H565" i="2"/>
  <c r="H564" i="2"/>
  <c r="H563" i="2"/>
  <c r="H562" i="2"/>
  <c r="H561" i="2"/>
  <c r="H560" i="2"/>
  <c r="H559" i="2"/>
  <c r="H558" i="2"/>
  <c r="H557" i="2"/>
  <c r="H556" i="2"/>
  <c r="H555" i="2"/>
  <c r="H554" i="2"/>
  <c r="H553" i="2"/>
  <c r="H552" i="2"/>
  <c r="H551" i="2"/>
  <c r="H550" i="2"/>
  <c r="H549" i="2"/>
  <c r="H547" i="2"/>
  <c r="H546" i="2"/>
  <c r="H545" i="2"/>
  <c r="H544" i="2"/>
  <c r="H543" i="2"/>
  <c r="H542" i="2"/>
  <c r="H541" i="2"/>
  <c r="H540" i="2"/>
  <c r="H539" i="2"/>
  <c r="H538" i="2"/>
  <c r="H537" i="2"/>
  <c r="H536" i="2"/>
  <c r="H535" i="2"/>
  <c r="H534" i="2"/>
  <c r="H533" i="2"/>
  <c r="H532" i="2"/>
  <c r="H531" i="2"/>
  <c r="H530" i="2"/>
  <c r="H529" i="2"/>
  <c r="H528" i="2"/>
  <c r="H527" i="2"/>
  <c r="H526" i="2"/>
  <c r="H525" i="2"/>
  <c r="H524" i="2"/>
  <c r="H523" i="2"/>
  <c r="H522" i="2"/>
  <c r="H521" i="2"/>
  <c r="H520" i="2"/>
  <c r="H519" i="2"/>
  <c r="H518" i="2"/>
  <c r="H517" i="2"/>
  <c r="H516" i="2"/>
  <c r="H515" i="2"/>
  <c r="H514" i="2"/>
  <c r="H513" i="2"/>
  <c r="H512" i="2"/>
  <c r="H510" i="2"/>
  <c r="H509" i="2"/>
  <c r="H508" i="2"/>
  <c r="H507" i="2"/>
  <c r="H506" i="2"/>
  <c r="H504" i="2"/>
  <c r="H503" i="2"/>
  <c r="H502" i="2"/>
  <c r="H501" i="2"/>
  <c r="H500" i="2"/>
  <c r="H499" i="2"/>
  <c r="H498" i="2"/>
  <c r="H494" i="2"/>
  <c r="H493" i="2" s="1"/>
  <c r="H492" i="2" s="1"/>
  <c r="H491" i="2"/>
  <c r="H490" i="2" s="1"/>
  <c r="H489" i="2" s="1"/>
  <c r="H488" i="2"/>
  <c r="H487" i="2" s="1"/>
  <c r="H486" i="2" s="1"/>
  <c r="H485" i="2"/>
  <c r="H484" i="2" s="1"/>
  <c r="H483" i="2" s="1"/>
  <c r="H482" i="2"/>
  <c r="H481" i="2" s="1"/>
  <c r="H480" i="2" s="1"/>
  <c r="H477" i="2"/>
  <c r="H476" i="2" s="1"/>
  <c r="H475" i="2" s="1"/>
  <c r="H474" i="2"/>
  <c r="H473" i="2"/>
  <c r="H468" i="2"/>
  <c r="H467" i="2" s="1"/>
  <c r="H466" i="2" s="1"/>
  <c r="H465" i="2"/>
  <c r="H464" i="2" s="1"/>
  <c r="H463" i="2" s="1"/>
  <c r="H461" i="2"/>
  <c r="H460" i="2"/>
  <c r="H459" i="2"/>
  <c r="H455" i="2"/>
  <c r="H454" i="2" s="1"/>
  <c r="H453" i="2" s="1"/>
  <c r="H452" i="2"/>
  <c r="H451" i="2"/>
  <c r="H445" i="2"/>
  <c r="H444" i="2" s="1"/>
  <c r="H443" i="2" s="1"/>
  <c r="H442" i="2" s="1"/>
  <c r="H440" i="2"/>
  <c r="H439" i="2" s="1"/>
  <c r="H438" i="2" s="1"/>
  <c r="H437" i="2"/>
  <c r="H436" i="2" s="1"/>
  <c r="H435" i="2" s="1"/>
  <c r="H434" i="2"/>
  <c r="H433" i="2" s="1"/>
  <c r="H432" i="2" s="1"/>
  <c r="H431" i="2"/>
  <c r="H430" i="2" s="1"/>
  <c r="H429" i="2" s="1"/>
  <c r="H428" i="2"/>
  <c r="H427" i="2" s="1"/>
  <c r="H426" i="2" s="1"/>
  <c r="H418" i="2"/>
  <c r="H417" i="2" s="1"/>
  <c r="H416" i="2" s="1"/>
  <c r="H412" i="2"/>
  <c r="H411" i="2" s="1"/>
  <c r="H410" i="2" s="1"/>
  <c r="H409" i="2"/>
  <c r="H408" i="2" s="1"/>
  <c r="H407" i="2" s="1"/>
  <c r="H406" i="2"/>
  <c r="H405" i="2" s="1"/>
  <c r="H404" i="2" s="1"/>
  <c r="H403" i="2"/>
  <c r="H402" i="2" s="1"/>
  <c r="H401" i="2" s="1"/>
  <c r="H400" i="2"/>
  <c r="H399" i="2" s="1"/>
  <c r="H398" i="2" s="1"/>
  <c r="H396" i="2"/>
  <c r="H395" i="2"/>
  <c r="H391" i="2"/>
  <c r="H390" i="2"/>
  <c r="H387" i="2"/>
  <c r="H386" i="2"/>
  <c r="H382" i="2"/>
  <c r="H381" i="2"/>
  <c r="H378" i="2"/>
  <c r="H377" i="2"/>
  <c r="H373" i="2"/>
  <c r="H372" i="2"/>
  <c r="H368" i="2"/>
  <c r="H367" i="2" s="1"/>
  <c r="H366" i="2" s="1"/>
  <c r="H365" i="2"/>
  <c r="H364" i="2" s="1"/>
  <c r="H363" i="2" s="1"/>
  <c r="H362" i="2"/>
  <c r="H361" i="2" s="1"/>
  <c r="H360" i="2" s="1"/>
  <c r="H359" i="2"/>
  <c r="H358" i="2" s="1"/>
  <c r="H357" i="2" s="1"/>
  <c r="H356" i="2"/>
  <c r="H355" i="2" s="1"/>
  <c r="H354" i="2" s="1"/>
  <c r="H352" i="2"/>
  <c r="H351" i="2" s="1"/>
  <c r="H350" i="2" s="1"/>
  <c r="H349" i="2" s="1"/>
  <c r="H347" i="2"/>
  <c r="H346" i="2" s="1"/>
  <c r="H345" i="2" s="1"/>
  <c r="H344" i="2"/>
  <c r="H343" i="2"/>
  <c r="H341" i="2"/>
  <c r="H340" i="2"/>
  <c r="H339" i="2"/>
  <c r="H338" i="2"/>
  <c r="H337" i="2"/>
  <c r="H336" i="2"/>
  <c r="H335" i="2"/>
  <c r="H334" i="2"/>
  <c r="H333" i="2"/>
  <c r="H332" i="2"/>
  <c r="H331" i="2"/>
  <c r="H330" i="2"/>
  <c r="H329" i="2"/>
  <c r="H328" i="2"/>
  <c r="H326" i="2"/>
  <c r="H325" i="2"/>
  <c r="H324" i="2"/>
  <c r="H323" i="2"/>
  <c r="H322" i="2"/>
  <c r="H321" i="2"/>
  <c r="H320" i="2"/>
  <c r="H319" i="2"/>
  <c r="H318" i="2"/>
  <c r="H317" i="2"/>
  <c r="H316" i="2"/>
  <c r="H315" i="2"/>
  <c r="H314" i="2"/>
  <c r="H313" i="2"/>
  <c r="H312" i="2"/>
  <c r="H311" i="2"/>
  <c r="H310" i="2"/>
  <c r="H305" i="2"/>
  <c r="H304" i="2" s="1"/>
  <c r="H303" i="2" s="1"/>
  <c r="H302" i="2" s="1"/>
  <c r="H301" i="2"/>
  <c r="H300" i="2"/>
  <c r="H297" i="2"/>
  <c r="H296" i="2"/>
  <c r="H292" i="2"/>
  <c r="H291" i="2" s="1"/>
  <c r="H290" i="2" s="1"/>
  <c r="H289" i="2"/>
  <c r="H288" i="2" s="1"/>
  <c r="H287" i="2"/>
  <c r="H286" i="2"/>
  <c r="H285" i="2"/>
  <c r="H283" i="2"/>
  <c r="H282" i="2" s="1"/>
  <c r="H281" i="2"/>
  <c r="H280" i="2"/>
  <c r="H279" i="2"/>
  <c r="H278" i="2"/>
  <c r="H276" i="2"/>
  <c r="H275" i="2"/>
  <c r="H274" i="2"/>
  <c r="H273" i="2"/>
  <c r="H272" i="2"/>
  <c r="H271" i="2"/>
  <c r="H270" i="2"/>
  <c r="H269" i="2"/>
  <c r="H268" i="2"/>
  <c r="H267" i="2"/>
  <c r="H266" i="2"/>
  <c r="H265" i="2"/>
  <c r="H264" i="2"/>
  <c r="H263" i="2"/>
  <c r="H262" i="2"/>
  <c r="H261" i="2"/>
  <c r="H260" i="2"/>
  <c r="H257" i="2"/>
  <c r="H256" i="2"/>
  <c r="H251" i="2"/>
  <c r="H250" i="2"/>
  <c r="H249" i="2"/>
  <c r="H245" i="2"/>
  <c r="H244" i="2" s="1"/>
  <c r="H243" i="2" s="1"/>
  <c r="H241" i="2"/>
  <c r="H240" i="2" s="1"/>
  <c r="H239" i="2" s="1"/>
  <c r="H238" i="2"/>
  <c r="H237" i="2"/>
  <c r="H236" i="2"/>
  <c r="H235" i="2"/>
  <c r="H234" i="2"/>
  <c r="H230" i="2"/>
  <c r="H229" i="2" s="1"/>
  <c r="H228" i="2" s="1"/>
  <c r="H227" i="2"/>
  <c r="H226" i="2" s="1"/>
  <c r="H225" i="2" s="1"/>
  <c r="H224" i="2"/>
  <c r="H223" i="2" s="1"/>
  <c r="H222" i="2" s="1"/>
  <c r="H221" i="2"/>
  <c r="H220" i="2" s="1"/>
  <c r="H219" i="2" s="1"/>
  <c r="H218" i="2"/>
  <c r="H217" i="2" s="1"/>
  <c r="H216" i="2" s="1"/>
  <c r="H215" i="2"/>
  <c r="H214" i="2" s="1"/>
  <c r="H213" i="2" s="1"/>
  <c r="H211" i="2"/>
  <c r="H210" i="2" s="1"/>
  <c r="H209" i="2" s="1"/>
  <c r="H208" i="2"/>
  <c r="H207" i="2"/>
  <c r="H206" i="2"/>
  <c r="H205" i="2"/>
  <c r="H202" i="2"/>
  <c r="H201" i="2"/>
  <c r="H200" i="2"/>
  <c r="H197" i="2"/>
  <c r="H196" i="2"/>
  <c r="H195" i="2"/>
  <c r="H194" i="2"/>
  <c r="H191" i="2"/>
  <c r="H190" i="2" s="1"/>
  <c r="H189" i="2" s="1"/>
  <c r="H188" i="2"/>
  <c r="H187" i="2" s="1"/>
  <c r="H186" i="2"/>
  <c r="H185" i="2"/>
  <c r="H184" i="2"/>
  <c r="H183" i="2"/>
  <c r="H181" i="2"/>
  <c r="H180" i="2"/>
  <c r="H178" i="2"/>
  <c r="H177" i="2"/>
  <c r="H175" i="2"/>
  <c r="H174" i="2" s="1"/>
  <c r="H173" i="2"/>
  <c r="H172" i="2" s="1"/>
  <c r="H171" i="2"/>
  <c r="H170" i="2" s="1"/>
  <c r="H169" i="2"/>
  <c r="H168" i="2" s="1"/>
  <c r="H166" i="2"/>
  <c r="H165" i="2" s="1"/>
  <c r="H164" i="2" s="1"/>
  <c r="H163" i="2"/>
  <c r="H162" i="2"/>
  <c r="H158" i="2"/>
  <c r="H157" i="2"/>
  <c r="H156" i="2"/>
  <c r="H152" i="2"/>
  <c r="H151" i="2"/>
  <c r="H148" i="2"/>
  <c r="H147" i="2" s="1"/>
  <c r="H146" i="2" s="1"/>
  <c r="H144" i="2"/>
  <c r="H143" i="2"/>
  <c r="H139" i="2"/>
  <c r="H138" i="2" s="1"/>
  <c r="H137" i="2"/>
  <c r="H136" i="2"/>
  <c r="H135" i="2"/>
  <c r="H134" i="2"/>
  <c r="H133" i="2"/>
  <c r="H132" i="2"/>
  <c r="H131" i="2"/>
  <c r="H127" i="2"/>
  <c r="H126" i="2"/>
  <c r="H124" i="2"/>
  <c r="H123" i="2"/>
  <c r="H122" i="2"/>
  <c r="H121" i="2"/>
  <c r="H120" i="2"/>
  <c r="H119" i="2"/>
  <c r="H118" i="2"/>
  <c r="H117" i="2"/>
  <c r="H116" i="2"/>
  <c r="H115" i="2"/>
  <c r="H113" i="2"/>
  <c r="H112" i="2"/>
  <c r="H111" i="2"/>
  <c r="H109" i="2"/>
  <c r="H108" i="2"/>
  <c r="H107" i="2"/>
  <c r="H106" i="2"/>
  <c r="H105" i="2"/>
  <c r="H104" i="2"/>
  <c r="H103" i="2"/>
  <c r="H98" i="2"/>
  <c r="H97" i="2" s="1"/>
  <c r="H96" i="2" s="1"/>
  <c r="H95" i="2" s="1"/>
  <c r="H94" i="2"/>
  <c r="H93" i="2"/>
  <c r="H89" i="2"/>
  <c r="H88" i="2" s="1"/>
  <c r="H87" i="2" s="1"/>
  <c r="H86" i="2"/>
  <c r="H85" i="2" s="1"/>
  <c r="H84" i="2"/>
  <c r="H83" i="2" s="1"/>
  <c r="H80" i="2"/>
  <c r="H79" i="2"/>
  <c r="H75" i="2"/>
  <c r="H74" i="2"/>
  <c r="H73" i="2"/>
  <c r="H72" i="2"/>
  <c r="H71" i="2"/>
  <c r="H70" i="2"/>
  <c r="H65" i="2"/>
  <c r="H64" i="2"/>
  <c r="H63" i="2"/>
  <c r="H62" i="2"/>
  <c r="H61" i="2"/>
  <c r="H60" i="2"/>
  <c r="H59" i="2"/>
  <c r="H58" i="2"/>
  <c r="H54" i="2"/>
  <c r="H53" i="2" s="1"/>
  <c r="H52" i="2" s="1"/>
  <c r="H51" i="2" s="1"/>
  <c r="H50" i="2"/>
  <c r="H49" i="2" s="1"/>
  <c r="H48" i="2" s="1"/>
  <c r="H47" i="2" s="1"/>
  <c r="H46" i="2"/>
  <c r="H45" i="2" s="1"/>
  <c r="H44" i="2" s="1"/>
  <c r="H43" i="2" s="1"/>
  <c r="H42" i="2"/>
  <c r="H41" i="2"/>
  <c r="H40" i="2"/>
  <c r="H37" i="2"/>
  <c r="H36" i="2" s="1"/>
  <c r="H35" i="2"/>
  <c r="H34" i="2" s="1"/>
  <c r="H33" i="2"/>
  <c r="H32" i="2" s="1"/>
  <c r="H31" i="2"/>
  <c r="H30" i="2"/>
  <c r="H29" i="2"/>
  <c r="H28" i="2"/>
  <c r="H27" i="2"/>
  <c r="H24" i="2"/>
  <c r="H23" i="2"/>
  <c r="H19" i="2"/>
  <c r="H18" i="2" s="1"/>
  <c r="H17" i="2"/>
  <c r="H16" i="2" s="1"/>
  <c r="H14" i="2"/>
  <c r="H13" i="2" s="1"/>
  <c r="H12" i="2" s="1"/>
  <c r="H1690" i="2"/>
  <c r="H1659" i="2"/>
  <c r="H1288" i="2"/>
  <c r="H1287" i="2"/>
  <c r="H1286" i="2"/>
  <c r="H1285" i="2"/>
  <c r="H1284" i="2"/>
  <c r="H423" i="2"/>
  <c r="H421" i="2"/>
  <c r="H419" i="2"/>
  <c r="H414" i="2"/>
  <c r="H669" i="2" l="1"/>
  <c r="H22" i="2"/>
  <c r="N348" i="2"/>
  <c r="H691" i="2"/>
  <c r="N10" i="2"/>
  <c r="H1219" i="2"/>
  <c r="N940" i="2"/>
  <c r="N99" i="2"/>
  <c r="N2696" i="2"/>
  <c r="H3237" i="2"/>
  <c r="H3236" i="2" s="1"/>
  <c r="H3235" i="2" s="1"/>
  <c r="H3126" i="2"/>
  <c r="N1535" i="2"/>
  <c r="N252" i="2"/>
  <c r="N1434" i="2"/>
  <c r="N1596" i="2"/>
  <c r="N1723" i="2"/>
  <c r="H712" i="2"/>
  <c r="N1059" i="2"/>
  <c r="H548" i="2"/>
  <c r="M1662" i="2"/>
  <c r="M1596" i="2" s="1"/>
  <c r="M2217" i="2"/>
  <c r="M1218" i="2"/>
  <c r="M1217" i="2" s="1"/>
  <c r="N2216" i="2"/>
  <c r="H3177" i="2"/>
  <c r="H3176" i="2" s="1"/>
  <c r="M1382" i="2"/>
  <c r="M1381" i="2" s="1"/>
  <c r="M1380" i="2" s="1"/>
  <c r="M2865" i="2"/>
  <c r="M2864" i="2" s="1"/>
  <c r="M2863" i="2" s="1"/>
  <c r="H179" i="2"/>
  <c r="H385" i="2"/>
  <c r="H384" i="2" s="1"/>
  <c r="H1120" i="2"/>
  <c r="H1431" i="2"/>
  <c r="H1430" i="2" s="1"/>
  <c r="H1429" i="2" s="1"/>
  <c r="H3215" i="2"/>
  <c r="H3214" i="2" s="1"/>
  <c r="H3213" i="2" s="1"/>
  <c r="H3212" i="2" s="1"/>
  <c r="H110" i="2"/>
  <c r="H2639" i="2"/>
  <c r="H2638" i="2" s="1"/>
  <c r="H92" i="2"/>
  <c r="H91" i="2" s="1"/>
  <c r="H90" i="2" s="1"/>
  <c r="H150" i="2"/>
  <c r="H149" i="2" s="1"/>
  <c r="H145" i="2" s="1"/>
  <c r="H371" i="2"/>
  <c r="H370" i="2" s="1"/>
  <c r="H369" i="2" s="1"/>
  <c r="H380" i="2"/>
  <c r="H379" i="2" s="1"/>
  <c r="H472" i="2"/>
  <c r="H471" i="2" s="1"/>
  <c r="H470" i="2" s="1"/>
  <c r="H469" i="2" s="1"/>
  <c r="H980" i="2"/>
  <c r="H2382" i="2"/>
  <c r="H2381" i="2" s="1"/>
  <c r="H2377" i="2" s="1"/>
  <c r="H1497" i="2"/>
  <c r="H1496" i="2" s="1"/>
  <c r="H1492" i="2" s="1"/>
  <c r="H1820" i="2"/>
  <c r="H1819" i="2" s="1"/>
  <c r="H284" i="2"/>
  <c r="H984" i="2"/>
  <c r="H983" i="2" s="1"/>
  <c r="H39" i="2"/>
  <c r="H248" i="2"/>
  <c r="H247" i="2" s="1"/>
  <c r="H246" i="2" s="1"/>
  <c r="H295" i="2"/>
  <c r="H294" i="2" s="1"/>
  <c r="H2262" i="2"/>
  <c r="H2261" i="2" s="1"/>
  <c r="H2663" i="2"/>
  <c r="H2662" i="2" s="1"/>
  <c r="H2749" i="2"/>
  <c r="H2748" i="2" s="1"/>
  <c r="H2741" i="2" s="1"/>
  <c r="M1967" i="2"/>
  <c r="M2459" i="2"/>
  <c r="M101" i="2"/>
  <c r="M100" i="2" s="1"/>
  <c r="H130" i="2"/>
  <c r="H129" i="2" s="1"/>
  <c r="H128" i="2" s="1"/>
  <c r="H142" i="2"/>
  <c r="H141" i="2" s="1"/>
  <c r="H140" i="2" s="1"/>
  <c r="H161" i="2"/>
  <c r="H160" i="2" s="1"/>
  <c r="H936" i="2"/>
  <c r="H951" i="2"/>
  <c r="H2252" i="2"/>
  <c r="H2251" i="2" s="1"/>
  <c r="H2302" i="2"/>
  <c r="H2301" i="2" s="1"/>
  <c r="H2643" i="2"/>
  <c r="H2642" i="2" s="1"/>
  <c r="H2651" i="2"/>
  <c r="H2650" i="2" s="1"/>
  <c r="H2736" i="2"/>
  <c r="H2735" i="2" s="1"/>
  <c r="M2778" i="2"/>
  <c r="M2696" i="2" s="1"/>
  <c r="M1574" i="2"/>
  <c r="M11" i="2"/>
  <c r="M1146" i="2"/>
  <c r="M1504" i="2"/>
  <c r="H1187" i="2"/>
  <c r="H1186" i="2" s="1"/>
  <c r="H1301" i="2"/>
  <c r="H1300" i="2" s="1"/>
  <c r="H1481" i="2"/>
  <c r="H1480" i="2" s="1"/>
  <c r="H1476" i="2" s="1"/>
  <c r="H1489" i="2"/>
  <c r="H1488" i="2" s="1"/>
  <c r="H1487" i="2" s="1"/>
  <c r="H2686" i="2"/>
  <c r="H2685" i="2" s="1"/>
  <c r="H2706" i="2"/>
  <c r="H2705" i="2" s="1"/>
  <c r="H2771" i="2"/>
  <c r="H1183" i="2"/>
  <c r="H1182" i="2" s="1"/>
  <c r="H1410" i="2"/>
  <c r="H1409" i="2" s="1"/>
  <c r="H1408" i="2" s="1"/>
  <c r="H1988" i="2"/>
  <c r="H1987" i="2" s="1"/>
  <c r="M1470" i="2"/>
  <c r="M966" i="2"/>
  <c r="M965" i="2" s="1"/>
  <c r="M940" i="2" s="1"/>
  <c r="M3224" i="2"/>
  <c r="M1074" i="2"/>
  <c r="M1309" i="2"/>
  <c r="M1304" i="2" s="1"/>
  <c r="M159" i="2"/>
  <c r="M1451" i="2"/>
  <c r="M441" i="2"/>
  <c r="M2633" i="2"/>
  <c r="M21" i="2"/>
  <c r="M20" i="2" s="1"/>
  <c r="M348" i="2"/>
  <c r="M496" i="2"/>
  <c r="M495" i="2" s="1"/>
  <c r="M478" i="2" s="1"/>
  <c r="M2941" i="2"/>
  <c r="M2940" i="2" s="1"/>
  <c r="M2939" i="2" s="1"/>
  <c r="M2887" i="2" s="1"/>
  <c r="M2148" i="2"/>
  <c r="M258" i="2"/>
  <c r="M253" i="2" s="1"/>
  <c r="M252" i="2" s="1"/>
  <c r="M1536" i="2"/>
  <c r="H82" i="2"/>
  <c r="H81" i="2" s="1"/>
  <c r="H1052" i="2"/>
  <c r="H1051" i="2" s="1"/>
  <c r="H1050" i="2" s="1"/>
  <c r="H1049" i="2" s="1"/>
  <c r="H114" i="2"/>
  <c r="H125" i="2"/>
  <c r="H450" i="2"/>
  <c r="H449" i="2" s="1"/>
  <c r="H446" i="2" s="1"/>
  <c r="H2072" i="2"/>
  <c r="H3047" i="2"/>
  <c r="H505" i="2"/>
  <c r="H595" i="2"/>
  <c r="H1085" i="2"/>
  <c r="H1084" i="2" s="1"/>
  <c r="H1139" i="2"/>
  <c r="H1138" i="2" s="1"/>
  <c r="H1166" i="2"/>
  <c r="H1165" i="2" s="1"/>
  <c r="H1196" i="2"/>
  <c r="H1195" i="2" s="1"/>
  <c r="H1202" i="2"/>
  <c r="H1201" i="2" s="1"/>
  <c r="H1271" i="2"/>
  <c r="H1270" i="2" s="1"/>
  <c r="H1402" i="2"/>
  <c r="H1401" i="2" s="1"/>
  <c r="H1436" i="2"/>
  <c r="H1435" i="2" s="1"/>
  <c r="H1505" i="2"/>
  <c r="H1559" i="2"/>
  <c r="H1759" i="2"/>
  <c r="H1758" i="2" s="1"/>
  <c r="H1764" i="2"/>
  <c r="H1763" i="2" s="1"/>
  <c r="H2178" i="2"/>
  <c r="H2177" i="2" s="1"/>
  <c r="H2519" i="2"/>
  <c r="H2518" i="2" s="1"/>
  <c r="H2517" i="2" s="1"/>
  <c r="H2902" i="2"/>
  <c r="H2901" i="2" s="1"/>
  <c r="H2900" i="2" s="1"/>
  <c r="H2899" i="2" s="1"/>
  <c r="H3118" i="2"/>
  <c r="H199" i="2"/>
  <c r="H198" i="2" s="1"/>
  <c r="H204" i="2"/>
  <c r="H203" i="2" s="1"/>
  <c r="H413" i="2"/>
  <c r="H458" i="2"/>
  <c r="H457" i="2" s="1"/>
  <c r="H456" i="2" s="1"/>
  <c r="H497" i="2"/>
  <c r="H848" i="2"/>
  <c r="H2133" i="2"/>
  <c r="H2132" i="2" s="1"/>
  <c r="H2125" i="2" s="1"/>
  <c r="H2188" i="2"/>
  <c r="H2187" i="2" s="1"/>
  <c r="H2339" i="2"/>
  <c r="H2338" i="2" s="1"/>
  <c r="H2319" i="2" s="1"/>
  <c r="H2891" i="2"/>
  <c r="H2890" i="2" s="1"/>
  <c r="H2889" i="2" s="1"/>
  <c r="H2888" i="2" s="1"/>
  <c r="H3054" i="2"/>
  <c r="H3066" i="2"/>
  <c r="H3092" i="2"/>
  <c r="H15" i="2"/>
  <c r="H11" i="2" s="1"/>
  <c r="H26" i="2"/>
  <c r="H155" i="2"/>
  <c r="H154" i="2" s="1"/>
  <c r="H153" i="2" s="1"/>
  <c r="H176" i="2"/>
  <c r="H182" i="2"/>
  <c r="H299" i="2"/>
  <c r="H298" i="2" s="1"/>
  <c r="H342" i="2"/>
  <c r="H389" i="2"/>
  <c r="H388" i="2" s="1"/>
  <c r="H462" i="2"/>
  <c r="H750" i="2"/>
  <c r="H948" i="2"/>
  <c r="H1071" i="2"/>
  <c r="H1070" i="2" s="1"/>
  <c r="H1257" i="2"/>
  <c r="H1256" i="2" s="1"/>
  <c r="H1311" i="2"/>
  <c r="H1310" i="2" s="1"/>
  <c r="H1330" i="2"/>
  <c r="H1329" i="2" s="1"/>
  <c r="H1390" i="2"/>
  <c r="H1422" i="2"/>
  <c r="H1421" i="2" s="1"/>
  <c r="H1420" i="2" s="1"/>
  <c r="H1702" i="2"/>
  <c r="H1701" i="2" s="1"/>
  <c r="H1700" i="2" s="1"/>
  <c r="H2656" i="2"/>
  <c r="H2655" i="2" s="1"/>
  <c r="H1341" i="2"/>
  <c r="H57" i="2"/>
  <c r="H56" i="2" s="1"/>
  <c r="H55" i="2" s="1"/>
  <c r="H327" i="2"/>
  <c r="H353" i="2"/>
  <c r="H570" i="2"/>
  <c r="H579" i="2"/>
  <c r="H587" i="2"/>
  <c r="H644" i="2"/>
  <c r="H742" i="2"/>
  <c r="H781" i="2"/>
  <c r="H839" i="2"/>
  <c r="H991" i="2"/>
  <c r="H990" i="2" s="1"/>
  <c r="H989" i="2" s="1"/>
  <c r="H1238" i="2"/>
  <c r="H259" i="2"/>
  <c r="H102" i="2"/>
  <c r="H394" i="2"/>
  <c r="H393" i="2" s="1"/>
  <c r="H392" i="2" s="1"/>
  <c r="H616" i="2"/>
  <c r="H662" i="2"/>
  <c r="H727" i="2"/>
  <c r="H803" i="2"/>
  <c r="H853" i="2"/>
  <c r="H890" i="2"/>
  <c r="H943" i="2"/>
  <c r="H974" i="2"/>
  <c r="H1143" i="2"/>
  <c r="H1142" i="2" s="1"/>
  <c r="H1155" i="2"/>
  <c r="H1154" i="2" s="1"/>
  <c r="H1161" i="2"/>
  <c r="H1160" i="2" s="1"/>
  <c r="H1178" i="2"/>
  <c r="H1177" i="2" s="1"/>
  <c r="H1213" i="2"/>
  <c r="H1212" i="2" s="1"/>
  <c r="H1211" i="2" s="1"/>
  <c r="H1230" i="2"/>
  <c r="H1241" i="2"/>
  <c r="H1275" i="2"/>
  <c r="H1274" i="2" s="1"/>
  <c r="H1294" i="2"/>
  <c r="H1293" i="2" s="1"/>
  <c r="H1473" i="2"/>
  <c r="H1472" i="2" s="1"/>
  <c r="H1471" i="2" s="1"/>
  <c r="H1553" i="2"/>
  <c r="H69" i="2"/>
  <c r="H68" i="2" s="1"/>
  <c r="H67" i="2" s="1"/>
  <c r="H233" i="2"/>
  <c r="H232" i="2" s="1"/>
  <c r="H231" i="2" s="1"/>
  <c r="H78" i="2"/>
  <c r="H77" i="2" s="1"/>
  <c r="H76" i="2" s="1"/>
  <c r="H193" i="2"/>
  <c r="H192" i="2" s="1"/>
  <c r="H255" i="2"/>
  <c r="H254" i="2" s="1"/>
  <c r="H277" i="2"/>
  <c r="H309" i="2"/>
  <c r="H376" i="2"/>
  <c r="H375" i="2" s="1"/>
  <c r="H604" i="2"/>
  <c r="H685" i="2"/>
  <c r="H954" i="2"/>
  <c r="H967" i="2"/>
  <c r="H977" i="2"/>
  <c r="H1062" i="2"/>
  <c r="H1061" i="2" s="1"/>
  <c r="H1089" i="2"/>
  <c r="H1088" i="2" s="1"/>
  <c r="H1129" i="2"/>
  <c r="H1227" i="2"/>
  <c r="H1320" i="2"/>
  <c r="H1319" i="2" s="1"/>
  <c r="H1369" i="2"/>
  <c r="H1368" i="2" s="1"/>
  <c r="H1367" i="2" s="1"/>
  <c r="H1366" i="2" s="1"/>
  <c r="H1383" i="2"/>
  <c r="H1640" i="2"/>
  <c r="H1639" i="2" s="1"/>
  <c r="H1664" i="2"/>
  <c r="H1663" i="2" s="1"/>
  <c r="H2419" i="2"/>
  <c r="H1636" i="2"/>
  <c r="H1635" i="2" s="1"/>
  <c r="H1643" i="2"/>
  <c r="H1718" i="2"/>
  <c r="H1717" i="2" s="1"/>
  <c r="H1716" i="2" s="1"/>
  <c r="H1846" i="2"/>
  <c r="H1845" i="2" s="1"/>
  <c r="H1826" i="2" s="1"/>
  <c r="H1978" i="2"/>
  <c r="H1977" i="2" s="1"/>
  <c r="H2150" i="2"/>
  <c r="H2149" i="2" s="1"/>
  <c r="H2158" i="2"/>
  <c r="H2157" i="2" s="1"/>
  <c r="H2166" i="2"/>
  <c r="H2165" i="2" s="1"/>
  <c r="H2257" i="2"/>
  <c r="H2256" i="2" s="1"/>
  <c r="H2366" i="2"/>
  <c r="H2365" i="2" s="1"/>
  <c r="H2352" i="2" s="1"/>
  <c r="H2477" i="2"/>
  <c r="H2476" i="2" s="1"/>
  <c r="H2622" i="2"/>
  <c r="H2621" i="2" s="1"/>
  <c r="H2614" i="2" s="1"/>
  <c r="H2699" i="2"/>
  <c r="H2698" i="2" s="1"/>
  <c r="H2817" i="2"/>
  <c r="H2816" i="2" s="1"/>
  <c r="H2867" i="2"/>
  <c r="H2866" i="2" s="1"/>
  <c r="H2962" i="2"/>
  <c r="H2983" i="2"/>
  <c r="H3072" i="2"/>
  <c r="H3231" i="2"/>
  <c r="H3230" i="2" s="1"/>
  <c r="H3226" i="2" s="1"/>
  <c r="H2005" i="2"/>
  <c r="H2004" i="2" s="1"/>
  <c r="H2030" i="2"/>
  <c r="H2029" i="2" s="1"/>
  <c r="H2028" i="2" s="1"/>
  <c r="H2093" i="2"/>
  <c r="H2092" i="2" s="1"/>
  <c r="H2091" i="2" s="1"/>
  <c r="H2201" i="2"/>
  <c r="H2200" i="2" s="1"/>
  <c r="H2647" i="2"/>
  <c r="H2646" i="2" s="1"/>
  <c r="H2848" i="2"/>
  <c r="H2847" i="2" s="1"/>
  <c r="H2846" i="2" s="1"/>
  <c r="H2845" i="2" s="1"/>
  <c r="H2942" i="2"/>
  <c r="H2976" i="2"/>
  <c r="H3153" i="2"/>
  <c r="H3243" i="2"/>
  <c r="H3242" i="2" s="1"/>
  <c r="H3241" i="2" s="1"/>
  <c r="H3240" i="2" s="1"/>
  <c r="H2154" i="2"/>
  <c r="H2153" i="2" s="1"/>
  <c r="H2162" i="2"/>
  <c r="H2161" i="2" s="1"/>
  <c r="H2171" i="2"/>
  <c r="H2170" i="2" s="1"/>
  <c r="H2467" i="2"/>
  <c r="H2466" i="2" s="1"/>
  <c r="H2561" i="2"/>
  <c r="H2635" i="2"/>
  <c r="H2634" i="2" s="1"/>
  <c r="H2711" i="2"/>
  <c r="H2710" i="2" s="1"/>
  <c r="H2804" i="2"/>
  <c r="H2803" i="2" s="1"/>
  <c r="H2860" i="2"/>
  <c r="H2859" i="2" s="1"/>
  <c r="H2858" i="2" s="1"/>
  <c r="H2857" i="2" s="1"/>
  <c r="H3030" i="2"/>
  <c r="H3105" i="2"/>
  <c r="H397" i="2"/>
  <c r="H212" i="2"/>
  <c r="H425" i="2"/>
  <c r="H1324" i="2"/>
  <c r="H1512" i="2"/>
  <c r="H479" i="2"/>
  <c r="H511" i="2"/>
  <c r="H1454" i="2"/>
  <c r="H1453" i="2" s="1"/>
  <c r="H1452" i="2" s="1"/>
  <c r="H1809" i="2"/>
  <c r="H1808" i="2" s="1"/>
  <c r="H1873" i="2"/>
  <c r="H1872" i="2" s="1"/>
  <c r="H1859" i="2" s="1"/>
  <c r="H1914" i="2"/>
  <c r="H1686" i="2"/>
  <c r="H1769" i="2"/>
  <c r="H1768" i="2" s="1"/>
  <c r="H1890" i="2"/>
  <c r="H1889" i="2" s="1"/>
  <c r="H1885" i="2" s="1"/>
  <c r="H1927" i="2"/>
  <c r="H1462" i="2"/>
  <c r="H1461" i="2" s="1"/>
  <c r="H1457" i="2" s="1"/>
  <c r="H1531" i="2"/>
  <c r="H1530" i="2" s="1"/>
  <c r="H1529" i="2" s="1"/>
  <c r="H1528" i="2" s="1"/>
  <c r="H1538" i="2"/>
  <c r="H1537" i="2" s="1"/>
  <c r="H1571" i="2"/>
  <c r="H1570" i="2" s="1"/>
  <c r="H1566" i="2" s="1"/>
  <c r="H1591" i="2"/>
  <c r="H1599" i="2"/>
  <c r="H1598" i="2" s="1"/>
  <c r="H1597" i="2" s="1"/>
  <c r="H1619" i="2"/>
  <c r="H1682" i="2"/>
  <c r="H1681" i="2" s="1"/>
  <c r="H2050" i="2"/>
  <c r="H2109" i="2"/>
  <c r="H1579" i="2"/>
  <c r="H1578" i="2" s="1"/>
  <c r="H1612" i="2"/>
  <c r="H2406" i="2"/>
  <c r="H2193" i="2"/>
  <c r="H2192" i="2" s="1"/>
  <c r="H2209" i="2"/>
  <c r="H2208" i="2" s="1"/>
  <c r="H2539" i="2"/>
  <c r="H2598" i="2"/>
  <c r="H2313" i="2"/>
  <c r="H2312" i="2" s="1"/>
  <c r="H2494" i="2"/>
  <c r="H2493" i="2" s="1"/>
  <c r="H2582" i="2"/>
  <c r="H2581" i="2" s="1"/>
  <c r="H2580" i="2" s="1"/>
  <c r="H2673" i="2"/>
  <c r="H2672" i="2" s="1"/>
  <c r="H2791" i="2"/>
  <c r="H2790" i="2" s="1"/>
  <c r="H2831" i="2"/>
  <c r="H2830" i="2" s="1"/>
  <c r="H2878" i="2"/>
  <c r="H2877" i="2" s="1"/>
  <c r="H2969" i="2"/>
  <c r="H3004" i="2"/>
  <c r="H2678" i="2"/>
  <c r="H2677" i="2" s="1"/>
  <c r="H2786" i="2"/>
  <c r="H2785" i="2" s="1"/>
  <c r="H2799" i="2"/>
  <c r="H2798" i="2" s="1"/>
  <c r="H2835" i="2"/>
  <c r="H2834" i="2" s="1"/>
  <c r="H2992" i="2"/>
  <c r="H3225" i="2" l="1"/>
  <c r="H3224" i="2" s="1"/>
  <c r="N1722" i="2"/>
  <c r="H383" i="2"/>
  <c r="N9" i="2"/>
  <c r="N939" i="2"/>
  <c r="H293" i="2"/>
  <c r="N1534" i="2"/>
  <c r="H1119" i="2"/>
  <c r="H1074" i="2" s="1"/>
  <c r="M99" i="2"/>
  <c r="M1535" i="2"/>
  <c r="M1534" i="2" s="1"/>
  <c r="H1486" i="2"/>
  <c r="H1967" i="2"/>
  <c r="H1470" i="2"/>
  <c r="H374" i="2"/>
  <c r="M1059" i="2"/>
  <c r="M939" i="2" s="1"/>
  <c r="H308" i="2"/>
  <c r="H307" i="2" s="1"/>
  <c r="H1552" i="2"/>
  <c r="H1536" i="2" s="1"/>
  <c r="H1292" i="2"/>
  <c r="H1137" i="2"/>
  <c r="H167" i="2"/>
  <c r="H159" i="2" s="1"/>
  <c r="M2216" i="2"/>
  <c r="H1218" i="2"/>
  <c r="H1217" i="2" s="1"/>
  <c r="H2217" i="2"/>
  <c r="H1309" i="2"/>
  <c r="H1304" i="2" s="1"/>
  <c r="H1634" i="2"/>
  <c r="M1723" i="2"/>
  <c r="M1434" i="2"/>
  <c r="M10" i="2"/>
  <c r="H2697" i="2"/>
  <c r="H942" i="2"/>
  <c r="H941" i="2" s="1"/>
  <c r="H101" i="2"/>
  <c r="H100" i="2" s="1"/>
  <c r="H1146" i="2"/>
  <c r="H1662" i="2"/>
  <c r="H1060" i="2"/>
  <c r="H1724" i="2"/>
  <c r="H1382" i="2"/>
  <c r="H1381" i="2" s="1"/>
  <c r="H1380" i="2" s="1"/>
  <c r="H1249" i="2"/>
  <c r="H441" i="2"/>
  <c r="H21" i="2"/>
  <c r="H20" i="2" s="1"/>
  <c r="H10" i="2" s="1"/>
  <c r="H2865" i="2"/>
  <c r="H2864" i="2" s="1"/>
  <c r="H2863" i="2" s="1"/>
  <c r="H1504" i="2"/>
  <c r="H2459" i="2"/>
  <c r="H496" i="2"/>
  <c r="H495" i="2" s="1"/>
  <c r="H478" i="2" s="1"/>
  <c r="H2809" i="2"/>
  <c r="H2148" i="2"/>
  <c r="H966" i="2"/>
  <c r="H965" i="2" s="1"/>
  <c r="H2941" i="2"/>
  <c r="H2940" i="2" s="1"/>
  <c r="H2939" i="2" s="1"/>
  <c r="H2887" i="2" s="1"/>
  <c r="H2633" i="2"/>
  <c r="H1574" i="2"/>
  <c r="H2778" i="2"/>
  <c r="H258" i="2"/>
  <c r="H253" i="2" s="1"/>
  <c r="H66" i="2"/>
  <c r="H1451" i="2"/>
  <c r="H348" i="2" l="1"/>
  <c r="H1596" i="2"/>
  <c r="M9" i="2"/>
  <c r="M1722" i="2"/>
  <c r="H252" i="2"/>
  <c r="H940" i="2"/>
  <c r="H1535" i="2"/>
  <c r="H1059" i="2"/>
  <c r="H2216" i="2"/>
  <c r="H99" i="2"/>
  <c r="H2696" i="2"/>
  <c r="H1434" i="2"/>
  <c r="H1723" i="2"/>
  <c r="G1248" i="2"/>
  <c r="F1248" i="2"/>
  <c r="G1247" i="2"/>
  <c r="F1247" i="2"/>
  <c r="G1246" i="2"/>
  <c r="F1246" i="2"/>
  <c r="G1245" i="2"/>
  <c r="F1245" i="2"/>
  <c r="G1244" i="2"/>
  <c r="F1244" i="2"/>
  <c r="G1243" i="2"/>
  <c r="F1243" i="2"/>
  <c r="G1242" i="2"/>
  <c r="F1242" i="2"/>
  <c r="D1248" i="2"/>
  <c r="D1247" i="2"/>
  <c r="D1246" i="2"/>
  <c r="D1245" i="2"/>
  <c r="D1244" i="2"/>
  <c r="D1243" i="2"/>
  <c r="D1242" i="2"/>
  <c r="D1241" i="2"/>
  <c r="D1240" i="2"/>
  <c r="D1239" i="2"/>
  <c r="D1238" i="2"/>
  <c r="D1237" i="2"/>
  <c r="D1236" i="2"/>
  <c r="D1235" i="2"/>
  <c r="D1234" i="2"/>
  <c r="D1233" i="2"/>
  <c r="D1232" i="2"/>
  <c r="D1231" i="2"/>
  <c r="D1230" i="2"/>
  <c r="D1229" i="2"/>
  <c r="D1228" i="2"/>
  <c r="D1227" i="2"/>
  <c r="D1226" i="2"/>
  <c r="D1224" i="2"/>
  <c r="D1223" i="2"/>
  <c r="D1222" i="2"/>
  <c r="D1221" i="2"/>
  <c r="D1220" i="2"/>
  <c r="D1219" i="2"/>
  <c r="D1218" i="2"/>
  <c r="D1217" i="2"/>
  <c r="E1246" i="2" l="1"/>
  <c r="E1248" i="2"/>
  <c r="E1242" i="2"/>
  <c r="E1244" i="2"/>
  <c r="E1243" i="2"/>
  <c r="E1245" i="2"/>
  <c r="E1247" i="2"/>
  <c r="H1534" i="2"/>
  <c r="H9" i="2"/>
  <c r="H939" i="2"/>
  <c r="H1722" i="2"/>
  <c r="J1241" i="2"/>
  <c r="L1241" i="2"/>
  <c r="F1241" i="2"/>
  <c r="G1241" i="2"/>
  <c r="K1241" i="2"/>
  <c r="E1241" i="2" l="1"/>
  <c r="G566" i="2" l="1"/>
  <c r="F566" i="2"/>
  <c r="D566" i="2"/>
  <c r="E566" i="2" l="1"/>
  <c r="G2808" i="2"/>
  <c r="F2808" i="2"/>
  <c r="D2808" i="2"/>
  <c r="E2808" i="2" l="1"/>
  <c r="L2804" i="2"/>
  <c r="J2804" i="2"/>
  <c r="K2804" i="2"/>
  <c r="L1288" i="2"/>
  <c r="K1288" i="2"/>
  <c r="J1288" i="2"/>
  <c r="L1287" i="2"/>
  <c r="K1287" i="2"/>
  <c r="J1287" i="2"/>
  <c r="L1286" i="2"/>
  <c r="K1286" i="2"/>
  <c r="J1286" i="2"/>
  <c r="L1285" i="2"/>
  <c r="K1285" i="2"/>
  <c r="J1285" i="2"/>
  <c r="L1284" i="2"/>
  <c r="K1284" i="2"/>
  <c r="J1284" i="2"/>
  <c r="L1726" i="2" l="1"/>
  <c r="L1725" i="2" s="1"/>
  <c r="L490" i="2"/>
  <c r="L489" i="2" s="1"/>
  <c r="L487" i="2"/>
  <c r="L486" i="2" s="1"/>
  <c r="L476" i="2"/>
  <c r="L475" i="2" s="1"/>
  <c r="L472" i="2"/>
  <c r="L471" i="2" s="1"/>
  <c r="L454" i="2"/>
  <c r="L453" i="2" s="1"/>
  <c r="L450" i="2"/>
  <c r="L449" i="2" s="1"/>
  <c r="L439" i="2"/>
  <c r="L438" i="2" s="1"/>
  <c r="L436" i="2"/>
  <c r="L435" i="2" s="1"/>
  <c r="L433" i="2"/>
  <c r="L432" i="2" s="1"/>
  <c r="L427" i="2"/>
  <c r="L426" i="2" s="1"/>
  <c r="L417" i="2"/>
  <c r="L416" i="2" s="1"/>
  <c r="L411" i="2"/>
  <c r="L410" i="2" s="1"/>
  <c r="L405" i="2"/>
  <c r="L404" i="2" s="1"/>
  <c r="L402" i="2"/>
  <c r="L401" i="2" s="1"/>
  <c r="L399" i="2"/>
  <c r="L398" i="2" s="1"/>
  <c r="L380" i="2"/>
  <c r="L379" i="2" s="1"/>
  <c r="L364" i="2"/>
  <c r="L363" i="2" s="1"/>
  <c r="L358" i="2"/>
  <c r="L357" i="2" s="1"/>
  <c r="L351" i="2"/>
  <c r="L350" i="2" s="1"/>
  <c r="L349" i="2" s="1"/>
  <c r="L346" i="2"/>
  <c r="L345" i="2" s="1"/>
  <c r="L291" i="2"/>
  <c r="L290" i="2" s="1"/>
  <c r="L282" i="2"/>
  <c r="L244" i="2"/>
  <c r="L243" i="2" s="1"/>
  <c r="L240" i="2"/>
  <c r="L239" i="2" s="1"/>
  <c r="L226" i="2"/>
  <c r="L225" i="2" s="1"/>
  <c r="L223" i="2"/>
  <c r="L222" i="2" s="1"/>
  <c r="L220" i="2"/>
  <c r="L219" i="2" s="1"/>
  <c r="L210" i="2"/>
  <c r="L209" i="2" s="1"/>
  <c r="L190" i="2"/>
  <c r="L189" i="2" s="1"/>
  <c r="L187" i="2"/>
  <c r="L172" i="2"/>
  <c r="L168" i="2"/>
  <c r="L165" i="2"/>
  <c r="L164" i="2" s="1"/>
  <c r="L138" i="2"/>
  <c r="L97" i="2"/>
  <c r="L96" i="2" s="1"/>
  <c r="L95" i="2" s="1"/>
  <c r="L53" i="2"/>
  <c r="L52" i="2" s="1"/>
  <c r="L51" i="2" s="1"/>
  <c r="L49" i="2"/>
  <c r="L48" i="2" s="1"/>
  <c r="L47" i="2" s="1"/>
  <c r="L45" i="2"/>
  <c r="L44" i="2" s="1"/>
  <c r="L43" i="2" s="1"/>
  <c r="L34" i="2"/>
  <c r="L32" i="2"/>
  <c r="L18" i="2"/>
  <c r="L13" i="2"/>
  <c r="L12" i="2" s="1"/>
  <c r="L3248" i="2"/>
  <c r="L3247" i="2" s="1"/>
  <c r="L3243" i="2"/>
  <c r="L3242" i="2" s="1"/>
  <c r="L3072" i="2"/>
  <c r="L2883" i="2"/>
  <c r="L2873" i="2"/>
  <c r="L2871" i="2"/>
  <c r="L2860" i="2"/>
  <c r="L2859" i="2" s="1"/>
  <c r="L2858" i="2" s="1"/>
  <c r="L2857" i="2" s="1"/>
  <c r="L2848" i="2"/>
  <c r="L2847" i="2" s="1"/>
  <c r="L2846" i="2" s="1"/>
  <c r="L2845" i="2" s="1"/>
  <c r="L2828" i="2"/>
  <c r="L2827" i="2" s="1"/>
  <c r="L2817" i="2"/>
  <c r="L2816" i="2" s="1"/>
  <c r="L2814" i="2"/>
  <c r="L2813" i="2" s="1"/>
  <c r="L2780" i="2"/>
  <c r="L2779" i="2" s="1"/>
  <c r="L2776" i="2"/>
  <c r="L2775" i="2" s="1"/>
  <c r="L2773" i="2"/>
  <c r="L2772" i="2" s="1"/>
  <c r="L2766" i="2"/>
  <c r="L2765" i="2" s="1"/>
  <c r="L2763" i="2"/>
  <c r="L2762" i="2" s="1"/>
  <c r="L2760" i="2"/>
  <c r="L2759" i="2" s="1"/>
  <c r="L2746" i="2"/>
  <c r="L2745" i="2" s="1"/>
  <c r="L2733" i="2"/>
  <c r="L2732" i="2" s="1"/>
  <c r="L2730" i="2"/>
  <c r="L2729" i="2" s="1"/>
  <c r="L2727" i="2"/>
  <c r="L2726" i="2" s="1"/>
  <c r="L2721" i="2"/>
  <c r="L2720" i="2" s="1"/>
  <c r="L2706" i="2"/>
  <c r="L2705" i="2" s="1"/>
  <c r="L2699" i="2"/>
  <c r="L2698" i="2" s="1"/>
  <c r="L2694" i="2"/>
  <c r="L2693" i="2" s="1"/>
  <c r="L2686" i="2"/>
  <c r="L2685" i="2" s="1"/>
  <c r="L2683" i="2"/>
  <c r="L2682" i="2" s="1"/>
  <c r="L2670" i="2"/>
  <c r="L2669" i="2" s="1"/>
  <c r="L2660" i="2"/>
  <c r="L2659" i="2" s="1"/>
  <c r="L2647" i="2"/>
  <c r="L2646" i="2" s="1"/>
  <c r="L2619" i="2"/>
  <c r="L2618" i="2" s="1"/>
  <c r="L2612" i="2"/>
  <c r="L2611" i="2" s="1"/>
  <c r="L2609" i="2"/>
  <c r="L2608" i="2" s="1"/>
  <c r="L2606" i="2"/>
  <c r="L2605" i="2" s="1"/>
  <c r="L2600" i="2"/>
  <c r="L2599" i="2" s="1"/>
  <c r="L2596" i="2"/>
  <c r="L2595" i="2" s="1"/>
  <c r="L2593" i="2"/>
  <c r="L2592" i="2" s="1"/>
  <c r="L2587" i="2"/>
  <c r="L2586" i="2" s="1"/>
  <c r="L2582" i="2"/>
  <c r="L2581" i="2" s="1"/>
  <c r="L2578" i="2"/>
  <c r="L2577" i="2" s="1"/>
  <c r="L2575" i="2"/>
  <c r="L2574" i="2" s="1"/>
  <c r="L2572" i="2"/>
  <c r="L2571" i="2" s="1"/>
  <c r="L2569" i="2"/>
  <c r="L2568" i="2" s="1"/>
  <c r="L2566" i="2"/>
  <c r="L2565" i="2" s="1"/>
  <c r="L2563" i="2"/>
  <c r="L2562" i="2" s="1"/>
  <c r="L2559" i="2"/>
  <c r="L2558" i="2" s="1"/>
  <c r="L2556" i="2"/>
  <c r="L2555" i="2" s="1"/>
  <c r="L2553" i="2"/>
  <c r="L2552" i="2" s="1"/>
  <c r="L2550" i="2"/>
  <c r="L2549" i="2" s="1"/>
  <c r="L2547" i="2"/>
  <c r="L2546" i="2" s="1"/>
  <c r="L2544" i="2"/>
  <c r="L2543" i="2" s="1"/>
  <c r="L2541" i="2"/>
  <c r="L2540" i="2" s="1"/>
  <c r="L2537" i="2"/>
  <c r="L2536" i="2" s="1"/>
  <c r="L2534" i="2"/>
  <c r="L2533" i="2" s="1"/>
  <c r="L2531" i="2"/>
  <c r="L2530" i="2" s="1"/>
  <c r="L2528" i="2"/>
  <c r="L2527" i="2" s="1"/>
  <c r="L2525" i="2"/>
  <c r="L2524" i="2" s="1"/>
  <c r="L2515" i="2"/>
  <c r="L2514" i="2" s="1"/>
  <c r="L2512" i="2"/>
  <c r="L2511" i="2" s="1"/>
  <c r="L2509" i="2"/>
  <c r="L2508" i="2" s="1"/>
  <c r="L2491" i="2"/>
  <c r="L2490" i="2" s="1"/>
  <c r="L2485" i="2"/>
  <c r="L2484" i="2" s="1"/>
  <c r="L2482" i="2"/>
  <c r="L2481" i="2" s="1"/>
  <c r="L2474" i="2"/>
  <c r="L2473" i="2" s="1"/>
  <c r="L2471" i="2"/>
  <c r="L2470" i="2" s="1"/>
  <c r="L2464" i="2"/>
  <c r="L2463" i="2" s="1"/>
  <c r="L2461" i="2"/>
  <c r="L2460" i="2" s="1"/>
  <c r="L2454" i="2"/>
  <c r="L2453" i="2" s="1"/>
  <c r="L2451" i="2"/>
  <c r="L2450" i="2" s="1"/>
  <c r="L2448" i="2"/>
  <c r="L2447" i="2" s="1"/>
  <c r="L2442" i="2"/>
  <c r="L2441" i="2" s="1"/>
  <c r="L2439" i="2"/>
  <c r="L2438" i="2" s="1"/>
  <c r="L2436" i="2"/>
  <c r="L2435" i="2" s="1"/>
  <c r="L2430" i="2"/>
  <c r="L2429" i="2" s="1"/>
  <c r="L2427" i="2"/>
  <c r="L2426" i="2" s="1"/>
  <c r="L2424" i="2"/>
  <c r="L2423" i="2" s="1"/>
  <c r="L2417" i="2"/>
  <c r="L2416" i="2" s="1"/>
  <c r="L2414" i="2"/>
  <c r="L2413" i="2" s="1"/>
  <c r="L2411" i="2"/>
  <c r="L2410" i="2" s="1"/>
  <c r="L2404" i="2"/>
  <c r="L2403" i="2" s="1"/>
  <c r="L2401" i="2"/>
  <c r="L2400" i="2" s="1"/>
  <c r="L2398" i="2"/>
  <c r="L2397" i="2" s="1"/>
  <c r="L2392" i="2"/>
  <c r="L2391" i="2" s="1"/>
  <c r="L2389" i="2"/>
  <c r="L2388" i="2" s="1"/>
  <c r="L2386" i="2"/>
  <c r="L2385" i="2" s="1"/>
  <c r="L2379" i="2"/>
  <c r="L2378" i="2" s="1"/>
  <c r="L2375" i="2"/>
  <c r="L2374" i="2" s="1"/>
  <c r="L2363" i="2"/>
  <c r="L2362" i="2" s="1"/>
  <c r="L2357" i="2"/>
  <c r="L2356" i="2" s="1"/>
  <c r="L2354" i="2"/>
  <c r="L2353" i="2" s="1"/>
  <c r="L2350" i="2"/>
  <c r="L2349" i="2" s="1"/>
  <c r="L2336" i="2"/>
  <c r="L2335" i="2" s="1"/>
  <c r="L2330" i="2"/>
  <c r="L2329" i="2" s="1"/>
  <c r="L2327" i="2"/>
  <c r="L2326" i="2" s="1"/>
  <c r="L2324" i="2"/>
  <c r="L2323" i="2" s="1"/>
  <c r="L2317" i="2"/>
  <c r="L2316" i="2" s="1"/>
  <c r="L2313" i="2"/>
  <c r="L2312" i="2" s="1"/>
  <c r="L2307" i="2"/>
  <c r="L2306" i="2" s="1"/>
  <c r="L2299" i="2"/>
  <c r="L2298" i="2" s="1"/>
  <c r="L2296" i="2"/>
  <c r="L2295" i="2" s="1"/>
  <c r="L2293" i="2"/>
  <c r="L2292" i="2" s="1"/>
  <c r="L2287" i="2"/>
  <c r="L2286" i="2" s="1"/>
  <c r="L2284" i="2"/>
  <c r="L2283" i="2" s="1"/>
  <c r="L2281" i="2"/>
  <c r="L2280" i="2" s="1"/>
  <c r="L2275" i="2"/>
  <c r="L2274" i="2" s="1"/>
  <c r="L2272" i="2"/>
  <c r="L2271" i="2" s="1"/>
  <c r="L2269" i="2"/>
  <c r="L2268" i="2" s="1"/>
  <c r="L2249" i="2"/>
  <c r="L2248" i="2" s="1"/>
  <c r="L2246" i="2"/>
  <c r="L2245" i="2" s="1"/>
  <c r="L2243" i="2"/>
  <c r="L2242" i="2" s="1"/>
  <c r="L2237" i="2"/>
  <c r="L2236" i="2" s="1"/>
  <c r="L2234" i="2"/>
  <c r="L2233" i="2" s="1"/>
  <c r="L2231" i="2"/>
  <c r="L2230" i="2" s="1"/>
  <c r="L2225" i="2"/>
  <c r="L2224" i="2" s="1"/>
  <c r="L2222" i="2"/>
  <c r="L2221" i="2" s="1"/>
  <c r="L2219" i="2"/>
  <c r="L2218" i="2" s="1"/>
  <c r="L2209" i="2"/>
  <c r="L2208" i="2" s="1"/>
  <c r="L2201" i="2"/>
  <c r="L2200" i="2" s="1"/>
  <c r="L2193" i="2"/>
  <c r="L2192" i="2" s="1"/>
  <c r="L2185" i="2"/>
  <c r="L2184" i="2" s="1"/>
  <c r="L2178" i="2"/>
  <c r="L2177" i="2" s="1"/>
  <c r="L2175" i="2"/>
  <c r="L2174" i="2" s="1"/>
  <c r="L2130" i="2"/>
  <c r="L2129" i="2" s="1"/>
  <c r="L2123" i="2"/>
  <c r="L2122" i="2" s="1"/>
  <c r="L2120" i="2"/>
  <c r="L2119" i="2" s="1"/>
  <c r="L2117" i="2"/>
  <c r="L2116" i="2" s="1"/>
  <c r="L2111" i="2"/>
  <c r="L2110" i="2" s="1"/>
  <c r="L2107" i="2"/>
  <c r="L2106" i="2" s="1"/>
  <c r="L2104" i="2"/>
  <c r="L2103" i="2" s="1"/>
  <c r="L2098" i="2"/>
  <c r="L2097" i="2" s="1"/>
  <c r="L2089" i="2"/>
  <c r="L2088" i="2" s="1"/>
  <c r="L2086" i="2"/>
  <c r="L2085" i="2" s="1"/>
  <c r="L2083" i="2"/>
  <c r="L2082" i="2" s="1"/>
  <c r="L2077" i="2"/>
  <c r="L2076" i="2" s="1"/>
  <c r="L2074" i="2"/>
  <c r="L2073" i="2" s="1"/>
  <c r="L2070" i="2"/>
  <c r="L2069" i="2" s="1"/>
  <c r="L2064" i="2"/>
  <c r="L2063" i="2" s="1"/>
  <c r="L2061" i="2"/>
  <c r="L2060" i="2" s="1"/>
  <c r="L2058" i="2"/>
  <c r="L2057" i="2" s="1"/>
  <c r="L2052" i="2"/>
  <c r="L2051" i="2" s="1"/>
  <c r="L2048" i="2"/>
  <c r="L2047" i="2" s="1"/>
  <c r="L2045" i="2"/>
  <c r="L2044" i="2" s="1"/>
  <c r="L2039" i="2"/>
  <c r="L2038" i="2" s="1"/>
  <c r="L2036" i="2"/>
  <c r="L2035" i="2" s="1"/>
  <c r="L2026" i="2"/>
  <c r="L2025" i="2" s="1"/>
  <c r="L2020" i="2"/>
  <c r="L2019" i="2" s="1"/>
  <c r="L2002" i="2"/>
  <c r="L2001" i="2" s="1"/>
  <c r="L1996" i="2"/>
  <c r="L1995" i="2" s="1"/>
  <c r="L1993" i="2"/>
  <c r="L1992" i="2" s="1"/>
  <c r="L1985" i="2"/>
  <c r="L1984" i="2" s="1"/>
  <c r="L1982" i="2"/>
  <c r="L1981" i="2" s="1"/>
  <c r="L1975" i="2"/>
  <c r="L1974" i="2" s="1"/>
  <c r="L1972" i="2"/>
  <c r="L1971" i="2" s="1"/>
  <c r="L1965" i="2"/>
  <c r="L1964" i="2" s="1"/>
  <c r="L1962" i="2"/>
  <c r="L1961" i="2" s="1"/>
  <c r="L1959" i="2"/>
  <c r="L1958" i="2" s="1"/>
  <c r="L1953" i="2"/>
  <c r="L1952" i="2" s="1"/>
  <c r="L1950" i="2"/>
  <c r="L1949" i="2" s="1"/>
  <c r="L1947" i="2"/>
  <c r="L1946" i="2" s="1"/>
  <c r="L1941" i="2"/>
  <c r="L1940" i="2" s="1"/>
  <c r="L1938" i="2"/>
  <c r="L1937" i="2" s="1"/>
  <c r="L1935" i="2"/>
  <c r="L1934" i="2" s="1"/>
  <c r="L1929" i="2"/>
  <c r="L1928" i="2" s="1"/>
  <c r="L1925" i="2"/>
  <c r="L1924" i="2" s="1"/>
  <c r="L1922" i="2"/>
  <c r="L1921" i="2" s="1"/>
  <c r="L1916" i="2"/>
  <c r="L1915" i="2" s="1"/>
  <c r="L1912" i="2"/>
  <c r="L1911" i="2" s="1"/>
  <c r="L1909" i="2"/>
  <c r="L1908" i="2" s="1"/>
  <c r="L1903" i="2"/>
  <c r="L1902" i="2" s="1"/>
  <c r="L1900" i="2"/>
  <c r="L1899" i="2" s="1"/>
  <c r="L1897" i="2"/>
  <c r="L1896" i="2" s="1"/>
  <c r="L1890" i="2"/>
  <c r="L1889" i="2" s="1"/>
  <c r="L1887" i="2"/>
  <c r="L1886" i="2" s="1"/>
  <c r="L1867" i="2"/>
  <c r="L1866" i="2" s="1"/>
  <c r="L1864" i="2"/>
  <c r="L1863" i="2" s="1"/>
  <c r="L1861" i="2"/>
  <c r="L1860" i="2" s="1"/>
  <c r="L1854" i="2"/>
  <c r="L1853" i="2" s="1"/>
  <c r="L1840" i="2"/>
  <c r="L1839" i="2" s="1"/>
  <c r="L1837" i="2"/>
  <c r="L1836" i="2" s="1"/>
  <c r="L1834" i="2"/>
  <c r="L1833" i="2" s="1"/>
  <c r="L1828" i="2"/>
  <c r="L1827" i="2" s="1"/>
  <c r="L1824" i="2"/>
  <c r="L1823" i="2" s="1"/>
  <c r="L1817" i="2"/>
  <c r="L1816" i="2" s="1"/>
  <c r="L1814" i="2"/>
  <c r="L1813" i="2" s="1"/>
  <c r="L1806" i="2"/>
  <c r="L1805" i="2" s="1"/>
  <c r="L1803" i="2"/>
  <c r="L1802" i="2" s="1"/>
  <c r="L1797" i="2"/>
  <c r="L1796" i="2" s="1"/>
  <c r="L1794" i="2"/>
  <c r="L1793" i="2" s="1"/>
  <c r="L1791" i="2"/>
  <c r="L1790" i="2" s="1"/>
  <c r="L1785" i="2"/>
  <c r="L1784" i="2" s="1"/>
  <c r="L1782" i="2"/>
  <c r="L1781" i="2" s="1"/>
  <c r="L1779" i="2"/>
  <c r="L1778" i="2" s="1"/>
  <c r="L1773" i="2"/>
  <c r="L1772" i="2" s="1"/>
  <c r="L1756" i="2"/>
  <c r="L1755" i="2" s="1"/>
  <c r="L1753" i="2"/>
  <c r="L1752" i="2" s="1"/>
  <c r="L1747" i="2"/>
  <c r="L1746" i="2" s="1"/>
  <c r="L1744" i="2"/>
  <c r="L1743" i="2" s="1"/>
  <c r="L1741" i="2"/>
  <c r="L1740" i="2" s="1"/>
  <c r="L1735" i="2"/>
  <c r="L1734" i="2" s="1"/>
  <c r="L1732" i="2"/>
  <c r="L1731" i="2" s="1"/>
  <c r="L1729" i="2"/>
  <c r="L1728" i="2" s="1"/>
  <c r="L1698" i="2"/>
  <c r="L1697" i="2" s="1"/>
  <c r="L1696" i="2" s="1"/>
  <c r="L1694" i="2"/>
  <c r="L1693" i="2" s="1"/>
  <c r="L1690" i="2"/>
  <c r="L1688" i="2"/>
  <c r="L1687" i="2" s="1"/>
  <c r="L1659" i="2"/>
  <c r="L1657" i="2"/>
  <c r="L1656" i="2" s="1"/>
  <c r="L1654" i="2"/>
  <c r="L1653" i="2" s="1"/>
  <c r="L1648" i="2"/>
  <c r="L1647" i="2" s="1"/>
  <c r="L1645" i="2"/>
  <c r="L1644" i="2" s="1"/>
  <c r="L1632" i="2"/>
  <c r="L1631" i="2" s="1"/>
  <c r="L1630" i="2" s="1"/>
  <c r="L1624" i="2"/>
  <c r="L1623" i="2" s="1"/>
  <c r="L1621" i="2"/>
  <c r="L1620" i="2" s="1"/>
  <c r="L1617" i="2"/>
  <c r="L1616" i="2" s="1"/>
  <c r="L1610" i="2"/>
  <c r="L1609" i="2" s="1"/>
  <c r="L1607" i="2"/>
  <c r="L1606" i="2" s="1"/>
  <c r="L1604" i="2"/>
  <c r="L1603" i="2" s="1"/>
  <c r="L1594" i="2"/>
  <c r="L1568" i="2"/>
  <c r="L1567" i="2" s="1"/>
  <c r="L1559" i="2"/>
  <c r="L1550" i="2"/>
  <c r="L1546" i="2"/>
  <c r="L1531" i="2"/>
  <c r="L1530" i="2" s="1"/>
  <c r="L1529" i="2" s="1"/>
  <c r="L1528" i="2" s="1"/>
  <c r="L1526" i="2"/>
  <c r="L1525" i="2" s="1"/>
  <c r="L1520" i="2"/>
  <c r="L1519" i="2" s="1"/>
  <c r="L1517" i="2"/>
  <c r="L1516" i="2" s="1"/>
  <c r="L1514" i="2"/>
  <c r="L1513" i="2" s="1"/>
  <c r="L1507" i="2"/>
  <c r="L1506" i="2" s="1"/>
  <c r="L1502" i="2"/>
  <c r="L1501" i="2" s="1"/>
  <c r="L1500" i="2" s="1"/>
  <c r="L1494" i="2"/>
  <c r="L1493" i="2" s="1"/>
  <c r="L1468" i="2"/>
  <c r="L1467" i="2" s="1"/>
  <c r="L1466" i="2" s="1"/>
  <c r="L1465" i="2" s="1"/>
  <c r="L1459" i="2"/>
  <c r="L1458" i="2" s="1"/>
  <c r="L1449" i="2"/>
  <c r="L1448" i="2" s="1"/>
  <c r="L1447" i="2" s="1"/>
  <c r="L1446" i="2" s="1"/>
  <c r="L1444" i="2"/>
  <c r="L1443" i="2" s="1"/>
  <c r="L1441" i="2"/>
  <c r="L1440" i="2" s="1"/>
  <c r="L1431" i="2"/>
  <c r="L1430" i="2" s="1"/>
  <c r="L1429" i="2" s="1"/>
  <c r="L1427" i="2"/>
  <c r="L1426" i="2" s="1"/>
  <c r="L1425" i="2" s="1"/>
  <c r="L1418" i="2"/>
  <c r="L1417" i="2" s="1"/>
  <c r="L1416" i="2" s="1"/>
  <c r="L1413" i="2"/>
  <c r="L1399" i="2"/>
  <c r="L1398" i="2" s="1"/>
  <c r="L1378" i="2"/>
  <c r="L1377" i="2" s="1"/>
  <c r="L1376" i="2" s="1"/>
  <c r="L1360" i="2"/>
  <c r="L1359" i="2" s="1"/>
  <c r="L1358" i="2" s="1"/>
  <c r="L1356" i="2"/>
  <c r="L1355" i="2" s="1"/>
  <c r="L1354" i="2" s="1"/>
  <c r="L1352" i="2"/>
  <c r="L1351" i="2" s="1"/>
  <c r="L1350" i="2" s="1"/>
  <c r="L1344" i="2"/>
  <c r="L1343" i="2" s="1"/>
  <c r="L1342" i="2" s="1"/>
  <c r="L1339" i="2"/>
  <c r="L1338" i="2" s="1"/>
  <c r="L1337" i="2" s="1"/>
  <c r="L1335" i="2"/>
  <c r="L1334" i="2" s="1"/>
  <c r="L1333" i="2" s="1"/>
  <c r="L1327" i="2"/>
  <c r="L1325" i="2"/>
  <c r="L1317" i="2"/>
  <c r="L1307" i="2"/>
  <c r="L1306" i="2" s="1"/>
  <c r="L1305" i="2" s="1"/>
  <c r="L1301" i="2"/>
  <c r="L1300" i="2" s="1"/>
  <c r="L1294" i="2"/>
  <c r="L1293" i="2" s="1"/>
  <c r="L1290" i="2"/>
  <c r="L1289" i="2" s="1"/>
  <c r="L1271" i="2"/>
  <c r="L1270" i="2" s="1"/>
  <c r="L1268" i="2"/>
  <c r="L1267" i="2" s="1"/>
  <c r="L1262" i="2"/>
  <c r="L1261" i="2" s="1"/>
  <c r="L1254" i="2"/>
  <c r="L1253" i="2" s="1"/>
  <c r="L1251" i="2"/>
  <c r="L1250" i="2" s="1"/>
  <c r="L1209" i="2"/>
  <c r="L1208" i="2" s="1"/>
  <c r="L1202" i="2"/>
  <c r="L1201" i="2" s="1"/>
  <c r="L1183" i="2"/>
  <c r="L1182" i="2" s="1"/>
  <c r="L1161" i="2"/>
  <c r="L1160" i="2" s="1"/>
  <c r="L1151" i="2"/>
  <c r="L1150" i="2" s="1"/>
  <c r="L1135" i="2"/>
  <c r="L1134" i="2" s="1"/>
  <c r="L1132" i="2" s="1"/>
  <c r="L1114" i="2"/>
  <c r="L1113" i="2" s="1"/>
  <c r="L1111" i="2"/>
  <c r="L1110" i="2" s="1"/>
  <c r="L1108" i="2"/>
  <c r="L1107" i="2" s="1"/>
  <c r="L1102" i="2"/>
  <c r="L1101" i="2" s="1"/>
  <c r="L1099" i="2"/>
  <c r="L1098" i="2" s="1"/>
  <c r="L1096" i="2"/>
  <c r="L1095" i="2" s="1"/>
  <c r="L1082" i="2"/>
  <c r="L1081" i="2" s="1"/>
  <c r="L1079" i="2"/>
  <c r="L1078" i="2" s="1"/>
  <c r="L1076" i="2"/>
  <c r="L1075" i="2" s="1"/>
  <c r="L1057" i="2"/>
  <c r="L1056" i="2" s="1"/>
  <c r="L980" i="2"/>
  <c r="L974" i="2"/>
  <c r="L963" i="2"/>
  <c r="L962" i="2" s="1"/>
  <c r="L961" i="2" s="1"/>
  <c r="L959" i="2"/>
  <c r="L958" i="2" s="1"/>
  <c r="L957" i="2" s="1"/>
  <c r="L951" i="2"/>
  <c r="L934" i="2"/>
  <c r="L493" i="2"/>
  <c r="L492" i="2" s="1"/>
  <c r="L484" i="2"/>
  <c r="L483" i="2" s="1"/>
  <c r="L481" i="2"/>
  <c r="L480" i="2" s="1"/>
  <c r="L467" i="2"/>
  <c r="L466" i="2" s="1"/>
  <c r="L444" i="2"/>
  <c r="L443" i="2" s="1"/>
  <c r="L442" i="2" s="1"/>
  <c r="L430" i="2"/>
  <c r="L429" i="2" s="1"/>
  <c r="L423" i="2"/>
  <c r="L421" i="2"/>
  <c r="L419" i="2"/>
  <c r="L414" i="2"/>
  <c r="L408" i="2"/>
  <c r="L407" i="2" s="1"/>
  <c r="L367" i="2"/>
  <c r="L366" i="2" s="1"/>
  <c r="L361" i="2"/>
  <c r="L360" i="2" s="1"/>
  <c r="L355" i="2"/>
  <c r="L354" i="2" s="1"/>
  <c r="L304" i="2"/>
  <c r="L303" i="2" s="1"/>
  <c r="L302" i="2" s="1"/>
  <c r="L288" i="2"/>
  <c r="L229" i="2"/>
  <c r="L228" i="2" s="1"/>
  <c r="L217" i="2"/>
  <c r="L216" i="2" s="1"/>
  <c r="L174" i="2"/>
  <c r="L170" i="2"/>
  <c r="L147" i="2"/>
  <c r="L146" i="2" s="1"/>
  <c r="L88" i="2"/>
  <c r="L87" i="2" s="1"/>
  <c r="L83" i="2"/>
  <c r="L16" i="2"/>
  <c r="L142" i="2" l="1"/>
  <c r="L141" i="2" s="1"/>
  <c r="L140" i="2" s="1"/>
  <c r="L155" i="2"/>
  <c r="L154" i="2" s="1"/>
  <c r="L153" i="2" s="1"/>
  <c r="L179" i="2"/>
  <c r="L376" i="2"/>
  <c r="L375" i="2" s="1"/>
  <c r="L374" i="2" s="1"/>
  <c r="L394" i="2"/>
  <c r="L393" i="2" s="1"/>
  <c r="L392" i="2" s="1"/>
  <c r="L1422" i="2"/>
  <c r="L1421" i="2" s="1"/>
  <c r="L1420" i="2" s="1"/>
  <c r="L342" i="2"/>
  <c r="L727" i="2"/>
  <c r="L102" i="2"/>
  <c r="L110" i="2"/>
  <c r="L199" i="2"/>
  <c r="L198" i="2" s="1"/>
  <c r="L259" i="2"/>
  <c r="L92" i="2"/>
  <c r="L91" i="2" s="1"/>
  <c r="L90" i="2" s="1"/>
  <c r="L176" i="2"/>
  <c r="L78" i="2"/>
  <c r="L77" i="2" s="1"/>
  <c r="L76" i="2" s="1"/>
  <c r="L150" i="2"/>
  <c r="L149" i="2" s="1"/>
  <c r="L145" i="2" s="1"/>
  <c r="L295" i="2"/>
  <c r="L294" i="2" s="1"/>
  <c r="L389" i="2"/>
  <c r="L388" i="2" s="1"/>
  <c r="L458" i="2"/>
  <c r="L457" i="2" s="1"/>
  <c r="L456" i="2" s="1"/>
  <c r="L36" i="2"/>
  <c r="L464" i="2"/>
  <c r="L463" i="2" s="1"/>
  <c r="L462" i="2" s="1"/>
  <c r="L214" i="2"/>
  <c r="L213" i="2" s="1"/>
  <c r="L212" i="2" s="1"/>
  <c r="L255" i="2"/>
  <c r="L254" i="2" s="1"/>
  <c r="L954" i="2"/>
  <c r="L1330" i="2"/>
  <c r="L1329" i="2" s="1"/>
  <c r="L1820" i="2"/>
  <c r="L1819" i="2" s="1"/>
  <c r="L1402" i="2"/>
  <c r="L1401" i="2" s="1"/>
  <c r="L1454" i="2"/>
  <c r="L1453" i="2" s="1"/>
  <c r="L1452" i="2" s="1"/>
  <c r="L1538" i="2"/>
  <c r="L1553" i="2"/>
  <c r="L1552" i="2" s="1"/>
  <c r="L1576" i="2"/>
  <c r="L1575" i="2" s="1"/>
  <c r="L1640" i="2"/>
  <c r="L1639" i="2" s="1"/>
  <c r="L932" i="2"/>
  <c r="L1148" i="2"/>
  <c r="L1147" i="2" s="1"/>
  <c r="L1166" i="2"/>
  <c r="L1165" i="2" s="1"/>
  <c r="L1206" i="2"/>
  <c r="L1205" i="2" s="1"/>
  <c r="L1265" i="2"/>
  <c r="L1264" i="2" s="1"/>
  <c r="L1348" i="2"/>
  <c r="L1347" i="2" s="1"/>
  <c r="L1346" i="2" s="1"/>
  <c r="L1364" i="2"/>
  <c r="L1363" i="2" s="1"/>
  <c r="L1362" i="2" s="1"/>
  <c r="L1759" i="2"/>
  <c r="L1758" i="2" s="1"/>
  <c r="L1831" i="2"/>
  <c r="L1830" i="2" s="1"/>
  <c r="L1738" i="2"/>
  <c r="L1737" i="2" s="1"/>
  <c r="L1750" i="2"/>
  <c r="L1749" i="2" s="1"/>
  <c r="L2240" i="2"/>
  <c r="L2239" i="2" s="1"/>
  <c r="L2257" i="2"/>
  <c r="L2256" i="2" s="1"/>
  <c r="L2347" i="2"/>
  <c r="L2346" i="2" s="1"/>
  <c r="L2360" i="2"/>
  <c r="L2359" i="2" s="1"/>
  <c r="L309" i="2"/>
  <c r="L1843" i="2"/>
  <c r="L1842" i="2" s="1"/>
  <c r="L2182" i="2"/>
  <c r="L2181" i="2" s="1"/>
  <c r="L1883" i="2"/>
  <c r="L1882" i="2" s="1"/>
  <c r="L2133" i="2"/>
  <c r="L2132" i="2" s="1"/>
  <c r="L2488" i="2"/>
  <c r="L2487" i="2" s="1"/>
  <c r="L2395" i="2"/>
  <c r="L2394" i="2" s="1"/>
  <c r="L2421" i="2"/>
  <c r="L2420" i="2" s="1"/>
  <c r="L2445" i="2"/>
  <c r="L2444" i="2" s="1"/>
  <c r="L2622" i="2"/>
  <c r="L2621" i="2" s="1"/>
  <c r="L2643" i="2"/>
  <c r="L2642" i="2" s="1"/>
  <c r="L2667" i="2"/>
  <c r="L2666" i="2" s="1"/>
  <c r="L2691" i="2"/>
  <c r="L2690" i="2" s="1"/>
  <c r="L2703" i="2"/>
  <c r="L2702" i="2" s="1"/>
  <c r="L2757" i="2"/>
  <c r="L2756" i="2" s="1"/>
  <c r="L2769" i="2"/>
  <c r="L2768" i="2" s="1"/>
  <c r="L2783" i="2"/>
  <c r="L2782" i="2" s="1"/>
  <c r="L2799" i="2"/>
  <c r="L2798" i="2" s="1"/>
  <c r="L2811" i="2"/>
  <c r="L2810" i="2" s="1"/>
  <c r="L2831" i="2"/>
  <c r="L2830" i="2" s="1"/>
  <c r="L2843" i="2"/>
  <c r="L2842" i="2" s="1"/>
  <c r="L2855" i="2"/>
  <c r="L2854" i="2" s="1"/>
  <c r="L2853" i="2" s="1"/>
  <c r="L2852" i="2" s="1"/>
  <c r="L3030" i="2"/>
  <c r="L3054" i="2"/>
  <c r="L3126" i="2"/>
  <c r="L3237" i="2"/>
  <c r="L3236" i="2" s="1"/>
  <c r="L3235" i="2" s="1"/>
  <c r="L446" i="2"/>
  <c r="L587" i="2"/>
  <c r="L750" i="2"/>
  <c r="L977" i="2"/>
  <c r="L1062" i="2"/>
  <c r="L1061" i="2" s="1"/>
  <c r="L1298" i="2"/>
  <c r="L1297" i="2" s="1"/>
  <c r="L1292" i="2" s="1"/>
  <c r="L1320" i="2"/>
  <c r="L1319" i="2" s="1"/>
  <c r="L1369" i="2"/>
  <c r="L1368" i="2" s="1"/>
  <c r="L1367" i="2" s="1"/>
  <c r="L1366" i="2" s="1"/>
  <c r="L1410" i="2"/>
  <c r="L1409" i="2" s="1"/>
  <c r="L1408" i="2" s="1"/>
  <c r="L1478" i="2"/>
  <c r="L1477" i="2" s="1"/>
  <c r="L1510" i="2"/>
  <c r="L1509" i="2" s="1"/>
  <c r="L1505" i="2" s="1"/>
  <c r="L1523" i="2"/>
  <c r="L1522" i="2" s="1"/>
  <c r="L1512" i="2" s="1"/>
  <c r="L1592" i="2"/>
  <c r="L1591" i="2" s="1"/>
  <c r="L1764" i="2"/>
  <c r="L1763" i="2" s="1"/>
  <c r="L1846" i="2"/>
  <c r="L1845" i="2" s="1"/>
  <c r="L2005" i="2"/>
  <c r="L2004" i="2" s="1"/>
  <c r="L2101" i="2"/>
  <c r="L2100" i="2" s="1"/>
  <c r="L2150" i="2"/>
  <c r="L2149" i="2" s="1"/>
  <c r="L2206" i="2"/>
  <c r="L2205" i="2" s="1"/>
  <c r="L2266" i="2"/>
  <c r="L2265" i="2" s="1"/>
  <c r="L2278" i="2"/>
  <c r="L2277" i="2" s="1"/>
  <c r="L2656" i="2"/>
  <c r="L2655" i="2" s="1"/>
  <c r="L3228" i="2"/>
  <c r="L3227" i="2" s="1"/>
  <c r="L2408" i="2"/>
  <c r="L2407" i="2" s="1"/>
  <c r="L2406" i="2" s="1"/>
  <c r="L2433" i="2"/>
  <c r="L2432" i="2" s="1"/>
  <c r="L2457" i="2"/>
  <c r="L2456" i="2" s="1"/>
  <c r="L2875" i="2"/>
  <c r="L2962" i="2"/>
  <c r="L3066" i="2"/>
  <c r="L3118" i="2"/>
  <c r="L3177" i="2"/>
  <c r="L3176" i="2" s="1"/>
  <c r="L85" i="2"/>
  <c r="L82" i="2" s="1"/>
  <c r="L81" i="2" s="1"/>
  <c r="L299" i="2"/>
  <c r="L298" i="2" s="1"/>
  <c r="L604" i="2"/>
  <c r="L803" i="2"/>
  <c r="L948" i="2"/>
  <c r="L1071" i="2"/>
  <c r="L1070" i="2" s="1"/>
  <c r="L1093" i="2"/>
  <c r="L1092" i="2" s="1"/>
  <c r="L1105" i="2"/>
  <c r="L1104" i="2" s="1"/>
  <c r="L1117" i="2"/>
  <c r="L1116" i="2" s="1"/>
  <c r="L1155" i="2"/>
  <c r="L1154" i="2" s="1"/>
  <c r="L1196" i="2"/>
  <c r="L1195" i="2" s="1"/>
  <c r="L1257" i="2"/>
  <c r="L1256" i="2" s="1"/>
  <c r="L1548" i="2"/>
  <c r="L1564" i="2"/>
  <c r="L1563" i="2" s="1"/>
  <c r="L1562" i="2" s="1"/>
  <c r="L1614" i="2"/>
  <c r="L1613" i="2" s="1"/>
  <c r="L1612" i="2" s="1"/>
  <c r="L1628" i="2"/>
  <c r="L1627" i="2" s="1"/>
  <c r="L1626" i="2" s="1"/>
  <c r="L1978" i="2"/>
  <c r="L1977" i="2" s="1"/>
  <c r="L2114" i="2"/>
  <c r="L2113" i="2" s="1"/>
  <c r="L2109" i="2" s="1"/>
  <c r="L2127" i="2"/>
  <c r="L2126" i="2" s="1"/>
  <c r="L2290" i="2"/>
  <c r="L2289" i="2" s="1"/>
  <c r="L2321" i="2"/>
  <c r="L2320" i="2" s="1"/>
  <c r="L2333" i="2"/>
  <c r="L2332" i="2" s="1"/>
  <c r="L2494" i="2"/>
  <c r="L2493" i="2" s="1"/>
  <c r="L2590" i="2"/>
  <c r="L2589" i="2" s="1"/>
  <c r="L2580" i="2" s="1"/>
  <c r="L2603" i="2"/>
  <c r="L2602" i="2" s="1"/>
  <c r="L2598" i="2" s="1"/>
  <c r="L2616" i="2"/>
  <c r="L2615" i="2" s="1"/>
  <c r="L2724" i="2"/>
  <c r="L2723" i="2" s="1"/>
  <c r="L2743" i="2"/>
  <c r="L2742" i="2" s="1"/>
  <c r="L2791" i="2"/>
  <c r="L2790" i="2" s="1"/>
  <c r="L848" i="2"/>
  <c r="L972" i="2"/>
  <c r="L991" i="2"/>
  <c r="L990" i="2" s="1"/>
  <c r="L989" i="2" s="1"/>
  <c r="L1227" i="2"/>
  <c r="L1438" i="2"/>
  <c r="L1437" i="2" s="1"/>
  <c r="L1436" i="2" s="1"/>
  <c r="L1435" i="2" s="1"/>
  <c r="L1462" i="2"/>
  <c r="L1461" i="2" s="1"/>
  <c r="L1457" i="2" s="1"/>
  <c r="L1651" i="2"/>
  <c r="L1650" i="2" s="1"/>
  <c r="L1643" i="2" s="1"/>
  <c r="L1702" i="2"/>
  <c r="L1701" i="2" s="1"/>
  <c r="L1700" i="2" s="1"/>
  <c r="L1776" i="2"/>
  <c r="L1775" i="2" s="1"/>
  <c r="L1788" i="2"/>
  <c r="L1787" i="2" s="1"/>
  <c r="L1800" i="2"/>
  <c r="L1799" i="2" s="1"/>
  <c r="L1857" i="2"/>
  <c r="L1856" i="2" s="1"/>
  <c r="L1870" i="2"/>
  <c r="L1869" i="2" s="1"/>
  <c r="L1894" i="2"/>
  <c r="L1893" i="2" s="1"/>
  <c r="L1906" i="2"/>
  <c r="L1905" i="2" s="1"/>
  <c r="L1919" i="2"/>
  <c r="L1918" i="2" s="1"/>
  <c r="L1914" i="2" s="1"/>
  <c r="L1932" i="2"/>
  <c r="L1931" i="2" s="1"/>
  <c r="L1944" i="2"/>
  <c r="L1943" i="2" s="1"/>
  <c r="L1956" i="2"/>
  <c r="L1955" i="2" s="1"/>
  <c r="L1969" i="2"/>
  <c r="L1968" i="2" s="1"/>
  <c r="L1999" i="2"/>
  <c r="L1998" i="2" s="1"/>
  <c r="L2023" i="2"/>
  <c r="L2022" i="2" s="1"/>
  <c r="L2042" i="2"/>
  <c r="L2041" i="2" s="1"/>
  <c r="L2055" i="2"/>
  <c r="L2054" i="2" s="1"/>
  <c r="L2067" i="2"/>
  <c r="L2066" i="2" s="1"/>
  <c r="L2080" i="2"/>
  <c r="L2079" i="2" s="1"/>
  <c r="L2072" i="2" s="1"/>
  <c r="L2093" i="2"/>
  <c r="L2092" i="2" s="1"/>
  <c r="L2198" i="2"/>
  <c r="L2197" i="2" s="1"/>
  <c r="L2214" i="2"/>
  <c r="L2213" i="2" s="1"/>
  <c r="L2228" i="2"/>
  <c r="L2227" i="2" s="1"/>
  <c r="L2310" i="2"/>
  <c r="L2309" i="2" s="1"/>
  <c r="L2983" i="2"/>
  <c r="L3241" i="2"/>
  <c r="L3240" i="2" s="1"/>
  <c r="L1324" i="2"/>
  <c r="L57" i="2"/>
  <c r="L56" i="2" s="1"/>
  <c r="L55" i="2" s="1"/>
  <c r="L193" i="2"/>
  <c r="L192" i="2" s="1"/>
  <c r="L204" i="2"/>
  <c r="L203" i="2" s="1"/>
  <c r="L327" i="2"/>
  <c r="L397" i="2"/>
  <c r="L505" i="2"/>
  <c r="L579" i="2"/>
  <c r="L685" i="2"/>
  <c r="L742" i="2"/>
  <c r="L936" i="2"/>
  <c r="L984" i="2"/>
  <c r="L983" i="2" s="1"/>
  <c r="L1089" i="2"/>
  <c r="L1088" i="2" s="1"/>
  <c r="L1129" i="2"/>
  <c r="L1213" i="2"/>
  <c r="L1212" i="2" s="1"/>
  <c r="L1211" i="2" s="1"/>
  <c r="L1275" i="2"/>
  <c r="L1274" i="2" s="1"/>
  <c r="L15" i="2"/>
  <c r="L182" i="2"/>
  <c r="L125" i="2"/>
  <c r="L497" i="2"/>
  <c r="L511" i="2"/>
  <c r="L570" i="2"/>
  <c r="L644" i="2"/>
  <c r="L890" i="2"/>
  <c r="L1052" i="2"/>
  <c r="L1051" i="2" s="1"/>
  <c r="L1050" i="2" s="1"/>
  <c r="L1049" i="2" s="1"/>
  <c r="L1143" i="2"/>
  <c r="L1142" i="2" s="1"/>
  <c r="L1178" i="2"/>
  <c r="L1177" i="2" s="1"/>
  <c r="L1187" i="2"/>
  <c r="L1186" i="2" s="1"/>
  <c r="L1311" i="2"/>
  <c r="L1310" i="2" s="1"/>
  <c r="L69" i="2"/>
  <c r="L68" i="2" s="1"/>
  <c r="L67" i="2" s="1"/>
  <c r="L26" i="2"/>
  <c r="L39" i="2"/>
  <c r="L114" i="2"/>
  <c r="L130" i="2"/>
  <c r="L129" i="2" s="1"/>
  <c r="L128" i="2" s="1"/>
  <c r="L161" i="2"/>
  <c r="L160" i="2" s="1"/>
  <c r="L233" i="2"/>
  <c r="L232" i="2" s="1"/>
  <c r="L231" i="2" s="1"/>
  <c r="L248" i="2"/>
  <c r="L247" i="2" s="1"/>
  <c r="L246" i="2" s="1"/>
  <c r="L277" i="2"/>
  <c r="L284" i="2"/>
  <c r="L371" i="2"/>
  <c r="L370" i="2" s="1"/>
  <c r="L369" i="2" s="1"/>
  <c r="L385" i="2"/>
  <c r="L384" i="2" s="1"/>
  <c r="L595" i="2"/>
  <c r="L616" i="2"/>
  <c r="L662" i="2"/>
  <c r="L781" i="2"/>
  <c r="L839" i="2"/>
  <c r="L853" i="2"/>
  <c r="L943" i="2"/>
  <c r="L967" i="2"/>
  <c r="L1085" i="2"/>
  <c r="L1084" i="2" s="1"/>
  <c r="L1139" i="2"/>
  <c r="L1138" i="2" s="1"/>
  <c r="L1238" i="2"/>
  <c r="L2678" i="2"/>
  <c r="L2677" i="2" s="1"/>
  <c r="L2771" i="2"/>
  <c r="L2902" i="2"/>
  <c r="L2901" i="2" s="1"/>
  <c r="L2900" i="2" s="1"/>
  <c r="L2899" i="2" s="1"/>
  <c r="L1579" i="2"/>
  <c r="L1578" i="2" s="1"/>
  <c r="L1599" i="2"/>
  <c r="L1598" i="2" s="1"/>
  <c r="L1597" i="2" s="1"/>
  <c r="L1686" i="2"/>
  <c r="L2158" i="2"/>
  <c r="L2157" i="2" s="1"/>
  <c r="L2188" i="2"/>
  <c r="L2187" i="2" s="1"/>
  <c r="L2477" i="2"/>
  <c r="L2476" i="2" s="1"/>
  <c r="L2635" i="2"/>
  <c r="L2634" i="2" s="1"/>
  <c r="L2663" i="2"/>
  <c r="L2662" i="2" s="1"/>
  <c r="L2711" i="2"/>
  <c r="L2710" i="2" s="1"/>
  <c r="L2749" i="2"/>
  <c r="L2748" i="2" s="1"/>
  <c r="L2786" i="2"/>
  <c r="L2785" i="2" s="1"/>
  <c r="L2942" i="2"/>
  <c r="L1390" i="2"/>
  <c r="L1473" i="2"/>
  <c r="L1472" i="2" s="1"/>
  <c r="L1471" i="2" s="1"/>
  <c r="L1481" i="2"/>
  <c r="L1480" i="2" s="1"/>
  <c r="L1718" i="2"/>
  <c r="L1717" i="2" s="1"/>
  <c r="L1716" i="2" s="1"/>
  <c r="L1873" i="2"/>
  <c r="L1872" i="2" s="1"/>
  <c r="L2302" i="2"/>
  <c r="L2301" i="2" s="1"/>
  <c r="L2366" i="2"/>
  <c r="L2365" i="2" s="1"/>
  <c r="L2651" i="2"/>
  <c r="L2650" i="2" s="1"/>
  <c r="L2673" i="2"/>
  <c r="L2672" i="2" s="1"/>
  <c r="L2803" i="2"/>
  <c r="L2867" i="2"/>
  <c r="L3047" i="2"/>
  <c r="L3153" i="2"/>
  <c r="L1383" i="2"/>
  <c r="L1489" i="2"/>
  <c r="L1488" i="2" s="1"/>
  <c r="L1487" i="2" s="1"/>
  <c r="L1497" i="2"/>
  <c r="L1496" i="2" s="1"/>
  <c r="L1492" i="2" s="1"/>
  <c r="L1571" i="2"/>
  <c r="L1570" i="2" s="1"/>
  <c r="L1566" i="2" s="1"/>
  <c r="L1619" i="2"/>
  <c r="L1682" i="2"/>
  <c r="L1681" i="2" s="1"/>
  <c r="L1769" i="2"/>
  <c r="L1768" i="2" s="1"/>
  <c r="L1988" i="2"/>
  <c r="L1987" i="2" s="1"/>
  <c r="L2154" i="2"/>
  <c r="L2153" i="2" s="1"/>
  <c r="L2162" i="2"/>
  <c r="L2161" i="2" s="1"/>
  <c r="L2252" i="2"/>
  <c r="L2251" i="2" s="1"/>
  <c r="L2262" i="2"/>
  <c r="L2261" i="2" s="1"/>
  <c r="L2382" i="2"/>
  <c r="L2381" i="2" s="1"/>
  <c r="L2467" i="2"/>
  <c r="L2466" i="2" s="1"/>
  <c r="L2639" i="2"/>
  <c r="L2638" i="2" s="1"/>
  <c r="L2736" i="2"/>
  <c r="L2735" i="2" s="1"/>
  <c r="L2835" i="2"/>
  <c r="L2834" i="2" s="1"/>
  <c r="L2969" i="2"/>
  <c r="L3105" i="2"/>
  <c r="L425" i="2"/>
  <c r="L479" i="2"/>
  <c r="L353" i="2"/>
  <c r="L413" i="2"/>
  <c r="L470" i="2"/>
  <c r="L469" i="2" s="1"/>
  <c r="L1664" i="2"/>
  <c r="L1663" i="2" s="1"/>
  <c r="L1120" i="2"/>
  <c r="L1230" i="2"/>
  <c r="L1636" i="2"/>
  <c r="L1635" i="2" s="1"/>
  <c r="L1809" i="2"/>
  <c r="L1808" i="2" s="1"/>
  <c r="L2030" i="2"/>
  <c r="L2029" i="2" s="1"/>
  <c r="L2171" i="2"/>
  <c r="L2170" i="2" s="1"/>
  <c r="L2561" i="2"/>
  <c r="L2166" i="2"/>
  <c r="L2165" i="2" s="1"/>
  <c r="L2891" i="2"/>
  <c r="L2890" i="2" s="1"/>
  <c r="L2889" i="2" s="1"/>
  <c r="L2888" i="2" s="1"/>
  <c r="L2976" i="2"/>
  <c r="L2519" i="2"/>
  <c r="L2518" i="2" s="1"/>
  <c r="L2517" i="2" s="1"/>
  <c r="L2539" i="2"/>
  <c r="L2878" i="2"/>
  <c r="L2877" i="2" s="1"/>
  <c r="L3004" i="2"/>
  <c r="L3231" i="2"/>
  <c r="L3230" i="2" s="1"/>
  <c r="L2339" i="2"/>
  <c r="L2338" i="2" s="1"/>
  <c r="L2992" i="2"/>
  <c r="L3092" i="2"/>
  <c r="L3215" i="2"/>
  <c r="L3214" i="2" s="1"/>
  <c r="L3213" i="2" s="1"/>
  <c r="L3212" i="2" s="1"/>
  <c r="A4" i="2"/>
  <c r="K2290" i="2"/>
  <c r="K2289" i="2" s="1"/>
  <c r="K2278" i="2"/>
  <c r="K2277" i="2" s="1"/>
  <c r="K2266" i="2"/>
  <c r="K2265" i="2" s="1"/>
  <c r="K2080" i="2"/>
  <c r="K2079" i="2" s="1"/>
  <c r="K2067" i="2"/>
  <c r="K2066" i="2" s="1"/>
  <c r="K1985" i="2"/>
  <c r="K1984" i="2" s="1"/>
  <c r="K1969" i="2"/>
  <c r="K1968" i="2" s="1"/>
  <c r="K1956" i="2"/>
  <c r="K1955" i="2" s="1"/>
  <c r="K1944" i="2"/>
  <c r="K1943" i="2" s="1"/>
  <c r="K1932" i="2"/>
  <c r="K1931" i="2" s="1"/>
  <c r="K1919" i="2"/>
  <c r="K1918" i="2" s="1"/>
  <c r="K1906" i="2"/>
  <c r="K1905" i="2" s="1"/>
  <c r="K1894" i="2"/>
  <c r="K1893" i="2" s="1"/>
  <c r="K1837" i="2"/>
  <c r="K1836" i="2" s="1"/>
  <c r="K1824" i="2"/>
  <c r="K1823" i="2" s="1"/>
  <c r="K1806" i="2"/>
  <c r="K1805" i="2" s="1"/>
  <c r="K1800" i="2"/>
  <c r="K1799" i="2" s="1"/>
  <c r="K1794" i="2"/>
  <c r="K1793" i="2" s="1"/>
  <c r="K1788" i="2"/>
  <c r="K1787" i="2" s="1"/>
  <c r="K1782" i="2"/>
  <c r="K1781" i="2" s="1"/>
  <c r="K1756" i="2"/>
  <c r="K1755" i="2" s="1"/>
  <c r="K1744" i="2"/>
  <c r="K1743" i="2" s="1"/>
  <c r="K1732" i="2"/>
  <c r="K1731" i="2" s="1"/>
  <c r="K1702" i="2"/>
  <c r="K1701" i="2" s="1"/>
  <c r="K1700" i="2" s="1"/>
  <c r="K1651" i="2"/>
  <c r="K1650" i="2" s="1"/>
  <c r="K1645" i="2"/>
  <c r="K1644" i="2" s="1"/>
  <c r="K1628" i="2"/>
  <c r="K1627" i="2" s="1"/>
  <c r="K1626" i="2" s="1"/>
  <c r="K1621" i="2"/>
  <c r="K1620" i="2" s="1"/>
  <c r="K1614" i="2"/>
  <c r="K1613" i="2" s="1"/>
  <c r="K1564" i="2"/>
  <c r="K1563" i="2" s="1"/>
  <c r="K1562" i="2" s="1"/>
  <c r="K1523" i="2"/>
  <c r="K1522" i="2" s="1"/>
  <c r="K1517" i="2"/>
  <c r="K1516" i="2" s="1"/>
  <c r="K1510" i="2"/>
  <c r="K1509" i="2" s="1"/>
  <c r="K1502" i="2"/>
  <c r="K1501" i="2" s="1"/>
  <c r="K1500" i="2" s="1"/>
  <c r="K1497" i="2"/>
  <c r="K1496" i="2" s="1"/>
  <c r="K1478" i="2"/>
  <c r="K1477" i="2" s="1"/>
  <c r="K1459" i="2"/>
  <c r="K1458" i="2" s="1"/>
  <c r="K1444" i="2"/>
  <c r="K1443" i="2" s="1"/>
  <c r="K1438" i="2"/>
  <c r="K1437" i="2" s="1"/>
  <c r="K1431" i="2"/>
  <c r="K1430" i="2" s="1"/>
  <c r="K1429" i="2" s="1"/>
  <c r="K1418" i="2"/>
  <c r="K1417" i="2" s="1"/>
  <c r="K1416" i="2" s="1"/>
  <c r="K1402" i="2"/>
  <c r="K1401" i="2" s="1"/>
  <c r="K1364" i="2"/>
  <c r="K1363" i="2" s="1"/>
  <c r="K1362" i="2" s="1"/>
  <c r="K1356" i="2"/>
  <c r="K1355" i="2" s="1"/>
  <c r="K1354" i="2" s="1"/>
  <c r="K1339" i="2"/>
  <c r="K1338" i="2" s="1"/>
  <c r="K1337" i="2" s="1"/>
  <c r="K1311" i="2"/>
  <c r="K1298" i="2"/>
  <c r="K1297" i="2" s="1"/>
  <c r="K1275" i="2"/>
  <c r="K1271" i="2"/>
  <c r="K1270" i="2" s="1"/>
  <c r="K1268" i="2"/>
  <c r="K1267" i="2" s="1"/>
  <c r="K1254" i="2"/>
  <c r="K1253" i="2" s="1"/>
  <c r="K1227" i="2"/>
  <c r="K1209" i="2"/>
  <c r="K1208" i="2" s="1"/>
  <c r="K1202" i="2"/>
  <c r="K1201" i="2" s="1"/>
  <c r="K1196" i="2"/>
  <c r="K1195" i="2" s="1"/>
  <c r="K1166" i="2"/>
  <c r="K1165" i="2" s="1"/>
  <c r="K1161" i="2"/>
  <c r="K1160" i="2" s="1"/>
  <c r="K1151" i="2"/>
  <c r="K1150" i="2" s="1"/>
  <c r="K1135" i="2"/>
  <c r="K1134" i="2" s="1"/>
  <c r="K1132" i="2" s="1"/>
  <c r="K1114" i="2"/>
  <c r="K1113" i="2" s="1"/>
  <c r="K1108" i="2"/>
  <c r="K1107" i="2" s="1"/>
  <c r="K1102" i="2"/>
  <c r="K1101" i="2" s="1"/>
  <c r="K1096" i="2"/>
  <c r="K1095" i="2" s="1"/>
  <c r="K1082" i="2"/>
  <c r="K1081" i="2" s="1"/>
  <c r="K1076" i="2"/>
  <c r="K1075" i="2" s="1"/>
  <c r="K1071" i="2"/>
  <c r="K1070" i="2" s="1"/>
  <c r="K1057" i="2"/>
  <c r="K1056" i="2" s="1"/>
  <c r="K977" i="2"/>
  <c r="K974" i="2"/>
  <c r="K967" i="2"/>
  <c r="K951" i="2"/>
  <c r="K943" i="2"/>
  <c r="K936" i="2"/>
  <c r="K934" i="2"/>
  <c r="K839" i="2"/>
  <c r="K616" i="2"/>
  <c r="K595" i="2"/>
  <c r="K493" i="2"/>
  <c r="K492" i="2" s="1"/>
  <c r="K487" i="2"/>
  <c r="K486" i="2" s="1"/>
  <c r="K481" i="2"/>
  <c r="K480" i="2" s="1"/>
  <c r="K467" i="2"/>
  <c r="K466" i="2" s="1"/>
  <c r="K458" i="2"/>
  <c r="K457" i="2" s="1"/>
  <c r="K456" i="2" s="1"/>
  <c r="K444" i="2"/>
  <c r="K443" i="2" s="1"/>
  <c r="K442" i="2" s="1"/>
  <c r="K436" i="2"/>
  <c r="K435" i="2" s="1"/>
  <c r="K430" i="2"/>
  <c r="K429" i="2" s="1"/>
  <c r="K417" i="2"/>
  <c r="K416" i="2" s="1"/>
  <c r="K408" i="2"/>
  <c r="K407" i="2" s="1"/>
  <c r="K402" i="2"/>
  <c r="K401" i="2" s="1"/>
  <c r="K394" i="2"/>
  <c r="K393" i="2" s="1"/>
  <c r="K392" i="2" s="1"/>
  <c r="K389" i="2"/>
  <c r="K388" i="2" s="1"/>
  <c r="K385" i="2"/>
  <c r="K384" i="2" s="1"/>
  <c r="K367" i="2"/>
  <c r="K366" i="2" s="1"/>
  <c r="K361" i="2"/>
  <c r="K360" i="2" s="1"/>
  <c r="K355" i="2"/>
  <c r="K354" i="2" s="1"/>
  <c r="K346" i="2"/>
  <c r="K345" i="2" s="1"/>
  <c r="K309" i="2"/>
  <c r="K304" i="2"/>
  <c r="K303" i="2" s="1"/>
  <c r="K302" i="2" s="1"/>
  <c r="K299" i="2"/>
  <c r="K298" i="2" s="1"/>
  <c r="K288" i="2"/>
  <c r="K284" i="2"/>
  <c r="K282" i="2"/>
  <c r="K248" i="2"/>
  <c r="K247" i="2" s="1"/>
  <c r="K246" i="2" s="1"/>
  <c r="K240" i="2"/>
  <c r="K239" i="2" s="1"/>
  <c r="K229" i="2"/>
  <c r="K228" i="2" s="1"/>
  <c r="K223" i="2"/>
  <c r="K222" i="2" s="1"/>
  <c r="K217" i="2"/>
  <c r="K216" i="2" s="1"/>
  <c r="K210" i="2"/>
  <c r="K209" i="2" s="1"/>
  <c r="K204" i="2"/>
  <c r="K203" i="2" s="1"/>
  <c r="K199" i="2"/>
  <c r="K198" i="2" s="1"/>
  <c r="K190" i="2"/>
  <c r="K189" i="2" s="1"/>
  <c r="K179" i="2"/>
  <c r="K176" i="2"/>
  <c r="K170" i="2"/>
  <c r="K161" i="2"/>
  <c r="K160" i="2" s="1"/>
  <c r="K155" i="2"/>
  <c r="K154" i="2" s="1"/>
  <c r="K153" i="2" s="1"/>
  <c r="K147" i="2"/>
  <c r="K146" i="2" s="1"/>
  <c r="K125" i="2"/>
  <c r="K110" i="2"/>
  <c r="K88" i="2"/>
  <c r="K87" i="2" s="1"/>
  <c r="K83" i="2"/>
  <c r="K78" i="2"/>
  <c r="K77" i="2" s="1"/>
  <c r="K76" i="2" s="1"/>
  <c r="K49" i="2"/>
  <c r="K48" i="2" s="1"/>
  <c r="K47" i="2" s="1"/>
  <c r="K39" i="2"/>
  <c r="K34" i="2"/>
  <c r="K26" i="2"/>
  <c r="K16" i="2"/>
  <c r="K3248" i="2"/>
  <c r="K3247" i="2" s="1"/>
  <c r="K3243" i="2"/>
  <c r="K3242" i="2" s="1"/>
  <c r="K3237" i="2"/>
  <c r="K3236" i="2" s="1"/>
  <c r="K3235" i="2" s="1"/>
  <c r="K3228" i="2"/>
  <c r="K3227" i="2" s="1"/>
  <c r="K3177" i="2"/>
  <c r="K3176" i="2" s="1"/>
  <c r="K3126" i="2"/>
  <c r="K3118" i="2"/>
  <c r="K3072" i="2"/>
  <c r="K3054" i="2"/>
  <c r="K3030" i="2"/>
  <c r="K2962" i="2"/>
  <c r="K2902" i="2"/>
  <c r="K2901" i="2" s="1"/>
  <c r="K2900" i="2" s="1"/>
  <c r="K2899" i="2" s="1"/>
  <c r="K2891" i="2"/>
  <c r="K2890" i="2" s="1"/>
  <c r="K2889" i="2" s="1"/>
  <c r="K2888" i="2" s="1"/>
  <c r="K2883" i="2"/>
  <c r="K2875" i="2"/>
  <c r="K2873" i="2"/>
  <c r="K2871" i="2"/>
  <c r="K2860" i="2"/>
  <c r="K2859" i="2" s="1"/>
  <c r="K2858" i="2" s="1"/>
  <c r="K2857" i="2" s="1"/>
  <c r="K2855" i="2"/>
  <c r="K2854" i="2" s="1"/>
  <c r="K2853" i="2" s="1"/>
  <c r="K2852" i="2" s="1"/>
  <c r="K2843" i="2"/>
  <c r="K2842" i="2" s="1"/>
  <c r="K2831" i="2"/>
  <c r="K2830" i="2" s="1"/>
  <c r="K2828" i="2"/>
  <c r="K2827" i="2" s="1"/>
  <c r="K2814" i="2"/>
  <c r="K2813" i="2" s="1"/>
  <c r="K2811" i="2"/>
  <c r="K2810" i="2" s="1"/>
  <c r="K2803" i="2"/>
  <c r="K2799" i="2"/>
  <c r="K2798" i="2" s="1"/>
  <c r="K2783" i="2"/>
  <c r="K2782" i="2" s="1"/>
  <c r="K2780" i="2"/>
  <c r="K2779" i="2" s="1"/>
  <c r="K2776" i="2"/>
  <c r="K2775" i="2" s="1"/>
  <c r="K2773" i="2"/>
  <c r="K2772" i="2" s="1"/>
  <c r="K2769" i="2"/>
  <c r="K2768" i="2" s="1"/>
  <c r="K2766" i="2"/>
  <c r="K2765" i="2" s="1"/>
  <c r="K2763" i="2"/>
  <c r="K2762" i="2" s="1"/>
  <c r="K2760" i="2"/>
  <c r="K2759" i="2" s="1"/>
  <c r="K2757" i="2"/>
  <c r="K2756" i="2" s="1"/>
  <c r="K2746" i="2"/>
  <c r="K2745" i="2" s="1"/>
  <c r="K2743" i="2"/>
  <c r="K2742" i="2" s="1"/>
  <c r="K2733" i="2"/>
  <c r="K2732" i="2" s="1"/>
  <c r="K2730" i="2"/>
  <c r="K2729" i="2" s="1"/>
  <c r="K2727" i="2"/>
  <c r="K2726" i="2" s="1"/>
  <c r="K2724" i="2"/>
  <c r="K2723" i="2" s="1"/>
  <c r="K2721" i="2"/>
  <c r="K2720" i="2" s="1"/>
  <c r="K2706" i="2"/>
  <c r="K2705" i="2" s="1"/>
  <c r="K2703" i="2"/>
  <c r="K2702" i="2" s="1"/>
  <c r="K2699" i="2"/>
  <c r="K2698" i="2" s="1"/>
  <c r="K2694" i="2"/>
  <c r="K2693" i="2" s="1"/>
  <c r="K2691" i="2"/>
  <c r="K2690" i="2" s="1"/>
  <c r="K2686" i="2"/>
  <c r="K2685" i="2" s="1"/>
  <c r="K2683" i="2"/>
  <c r="K2682" i="2" s="1"/>
  <c r="K2678" i="2"/>
  <c r="K2677" i="2" s="1"/>
  <c r="K2670" i="2"/>
  <c r="K2669" i="2" s="1"/>
  <c r="K2667" i="2"/>
  <c r="K2666" i="2" s="1"/>
  <c r="K2660" i="2"/>
  <c r="K2659" i="2" s="1"/>
  <c r="K2656" i="2"/>
  <c r="K2655" i="2" s="1"/>
  <c r="K2651" i="2"/>
  <c r="K2650" i="2" s="1"/>
  <c r="K2643" i="2"/>
  <c r="K2642" i="2" s="1"/>
  <c r="K2622" i="2"/>
  <c r="K2621" i="2" s="1"/>
  <c r="K2619" i="2"/>
  <c r="K2618" i="2" s="1"/>
  <c r="K2616" i="2"/>
  <c r="K2615" i="2" s="1"/>
  <c r="K2612" i="2"/>
  <c r="K2611" i="2" s="1"/>
  <c r="K2609" i="2"/>
  <c r="K2608" i="2" s="1"/>
  <c r="K2606" i="2"/>
  <c r="K2605" i="2" s="1"/>
  <c r="K2603" i="2"/>
  <c r="K2602" i="2" s="1"/>
  <c r="K2600" i="2"/>
  <c r="K2599" i="2" s="1"/>
  <c r="K2596" i="2"/>
  <c r="K2595" i="2" s="1"/>
  <c r="K2593" i="2"/>
  <c r="K2592" i="2" s="1"/>
  <c r="K2590" i="2"/>
  <c r="K2589" i="2" s="1"/>
  <c r="K2587" i="2"/>
  <c r="K2586" i="2" s="1"/>
  <c r="K2582" i="2"/>
  <c r="K2581" i="2" s="1"/>
  <c r="K2578" i="2"/>
  <c r="K2577" i="2" s="1"/>
  <c r="K2575" i="2"/>
  <c r="K2574" i="2" s="1"/>
  <c r="K2572" i="2"/>
  <c r="K2571" i="2" s="1"/>
  <c r="K2569" i="2"/>
  <c r="K2568" i="2" s="1"/>
  <c r="K2566" i="2"/>
  <c r="K2565" i="2" s="1"/>
  <c r="K2563" i="2"/>
  <c r="K2562" i="2" s="1"/>
  <c r="K2559" i="2"/>
  <c r="K2558" i="2" s="1"/>
  <c r="K2556" i="2"/>
  <c r="K2555" i="2" s="1"/>
  <c r="K2553" i="2"/>
  <c r="K2552" i="2" s="1"/>
  <c r="K2550" i="2"/>
  <c r="K2549" i="2" s="1"/>
  <c r="K2547" i="2"/>
  <c r="K2546" i="2" s="1"/>
  <c r="K2544" i="2"/>
  <c r="K2543" i="2" s="1"/>
  <c r="K2541" i="2"/>
  <c r="K2540" i="2" s="1"/>
  <c r="K2537" i="2"/>
  <c r="K2536" i="2" s="1"/>
  <c r="K2534" i="2"/>
  <c r="K2533" i="2" s="1"/>
  <c r="K2531" i="2"/>
  <c r="K2530" i="2" s="1"/>
  <c r="K2528" i="2"/>
  <c r="K2527" i="2" s="1"/>
  <c r="K2525" i="2"/>
  <c r="K2524" i="2" s="1"/>
  <c r="K2515" i="2"/>
  <c r="K2514" i="2" s="1"/>
  <c r="K2512" i="2"/>
  <c r="K2511" i="2" s="1"/>
  <c r="K2509" i="2"/>
  <c r="K2508" i="2" s="1"/>
  <c r="K2491" i="2"/>
  <c r="K2490" i="2" s="1"/>
  <c r="K2488" i="2"/>
  <c r="K2487" i="2" s="1"/>
  <c r="K2485" i="2"/>
  <c r="K2484" i="2" s="1"/>
  <c r="K2482" i="2"/>
  <c r="K2481" i="2" s="1"/>
  <c r="K2474" i="2"/>
  <c r="K2473" i="2" s="1"/>
  <c r="K2471" i="2"/>
  <c r="K2470" i="2" s="1"/>
  <c r="K2464" i="2"/>
  <c r="K2463" i="2" s="1"/>
  <c r="K2461" i="2"/>
  <c r="K2460" i="2" s="1"/>
  <c r="K2457" i="2"/>
  <c r="K2456" i="2" s="1"/>
  <c r="K2454" i="2"/>
  <c r="K2453" i="2" s="1"/>
  <c r="K2451" i="2"/>
  <c r="K2450" i="2" s="1"/>
  <c r="K2448" i="2"/>
  <c r="K2447" i="2" s="1"/>
  <c r="K2445" i="2"/>
  <c r="K2444" i="2" s="1"/>
  <c r="K2442" i="2"/>
  <c r="K2441" i="2" s="1"/>
  <c r="K2439" i="2"/>
  <c r="K2438" i="2" s="1"/>
  <c r="K2436" i="2"/>
  <c r="K2435" i="2" s="1"/>
  <c r="K2433" i="2"/>
  <c r="K2432" i="2" s="1"/>
  <c r="K2430" i="2"/>
  <c r="K2429" i="2" s="1"/>
  <c r="K2427" i="2"/>
  <c r="K2426" i="2" s="1"/>
  <c r="K2424" i="2"/>
  <c r="K2423" i="2" s="1"/>
  <c r="K2421" i="2"/>
  <c r="K2420" i="2" s="1"/>
  <c r="K2417" i="2"/>
  <c r="K2416" i="2" s="1"/>
  <c r="K2414" i="2"/>
  <c r="K2413" i="2" s="1"/>
  <c r="K2411" i="2"/>
  <c r="K2410" i="2" s="1"/>
  <c r="K2408" i="2"/>
  <c r="K2407" i="2" s="1"/>
  <c r="K2404" i="2"/>
  <c r="K2403" i="2" s="1"/>
  <c r="K2401" i="2"/>
  <c r="K2400" i="2" s="1"/>
  <c r="K2398" i="2"/>
  <c r="K2397" i="2" s="1"/>
  <c r="K2395" i="2"/>
  <c r="K2394" i="2" s="1"/>
  <c r="K2392" i="2"/>
  <c r="K2391" i="2" s="1"/>
  <c r="K2389" i="2"/>
  <c r="K2388" i="2" s="1"/>
  <c r="K2386" i="2"/>
  <c r="K2385" i="2" s="1"/>
  <c r="K2379" i="2"/>
  <c r="K2378" i="2" s="1"/>
  <c r="K2375" i="2"/>
  <c r="K2374" i="2" s="1"/>
  <c r="K2363" i="2"/>
  <c r="K2362" i="2" s="1"/>
  <c r="K2360" i="2"/>
  <c r="K2359" i="2" s="1"/>
  <c r="K2357" i="2"/>
  <c r="K2356" i="2" s="1"/>
  <c r="K2354" i="2"/>
  <c r="K2353" i="2" s="1"/>
  <c r="K2350" i="2"/>
  <c r="K2349" i="2" s="1"/>
  <c r="K2347" i="2"/>
  <c r="K2346" i="2" s="1"/>
  <c r="K2336" i="2"/>
  <c r="K2335" i="2" s="1"/>
  <c r="K2333" i="2"/>
  <c r="K2332" i="2" s="1"/>
  <c r="K2330" i="2"/>
  <c r="K2329" i="2" s="1"/>
  <c r="K2327" i="2"/>
  <c r="K2326" i="2" s="1"/>
  <c r="K2324" i="2"/>
  <c r="K2323" i="2" s="1"/>
  <c r="K2321" i="2"/>
  <c r="K2320" i="2" s="1"/>
  <c r="K2317" i="2"/>
  <c r="K2316" i="2" s="1"/>
  <c r="K2310" i="2"/>
  <c r="K2309" i="2" s="1"/>
  <c r="K2307" i="2"/>
  <c r="K2306" i="2" s="1"/>
  <c r="K2299" i="2"/>
  <c r="K2298" i="2" s="1"/>
  <c r="K2296" i="2"/>
  <c r="K2295" i="2" s="1"/>
  <c r="K2293" i="2"/>
  <c r="K2292" i="2" s="1"/>
  <c r="K2287" i="2"/>
  <c r="K2286" i="2" s="1"/>
  <c r="K2284" i="2"/>
  <c r="K2283" i="2" s="1"/>
  <c r="K2281" i="2"/>
  <c r="K2280" i="2" s="1"/>
  <c r="K2275" i="2"/>
  <c r="K2274" i="2" s="1"/>
  <c r="K2272" i="2"/>
  <c r="K2271" i="2" s="1"/>
  <c r="K2269" i="2"/>
  <c r="K2268" i="2" s="1"/>
  <c r="K2252" i="2"/>
  <c r="K2251" i="2" s="1"/>
  <c r="K2249" i="2"/>
  <c r="K2248" i="2" s="1"/>
  <c r="K2246" i="2"/>
  <c r="K2245" i="2" s="1"/>
  <c r="K2243" i="2"/>
  <c r="K2242" i="2" s="1"/>
  <c r="K2240" i="2"/>
  <c r="K2239" i="2" s="1"/>
  <c r="K2237" i="2"/>
  <c r="K2236" i="2" s="1"/>
  <c r="K2234" i="2"/>
  <c r="K2233" i="2" s="1"/>
  <c r="K2231" i="2"/>
  <c r="K2230" i="2" s="1"/>
  <c r="K2228" i="2"/>
  <c r="K2227" i="2" s="1"/>
  <c r="K2225" i="2"/>
  <c r="K2224" i="2" s="1"/>
  <c r="K2222" i="2"/>
  <c r="K2221" i="2" s="1"/>
  <c r="K2219" i="2"/>
  <c r="K2218" i="2" s="1"/>
  <c r="K2214" i="2"/>
  <c r="K2213" i="2" s="1"/>
  <c r="K2206" i="2"/>
  <c r="K2205" i="2" s="1"/>
  <c r="K2198" i="2"/>
  <c r="K2197" i="2" s="1"/>
  <c r="K2188" i="2"/>
  <c r="K2187" i="2" s="1"/>
  <c r="K2185" i="2"/>
  <c r="K2184" i="2" s="1"/>
  <c r="K2182" i="2"/>
  <c r="K2181" i="2" s="1"/>
  <c r="K2175" i="2"/>
  <c r="K2174" i="2" s="1"/>
  <c r="K2171" i="2"/>
  <c r="K2170" i="2" s="1"/>
  <c r="K2130" i="2"/>
  <c r="K2129" i="2" s="1"/>
  <c r="K2127" i="2"/>
  <c r="K2126" i="2" s="1"/>
  <c r="K2123" i="2"/>
  <c r="K2122" i="2" s="1"/>
  <c r="K2120" i="2"/>
  <c r="K2119" i="2" s="1"/>
  <c r="K2117" i="2"/>
  <c r="K2116" i="2" s="1"/>
  <c r="K2114" i="2"/>
  <c r="K2113" i="2" s="1"/>
  <c r="K2111" i="2"/>
  <c r="K2110" i="2" s="1"/>
  <c r="K2107" i="2"/>
  <c r="K2106" i="2" s="1"/>
  <c r="K2104" i="2"/>
  <c r="K2103" i="2" s="1"/>
  <c r="K2101" i="2"/>
  <c r="K2100" i="2" s="1"/>
  <c r="K2098" i="2"/>
  <c r="K2097" i="2" s="1"/>
  <c r="K2089" i="2"/>
  <c r="K2088" i="2" s="1"/>
  <c r="K2086" i="2"/>
  <c r="K2085" i="2" s="1"/>
  <c r="K2083" i="2"/>
  <c r="K2082" i="2" s="1"/>
  <c r="K2077" i="2"/>
  <c r="K2076" i="2" s="1"/>
  <c r="K2074" i="2"/>
  <c r="K2073" i="2" s="1"/>
  <c r="K2070" i="2"/>
  <c r="K2069" i="2" s="1"/>
  <c r="K2064" i="2"/>
  <c r="K2063" i="2" s="1"/>
  <c r="K2061" i="2"/>
  <c r="K2060" i="2" s="1"/>
  <c r="K2058" i="2"/>
  <c r="K2057" i="2" s="1"/>
  <c r="K2055" i="2"/>
  <c r="K2054" i="2" s="1"/>
  <c r="K2052" i="2"/>
  <c r="K2051" i="2" s="1"/>
  <c r="K2048" i="2"/>
  <c r="K2047" i="2" s="1"/>
  <c r="K2045" i="2"/>
  <c r="K2044" i="2" s="1"/>
  <c r="K2042" i="2"/>
  <c r="K2041" i="2" s="1"/>
  <c r="K2039" i="2"/>
  <c r="K2038" i="2" s="1"/>
  <c r="K2036" i="2"/>
  <c r="K2035" i="2" s="1"/>
  <c r="K2030" i="2"/>
  <c r="K2029" i="2" s="1"/>
  <c r="K2026" i="2"/>
  <c r="K2025" i="2" s="1"/>
  <c r="K2023" i="2"/>
  <c r="K2022" i="2" s="1"/>
  <c r="K2020" i="2"/>
  <c r="K2019" i="2" s="1"/>
  <c r="K2002" i="2"/>
  <c r="K2001" i="2" s="1"/>
  <c r="K1999" i="2"/>
  <c r="K1998" i="2" s="1"/>
  <c r="K1996" i="2"/>
  <c r="K1995" i="2" s="1"/>
  <c r="K1993" i="2"/>
  <c r="K1992" i="2" s="1"/>
  <c r="K1982" i="2"/>
  <c r="K1981" i="2" s="1"/>
  <c r="K1975" i="2"/>
  <c r="K1974" i="2" s="1"/>
  <c r="K1972" i="2"/>
  <c r="K1971" i="2" s="1"/>
  <c r="K1965" i="2"/>
  <c r="K1964" i="2" s="1"/>
  <c r="K1962" i="2"/>
  <c r="K1961" i="2" s="1"/>
  <c r="K1959" i="2"/>
  <c r="K1958" i="2" s="1"/>
  <c r="K1953" i="2"/>
  <c r="K1952" i="2" s="1"/>
  <c r="K1950" i="2"/>
  <c r="K1949" i="2" s="1"/>
  <c r="K1947" i="2"/>
  <c r="K1946" i="2" s="1"/>
  <c r="K1941" i="2"/>
  <c r="K1940" i="2" s="1"/>
  <c r="K1938" i="2"/>
  <c r="K1937" i="2" s="1"/>
  <c r="K1935" i="2"/>
  <c r="K1934" i="2" s="1"/>
  <c r="K1929" i="2"/>
  <c r="K1928" i="2" s="1"/>
  <c r="K1925" i="2"/>
  <c r="K1924" i="2" s="1"/>
  <c r="K1922" i="2"/>
  <c r="K1921" i="2" s="1"/>
  <c r="K1916" i="2"/>
  <c r="K1915" i="2" s="1"/>
  <c r="K1912" i="2"/>
  <c r="K1911" i="2" s="1"/>
  <c r="K1909" i="2"/>
  <c r="K1908" i="2" s="1"/>
  <c r="K1903" i="2"/>
  <c r="K1902" i="2" s="1"/>
  <c r="K1900" i="2"/>
  <c r="K1899" i="2" s="1"/>
  <c r="K1897" i="2"/>
  <c r="K1896" i="2" s="1"/>
  <c r="K1887" i="2"/>
  <c r="K1886" i="2" s="1"/>
  <c r="K1883" i="2"/>
  <c r="K1882" i="2" s="1"/>
  <c r="K1870" i="2"/>
  <c r="K1869" i="2" s="1"/>
  <c r="K1867" i="2"/>
  <c r="K1866" i="2" s="1"/>
  <c r="K1864" i="2"/>
  <c r="K1863" i="2" s="1"/>
  <c r="K1861" i="2"/>
  <c r="K1860" i="2" s="1"/>
  <c r="K1857" i="2"/>
  <c r="K1856" i="2" s="1"/>
  <c r="K1854" i="2"/>
  <c r="K1853" i="2" s="1"/>
  <c r="K1846" i="2"/>
  <c r="K1845" i="2" s="1"/>
  <c r="K1843" i="2"/>
  <c r="K1842" i="2" s="1"/>
  <c r="K1840" i="2"/>
  <c r="K1839" i="2" s="1"/>
  <c r="K1834" i="2"/>
  <c r="K1833" i="2" s="1"/>
  <c r="K1831" i="2"/>
  <c r="K1830" i="2" s="1"/>
  <c r="K1828" i="2"/>
  <c r="K1827" i="2" s="1"/>
  <c r="K1817" i="2"/>
  <c r="K1816" i="2" s="1"/>
  <c r="K1814" i="2"/>
  <c r="K1813" i="2" s="1"/>
  <c r="K1803" i="2"/>
  <c r="K1802" i="2" s="1"/>
  <c r="K1797" i="2"/>
  <c r="K1796" i="2" s="1"/>
  <c r="K1791" i="2"/>
  <c r="K1790" i="2" s="1"/>
  <c r="K1785" i="2"/>
  <c r="K1784" i="2" s="1"/>
  <c r="K1779" i="2"/>
  <c r="K1778" i="2" s="1"/>
  <c r="K1776" i="2"/>
  <c r="K1775" i="2" s="1"/>
  <c r="K1773" i="2"/>
  <c r="K1772" i="2" s="1"/>
  <c r="K1753" i="2"/>
  <c r="K1752" i="2" s="1"/>
  <c r="K1750" i="2"/>
  <c r="K1749" i="2" s="1"/>
  <c r="K1747" i="2"/>
  <c r="K1746" i="2" s="1"/>
  <c r="K1741" i="2"/>
  <c r="K1740" i="2" s="1"/>
  <c r="K1738" i="2"/>
  <c r="K1737" i="2" s="1"/>
  <c r="K1735" i="2"/>
  <c r="K1734" i="2" s="1"/>
  <c r="K1729" i="2"/>
  <c r="K1728" i="2" s="1"/>
  <c r="K1726" i="2"/>
  <c r="K1725" i="2" s="1"/>
  <c r="K1698" i="2"/>
  <c r="K1697" i="2" s="1"/>
  <c r="K1696" i="2" s="1"/>
  <c r="K1694" i="2"/>
  <c r="K1693" i="2" s="1"/>
  <c r="K1690" i="2"/>
  <c r="K1688" i="2"/>
  <c r="K1687" i="2" s="1"/>
  <c r="K1659" i="2"/>
  <c r="K1657" i="2"/>
  <c r="K1656" i="2" s="1"/>
  <c r="K1654" i="2"/>
  <c r="K1653" i="2" s="1"/>
  <c r="K1648" i="2"/>
  <c r="K1647" i="2" s="1"/>
  <c r="K1632" i="2"/>
  <c r="K1631" i="2" s="1"/>
  <c r="K1630" i="2" s="1"/>
  <c r="K1624" i="2"/>
  <c r="K1623" i="2" s="1"/>
  <c r="K1617" i="2"/>
  <c r="K1616" i="2" s="1"/>
  <c r="K1610" i="2"/>
  <c r="K1609" i="2" s="1"/>
  <c r="K1607" i="2"/>
  <c r="K1606" i="2" s="1"/>
  <c r="K1604" i="2"/>
  <c r="K1603" i="2" s="1"/>
  <c r="K1594" i="2"/>
  <c r="K1592" i="2"/>
  <c r="K1576" i="2"/>
  <c r="K1575" i="2" s="1"/>
  <c r="K1568" i="2"/>
  <c r="K1567" i="2" s="1"/>
  <c r="K1550" i="2"/>
  <c r="K1548" i="2"/>
  <c r="K1546" i="2"/>
  <c r="K1526" i="2"/>
  <c r="K1525" i="2" s="1"/>
  <c r="K1520" i="2"/>
  <c r="K1519" i="2" s="1"/>
  <c r="K1514" i="2"/>
  <c r="K1513" i="2" s="1"/>
  <c r="K1507" i="2"/>
  <c r="K1506" i="2" s="1"/>
  <c r="K1494" i="2"/>
  <c r="K1493" i="2" s="1"/>
  <c r="K1489" i="2"/>
  <c r="K1488" i="2" s="1"/>
  <c r="K1487" i="2" s="1"/>
  <c r="K1468" i="2"/>
  <c r="K1467" i="2" s="1"/>
  <c r="K1466" i="2" s="1"/>
  <c r="K1465" i="2" s="1"/>
  <c r="K1449" i="2"/>
  <c r="K1448" i="2" s="1"/>
  <c r="K1447" i="2" s="1"/>
  <c r="K1446" i="2" s="1"/>
  <c r="K1441" i="2"/>
  <c r="K1440" i="2" s="1"/>
  <c r="K1427" i="2"/>
  <c r="K1426" i="2" s="1"/>
  <c r="K1425" i="2" s="1"/>
  <c r="K1413" i="2"/>
  <c r="K1399" i="2"/>
  <c r="K1398" i="2" s="1"/>
  <c r="K1383" i="2"/>
  <c r="K1378" i="2"/>
  <c r="K1377" i="2" s="1"/>
  <c r="K1376" i="2" s="1"/>
  <c r="K1360" i="2"/>
  <c r="K1359" i="2" s="1"/>
  <c r="K1358" i="2" s="1"/>
  <c r="K1352" i="2"/>
  <c r="K1351" i="2" s="1"/>
  <c r="K1350" i="2" s="1"/>
  <c r="K1348" i="2"/>
  <c r="K1347" i="2" s="1"/>
  <c r="K1346" i="2" s="1"/>
  <c r="K1344" i="2"/>
  <c r="K1343" i="2" s="1"/>
  <c r="K1342" i="2" s="1"/>
  <c r="K1335" i="2"/>
  <c r="K1334" i="2" s="1"/>
  <c r="K1333" i="2" s="1"/>
  <c r="K1327" i="2"/>
  <c r="K1325" i="2"/>
  <c r="K1317" i="2"/>
  <c r="K1307" i="2"/>
  <c r="K1306" i="2" s="1"/>
  <c r="K1305" i="2" s="1"/>
  <c r="K1290" i="2"/>
  <c r="K1289" i="2" s="1"/>
  <c r="K1265" i="2"/>
  <c r="K1264" i="2" s="1"/>
  <c r="K1262" i="2"/>
  <c r="K1261" i="2" s="1"/>
  <c r="K1251" i="2"/>
  <c r="K1250" i="2" s="1"/>
  <c r="K1206" i="2"/>
  <c r="K1205" i="2" s="1"/>
  <c r="K1178" i="2"/>
  <c r="K1177" i="2" s="1"/>
  <c r="K1148" i="2"/>
  <c r="K1147" i="2" s="1"/>
  <c r="K1117" i="2"/>
  <c r="K1116" i="2" s="1"/>
  <c r="K1111" i="2"/>
  <c r="K1110" i="2" s="1"/>
  <c r="K1105" i="2"/>
  <c r="K1104" i="2" s="1"/>
  <c r="K1099" i="2"/>
  <c r="K1098" i="2" s="1"/>
  <c r="K1093" i="2"/>
  <c r="K1092" i="2" s="1"/>
  <c r="K1079" i="2"/>
  <c r="K1078" i="2" s="1"/>
  <c r="K972" i="2"/>
  <c r="K963" i="2"/>
  <c r="K962" i="2" s="1"/>
  <c r="K961" i="2" s="1"/>
  <c r="K959" i="2"/>
  <c r="K958" i="2" s="1"/>
  <c r="K957" i="2" s="1"/>
  <c r="K932" i="2"/>
  <c r="K803" i="2"/>
  <c r="K604" i="2"/>
  <c r="K490" i="2"/>
  <c r="K489" i="2" s="1"/>
  <c r="K484" i="2"/>
  <c r="K483" i="2" s="1"/>
  <c r="K476" i="2"/>
  <c r="K475" i="2" s="1"/>
  <c r="K464" i="2"/>
  <c r="K463" i="2" s="1"/>
  <c r="K454" i="2"/>
  <c r="K453" i="2" s="1"/>
  <c r="K450" i="2"/>
  <c r="K449" i="2" s="1"/>
  <c r="K439" i="2"/>
  <c r="K438" i="2" s="1"/>
  <c r="K433" i="2"/>
  <c r="K432" i="2" s="1"/>
  <c r="K427" i="2"/>
  <c r="K426" i="2" s="1"/>
  <c r="K423" i="2"/>
  <c r="K421" i="2"/>
  <c r="K419" i="2"/>
  <c r="K414" i="2"/>
  <c r="K411" i="2"/>
  <c r="K410" i="2" s="1"/>
  <c r="K405" i="2"/>
  <c r="K404" i="2" s="1"/>
  <c r="K399" i="2"/>
  <c r="K398" i="2" s="1"/>
  <c r="K376" i="2"/>
  <c r="K375" i="2" s="1"/>
  <c r="K364" i="2"/>
  <c r="K363" i="2" s="1"/>
  <c r="K358" i="2"/>
  <c r="K357" i="2" s="1"/>
  <c r="K351" i="2"/>
  <c r="K350" i="2" s="1"/>
  <c r="K349" i="2" s="1"/>
  <c r="K342" i="2"/>
  <c r="K291" i="2"/>
  <c r="K290" i="2" s="1"/>
  <c r="K244" i="2"/>
  <c r="K243" i="2" s="1"/>
  <c r="K226" i="2"/>
  <c r="K225" i="2" s="1"/>
  <c r="K220" i="2"/>
  <c r="K219" i="2" s="1"/>
  <c r="K214" i="2"/>
  <c r="K213" i="2" s="1"/>
  <c r="K187" i="2"/>
  <c r="K174" i="2"/>
  <c r="K172" i="2"/>
  <c r="K168" i="2"/>
  <c r="K165" i="2"/>
  <c r="K164" i="2" s="1"/>
  <c r="K138" i="2"/>
  <c r="K97" i="2"/>
  <c r="K96" i="2" s="1"/>
  <c r="K95" i="2" s="1"/>
  <c r="K85" i="2"/>
  <c r="K53" i="2"/>
  <c r="K52" i="2" s="1"/>
  <c r="K51" i="2" s="1"/>
  <c r="K45" i="2"/>
  <c r="K44" i="2" s="1"/>
  <c r="K43" i="2" s="1"/>
  <c r="K36" i="2"/>
  <c r="K32" i="2"/>
  <c r="K18" i="2"/>
  <c r="K13" i="2"/>
  <c r="K12" i="2" s="1"/>
  <c r="P8" i="4" l="1"/>
  <c r="P235" i="7"/>
  <c r="P231" i="7"/>
  <c r="P227" i="7"/>
  <c r="P223" i="7"/>
  <c r="P219" i="7"/>
  <c r="P215" i="7"/>
  <c r="P211" i="7"/>
  <c r="P207" i="7"/>
  <c r="P203" i="7"/>
  <c r="P199" i="7"/>
  <c r="P195" i="7"/>
  <c r="P191" i="7"/>
  <c r="P187" i="7"/>
  <c r="P183" i="7"/>
  <c r="P179" i="7"/>
  <c r="P175" i="7"/>
  <c r="P171" i="7"/>
  <c r="P167" i="7"/>
  <c r="P163" i="7"/>
  <c r="P159" i="7"/>
  <c r="P155" i="7"/>
  <c r="P151" i="7"/>
  <c r="P147" i="7"/>
  <c r="P143" i="7"/>
  <c r="P139" i="7"/>
  <c r="P135" i="7"/>
  <c r="P131" i="7"/>
  <c r="P127" i="7"/>
  <c r="P123" i="7"/>
  <c r="P119" i="7"/>
  <c r="P115" i="7"/>
  <c r="P111" i="7"/>
  <c r="P107" i="7"/>
  <c r="P103" i="7"/>
  <c r="P99" i="7"/>
  <c r="P95" i="7"/>
  <c r="P91" i="7"/>
  <c r="P87" i="7"/>
  <c r="P83" i="7"/>
  <c r="P79" i="7"/>
  <c r="P75" i="7"/>
  <c r="P71" i="7"/>
  <c r="P67" i="7"/>
  <c r="P63" i="7"/>
  <c r="P59" i="7"/>
  <c r="P55" i="7"/>
  <c r="P51" i="7"/>
  <c r="P47" i="7"/>
  <c r="P43" i="7"/>
  <c r="P39" i="7"/>
  <c r="P35" i="7"/>
  <c r="P31" i="7"/>
  <c r="P27" i="7"/>
  <c r="P23" i="7"/>
  <c r="P19" i="7"/>
  <c r="P15" i="7"/>
  <c r="P234" i="7"/>
  <c r="P230" i="7"/>
  <c r="P226" i="7"/>
  <c r="P222" i="7"/>
  <c r="P218" i="7"/>
  <c r="P214" i="7"/>
  <c r="P210" i="7"/>
  <c r="P206" i="7"/>
  <c r="P202" i="7"/>
  <c r="P198" i="7"/>
  <c r="P194" i="7"/>
  <c r="P190" i="7"/>
  <c r="P186" i="7"/>
  <c r="P182" i="7"/>
  <c r="P178" i="7"/>
  <c r="P174" i="7"/>
  <c r="P170" i="7"/>
  <c r="P166" i="7"/>
  <c r="P162" i="7"/>
  <c r="P158" i="7"/>
  <c r="P154" i="7"/>
  <c r="P150" i="7"/>
  <c r="P146" i="7"/>
  <c r="P142" i="7"/>
  <c r="P138" i="7"/>
  <c r="P134" i="7"/>
  <c r="P130" i="7"/>
  <c r="P126" i="7"/>
  <c r="P122" i="7"/>
  <c r="P118" i="7"/>
  <c r="P114" i="7"/>
  <c r="P110" i="7"/>
  <c r="P106" i="7"/>
  <c r="P102" i="7"/>
  <c r="P98" i="7"/>
  <c r="P94" i="7"/>
  <c r="P90" i="7"/>
  <c r="P86" i="7"/>
  <c r="P82" i="7"/>
  <c r="P78" i="7"/>
  <c r="P74" i="7"/>
  <c r="P70" i="7"/>
  <c r="P66" i="7"/>
  <c r="P62" i="7"/>
  <c r="P58" i="7"/>
  <c r="P54" i="7"/>
  <c r="P50" i="7"/>
  <c r="P46" i="7"/>
  <c r="P42" i="7"/>
  <c r="P38" i="7"/>
  <c r="P34" i="7"/>
  <c r="P30" i="7"/>
  <c r="P26" i="7"/>
  <c r="P22" i="7"/>
  <c r="P18" i="7"/>
  <c r="P14" i="7"/>
  <c r="P233" i="7"/>
  <c r="P229" i="7"/>
  <c r="P225" i="7"/>
  <c r="P221" i="7"/>
  <c r="P217" i="7"/>
  <c r="P213" i="7"/>
  <c r="P209" i="7"/>
  <c r="P205" i="7"/>
  <c r="P201" i="7"/>
  <c r="P197" i="7"/>
  <c r="P193" i="7"/>
  <c r="P189" i="7"/>
  <c r="P185" i="7"/>
  <c r="P181" i="7"/>
  <c r="P177" i="7"/>
  <c r="P173" i="7"/>
  <c r="P169" i="7"/>
  <c r="P165" i="7"/>
  <c r="P161" i="7"/>
  <c r="P157" i="7"/>
  <c r="P153" i="7"/>
  <c r="P149" i="7"/>
  <c r="P145" i="7"/>
  <c r="P141" i="7"/>
  <c r="P137" i="7"/>
  <c r="P133" i="7"/>
  <c r="P129" i="7"/>
  <c r="P125" i="7"/>
  <c r="P121" i="7"/>
  <c r="P117" i="7"/>
  <c r="P113" i="7"/>
  <c r="P109" i="7"/>
  <c r="P105" i="7"/>
  <c r="P101" i="7"/>
  <c r="P97" i="7"/>
  <c r="P93" i="7"/>
  <c r="P89" i="7"/>
  <c r="P85" i="7"/>
  <c r="P81" i="7"/>
  <c r="P77" i="7"/>
  <c r="P73" i="7"/>
  <c r="P69" i="7"/>
  <c r="P65" i="7"/>
  <c r="P61" i="7"/>
  <c r="P57" i="7"/>
  <c r="P53" i="7"/>
  <c r="P49" i="7"/>
  <c r="P45" i="7"/>
  <c r="P41" i="7"/>
  <c r="P37" i="7"/>
  <c r="P33" i="7"/>
  <c r="P29" i="7"/>
  <c r="P25" i="7"/>
  <c r="P21" i="7"/>
  <c r="P17" i="7"/>
  <c r="P13" i="7"/>
  <c r="P232" i="7"/>
  <c r="P228" i="7"/>
  <c r="P224" i="7"/>
  <c r="P220" i="7"/>
  <c r="P216" i="7"/>
  <c r="P212" i="7"/>
  <c r="P208" i="7"/>
  <c r="P204" i="7"/>
  <c r="P200" i="7"/>
  <c r="P196" i="7"/>
  <c r="P192" i="7"/>
  <c r="P188" i="7"/>
  <c r="P184" i="7"/>
  <c r="P180" i="7"/>
  <c r="P176" i="7"/>
  <c r="P172" i="7"/>
  <c r="P168" i="7"/>
  <c r="P164" i="7"/>
  <c r="P160" i="7"/>
  <c r="P156" i="7"/>
  <c r="P152" i="7"/>
  <c r="P148" i="7"/>
  <c r="P144" i="7"/>
  <c r="P140" i="7"/>
  <c r="P136" i="7"/>
  <c r="P132" i="7"/>
  <c r="P128" i="7"/>
  <c r="P124" i="7"/>
  <c r="P120" i="7"/>
  <c r="P116" i="7"/>
  <c r="P112" i="7"/>
  <c r="P108" i="7"/>
  <c r="P104" i="7"/>
  <c r="P100" i="7"/>
  <c r="P96" i="7"/>
  <c r="P92" i="7"/>
  <c r="P88" i="7"/>
  <c r="P84" i="7"/>
  <c r="P80" i="7"/>
  <c r="P76" i="7"/>
  <c r="P72" i="7"/>
  <c r="P68" i="7"/>
  <c r="P64" i="7"/>
  <c r="P60" i="7"/>
  <c r="P56" i="7"/>
  <c r="P52" i="7"/>
  <c r="P48" i="7"/>
  <c r="P44" i="7"/>
  <c r="P40" i="7"/>
  <c r="P36" i="7"/>
  <c r="P32" i="7"/>
  <c r="P28" i="7"/>
  <c r="P24" i="7"/>
  <c r="P20" i="7"/>
  <c r="P16" i="7"/>
  <c r="P12" i="7"/>
  <c r="L1451" i="2"/>
  <c r="L2125" i="2"/>
  <c r="L308" i="2"/>
  <c r="L307" i="2" s="1"/>
  <c r="L1218" i="2"/>
  <c r="L1217" i="2" s="1"/>
  <c r="L11" i="2"/>
  <c r="L2377" i="2"/>
  <c r="L3226" i="2"/>
  <c r="L3225" i="2" s="1"/>
  <c r="L3224" i="2" s="1"/>
  <c r="L2028" i="2"/>
  <c r="L2614" i="2"/>
  <c r="L1537" i="2"/>
  <c r="L1536" i="2" s="1"/>
  <c r="L293" i="2"/>
  <c r="L1634" i="2"/>
  <c r="L2866" i="2"/>
  <c r="L2865" i="2" s="1"/>
  <c r="L2864" i="2" s="1"/>
  <c r="L2863" i="2" s="1"/>
  <c r="L1309" i="2"/>
  <c r="L1304" i="2" s="1"/>
  <c r="L1826" i="2"/>
  <c r="L167" i="2"/>
  <c r="L159" i="2" s="1"/>
  <c r="L383" i="2"/>
  <c r="L348" i="2" s="1"/>
  <c r="L1119" i="2"/>
  <c r="L1074" i="2" s="1"/>
  <c r="L1859" i="2"/>
  <c r="L1341" i="2"/>
  <c r="L2091" i="2"/>
  <c r="L2352" i="2"/>
  <c r="L1476" i="2"/>
  <c r="L1470" i="2" s="1"/>
  <c r="L2319" i="2"/>
  <c r="L1885" i="2"/>
  <c r="L2459" i="2"/>
  <c r="L2050" i="2"/>
  <c r="L1967" i="2"/>
  <c r="L1927" i="2"/>
  <c r="L2778" i="2"/>
  <c r="L2419" i="2"/>
  <c r="L966" i="2"/>
  <c r="L965" i="2" s="1"/>
  <c r="L1146" i="2"/>
  <c r="L441" i="2"/>
  <c r="L21" i="2"/>
  <c r="L20" i="2" s="1"/>
  <c r="L1724" i="2"/>
  <c r="L1574" i="2"/>
  <c r="L2217" i="2"/>
  <c r="L942" i="2"/>
  <c r="L941" i="2" s="1"/>
  <c r="L258" i="2"/>
  <c r="L253" i="2" s="1"/>
  <c r="L66" i="2"/>
  <c r="L1382" i="2"/>
  <c r="L1381" i="2" s="1"/>
  <c r="L1380" i="2" s="1"/>
  <c r="L2809" i="2"/>
  <c r="L2741" i="2"/>
  <c r="L1249" i="2"/>
  <c r="L1060" i="2"/>
  <c r="L496" i="2"/>
  <c r="L495" i="2" s="1"/>
  <c r="L478" i="2" s="1"/>
  <c r="L2633" i="2"/>
  <c r="L2148" i="2"/>
  <c r="L1662" i="2"/>
  <c r="L2697" i="2"/>
  <c r="L101" i="2"/>
  <c r="L100" i="2" s="1"/>
  <c r="L1504" i="2"/>
  <c r="L1486" i="2"/>
  <c r="L1137" i="2"/>
  <c r="K1759" i="2"/>
  <c r="K1758" i="2" s="1"/>
  <c r="K1820" i="2"/>
  <c r="K1819" i="2" s="1"/>
  <c r="K2193" i="2"/>
  <c r="K2192" i="2" s="1"/>
  <c r="L2941" i="2"/>
  <c r="L2940" i="2" s="1"/>
  <c r="L2939" i="2" s="1"/>
  <c r="L2887" i="2" s="1"/>
  <c r="K727" i="2"/>
  <c r="K644" i="2"/>
  <c r="K2771" i="2"/>
  <c r="K3241" i="2"/>
  <c r="K3240" i="2" s="1"/>
  <c r="K413" i="2"/>
  <c r="K2406" i="2"/>
  <c r="K1686" i="2"/>
  <c r="K1612" i="2"/>
  <c r="K1274" i="2"/>
  <c r="K2598" i="2"/>
  <c r="K462" i="2"/>
  <c r="K82" i="2"/>
  <c r="K81" i="2" s="1"/>
  <c r="K1505" i="2"/>
  <c r="K425" i="2"/>
  <c r="K102" i="2"/>
  <c r="K259" i="2"/>
  <c r="K511" i="2"/>
  <c r="K587" i="2"/>
  <c r="K3066" i="2"/>
  <c r="K2109" i="2"/>
  <c r="K21" i="2"/>
  <c r="K20" i="2" s="1"/>
  <c r="K92" i="2"/>
  <c r="K91" i="2" s="1"/>
  <c r="K90" i="2" s="1"/>
  <c r="K295" i="2"/>
  <c r="K294" i="2" s="1"/>
  <c r="K293" i="2" s="1"/>
  <c r="K327" i="2"/>
  <c r="K308" i="2" s="1"/>
  <c r="K307" i="2" s="1"/>
  <c r="K397" i="2"/>
  <c r="K472" i="2"/>
  <c r="K471" i="2" s="1"/>
  <c r="K470" i="2" s="1"/>
  <c r="K469" i="2" s="1"/>
  <c r="K479" i="2"/>
  <c r="K497" i="2"/>
  <c r="K570" i="2"/>
  <c r="K579" i="2"/>
  <c r="K662" i="2"/>
  <c r="K1512" i="2"/>
  <c r="K1664" i="2"/>
  <c r="K1663" i="2" s="1"/>
  <c r="K2614" i="2"/>
  <c r="K15" i="2"/>
  <c r="K69" i="2"/>
  <c r="K68" i="2" s="1"/>
  <c r="K67" i="2" s="1"/>
  <c r="K114" i="2"/>
  <c r="K130" i="2"/>
  <c r="K129" i="2" s="1"/>
  <c r="K128" i="2" s="1"/>
  <c r="K142" i="2"/>
  <c r="K141" i="2" s="1"/>
  <c r="K140" i="2" s="1"/>
  <c r="K150" i="2"/>
  <c r="K149" i="2" s="1"/>
  <c r="K145" i="2" s="1"/>
  <c r="K182" i="2"/>
  <c r="K167" i="2" s="1"/>
  <c r="K255" i="2"/>
  <c r="K254" i="2" s="1"/>
  <c r="K353" i="2"/>
  <c r="K371" i="2"/>
  <c r="K370" i="2" s="1"/>
  <c r="K369" i="2" s="1"/>
  <c r="K380" i="2"/>
  <c r="K379" i="2" s="1"/>
  <c r="K374" i="2" s="1"/>
  <c r="K991" i="2"/>
  <c r="K990" i="2" s="1"/>
  <c r="K989" i="2" s="1"/>
  <c r="K1553" i="2"/>
  <c r="K2382" i="2"/>
  <c r="K2381" i="2" s="1"/>
  <c r="K2377" i="2" s="1"/>
  <c r="K2494" i="2"/>
  <c r="K2493" i="2" s="1"/>
  <c r="K2791" i="2"/>
  <c r="K2790" i="2" s="1"/>
  <c r="K2848" i="2"/>
  <c r="K2847" i="2" s="1"/>
  <c r="K2846" i="2" s="1"/>
  <c r="K2845" i="2" s="1"/>
  <c r="K685" i="2"/>
  <c r="K853" i="2"/>
  <c r="K890" i="2"/>
  <c r="K948" i="2"/>
  <c r="K954" i="2"/>
  <c r="K1139" i="2"/>
  <c r="K1138" i="2" s="1"/>
  <c r="K1238" i="2"/>
  <c r="K1369" i="2"/>
  <c r="K1368" i="2" s="1"/>
  <c r="K1367" i="2" s="1"/>
  <c r="K1366" i="2" s="1"/>
  <c r="K1410" i="2"/>
  <c r="K1409" i="2" s="1"/>
  <c r="K1408" i="2" s="1"/>
  <c r="K1422" i="2"/>
  <c r="K1421" i="2" s="1"/>
  <c r="K1420" i="2" s="1"/>
  <c r="K1481" i="2"/>
  <c r="K1480" i="2" s="1"/>
  <c r="K1476" i="2" s="1"/>
  <c r="K1599" i="2"/>
  <c r="K1598" i="2" s="1"/>
  <c r="K1597" i="2" s="1"/>
  <c r="K1718" i="2"/>
  <c r="K1717" i="2" s="1"/>
  <c r="K1716" i="2" s="1"/>
  <c r="K1988" i="2"/>
  <c r="K1987" i="2" s="1"/>
  <c r="K2467" i="2"/>
  <c r="K2466" i="2" s="1"/>
  <c r="K2639" i="2"/>
  <c r="K2638" i="2" s="1"/>
  <c r="K2749" i="2"/>
  <c r="K2748" i="2" s="1"/>
  <c r="K2741" i="2" s="1"/>
  <c r="K2867" i="2"/>
  <c r="K2866" i="2" s="1"/>
  <c r="K2942" i="2"/>
  <c r="K2983" i="2"/>
  <c r="K742" i="2"/>
  <c r="K848" i="2"/>
  <c r="K984" i="2"/>
  <c r="K983" i="2" s="1"/>
  <c r="K1213" i="2"/>
  <c r="K1212" i="2" s="1"/>
  <c r="K1211" i="2" s="1"/>
  <c r="K1230" i="2"/>
  <c r="K1462" i="2"/>
  <c r="K1461" i="2" s="1"/>
  <c r="K1457" i="2" s="1"/>
  <c r="K1473" i="2"/>
  <c r="K1472" i="2" s="1"/>
  <c r="K1471" i="2" s="1"/>
  <c r="K1470" i="2" s="1"/>
  <c r="K1640" i="2"/>
  <c r="K1639" i="2" s="1"/>
  <c r="K2072" i="2"/>
  <c r="K2339" i="2"/>
  <c r="K2338" i="2" s="1"/>
  <c r="K2319" i="2" s="1"/>
  <c r="K2366" i="2"/>
  <c r="K2365" i="2" s="1"/>
  <c r="K2352" i="2" s="1"/>
  <c r="K2647" i="2"/>
  <c r="K2646" i="2" s="1"/>
  <c r="K2673" i="2"/>
  <c r="K2672" i="2" s="1"/>
  <c r="K2786" i="2"/>
  <c r="K2785" i="2" s="1"/>
  <c r="K2835" i="2"/>
  <c r="K2834" i="2" s="1"/>
  <c r="K3047" i="2"/>
  <c r="K3153" i="2"/>
  <c r="K980" i="2"/>
  <c r="K966" i="2" s="1"/>
  <c r="K1062" i="2"/>
  <c r="K1061" i="2" s="1"/>
  <c r="K1060" i="2" s="1"/>
  <c r="K1143" i="2"/>
  <c r="K1142" i="2" s="1"/>
  <c r="K1183" i="2"/>
  <c r="K1182" i="2" s="1"/>
  <c r="K1294" i="2"/>
  <c r="K1293" i="2" s="1"/>
  <c r="K1330" i="2"/>
  <c r="K1329" i="2" s="1"/>
  <c r="K1390" i="2"/>
  <c r="K1382" i="2" s="1"/>
  <c r="K1381" i="2" s="1"/>
  <c r="K1454" i="2"/>
  <c r="K1453" i="2" s="1"/>
  <c r="K1452" i="2" s="1"/>
  <c r="K1559" i="2"/>
  <c r="K2313" i="2"/>
  <c r="K2312" i="2" s="1"/>
  <c r="K2477" i="2"/>
  <c r="K2476" i="2" s="1"/>
  <c r="K2635" i="2"/>
  <c r="K2634" i="2" s="1"/>
  <c r="K2663" i="2"/>
  <c r="K2662" i="2" s="1"/>
  <c r="K2711" i="2"/>
  <c r="K2710" i="2" s="1"/>
  <c r="K2736" i="2"/>
  <c r="K2735" i="2" s="1"/>
  <c r="K2817" i="2"/>
  <c r="K2816" i="2" s="1"/>
  <c r="K2969" i="2"/>
  <c r="K3105" i="2"/>
  <c r="K3215" i="2"/>
  <c r="K3214" i="2" s="1"/>
  <c r="K3213" i="2" s="1"/>
  <c r="K3212" i="2" s="1"/>
  <c r="K1341" i="2"/>
  <c r="K446" i="2"/>
  <c r="K1052" i="2"/>
  <c r="K1051" i="2" s="1"/>
  <c r="K1050" i="2" s="1"/>
  <c r="K1049" i="2" s="1"/>
  <c r="K1085" i="2"/>
  <c r="K1084" i="2" s="1"/>
  <c r="K1129" i="2"/>
  <c r="K750" i="2"/>
  <c r="K212" i="2"/>
  <c r="K277" i="2"/>
  <c r="K383" i="2"/>
  <c r="K781" i="2"/>
  <c r="K1120" i="2"/>
  <c r="K1187" i="2"/>
  <c r="K1186" i="2" s="1"/>
  <c r="K1324" i="2"/>
  <c r="K1436" i="2"/>
  <c r="K1435" i="2" s="1"/>
  <c r="K57" i="2"/>
  <c r="K56" i="2" s="1"/>
  <c r="K55" i="2" s="1"/>
  <c r="K193" i="2"/>
  <c r="K192" i="2" s="1"/>
  <c r="K233" i="2"/>
  <c r="K232" i="2" s="1"/>
  <c r="K231" i="2" s="1"/>
  <c r="K505" i="2"/>
  <c r="K1089" i="2"/>
  <c r="K1088" i="2" s="1"/>
  <c r="K1155" i="2"/>
  <c r="K1154" i="2" s="1"/>
  <c r="K1257" i="2"/>
  <c r="K1256" i="2" s="1"/>
  <c r="K1301" i="2"/>
  <c r="K1300" i="2" s="1"/>
  <c r="K1310" i="2"/>
  <c r="K1320" i="2"/>
  <c r="K1319" i="2" s="1"/>
  <c r="K1492" i="2"/>
  <c r="K1486" i="2" s="1"/>
  <c r="K1579" i="2"/>
  <c r="K1578" i="2" s="1"/>
  <c r="K1682" i="2"/>
  <c r="K1681" i="2" s="1"/>
  <c r="K1764" i="2"/>
  <c r="K1763" i="2" s="1"/>
  <c r="K1826" i="2"/>
  <c r="K1873" i="2"/>
  <c r="K1872" i="2" s="1"/>
  <c r="K1859" i="2" s="1"/>
  <c r="K1914" i="2"/>
  <c r="K1978" i="2"/>
  <c r="K1977" i="2" s="1"/>
  <c r="K2050" i="2"/>
  <c r="K1927" i="2"/>
  <c r="K1636" i="2"/>
  <c r="K1635" i="2" s="1"/>
  <c r="K1643" i="2"/>
  <c r="K1809" i="2"/>
  <c r="K1808" i="2" s="1"/>
  <c r="K1890" i="2"/>
  <c r="K1889" i="2" s="1"/>
  <c r="K1885" i="2" s="1"/>
  <c r="K1531" i="2"/>
  <c r="K1530" i="2" s="1"/>
  <c r="K1529" i="2" s="1"/>
  <c r="K1528" i="2" s="1"/>
  <c r="K1538" i="2"/>
  <c r="K1537" i="2" s="1"/>
  <c r="K1571" i="2"/>
  <c r="K1570" i="2" s="1"/>
  <c r="K1566" i="2" s="1"/>
  <c r="K1591" i="2"/>
  <c r="K1619" i="2"/>
  <c r="K1769" i="2"/>
  <c r="K1768" i="2" s="1"/>
  <c r="K2028" i="2"/>
  <c r="K2005" i="2"/>
  <c r="K2004" i="2" s="1"/>
  <c r="K2093" i="2"/>
  <c r="K2092" i="2" s="1"/>
  <c r="K2091" i="2" s="1"/>
  <c r="K2150" i="2"/>
  <c r="K2149" i="2" s="1"/>
  <c r="K2158" i="2"/>
  <c r="K2157" i="2" s="1"/>
  <c r="K2166" i="2"/>
  <c r="K2165" i="2" s="1"/>
  <c r="K2178" i="2"/>
  <c r="K2177" i="2" s="1"/>
  <c r="K2201" i="2"/>
  <c r="K2200" i="2" s="1"/>
  <c r="K2262" i="2"/>
  <c r="K2261" i="2" s="1"/>
  <c r="K2419" i="2"/>
  <c r="K2133" i="2"/>
  <c r="K2132" i="2" s="1"/>
  <c r="K2125" i="2" s="1"/>
  <c r="K2209" i="2"/>
  <c r="K2208" i="2" s="1"/>
  <c r="K2257" i="2"/>
  <c r="K2256" i="2" s="1"/>
  <c r="K2154" i="2"/>
  <c r="K2153" i="2" s="1"/>
  <c r="K2162" i="2"/>
  <c r="K2161" i="2" s="1"/>
  <c r="K2302" i="2"/>
  <c r="K2301" i="2" s="1"/>
  <c r="K2561" i="2"/>
  <c r="K2580" i="2"/>
  <c r="K2976" i="2"/>
  <c r="K2519" i="2"/>
  <c r="K2518" i="2" s="1"/>
  <c r="K2517" i="2" s="1"/>
  <c r="K2539" i="2"/>
  <c r="K2878" i="2"/>
  <c r="K2877" i="2" s="1"/>
  <c r="K3004" i="2"/>
  <c r="K3231" i="2"/>
  <c r="K3230" i="2" s="1"/>
  <c r="K3226" i="2" s="1"/>
  <c r="K3225" i="2" s="1"/>
  <c r="K2992" i="2"/>
  <c r="K3092" i="2"/>
  <c r="G771" i="2"/>
  <c r="F771" i="2"/>
  <c r="D771" i="2"/>
  <c r="G681" i="2"/>
  <c r="F681" i="2"/>
  <c r="D681" i="2"/>
  <c r="P282" i="4"/>
  <c r="P281" i="4"/>
  <c r="P280" i="4"/>
  <c r="P279" i="4"/>
  <c r="P278" i="4"/>
  <c r="P277" i="4"/>
  <c r="P276" i="4"/>
  <c r="P275" i="4"/>
  <c r="P274" i="4"/>
  <c r="P273" i="4"/>
  <c r="P272" i="4"/>
  <c r="P271" i="4"/>
  <c r="P270" i="4"/>
  <c r="P269" i="4"/>
  <c r="P268" i="4"/>
  <c r="P267" i="4"/>
  <c r="P266" i="4"/>
  <c r="P265" i="4"/>
  <c r="P264" i="4"/>
  <c r="P263" i="4"/>
  <c r="P262" i="4"/>
  <c r="P261" i="4"/>
  <c r="P260" i="4"/>
  <c r="P259" i="4"/>
  <c r="P258" i="4"/>
  <c r="P257" i="4"/>
  <c r="P256" i="4"/>
  <c r="P255" i="4"/>
  <c r="P254" i="4"/>
  <c r="P253" i="4"/>
  <c r="P252" i="4"/>
  <c r="P251" i="4"/>
  <c r="P250" i="4"/>
  <c r="P249" i="4"/>
  <c r="P248" i="4"/>
  <c r="P247" i="4"/>
  <c r="P246" i="4"/>
  <c r="P245" i="4"/>
  <c r="P244" i="4"/>
  <c r="P243" i="4"/>
  <c r="P242" i="4"/>
  <c r="P241" i="4"/>
  <c r="P240" i="4"/>
  <c r="P239" i="4"/>
  <c r="P238" i="4"/>
  <c r="P237" i="4"/>
  <c r="P236" i="4"/>
  <c r="P235" i="4"/>
  <c r="P234" i="4"/>
  <c r="P233" i="4"/>
  <c r="P232" i="4"/>
  <c r="P231" i="4"/>
  <c r="P230" i="4"/>
  <c r="P229" i="4"/>
  <c r="P228" i="4"/>
  <c r="P227" i="4"/>
  <c r="P226" i="4"/>
  <c r="P225" i="4"/>
  <c r="P224" i="4"/>
  <c r="P223" i="4"/>
  <c r="P222" i="4"/>
  <c r="P221" i="4"/>
  <c r="P220" i="4"/>
  <c r="P219" i="4"/>
  <c r="P218" i="4"/>
  <c r="P217" i="4"/>
  <c r="P216" i="4"/>
  <c r="P215" i="4"/>
  <c r="P214" i="4"/>
  <c r="P213" i="4"/>
  <c r="P212" i="4"/>
  <c r="P211" i="4"/>
  <c r="P210" i="4"/>
  <c r="P209" i="4"/>
  <c r="P208" i="4"/>
  <c r="P207" i="4"/>
  <c r="P206" i="4"/>
  <c r="P205" i="4"/>
  <c r="P204" i="4"/>
  <c r="P203" i="4"/>
  <c r="P202" i="4"/>
  <c r="P201" i="4"/>
  <c r="P200" i="4"/>
  <c r="P199" i="4"/>
  <c r="P198" i="4"/>
  <c r="P197" i="4"/>
  <c r="P196" i="4"/>
  <c r="P195" i="4"/>
  <c r="P194" i="4"/>
  <c r="P193" i="4"/>
  <c r="P192" i="4"/>
  <c r="P191" i="4"/>
  <c r="P190" i="4"/>
  <c r="P189" i="4"/>
  <c r="P188" i="4"/>
  <c r="P187" i="4"/>
  <c r="P186" i="4"/>
  <c r="P185" i="4"/>
  <c r="P184" i="4"/>
  <c r="P183" i="4"/>
  <c r="P182" i="4"/>
  <c r="P181" i="4"/>
  <c r="P180" i="4"/>
  <c r="P179" i="4"/>
  <c r="P178" i="4"/>
  <c r="P177" i="4"/>
  <c r="P176" i="4"/>
  <c r="P175" i="4"/>
  <c r="P174" i="4"/>
  <c r="P173" i="4"/>
  <c r="P172" i="4"/>
  <c r="P171" i="4"/>
  <c r="P170" i="4"/>
  <c r="P169" i="4"/>
  <c r="P168" i="4"/>
  <c r="P167" i="4"/>
  <c r="P166" i="4"/>
  <c r="P165" i="4"/>
  <c r="P164" i="4"/>
  <c r="P163" i="4"/>
  <c r="P162" i="4"/>
  <c r="P161" i="4"/>
  <c r="P160" i="4"/>
  <c r="P159" i="4"/>
  <c r="P158" i="4"/>
  <c r="P157" i="4"/>
  <c r="P156" i="4"/>
  <c r="P155" i="4"/>
  <c r="P154" i="4"/>
  <c r="P153" i="4"/>
  <c r="P152" i="4"/>
  <c r="P151" i="4"/>
  <c r="P150" i="4"/>
  <c r="P149" i="4"/>
  <c r="P148" i="4"/>
  <c r="P147" i="4"/>
  <c r="P146" i="4"/>
  <c r="P145" i="4"/>
  <c r="P144" i="4"/>
  <c r="P143" i="4"/>
  <c r="P142" i="4"/>
  <c r="P141" i="4"/>
  <c r="P140" i="4"/>
  <c r="P139" i="4"/>
  <c r="P138" i="4"/>
  <c r="P137" i="4"/>
  <c r="P136" i="4"/>
  <c r="P135" i="4"/>
  <c r="P134" i="4"/>
  <c r="P133" i="4"/>
  <c r="P132" i="4"/>
  <c r="P131" i="4"/>
  <c r="P130" i="4"/>
  <c r="P129" i="4"/>
  <c r="P128" i="4"/>
  <c r="P127" i="4"/>
  <c r="P126" i="4"/>
  <c r="P125" i="4"/>
  <c r="P124" i="4"/>
  <c r="P123" i="4"/>
  <c r="P122" i="4"/>
  <c r="P121" i="4"/>
  <c r="P120" i="4"/>
  <c r="P119" i="4"/>
  <c r="P118" i="4"/>
  <c r="P117" i="4"/>
  <c r="P116" i="4"/>
  <c r="P115" i="4"/>
  <c r="P114" i="4"/>
  <c r="P113" i="4"/>
  <c r="P112" i="4"/>
  <c r="P111" i="4"/>
  <c r="P110" i="4"/>
  <c r="P109" i="4"/>
  <c r="P108" i="4"/>
  <c r="P107" i="4"/>
  <c r="P106" i="4"/>
  <c r="P105" i="4"/>
  <c r="P104" i="4"/>
  <c r="P103" i="4"/>
  <c r="P102" i="4"/>
  <c r="P101" i="4"/>
  <c r="P100" i="4"/>
  <c r="P99" i="4"/>
  <c r="P98" i="4"/>
  <c r="P97" i="4"/>
  <c r="P96" i="4"/>
  <c r="P95" i="4"/>
  <c r="P94" i="4"/>
  <c r="P93" i="4"/>
  <c r="P92" i="4"/>
  <c r="P91" i="4"/>
  <c r="P90" i="4"/>
  <c r="P89" i="4"/>
  <c r="P88" i="4"/>
  <c r="P87" i="4"/>
  <c r="P86" i="4"/>
  <c r="P85" i="4"/>
  <c r="P84" i="4"/>
  <c r="P83" i="4"/>
  <c r="P82" i="4"/>
  <c r="P81" i="4"/>
  <c r="P80" i="4"/>
  <c r="P79" i="4"/>
  <c r="P78" i="4"/>
  <c r="P77" i="4"/>
  <c r="P76" i="4"/>
  <c r="P75" i="4"/>
  <c r="P74" i="4"/>
  <c r="P73" i="4"/>
  <c r="P72" i="4"/>
  <c r="P71" i="4"/>
  <c r="P70" i="4"/>
  <c r="P69" i="4"/>
  <c r="P68" i="4"/>
  <c r="P67" i="4"/>
  <c r="P66" i="4"/>
  <c r="P65" i="4"/>
  <c r="P64" i="4"/>
  <c r="P63" i="4"/>
  <c r="P62" i="4"/>
  <c r="P61" i="4"/>
  <c r="P60" i="4"/>
  <c r="P59" i="4"/>
  <c r="P58" i="4"/>
  <c r="P57" i="4"/>
  <c r="P56" i="4"/>
  <c r="P55" i="4"/>
  <c r="P54" i="4"/>
  <c r="P53" i="4"/>
  <c r="P52" i="4"/>
  <c r="P51" i="4"/>
  <c r="P50" i="4"/>
  <c r="P49" i="4"/>
  <c r="P48" i="4"/>
  <c r="P47" i="4"/>
  <c r="P46" i="4"/>
  <c r="P45" i="4"/>
  <c r="P44" i="4"/>
  <c r="P43" i="4"/>
  <c r="P42" i="4"/>
  <c r="P41" i="4"/>
  <c r="P40" i="4"/>
  <c r="P39" i="4"/>
  <c r="P38" i="4"/>
  <c r="P37" i="4"/>
  <c r="P36" i="4"/>
  <c r="P35" i="4"/>
  <c r="P34" i="4"/>
  <c r="P33" i="4"/>
  <c r="P32" i="4"/>
  <c r="P31" i="4"/>
  <c r="P30" i="4"/>
  <c r="P29" i="4"/>
  <c r="P28" i="4"/>
  <c r="P27" i="4"/>
  <c r="P26" i="4"/>
  <c r="P25" i="4"/>
  <c r="P24" i="4"/>
  <c r="P23" i="4"/>
  <c r="P22" i="4"/>
  <c r="P21" i="4"/>
  <c r="P20" i="4"/>
  <c r="P19" i="4"/>
  <c r="P18" i="4"/>
  <c r="P17" i="4"/>
  <c r="P16" i="4"/>
  <c r="P15" i="4"/>
  <c r="P14" i="4"/>
  <c r="P13" i="4"/>
  <c r="P12" i="4"/>
  <c r="P11" i="4"/>
  <c r="P10" i="4"/>
  <c r="P9" i="4"/>
  <c r="G575" i="2"/>
  <c r="F575" i="2"/>
  <c r="D575" i="2"/>
  <c r="J3243" i="2"/>
  <c r="J3242" i="2" s="1"/>
  <c r="J2883" i="2"/>
  <c r="J2871" i="2"/>
  <c r="J2776" i="2"/>
  <c r="J2775" i="2" s="1"/>
  <c r="J2773" i="2"/>
  <c r="J2772" i="2" s="1"/>
  <c r="J2760" i="2"/>
  <c r="J2759" i="2" s="1"/>
  <c r="J2746" i="2"/>
  <c r="J2745" i="2" s="1"/>
  <c r="J2727" i="2"/>
  <c r="J2726" i="2" s="1"/>
  <c r="J2694" i="2"/>
  <c r="J2693" i="2" s="1"/>
  <c r="J2673" i="2"/>
  <c r="J2672" i="2" s="1"/>
  <c r="J2670" i="2"/>
  <c r="J2669" i="2" s="1"/>
  <c r="J2663" i="2"/>
  <c r="J2662" i="2" s="1"/>
  <c r="J2660" i="2"/>
  <c r="J2659" i="2" s="1"/>
  <c r="J2647" i="2"/>
  <c r="J2646" i="2" s="1"/>
  <c r="J2639" i="2"/>
  <c r="J2638" i="2" s="1"/>
  <c r="J2619" i="2"/>
  <c r="J2618" i="2" s="1"/>
  <c r="J2609" i="2"/>
  <c r="J2608" i="2" s="1"/>
  <c r="J2596" i="2"/>
  <c r="J2595" i="2" s="1"/>
  <c r="J2593" i="2"/>
  <c r="J2592" i="2" s="1"/>
  <c r="J2575" i="2"/>
  <c r="J2574" i="2" s="1"/>
  <c r="J2572" i="2"/>
  <c r="J2571" i="2" s="1"/>
  <c r="J2563" i="2"/>
  <c r="J2562" i="2" s="1"/>
  <c r="J2559" i="2"/>
  <c r="J2558" i="2" s="1"/>
  <c r="J2547" i="2"/>
  <c r="J2546" i="2" s="1"/>
  <c r="J2537" i="2"/>
  <c r="J2536" i="2" s="1"/>
  <c r="J2534" i="2"/>
  <c r="J2533" i="2" s="1"/>
  <c r="J2515" i="2"/>
  <c r="J2514" i="2" s="1"/>
  <c r="J2491" i="2"/>
  <c r="J2490" i="2" s="1"/>
  <c r="J2482" i="2"/>
  <c r="J2481" i="2" s="1"/>
  <c r="J2474" i="2"/>
  <c r="J2473" i="2" s="1"/>
  <c r="J2471" i="2"/>
  <c r="J2470" i="2" s="1"/>
  <c r="J2461" i="2"/>
  <c r="J2460" i="2" s="1"/>
  <c r="J2451" i="2"/>
  <c r="J2450" i="2" s="1"/>
  <c r="J2448" i="2"/>
  <c r="J2447" i="2" s="1"/>
  <c r="J2436" i="2"/>
  <c r="J2435" i="2" s="1"/>
  <c r="J2427" i="2"/>
  <c r="J2426" i="2" s="1"/>
  <c r="J2424" i="2"/>
  <c r="J2423" i="2" s="1"/>
  <c r="J2414" i="2"/>
  <c r="J2413" i="2" s="1"/>
  <c r="J2401" i="2"/>
  <c r="J2400" i="2" s="1"/>
  <c r="J2398" i="2"/>
  <c r="J2397" i="2" s="1"/>
  <c r="J2389" i="2"/>
  <c r="J2388" i="2" s="1"/>
  <c r="J2386" i="2"/>
  <c r="J2385" i="2" s="1"/>
  <c r="J2375" i="2"/>
  <c r="J2374" i="2" s="1"/>
  <c r="J2354" i="2"/>
  <c r="J2353" i="2" s="1"/>
  <c r="J2350" i="2"/>
  <c r="J2349" i="2" s="1"/>
  <c r="J2336" i="2"/>
  <c r="J2335" i="2" s="1"/>
  <c r="J2327" i="2"/>
  <c r="J2326" i="2" s="1"/>
  <c r="J2324" i="2"/>
  <c r="J2323" i="2" s="1"/>
  <c r="J2296" i="2"/>
  <c r="J2295" i="2" s="1"/>
  <c r="J2293" i="2"/>
  <c r="J2292" i="2" s="1"/>
  <c r="J2284" i="2"/>
  <c r="J2283" i="2" s="1"/>
  <c r="J2281" i="2"/>
  <c r="J2280" i="2" s="1"/>
  <c r="J2272" i="2"/>
  <c r="J2271" i="2" s="1"/>
  <c r="J2269" i="2"/>
  <c r="J2268" i="2" s="1"/>
  <c r="J2262" i="2"/>
  <c r="J2261" i="2" s="1"/>
  <c r="J2246" i="2"/>
  <c r="J2245" i="2" s="1"/>
  <c r="J2243" i="2"/>
  <c r="J2242" i="2" s="1"/>
  <c r="J2231" i="2"/>
  <c r="J2230" i="2" s="1"/>
  <c r="J2222" i="2"/>
  <c r="J2221" i="2" s="1"/>
  <c r="J2219" i="2"/>
  <c r="J2218" i="2" s="1"/>
  <c r="J2188" i="2"/>
  <c r="J2187" i="2" s="1"/>
  <c r="J2185" i="2"/>
  <c r="J2184" i="2" s="1"/>
  <c r="J2178" i="2"/>
  <c r="J2177" i="2" s="1"/>
  <c r="J2175" i="2"/>
  <c r="J2174" i="2" s="1"/>
  <c r="J2162" i="2"/>
  <c r="J2161" i="2" s="1"/>
  <c r="J2130" i="2"/>
  <c r="J2129" i="2" s="1"/>
  <c r="J2120" i="2"/>
  <c r="J2119" i="2" s="1"/>
  <c r="J2117" i="2"/>
  <c r="J2116" i="2" s="1"/>
  <c r="J2107" i="2"/>
  <c r="J2106" i="2" s="1"/>
  <c r="J2104" i="2"/>
  <c r="J2103" i="2" s="1"/>
  <c r="J2086" i="2"/>
  <c r="J2085" i="2" s="1"/>
  <c r="J2083" i="2"/>
  <c r="J2082" i="2" s="1"/>
  <c r="J2074" i="2"/>
  <c r="J2073" i="2" s="1"/>
  <c r="J2070" i="2"/>
  <c r="J2069" i="2" s="1"/>
  <c r="J2061" i="2"/>
  <c r="J2060" i="2" s="1"/>
  <c r="J2058" i="2"/>
  <c r="J2057" i="2" s="1"/>
  <c r="J2048" i="2"/>
  <c r="J2047" i="2" s="1"/>
  <c r="J2045" i="2"/>
  <c r="J2044" i="2" s="1"/>
  <c r="J2026" i="2"/>
  <c r="J2025" i="2" s="1"/>
  <c r="J2002" i="2"/>
  <c r="J2001" i="2" s="1"/>
  <c r="J1993" i="2"/>
  <c r="J1992" i="2" s="1"/>
  <c r="J1982" i="2"/>
  <c r="J1981" i="2" s="1"/>
  <c r="J1975" i="2"/>
  <c r="J1974" i="2" s="1"/>
  <c r="J1972" i="2"/>
  <c r="J1971" i="2" s="1"/>
  <c r="J1962" i="2"/>
  <c r="J1961" i="2" s="1"/>
  <c r="J1959" i="2"/>
  <c r="J1958" i="2" s="1"/>
  <c r="J1947" i="2"/>
  <c r="J1946" i="2" s="1"/>
  <c r="J1938" i="2"/>
  <c r="J1937" i="2" s="1"/>
  <c r="J1935" i="2"/>
  <c r="J1934" i="2" s="1"/>
  <c r="J1922" i="2"/>
  <c r="J1921" i="2" s="1"/>
  <c r="J1912" i="2"/>
  <c r="J1911" i="2" s="1"/>
  <c r="J1909" i="2"/>
  <c r="J1908" i="2" s="1"/>
  <c r="J1900" i="2"/>
  <c r="J1899" i="2" s="1"/>
  <c r="J1897" i="2"/>
  <c r="J1896" i="2" s="1"/>
  <c r="J1887" i="2"/>
  <c r="J1886" i="2" s="1"/>
  <c r="J1861" i="2"/>
  <c r="J1860" i="2" s="1"/>
  <c r="J1837" i="2"/>
  <c r="J1836" i="2" s="1"/>
  <c r="J1834" i="2"/>
  <c r="J1833" i="2" s="1"/>
  <c r="J1824" i="2"/>
  <c r="J1823" i="2" s="1"/>
  <c r="J1806" i="2"/>
  <c r="J1805" i="2" s="1"/>
  <c r="J1803" i="2"/>
  <c r="J1802" i="2" s="1"/>
  <c r="J1791" i="2"/>
  <c r="J1790" i="2" s="1"/>
  <c r="J1782" i="2"/>
  <c r="J1781" i="2" s="1"/>
  <c r="J1779" i="2"/>
  <c r="J1778" i="2" s="1"/>
  <c r="J1756" i="2"/>
  <c r="J1755" i="2" s="1"/>
  <c r="J1753" i="2"/>
  <c r="J1752" i="2" s="1"/>
  <c r="J1741" i="2"/>
  <c r="J1740" i="2" s="1"/>
  <c r="J1732" i="2"/>
  <c r="J1731" i="2" s="1"/>
  <c r="J1729" i="2"/>
  <c r="J1728" i="2" s="1"/>
  <c r="J1688" i="2"/>
  <c r="J1687" i="2" s="1"/>
  <c r="J1682" i="2"/>
  <c r="J1681" i="2" s="1"/>
  <c r="J1654" i="2"/>
  <c r="J1653" i="2" s="1"/>
  <c r="J1632" i="2"/>
  <c r="J1631" i="2" s="1"/>
  <c r="J1630" i="2" s="1"/>
  <c r="J1617" i="2"/>
  <c r="J1616" i="2" s="1"/>
  <c r="J1607" i="2"/>
  <c r="J1606" i="2" s="1"/>
  <c r="J1604" i="2"/>
  <c r="J1603" i="2" s="1"/>
  <c r="J1594" i="2"/>
  <c r="J1571" i="2"/>
  <c r="J1570" i="2" s="1"/>
  <c r="J1568" i="2"/>
  <c r="J1567" i="2" s="1"/>
  <c r="J1550" i="2"/>
  <c r="J1526" i="2"/>
  <c r="J1525" i="2" s="1"/>
  <c r="J1517" i="2"/>
  <c r="J1516" i="2" s="1"/>
  <c r="J1514" i="2"/>
  <c r="J1513" i="2" s="1"/>
  <c r="J1502" i="2"/>
  <c r="J1501" i="2" s="1"/>
  <c r="J1500" i="2" s="1"/>
  <c r="J1468" i="2"/>
  <c r="J1467" i="2" s="1"/>
  <c r="J1466" i="2" s="1"/>
  <c r="J1465" i="2" s="1"/>
  <c r="J1459" i="2"/>
  <c r="J1458" i="2" s="1"/>
  <c r="J1441" i="2"/>
  <c r="J1440" i="2" s="1"/>
  <c r="J1431" i="2"/>
  <c r="J1430" i="2" s="1"/>
  <c r="J1429" i="2" s="1"/>
  <c r="J1427" i="2"/>
  <c r="J1426" i="2" s="1"/>
  <c r="J1425" i="2" s="1"/>
  <c r="J1413" i="2"/>
  <c r="J1399" i="2"/>
  <c r="J1398" i="2" s="1"/>
  <c r="J1356" i="2"/>
  <c r="J1355" i="2" s="1"/>
  <c r="J1354" i="2" s="1"/>
  <c r="J1352" i="2"/>
  <c r="J1351" i="2" s="1"/>
  <c r="J1350" i="2" s="1"/>
  <c r="J1339" i="2"/>
  <c r="J1338" i="2" s="1"/>
  <c r="J1337" i="2" s="1"/>
  <c r="J1335" i="2"/>
  <c r="J1334" i="2" s="1"/>
  <c r="J1333" i="2" s="1"/>
  <c r="J1325" i="2"/>
  <c r="J1320" i="2"/>
  <c r="J1319" i="2" s="1"/>
  <c r="J1317" i="2"/>
  <c r="J1290" i="2"/>
  <c r="J1289" i="2" s="1"/>
  <c r="J1271" i="2"/>
  <c r="J1270" i="2" s="1"/>
  <c r="J1268" i="2"/>
  <c r="J1267" i="2" s="1"/>
  <c r="J1251" i="2"/>
  <c r="J1250" i="2" s="1"/>
  <c r="J1213" i="2"/>
  <c r="J1212" i="2" s="1"/>
  <c r="J1211" i="2" s="1"/>
  <c r="J1209" i="2"/>
  <c r="J1208" i="2" s="1"/>
  <c r="J1178" i="2"/>
  <c r="J1177" i="2" s="1"/>
  <c r="J1161" i="2"/>
  <c r="J1160" i="2" s="1"/>
  <c r="J1151" i="2"/>
  <c r="J1150" i="2" s="1"/>
  <c r="J1108" i="2"/>
  <c r="J1107" i="2" s="1"/>
  <c r="J1099" i="2"/>
  <c r="J1098" i="2" s="1"/>
  <c r="J1096" i="2"/>
  <c r="J1095" i="2" s="1"/>
  <c r="J1079" i="2"/>
  <c r="J1078" i="2" s="1"/>
  <c r="J1076" i="2"/>
  <c r="J1075" i="2" s="1"/>
  <c r="J951" i="2"/>
  <c r="J936" i="2"/>
  <c r="J934" i="2"/>
  <c r="J487" i="2"/>
  <c r="J486" i="2" s="1"/>
  <c r="J436" i="2"/>
  <c r="J435" i="2" s="1"/>
  <c r="J411" i="2"/>
  <c r="J410" i="2" s="1"/>
  <c r="J399" i="2"/>
  <c r="J398" i="2" s="1"/>
  <c r="J361" i="2"/>
  <c r="J360" i="2" s="1"/>
  <c r="J358" i="2"/>
  <c r="J357" i="2" s="1"/>
  <c r="J346" i="2"/>
  <c r="J345" i="2" s="1"/>
  <c r="J299" i="2"/>
  <c r="J298" i="2" s="1"/>
  <c r="J288" i="2"/>
  <c r="J240" i="2"/>
  <c r="J239" i="2" s="1"/>
  <c r="J220" i="2"/>
  <c r="J219" i="2" s="1"/>
  <c r="J187" i="2"/>
  <c r="J168" i="2"/>
  <c r="J161" i="2"/>
  <c r="J160" i="2" s="1"/>
  <c r="J138" i="2"/>
  <c r="J53" i="2"/>
  <c r="J52" i="2" s="1"/>
  <c r="J51" i="2" s="1"/>
  <c r="J32" i="2"/>
  <c r="J18" i="2"/>
  <c r="G3249" i="2"/>
  <c r="G3246" i="2"/>
  <c r="G3245" i="2"/>
  <c r="G3244" i="2"/>
  <c r="G3239" i="2"/>
  <c r="G3238" i="2"/>
  <c r="G3234" i="2"/>
  <c r="G3233" i="2"/>
  <c r="G3232" i="2"/>
  <c r="G3229" i="2"/>
  <c r="G3223" i="2"/>
  <c r="G3222" i="2"/>
  <c r="G3221" i="2"/>
  <c r="G3220" i="2"/>
  <c r="G3219" i="2"/>
  <c r="G3218" i="2"/>
  <c r="G3217" i="2"/>
  <c r="G3216" i="2"/>
  <c r="G3211" i="2"/>
  <c r="G3210" i="2"/>
  <c r="G3209" i="2"/>
  <c r="G3208" i="2"/>
  <c r="G3207" i="2"/>
  <c r="G3206" i="2"/>
  <c r="G3205" i="2"/>
  <c r="G3204" i="2"/>
  <c r="G3203" i="2"/>
  <c r="G3202" i="2"/>
  <c r="G3201" i="2"/>
  <c r="G3200" i="2"/>
  <c r="G3199" i="2"/>
  <c r="G3198" i="2"/>
  <c r="G3197" i="2"/>
  <c r="G3196" i="2"/>
  <c r="G3195" i="2"/>
  <c r="G3194" i="2"/>
  <c r="G3193" i="2"/>
  <c r="G3192" i="2"/>
  <c r="G3191" i="2"/>
  <c r="G3190" i="2"/>
  <c r="G3189" i="2"/>
  <c r="G3188" i="2"/>
  <c r="G3187" i="2"/>
  <c r="G3186" i="2"/>
  <c r="G3185" i="2"/>
  <c r="G3184" i="2"/>
  <c r="G3183" i="2"/>
  <c r="G3182" i="2"/>
  <c r="G3181" i="2"/>
  <c r="G3180" i="2"/>
  <c r="G3179" i="2"/>
  <c r="G3178" i="2"/>
  <c r="G3175" i="2"/>
  <c r="G3174" i="2"/>
  <c r="G3173" i="2"/>
  <c r="G3172" i="2"/>
  <c r="G3171" i="2"/>
  <c r="G3170" i="2"/>
  <c r="G3169" i="2"/>
  <c r="G3168" i="2"/>
  <c r="G3167" i="2"/>
  <c r="G3166" i="2"/>
  <c r="G3165" i="2"/>
  <c r="G3164" i="2"/>
  <c r="G3163" i="2"/>
  <c r="G3162" i="2"/>
  <c r="G3161" i="2"/>
  <c r="G3160" i="2"/>
  <c r="G3159" i="2"/>
  <c r="G3158" i="2"/>
  <c r="G3157" i="2"/>
  <c r="G3156" i="2"/>
  <c r="G3155" i="2"/>
  <c r="G3154" i="2"/>
  <c r="G3152" i="2"/>
  <c r="G3151" i="2"/>
  <c r="G3150" i="2"/>
  <c r="G3149" i="2"/>
  <c r="G3148" i="2"/>
  <c r="G3147" i="2"/>
  <c r="G3146" i="2"/>
  <c r="G3145" i="2"/>
  <c r="G3144" i="2"/>
  <c r="G3143" i="2"/>
  <c r="G3142" i="2"/>
  <c r="G3141" i="2"/>
  <c r="G3140" i="2"/>
  <c r="G3139" i="2"/>
  <c r="G3138" i="2"/>
  <c r="G3137" i="2"/>
  <c r="G3136" i="2"/>
  <c r="G3135" i="2"/>
  <c r="G3134" i="2"/>
  <c r="G3133" i="2"/>
  <c r="G3132" i="2"/>
  <c r="G3131" i="2"/>
  <c r="G3130" i="2"/>
  <c r="G3129" i="2"/>
  <c r="G3128" i="2"/>
  <c r="G3127" i="2"/>
  <c r="G3125" i="2"/>
  <c r="G3124" i="2"/>
  <c r="G3123" i="2"/>
  <c r="G3122" i="2"/>
  <c r="G3121" i="2"/>
  <c r="G3120" i="2"/>
  <c r="G3119" i="2"/>
  <c r="G3117" i="2"/>
  <c r="G3116" i="2"/>
  <c r="G3115" i="2"/>
  <c r="G3114" i="2"/>
  <c r="G3113" i="2"/>
  <c r="G3112" i="2"/>
  <c r="G3111" i="2"/>
  <c r="G3110" i="2"/>
  <c r="G3109" i="2"/>
  <c r="G3108" i="2"/>
  <c r="G3107" i="2"/>
  <c r="G3106" i="2"/>
  <c r="G3104" i="2"/>
  <c r="G3103" i="2"/>
  <c r="G3102" i="2"/>
  <c r="G3101" i="2"/>
  <c r="G3100" i="2"/>
  <c r="G3099" i="2"/>
  <c r="G3098" i="2"/>
  <c r="G3097" i="2"/>
  <c r="G3096" i="2"/>
  <c r="G3095" i="2"/>
  <c r="G3094" i="2"/>
  <c r="G3093" i="2"/>
  <c r="G3091" i="2"/>
  <c r="G3090" i="2"/>
  <c r="G3089" i="2"/>
  <c r="G3088" i="2"/>
  <c r="G3087" i="2"/>
  <c r="G3086" i="2"/>
  <c r="G3085" i="2"/>
  <c r="G3084" i="2"/>
  <c r="G3083" i="2"/>
  <c r="G3082" i="2"/>
  <c r="G3081" i="2"/>
  <c r="G3080" i="2"/>
  <c r="G3079" i="2"/>
  <c r="G3078" i="2"/>
  <c r="G3077" i="2"/>
  <c r="G3076" i="2"/>
  <c r="G3075" i="2"/>
  <c r="G3074" i="2"/>
  <c r="G3073" i="2"/>
  <c r="G3071" i="2"/>
  <c r="G3070" i="2"/>
  <c r="G3069" i="2"/>
  <c r="G3068" i="2"/>
  <c r="G3067" i="2"/>
  <c r="G3065" i="2"/>
  <c r="G3064" i="2"/>
  <c r="G3063" i="2"/>
  <c r="G3062" i="2"/>
  <c r="G3061" i="2"/>
  <c r="G3060" i="2"/>
  <c r="G3059" i="2"/>
  <c r="G3058" i="2"/>
  <c r="G3057" i="2"/>
  <c r="G3056" i="2"/>
  <c r="G3055" i="2"/>
  <c r="G3053" i="2"/>
  <c r="G3052" i="2"/>
  <c r="G3051" i="2"/>
  <c r="G3050" i="2"/>
  <c r="G3049" i="2"/>
  <c r="G3048" i="2"/>
  <c r="G3046" i="2"/>
  <c r="G3045" i="2"/>
  <c r="G3044" i="2"/>
  <c r="G3043" i="2"/>
  <c r="G3042" i="2"/>
  <c r="G3041" i="2"/>
  <c r="G3040" i="2"/>
  <c r="G3039" i="2"/>
  <c r="G3038" i="2"/>
  <c r="G3037" i="2"/>
  <c r="G3036" i="2"/>
  <c r="G3035" i="2"/>
  <c r="G3034" i="2"/>
  <c r="G3033" i="2"/>
  <c r="G3032" i="2"/>
  <c r="G3031" i="2"/>
  <c r="G3029" i="2"/>
  <c r="G3028" i="2"/>
  <c r="G3027" i="2"/>
  <c r="G3026" i="2"/>
  <c r="G3025" i="2"/>
  <c r="G3024" i="2"/>
  <c r="G3023" i="2"/>
  <c r="G3022" i="2"/>
  <c r="G3021" i="2"/>
  <c r="G3020" i="2"/>
  <c r="G3019" i="2"/>
  <c r="G3018" i="2"/>
  <c r="G3017" i="2"/>
  <c r="G3016" i="2"/>
  <c r="G3015" i="2"/>
  <c r="G3014" i="2"/>
  <c r="G3013" i="2"/>
  <c r="G3012" i="2"/>
  <c r="G3011" i="2"/>
  <c r="G3010" i="2"/>
  <c r="G3009" i="2"/>
  <c r="G3008" i="2"/>
  <c r="G3007" i="2"/>
  <c r="G3006" i="2"/>
  <c r="G3005" i="2"/>
  <c r="G3003" i="2"/>
  <c r="G3002" i="2"/>
  <c r="G3001" i="2"/>
  <c r="G3000" i="2"/>
  <c r="G2999" i="2"/>
  <c r="G2998" i="2"/>
  <c r="G2997" i="2"/>
  <c r="G2996" i="2"/>
  <c r="G2995" i="2"/>
  <c r="G2994" i="2"/>
  <c r="G2993" i="2"/>
  <c r="G2991" i="2"/>
  <c r="G2990" i="2"/>
  <c r="G2989" i="2"/>
  <c r="G2988" i="2"/>
  <c r="G2987" i="2"/>
  <c r="G2986" i="2"/>
  <c r="G2985" i="2"/>
  <c r="G2984" i="2"/>
  <c r="G2982" i="2"/>
  <c r="G2981" i="2"/>
  <c r="G2980" i="2"/>
  <c r="G2979" i="2"/>
  <c r="G2978" i="2"/>
  <c r="G2977" i="2"/>
  <c r="G2975" i="2"/>
  <c r="G2974" i="2"/>
  <c r="G2973" i="2"/>
  <c r="G2972" i="2"/>
  <c r="G2971" i="2"/>
  <c r="G2970" i="2"/>
  <c r="G2968" i="2"/>
  <c r="G2967" i="2"/>
  <c r="G2966" i="2"/>
  <c r="G2965" i="2"/>
  <c r="G2964" i="2"/>
  <c r="G2963" i="2"/>
  <c r="G2961" i="2"/>
  <c r="G2960" i="2"/>
  <c r="G2959" i="2"/>
  <c r="G2958" i="2"/>
  <c r="G2957" i="2"/>
  <c r="G2956" i="2"/>
  <c r="G2955" i="2"/>
  <c r="G2954" i="2"/>
  <c r="G2953" i="2"/>
  <c r="G2952" i="2"/>
  <c r="G2951" i="2"/>
  <c r="G2950" i="2"/>
  <c r="G2949" i="2"/>
  <c r="G2948" i="2"/>
  <c r="G2947" i="2"/>
  <c r="G2946" i="2"/>
  <c r="G2945" i="2"/>
  <c r="G2944" i="2"/>
  <c r="G2943" i="2"/>
  <c r="G2938" i="2"/>
  <c r="G2937" i="2"/>
  <c r="G2936" i="2"/>
  <c r="G2935" i="2"/>
  <c r="G2934" i="2"/>
  <c r="G2933" i="2"/>
  <c r="G2932" i="2"/>
  <c r="G2931" i="2"/>
  <c r="G2930" i="2"/>
  <c r="G2929" i="2"/>
  <c r="G2928" i="2"/>
  <c r="G2927" i="2"/>
  <c r="G2926" i="2"/>
  <c r="G2925" i="2"/>
  <c r="G2924" i="2"/>
  <c r="G2923" i="2"/>
  <c r="G2922" i="2"/>
  <c r="G2921" i="2"/>
  <c r="G2920" i="2"/>
  <c r="G2919" i="2"/>
  <c r="G2918" i="2"/>
  <c r="G2917" i="2"/>
  <c r="G2916" i="2"/>
  <c r="G2915" i="2"/>
  <c r="G2914" i="2"/>
  <c r="G2913" i="2"/>
  <c r="G2912" i="2"/>
  <c r="G2911" i="2"/>
  <c r="G2910" i="2"/>
  <c r="G2909" i="2"/>
  <c r="G2908" i="2"/>
  <c r="G2907" i="2"/>
  <c r="G2906" i="2"/>
  <c r="G2905" i="2"/>
  <c r="G2904" i="2"/>
  <c r="G2903" i="2"/>
  <c r="G2898" i="2"/>
  <c r="G2897" i="2"/>
  <c r="G2896" i="2"/>
  <c r="G2895" i="2"/>
  <c r="G2894" i="2"/>
  <c r="G2893" i="2"/>
  <c r="G2892" i="2"/>
  <c r="G2884" i="2"/>
  <c r="G2883" i="2" s="1"/>
  <c r="G2882" i="2"/>
  <c r="G2881" i="2"/>
  <c r="G2880" i="2"/>
  <c r="G2879" i="2"/>
  <c r="G2876" i="2"/>
  <c r="G2875" i="2" s="1"/>
  <c r="G2874" i="2"/>
  <c r="G2873" i="2" s="1"/>
  <c r="G2872" i="2"/>
  <c r="G2870" i="2"/>
  <c r="G2869" i="2"/>
  <c r="G2868" i="2"/>
  <c r="G2862" i="2"/>
  <c r="G2861" i="2"/>
  <c r="G2856" i="2"/>
  <c r="G2851" i="2"/>
  <c r="G2850" i="2"/>
  <c r="G2849" i="2"/>
  <c r="G2844" i="2"/>
  <c r="G2841" i="2"/>
  <c r="G2840" i="2"/>
  <c r="G2839" i="2"/>
  <c r="G2838" i="2"/>
  <c r="G2837" i="2"/>
  <c r="G2836" i="2"/>
  <c r="G2833" i="2"/>
  <c r="G2832" i="2"/>
  <c r="G2829" i="2"/>
  <c r="G2828" i="2" s="1"/>
  <c r="G2827" i="2" s="1"/>
  <c r="G2826" i="2"/>
  <c r="G2825" i="2"/>
  <c r="G2824" i="2"/>
  <c r="G2823" i="2"/>
  <c r="G2822" i="2"/>
  <c r="G2821" i="2"/>
  <c r="G2820" i="2"/>
  <c r="G2819" i="2"/>
  <c r="G2818" i="2"/>
  <c r="G2815" i="2"/>
  <c r="G2814" i="2" s="1"/>
  <c r="G2813" i="2" s="1"/>
  <c r="G2812" i="2"/>
  <c r="G2807" i="2"/>
  <c r="G2806" i="2"/>
  <c r="G2805" i="2"/>
  <c r="G2802" i="2"/>
  <c r="G2801" i="2"/>
  <c r="G2800" i="2"/>
  <c r="G2797" i="2"/>
  <c r="G2796" i="2"/>
  <c r="G2795" i="2"/>
  <c r="G2794" i="2"/>
  <c r="G2793" i="2"/>
  <c r="G2792" i="2"/>
  <c r="G2789" i="2"/>
  <c r="G2788" i="2"/>
  <c r="G2787" i="2"/>
  <c r="G2784" i="2"/>
  <c r="G2781" i="2"/>
  <c r="G2780" i="2" s="1"/>
  <c r="G2779" i="2" s="1"/>
  <c r="G2777" i="2"/>
  <c r="G2774" i="2"/>
  <c r="G2773" i="2" s="1"/>
  <c r="G2772" i="2" s="1"/>
  <c r="G2770" i="2"/>
  <c r="G2767" i="2"/>
  <c r="G2766" i="2" s="1"/>
  <c r="G2765" i="2" s="1"/>
  <c r="G2764" i="2"/>
  <c r="G2761" i="2"/>
  <c r="G2760" i="2" s="1"/>
  <c r="G2759" i="2" s="1"/>
  <c r="G2758" i="2"/>
  <c r="G2757" i="2" s="1"/>
  <c r="G2756" i="2" s="1"/>
  <c r="G2755" i="2"/>
  <c r="G2754" i="2"/>
  <c r="G2753" i="2"/>
  <c r="G2752" i="2"/>
  <c r="G2751" i="2"/>
  <c r="G2750" i="2"/>
  <c r="G2747" i="2"/>
  <c r="G2746" i="2" s="1"/>
  <c r="G2745" i="2" s="1"/>
  <c r="G2744" i="2"/>
  <c r="G2740" i="2"/>
  <c r="G2739" i="2"/>
  <c r="G2738" i="2"/>
  <c r="G2737" i="2"/>
  <c r="G2734" i="2"/>
  <c r="G2733" i="2" s="1"/>
  <c r="G2732" i="2" s="1"/>
  <c r="G2731" i="2"/>
  <c r="G2728" i="2"/>
  <c r="G2727" i="2" s="1"/>
  <c r="G2726" i="2" s="1"/>
  <c r="G2725" i="2"/>
  <c r="G2722" i="2"/>
  <c r="G2721" i="2" s="1"/>
  <c r="G2720" i="2" s="1"/>
  <c r="G2719" i="2"/>
  <c r="G2717" i="2"/>
  <c r="G2716" i="2"/>
  <c r="G2715" i="2"/>
  <c r="G2714" i="2"/>
  <c r="G2713" i="2"/>
  <c r="G2712" i="2"/>
  <c r="G2709" i="2"/>
  <c r="G2708" i="2"/>
  <c r="G2707" i="2"/>
  <c r="G2704" i="2"/>
  <c r="G2701" i="2"/>
  <c r="G2700" i="2"/>
  <c r="G2695" i="2"/>
  <c r="G2692" i="2"/>
  <c r="G2689" i="2"/>
  <c r="G2688" i="2"/>
  <c r="G2687" i="2"/>
  <c r="G2684" i="2"/>
  <c r="G2683" i="2" s="1"/>
  <c r="G2682" i="2" s="1"/>
  <c r="G2681" i="2"/>
  <c r="G2680" i="2"/>
  <c r="G2679" i="2"/>
  <c r="G2676" i="2"/>
  <c r="G2675" i="2"/>
  <c r="G2674" i="2"/>
  <c r="G2671" i="2"/>
  <c r="G2670" i="2" s="1"/>
  <c r="G2669" i="2" s="1"/>
  <c r="G2668" i="2"/>
  <c r="G2665" i="2"/>
  <c r="G2664" i="2"/>
  <c r="G2661" i="2"/>
  <c r="G2660" i="2" s="1"/>
  <c r="G2659" i="2" s="1"/>
  <c r="G2658" i="2"/>
  <c r="G2657" i="2"/>
  <c r="G2654" i="2"/>
  <c r="G2653" i="2"/>
  <c r="G2652" i="2"/>
  <c r="G2649" i="2"/>
  <c r="G2648" i="2"/>
  <c r="G2645" i="2"/>
  <c r="G2644" i="2"/>
  <c r="G2641" i="2"/>
  <c r="G2640" i="2"/>
  <c r="G2637" i="2"/>
  <c r="G2636" i="2"/>
  <c r="G2632" i="2"/>
  <c r="G2631" i="2"/>
  <c r="G2630" i="2"/>
  <c r="G2629" i="2"/>
  <c r="G2628" i="2"/>
  <c r="G2627" i="2"/>
  <c r="G2626" i="2"/>
  <c r="G2625" i="2"/>
  <c r="G2624" i="2"/>
  <c r="G2623" i="2"/>
  <c r="G2620" i="2"/>
  <c r="G2619" i="2" s="1"/>
  <c r="G2618" i="2" s="1"/>
  <c r="G2617" i="2"/>
  <c r="G2613" i="2"/>
  <c r="G2612" i="2" s="1"/>
  <c r="G2611" i="2" s="1"/>
  <c r="G2610" i="2"/>
  <c r="G2607" i="2"/>
  <c r="G2606" i="2" s="1"/>
  <c r="G2605" i="2" s="1"/>
  <c r="G2604" i="2"/>
  <c r="G2601" i="2"/>
  <c r="G2600" i="2" s="1"/>
  <c r="G2599" i="2" s="1"/>
  <c r="G2597" i="2"/>
  <c r="G2594" i="2"/>
  <c r="G2593" i="2" s="1"/>
  <c r="G2592" i="2" s="1"/>
  <c r="G2591" i="2"/>
  <c r="G2588" i="2"/>
  <c r="G2587" i="2" s="1"/>
  <c r="G2586" i="2" s="1"/>
  <c r="G2585" i="2"/>
  <c r="G2584" i="2"/>
  <c r="G2583" i="2"/>
  <c r="G2579" i="2"/>
  <c r="G2578" i="2" s="1"/>
  <c r="G2577" i="2" s="1"/>
  <c r="G2576" i="2"/>
  <c r="G2573" i="2"/>
  <c r="G2572" i="2" s="1"/>
  <c r="G2571" i="2" s="1"/>
  <c r="G2570" i="2"/>
  <c r="G2567" i="2"/>
  <c r="G2566" i="2" s="1"/>
  <c r="G2565" i="2" s="1"/>
  <c r="G2564" i="2"/>
  <c r="G2560" i="2"/>
  <c r="G2559" i="2" s="1"/>
  <c r="G2558" i="2" s="1"/>
  <c r="G2557" i="2"/>
  <c r="G2554" i="2"/>
  <c r="G2553" i="2" s="1"/>
  <c r="G2552" i="2" s="1"/>
  <c r="G2551" i="2"/>
  <c r="G2548" i="2"/>
  <c r="G2547" i="2" s="1"/>
  <c r="G2546" i="2" s="1"/>
  <c r="G2545" i="2"/>
  <c r="G2542" i="2"/>
  <c r="G2541" i="2" s="1"/>
  <c r="G2540" i="2" s="1"/>
  <c r="G2538" i="2"/>
  <c r="G2535" i="2"/>
  <c r="G2534" i="2" s="1"/>
  <c r="G2533" i="2" s="1"/>
  <c r="G2532" i="2"/>
  <c r="G2529" i="2"/>
  <c r="G2528" i="2" s="1"/>
  <c r="G2527" i="2" s="1"/>
  <c r="G2526" i="2"/>
  <c r="G2523" i="2"/>
  <c r="G2522" i="2"/>
  <c r="G2521" i="2"/>
  <c r="G2520" i="2"/>
  <c r="G2516" i="2"/>
  <c r="G2515" i="2" s="1"/>
  <c r="G2514" i="2" s="1"/>
  <c r="G2513" i="2"/>
  <c r="G2510" i="2"/>
  <c r="G2509" i="2" s="1"/>
  <c r="G2508" i="2" s="1"/>
  <c r="G2507" i="2"/>
  <c r="G2506" i="2"/>
  <c r="G2505" i="2"/>
  <c r="G2504" i="2"/>
  <c r="G2503" i="2"/>
  <c r="G2502" i="2"/>
  <c r="G2501" i="2"/>
  <c r="G2500" i="2"/>
  <c r="G2499" i="2"/>
  <c r="G2498" i="2"/>
  <c r="G2497" i="2"/>
  <c r="G2496" i="2"/>
  <c r="G2495" i="2"/>
  <c r="G2492" i="2"/>
  <c r="G2491" i="2" s="1"/>
  <c r="G2490" i="2" s="1"/>
  <c r="G2489" i="2"/>
  <c r="G2486" i="2"/>
  <c r="G2485" i="2" s="1"/>
  <c r="G2484" i="2" s="1"/>
  <c r="G2483" i="2"/>
  <c r="G2480" i="2"/>
  <c r="G2479" i="2"/>
  <c r="G2478" i="2"/>
  <c r="G2475" i="2"/>
  <c r="G2472" i="2"/>
  <c r="G2471" i="2" s="1"/>
  <c r="G2470" i="2" s="1"/>
  <c r="G2469" i="2"/>
  <c r="G2468" i="2"/>
  <c r="G2465" i="2"/>
  <c r="G2462" i="2"/>
  <c r="G2461" i="2" s="1"/>
  <c r="G2460" i="2" s="1"/>
  <c r="G2458" i="2"/>
  <c r="G2455" i="2"/>
  <c r="G2454" i="2" s="1"/>
  <c r="G2453" i="2" s="1"/>
  <c r="G2452" i="2"/>
  <c r="G2449" i="2"/>
  <c r="G2448" i="2" s="1"/>
  <c r="G2447" i="2" s="1"/>
  <c r="G2446" i="2"/>
  <c r="G2443" i="2"/>
  <c r="G2442" i="2" s="1"/>
  <c r="G2441" i="2" s="1"/>
  <c r="G2440" i="2"/>
  <c r="G2437" i="2"/>
  <c r="G2436" i="2" s="1"/>
  <c r="G2435" i="2" s="1"/>
  <c r="G2434" i="2"/>
  <c r="G2431" i="2"/>
  <c r="G2430" i="2" s="1"/>
  <c r="G2429" i="2" s="1"/>
  <c r="G2428" i="2"/>
  <c r="G2425" i="2"/>
  <c r="G2422" i="2"/>
  <c r="G2421" i="2" s="1"/>
  <c r="G2420" i="2" s="1"/>
  <c r="G2418" i="2"/>
  <c r="G2417" i="2" s="1"/>
  <c r="G2416" i="2" s="1"/>
  <c r="G2415" i="2"/>
  <c r="G2412" i="2"/>
  <c r="G2411" i="2" s="1"/>
  <c r="G2410" i="2" s="1"/>
  <c r="G2409" i="2"/>
  <c r="G2405" i="2"/>
  <c r="G2404" i="2" s="1"/>
  <c r="G2403" i="2" s="1"/>
  <c r="G2402" i="2"/>
  <c r="G2399" i="2"/>
  <c r="G2398" i="2" s="1"/>
  <c r="G2397" i="2" s="1"/>
  <c r="G2396" i="2"/>
  <c r="G2393" i="2"/>
  <c r="G2392" i="2" s="1"/>
  <c r="G2391" i="2" s="1"/>
  <c r="G2390" i="2"/>
  <c r="G2387" i="2"/>
  <c r="G2386" i="2" s="1"/>
  <c r="G2385" i="2" s="1"/>
  <c r="G2384" i="2"/>
  <c r="G2383" i="2"/>
  <c r="G2380" i="2"/>
  <c r="G2376" i="2"/>
  <c r="G2375" i="2" s="1"/>
  <c r="G2374" i="2" s="1"/>
  <c r="G2373" i="2"/>
  <c r="G2372" i="2"/>
  <c r="G2371" i="2"/>
  <c r="G2370" i="2"/>
  <c r="G2369" i="2"/>
  <c r="G2368" i="2"/>
  <c r="G2367" i="2"/>
  <c r="G2364" i="2"/>
  <c r="G2363" i="2" s="1"/>
  <c r="G2362" i="2" s="1"/>
  <c r="G2361" i="2"/>
  <c r="G2358" i="2"/>
  <c r="G2357" i="2" s="1"/>
  <c r="G2356" i="2" s="1"/>
  <c r="G2355" i="2"/>
  <c r="G2351" i="2"/>
  <c r="G2350" i="2" s="1"/>
  <c r="G2349" i="2" s="1"/>
  <c r="G2348" i="2"/>
  <c r="G2345" i="2"/>
  <c r="G2344" i="2"/>
  <c r="G2343" i="2"/>
  <c r="G2342" i="2"/>
  <c r="G2341" i="2"/>
  <c r="G2340" i="2"/>
  <c r="G2337" i="2"/>
  <c r="G2336" i="2" s="1"/>
  <c r="G2335" i="2" s="1"/>
  <c r="G2334" i="2"/>
  <c r="G2333" i="2" s="1"/>
  <c r="G2332" i="2" s="1"/>
  <c r="G2331" i="2"/>
  <c r="G2330" i="2" s="1"/>
  <c r="G2329" i="2" s="1"/>
  <c r="G2328" i="2"/>
  <c r="G2325" i="2"/>
  <c r="G2324" i="2" s="1"/>
  <c r="G2323" i="2" s="1"/>
  <c r="G2322" i="2"/>
  <c r="G2318" i="2"/>
  <c r="G2317" i="2" s="1"/>
  <c r="G2316" i="2" s="1"/>
  <c r="G2315" i="2"/>
  <c r="G2314" i="2"/>
  <c r="G2311" i="2"/>
  <c r="G2308" i="2"/>
  <c r="G2307" i="2" s="1"/>
  <c r="G2306" i="2" s="1"/>
  <c r="G2305" i="2"/>
  <c r="G2304" i="2"/>
  <c r="G2303" i="2"/>
  <c r="G2300" i="2"/>
  <c r="G2299" i="2" s="1"/>
  <c r="G2298" i="2" s="1"/>
  <c r="G2297" i="2"/>
  <c r="G2294" i="2"/>
  <c r="G2293" i="2" s="1"/>
  <c r="G2292" i="2" s="1"/>
  <c r="G2291" i="2"/>
  <c r="G2288" i="2"/>
  <c r="G2287" i="2" s="1"/>
  <c r="G2286" i="2" s="1"/>
  <c r="G2285" i="2"/>
  <c r="G2282" i="2"/>
  <c r="G2279" i="2"/>
  <c r="G2276" i="2"/>
  <c r="G2275" i="2" s="1"/>
  <c r="G2274" i="2" s="1"/>
  <c r="G2273" i="2"/>
  <c r="G2270" i="2"/>
  <c r="G2269" i="2" s="1"/>
  <c r="G2268" i="2" s="1"/>
  <c r="G2267" i="2"/>
  <c r="G2266" i="2" s="1"/>
  <c r="G2265" i="2" s="1"/>
  <c r="G2264" i="2"/>
  <c r="G2263" i="2"/>
  <c r="G2260" i="2"/>
  <c r="G2259" i="2"/>
  <c r="G2258" i="2"/>
  <c r="G2255" i="2"/>
  <c r="G2254" i="2"/>
  <c r="G2253" i="2"/>
  <c r="G2250" i="2"/>
  <c r="G2249" i="2" s="1"/>
  <c r="G2248" i="2" s="1"/>
  <c r="G2247" i="2"/>
  <c r="G2244" i="2"/>
  <c r="G2243" i="2" s="1"/>
  <c r="G2242" i="2" s="1"/>
  <c r="G2241" i="2"/>
  <c r="G2238" i="2"/>
  <c r="G2237" i="2" s="1"/>
  <c r="G2236" i="2" s="1"/>
  <c r="G2235" i="2"/>
  <c r="G2232" i="2"/>
  <c r="G2231" i="2" s="1"/>
  <c r="G2230" i="2" s="1"/>
  <c r="G2229" i="2"/>
  <c r="G2226" i="2"/>
  <c r="G2225" i="2" s="1"/>
  <c r="G2224" i="2" s="1"/>
  <c r="G2223" i="2"/>
  <c r="G2220" i="2"/>
  <c r="G2219" i="2" s="1"/>
  <c r="G2218" i="2" s="1"/>
  <c r="G2215" i="2"/>
  <c r="G2212" i="2"/>
  <c r="G2211" i="2"/>
  <c r="G2210" i="2"/>
  <c r="G2207" i="2"/>
  <c r="G2204" i="2"/>
  <c r="G2203" i="2"/>
  <c r="G2202" i="2"/>
  <c r="G2199" i="2"/>
  <c r="G2198" i="2" s="1"/>
  <c r="G2197" i="2" s="1"/>
  <c r="G2196" i="2"/>
  <c r="G2195" i="2"/>
  <c r="G2194" i="2"/>
  <c r="G2191" i="2"/>
  <c r="G2190" i="2"/>
  <c r="G2189" i="2"/>
  <c r="G2186" i="2"/>
  <c r="G2183" i="2"/>
  <c r="G2180" i="2"/>
  <c r="G2179" i="2"/>
  <c r="G2176" i="2"/>
  <c r="G2175" i="2" s="1"/>
  <c r="G2174" i="2" s="1"/>
  <c r="G2173" i="2"/>
  <c r="G2172" i="2"/>
  <c r="G2169" i="2"/>
  <c r="G2168" i="2"/>
  <c r="G2167" i="2"/>
  <c r="G2164" i="2"/>
  <c r="G2163" i="2"/>
  <c r="G2160" i="2"/>
  <c r="G2159" i="2"/>
  <c r="G2156" i="2"/>
  <c r="G2155" i="2"/>
  <c r="G2152" i="2"/>
  <c r="G2151" i="2"/>
  <c r="G2147" i="2"/>
  <c r="G2146" i="2"/>
  <c r="G2145" i="2"/>
  <c r="G2144" i="2"/>
  <c r="G2143" i="2"/>
  <c r="G2142" i="2"/>
  <c r="G2141" i="2"/>
  <c r="G2140" i="2"/>
  <c r="G2139" i="2"/>
  <c r="G2138" i="2"/>
  <c r="G2137" i="2"/>
  <c r="G2136" i="2"/>
  <c r="G2135" i="2"/>
  <c r="G2134" i="2"/>
  <c r="G2131" i="2"/>
  <c r="G2130" i="2" s="1"/>
  <c r="G2129" i="2" s="1"/>
  <c r="G2128" i="2"/>
  <c r="G2124" i="2"/>
  <c r="G2123" i="2" s="1"/>
  <c r="G2122" i="2" s="1"/>
  <c r="G2121" i="2"/>
  <c r="G2118" i="2"/>
  <c r="G2117" i="2" s="1"/>
  <c r="G2116" i="2" s="1"/>
  <c r="G2115" i="2"/>
  <c r="G2112" i="2"/>
  <c r="G2111" i="2" s="1"/>
  <c r="G2110" i="2" s="1"/>
  <c r="G2108" i="2"/>
  <c r="G2105" i="2"/>
  <c r="G2104" i="2" s="1"/>
  <c r="G2103" i="2" s="1"/>
  <c r="G2102" i="2"/>
  <c r="G2099" i="2"/>
  <c r="G2098" i="2" s="1"/>
  <c r="G2097" i="2" s="1"/>
  <c r="G2096" i="2"/>
  <c r="G2095" i="2"/>
  <c r="G2094" i="2"/>
  <c r="G2090" i="2"/>
  <c r="G2089" i="2" s="1"/>
  <c r="G2088" i="2" s="1"/>
  <c r="G2087" i="2"/>
  <c r="G2084" i="2"/>
  <c r="G2083" i="2" s="1"/>
  <c r="G2082" i="2" s="1"/>
  <c r="G2081" i="2"/>
  <c r="G2078" i="2"/>
  <c r="G2077" i="2" s="1"/>
  <c r="G2076" i="2" s="1"/>
  <c r="G2075" i="2"/>
  <c r="G2071" i="2"/>
  <c r="G2070" i="2" s="1"/>
  <c r="G2069" i="2" s="1"/>
  <c r="G2068" i="2"/>
  <c r="G2067" i="2" s="1"/>
  <c r="G2066" i="2" s="1"/>
  <c r="G2065" i="2"/>
  <c r="G2064" i="2" s="1"/>
  <c r="G2063" i="2" s="1"/>
  <c r="G2062" i="2"/>
  <c r="G2059" i="2"/>
  <c r="G2058" i="2" s="1"/>
  <c r="G2057" i="2" s="1"/>
  <c r="G2056" i="2"/>
  <c r="G2053" i="2"/>
  <c r="G2052" i="2" s="1"/>
  <c r="G2051" i="2" s="1"/>
  <c r="G2049" i="2"/>
  <c r="G2046" i="2"/>
  <c r="G2045" i="2" s="1"/>
  <c r="G2044" i="2" s="1"/>
  <c r="G2043" i="2"/>
  <c r="G2040" i="2"/>
  <c r="G2039" i="2" s="1"/>
  <c r="G2038" i="2" s="1"/>
  <c r="G2037" i="2"/>
  <c r="G2034" i="2"/>
  <c r="G2033" i="2"/>
  <c r="G2032" i="2"/>
  <c r="G2031" i="2"/>
  <c r="G2027" i="2"/>
  <c r="G2026" i="2" s="1"/>
  <c r="G2025" i="2" s="1"/>
  <c r="G2024" i="2"/>
  <c r="G2021" i="2"/>
  <c r="G2020" i="2" s="1"/>
  <c r="G2019" i="2" s="1"/>
  <c r="G2018" i="2"/>
  <c r="G2017" i="2"/>
  <c r="G2016" i="2"/>
  <c r="G2015" i="2"/>
  <c r="G2014" i="2"/>
  <c r="G2013" i="2"/>
  <c r="G2012" i="2"/>
  <c r="G2011" i="2"/>
  <c r="G2010" i="2"/>
  <c r="G2009" i="2"/>
  <c r="G2008" i="2"/>
  <c r="G2007" i="2"/>
  <c r="G2006" i="2"/>
  <c r="G2003" i="2"/>
  <c r="G2002" i="2" s="1"/>
  <c r="G2001" i="2" s="1"/>
  <c r="G2000" i="2"/>
  <c r="G1997" i="2"/>
  <c r="G1996" i="2" s="1"/>
  <c r="G1995" i="2" s="1"/>
  <c r="G1994" i="2"/>
  <c r="G1993" i="2" s="1"/>
  <c r="G1992" i="2" s="1"/>
  <c r="G1991" i="2"/>
  <c r="G1990" i="2"/>
  <c r="G1989" i="2"/>
  <c r="G1986" i="2"/>
  <c r="G1985" i="2" s="1"/>
  <c r="G1984" i="2" s="1"/>
  <c r="G1983" i="2"/>
  <c r="G1982" i="2" s="1"/>
  <c r="G1981" i="2" s="1"/>
  <c r="G1980" i="2"/>
  <c r="G1979" i="2"/>
  <c r="G1976" i="2"/>
  <c r="G1975" i="2" s="1"/>
  <c r="G1974" i="2" s="1"/>
  <c r="G1973" i="2"/>
  <c r="G1972" i="2" s="1"/>
  <c r="G1971" i="2" s="1"/>
  <c r="G1970" i="2"/>
  <c r="G1966" i="2"/>
  <c r="G1965" i="2" s="1"/>
  <c r="G1964" i="2" s="1"/>
  <c r="G1963" i="2"/>
  <c r="G1962" i="2" s="1"/>
  <c r="G1961" i="2" s="1"/>
  <c r="G1960" i="2"/>
  <c r="G1959" i="2" s="1"/>
  <c r="G1958" i="2" s="1"/>
  <c r="G1957" i="2"/>
  <c r="G1954" i="2"/>
  <c r="G1953" i="2" s="1"/>
  <c r="G1952" i="2" s="1"/>
  <c r="G1951" i="2"/>
  <c r="G1950" i="2" s="1"/>
  <c r="G1949" i="2" s="1"/>
  <c r="G1948" i="2"/>
  <c r="G1947" i="2" s="1"/>
  <c r="G1946" i="2" s="1"/>
  <c r="G1945" i="2"/>
  <c r="G1942" i="2"/>
  <c r="G1941" i="2" s="1"/>
  <c r="G1940" i="2" s="1"/>
  <c r="G1939" i="2"/>
  <c r="G1938" i="2" s="1"/>
  <c r="G1937" i="2" s="1"/>
  <c r="G1936" i="2"/>
  <c r="G1933" i="2"/>
  <c r="G1930" i="2"/>
  <c r="G1929" i="2" s="1"/>
  <c r="G1928" i="2" s="1"/>
  <c r="G1926" i="2"/>
  <c r="G1925" i="2" s="1"/>
  <c r="G1924" i="2" s="1"/>
  <c r="G1923" i="2"/>
  <c r="G1922" i="2" s="1"/>
  <c r="G1921" i="2" s="1"/>
  <c r="G1920" i="2"/>
  <c r="G1917" i="2"/>
  <c r="G1916" i="2" s="1"/>
  <c r="G1915" i="2" s="1"/>
  <c r="G1913" i="2"/>
  <c r="G1912" i="2" s="1"/>
  <c r="G1911" i="2" s="1"/>
  <c r="G1910" i="2"/>
  <c r="G1909" i="2" s="1"/>
  <c r="G1908" i="2" s="1"/>
  <c r="G1907" i="2"/>
  <c r="G1904" i="2"/>
  <c r="G1903" i="2" s="1"/>
  <c r="G1902" i="2" s="1"/>
  <c r="G1901" i="2"/>
  <c r="G1900" i="2" s="1"/>
  <c r="G1899" i="2" s="1"/>
  <c r="G1898" i="2"/>
  <c r="G1897" i="2" s="1"/>
  <c r="G1896" i="2" s="1"/>
  <c r="G1895" i="2"/>
  <c r="G1892" i="2"/>
  <c r="G1891" i="2"/>
  <c r="G1888" i="2"/>
  <c r="G1887" i="2" s="1"/>
  <c r="G1886" i="2" s="1"/>
  <c r="G1884" i="2"/>
  <c r="G1880" i="2"/>
  <c r="G1879" i="2"/>
  <c r="G1878" i="2"/>
  <c r="G1877" i="2"/>
  <c r="G1876" i="2"/>
  <c r="G1875" i="2"/>
  <c r="G1874" i="2"/>
  <c r="G1871" i="2"/>
  <c r="G1870" i="2" s="1"/>
  <c r="G1869" i="2" s="1"/>
  <c r="G1868" i="2"/>
  <c r="G1867" i="2" s="1"/>
  <c r="G1866" i="2" s="1"/>
  <c r="G1865" i="2"/>
  <c r="G1864" i="2" s="1"/>
  <c r="G1863" i="2" s="1"/>
  <c r="G1862" i="2"/>
  <c r="G1861" i="2" s="1"/>
  <c r="G1860" i="2" s="1"/>
  <c r="G1858" i="2"/>
  <c r="G1855" i="2"/>
  <c r="G1854" i="2" s="1"/>
  <c r="G1853" i="2" s="1"/>
  <c r="G1852" i="2"/>
  <c r="G1851" i="2"/>
  <c r="G1850" i="2"/>
  <c r="G1849" i="2"/>
  <c r="G1848" i="2"/>
  <c r="G1847" i="2"/>
  <c r="G1844" i="2"/>
  <c r="G1841" i="2"/>
  <c r="G1840" i="2" s="1"/>
  <c r="G1839" i="2" s="1"/>
  <c r="G1838" i="2"/>
  <c r="G1837" i="2" s="1"/>
  <c r="G1836" i="2" s="1"/>
  <c r="G1835" i="2"/>
  <c r="G1834" i="2" s="1"/>
  <c r="G1833" i="2" s="1"/>
  <c r="G1832" i="2"/>
  <c r="G1829" i="2"/>
  <c r="G1828" i="2" s="1"/>
  <c r="G1827" i="2" s="1"/>
  <c r="G1825" i="2"/>
  <c r="G1824" i="2" s="1"/>
  <c r="G1823" i="2" s="1"/>
  <c r="G1822" i="2"/>
  <c r="G1821" i="2"/>
  <c r="G1818" i="2"/>
  <c r="G1817" i="2" s="1"/>
  <c r="G1816" i="2" s="1"/>
  <c r="G1815" i="2"/>
  <c r="G1814" i="2" s="1"/>
  <c r="G1813" i="2" s="1"/>
  <c r="G1812" i="2"/>
  <c r="G1811" i="2"/>
  <c r="G1810" i="2"/>
  <c r="G1807" i="2"/>
  <c r="G1806" i="2" s="1"/>
  <c r="G1805" i="2" s="1"/>
  <c r="G1804" i="2"/>
  <c r="G1803" i="2" s="1"/>
  <c r="G1802" i="2" s="1"/>
  <c r="G1801" i="2"/>
  <c r="G1798" i="2"/>
  <c r="G1797" i="2" s="1"/>
  <c r="G1796" i="2" s="1"/>
  <c r="G1795" i="2"/>
  <c r="G1794" i="2" s="1"/>
  <c r="G1793" i="2" s="1"/>
  <c r="G1792" i="2"/>
  <c r="G1791" i="2" s="1"/>
  <c r="G1790" i="2" s="1"/>
  <c r="G1789" i="2"/>
  <c r="G1786" i="2"/>
  <c r="G1785" i="2" s="1"/>
  <c r="G1784" i="2" s="1"/>
  <c r="G1783" i="2"/>
  <c r="G1782" i="2" s="1"/>
  <c r="G1781" i="2" s="1"/>
  <c r="G1780" i="2"/>
  <c r="G1779" i="2" s="1"/>
  <c r="G1778" i="2" s="1"/>
  <c r="G1777" i="2"/>
  <c r="G1774" i="2"/>
  <c r="G1773" i="2" s="1"/>
  <c r="G1772" i="2" s="1"/>
  <c r="G1771" i="2"/>
  <c r="G1770" i="2"/>
  <c r="G1767" i="2"/>
  <c r="G1766" i="2"/>
  <c r="G1765" i="2"/>
  <c r="G1762" i="2"/>
  <c r="G1761" i="2"/>
  <c r="G1760" i="2"/>
  <c r="G1757" i="2"/>
  <c r="G1756" i="2" s="1"/>
  <c r="G1755" i="2" s="1"/>
  <c r="G1754" i="2"/>
  <c r="G1753" i="2" s="1"/>
  <c r="G1752" i="2" s="1"/>
  <c r="G1751" i="2"/>
  <c r="G1748" i="2"/>
  <c r="G1747" i="2" s="1"/>
  <c r="G1746" i="2" s="1"/>
  <c r="G1745" i="2"/>
  <c r="G1744" i="2" s="1"/>
  <c r="G1743" i="2" s="1"/>
  <c r="G1742" i="2"/>
  <c r="G1741" i="2" s="1"/>
  <c r="G1740" i="2" s="1"/>
  <c r="G1739" i="2"/>
  <c r="G1736" i="2"/>
  <c r="G1735" i="2" s="1"/>
  <c r="G1734" i="2" s="1"/>
  <c r="G1733" i="2"/>
  <c r="G1732" i="2" s="1"/>
  <c r="G1731" i="2" s="1"/>
  <c r="G1730" i="2"/>
  <c r="G1729" i="2" s="1"/>
  <c r="G1728" i="2" s="1"/>
  <c r="G1727" i="2"/>
  <c r="G1721" i="2"/>
  <c r="G1720" i="2"/>
  <c r="G1719" i="2"/>
  <c r="G1715" i="2"/>
  <c r="G1714" i="2"/>
  <c r="G1713" i="2"/>
  <c r="G1712" i="2"/>
  <c r="G1711" i="2"/>
  <c r="G1710" i="2"/>
  <c r="G1709" i="2"/>
  <c r="G1708" i="2"/>
  <c r="G1707" i="2"/>
  <c r="G1706" i="2"/>
  <c r="G1705" i="2"/>
  <c r="G1704" i="2"/>
  <c r="G1703" i="2"/>
  <c r="G1699" i="2"/>
  <c r="G1698" i="2" s="1"/>
  <c r="G1697" i="2" s="1"/>
  <c r="G1696" i="2" s="1"/>
  <c r="G1695" i="2"/>
  <c r="G1694" i="2" s="1"/>
  <c r="G1693" i="2" s="1"/>
  <c r="G1689" i="2"/>
  <c r="G1688" i="2" s="1"/>
  <c r="G1687" i="2" s="1"/>
  <c r="G1685" i="2"/>
  <c r="G1684" i="2"/>
  <c r="G1683" i="2"/>
  <c r="G1680" i="2"/>
  <c r="G1678" i="2"/>
  <c r="G1677" i="2"/>
  <c r="G1676" i="2"/>
  <c r="G1675" i="2"/>
  <c r="G1674" i="2"/>
  <c r="G1673" i="2"/>
  <c r="G1672" i="2"/>
  <c r="G1671" i="2"/>
  <c r="G1670" i="2"/>
  <c r="G1669" i="2"/>
  <c r="G1668" i="2"/>
  <c r="G1667" i="2"/>
  <c r="G1666" i="2"/>
  <c r="G1665" i="2"/>
  <c r="G1658" i="2"/>
  <c r="G1657" i="2" s="1"/>
  <c r="G1656" i="2" s="1"/>
  <c r="G1655" i="2"/>
  <c r="G1652" i="2"/>
  <c r="G1649" i="2"/>
  <c r="G1648" i="2" s="1"/>
  <c r="G1647" i="2" s="1"/>
  <c r="G1646" i="2"/>
  <c r="G1645" i="2" s="1"/>
  <c r="G1644" i="2" s="1"/>
  <c r="G1642" i="2"/>
  <c r="G1641" i="2"/>
  <c r="G1638" i="2"/>
  <c r="G1637" i="2"/>
  <c r="G1633" i="2"/>
  <c r="G1632" i="2" s="1"/>
  <c r="G1631" i="2" s="1"/>
  <c r="G1630" i="2" s="1"/>
  <c r="G1629" i="2"/>
  <c r="G1625" i="2"/>
  <c r="G1624" i="2" s="1"/>
  <c r="G1623" i="2" s="1"/>
  <c r="G1622" i="2"/>
  <c r="G1621" i="2" s="1"/>
  <c r="G1620" i="2" s="1"/>
  <c r="G1618" i="2"/>
  <c r="G1617" i="2" s="1"/>
  <c r="G1616" i="2" s="1"/>
  <c r="G1615" i="2"/>
  <c r="G1611" i="2"/>
  <c r="G1610" i="2" s="1"/>
  <c r="G1609" i="2" s="1"/>
  <c r="G1608" i="2"/>
  <c r="G1607" i="2" s="1"/>
  <c r="G1606" i="2" s="1"/>
  <c r="G1605" i="2"/>
  <c r="G1604" i="2" s="1"/>
  <c r="G1603" i="2" s="1"/>
  <c r="G1602" i="2"/>
  <c r="G1601" i="2"/>
  <c r="G1600" i="2"/>
  <c r="G1595" i="2"/>
  <c r="G1594" i="2" s="1"/>
  <c r="G1593" i="2"/>
  <c r="G1590" i="2"/>
  <c r="G1589" i="2"/>
  <c r="G1588" i="2"/>
  <c r="G1587" i="2"/>
  <c r="G1586" i="2"/>
  <c r="G1585" i="2"/>
  <c r="G1584" i="2"/>
  <c r="G1583" i="2"/>
  <c r="G1582" i="2"/>
  <c r="G1581" i="2"/>
  <c r="G1580" i="2"/>
  <c r="G1577" i="2"/>
  <c r="G1573" i="2"/>
  <c r="G1572" i="2"/>
  <c r="G1569" i="2"/>
  <c r="G1568" i="2" s="1"/>
  <c r="G1567" i="2" s="1"/>
  <c r="G1565" i="2"/>
  <c r="G1561" i="2"/>
  <c r="G1560" i="2"/>
  <c r="G1557" i="2"/>
  <c r="G1556" i="2"/>
  <c r="G1555" i="2"/>
  <c r="G1554" i="2"/>
  <c r="G1551" i="2"/>
  <c r="G1550" i="2" s="1"/>
  <c r="G1549" i="2"/>
  <c r="G1547" i="2"/>
  <c r="G1546" i="2" s="1"/>
  <c r="G1545" i="2"/>
  <c r="G1544" i="2"/>
  <c r="G1543" i="2"/>
  <c r="G1542" i="2"/>
  <c r="G1541" i="2"/>
  <c r="G1540" i="2"/>
  <c r="G1539" i="2"/>
  <c r="G1533" i="2"/>
  <c r="G1532" i="2"/>
  <c r="G1527" i="2"/>
  <c r="G1526" i="2" s="1"/>
  <c r="G1525" i="2" s="1"/>
  <c r="G1524" i="2"/>
  <c r="G1521" i="2"/>
  <c r="G1520" i="2" s="1"/>
  <c r="G1519" i="2" s="1"/>
  <c r="G1518" i="2"/>
  <c r="G1517" i="2" s="1"/>
  <c r="G1516" i="2" s="1"/>
  <c r="G1515" i="2"/>
  <c r="G1514" i="2" s="1"/>
  <c r="G1513" i="2" s="1"/>
  <c r="G1511" i="2"/>
  <c r="G1508" i="2"/>
  <c r="G1507" i="2" s="1"/>
  <c r="G1506" i="2" s="1"/>
  <c r="G1503" i="2"/>
  <c r="G1502" i="2" s="1"/>
  <c r="G1501" i="2" s="1"/>
  <c r="G1500" i="2" s="1"/>
  <c r="G1499" i="2"/>
  <c r="G1498" i="2"/>
  <c r="G1495" i="2"/>
  <c r="G1494" i="2" s="1"/>
  <c r="G1493" i="2" s="1"/>
  <c r="G1491" i="2"/>
  <c r="G1490" i="2"/>
  <c r="G1485" i="2"/>
  <c r="G1484" i="2"/>
  <c r="G1483" i="2"/>
  <c r="G1482" i="2"/>
  <c r="G1479" i="2"/>
  <c r="G1475" i="2"/>
  <c r="G1474" i="2"/>
  <c r="G1469" i="2"/>
  <c r="G1468" i="2" s="1"/>
  <c r="G1467" i="2" s="1"/>
  <c r="G1466" i="2" s="1"/>
  <c r="G1465" i="2" s="1"/>
  <c r="G1464" i="2"/>
  <c r="G1463" i="2"/>
  <c r="G1460" i="2"/>
  <c r="G1459" i="2" s="1"/>
  <c r="G1458" i="2" s="1"/>
  <c r="G1456" i="2"/>
  <c r="G1455" i="2"/>
  <c r="G1450" i="2"/>
  <c r="G1449" i="2" s="1"/>
  <c r="G1448" i="2" s="1"/>
  <c r="G1447" i="2" s="1"/>
  <c r="G1446" i="2" s="1"/>
  <c r="G1445" i="2"/>
  <c r="G1444" i="2" s="1"/>
  <c r="G1443" i="2" s="1"/>
  <c r="G1442" i="2"/>
  <c r="G1441" i="2" s="1"/>
  <c r="G1440" i="2" s="1"/>
  <c r="G1439" i="2"/>
  <c r="G1433" i="2"/>
  <c r="G1432" i="2"/>
  <c r="G1428" i="2"/>
  <c r="G1427" i="2" s="1"/>
  <c r="G1426" i="2" s="1"/>
  <c r="G1425" i="2" s="1"/>
  <c r="G1424" i="2"/>
  <c r="G1423" i="2"/>
  <c r="G1419" i="2"/>
  <c r="G1418" i="2" s="1"/>
  <c r="G1417" i="2" s="1"/>
  <c r="G1416" i="2" s="1"/>
  <c r="G1414" i="2"/>
  <c r="G1413" i="2" s="1"/>
  <c r="G1412" i="2"/>
  <c r="G1411" i="2"/>
  <c r="G1407" i="2"/>
  <c r="G1406" i="2"/>
  <c r="G1405" i="2"/>
  <c r="G1404" i="2"/>
  <c r="G1403" i="2"/>
  <c r="G1400" i="2"/>
  <c r="G1399" i="2" s="1"/>
  <c r="G1398" i="2" s="1"/>
  <c r="G1397" i="2"/>
  <c r="G1396" i="2"/>
  <c r="G1395" i="2"/>
  <c r="G1394" i="2"/>
  <c r="G1393" i="2"/>
  <c r="G1392" i="2"/>
  <c r="G1391" i="2"/>
  <c r="G1389" i="2"/>
  <c r="G1388" i="2"/>
  <c r="G1387" i="2"/>
  <c r="G1386" i="2"/>
  <c r="G1385" i="2"/>
  <c r="G1384" i="2"/>
  <c r="G1379" i="2"/>
  <c r="G1378" i="2" s="1"/>
  <c r="G1377" i="2" s="1"/>
  <c r="G1376" i="2" s="1"/>
  <c r="G1375" i="2"/>
  <c r="G1374" i="2"/>
  <c r="G1373" i="2"/>
  <c r="G1372" i="2"/>
  <c r="G1371" i="2"/>
  <c r="G1370" i="2"/>
  <c r="G1365" i="2"/>
  <c r="G1361" i="2"/>
  <c r="G1360" i="2" s="1"/>
  <c r="G1359" i="2" s="1"/>
  <c r="G1358" i="2" s="1"/>
  <c r="G1357" i="2"/>
  <c r="G1356" i="2" s="1"/>
  <c r="G1355" i="2" s="1"/>
  <c r="G1354" i="2" s="1"/>
  <c r="G1353" i="2"/>
  <c r="G1352" i="2" s="1"/>
  <c r="G1351" i="2" s="1"/>
  <c r="G1350" i="2" s="1"/>
  <c r="G1349" i="2"/>
  <c r="G1345" i="2"/>
  <c r="G1344" i="2" s="1"/>
  <c r="G1343" i="2" s="1"/>
  <c r="G1342" i="2" s="1"/>
  <c r="G1340" i="2"/>
  <c r="G1339" i="2" s="1"/>
  <c r="G1338" i="2" s="1"/>
  <c r="G1337" i="2" s="1"/>
  <c r="G1336" i="2"/>
  <c r="G1335" i="2" s="1"/>
  <c r="G1334" i="2" s="1"/>
  <c r="G1333" i="2" s="1"/>
  <c r="G1332" i="2"/>
  <c r="G1331" i="2"/>
  <c r="G1328" i="2"/>
  <c r="G1327" i="2" s="1"/>
  <c r="G1326" i="2"/>
  <c r="G1325" i="2" s="1"/>
  <c r="G1323" i="2"/>
  <c r="G1322" i="2"/>
  <c r="G1321" i="2"/>
  <c r="G1318" i="2"/>
  <c r="G1317" i="2" s="1"/>
  <c r="G1316" i="2"/>
  <c r="G1315" i="2"/>
  <c r="G1314" i="2"/>
  <c r="G1313" i="2"/>
  <c r="G1312" i="2"/>
  <c r="G1308" i="2"/>
  <c r="G1307" i="2" s="1"/>
  <c r="G1306" i="2" s="1"/>
  <c r="G1305" i="2" s="1"/>
  <c r="G1303" i="2"/>
  <c r="G1302" i="2"/>
  <c r="G1299" i="2"/>
  <c r="G1296" i="2"/>
  <c r="G1295" i="2"/>
  <c r="G1291" i="2"/>
  <c r="G1290" i="2" s="1"/>
  <c r="G1289" i="2" s="1"/>
  <c r="G1288" i="2"/>
  <c r="G1287" i="2"/>
  <c r="G1286" i="2"/>
  <c r="G1285" i="2"/>
  <c r="G1284" i="2"/>
  <c r="G1283" i="2"/>
  <c r="G1282" i="2"/>
  <c r="G1281" i="2"/>
  <c r="G1280" i="2"/>
  <c r="G1279" i="2"/>
  <c r="G1278" i="2"/>
  <c r="G1277" i="2"/>
  <c r="G1276" i="2"/>
  <c r="G1273" i="2"/>
  <c r="G1272" i="2"/>
  <c r="G1269" i="2"/>
  <c r="G1268" i="2" s="1"/>
  <c r="G1267" i="2" s="1"/>
  <c r="G1266" i="2"/>
  <c r="G1263" i="2"/>
  <c r="G1262" i="2" s="1"/>
  <c r="G1261" i="2" s="1"/>
  <c r="G1260" i="2"/>
  <c r="G1259" i="2"/>
  <c r="G1258" i="2"/>
  <c r="G1255" i="2"/>
  <c r="G1254" i="2" s="1"/>
  <c r="G1253" i="2" s="1"/>
  <c r="G1252" i="2"/>
  <c r="G1251" i="2" s="1"/>
  <c r="G1250" i="2" s="1"/>
  <c r="G1240" i="2"/>
  <c r="G1239" i="2"/>
  <c r="G1237" i="2"/>
  <c r="G1236" i="2"/>
  <c r="G1235" i="2"/>
  <c r="G1234" i="2"/>
  <c r="G1233" i="2"/>
  <c r="G1232" i="2"/>
  <c r="G1231" i="2"/>
  <c r="G1229" i="2"/>
  <c r="G1228" i="2"/>
  <c r="G1226" i="2"/>
  <c r="G1224" i="2"/>
  <c r="G1223" i="2"/>
  <c r="G1222" i="2"/>
  <c r="G1221" i="2"/>
  <c r="G1220" i="2"/>
  <c r="G1216" i="2"/>
  <c r="G1215" i="2"/>
  <c r="G1214" i="2"/>
  <c r="G1210" i="2"/>
  <c r="G1209" i="2" s="1"/>
  <c r="G1208" i="2" s="1"/>
  <c r="G1207" i="2"/>
  <c r="G1204" i="2"/>
  <c r="G1203" i="2"/>
  <c r="G1200" i="2"/>
  <c r="G1199" i="2"/>
  <c r="G1198" i="2"/>
  <c r="G1197" i="2"/>
  <c r="G1194" i="2"/>
  <c r="G1193" i="2"/>
  <c r="G1192" i="2"/>
  <c r="G1191" i="2"/>
  <c r="G1190" i="2"/>
  <c r="G1189" i="2"/>
  <c r="G1188" i="2"/>
  <c r="G1185" i="2"/>
  <c r="G1184" i="2"/>
  <c r="G1181" i="2"/>
  <c r="G1180" i="2"/>
  <c r="G1179" i="2"/>
  <c r="G1176" i="2"/>
  <c r="G1175" i="2"/>
  <c r="G1174" i="2"/>
  <c r="G1173" i="2"/>
  <c r="G1172" i="2"/>
  <c r="G1171" i="2"/>
  <c r="G1170" i="2"/>
  <c r="G1169" i="2"/>
  <c r="G1168" i="2"/>
  <c r="G1167" i="2"/>
  <c r="G1163" i="2"/>
  <c r="G1162" i="2"/>
  <c r="G1159" i="2"/>
  <c r="G1158" i="2"/>
  <c r="G1157" i="2"/>
  <c r="G1156" i="2"/>
  <c r="G1152" i="2"/>
  <c r="G1151" i="2" s="1"/>
  <c r="G1150" i="2" s="1"/>
  <c r="G1149" i="2"/>
  <c r="G1145" i="2"/>
  <c r="G1144" i="2"/>
  <c r="G1141" i="2"/>
  <c r="G1140" i="2"/>
  <c r="G1136" i="2"/>
  <c r="G1135" i="2" s="1"/>
  <c r="G1134" i="2" s="1"/>
  <c r="G1132" i="2" s="1"/>
  <c r="G1131" i="2"/>
  <c r="G1130" i="2"/>
  <c r="G1128" i="2"/>
  <c r="G1127" i="2"/>
  <c r="G1126" i="2"/>
  <c r="G1125" i="2"/>
  <c r="G1124" i="2"/>
  <c r="G1123" i="2"/>
  <c r="G1122" i="2"/>
  <c r="G1121" i="2"/>
  <c r="G1118" i="2"/>
  <c r="G1115" i="2"/>
  <c r="G1114" i="2" s="1"/>
  <c r="G1113" i="2" s="1"/>
  <c r="G1112" i="2"/>
  <c r="G1111" i="2" s="1"/>
  <c r="G1110" i="2" s="1"/>
  <c r="G1109" i="2"/>
  <c r="G1108" i="2" s="1"/>
  <c r="G1107" i="2" s="1"/>
  <c r="G1106" i="2"/>
  <c r="G1103" i="2"/>
  <c r="G1102" i="2" s="1"/>
  <c r="G1101" i="2" s="1"/>
  <c r="G1100" i="2"/>
  <c r="G1099" i="2" s="1"/>
  <c r="G1098" i="2" s="1"/>
  <c r="G1097" i="2"/>
  <c r="G1096" i="2" s="1"/>
  <c r="G1095" i="2" s="1"/>
  <c r="G1094" i="2"/>
  <c r="G1091" i="2"/>
  <c r="G1090" i="2"/>
  <c r="G1087" i="2"/>
  <c r="G1086" i="2"/>
  <c r="G1083" i="2"/>
  <c r="G1082" i="2" s="1"/>
  <c r="G1081" i="2" s="1"/>
  <c r="G1080" i="2"/>
  <c r="G1079" i="2" s="1"/>
  <c r="G1078" i="2" s="1"/>
  <c r="G1077" i="2"/>
  <c r="G1073" i="2"/>
  <c r="G1072" i="2"/>
  <c r="G1069" i="2"/>
  <c r="G1068" i="2"/>
  <c r="G1067" i="2"/>
  <c r="G1066" i="2"/>
  <c r="G1065" i="2"/>
  <c r="G1064" i="2"/>
  <c r="G1063" i="2"/>
  <c r="G1058" i="2"/>
  <c r="G1057" i="2" s="1"/>
  <c r="G1056" i="2" s="1"/>
  <c r="G1055" i="2"/>
  <c r="G1054" i="2"/>
  <c r="G1053" i="2"/>
  <c r="G1048" i="2"/>
  <c r="G1047" i="2"/>
  <c r="G1046" i="2"/>
  <c r="G1045" i="2"/>
  <c r="G1044" i="2"/>
  <c r="G1043" i="2"/>
  <c r="G1042" i="2"/>
  <c r="G1041" i="2"/>
  <c r="G1040" i="2"/>
  <c r="G1039" i="2"/>
  <c r="G1038" i="2"/>
  <c r="G1037" i="2"/>
  <c r="G1036" i="2"/>
  <c r="G1035" i="2"/>
  <c r="G1034" i="2"/>
  <c r="G1033" i="2"/>
  <c r="G1032" i="2"/>
  <c r="G1031" i="2"/>
  <c r="G1030" i="2"/>
  <c r="G1029" i="2"/>
  <c r="G1028" i="2"/>
  <c r="G1027" i="2"/>
  <c r="G1026" i="2"/>
  <c r="G1025" i="2"/>
  <c r="G1024" i="2"/>
  <c r="G1023" i="2"/>
  <c r="G1022" i="2"/>
  <c r="G1021" i="2"/>
  <c r="G1020" i="2"/>
  <c r="G1019" i="2"/>
  <c r="G1018" i="2"/>
  <c r="G1017" i="2"/>
  <c r="G1016" i="2"/>
  <c r="G1015" i="2"/>
  <c r="G1014" i="2"/>
  <c r="G1013" i="2"/>
  <c r="G1012" i="2"/>
  <c r="G1011" i="2"/>
  <c r="G1010" i="2"/>
  <c r="G1009" i="2"/>
  <c r="G1008" i="2"/>
  <c r="G1007" i="2"/>
  <c r="G1006" i="2"/>
  <c r="G1005" i="2"/>
  <c r="G1004" i="2"/>
  <c r="G1003" i="2"/>
  <c r="G1002" i="2"/>
  <c r="G1001" i="2"/>
  <c r="G1000" i="2"/>
  <c r="G999" i="2"/>
  <c r="G998" i="2"/>
  <c r="G997" i="2"/>
  <c r="G996" i="2"/>
  <c r="G995" i="2"/>
  <c r="G994" i="2"/>
  <c r="G993" i="2"/>
  <c r="G992" i="2"/>
  <c r="G988" i="2"/>
  <c r="G987" i="2"/>
  <c r="G986" i="2"/>
  <c r="G985" i="2"/>
  <c r="G982" i="2"/>
  <c r="G981" i="2"/>
  <c r="G979" i="2"/>
  <c r="G978" i="2"/>
  <c r="G976" i="2"/>
  <c r="G975" i="2"/>
  <c r="G973" i="2"/>
  <c r="G971" i="2"/>
  <c r="G970" i="2"/>
  <c r="G969" i="2"/>
  <c r="G968" i="2"/>
  <c r="G964" i="2"/>
  <c r="G963" i="2" s="1"/>
  <c r="G962" i="2" s="1"/>
  <c r="G961" i="2" s="1"/>
  <c r="G960" i="2"/>
  <c r="G959" i="2" s="1"/>
  <c r="G958" i="2" s="1"/>
  <c r="G957" i="2" s="1"/>
  <c r="G956" i="2"/>
  <c r="G955" i="2"/>
  <c r="G953" i="2"/>
  <c r="G952" i="2"/>
  <c r="G950" i="2"/>
  <c r="G949" i="2"/>
  <c r="G947" i="2"/>
  <c r="G946" i="2"/>
  <c r="G945" i="2"/>
  <c r="G944" i="2"/>
  <c r="G938" i="2"/>
  <c r="G937" i="2"/>
  <c r="G935" i="2"/>
  <c r="G934" i="2" s="1"/>
  <c r="G933" i="2"/>
  <c r="G931" i="2"/>
  <c r="G930" i="2"/>
  <c r="G929" i="2"/>
  <c r="G928" i="2"/>
  <c r="G927" i="2"/>
  <c r="G926" i="2"/>
  <c r="G925" i="2"/>
  <c r="G924" i="2"/>
  <c r="G923" i="2"/>
  <c r="G922" i="2"/>
  <c r="G921" i="2"/>
  <c r="G920" i="2"/>
  <c r="G919" i="2"/>
  <c r="G918" i="2"/>
  <c r="G917" i="2"/>
  <c r="G916" i="2"/>
  <c r="G915" i="2"/>
  <c r="G914" i="2"/>
  <c r="G913" i="2"/>
  <c r="G912" i="2"/>
  <c r="G911" i="2"/>
  <c r="G910" i="2"/>
  <c r="G909" i="2"/>
  <c r="G908" i="2"/>
  <c r="G907" i="2"/>
  <c r="G906" i="2"/>
  <c r="G905" i="2"/>
  <c r="G904" i="2"/>
  <c r="G903" i="2"/>
  <c r="G902" i="2"/>
  <c r="G901" i="2"/>
  <c r="G900" i="2"/>
  <c r="G899" i="2"/>
  <c r="G898" i="2"/>
  <c r="G897" i="2"/>
  <c r="G896" i="2"/>
  <c r="G895" i="2"/>
  <c r="G894" i="2"/>
  <c r="G893" i="2"/>
  <c r="G892" i="2"/>
  <c r="G891" i="2"/>
  <c r="G889" i="2"/>
  <c r="G888" i="2"/>
  <c r="G887" i="2"/>
  <c r="G886" i="2"/>
  <c r="G885" i="2"/>
  <c r="G884" i="2"/>
  <c r="G883" i="2"/>
  <c r="G882" i="2"/>
  <c r="G881" i="2"/>
  <c r="G880" i="2"/>
  <c r="G879" i="2"/>
  <c r="G878" i="2"/>
  <c r="G877" i="2"/>
  <c r="G876" i="2"/>
  <c r="G875" i="2"/>
  <c r="G874" i="2"/>
  <c r="G873" i="2"/>
  <c r="G872" i="2"/>
  <c r="G871" i="2"/>
  <c r="G870" i="2"/>
  <c r="G869" i="2"/>
  <c r="G868" i="2"/>
  <c r="G867" i="2"/>
  <c r="G866" i="2"/>
  <c r="G865" i="2"/>
  <c r="G864" i="2"/>
  <c r="G863" i="2"/>
  <c r="G862" i="2"/>
  <c r="G861" i="2"/>
  <c r="G860" i="2"/>
  <c r="G859" i="2"/>
  <c r="G858" i="2"/>
  <c r="G857" i="2"/>
  <c r="G856" i="2"/>
  <c r="G855" i="2"/>
  <c r="G854" i="2"/>
  <c r="G852" i="2"/>
  <c r="G851" i="2"/>
  <c r="G850" i="2"/>
  <c r="G849" i="2"/>
  <c r="G847" i="2"/>
  <c r="G846" i="2"/>
  <c r="G845" i="2"/>
  <c r="G844" i="2"/>
  <c r="G843" i="2"/>
  <c r="G842" i="2"/>
  <c r="G841" i="2"/>
  <c r="G840" i="2"/>
  <c r="G838" i="2"/>
  <c r="G837" i="2"/>
  <c r="G836" i="2"/>
  <c r="G835" i="2"/>
  <c r="G834" i="2"/>
  <c r="G833" i="2"/>
  <c r="G832" i="2"/>
  <c r="G831" i="2"/>
  <c r="G830" i="2"/>
  <c r="G829" i="2"/>
  <c r="G828" i="2"/>
  <c r="G827" i="2"/>
  <c r="G826" i="2"/>
  <c r="G825" i="2"/>
  <c r="G824" i="2"/>
  <c r="G823" i="2"/>
  <c r="G822" i="2"/>
  <c r="G821" i="2"/>
  <c r="G820" i="2"/>
  <c r="G819" i="2"/>
  <c r="G818" i="2"/>
  <c r="G817" i="2"/>
  <c r="G816" i="2"/>
  <c r="G815" i="2"/>
  <c r="G814" i="2"/>
  <c r="G813" i="2"/>
  <c r="G812" i="2"/>
  <c r="G811" i="2"/>
  <c r="G810" i="2"/>
  <c r="G809" i="2"/>
  <c r="G808" i="2"/>
  <c r="G807" i="2"/>
  <c r="G806" i="2"/>
  <c r="G805" i="2"/>
  <c r="G804" i="2"/>
  <c r="G802" i="2"/>
  <c r="G801" i="2"/>
  <c r="G800" i="2"/>
  <c r="G799" i="2"/>
  <c r="G798" i="2"/>
  <c r="G797" i="2"/>
  <c r="G796" i="2"/>
  <c r="G795" i="2"/>
  <c r="G794" i="2"/>
  <c r="G793" i="2"/>
  <c r="G792" i="2"/>
  <c r="G791" i="2"/>
  <c r="G790" i="2"/>
  <c r="G789" i="2"/>
  <c r="G788" i="2"/>
  <c r="G787" i="2"/>
  <c r="G786" i="2"/>
  <c r="G785" i="2"/>
  <c r="G784" i="2"/>
  <c r="G783" i="2"/>
  <c r="G782" i="2"/>
  <c r="G780" i="2"/>
  <c r="G779" i="2"/>
  <c r="G778" i="2"/>
  <c r="G777" i="2"/>
  <c r="G776" i="2"/>
  <c r="G775" i="2"/>
  <c r="G774" i="2"/>
  <c r="G773" i="2"/>
  <c r="G772" i="2"/>
  <c r="G770" i="2"/>
  <c r="G769" i="2"/>
  <c r="G768" i="2"/>
  <c r="G767" i="2"/>
  <c r="G766" i="2"/>
  <c r="G765" i="2"/>
  <c r="G764" i="2"/>
  <c r="G763" i="2"/>
  <c r="G762" i="2"/>
  <c r="G761" i="2"/>
  <c r="G760" i="2"/>
  <c r="G759" i="2"/>
  <c r="G758" i="2"/>
  <c r="G757" i="2"/>
  <c r="G756" i="2"/>
  <c r="G755" i="2"/>
  <c r="G754" i="2"/>
  <c r="G753" i="2"/>
  <c r="G752" i="2"/>
  <c r="G751" i="2"/>
  <c r="G749" i="2"/>
  <c r="G748" i="2"/>
  <c r="G747" i="2"/>
  <c r="G746" i="2"/>
  <c r="G745" i="2"/>
  <c r="G744" i="2"/>
  <c r="G743" i="2"/>
  <c r="G741" i="2"/>
  <c r="G740" i="2"/>
  <c r="G739" i="2"/>
  <c r="G738" i="2"/>
  <c r="G737" i="2"/>
  <c r="G736" i="2"/>
  <c r="G735" i="2"/>
  <c r="G734" i="2"/>
  <c r="G733" i="2"/>
  <c r="G732" i="2"/>
  <c r="G731" i="2"/>
  <c r="G730" i="2"/>
  <c r="G729" i="2"/>
  <c r="G728" i="2"/>
  <c r="G726" i="2"/>
  <c r="G725" i="2"/>
  <c r="G724" i="2"/>
  <c r="G723" i="2"/>
  <c r="G722" i="2"/>
  <c r="G721" i="2"/>
  <c r="G720" i="2"/>
  <c r="G719" i="2"/>
  <c r="G718" i="2"/>
  <c r="G717" i="2"/>
  <c r="G716" i="2"/>
  <c r="G715" i="2"/>
  <c r="G714" i="2"/>
  <c r="G713" i="2"/>
  <c r="G711" i="2"/>
  <c r="G710" i="2"/>
  <c r="G709" i="2"/>
  <c r="G708" i="2"/>
  <c r="G707" i="2"/>
  <c r="G705" i="2"/>
  <c r="G704" i="2"/>
  <c r="G703" i="2"/>
  <c r="G702" i="2"/>
  <c r="G701" i="2"/>
  <c r="G700" i="2"/>
  <c r="G699" i="2"/>
  <c r="G698" i="2"/>
  <c r="G697" i="2"/>
  <c r="G696" i="2"/>
  <c r="G695" i="2"/>
  <c r="G694" i="2"/>
  <c r="G693" i="2"/>
  <c r="G692" i="2"/>
  <c r="G690" i="2"/>
  <c r="G689" i="2"/>
  <c r="G688" i="2"/>
  <c r="G687" i="2"/>
  <c r="G686" i="2"/>
  <c r="G684" i="2"/>
  <c r="G680" i="2"/>
  <c r="G679" i="2"/>
  <c r="G678" i="2"/>
  <c r="G677" i="2"/>
  <c r="G676" i="2"/>
  <c r="G675" i="2"/>
  <c r="G674" i="2"/>
  <c r="G673" i="2"/>
  <c r="G672" i="2"/>
  <c r="G671" i="2"/>
  <c r="G670" i="2"/>
  <c r="G668" i="2"/>
  <c r="G667" i="2"/>
  <c r="G666" i="2"/>
  <c r="G665" i="2"/>
  <c r="G664" i="2"/>
  <c r="G663" i="2"/>
  <c r="G661" i="2"/>
  <c r="G660" i="2"/>
  <c r="G659" i="2"/>
  <c r="G658" i="2"/>
  <c r="G657" i="2"/>
  <c r="G656" i="2"/>
  <c r="G655" i="2"/>
  <c r="G654" i="2"/>
  <c r="G653" i="2"/>
  <c r="G652" i="2"/>
  <c r="G651" i="2"/>
  <c r="G650" i="2"/>
  <c r="G649" i="2"/>
  <c r="G648" i="2"/>
  <c r="G647" i="2"/>
  <c r="G646" i="2"/>
  <c r="G645" i="2"/>
  <c r="G643" i="2"/>
  <c r="G642" i="2"/>
  <c r="G641" i="2"/>
  <c r="G640" i="2"/>
  <c r="G639" i="2"/>
  <c r="G638" i="2"/>
  <c r="G637" i="2"/>
  <c r="G636" i="2"/>
  <c r="G635" i="2"/>
  <c r="G634" i="2"/>
  <c r="G633" i="2"/>
  <c r="G632" i="2"/>
  <c r="G631" i="2"/>
  <c r="G630" i="2"/>
  <c r="G629" i="2"/>
  <c r="G628" i="2"/>
  <c r="G627" i="2"/>
  <c r="G626" i="2"/>
  <c r="G625" i="2"/>
  <c r="G624" i="2"/>
  <c r="G623" i="2"/>
  <c r="G622" i="2"/>
  <c r="G621" i="2"/>
  <c r="G620" i="2"/>
  <c r="G619" i="2"/>
  <c r="G618" i="2"/>
  <c r="G617" i="2"/>
  <c r="G615" i="2"/>
  <c r="G614" i="2"/>
  <c r="G613" i="2"/>
  <c r="G612" i="2"/>
  <c r="G611" i="2"/>
  <c r="G610" i="2"/>
  <c r="G609" i="2"/>
  <c r="G608" i="2"/>
  <c r="G607" i="2"/>
  <c r="G606" i="2"/>
  <c r="G605" i="2"/>
  <c r="G603" i="2"/>
  <c r="G602" i="2"/>
  <c r="G601" i="2"/>
  <c r="G600" i="2"/>
  <c r="G599" i="2"/>
  <c r="G598" i="2"/>
  <c r="G597" i="2"/>
  <c r="G596" i="2"/>
  <c r="G594" i="2"/>
  <c r="G593" i="2"/>
  <c r="G592" i="2"/>
  <c r="G591" i="2"/>
  <c r="G590" i="2"/>
  <c r="G589" i="2"/>
  <c r="G588" i="2"/>
  <c r="G586" i="2"/>
  <c r="G585" i="2"/>
  <c r="G584" i="2"/>
  <c r="G583" i="2"/>
  <c r="G582" i="2"/>
  <c r="G581" i="2"/>
  <c r="G580" i="2"/>
  <c r="G578" i="2"/>
  <c r="G577" i="2"/>
  <c r="G576" i="2"/>
  <c r="G574" i="2"/>
  <c r="G573" i="2"/>
  <c r="G572" i="2"/>
  <c r="G571" i="2"/>
  <c r="G569" i="2"/>
  <c r="G568" i="2"/>
  <c r="G567" i="2"/>
  <c r="G565" i="2"/>
  <c r="G564" i="2"/>
  <c r="G563" i="2"/>
  <c r="G562" i="2"/>
  <c r="G561" i="2"/>
  <c r="G560" i="2"/>
  <c r="G559" i="2"/>
  <c r="G558" i="2"/>
  <c r="G557" i="2"/>
  <c r="G556" i="2"/>
  <c r="G555" i="2"/>
  <c r="G554" i="2"/>
  <c r="G553" i="2"/>
  <c r="G552" i="2"/>
  <c r="G551" i="2"/>
  <c r="G550" i="2"/>
  <c r="G549" i="2"/>
  <c r="G547" i="2"/>
  <c r="G546" i="2"/>
  <c r="G545" i="2"/>
  <c r="G544" i="2"/>
  <c r="G543" i="2"/>
  <c r="G542" i="2"/>
  <c r="G541" i="2"/>
  <c r="G540" i="2"/>
  <c r="G539" i="2"/>
  <c r="G538" i="2"/>
  <c r="G537" i="2"/>
  <c r="G536" i="2"/>
  <c r="G535" i="2"/>
  <c r="G534" i="2"/>
  <c r="G533" i="2"/>
  <c r="G532" i="2"/>
  <c r="G531" i="2"/>
  <c r="G530" i="2"/>
  <c r="G529" i="2"/>
  <c r="G528" i="2"/>
  <c r="G527" i="2"/>
  <c r="G526" i="2"/>
  <c r="G525" i="2"/>
  <c r="G524" i="2"/>
  <c r="G523" i="2"/>
  <c r="G522" i="2"/>
  <c r="G521" i="2"/>
  <c r="G520" i="2"/>
  <c r="G519" i="2"/>
  <c r="G518" i="2"/>
  <c r="G517" i="2"/>
  <c r="G516" i="2"/>
  <c r="G515" i="2"/>
  <c r="G514" i="2"/>
  <c r="G513" i="2"/>
  <c r="G512" i="2"/>
  <c r="G510" i="2"/>
  <c r="G509" i="2"/>
  <c r="G508" i="2"/>
  <c r="G507" i="2"/>
  <c r="G506" i="2"/>
  <c r="G504" i="2"/>
  <c r="G503" i="2"/>
  <c r="G502" i="2"/>
  <c r="G501" i="2"/>
  <c r="G500" i="2"/>
  <c r="G499" i="2"/>
  <c r="G498" i="2"/>
  <c r="G494" i="2"/>
  <c r="G491" i="2"/>
  <c r="G490" i="2" s="1"/>
  <c r="G489" i="2" s="1"/>
  <c r="G488" i="2"/>
  <c r="G487" i="2" s="1"/>
  <c r="G486" i="2" s="1"/>
  <c r="G485" i="2"/>
  <c r="G482" i="2"/>
  <c r="G477" i="2"/>
  <c r="G476" i="2" s="1"/>
  <c r="G475" i="2" s="1"/>
  <c r="G474" i="2"/>
  <c r="G473" i="2"/>
  <c r="G468" i="2"/>
  <c r="G465" i="2"/>
  <c r="G464" i="2" s="1"/>
  <c r="G463" i="2" s="1"/>
  <c r="G461" i="2"/>
  <c r="G460" i="2"/>
  <c r="G459" i="2"/>
  <c r="G455" i="2"/>
  <c r="G454" i="2" s="1"/>
  <c r="G453" i="2" s="1"/>
  <c r="G452" i="2"/>
  <c r="G451" i="2"/>
  <c r="G445" i="2"/>
  <c r="G440" i="2"/>
  <c r="G439" i="2" s="1"/>
  <c r="G438" i="2" s="1"/>
  <c r="G437" i="2"/>
  <c r="G436" i="2" s="1"/>
  <c r="G435" i="2" s="1"/>
  <c r="G434" i="2"/>
  <c r="G433" i="2" s="1"/>
  <c r="G432" i="2" s="1"/>
  <c r="G431" i="2"/>
  <c r="G428" i="2"/>
  <c r="G427" i="2" s="1"/>
  <c r="G426" i="2" s="1"/>
  <c r="G418" i="2"/>
  <c r="G417" i="2" s="1"/>
  <c r="G416" i="2" s="1"/>
  <c r="G412" i="2"/>
  <c r="G411" i="2" s="1"/>
  <c r="G410" i="2" s="1"/>
  <c r="G409" i="2"/>
  <c r="G406" i="2"/>
  <c r="G405" i="2" s="1"/>
  <c r="G404" i="2" s="1"/>
  <c r="G403" i="2"/>
  <c r="G402" i="2" s="1"/>
  <c r="G401" i="2" s="1"/>
  <c r="G400" i="2"/>
  <c r="G399" i="2" s="1"/>
  <c r="G398" i="2" s="1"/>
  <c r="G396" i="2"/>
  <c r="G395" i="2"/>
  <c r="G391" i="2"/>
  <c r="G390" i="2"/>
  <c r="G387" i="2"/>
  <c r="G386" i="2"/>
  <c r="G382" i="2"/>
  <c r="G381" i="2"/>
  <c r="G378" i="2"/>
  <c r="G377" i="2"/>
  <c r="G373" i="2"/>
  <c r="G372" i="2"/>
  <c r="G368" i="2"/>
  <c r="G365" i="2"/>
  <c r="G364" i="2" s="1"/>
  <c r="G363" i="2" s="1"/>
  <c r="G362" i="2"/>
  <c r="G361" i="2" s="1"/>
  <c r="G360" i="2" s="1"/>
  <c r="G359" i="2"/>
  <c r="G358" i="2" s="1"/>
  <c r="G357" i="2" s="1"/>
  <c r="G356" i="2"/>
  <c r="G352" i="2"/>
  <c r="G351" i="2" s="1"/>
  <c r="G350" i="2" s="1"/>
  <c r="G349" i="2" s="1"/>
  <c r="G347" i="2"/>
  <c r="G346" i="2" s="1"/>
  <c r="G345" i="2" s="1"/>
  <c r="G344" i="2"/>
  <c r="G343" i="2"/>
  <c r="G341" i="2"/>
  <c r="G340" i="2"/>
  <c r="G339" i="2"/>
  <c r="G338" i="2"/>
  <c r="G337" i="2"/>
  <c r="G336" i="2"/>
  <c r="G335" i="2"/>
  <c r="G334" i="2"/>
  <c r="G333" i="2"/>
  <c r="G332" i="2"/>
  <c r="G331" i="2"/>
  <c r="G330" i="2"/>
  <c r="G329" i="2"/>
  <c r="G328" i="2"/>
  <c r="G326" i="2"/>
  <c r="G325" i="2"/>
  <c r="G324" i="2"/>
  <c r="G323" i="2"/>
  <c r="G322" i="2"/>
  <c r="G321" i="2"/>
  <c r="G320" i="2"/>
  <c r="G319" i="2"/>
  <c r="G318" i="2"/>
  <c r="G317" i="2"/>
  <c r="G316" i="2"/>
  <c r="G315" i="2"/>
  <c r="G314" i="2"/>
  <c r="G313" i="2"/>
  <c r="G312" i="2"/>
  <c r="G311" i="2"/>
  <c r="G310" i="2"/>
  <c r="G305" i="2"/>
  <c r="G301" i="2"/>
  <c r="G300" i="2"/>
  <c r="G297" i="2"/>
  <c r="G296" i="2"/>
  <c r="G292" i="2"/>
  <c r="G291" i="2" s="1"/>
  <c r="G290" i="2" s="1"/>
  <c r="G289" i="2"/>
  <c r="G288" i="2" s="1"/>
  <c r="G287" i="2"/>
  <c r="G286" i="2"/>
  <c r="G285" i="2"/>
  <c r="G283" i="2"/>
  <c r="G282" i="2" s="1"/>
  <c r="G281" i="2"/>
  <c r="G280" i="2"/>
  <c r="G279" i="2"/>
  <c r="G278" i="2"/>
  <c r="G276" i="2"/>
  <c r="G275" i="2"/>
  <c r="G274" i="2"/>
  <c r="G273" i="2"/>
  <c r="G272" i="2"/>
  <c r="G271" i="2"/>
  <c r="G270" i="2"/>
  <c r="G269" i="2"/>
  <c r="G268" i="2"/>
  <c r="G267" i="2"/>
  <c r="G266" i="2"/>
  <c r="G265" i="2"/>
  <c r="G264" i="2"/>
  <c r="G263" i="2"/>
  <c r="G262" i="2"/>
  <c r="G261" i="2"/>
  <c r="G260" i="2"/>
  <c r="G257" i="2"/>
  <c r="G256" i="2"/>
  <c r="G251" i="2"/>
  <c r="G250" i="2"/>
  <c r="G249" i="2"/>
  <c r="G245" i="2"/>
  <c r="G244" i="2" s="1"/>
  <c r="G243" i="2" s="1"/>
  <c r="G241" i="2"/>
  <c r="G240" i="2" s="1"/>
  <c r="G239" i="2" s="1"/>
  <c r="G238" i="2"/>
  <c r="G237" i="2"/>
  <c r="G236" i="2"/>
  <c r="G235" i="2"/>
  <c r="G234" i="2"/>
  <c r="G230" i="2"/>
  <c r="G227" i="2"/>
  <c r="G226" i="2" s="1"/>
  <c r="G225" i="2" s="1"/>
  <c r="G224" i="2"/>
  <c r="G223" i="2" s="1"/>
  <c r="G222" i="2" s="1"/>
  <c r="G221" i="2"/>
  <c r="G220" i="2" s="1"/>
  <c r="G219" i="2" s="1"/>
  <c r="G218" i="2"/>
  <c r="G215" i="2"/>
  <c r="G214" i="2" s="1"/>
  <c r="G213" i="2" s="1"/>
  <c r="G211" i="2"/>
  <c r="G210" i="2" s="1"/>
  <c r="G209" i="2" s="1"/>
  <c r="G208" i="2"/>
  <c r="G207" i="2"/>
  <c r="G206" i="2"/>
  <c r="G205" i="2"/>
  <c r="G202" i="2"/>
  <c r="G201" i="2"/>
  <c r="G200" i="2"/>
  <c r="G197" i="2"/>
  <c r="G196" i="2"/>
  <c r="G195" i="2"/>
  <c r="G194" i="2"/>
  <c r="G191" i="2"/>
  <c r="G190" i="2" s="1"/>
  <c r="G189" i="2" s="1"/>
  <c r="G188" i="2"/>
  <c r="G187" i="2" s="1"/>
  <c r="G186" i="2"/>
  <c r="G185" i="2"/>
  <c r="G184" i="2"/>
  <c r="G183" i="2"/>
  <c r="G181" i="2"/>
  <c r="G180" i="2"/>
  <c r="G178" i="2"/>
  <c r="G177" i="2"/>
  <c r="G175" i="2"/>
  <c r="G173" i="2"/>
  <c r="G172" i="2" s="1"/>
  <c r="G171" i="2"/>
  <c r="G170" i="2" s="1"/>
  <c r="G169" i="2"/>
  <c r="G168" i="2" s="1"/>
  <c r="G166" i="2"/>
  <c r="G165" i="2" s="1"/>
  <c r="G164" i="2" s="1"/>
  <c r="G163" i="2"/>
  <c r="G162" i="2"/>
  <c r="G158" i="2"/>
  <c r="G157" i="2"/>
  <c r="G156" i="2"/>
  <c r="G152" i="2"/>
  <c r="G151" i="2"/>
  <c r="G148" i="2"/>
  <c r="G144" i="2"/>
  <c r="G143" i="2"/>
  <c r="G139" i="2"/>
  <c r="G138" i="2" s="1"/>
  <c r="G137" i="2"/>
  <c r="G136" i="2"/>
  <c r="G135" i="2"/>
  <c r="G134" i="2"/>
  <c r="G133" i="2"/>
  <c r="G132" i="2"/>
  <c r="G131" i="2"/>
  <c r="G127" i="2"/>
  <c r="G126" i="2"/>
  <c r="G124" i="2"/>
  <c r="G123" i="2"/>
  <c r="G122" i="2"/>
  <c r="G121" i="2"/>
  <c r="G120" i="2"/>
  <c r="G119" i="2"/>
  <c r="G118" i="2"/>
  <c r="G117" i="2"/>
  <c r="G116" i="2"/>
  <c r="G115" i="2"/>
  <c r="G113" i="2"/>
  <c r="G112" i="2"/>
  <c r="G111" i="2"/>
  <c r="G109" i="2"/>
  <c r="G108" i="2"/>
  <c r="G107" i="2"/>
  <c r="G106" i="2"/>
  <c r="G105" i="2"/>
  <c r="G104" i="2"/>
  <c r="G103" i="2"/>
  <c r="G98" i="2"/>
  <c r="G97" i="2" s="1"/>
  <c r="G96" i="2" s="1"/>
  <c r="G95" i="2" s="1"/>
  <c r="G94" i="2"/>
  <c r="G93" i="2"/>
  <c r="G89" i="2"/>
  <c r="G88" i="2" s="1"/>
  <c r="G87" i="2" s="1"/>
  <c r="G86" i="2"/>
  <c r="G85" i="2" s="1"/>
  <c r="G84" i="2"/>
  <c r="G83" i="2" s="1"/>
  <c r="G80" i="2"/>
  <c r="G79" i="2"/>
  <c r="G75" i="2"/>
  <c r="G74" i="2"/>
  <c r="G73" i="2"/>
  <c r="G72" i="2"/>
  <c r="G71" i="2"/>
  <c r="G70" i="2"/>
  <c r="G65" i="2"/>
  <c r="G64" i="2"/>
  <c r="G63" i="2"/>
  <c r="G62" i="2"/>
  <c r="G61" i="2"/>
  <c r="G60" i="2"/>
  <c r="G59" i="2"/>
  <c r="G58" i="2"/>
  <c r="G54" i="2"/>
  <c r="G53" i="2" s="1"/>
  <c r="G52" i="2" s="1"/>
  <c r="G51" i="2" s="1"/>
  <c r="G50" i="2"/>
  <c r="G49" i="2" s="1"/>
  <c r="G48" i="2" s="1"/>
  <c r="G47" i="2" s="1"/>
  <c r="G46" i="2"/>
  <c r="G45" i="2" s="1"/>
  <c r="G44" i="2" s="1"/>
  <c r="G43" i="2" s="1"/>
  <c r="G42" i="2"/>
  <c r="G41" i="2"/>
  <c r="G40" i="2"/>
  <c r="G37" i="2"/>
  <c r="G36" i="2" s="1"/>
  <c r="G35" i="2"/>
  <c r="G34" i="2" s="1"/>
  <c r="G33" i="2"/>
  <c r="G32" i="2" s="1"/>
  <c r="G31" i="2"/>
  <c r="G30" i="2"/>
  <c r="G29" i="2"/>
  <c r="G28" i="2"/>
  <c r="G27" i="2"/>
  <c r="G24" i="2"/>
  <c r="G23" i="2"/>
  <c r="G19" i="2"/>
  <c r="G18" i="2" s="1"/>
  <c r="G17" i="2"/>
  <c r="G14" i="2"/>
  <c r="G13" i="2" s="1"/>
  <c r="G12" i="2" s="1"/>
  <c r="F3249" i="2"/>
  <c r="E3249" i="2" s="1"/>
  <c r="F3246" i="2"/>
  <c r="F3245" i="2"/>
  <c r="F3244" i="2"/>
  <c r="F3239" i="2"/>
  <c r="E3239" i="2" s="1"/>
  <c r="F3238" i="2"/>
  <c r="F3234" i="2"/>
  <c r="F3233" i="2"/>
  <c r="F3232" i="2"/>
  <c r="E3232" i="2" s="1"/>
  <c r="F3229" i="2"/>
  <c r="F3223" i="2"/>
  <c r="F3222" i="2"/>
  <c r="F3221" i="2"/>
  <c r="E3221" i="2" s="1"/>
  <c r="F3220" i="2"/>
  <c r="F3219" i="2"/>
  <c r="F3218" i="2"/>
  <c r="F3217" i="2"/>
  <c r="E3217" i="2" s="1"/>
  <c r="F3216" i="2"/>
  <c r="F3211" i="2"/>
  <c r="F3210" i="2"/>
  <c r="F3209" i="2"/>
  <c r="E3209" i="2" s="1"/>
  <c r="F3208" i="2"/>
  <c r="F3207" i="2"/>
  <c r="F3206" i="2"/>
  <c r="F3205" i="2"/>
  <c r="E3205" i="2" s="1"/>
  <c r="F3204" i="2"/>
  <c r="F3203" i="2"/>
  <c r="F3202" i="2"/>
  <c r="F3201" i="2"/>
  <c r="E3201" i="2" s="1"/>
  <c r="F3200" i="2"/>
  <c r="F3199" i="2"/>
  <c r="F3198" i="2"/>
  <c r="F3197" i="2"/>
  <c r="E3197" i="2" s="1"/>
  <c r="F3196" i="2"/>
  <c r="F3195" i="2"/>
  <c r="F3194" i="2"/>
  <c r="F3193" i="2"/>
  <c r="E3193" i="2" s="1"/>
  <c r="F3192" i="2"/>
  <c r="F3191" i="2"/>
  <c r="F3190" i="2"/>
  <c r="F3189" i="2"/>
  <c r="E3189" i="2" s="1"/>
  <c r="F3188" i="2"/>
  <c r="F3187" i="2"/>
  <c r="F3186" i="2"/>
  <c r="F3185" i="2"/>
  <c r="E3185" i="2" s="1"/>
  <c r="F3184" i="2"/>
  <c r="F3183" i="2"/>
  <c r="F3182" i="2"/>
  <c r="F3181" i="2"/>
  <c r="E3181" i="2" s="1"/>
  <c r="F3180" i="2"/>
  <c r="F3179" i="2"/>
  <c r="F3178" i="2"/>
  <c r="F3175" i="2"/>
  <c r="E3175" i="2" s="1"/>
  <c r="F3174" i="2"/>
  <c r="F3173" i="2"/>
  <c r="F3172" i="2"/>
  <c r="F3171" i="2"/>
  <c r="E3171" i="2" s="1"/>
  <c r="F3170" i="2"/>
  <c r="F3169" i="2"/>
  <c r="F3168" i="2"/>
  <c r="F3167" i="2"/>
  <c r="E3167" i="2" s="1"/>
  <c r="F3166" i="2"/>
  <c r="F3165" i="2"/>
  <c r="F3164" i="2"/>
  <c r="F3163" i="2"/>
  <c r="E3163" i="2" s="1"/>
  <c r="F3162" i="2"/>
  <c r="F3161" i="2"/>
  <c r="F3160" i="2"/>
  <c r="F3159" i="2"/>
  <c r="E3159" i="2" s="1"/>
  <c r="F3158" i="2"/>
  <c r="F3157" i="2"/>
  <c r="F3156" i="2"/>
  <c r="F3155" i="2"/>
  <c r="E3155" i="2" s="1"/>
  <c r="F3154" i="2"/>
  <c r="F3152" i="2"/>
  <c r="F3151" i="2"/>
  <c r="F3150" i="2"/>
  <c r="E3150" i="2" s="1"/>
  <c r="F3149" i="2"/>
  <c r="F3148" i="2"/>
  <c r="F3147" i="2"/>
  <c r="F3146" i="2"/>
  <c r="E3146" i="2" s="1"/>
  <c r="F3145" i="2"/>
  <c r="F3144" i="2"/>
  <c r="F3143" i="2"/>
  <c r="F3142" i="2"/>
  <c r="E3142" i="2" s="1"/>
  <c r="F3141" i="2"/>
  <c r="F3140" i="2"/>
  <c r="F3139" i="2"/>
  <c r="F3138" i="2"/>
  <c r="E3138" i="2" s="1"/>
  <c r="F3137" i="2"/>
  <c r="F3136" i="2"/>
  <c r="F3135" i="2"/>
  <c r="F3134" i="2"/>
  <c r="E3134" i="2" s="1"/>
  <c r="F3133" i="2"/>
  <c r="F3132" i="2"/>
  <c r="F3131" i="2"/>
  <c r="F3130" i="2"/>
  <c r="E3130" i="2" s="1"/>
  <c r="F3129" i="2"/>
  <c r="F3128" i="2"/>
  <c r="F3127" i="2"/>
  <c r="F3125" i="2"/>
  <c r="E3125" i="2" s="1"/>
  <c r="F3124" i="2"/>
  <c r="F3123" i="2"/>
  <c r="F3122" i="2"/>
  <c r="F3121" i="2"/>
  <c r="E3121" i="2" s="1"/>
  <c r="F3120" i="2"/>
  <c r="F3119" i="2"/>
  <c r="F3117" i="2"/>
  <c r="F3116" i="2"/>
  <c r="E3116" i="2" s="1"/>
  <c r="F3115" i="2"/>
  <c r="F3114" i="2"/>
  <c r="F3113" i="2"/>
  <c r="F3112" i="2"/>
  <c r="E3112" i="2" s="1"/>
  <c r="F3111" i="2"/>
  <c r="F3110" i="2"/>
  <c r="F3109" i="2"/>
  <c r="F3108" i="2"/>
  <c r="E3108" i="2" s="1"/>
  <c r="F3107" i="2"/>
  <c r="F3106" i="2"/>
  <c r="F3104" i="2"/>
  <c r="F3103" i="2"/>
  <c r="E3103" i="2" s="1"/>
  <c r="F3102" i="2"/>
  <c r="F3101" i="2"/>
  <c r="F3100" i="2"/>
  <c r="F3099" i="2"/>
  <c r="E3099" i="2" s="1"/>
  <c r="F3098" i="2"/>
  <c r="F3097" i="2"/>
  <c r="F3096" i="2"/>
  <c r="F3095" i="2"/>
  <c r="E3095" i="2" s="1"/>
  <c r="F3094" i="2"/>
  <c r="F3093" i="2"/>
  <c r="F3091" i="2"/>
  <c r="F3090" i="2"/>
  <c r="E3090" i="2" s="1"/>
  <c r="F3089" i="2"/>
  <c r="F3088" i="2"/>
  <c r="F3087" i="2"/>
  <c r="F3086" i="2"/>
  <c r="E3086" i="2" s="1"/>
  <c r="F3085" i="2"/>
  <c r="F3084" i="2"/>
  <c r="F3083" i="2"/>
  <c r="F3082" i="2"/>
  <c r="E3082" i="2" s="1"/>
  <c r="F3081" i="2"/>
  <c r="F3080" i="2"/>
  <c r="F3079" i="2"/>
  <c r="F3078" i="2"/>
  <c r="E3078" i="2" s="1"/>
  <c r="F3077" i="2"/>
  <c r="F3076" i="2"/>
  <c r="F3075" i="2"/>
  <c r="F3074" i="2"/>
  <c r="E3074" i="2" s="1"/>
  <c r="F3073" i="2"/>
  <c r="F3071" i="2"/>
  <c r="F3070" i="2"/>
  <c r="F3069" i="2"/>
  <c r="E3069" i="2" s="1"/>
  <c r="F3068" i="2"/>
  <c r="F3067" i="2"/>
  <c r="F3065" i="2"/>
  <c r="F3064" i="2"/>
  <c r="E3064" i="2" s="1"/>
  <c r="F3063" i="2"/>
  <c r="F3062" i="2"/>
  <c r="F3061" i="2"/>
  <c r="F3060" i="2"/>
  <c r="E3060" i="2" s="1"/>
  <c r="F3059" i="2"/>
  <c r="F3058" i="2"/>
  <c r="F3057" i="2"/>
  <c r="F3056" i="2"/>
  <c r="E3056" i="2" s="1"/>
  <c r="F3055" i="2"/>
  <c r="F3053" i="2"/>
  <c r="F3052" i="2"/>
  <c r="F3051" i="2"/>
  <c r="E3051" i="2" s="1"/>
  <c r="F3050" i="2"/>
  <c r="F3049" i="2"/>
  <c r="F3048" i="2"/>
  <c r="F3046" i="2"/>
  <c r="E3046" i="2" s="1"/>
  <c r="F3045" i="2"/>
  <c r="F3044" i="2"/>
  <c r="F3043" i="2"/>
  <c r="F3042" i="2"/>
  <c r="E3042" i="2" s="1"/>
  <c r="F3041" i="2"/>
  <c r="F3040" i="2"/>
  <c r="F3039" i="2"/>
  <c r="F3038" i="2"/>
  <c r="E3038" i="2" s="1"/>
  <c r="F3037" i="2"/>
  <c r="F3036" i="2"/>
  <c r="F3035" i="2"/>
  <c r="F3034" i="2"/>
  <c r="E3034" i="2" s="1"/>
  <c r="F3033" i="2"/>
  <c r="F3032" i="2"/>
  <c r="F3031" i="2"/>
  <c r="F3029" i="2"/>
  <c r="E3029" i="2" s="1"/>
  <c r="F3028" i="2"/>
  <c r="F3027" i="2"/>
  <c r="F3026" i="2"/>
  <c r="F3025" i="2"/>
  <c r="E3025" i="2" s="1"/>
  <c r="F3024" i="2"/>
  <c r="F3023" i="2"/>
  <c r="F3022" i="2"/>
  <c r="F3021" i="2"/>
  <c r="E3021" i="2" s="1"/>
  <c r="F3020" i="2"/>
  <c r="F3019" i="2"/>
  <c r="F3018" i="2"/>
  <c r="F3017" i="2"/>
  <c r="E3017" i="2" s="1"/>
  <c r="F3016" i="2"/>
  <c r="F3015" i="2"/>
  <c r="F3014" i="2"/>
  <c r="F3013" i="2"/>
  <c r="E3013" i="2" s="1"/>
  <c r="F3012" i="2"/>
  <c r="F3011" i="2"/>
  <c r="F3010" i="2"/>
  <c r="F3009" i="2"/>
  <c r="E3009" i="2" s="1"/>
  <c r="F3008" i="2"/>
  <c r="F3007" i="2"/>
  <c r="F3006" i="2"/>
  <c r="F3005" i="2"/>
  <c r="E3005" i="2" s="1"/>
  <c r="F3003" i="2"/>
  <c r="F3002" i="2"/>
  <c r="F3001" i="2"/>
  <c r="F3000" i="2"/>
  <c r="E3000" i="2" s="1"/>
  <c r="F2999" i="2"/>
  <c r="F2998" i="2"/>
  <c r="F2997" i="2"/>
  <c r="F2996" i="2"/>
  <c r="E2996" i="2" s="1"/>
  <c r="F2995" i="2"/>
  <c r="F2994" i="2"/>
  <c r="F2993" i="2"/>
  <c r="F2991" i="2"/>
  <c r="E2991" i="2" s="1"/>
  <c r="F2990" i="2"/>
  <c r="F2989" i="2"/>
  <c r="F2988" i="2"/>
  <c r="F2987" i="2"/>
  <c r="E2987" i="2" s="1"/>
  <c r="F2986" i="2"/>
  <c r="F2985" i="2"/>
  <c r="F2984" i="2"/>
  <c r="F2982" i="2"/>
  <c r="E2982" i="2" s="1"/>
  <c r="F2981" i="2"/>
  <c r="F2980" i="2"/>
  <c r="F2979" i="2"/>
  <c r="F2978" i="2"/>
  <c r="E2978" i="2" s="1"/>
  <c r="F2977" i="2"/>
  <c r="F2975" i="2"/>
  <c r="F2974" i="2"/>
  <c r="F2973" i="2"/>
  <c r="E2973" i="2" s="1"/>
  <c r="F2972" i="2"/>
  <c r="F2971" i="2"/>
  <c r="F2970" i="2"/>
  <c r="F2968" i="2"/>
  <c r="E2968" i="2" s="1"/>
  <c r="F2967" i="2"/>
  <c r="F2966" i="2"/>
  <c r="F2965" i="2"/>
  <c r="F2964" i="2"/>
  <c r="E2964" i="2" s="1"/>
  <c r="F2963" i="2"/>
  <c r="F2961" i="2"/>
  <c r="F2960" i="2"/>
  <c r="F2959" i="2"/>
  <c r="E2959" i="2" s="1"/>
  <c r="F2958" i="2"/>
  <c r="F2957" i="2"/>
  <c r="F2956" i="2"/>
  <c r="F2955" i="2"/>
  <c r="E2955" i="2" s="1"/>
  <c r="F2954" i="2"/>
  <c r="F2953" i="2"/>
  <c r="F2952" i="2"/>
  <c r="F2951" i="2"/>
  <c r="E2951" i="2" s="1"/>
  <c r="F2950" i="2"/>
  <c r="F2949" i="2"/>
  <c r="F2948" i="2"/>
  <c r="F2947" i="2"/>
  <c r="E2947" i="2" s="1"/>
  <c r="F2946" i="2"/>
  <c r="F2945" i="2"/>
  <c r="F2944" i="2"/>
  <c r="F2943" i="2"/>
  <c r="E2943" i="2" s="1"/>
  <c r="F2938" i="2"/>
  <c r="F2937" i="2"/>
  <c r="F2936" i="2"/>
  <c r="F2935" i="2"/>
  <c r="E2935" i="2" s="1"/>
  <c r="F2934" i="2"/>
  <c r="F2933" i="2"/>
  <c r="F2932" i="2"/>
  <c r="F2931" i="2"/>
  <c r="E2931" i="2" s="1"/>
  <c r="F2930" i="2"/>
  <c r="F2929" i="2"/>
  <c r="F2928" i="2"/>
  <c r="F2927" i="2"/>
  <c r="E2927" i="2" s="1"/>
  <c r="F2926" i="2"/>
  <c r="F2925" i="2"/>
  <c r="F2924" i="2"/>
  <c r="F2923" i="2"/>
  <c r="E2923" i="2" s="1"/>
  <c r="F2922" i="2"/>
  <c r="F2921" i="2"/>
  <c r="F2920" i="2"/>
  <c r="F2919" i="2"/>
  <c r="E2919" i="2" s="1"/>
  <c r="F2918" i="2"/>
  <c r="F2917" i="2"/>
  <c r="F2916" i="2"/>
  <c r="F2915" i="2"/>
  <c r="E2915" i="2" s="1"/>
  <c r="F2914" i="2"/>
  <c r="F2913" i="2"/>
  <c r="F2912" i="2"/>
  <c r="F2911" i="2"/>
  <c r="E2911" i="2" s="1"/>
  <c r="F2910" i="2"/>
  <c r="F2909" i="2"/>
  <c r="F2908" i="2"/>
  <c r="F2907" i="2"/>
  <c r="E2907" i="2" s="1"/>
  <c r="F2906" i="2"/>
  <c r="F2905" i="2"/>
  <c r="F2904" i="2"/>
  <c r="F2903" i="2"/>
  <c r="E2903" i="2" s="1"/>
  <c r="F2898" i="2"/>
  <c r="F2897" i="2"/>
  <c r="F2896" i="2"/>
  <c r="F2895" i="2"/>
  <c r="E2895" i="2" s="1"/>
  <c r="F2894" i="2"/>
  <c r="F2893" i="2"/>
  <c r="F2892" i="2"/>
  <c r="F2884" i="2"/>
  <c r="E2884" i="2" s="1"/>
  <c r="F2882" i="2"/>
  <c r="F2881" i="2"/>
  <c r="F2880" i="2"/>
  <c r="F2879" i="2"/>
  <c r="E2879" i="2" s="1"/>
  <c r="F2876" i="2"/>
  <c r="F2874" i="2"/>
  <c r="F2872" i="2"/>
  <c r="F2870" i="2"/>
  <c r="E2870" i="2" s="1"/>
  <c r="F2869" i="2"/>
  <c r="F2868" i="2"/>
  <c r="F2862" i="2"/>
  <c r="F2861" i="2"/>
  <c r="E2861" i="2" s="1"/>
  <c r="F2856" i="2"/>
  <c r="F2851" i="2"/>
  <c r="F2850" i="2"/>
  <c r="F2849" i="2"/>
  <c r="E2849" i="2" s="1"/>
  <c r="F2844" i="2"/>
  <c r="F2841" i="2"/>
  <c r="F2840" i="2"/>
  <c r="F2839" i="2"/>
  <c r="E2839" i="2" s="1"/>
  <c r="F2838" i="2"/>
  <c r="F2837" i="2"/>
  <c r="F2836" i="2"/>
  <c r="F2833" i="2"/>
  <c r="E2833" i="2" s="1"/>
  <c r="F2832" i="2"/>
  <c r="F2829" i="2"/>
  <c r="F2826" i="2"/>
  <c r="F2825" i="2"/>
  <c r="E2825" i="2" s="1"/>
  <c r="F2824" i="2"/>
  <c r="F2823" i="2"/>
  <c r="F2822" i="2"/>
  <c r="F2821" i="2"/>
  <c r="E2821" i="2" s="1"/>
  <c r="F2820" i="2"/>
  <c r="F2819" i="2"/>
  <c r="F2818" i="2"/>
  <c r="F2815" i="2"/>
  <c r="E2815" i="2" s="1"/>
  <c r="F2812" i="2"/>
  <c r="F2807" i="2"/>
  <c r="F2806" i="2"/>
  <c r="F2805" i="2"/>
  <c r="E2805" i="2" s="1"/>
  <c r="F2802" i="2"/>
  <c r="F2801" i="2"/>
  <c r="F2800" i="2"/>
  <c r="F2797" i="2"/>
  <c r="E2797" i="2" s="1"/>
  <c r="F2796" i="2"/>
  <c r="F2795" i="2"/>
  <c r="F2794" i="2"/>
  <c r="F2793" i="2"/>
  <c r="E2793" i="2" s="1"/>
  <c r="F2792" i="2"/>
  <c r="F2789" i="2"/>
  <c r="F2788" i="2"/>
  <c r="F2787" i="2"/>
  <c r="E2787" i="2" s="1"/>
  <c r="F2784" i="2"/>
  <c r="F2781" i="2"/>
  <c r="F2777" i="2"/>
  <c r="F2774" i="2"/>
  <c r="E2774" i="2" s="1"/>
  <c r="F2770" i="2"/>
  <c r="F2767" i="2"/>
  <c r="F2764" i="2"/>
  <c r="F2761" i="2"/>
  <c r="E2761" i="2" s="1"/>
  <c r="F2758" i="2"/>
  <c r="F2755" i="2"/>
  <c r="F2754" i="2"/>
  <c r="F2753" i="2"/>
  <c r="E2753" i="2" s="1"/>
  <c r="F2752" i="2"/>
  <c r="F2751" i="2"/>
  <c r="F2750" i="2"/>
  <c r="F2747" i="2"/>
  <c r="E2747" i="2" s="1"/>
  <c r="F2744" i="2"/>
  <c r="F2740" i="2"/>
  <c r="F2739" i="2"/>
  <c r="F2738" i="2"/>
  <c r="E2738" i="2" s="1"/>
  <c r="F2737" i="2"/>
  <c r="F2734" i="2"/>
  <c r="F2731" i="2"/>
  <c r="F2728" i="2"/>
  <c r="E2728" i="2" s="1"/>
  <c r="F2725" i="2"/>
  <c r="F2722" i="2"/>
  <c r="F2719" i="2"/>
  <c r="F2717" i="2"/>
  <c r="E2717" i="2" s="1"/>
  <c r="F2716" i="2"/>
  <c r="F2715" i="2"/>
  <c r="F2714" i="2"/>
  <c r="F2713" i="2"/>
  <c r="E2713" i="2" s="1"/>
  <c r="F2712" i="2"/>
  <c r="F2709" i="2"/>
  <c r="F2708" i="2"/>
  <c r="F2707" i="2"/>
  <c r="E2707" i="2" s="1"/>
  <c r="F2704" i="2"/>
  <c r="F2701" i="2"/>
  <c r="F2700" i="2"/>
  <c r="F2695" i="2"/>
  <c r="E2695" i="2" s="1"/>
  <c r="F2692" i="2"/>
  <c r="F2689" i="2"/>
  <c r="F2688" i="2"/>
  <c r="F2687" i="2"/>
  <c r="E2687" i="2" s="1"/>
  <c r="F2684" i="2"/>
  <c r="F2681" i="2"/>
  <c r="F2680" i="2"/>
  <c r="F2679" i="2"/>
  <c r="E2679" i="2" s="1"/>
  <c r="F2676" i="2"/>
  <c r="F2675" i="2"/>
  <c r="F2674" i="2"/>
  <c r="F2671" i="2"/>
  <c r="E2671" i="2" s="1"/>
  <c r="F2668" i="2"/>
  <c r="F2665" i="2"/>
  <c r="F2664" i="2"/>
  <c r="F2661" i="2"/>
  <c r="E2661" i="2" s="1"/>
  <c r="F2658" i="2"/>
  <c r="F2657" i="2"/>
  <c r="F2654" i="2"/>
  <c r="F2653" i="2"/>
  <c r="E2653" i="2" s="1"/>
  <c r="F2652" i="2"/>
  <c r="F2649" i="2"/>
  <c r="F2648" i="2"/>
  <c r="F2645" i="2"/>
  <c r="E2645" i="2" s="1"/>
  <c r="F2644" i="2"/>
  <c r="F2641" i="2"/>
  <c r="F2640" i="2"/>
  <c r="F2637" i="2"/>
  <c r="E2637" i="2" s="1"/>
  <c r="F2636" i="2"/>
  <c r="F2632" i="2"/>
  <c r="F2631" i="2"/>
  <c r="F2630" i="2"/>
  <c r="E2630" i="2" s="1"/>
  <c r="F2629" i="2"/>
  <c r="F2628" i="2"/>
  <c r="F2627" i="2"/>
  <c r="F2626" i="2"/>
  <c r="E2626" i="2" s="1"/>
  <c r="F2625" i="2"/>
  <c r="F2624" i="2"/>
  <c r="F2623" i="2"/>
  <c r="F2620" i="2"/>
  <c r="E2620" i="2" s="1"/>
  <c r="F2617" i="2"/>
  <c r="F2613" i="2"/>
  <c r="F2610" i="2"/>
  <c r="F2607" i="2"/>
  <c r="E2607" i="2" s="1"/>
  <c r="F2604" i="2"/>
  <c r="F2601" i="2"/>
  <c r="F2597" i="2"/>
  <c r="F2594" i="2"/>
  <c r="E2594" i="2" s="1"/>
  <c r="F2591" i="2"/>
  <c r="F2588" i="2"/>
  <c r="F2585" i="2"/>
  <c r="F2584" i="2"/>
  <c r="E2584" i="2" s="1"/>
  <c r="F2583" i="2"/>
  <c r="F2579" i="2"/>
  <c r="F2576" i="2"/>
  <c r="F2573" i="2"/>
  <c r="E2573" i="2" s="1"/>
  <c r="F2570" i="2"/>
  <c r="F2567" i="2"/>
  <c r="F2564" i="2"/>
  <c r="F2560" i="2"/>
  <c r="E2560" i="2" s="1"/>
  <c r="F2557" i="2"/>
  <c r="F2554" i="2"/>
  <c r="F2551" i="2"/>
  <c r="F2548" i="2"/>
  <c r="E2548" i="2" s="1"/>
  <c r="F2545" i="2"/>
  <c r="F2542" i="2"/>
  <c r="F2538" i="2"/>
  <c r="F2535" i="2"/>
  <c r="E2535" i="2" s="1"/>
  <c r="F2532" i="2"/>
  <c r="F2529" i="2"/>
  <c r="F2526" i="2"/>
  <c r="F2523" i="2"/>
  <c r="E2523" i="2" s="1"/>
  <c r="F2522" i="2"/>
  <c r="F2521" i="2"/>
  <c r="F2520" i="2"/>
  <c r="F2516" i="2"/>
  <c r="E2516" i="2" s="1"/>
  <c r="F2513" i="2"/>
  <c r="F2510" i="2"/>
  <c r="F2507" i="2"/>
  <c r="F2506" i="2"/>
  <c r="E2506" i="2" s="1"/>
  <c r="F2505" i="2"/>
  <c r="F2504" i="2"/>
  <c r="F2503" i="2"/>
  <c r="F2502" i="2"/>
  <c r="E2502" i="2" s="1"/>
  <c r="F2501" i="2"/>
  <c r="F2500" i="2"/>
  <c r="F2499" i="2"/>
  <c r="F2498" i="2"/>
  <c r="E2498" i="2" s="1"/>
  <c r="F2497" i="2"/>
  <c r="F2496" i="2"/>
  <c r="F2495" i="2"/>
  <c r="F2492" i="2"/>
  <c r="E2492" i="2" s="1"/>
  <c r="F2489" i="2"/>
  <c r="F2486" i="2"/>
  <c r="F2483" i="2"/>
  <c r="F2480" i="2"/>
  <c r="E2480" i="2" s="1"/>
  <c r="F2479" i="2"/>
  <c r="F2478" i="2"/>
  <c r="F2475" i="2"/>
  <c r="F2472" i="2"/>
  <c r="E2472" i="2" s="1"/>
  <c r="F2469" i="2"/>
  <c r="F2468" i="2"/>
  <c r="F2465" i="2"/>
  <c r="F2462" i="2"/>
  <c r="E2462" i="2" s="1"/>
  <c r="F2458" i="2"/>
  <c r="F2455" i="2"/>
  <c r="F2452" i="2"/>
  <c r="F2449" i="2"/>
  <c r="E2449" i="2" s="1"/>
  <c r="F2446" i="2"/>
  <c r="F2443" i="2"/>
  <c r="F2440" i="2"/>
  <c r="F2437" i="2"/>
  <c r="E2437" i="2" s="1"/>
  <c r="F2434" i="2"/>
  <c r="F2431" i="2"/>
  <c r="F2428" i="2"/>
  <c r="F2425" i="2"/>
  <c r="E2425" i="2" s="1"/>
  <c r="F2422" i="2"/>
  <c r="F2418" i="2"/>
  <c r="F2415" i="2"/>
  <c r="F2412" i="2"/>
  <c r="E2412" i="2" s="1"/>
  <c r="F2409" i="2"/>
  <c r="F2405" i="2"/>
  <c r="F2402" i="2"/>
  <c r="F2399" i="2"/>
  <c r="E2399" i="2" s="1"/>
  <c r="F2396" i="2"/>
  <c r="F2393" i="2"/>
  <c r="F2390" i="2"/>
  <c r="F2387" i="2"/>
  <c r="E2387" i="2" s="1"/>
  <c r="F2384" i="2"/>
  <c r="F2383" i="2"/>
  <c r="F2380" i="2"/>
  <c r="F2376" i="2"/>
  <c r="E2376" i="2" s="1"/>
  <c r="F2373" i="2"/>
  <c r="F2372" i="2"/>
  <c r="F2371" i="2"/>
  <c r="F2370" i="2"/>
  <c r="E2370" i="2" s="1"/>
  <c r="F2369" i="2"/>
  <c r="F2368" i="2"/>
  <c r="F2367" i="2"/>
  <c r="F2364" i="2"/>
  <c r="E2364" i="2" s="1"/>
  <c r="F2361" i="2"/>
  <c r="F2358" i="2"/>
  <c r="F2355" i="2"/>
  <c r="F2351" i="2"/>
  <c r="E2351" i="2" s="1"/>
  <c r="F2348" i="2"/>
  <c r="F2345" i="2"/>
  <c r="F2344" i="2"/>
  <c r="F2343" i="2"/>
  <c r="E2343" i="2" s="1"/>
  <c r="F2342" i="2"/>
  <c r="F2341" i="2"/>
  <c r="F2340" i="2"/>
  <c r="F2337" i="2"/>
  <c r="E2337" i="2" s="1"/>
  <c r="F2334" i="2"/>
  <c r="F2331" i="2"/>
  <c r="F2328" i="2"/>
  <c r="F2325" i="2"/>
  <c r="E2325" i="2" s="1"/>
  <c r="F2322" i="2"/>
  <c r="F2318" i="2"/>
  <c r="F2315" i="2"/>
  <c r="F2314" i="2"/>
  <c r="E2314" i="2" s="1"/>
  <c r="F2311" i="2"/>
  <c r="F2308" i="2"/>
  <c r="F2305" i="2"/>
  <c r="F2304" i="2"/>
  <c r="E2304" i="2" s="1"/>
  <c r="F2303" i="2"/>
  <c r="F2300" i="2"/>
  <c r="F2297" i="2"/>
  <c r="F2294" i="2"/>
  <c r="E2294" i="2" s="1"/>
  <c r="F2291" i="2"/>
  <c r="F2288" i="2"/>
  <c r="F2285" i="2"/>
  <c r="F2282" i="2"/>
  <c r="E2282" i="2" s="1"/>
  <c r="F2279" i="2"/>
  <c r="F2276" i="2"/>
  <c r="F2273" i="2"/>
  <c r="F2270" i="2"/>
  <c r="E2270" i="2" s="1"/>
  <c r="F2267" i="2"/>
  <c r="F2264" i="2"/>
  <c r="F2263" i="2"/>
  <c r="F2260" i="2"/>
  <c r="E2260" i="2" s="1"/>
  <c r="F2259" i="2"/>
  <c r="F2258" i="2"/>
  <c r="F2255" i="2"/>
  <c r="F2254" i="2"/>
  <c r="E2254" i="2" s="1"/>
  <c r="F2253" i="2"/>
  <c r="F2250" i="2"/>
  <c r="F2247" i="2"/>
  <c r="F2244" i="2"/>
  <c r="E2244" i="2" s="1"/>
  <c r="F2241" i="2"/>
  <c r="F2238" i="2"/>
  <c r="F2235" i="2"/>
  <c r="F2232" i="2"/>
  <c r="E2232" i="2" s="1"/>
  <c r="F2229" i="2"/>
  <c r="F2226" i="2"/>
  <c r="F2223" i="2"/>
  <c r="F2220" i="2"/>
  <c r="E2220" i="2" s="1"/>
  <c r="F2215" i="2"/>
  <c r="F2212" i="2"/>
  <c r="F2211" i="2"/>
  <c r="F2210" i="2"/>
  <c r="E2210" i="2" s="1"/>
  <c r="F2207" i="2"/>
  <c r="F2204" i="2"/>
  <c r="F2203" i="2"/>
  <c r="F2202" i="2"/>
  <c r="E2202" i="2" s="1"/>
  <c r="F2199" i="2"/>
  <c r="F2196" i="2"/>
  <c r="F2195" i="2"/>
  <c r="F2194" i="2"/>
  <c r="E2194" i="2" s="1"/>
  <c r="F2191" i="2"/>
  <c r="F2190" i="2"/>
  <c r="F2189" i="2"/>
  <c r="F2186" i="2"/>
  <c r="E2186" i="2" s="1"/>
  <c r="F2183" i="2"/>
  <c r="F2180" i="2"/>
  <c r="F2179" i="2"/>
  <c r="F2176" i="2"/>
  <c r="E2176" i="2" s="1"/>
  <c r="F2173" i="2"/>
  <c r="F2172" i="2"/>
  <c r="F2169" i="2"/>
  <c r="F2168" i="2"/>
  <c r="E2168" i="2" s="1"/>
  <c r="F2167" i="2"/>
  <c r="F2164" i="2"/>
  <c r="F2163" i="2"/>
  <c r="F2160" i="2"/>
  <c r="E2160" i="2" s="1"/>
  <c r="F2159" i="2"/>
  <c r="F2156" i="2"/>
  <c r="F2155" i="2"/>
  <c r="F2152" i="2"/>
  <c r="E2152" i="2" s="1"/>
  <c r="F2151" i="2"/>
  <c r="F2147" i="2"/>
  <c r="F2146" i="2"/>
  <c r="F2145" i="2"/>
  <c r="E2145" i="2" s="1"/>
  <c r="F2144" i="2"/>
  <c r="F2143" i="2"/>
  <c r="F2142" i="2"/>
  <c r="F2141" i="2"/>
  <c r="E2141" i="2" s="1"/>
  <c r="F2140" i="2"/>
  <c r="F2139" i="2"/>
  <c r="F2138" i="2"/>
  <c r="F2137" i="2"/>
  <c r="E2137" i="2" s="1"/>
  <c r="F2136" i="2"/>
  <c r="F2135" i="2"/>
  <c r="F2134" i="2"/>
  <c r="F2131" i="2"/>
  <c r="E2131" i="2" s="1"/>
  <c r="F2128" i="2"/>
  <c r="F2124" i="2"/>
  <c r="F2121" i="2"/>
  <c r="F2118" i="2"/>
  <c r="E2118" i="2" s="1"/>
  <c r="F2115" i="2"/>
  <c r="F2112" i="2"/>
  <c r="F2108" i="2"/>
  <c r="F2105" i="2"/>
  <c r="E2105" i="2" s="1"/>
  <c r="F2102" i="2"/>
  <c r="F2099" i="2"/>
  <c r="F2096" i="2"/>
  <c r="F2095" i="2"/>
  <c r="E2095" i="2" s="1"/>
  <c r="F2094" i="2"/>
  <c r="F2090" i="2"/>
  <c r="F2087" i="2"/>
  <c r="F2084" i="2"/>
  <c r="E2084" i="2" s="1"/>
  <c r="F2081" i="2"/>
  <c r="F2078" i="2"/>
  <c r="F2075" i="2"/>
  <c r="F2071" i="2"/>
  <c r="E2071" i="2" s="1"/>
  <c r="F2068" i="2"/>
  <c r="F2065" i="2"/>
  <c r="F2062" i="2"/>
  <c r="F2059" i="2"/>
  <c r="E2059" i="2" s="1"/>
  <c r="F2056" i="2"/>
  <c r="F2053" i="2"/>
  <c r="F2049" i="2"/>
  <c r="F2046" i="2"/>
  <c r="E2046" i="2" s="1"/>
  <c r="F2043" i="2"/>
  <c r="F2040" i="2"/>
  <c r="F2037" i="2"/>
  <c r="F2034" i="2"/>
  <c r="E2034" i="2" s="1"/>
  <c r="F2033" i="2"/>
  <c r="F2032" i="2"/>
  <c r="F2031" i="2"/>
  <c r="F2027" i="2"/>
  <c r="E2027" i="2" s="1"/>
  <c r="F2024" i="2"/>
  <c r="F2021" i="2"/>
  <c r="F2018" i="2"/>
  <c r="F2017" i="2"/>
  <c r="E2017" i="2" s="1"/>
  <c r="F2016" i="2"/>
  <c r="F2015" i="2"/>
  <c r="F2014" i="2"/>
  <c r="F2013" i="2"/>
  <c r="E2013" i="2" s="1"/>
  <c r="F2012" i="2"/>
  <c r="F2011" i="2"/>
  <c r="F2010" i="2"/>
  <c r="F2009" i="2"/>
  <c r="E2009" i="2" s="1"/>
  <c r="F2008" i="2"/>
  <c r="F2007" i="2"/>
  <c r="F2006" i="2"/>
  <c r="F2003" i="2"/>
  <c r="E2003" i="2" s="1"/>
  <c r="F2000" i="2"/>
  <c r="F1997" i="2"/>
  <c r="F1994" i="2"/>
  <c r="F1991" i="2"/>
  <c r="E1991" i="2" s="1"/>
  <c r="F1990" i="2"/>
  <c r="F1989" i="2"/>
  <c r="F1986" i="2"/>
  <c r="F1983" i="2"/>
  <c r="E1983" i="2" s="1"/>
  <c r="F1980" i="2"/>
  <c r="F1979" i="2"/>
  <c r="F1976" i="2"/>
  <c r="F1973" i="2"/>
  <c r="E1973" i="2" s="1"/>
  <c r="F1970" i="2"/>
  <c r="F1966" i="2"/>
  <c r="F1963" i="2"/>
  <c r="F1960" i="2"/>
  <c r="E1960" i="2" s="1"/>
  <c r="F1957" i="2"/>
  <c r="F1954" i="2"/>
  <c r="F1951" i="2"/>
  <c r="F1948" i="2"/>
  <c r="E1948" i="2" s="1"/>
  <c r="F1945" i="2"/>
  <c r="F1942" i="2"/>
  <c r="F1939" i="2"/>
  <c r="F1936" i="2"/>
  <c r="E1936" i="2" s="1"/>
  <c r="F1933" i="2"/>
  <c r="F1930" i="2"/>
  <c r="F1926" i="2"/>
  <c r="F1923" i="2"/>
  <c r="E1923" i="2" s="1"/>
  <c r="F1920" i="2"/>
  <c r="F1917" i="2"/>
  <c r="F1913" i="2"/>
  <c r="F1910" i="2"/>
  <c r="E1910" i="2" s="1"/>
  <c r="F1907" i="2"/>
  <c r="F1904" i="2"/>
  <c r="F1901" i="2"/>
  <c r="F1898" i="2"/>
  <c r="E1898" i="2" s="1"/>
  <c r="F1895" i="2"/>
  <c r="F1892" i="2"/>
  <c r="F1891" i="2"/>
  <c r="F1888" i="2"/>
  <c r="E1888" i="2" s="1"/>
  <c r="F1884" i="2"/>
  <c r="F1880" i="2"/>
  <c r="F1879" i="2"/>
  <c r="F1878" i="2"/>
  <c r="E1878" i="2" s="1"/>
  <c r="F1877" i="2"/>
  <c r="F1876" i="2"/>
  <c r="F1875" i="2"/>
  <c r="F1874" i="2"/>
  <c r="E1874" i="2" s="1"/>
  <c r="F1871" i="2"/>
  <c r="F1868" i="2"/>
  <c r="F1865" i="2"/>
  <c r="F1862" i="2"/>
  <c r="E1862" i="2" s="1"/>
  <c r="F1858" i="2"/>
  <c r="F1855" i="2"/>
  <c r="F1852" i="2"/>
  <c r="F1851" i="2"/>
  <c r="E1851" i="2" s="1"/>
  <c r="F1850" i="2"/>
  <c r="F1849" i="2"/>
  <c r="F1848" i="2"/>
  <c r="F1847" i="2"/>
  <c r="E1847" i="2" s="1"/>
  <c r="F1844" i="2"/>
  <c r="F1841" i="2"/>
  <c r="F1838" i="2"/>
  <c r="F1835" i="2"/>
  <c r="E1835" i="2" s="1"/>
  <c r="F1832" i="2"/>
  <c r="F1829" i="2"/>
  <c r="F1825" i="2"/>
  <c r="F1822" i="2"/>
  <c r="E1822" i="2" s="1"/>
  <c r="F1821" i="2"/>
  <c r="F1818" i="2"/>
  <c r="F1815" i="2"/>
  <c r="F1812" i="2"/>
  <c r="E1812" i="2" s="1"/>
  <c r="F1811" i="2"/>
  <c r="F1810" i="2"/>
  <c r="F1807" i="2"/>
  <c r="F1804" i="2"/>
  <c r="E1804" i="2" s="1"/>
  <c r="F1801" i="2"/>
  <c r="F1798" i="2"/>
  <c r="F1795" i="2"/>
  <c r="F1792" i="2"/>
  <c r="E1792" i="2" s="1"/>
  <c r="F1789" i="2"/>
  <c r="F1786" i="2"/>
  <c r="F1783" i="2"/>
  <c r="F1780" i="2"/>
  <c r="E1780" i="2" s="1"/>
  <c r="F1777" i="2"/>
  <c r="F1774" i="2"/>
  <c r="F1771" i="2"/>
  <c r="F1770" i="2"/>
  <c r="E1770" i="2" s="1"/>
  <c r="F1767" i="2"/>
  <c r="F1766" i="2"/>
  <c r="F1765" i="2"/>
  <c r="F1762" i="2"/>
  <c r="E1762" i="2" s="1"/>
  <c r="F1761" i="2"/>
  <c r="F1760" i="2"/>
  <c r="F1757" i="2"/>
  <c r="F1754" i="2"/>
  <c r="E1754" i="2" s="1"/>
  <c r="F1751" i="2"/>
  <c r="F1748" i="2"/>
  <c r="F1745" i="2"/>
  <c r="F1742" i="2"/>
  <c r="E1742" i="2" s="1"/>
  <c r="F1739" i="2"/>
  <c r="F1736" i="2"/>
  <c r="F1733" i="2"/>
  <c r="F1730" i="2"/>
  <c r="E1730" i="2" s="1"/>
  <c r="F1727" i="2"/>
  <c r="F1721" i="2"/>
  <c r="F1720" i="2"/>
  <c r="F1719" i="2"/>
  <c r="E1719" i="2" s="1"/>
  <c r="F1715" i="2"/>
  <c r="F1714" i="2"/>
  <c r="F1713" i="2"/>
  <c r="F1712" i="2"/>
  <c r="E1712" i="2" s="1"/>
  <c r="F1711" i="2"/>
  <c r="F1710" i="2"/>
  <c r="F1709" i="2"/>
  <c r="F1708" i="2"/>
  <c r="E1708" i="2" s="1"/>
  <c r="F1707" i="2"/>
  <c r="F1706" i="2"/>
  <c r="F1705" i="2"/>
  <c r="F1704" i="2"/>
  <c r="E1704" i="2" s="1"/>
  <c r="F1703" i="2"/>
  <c r="F1699" i="2"/>
  <c r="F1695" i="2"/>
  <c r="F1689" i="2"/>
  <c r="E1689" i="2" s="1"/>
  <c r="F1685" i="2"/>
  <c r="F1684" i="2"/>
  <c r="F1683" i="2"/>
  <c r="F1680" i="2"/>
  <c r="E1680" i="2" s="1"/>
  <c r="F1678" i="2"/>
  <c r="F1677" i="2"/>
  <c r="F1676" i="2"/>
  <c r="F1675" i="2"/>
  <c r="E1675" i="2" s="1"/>
  <c r="F1674" i="2"/>
  <c r="F1673" i="2"/>
  <c r="F1672" i="2"/>
  <c r="F1671" i="2"/>
  <c r="E1671" i="2" s="1"/>
  <c r="F1670" i="2"/>
  <c r="F1669" i="2"/>
  <c r="F1668" i="2"/>
  <c r="F1667" i="2"/>
  <c r="E1667" i="2" s="1"/>
  <c r="F1666" i="2"/>
  <c r="F1665" i="2"/>
  <c r="F1658" i="2"/>
  <c r="F1655" i="2"/>
  <c r="E1655" i="2" s="1"/>
  <c r="F1652" i="2"/>
  <c r="F1649" i="2"/>
  <c r="F1646" i="2"/>
  <c r="F1642" i="2"/>
  <c r="E1642" i="2" s="1"/>
  <c r="F1641" i="2"/>
  <c r="F1638" i="2"/>
  <c r="F1637" i="2"/>
  <c r="F1633" i="2"/>
  <c r="E1633" i="2" s="1"/>
  <c r="F1629" i="2"/>
  <c r="F1625" i="2"/>
  <c r="F1622" i="2"/>
  <c r="F1618" i="2"/>
  <c r="E1618" i="2" s="1"/>
  <c r="F1615" i="2"/>
  <c r="F1611" i="2"/>
  <c r="F1608" i="2"/>
  <c r="F1605" i="2"/>
  <c r="E1605" i="2" s="1"/>
  <c r="F1602" i="2"/>
  <c r="F1601" i="2"/>
  <c r="F1600" i="2"/>
  <c r="F1595" i="2"/>
  <c r="E1595" i="2" s="1"/>
  <c r="F1593" i="2"/>
  <c r="F1590" i="2"/>
  <c r="F1589" i="2"/>
  <c r="F1588" i="2"/>
  <c r="E1588" i="2" s="1"/>
  <c r="F1587" i="2"/>
  <c r="F1586" i="2"/>
  <c r="F1585" i="2"/>
  <c r="F1584" i="2"/>
  <c r="E1584" i="2" s="1"/>
  <c r="F1583" i="2"/>
  <c r="F1582" i="2"/>
  <c r="F1581" i="2"/>
  <c r="F1580" i="2"/>
  <c r="E1580" i="2" s="1"/>
  <c r="F1577" i="2"/>
  <c r="F1573" i="2"/>
  <c r="F1572" i="2"/>
  <c r="F1569" i="2"/>
  <c r="E1569" i="2" s="1"/>
  <c r="F1565" i="2"/>
  <c r="F1561" i="2"/>
  <c r="F1560" i="2"/>
  <c r="F1557" i="2"/>
  <c r="E1557" i="2" s="1"/>
  <c r="F1556" i="2"/>
  <c r="F1555" i="2"/>
  <c r="F1554" i="2"/>
  <c r="F1551" i="2"/>
  <c r="E1551" i="2" s="1"/>
  <c r="F1549" i="2"/>
  <c r="F1547" i="2"/>
  <c r="F1545" i="2"/>
  <c r="F1544" i="2"/>
  <c r="E1544" i="2" s="1"/>
  <c r="F1543" i="2"/>
  <c r="F1542" i="2"/>
  <c r="F1541" i="2"/>
  <c r="F1540" i="2"/>
  <c r="E1540" i="2" s="1"/>
  <c r="F1539" i="2"/>
  <c r="F1533" i="2"/>
  <c r="F1532" i="2"/>
  <c r="F1527" i="2"/>
  <c r="E1527" i="2" s="1"/>
  <c r="F1524" i="2"/>
  <c r="F1521" i="2"/>
  <c r="F1518" i="2"/>
  <c r="F1515" i="2"/>
  <c r="E1515" i="2" s="1"/>
  <c r="F1511" i="2"/>
  <c r="F1508" i="2"/>
  <c r="F1503" i="2"/>
  <c r="F1499" i="2"/>
  <c r="E1499" i="2" s="1"/>
  <c r="F1498" i="2"/>
  <c r="F1495" i="2"/>
  <c r="F1491" i="2"/>
  <c r="F1490" i="2"/>
  <c r="E1490" i="2" s="1"/>
  <c r="F1485" i="2"/>
  <c r="F1484" i="2"/>
  <c r="F1483" i="2"/>
  <c r="F1482" i="2"/>
  <c r="E1482" i="2" s="1"/>
  <c r="F1479" i="2"/>
  <c r="F1475" i="2"/>
  <c r="F1474" i="2"/>
  <c r="F1469" i="2"/>
  <c r="E1469" i="2" s="1"/>
  <c r="F1464" i="2"/>
  <c r="F1463" i="2"/>
  <c r="F1460" i="2"/>
  <c r="F1456" i="2"/>
  <c r="E1456" i="2" s="1"/>
  <c r="F1455" i="2"/>
  <c r="F1450" i="2"/>
  <c r="F1445" i="2"/>
  <c r="F1442" i="2"/>
  <c r="E1442" i="2" s="1"/>
  <c r="F1439" i="2"/>
  <c r="F1433" i="2"/>
  <c r="F1432" i="2"/>
  <c r="F1428" i="2"/>
  <c r="E1428" i="2" s="1"/>
  <c r="F1424" i="2"/>
  <c r="F1423" i="2"/>
  <c r="F1419" i="2"/>
  <c r="F1414" i="2"/>
  <c r="E1414" i="2" s="1"/>
  <c r="F1412" i="2"/>
  <c r="F1411" i="2"/>
  <c r="F1407" i="2"/>
  <c r="F1406" i="2"/>
  <c r="E1406" i="2" s="1"/>
  <c r="F1405" i="2"/>
  <c r="F1404" i="2"/>
  <c r="F1403" i="2"/>
  <c r="F1400" i="2"/>
  <c r="E1400" i="2" s="1"/>
  <c r="F1397" i="2"/>
  <c r="F1396" i="2"/>
  <c r="F1395" i="2"/>
  <c r="F1394" i="2"/>
  <c r="E1394" i="2" s="1"/>
  <c r="F1393" i="2"/>
  <c r="F1392" i="2"/>
  <c r="F1391" i="2"/>
  <c r="F1389" i="2"/>
  <c r="E1389" i="2" s="1"/>
  <c r="F1388" i="2"/>
  <c r="F1387" i="2"/>
  <c r="F1386" i="2"/>
  <c r="F1385" i="2"/>
  <c r="E1385" i="2" s="1"/>
  <c r="F1384" i="2"/>
  <c r="F1379" i="2"/>
  <c r="F1375" i="2"/>
  <c r="F1374" i="2"/>
  <c r="E1374" i="2" s="1"/>
  <c r="F1373" i="2"/>
  <c r="F1372" i="2"/>
  <c r="F1371" i="2"/>
  <c r="F1370" i="2"/>
  <c r="E1370" i="2" s="1"/>
  <c r="F1365" i="2"/>
  <c r="F1361" i="2"/>
  <c r="F1357" i="2"/>
  <c r="F1353" i="2"/>
  <c r="E1353" i="2" s="1"/>
  <c r="F1349" i="2"/>
  <c r="F1345" i="2"/>
  <c r="F1340" i="2"/>
  <c r="F1336" i="2"/>
  <c r="E1336" i="2" s="1"/>
  <c r="F1332" i="2"/>
  <c r="F1331" i="2"/>
  <c r="F1328" i="2"/>
  <c r="F1326" i="2"/>
  <c r="E1326" i="2" s="1"/>
  <c r="F1323" i="2"/>
  <c r="F1322" i="2"/>
  <c r="F1321" i="2"/>
  <c r="F1318" i="2"/>
  <c r="E1318" i="2" s="1"/>
  <c r="F1316" i="2"/>
  <c r="F1315" i="2"/>
  <c r="F1314" i="2"/>
  <c r="F1313" i="2"/>
  <c r="E1313" i="2" s="1"/>
  <c r="F1312" i="2"/>
  <c r="F1308" i="2"/>
  <c r="F1303" i="2"/>
  <c r="F1302" i="2"/>
  <c r="E1302" i="2" s="1"/>
  <c r="F1299" i="2"/>
  <c r="F1296" i="2"/>
  <c r="F1295" i="2"/>
  <c r="F1291" i="2"/>
  <c r="E1291" i="2" s="1"/>
  <c r="F1288" i="2"/>
  <c r="F1287" i="2"/>
  <c r="F1286" i="2"/>
  <c r="F1285" i="2"/>
  <c r="F1284" i="2"/>
  <c r="F1283" i="2"/>
  <c r="F1282" i="2"/>
  <c r="F1281" i="2"/>
  <c r="E1281" i="2" s="1"/>
  <c r="F1280" i="2"/>
  <c r="F1279" i="2"/>
  <c r="F1278" i="2"/>
  <c r="F1277" i="2"/>
  <c r="E1277" i="2" s="1"/>
  <c r="F1276" i="2"/>
  <c r="F1273" i="2"/>
  <c r="F1272" i="2"/>
  <c r="F1269" i="2"/>
  <c r="E1269" i="2" s="1"/>
  <c r="F1266" i="2"/>
  <c r="F1263" i="2"/>
  <c r="F1260" i="2"/>
  <c r="F1259" i="2"/>
  <c r="E1259" i="2" s="1"/>
  <c r="F1258" i="2"/>
  <c r="F1255" i="2"/>
  <c r="F1252" i="2"/>
  <c r="F1240" i="2"/>
  <c r="E1240" i="2" s="1"/>
  <c r="F1239" i="2"/>
  <c r="F1237" i="2"/>
  <c r="F1236" i="2"/>
  <c r="F1235" i="2"/>
  <c r="E1235" i="2" s="1"/>
  <c r="F1234" i="2"/>
  <c r="F1233" i="2"/>
  <c r="F1232" i="2"/>
  <c r="F1231" i="2"/>
  <c r="E1231" i="2" s="1"/>
  <c r="F1229" i="2"/>
  <c r="F1228" i="2"/>
  <c r="F1226" i="2"/>
  <c r="F1224" i="2"/>
  <c r="E1224" i="2" s="1"/>
  <c r="F1223" i="2"/>
  <c r="F1222" i="2"/>
  <c r="F1221" i="2"/>
  <c r="F1220" i="2"/>
  <c r="E1220" i="2" s="1"/>
  <c r="F1216" i="2"/>
  <c r="F1215" i="2"/>
  <c r="F1214" i="2"/>
  <c r="F1210" i="2"/>
  <c r="E1210" i="2" s="1"/>
  <c r="F1207" i="2"/>
  <c r="F1204" i="2"/>
  <c r="F1203" i="2"/>
  <c r="F1200" i="2"/>
  <c r="E1200" i="2" s="1"/>
  <c r="F1199" i="2"/>
  <c r="F1198" i="2"/>
  <c r="F1197" i="2"/>
  <c r="F1194" i="2"/>
  <c r="E1194" i="2" s="1"/>
  <c r="F1193" i="2"/>
  <c r="F1192" i="2"/>
  <c r="F1191" i="2"/>
  <c r="F1190" i="2"/>
  <c r="E1190" i="2" s="1"/>
  <c r="F1189" i="2"/>
  <c r="F1188" i="2"/>
  <c r="F1185" i="2"/>
  <c r="F1184" i="2"/>
  <c r="E1184" i="2" s="1"/>
  <c r="F1181" i="2"/>
  <c r="F1180" i="2"/>
  <c r="F1179" i="2"/>
  <c r="F1176" i="2"/>
  <c r="E1176" i="2" s="1"/>
  <c r="F1175" i="2"/>
  <c r="F1174" i="2"/>
  <c r="F1173" i="2"/>
  <c r="F1172" i="2"/>
  <c r="E1172" i="2" s="1"/>
  <c r="F1171" i="2"/>
  <c r="F1170" i="2"/>
  <c r="F1169" i="2"/>
  <c r="F1168" i="2"/>
  <c r="E1168" i="2" s="1"/>
  <c r="F1167" i="2"/>
  <c r="F1163" i="2"/>
  <c r="F1162" i="2"/>
  <c r="F1159" i="2"/>
  <c r="E1159" i="2" s="1"/>
  <c r="F1158" i="2"/>
  <c r="F1157" i="2"/>
  <c r="F1156" i="2"/>
  <c r="F1152" i="2"/>
  <c r="E1152" i="2" s="1"/>
  <c r="F1149" i="2"/>
  <c r="F1145" i="2"/>
  <c r="F1144" i="2"/>
  <c r="F1141" i="2"/>
  <c r="E1141" i="2" s="1"/>
  <c r="F1140" i="2"/>
  <c r="F1136" i="2"/>
  <c r="F1131" i="2"/>
  <c r="F1130" i="2"/>
  <c r="E1130" i="2" s="1"/>
  <c r="F1128" i="2"/>
  <c r="F1127" i="2"/>
  <c r="F1126" i="2"/>
  <c r="F1125" i="2"/>
  <c r="E1125" i="2" s="1"/>
  <c r="F1124" i="2"/>
  <c r="F1123" i="2"/>
  <c r="F1122" i="2"/>
  <c r="F1121" i="2"/>
  <c r="E1121" i="2" s="1"/>
  <c r="F1118" i="2"/>
  <c r="F1115" i="2"/>
  <c r="F1112" i="2"/>
  <c r="F1109" i="2"/>
  <c r="E1109" i="2" s="1"/>
  <c r="F1106" i="2"/>
  <c r="F1103" i="2"/>
  <c r="F1100" i="2"/>
  <c r="F1097" i="2"/>
  <c r="E1097" i="2" s="1"/>
  <c r="F1094" i="2"/>
  <c r="F1091" i="2"/>
  <c r="F1090" i="2"/>
  <c r="F1087" i="2"/>
  <c r="E1087" i="2" s="1"/>
  <c r="F1086" i="2"/>
  <c r="F1083" i="2"/>
  <c r="F1080" i="2"/>
  <c r="F1077" i="2"/>
  <c r="E1077" i="2" s="1"/>
  <c r="F1073" i="2"/>
  <c r="F1072" i="2"/>
  <c r="F1069" i="2"/>
  <c r="F1068" i="2"/>
  <c r="E1068" i="2" s="1"/>
  <c r="F1067" i="2"/>
  <c r="F1066" i="2"/>
  <c r="F1065" i="2"/>
  <c r="F1064" i="2"/>
  <c r="E1064" i="2" s="1"/>
  <c r="F1063" i="2"/>
  <c r="F1058" i="2"/>
  <c r="F1055" i="2"/>
  <c r="F1054" i="2"/>
  <c r="E1054" i="2" s="1"/>
  <c r="F1053" i="2"/>
  <c r="F1048" i="2"/>
  <c r="F1047" i="2"/>
  <c r="F1046" i="2"/>
  <c r="E1046" i="2" s="1"/>
  <c r="F1045" i="2"/>
  <c r="F1044" i="2"/>
  <c r="F1043" i="2"/>
  <c r="F1042" i="2"/>
  <c r="E1042" i="2" s="1"/>
  <c r="F1041" i="2"/>
  <c r="F1040" i="2"/>
  <c r="F1039" i="2"/>
  <c r="F1038" i="2"/>
  <c r="E1038" i="2" s="1"/>
  <c r="F1037" i="2"/>
  <c r="F1036" i="2"/>
  <c r="F1035" i="2"/>
  <c r="F1034" i="2"/>
  <c r="E1034" i="2" s="1"/>
  <c r="F1033" i="2"/>
  <c r="F1032" i="2"/>
  <c r="F1031" i="2"/>
  <c r="F1030" i="2"/>
  <c r="E1030" i="2" s="1"/>
  <c r="F1029" i="2"/>
  <c r="F1028" i="2"/>
  <c r="F1027" i="2"/>
  <c r="F1026" i="2"/>
  <c r="E1026" i="2" s="1"/>
  <c r="F1025" i="2"/>
  <c r="F1024" i="2"/>
  <c r="F1023" i="2"/>
  <c r="F1022" i="2"/>
  <c r="E1022" i="2" s="1"/>
  <c r="F1021" i="2"/>
  <c r="F1020" i="2"/>
  <c r="F1019" i="2"/>
  <c r="F1018" i="2"/>
  <c r="E1018" i="2" s="1"/>
  <c r="F1017" i="2"/>
  <c r="F1016" i="2"/>
  <c r="F1015" i="2"/>
  <c r="F1014" i="2"/>
  <c r="E1014" i="2" s="1"/>
  <c r="F1013" i="2"/>
  <c r="F1012" i="2"/>
  <c r="F1011" i="2"/>
  <c r="F1010" i="2"/>
  <c r="E1010" i="2" s="1"/>
  <c r="F1009" i="2"/>
  <c r="F1008" i="2"/>
  <c r="F1007" i="2"/>
  <c r="F1006" i="2"/>
  <c r="E1006" i="2" s="1"/>
  <c r="F1005" i="2"/>
  <c r="F1004" i="2"/>
  <c r="F1003" i="2"/>
  <c r="F1002" i="2"/>
  <c r="E1002" i="2" s="1"/>
  <c r="F1001" i="2"/>
  <c r="F1000" i="2"/>
  <c r="F999" i="2"/>
  <c r="F998" i="2"/>
  <c r="E998" i="2" s="1"/>
  <c r="F997" i="2"/>
  <c r="F996" i="2"/>
  <c r="F995" i="2"/>
  <c r="F994" i="2"/>
  <c r="E994" i="2" s="1"/>
  <c r="F993" i="2"/>
  <c r="F992" i="2"/>
  <c r="F988" i="2"/>
  <c r="F987" i="2"/>
  <c r="E987" i="2" s="1"/>
  <c r="F986" i="2"/>
  <c r="F985" i="2"/>
  <c r="F982" i="2"/>
  <c r="F981" i="2"/>
  <c r="E981" i="2" s="1"/>
  <c r="F979" i="2"/>
  <c r="F978" i="2"/>
  <c r="F976" i="2"/>
  <c r="F975" i="2"/>
  <c r="E975" i="2" s="1"/>
  <c r="F973" i="2"/>
  <c r="F971" i="2"/>
  <c r="F970" i="2"/>
  <c r="F969" i="2"/>
  <c r="E969" i="2" s="1"/>
  <c r="F968" i="2"/>
  <c r="F964" i="2"/>
  <c r="F960" i="2"/>
  <c r="F956" i="2"/>
  <c r="E956" i="2" s="1"/>
  <c r="F955" i="2"/>
  <c r="F953" i="2"/>
  <c r="F952" i="2"/>
  <c r="F950" i="2"/>
  <c r="E950" i="2" s="1"/>
  <c r="F949" i="2"/>
  <c r="F947" i="2"/>
  <c r="F946" i="2"/>
  <c r="F945" i="2"/>
  <c r="E945" i="2" s="1"/>
  <c r="F944" i="2"/>
  <c r="F938" i="2"/>
  <c r="F937" i="2"/>
  <c r="F935" i="2"/>
  <c r="E935" i="2" s="1"/>
  <c r="F933" i="2"/>
  <c r="F931" i="2"/>
  <c r="F930" i="2"/>
  <c r="F929" i="2"/>
  <c r="E929" i="2" s="1"/>
  <c r="F928" i="2"/>
  <c r="F927" i="2"/>
  <c r="F926" i="2"/>
  <c r="F925" i="2"/>
  <c r="E925" i="2" s="1"/>
  <c r="F924" i="2"/>
  <c r="F923" i="2"/>
  <c r="F922" i="2"/>
  <c r="F921" i="2"/>
  <c r="E921" i="2" s="1"/>
  <c r="F920" i="2"/>
  <c r="F919" i="2"/>
  <c r="F918" i="2"/>
  <c r="F917" i="2"/>
  <c r="E917" i="2" s="1"/>
  <c r="F916" i="2"/>
  <c r="F915" i="2"/>
  <c r="F914" i="2"/>
  <c r="F913" i="2"/>
  <c r="E913" i="2" s="1"/>
  <c r="F912" i="2"/>
  <c r="F911" i="2"/>
  <c r="F910" i="2"/>
  <c r="F909" i="2"/>
  <c r="E909" i="2" s="1"/>
  <c r="F908" i="2"/>
  <c r="F907" i="2"/>
  <c r="F906" i="2"/>
  <c r="F905" i="2"/>
  <c r="E905" i="2" s="1"/>
  <c r="F904" i="2"/>
  <c r="F903" i="2"/>
  <c r="F902" i="2"/>
  <c r="F901" i="2"/>
  <c r="E901" i="2" s="1"/>
  <c r="F900" i="2"/>
  <c r="F899" i="2"/>
  <c r="F898" i="2"/>
  <c r="F897" i="2"/>
  <c r="E897" i="2" s="1"/>
  <c r="F896" i="2"/>
  <c r="F895" i="2"/>
  <c r="F894" i="2"/>
  <c r="F893" i="2"/>
  <c r="E893" i="2" s="1"/>
  <c r="F892" i="2"/>
  <c r="F891" i="2"/>
  <c r="F889" i="2"/>
  <c r="F888" i="2"/>
  <c r="E888" i="2" s="1"/>
  <c r="F887" i="2"/>
  <c r="F886" i="2"/>
  <c r="F885" i="2"/>
  <c r="F884" i="2"/>
  <c r="E884" i="2" s="1"/>
  <c r="F883" i="2"/>
  <c r="F882" i="2"/>
  <c r="F881" i="2"/>
  <c r="F880" i="2"/>
  <c r="E880" i="2" s="1"/>
  <c r="F879" i="2"/>
  <c r="F878" i="2"/>
  <c r="F877" i="2"/>
  <c r="F876" i="2"/>
  <c r="E876" i="2" s="1"/>
  <c r="F875" i="2"/>
  <c r="F874" i="2"/>
  <c r="F873" i="2"/>
  <c r="F872" i="2"/>
  <c r="E872" i="2" s="1"/>
  <c r="F871" i="2"/>
  <c r="F870" i="2"/>
  <c r="F869" i="2"/>
  <c r="F868" i="2"/>
  <c r="E868" i="2" s="1"/>
  <c r="F867" i="2"/>
  <c r="F866" i="2"/>
  <c r="F865" i="2"/>
  <c r="F864" i="2"/>
  <c r="E864" i="2" s="1"/>
  <c r="F863" i="2"/>
  <c r="F862" i="2"/>
  <c r="F861" i="2"/>
  <c r="F860" i="2"/>
  <c r="E860" i="2" s="1"/>
  <c r="F859" i="2"/>
  <c r="F858" i="2"/>
  <c r="F857" i="2"/>
  <c r="F856" i="2"/>
  <c r="E856" i="2" s="1"/>
  <c r="F855" i="2"/>
  <c r="F854" i="2"/>
  <c r="F852" i="2"/>
  <c r="F851" i="2"/>
  <c r="E851" i="2" s="1"/>
  <c r="F850" i="2"/>
  <c r="F849" i="2"/>
  <c r="F847" i="2"/>
  <c r="F846" i="2"/>
  <c r="E846" i="2" s="1"/>
  <c r="F845" i="2"/>
  <c r="F844" i="2"/>
  <c r="F843" i="2"/>
  <c r="F842" i="2"/>
  <c r="E842" i="2" s="1"/>
  <c r="F841" i="2"/>
  <c r="F840" i="2"/>
  <c r="F838" i="2"/>
  <c r="F837" i="2"/>
  <c r="E837" i="2" s="1"/>
  <c r="F836" i="2"/>
  <c r="F835" i="2"/>
  <c r="F834" i="2"/>
  <c r="F833" i="2"/>
  <c r="E833" i="2" s="1"/>
  <c r="F832" i="2"/>
  <c r="F831" i="2"/>
  <c r="F830" i="2"/>
  <c r="F829" i="2"/>
  <c r="E829" i="2" s="1"/>
  <c r="F828" i="2"/>
  <c r="F827" i="2"/>
  <c r="F826" i="2"/>
  <c r="F825" i="2"/>
  <c r="E825" i="2" s="1"/>
  <c r="F824" i="2"/>
  <c r="F823" i="2"/>
  <c r="F822" i="2"/>
  <c r="F821" i="2"/>
  <c r="E821" i="2" s="1"/>
  <c r="F820" i="2"/>
  <c r="F819" i="2"/>
  <c r="F818" i="2"/>
  <c r="F817" i="2"/>
  <c r="E817" i="2" s="1"/>
  <c r="F816" i="2"/>
  <c r="F815" i="2"/>
  <c r="F814" i="2"/>
  <c r="F813" i="2"/>
  <c r="E813" i="2" s="1"/>
  <c r="F812" i="2"/>
  <c r="F811" i="2"/>
  <c r="F810" i="2"/>
  <c r="F809" i="2"/>
  <c r="E809" i="2" s="1"/>
  <c r="F808" i="2"/>
  <c r="F807" i="2"/>
  <c r="F806" i="2"/>
  <c r="F805" i="2"/>
  <c r="E805" i="2" s="1"/>
  <c r="F804" i="2"/>
  <c r="F802" i="2"/>
  <c r="F801" i="2"/>
  <c r="F800" i="2"/>
  <c r="E800" i="2" s="1"/>
  <c r="F799" i="2"/>
  <c r="F798" i="2"/>
  <c r="F797" i="2"/>
  <c r="F796" i="2"/>
  <c r="E796" i="2" s="1"/>
  <c r="F795" i="2"/>
  <c r="F794" i="2"/>
  <c r="F793" i="2"/>
  <c r="F792" i="2"/>
  <c r="E792" i="2" s="1"/>
  <c r="F791" i="2"/>
  <c r="F790" i="2"/>
  <c r="F789" i="2"/>
  <c r="F788" i="2"/>
  <c r="E788" i="2" s="1"/>
  <c r="F787" i="2"/>
  <c r="F786" i="2"/>
  <c r="F785" i="2"/>
  <c r="F784" i="2"/>
  <c r="E784" i="2" s="1"/>
  <c r="F783" i="2"/>
  <c r="F782" i="2"/>
  <c r="F780" i="2"/>
  <c r="F779" i="2"/>
  <c r="E779" i="2" s="1"/>
  <c r="F778" i="2"/>
  <c r="F777" i="2"/>
  <c r="F776" i="2"/>
  <c r="F775" i="2"/>
  <c r="E775" i="2" s="1"/>
  <c r="F774" i="2"/>
  <c r="F773" i="2"/>
  <c r="F772" i="2"/>
  <c r="F770" i="2"/>
  <c r="E770" i="2" s="1"/>
  <c r="F769" i="2"/>
  <c r="F768" i="2"/>
  <c r="F767" i="2"/>
  <c r="F766" i="2"/>
  <c r="E766" i="2" s="1"/>
  <c r="F765" i="2"/>
  <c r="F764" i="2"/>
  <c r="F763" i="2"/>
  <c r="F762" i="2"/>
  <c r="E762" i="2" s="1"/>
  <c r="F761" i="2"/>
  <c r="F760" i="2"/>
  <c r="F759" i="2"/>
  <c r="F758" i="2"/>
  <c r="E758" i="2" s="1"/>
  <c r="F757" i="2"/>
  <c r="F756" i="2"/>
  <c r="F755" i="2"/>
  <c r="F754" i="2"/>
  <c r="E754" i="2" s="1"/>
  <c r="F753" i="2"/>
  <c r="F752" i="2"/>
  <c r="F751" i="2"/>
  <c r="F749" i="2"/>
  <c r="E749" i="2" s="1"/>
  <c r="F748" i="2"/>
  <c r="F747" i="2"/>
  <c r="F746" i="2"/>
  <c r="F745" i="2"/>
  <c r="E745" i="2" s="1"/>
  <c r="F744" i="2"/>
  <c r="F743" i="2"/>
  <c r="F741" i="2"/>
  <c r="F740" i="2"/>
  <c r="E740" i="2" s="1"/>
  <c r="F739" i="2"/>
  <c r="F738" i="2"/>
  <c r="F737" i="2"/>
  <c r="F736" i="2"/>
  <c r="E736" i="2" s="1"/>
  <c r="F735" i="2"/>
  <c r="F734" i="2"/>
  <c r="F733" i="2"/>
  <c r="F732" i="2"/>
  <c r="E732" i="2" s="1"/>
  <c r="F731" i="2"/>
  <c r="F730" i="2"/>
  <c r="F729" i="2"/>
  <c r="F728" i="2"/>
  <c r="E728" i="2" s="1"/>
  <c r="F726" i="2"/>
  <c r="F725" i="2"/>
  <c r="F724" i="2"/>
  <c r="F723" i="2"/>
  <c r="E723" i="2" s="1"/>
  <c r="F722" i="2"/>
  <c r="F721" i="2"/>
  <c r="F720" i="2"/>
  <c r="F719" i="2"/>
  <c r="E719" i="2" s="1"/>
  <c r="F718" i="2"/>
  <c r="F717" i="2"/>
  <c r="F716" i="2"/>
  <c r="F715" i="2"/>
  <c r="E715" i="2" s="1"/>
  <c r="F714" i="2"/>
  <c r="F713" i="2"/>
  <c r="F711" i="2"/>
  <c r="F710" i="2"/>
  <c r="E710" i="2" s="1"/>
  <c r="F709" i="2"/>
  <c r="F708" i="2"/>
  <c r="F707" i="2"/>
  <c r="F705" i="2"/>
  <c r="E705" i="2" s="1"/>
  <c r="F704" i="2"/>
  <c r="F703" i="2"/>
  <c r="F702" i="2"/>
  <c r="F701" i="2"/>
  <c r="E701" i="2" s="1"/>
  <c r="F700" i="2"/>
  <c r="F699" i="2"/>
  <c r="F698" i="2"/>
  <c r="F697" i="2"/>
  <c r="E697" i="2" s="1"/>
  <c r="F696" i="2"/>
  <c r="F695" i="2"/>
  <c r="F694" i="2"/>
  <c r="F693" i="2"/>
  <c r="E693" i="2" s="1"/>
  <c r="F692" i="2"/>
  <c r="F690" i="2"/>
  <c r="F689" i="2"/>
  <c r="F688" i="2"/>
  <c r="E688" i="2" s="1"/>
  <c r="F687" i="2"/>
  <c r="F686" i="2"/>
  <c r="F684" i="2"/>
  <c r="F680" i="2"/>
  <c r="E680" i="2" s="1"/>
  <c r="F679" i="2"/>
  <c r="F678" i="2"/>
  <c r="F677" i="2"/>
  <c r="F676" i="2"/>
  <c r="E676" i="2" s="1"/>
  <c r="F675" i="2"/>
  <c r="F674" i="2"/>
  <c r="F673" i="2"/>
  <c r="F672" i="2"/>
  <c r="E672" i="2" s="1"/>
  <c r="F671" i="2"/>
  <c r="F670" i="2"/>
  <c r="F668" i="2"/>
  <c r="F667" i="2"/>
  <c r="E667" i="2" s="1"/>
  <c r="F666" i="2"/>
  <c r="F665" i="2"/>
  <c r="F664" i="2"/>
  <c r="F663" i="2"/>
  <c r="E663" i="2" s="1"/>
  <c r="F661" i="2"/>
  <c r="F660" i="2"/>
  <c r="F659" i="2"/>
  <c r="F658" i="2"/>
  <c r="E658" i="2" s="1"/>
  <c r="F657" i="2"/>
  <c r="F656" i="2"/>
  <c r="F655" i="2"/>
  <c r="F654" i="2"/>
  <c r="E654" i="2" s="1"/>
  <c r="F653" i="2"/>
  <c r="F652" i="2"/>
  <c r="F651" i="2"/>
  <c r="F650" i="2"/>
  <c r="E650" i="2" s="1"/>
  <c r="F649" i="2"/>
  <c r="F648" i="2"/>
  <c r="F647" i="2"/>
  <c r="F646" i="2"/>
  <c r="E646" i="2" s="1"/>
  <c r="F645" i="2"/>
  <c r="F643" i="2"/>
  <c r="F642" i="2"/>
  <c r="F641" i="2"/>
  <c r="E641" i="2" s="1"/>
  <c r="F640" i="2"/>
  <c r="F639" i="2"/>
  <c r="F638" i="2"/>
  <c r="F637" i="2"/>
  <c r="E637" i="2" s="1"/>
  <c r="F636" i="2"/>
  <c r="F635" i="2"/>
  <c r="F634" i="2"/>
  <c r="F633" i="2"/>
  <c r="E633" i="2" s="1"/>
  <c r="F632" i="2"/>
  <c r="F631" i="2"/>
  <c r="F630" i="2"/>
  <c r="F629" i="2"/>
  <c r="E629" i="2" s="1"/>
  <c r="F628" i="2"/>
  <c r="F627" i="2"/>
  <c r="F626" i="2"/>
  <c r="F625" i="2"/>
  <c r="E625" i="2" s="1"/>
  <c r="F624" i="2"/>
  <c r="F623" i="2"/>
  <c r="F622" i="2"/>
  <c r="F621" i="2"/>
  <c r="E621" i="2" s="1"/>
  <c r="F620" i="2"/>
  <c r="F619" i="2"/>
  <c r="F618" i="2"/>
  <c r="F617" i="2"/>
  <c r="E617" i="2" s="1"/>
  <c r="F615" i="2"/>
  <c r="F614" i="2"/>
  <c r="F613" i="2"/>
  <c r="F612" i="2"/>
  <c r="E612" i="2" s="1"/>
  <c r="F611" i="2"/>
  <c r="F610" i="2"/>
  <c r="F609" i="2"/>
  <c r="F608" i="2"/>
  <c r="E608" i="2" s="1"/>
  <c r="F607" i="2"/>
  <c r="F606" i="2"/>
  <c r="F605" i="2"/>
  <c r="F603" i="2"/>
  <c r="E603" i="2" s="1"/>
  <c r="F602" i="2"/>
  <c r="F601" i="2"/>
  <c r="F600" i="2"/>
  <c r="F599" i="2"/>
  <c r="E599" i="2" s="1"/>
  <c r="F598" i="2"/>
  <c r="F597" i="2"/>
  <c r="F596" i="2"/>
  <c r="F594" i="2"/>
  <c r="E594" i="2" s="1"/>
  <c r="F593" i="2"/>
  <c r="F592" i="2"/>
  <c r="F591" i="2"/>
  <c r="F590" i="2"/>
  <c r="E590" i="2" s="1"/>
  <c r="F589" i="2"/>
  <c r="F588" i="2"/>
  <c r="F586" i="2"/>
  <c r="F585" i="2"/>
  <c r="E585" i="2" s="1"/>
  <c r="F584" i="2"/>
  <c r="F583" i="2"/>
  <c r="F582" i="2"/>
  <c r="F581" i="2"/>
  <c r="E581" i="2" s="1"/>
  <c r="F580" i="2"/>
  <c r="F578" i="2"/>
  <c r="F577" i="2"/>
  <c r="F576" i="2"/>
  <c r="E576" i="2" s="1"/>
  <c r="F574" i="2"/>
  <c r="F573" i="2"/>
  <c r="F572" i="2"/>
  <c r="F571" i="2"/>
  <c r="E571" i="2" s="1"/>
  <c r="F569" i="2"/>
  <c r="F568" i="2"/>
  <c r="F567" i="2"/>
  <c r="F565" i="2"/>
  <c r="E565" i="2" s="1"/>
  <c r="F564" i="2"/>
  <c r="F563" i="2"/>
  <c r="F562" i="2"/>
  <c r="F561" i="2"/>
  <c r="E561" i="2" s="1"/>
  <c r="F560" i="2"/>
  <c r="F559" i="2"/>
  <c r="F558" i="2"/>
  <c r="F557" i="2"/>
  <c r="E557" i="2" s="1"/>
  <c r="F556" i="2"/>
  <c r="F555" i="2"/>
  <c r="F554" i="2"/>
  <c r="F553" i="2"/>
  <c r="E553" i="2" s="1"/>
  <c r="F552" i="2"/>
  <c r="F551" i="2"/>
  <c r="F550" i="2"/>
  <c r="F549" i="2"/>
  <c r="E549" i="2" s="1"/>
  <c r="F547" i="2"/>
  <c r="F546" i="2"/>
  <c r="F545" i="2"/>
  <c r="F544" i="2"/>
  <c r="E544" i="2" s="1"/>
  <c r="F543" i="2"/>
  <c r="F542" i="2"/>
  <c r="F541" i="2"/>
  <c r="F540" i="2"/>
  <c r="E540" i="2" s="1"/>
  <c r="F539" i="2"/>
  <c r="F538" i="2"/>
  <c r="F537" i="2"/>
  <c r="F536" i="2"/>
  <c r="E536" i="2" s="1"/>
  <c r="F535" i="2"/>
  <c r="F534" i="2"/>
  <c r="F533" i="2"/>
  <c r="F532" i="2"/>
  <c r="E532" i="2" s="1"/>
  <c r="F531" i="2"/>
  <c r="F530" i="2"/>
  <c r="F529" i="2"/>
  <c r="F528" i="2"/>
  <c r="E528" i="2" s="1"/>
  <c r="F527" i="2"/>
  <c r="F526" i="2"/>
  <c r="F525" i="2"/>
  <c r="F524" i="2"/>
  <c r="E524" i="2" s="1"/>
  <c r="F523" i="2"/>
  <c r="F522" i="2"/>
  <c r="F521" i="2"/>
  <c r="F520" i="2"/>
  <c r="E520" i="2" s="1"/>
  <c r="F519" i="2"/>
  <c r="F518" i="2"/>
  <c r="F517" i="2"/>
  <c r="F516" i="2"/>
  <c r="E516" i="2" s="1"/>
  <c r="F515" i="2"/>
  <c r="F514" i="2"/>
  <c r="F513" i="2"/>
  <c r="F512" i="2"/>
  <c r="E512" i="2" s="1"/>
  <c r="F510" i="2"/>
  <c r="F509" i="2"/>
  <c r="F508" i="2"/>
  <c r="F507" i="2"/>
  <c r="E507" i="2" s="1"/>
  <c r="F506" i="2"/>
  <c r="F504" i="2"/>
  <c r="F503" i="2"/>
  <c r="F502" i="2"/>
  <c r="E502" i="2" s="1"/>
  <c r="F501" i="2"/>
  <c r="F500" i="2"/>
  <c r="F499" i="2"/>
  <c r="F498" i="2"/>
  <c r="E498" i="2" s="1"/>
  <c r="F494" i="2"/>
  <c r="F491" i="2"/>
  <c r="F488" i="2"/>
  <c r="F485" i="2"/>
  <c r="E485" i="2" s="1"/>
  <c r="F482" i="2"/>
  <c r="F477" i="2"/>
  <c r="F474" i="2"/>
  <c r="F473" i="2"/>
  <c r="E473" i="2" s="1"/>
  <c r="F468" i="2"/>
  <c r="F465" i="2"/>
  <c r="F461" i="2"/>
  <c r="F460" i="2"/>
  <c r="E460" i="2" s="1"/>
  <c r="F459" i="2"/>
  <c r="F455" i="2"/>
  <c r="F452" i="2"/>
  <c r="F451" i="2"/>
  <c r="E451" i="2" s="1"/>
  <c r="F445" i="2"/>
  <c r="F440" i="2"/>
  <c r="F437" i="2"/>
  <c r="F434" i="2"/>
  <c r="E434" i="2" s="1"/>
  <c r="F431" i="2"/>
  <c r="F428" i="2"/>
  <c r="F418" i="2"/>
  <c r="F412" i="2"/>
  <c r="E412" i="2" s="1"/>
  <c r="F409" i="2"/>
  <c r="F406" i="2"/>
  <c r="F403" i="2"/>
  <c r="F400" i="2"/>
  <c r="E400" i="2" s="1"/>
  <c r="F396" i="2"/>
  <c r="F395" i="2"/>
  <c r="F391" i="2"/>
  <c r="F390" i="2"/>
  <c r="E390" i="2" s="1"/>
  <c r="F387" i="2"/>
  <c r="F386" i="2"/>
  <c r="F382" i="2"/>
  <c r="F381" i="2"/>
  <c r="E381" i="2" s="1"/>
  <c r="F378" i="2"/>
  <c r="F377" i="2"/>
  <c r="F373" i="2"/>
  <c r="F372" i="2"/>
  <c r="E372" i="2" s="1"/>
  <c r="F368" i="2"/>
  <c r="F365" i="2"/>
  <c r="F362" i="2"/>
  <c r="F359" i="2"/>
  <c r="E359" i="2" s="1"/>
  <c r="F356" i="2"/>
  <c r="F352" i="2"/>
  <c r="F347" i="2"/>
  <c r="F344" i="2"/>
  <c r="E344" i="2" s="1"/>
  <c r="F343" i="2"/>
  <c r="F341" i="2"/>
  <c r="F340" i="2"/>
  <c r="F339" i="2"/>
  <c r="E339" i="2" s="1"/>
  <c r="F338" i="2"/>
  <c r="F337" i="2"/>
  <c r="F336" i="2"/>
  <c r="F335" i="2"/>
  <c r="E335" i="2" s="1"/>
  <c r="F334" i="2"/>
  <c r="F333" i="2"/>
  <c r="F332" i="2"/>
  <c r="F331" i="2"/>
  <c r="E331" i="2" s="1"/>
  <c r="F330" i="2"/>
  <c r="F329" i="2"/>
  <c r="F328" i="2"/>
  <c r="F326" i="2"/>
  <c r="E326" i="2" s="1"/>
  <c r="F325" i="2"/>
  <c r="F324" i="2"/>
  <c r="F323" i="2"/>
  <c r="F322" i="2"/>
  <c r="E322" i="2" s="1"/>
  <c r="F321" i="2"/>
  <c r="F320" i="2"/>
  <c r="F319" i="2"/>
  <c r="F318" i="2"/>
  <c r="E318" i="2" s="1"/>
  <c r="F317" i="2"/>
  <c r="F316" i="2"/>
  <c r="F315" i="2"/>
  <c r="F314" i="2"/>
  <c r="E314" i="2" s="1"/>
  <c r="F313" i="2"/>
  <c r="F312" i="2"/>
  <c r="F311" i="2"/>
  <c r="F310" i="2"/>
  <c r="E310" i="2" s="1"/>
  <c r="F305" i="2"/>
  <c r="F301" i="2"/>
  <c r="F300" i="2"/>
  <c r="F297" i="2"/>
  <c r="E297" i="2" s="1"/>
  <c r="F296" i="2"/>
  <c r="F292" i="2"/>
  <c r="F289" i="2"/>
  <c r="F287" i="2"/>
  <c r="E287" i="2" s="1"/>
  <c r="F286" i="2"/>
  <c r="F285" i="2"/>
  <c r="F283" i="2"/>
  <c r="F281" i="2"/>
  <c r="E281" i="2" s="1"/>
  <c r="F280" i="2"/>
  <c r="F279" i="2"/>
  <c r="F278" i="2"/>
  <c r="F276" i="2"/>
  <c r="E276" i="2" s="1"/>
  <c r="F275" i="2"/>
  <c r="F274" i="2"/>
  <c r="F273" i="2"/>
  <c r="F272" i="2"/>
  <c r="E272" i="2" s="1"/>
  <c r="F271" i="2"/>
  <c r="F270" i="2"/>
  <c r="F269" i="2"/>
  <c r="F268" i="2"/>
  <c r="E268" i="2" s="1"/>
  <c r="F267" i="2"/>
  <c r="F266" i="2"/>
  <c r="F265" i="2"/>
  <c r="F264" i="2"/>
  <c r="E264" i="2" s="1"/>
  <c r="F263" i="2"/>
  <c r="F262" i="2"/>
  <c r="F261" i="2"/>
  <c r="F260" i="2"/>
  <c r="E260" i="2" s="1"/>
  <c r="F257" i="2"/>
  <c r="F256" i="2"/>
  <c r="F251" i="2"/>
  <c r="F250" i="2"/>
  <c r="E250" i="2" s="1"/>
  <c r="F249" i="2"/>
  <c r="F245" i="2"/>
  <c r="F241" i="2"/>
  <c r="F238" i="2"/>
  <c r="E238" i="2" s="1"/>
  <c r="F237" i="2"/>
  <c r="F236" i="2"/>
  <c r="F235" i="2"/>
  <c r="F234" i="2"/>
  <c r="E234" i="2" s="1"/>
  <c r="F230" i="2"/>
  <c r="F227" i="2"/>
  <c r="F224" i="2"/>
  <c r="F221" i="2"/>
  <c r="E221" i="2" s="1"/>
  <c r="F218" i="2"/>
  <c r="F215" i="2"/>
  <c r="F211" i="2"/>
  <c r="F208" i="2"/>
  <c r="E208" i="2" s="1"/>
  <c r="F207" i="2"/>
  <c r="F206" i="2"/>
  <c r="F205" i="2"/>
  <c r="F202" i="2"/>
  <c r="E202" i="2" s="1"/>
  <c r="F201" i="2"/>
  <c r="F200" i="2"/>
  <c r="F197" i="2"/>
  <c r="F196" i="2"/>
  <c r="E196" i="2" s="1"/>
  <c r="F195" i="2"/>
  <c r="F194" i="2"/>
  <c r="F191" i="2"/>
  <c r="F188" i="2"/>
  <c r="E188" i="2" s="1"/>
  <c r="F186" i="2"/>
  <c r="F185" i="2"/>
  <c r="F184" i="2"/>
  <c r="F183" i="2"/>
  <c r="E183" i="2" s="1"/>
  <c r="F181" i="2"/>
  <c r="F180" i="2"/>
  <c r="F178" i="2"/>
  <c r="F177" i="2"/>
  <c r="E177" i="2" s="1"/>
  <c r="F175" i="2"/>
  <c r="F173" i="2"/>
  <c r="F171" i="2"/>
  <c r="F169" i="2"/>
  <c r="E169" i="2" s="1"/>
  <c r="F166" i="2"/>
  <c r="F163" i="2"/>
  <c r="F162" i="2"/>
  <c r="F158" i="2"/>
  <c r="E158" i="2" s="1"/>
  <c r="F157" i="2"/>
  <c r="F156" i="2"/>
  <c r="F152" i="2"/>
  <c r="F151" i="2"/>
  <c r="E151" i="2" s="1"/>
  <c r="F148" i="2"/>
  <c r="F144" i="2"/>
  <c r="F143" i="2"/>
  <c r="F139" i="2"/>
  <c r="E139" i="2" s="1"/>
  <c r="F137" i="2"/>
  <c r="F136" i="2"/>
  <c r="F135" i="2"/>
  <c r="F134" i="2"/>
  <c r="E134" i="2" s="1"/>
  <c r="F133" i="2"/>
  <c r="F132" i="2"/>
  <c r="F131" i="2"/>
  <c r="F127" i="2"/>
  <c r="E127" i="2" s="1"/>
  <c r="F126" i="2"/>
  <c r="F124" i="2"/>
  <c r="F123" i="2"/>
  <c r="F122" i="2"/>
  <c r="E122" i="2" s="1"/>
  <c r="F121" i="2"/>
  <c r="F120" i="2"/>
  <c r="F119" i="2"/>
  <c r="F118" i="2"/>
  <c r="E118" i="2" s="1"/>
  <c r="F117" i="2"/>
  <c r="F116" i="2"/>
  <c r="F115" i="2"/>
  <c r="F113" i="2"/>
  <c r="E113" i="2" s="1"/>
  <c r="F112" i="2"/>
  <c r="F111" i="2"/>
  <c r="F109" i="2"/>
  <c r="F108" i="2"/>
  <c r="E108" i="2" s="1"/>
  <c r="F107" i="2"/>
  <c r="F106" i="2"/>
  <c r="F105" i="2"/>
  <c r="F104" i="2"/>
  <c r="E104" i="2" s="1"/>
  <c r="F103" i="2"/>
  <c r="F98" i="2"/>
  <c r="F94" i="2"/>
  <c r="F93" i="2"/>
  <c r="E93" i="2" s="1"/>
  <c r="F89" i="2"/>
  <c r="F86" i="2"/>
  <c r="F84" i="2"/>
  <c r="F80" i="2"/>
  <c r="E80" i="2" s="1"/>
  <c r="F79" i="2"/>
  <c r="F75" i="2"/>
  <c r="F74" i="2"/>
  <c r="F73" i="2"/>
  <c r="E73" i="2" s="1"/>
  <c r="F72" i="2"/>
  <c r="F71" i="2"/>
  <c r="F70" i="2"/>
  <c r="F65" i="2"/>
  <c r="E65" i="2" s="1"/>
  <c r="F64" i="2"/>
  <c r="F63" i="2"/>
  <c r="F62" i="2"/>
  <c r="F61" i="2"/>
  <c r="E61" i="2" s="1"/>
  <c r="F60" i="2"/>
  <c r="F59" i="2"/>
  <c r="F58" i="2"/>
  <c r="F54" i="2"/>
  <c r="E54" i="2" s="1"/>
  <c r="F50" i="2"/>
  <c r="F46" i="2"/>
  <c r="F42" i="2"/>
  <c r="F41" i="2"/>
  <c r="E41" i="2" s="1"/>
  <c r="F40" i="2"/>
  <c r="F37" i="2"/>
  <c r="F35" i="2"/>
  <c r="F33" i="2"/>
  <c r="E33" i="2" s="1"/>
  <c r="F31" i="2"/>
  <c r="F30" i="2"/>
  <c r="F29" i="2"/>
  <c r="F28" i="2"/>
  <c r="E28" i="2" s="1"/>
  <c r="F27" i="2"/>
  <c r="F24" i="2"/>
  <c r="F23" i="2"/>
  <c r="F19" i="2"/>
  <c r="E19" i="2" s="1"/>
  <c r="F17" i="2"/>
  <c r="F14" i="2"/>
  <c r="J3228" i="2"/>
  <c r="J3227" i="2" s="1"/>
  <c r="J2875" i="2"/>
  <c r="J2873" i="2"/>
  <c r="J2855" i="2"/>
  <c r="J2854" i="2" s="1"/>
  <c r="J2853" i="2" s="1"/>
  <c r="J2852" i="2" s="1"/>
  <c r="J2843" i="2"/>
  <c r="J2842" i="2" s="1"/>
  <c r="J2828" i="2"/>
  <c r="J2827" i="2" s="1"/>
  <c r="J2811" i="2"/>
  <c r="J2810" i="2" s="1"/>
  <c r="J2799" i="2"/>
  <c r="J2798" i="2" s="1"/>
  <c r="J2783" i="2"/>
  <c r="J2782" i="2" s="1"/>
  <c r="J2780" i="2"/>
  <c r="J2779" i="2" s="1"/>
  <c r="J2769" i="2"/>
  <c r="J2768" i="2" s="1"/>
  <c r="J2766" i="2"/>
  <c r="J2765" i="2" s="1"/>
  <c r="J2763" i="2"/>
  <c r="J2762" i="2" s="1"/>
  <c r="J2757" i="2"/>
  <c r="J2756" i="2" s="1"/>
  <c r="J2743" i="2"/>
  <c r="J2742" i="2" s="1"/>
  <c r="J2733" i="2"/>
  <c r="J2732" i="2" s="1"/>
  <c r="J2730" i="2"/>
  <c r="J2729" i="2" s="1"/>
  <c r="J2724" i="2"/>
  <c r="J2723" i="2" s="1"/>
  <c r="J2721" i="2"/>
  <c r="J2720" i="2" s="1"/>
  <c r="J2703" i="2"/>
  <c r="J2702" i="2" s="1"/>
  <c r="J2699" i="2"/>
  <c r="J2698" i="2" s="1"/>
  <c r="J2691" i="2"/>
  <c r="J2690" i="2" s="1"/>
  <c r="J2683" i="2"/>
  <c r="J2682" i="2" s="1"/>
  <c r="J2667" i="2"/>
  <c r="J2666" i="2" s="1"/>
  <c r="J2656" i="2"/>
  <c r="J2655" i="2" s="1"/>
  <c r="J2616" i="2"/>
  <c r="J2615" i="2" s="1"/>
  <c r="J2612" i="2"/>
  <c r="J2611" i="2" s="1"/>
  <c r="J2603" i="2"/>
  <c r="J2602" i="2" s="1"/>
  <c r="J2600" i="2"/>
  <c r="J2599" i="2" s="1"/>
  <c r="J2590" i="2"/>
  <c r="J2589" i="2" s="1"/>
  <c r="J2587" i="2"/>
  <c r="J2586" i="2" s="1"/>
  <c r="J2578" i="2"/>
  <c r="J2577" i="2" s="1"/>
  <c r="J2569" i="2"/>
  <c r="J2568" i="2" s="1"/>
  <c r="J2566" i="2"/>
  <c r="J2565" i="2" s="1"/>
  <c r="J2556" i="2"/>
  <c r="J2555" i="2" s="1"/>
  <c r="J2553" i="2"/>
  <c r="J2552" i="2" s="1"/>
  <c r="J2550" i="2"/>
  <c r="J2549" i="2" s="1"/>
  <c r="J2544" i="2"/>
  <c r="J2543" i="2" s="1"/>
  <c r="J2541" i="2"/>
  <c r="J2540" i="2" s="1"/>
  <c r="J2531" i="2"/>
  <c r="J2530" i="2" s="1"/>
  <c r="J2528" i="2"/>
  <c r="J2527" i="2" s="1"/>
  <c r="J2525" i="2"/>
  <c r="J2524" i="2" s="1"/>
  <c r="J2512" i="2"/>
  <c r="J2511" i="2" s="1"/>
  <c r="J2509" i="2"/>
  <c r="J2508" i="2" s="1"/>
  <c r="J2488" i="2"/>
  <c r="J2487" i="2" s="1"/>
  <c r="J2485" i="2"/>
  <c r="J2484" i="2" s="1"/>
  <c r="J2467" i="2"/>
  <c r="J2466" i="2" s="1"/>
  <c r="J2464" i="2"/>
  <c r="J2463" i="2" s="1"/>
  <c r="J2457" i="2"/>
  <c r="J2456" i="2" s="1"/>
  <c r="J2454" i="2"/>
  <c r="J2453" i="2" s="1"/>
  <c r="J2445" i="2"/>
  <c r="J2444" i="2" s="1"/>
  <c r="J2442" i="2"/>
  <c r="J2441" i="2" s="1"/>
  <c r="J2439" i="2"/>
  <c r="J2438" i="2" s="1"/>
  <c r="J2433" i="2"/>
  <c r="J2432" i="2" s="1"/>
  <c r="J2430" i="2"/>
  <c r="J2429" i="2" s="1"/>
  <c r="J2421" i="2"/>
  <c r="J2420" i="2" s="1"/>
  <c r="J2417" i="2"/>
  <c r="J2416" i="2" s="1"/>
  <c r="J2408" i="2"/>
  <c r="J2407" i="2" s="1"/>
  <c r="J2404" i="2"/>
  <c r="J2403" i="2" s="1"/>
  <c r="J2395" i="2"/>
  <c r="J2394" i="2" s="1"/>
  <c r="J2392" i="2"/>
  <c r="J2391" i="2" s="1"/>
  <c r="J2382" i="2"/>
  <c r="J2381" i="2" s="1"/>
  <c r="J2379" i="2"/>
  <c r="J2378" i="2" s="1"/>
  <c r="J2360" i="2"/>
  <c r="J2359" i="2" s="1"/>
  <c r="J2357" i="2"/>
  <c r="J2356" i="2" s="1"/>
  <c r="J2347" i="2"/>
  <c r="J2346" i="2" s="1"/>
  <c r="J2333" i="2"/>
  <c r="J2332" i="2" s="1"/>
  <c r="J2330" i="2"/>
  <c r="J2329" i="2" s="1"/>
  <c r="J2321" i="2"/>
  <c r="J2320" i="2" s="1"/>
  <c r="J2317" i="2"/>
  <c r="J2316" i="2" s="1"/>
  <c r="J2310" i="2"/>
  <c r="J2309" i="2" s="1"/>
  <c r="J2307" i="2"/>
  <c r="J2306" i="2" s="1"/>
  <c r="J2299" i="2"/>
  <c r="J2298" i="2" s="1"/>
  <c r="J2290" i="2"/>
  <c r="J2289" i="2" s="1"/>
  <c r="J2287" i="2"/>
  <c r="J2286" i="2" s="1"/>
  <c r="J2278" i="2"/>
  <c r="J2277" i="2" s="1"/>
  <c r="J2275" i="2"/>
  <c r="J2274" i="2" s="1"/>
  <c r="J2266" i="2"/>
  <c r="J2265" i="2" s="1"/>
  <c r="J2249" i="2"/>
  <c r="J2248" i="2" s="1"/>
  <c r="J2240" i="2"/>
  <c r="J2239" i="2" s="1"/>
  <c r="J2237" i="2"/>
  <c r="J2236" i="2" s="1"/>
  <c r="J2234" i="2"/>
  <c r="J2233" i="2" s="1"/>
  <c r="J2228" i="2"/>
  <c r="J2227" i="2" s="1"/>
  <c r="J2225" i="2"/>
  <c r="J2224" i="2" s="1"/>
  <c r="J2214" i="2"/>
  <c r="J2213" i="2" s="1"/>
  <c r="J2206" i="2"/>
  <c r="J2205" i="2" s="1"/>
  <c r="J2198" i="2"/>
  <c r="J2197" i="2" s="1"/>
  <c r="J2182" i="2"/>
  <c r="J2181" i="2" s="1"/>
  <c r="J2171" i="2"/>
  <c r="J2170" i="2" s="1"/>
  <c r="J2154" i="2"/>
  <c r="J2153" i="2" s="1"/>
  <c r="J2127" i="2"/>
  <c r="J2126" i="2" s="1"/>
  <c r="J2123" i="2"/>
  <c r="J2122" i="2" s="1"/>
  <c r="J2114" i="2"/>
  <c r="J2113" i="2" s="1"/>
  <c r="J2111" i="2"/>
  <c r="J2110" i="2" s="1"/>
  <c r="J2101" i="2"/>
  <c r="J2100" i="2" s="1"/>
  <c r="J2098" i="2"/>
  <c r="J2097" i="2" s="1"/>
  <c r="J2089" i="2"/>
  <c r="J2088" i="2" s="1"/>
  <c r="J2080" i="2"/>
  <c r="J2079" i="2" s="1"/>
  <c r="J2077" i="2"/>
  <c r="J2076" i="2" s="1"/>
  <c r="J2067" i="2"/>
  <c r="J2066" i="2" s="1"/>
  <c r="J2064" i="2"/>
  <c r="J2063" i="2" s="1"/>
  <c r="J2055" i="2"/>
  <c r="J2054" i="2" s="1"/>
  <c r="J2052" i="2"/>
  <c r="J2051" i="2" s="1"/>
  <c r="J2042" i="2"/>
  <c r="J2041" i="2" s="1"/>
  <c r="J2039" i="2"/>
  <c r="J2038" i="2" s="1"/>
  <c r="J2036" i="2"/>
  <c r="J2035" i="2" s="1"/>
  <c r="J2023" i="2"/>
  <c r="J2022" i="2" s="1"/>
  <c r="J2020" i="2"/>
  <c r="J2019" i="2" s="1"/>
  <c r="J1999" i="2"/>
  <c r="J1998" i="2" s="1"/>
  <c r="J1996" i="2"/>
  <c r="J1995" i="2" s="1"/>
  <c r="J1985" i="2"/>
  <c r="J1984" i="2" s="1"/>
  <c r="J1978" i="2"/>
  <c r="J1977" i="2" s="1"/>
  <c r="J1969" i="2"/>
  <c r="J1968" i="2" s="1"/>
  <c r="J1965" i="2"/>
  <c r="J1964" i="2" s="1"/>
  <c r="J1956" i="2"/>
  <c r="J1955" i="2" s="1"/>
  <c r="J1953" i="2"/>
  <c r="J1952" i="2" s="1"/>
  <c r="J1950" i="2"/>
  <c r="J1949" i="2" s="1"/>
  <c r="J1944" i="2"/>
  <c r="J1943" i="2" s="1"/>
  <c r="J1941" i="2"/>
  <c r="J1940" i="2" s="1"/>
  <c r="J1932" i="2"/>
  <c r="J1931" i="2" s="1"/>
  <c r="J1929" i="2"/>
  <c r="J1928" i="2" s="1"/>
  <c r="J1925" i="2"/>
  <c r="J1924" i="2" s="1"/>
  <c r="J1919" i="2"/>
  <c r="J1918" i="2" s="1"/>
  <c r="J1916" i="2"/>
  <c r="J1915" i="2" s="1"/>
  <c r="J1906" i="2"/>
  <c r="J1905" i="2" s="1"/>
  <c r="J1903" i="2"/>
  <c r="J1902" i="2" s="1"/>
  <c r="J1894" i="2"/>
  <c r="J1893" i="2" s="1"/>
  <c r="J1890" i="2"/>
  <c r="J1889" i="2" s="1"/>
  <c r="J1883" i="2"/>
  <c r="J1882" i="2" s="1"/>
  <c r="J1870" i="2"/>
  <c r="J1869" i="2" s="1"/>
  <c r="J1867" i="2"/>
  <c r="J1866" i="2" s="1"/>
  <c r="J1864" i="2"/>
  <c r="J1863" i="2" s="1"/>
  <c r="J1857" i="2"/>
  <c r="J1856" i="2" s="1"/>
  <c r="J1854" i="2"/>
  <c r="J1853" i="2" s="1"/>
  <c r="J1843" i="2"/>
  <c r="J1842" i="2" s="1"/>
  <c r="J1840" i="2"/>
  <c r="J1839" i="2" s="1"/>
  <c r="J1831" i="2"/>
  <c r="J1830" i="2" s="1"/>
  <c r="J1828" i="2"/>
  <c r="J1827" i="2" s="1"/>
  <c r="J1817" i="2"/>
  <c r="J1816" i="2" s="1"/>
  <c r="J1814" i="2"/>
  <c r="J1813" i="2" s="1"/>
  <c r="J1800" i="2"/>
  <c r="J1799" i="2" s="1"/>
  <c r="J1797" i="2"/>
  <c r="J1796" i="2" s="1"/>
  <c r="J1794" i="2"/>
  <c r="J1793" i="2" s="1"/>
  <c r="J1788" i="2"/>
  <c r="J1787" i="2" s="1"/>
  <c r="J1785" i="2"/>
  <c r="J1784" i="2" s="1"/>
  <c r="J1776" i="2"/>
  <c r="J1775" i="2" s="1"/>
  <c r="J1773" i="2"/>
  <c r="J1772" i="2" s="1"/>
  <c r="J1764" i="2"/>
  <c r="J1763" i="2" s="1"/>
  <c r="J1750" i="2"/>
  <c r="J1749" i="2" s="1"/>
  <c r="J1747" i="2"/>
  <c r="J1746" i="2" s="1"/>
  <c r="J1744" i="2"/>
  <c r="J1743" i="2" s="1"/>
  <c r="J1738" i="2"/>
  <c r="J1737" i="2" s="1"/>
  <c r="J1735" i="2"/>
  <c r="J1734" i="2" s="1"/>
  <c r="J1726" i="2"/>
  <c r="J1725" i="2" s="1"/>
  <c r="J1698" i="2"/>
  <c r="J1697" i="2" s="1"/>
  <c r="J1696" i="2" s="1"/>
  <c r="J1694" i="2"/>
  <c r="J1693" i="2" s="1"/>
  <c r="J1690" i="2"/>
  <c r="J1659" i="2"/>
  <c r="J1657" i="2"/>
  <c r="J1656" i="2" s="1"/>
  <c r="J1651" i="2"/>
  <c r="J1650" i="2" s="1"/>
  <c r="J1648" i="2"/>
  <c r="J1647" i="2" s="1"/>
  <c r="J1645" i="2"/>
  <c r="J1644" i="2" s="1"/>
  <c r="J1636" i="2"/>
  <c r="J1635" i="2" s="1"/>
  <c r="J1628" i="2"/>
  <c r="J1627" i="2" s="1"/>
  <c r="J1626" i="2" s="1"/>
  <c r="J1624" i="2"/>
  <c r="J1623" i="2" s="1"/>
  <c r="J1621" i="2"/>
  <c r="J1620" i="2" s="1"/>
  <c r="J1614" i="2"/>
  <c r="J1613" i="2" s="1"/>
  <c r="J1610" i="2"/>
  <c r="J1609" i="2" s="1"/>
  <c r="J1599" i="2"/>
  <c r="J1598" i="2" s="1"/>
  <c r="J1592" i="2"/>
  <c r="J1576" i="2"/>
  <c r="J1575" i="2" s="1"/>
  <c r="J1564" i="2"/>
  <c r="J1563" i="2" s="1"/>
  <c r="J1562" i="2" s="1"/>
  <c r="J1559" i="2"/>
  <c r="J1548" i="2"/>
  <c r="J1546" i="2"/>
  <c r="J1531" i="2"/>
  <c r="J1530" i="2" s="1"/>
  <c r="J1529" i="2" s="1"/>
  <c r="J1528" i="2" s="1"/>
  <c r="J1523" i="2"/>
  <c r="J1522" i="2" s="1"/>
  <c r="J1520" i="2"/>
  <c r="J1519" i="2" s="1"/>
  <c r="J1510" i="2"/>
  <c r="J1509" i="2" s="1"/>
  <c r="J1507" i="2"/>
  <c r="J1506" i="2" s="1"/>
  <c r="J1494" i="2"/>
  <c r="J1493" i="2" s="1"/>
  <c r="J1478" i="2"/>
  <c r="J1477" i="2" s="1"/>
  <c r="J1473" i="2"/>
  <c r="J1472" i="2" s="1"/>
  <c r="J1471" i="2" s="1"/>
  <c r="J1462" i="2"/>
  <c r="J1461" i="2" s="1"/>
  <c r="J1449" i="2"/>
  <c r="J1448" i="2" s="1"/>
  <c r="J1447" i="2" s="1"/>
  <c r="J1446" i="2" s="1"/>
  <c r="J1444" i="2"/>
  <c r="J1443" i="2" s="1"/>
  <c r="J1438" i="2"/>
  <c r="J1437" i="2" s="1"/>
  <c r="J1422" i="2"/>
  <c r="J1421" i="2" s="1"/>
  <c r="J1420" i="2" s="1"/>
  <c r="J1418" i="2"/>
  <c r="J1417" i="2" s="1"/>
  <c r="J1416" i="2" s="1"/>
  <c r="J1410" i="2"/>
  <c r="J1378" i="2"/>
  <c r="J1377" i="2" s="1"/>
  <c r="J1376" i="2" s="1"/>
  <c r="J1364" i="2"/>
  <c r="J1363" i="2" s="1"/>
  <c r="J1362" i="2" s="1"/>
  <c r="J1360" i="2"/>
  <c r="J1359" i="2" s="1"/>
  <c r="J1358" i="2" s="1"/>
  <c r="J1348" i="2"/>
  <c r="J1347" i="2" s="1"/>
  <c r="J1346" i="2" s="1"/>
  <c r="J1344" i="2"/>
  <c r="J1343" i="2" s="1"/>
  <c r="J1342" i="2" s="1"/>
  <c r="J1330" i="2"/>
  <c r="J1329" i="2" s="1"/>
  <c r="J1327" i="2"/>
  <c r="J1307" i="2"/>
  <c r="J1306" i="2" s="1"/>
  <c r="J1305" i="2" s="1"/>
  <c r="J1298" i="2"/>
  <c r="J1297" i="2" s="1"/>
  <c r="J1294" i="2"/>
  <c r="J1293" i="2" s="1"/>
  <c r="J1265" i="2"/>
  <c r="J1264" i="2" s="1"/>
  <c r="J1262" i="2"/>
  <c r="J1261" i="2" s="1"/>
  <c r="J1254" i="2"/>
  <c r="J1253" i="2" s="1"/>
  <c r="J1227" i="2"/>
  <c r="J1206" i="2"/>
  <c r="J1205" i="2" s="1"/>
  <c r="J1202" i="2"/>
  <c r="J1201" i="2" s="1"/>
  <c r="J1148" i="2"/>
  <c r="J1147" i="2" s="1"/>
  <c r="J1143" i="2"/>
  <c r="J1142" i="2" s="1"/>
  <c r="J1135" i="2"/>
  <c r="J1134" i="2" s="1"/>
  <c r="J1132" i="2" s="1"/>
  <c r="J1117" i="2"/>
  <c r="J1116" i="2" s="1"/>
  <c r="J1114" i="2"/>
  <c r="J1113" i="2" s="1"/>
  <c r="J1111" i="2"/>
  <c r="J1110" i="2" s="1"/>
  <c r="J1105" i="2"/>
  <c r="J1104" i="2" s="1"/>
  <c r="J1102" i="2"/>
  <c r="J1101" i="2" s="1"/>
  <c r="J1093" i="2"/>
  <c r="J1092" i="2" s="1"/>
  <c r="J1089" i="2"/>
  <c r="J1088" i="2" s="1"/>
  <c r="J1082" i="2"/>
  <c r="J1081" i="2" s="1"/>
  <c r="J1071" i="2"/>
  <c r="J1070" i="2" s="1"/>
  <c r="J1057" i="2"/>
  <c r="J1056" i="2" s="1"/>
  <c r="J977" i="2"/>
  <c r="J972" i="2"/>
  <c r="J963" i="2"/>
  <c r="J962" i="2" s="1"/>
  <c r="J961" i="2" s="1"/>
  <c r="J959" i="2"/>
  <c r="J958" i="2" s="1"/>
  <c r="J957" i="2" s="1"/>
  <c r="J932" i="2"/>
  <c r="J493" i="2"/>
  <c r="J492" i="2" s="1"/>
  <c r="J490" i="2"/>
  <c r="J489" i="2" s="1"/>
  <c r="J481" i="2"/>
  <c r="J480" i="2" s="1"/>
  <c r="J476" i="2"/>
  <c r="J475" i="2" s="1"/>
  <c r="J467" i="2"/>
  <c r="J466" i="2" s="1"/>
  <c r="J464" i="2"/>
  <c r="J463" i="2" s="1"/>
  <c r="J454" i="2"/>
  <c r="J453" i="2" s="1"/>
  <c r="J444" i="2"/>
  <c r="J443" i="2" s="1"/>
  <c r="J442" i="2" s="1"/>
  <c r="J439" i="2"/>
  <c r="J438" i="2" s="1"/>
  <c r="J430" i="2"/>
  <c r="J429" i="2" s="1"/>
  <c r="J427" i="2"/>
  <c r="J426" i="2" s="1"/>
  <c r="J423" i="2"/>
  <c r="J421" i="2"/>
  <c r="J419" i="2"/>
  <c r="J417" i="2"/>
  <c r="J416" i="2" s="1"/>
  <c r="J414" i="2"/>
  <c r="J408" i="2"/>
  <c r="J407" i="2" s="1"/>
  <c r="J405" i="2"/>
  <c r="J404" i="2" s="1"/>
  <c r="J402" i="2"/>
  <c r="J401" i="2" s="1"/>
  <c r="J394" i="2"/>
  <c r="J393" i="2" s="1"/>
  <c r="J392" i="2" s="1"/>
  <c r="J385" i="2"/>
  <c r="J384" i="2" s="1"/>
  <c r="J376" i="2"/>
  <c r="J375" i="2" s="1"/>
  <c r="J367" i="2"/>
  <c r="J366" i="2" s="1"/>
  <c r="J364" i="2"/>
  <c r="J363" i="2" s="1"/>
  <c r="J355" i="2"/>
  <c r="J354" i="2" s="1"/>
  <c r="J351" i="2"/>
  <c r="J350" i="2" s="1"/>
  <c r="J349" i="2" s="1"/>
  <c r="J304" i="2"/>
  <c r="J303" i="2" s="1"/>
  <c r="J302" i="2" s="1"/>
  <c r="J291" i="2"/>
  <c r="J290" i="2" s="1"/>
  <c r="J282" i="2"/>
  <c r="J255" i="2"/>
  <c r="J254" i="2" s="1"/>
  <c r="J244" i="2"/>
  <c r="J243" i="2" s="1"/>
  <c r="J229" i="2"/>
  <c r="J228" i="2" s="1"/>
  <c r="J226" i="2"/>
  <c r="J225" i="2" s="1"/>
  <c r="J223" i="2"/>
  <c r="J222" i="2" s="1"/>
  <c r="J217" i="2"/>
  <c r="J216" i="2" s="1"/>
  <c r="J214" i="2"/>
  <c r="J213" i="2" s="1"/>
  <c r="J210" i="2"/>
  <c r="J209" i="2" s="1"/>
  <c r="J190" i="2"/>
  <c r="J189" i="2" s="1"/>
  <c r="J179" i="2"/>
  <c r="J174" i="2"/>
  <c r="J172" i="2"/>
  <c r="J170" i="2"/>
  <c r="J165" i="2"/>
  <c r="J164" i="2" s="1"/>
  <c r="J147" i="2"/>
  <c r="J146" i="2" s="1"/>
  <c r="J142" i="2"/>
  <c r="J141" i="2" s="1"/>
  <c r="J140" i="2" s="1"/>
  <c r="J97" i="2"/>
  <c r="J96" i="2" s="1"/>
  <c r="J95" i="2" s="1"/>
  <c r="J88" i="2"/>
  <c r="J87" i="2" s="1"/>
  <c r="J85" i="2"/>
  <c r="J83" i="2"/>
  <c r="J49" i="2"/>
  <c r="J48" i="2" s="1"/>
  <c r="J47" i="2" s="1"/>
  <c r="J45" i="2"/>
  <c r="J44" i="2" s="1"/>
  <c r="J43" i="2" s="1"/>
  <c r="J36" i="2"/>
  <c r="J34" i="2"/>
  <c r="J16" i="2"/>
  <c r="J13" i="2"/>
  <c r="J12" i="2" s="1"/>
  <c r="G3248" i="2"/>
  <c r="G3247" i="2" s="1"/>
  <c r="G2694" i="2"/>
  <c r="G2693" i="2" s="1"/>
  <c r="G2424" i="2"/>
  <c r="G2423" i="2" s="1"/>
  <c r="G2281" i="2"/>
  <c r="G2280" i="2" s="1"/>
  <c r="G2185" i="2"/>
  <c r="G2184" i="2" s="1"/>
  <c r="G1935" i="2"/>
  <c r="G1934" i="2" s="1"/>
  <c r="G1690" i="2"/>
  <c r="G1659" i="2"/>
  <c r="G1654" i="2"/>
  <c r="G1653" i="2" s="1"/>
  <c r="G1076" i="2"/>
  <c r="G1075" i="2" s="1"/>
  <c r="G484" i="2"/>
  <c r="G483" i="2" s="1"/>
  <c r="G423" i="2"/>
  <c r="G421" i="2"/>
  <c r="G419" i="2"/>
  <c r="G414" i="2"/>
  <c r="F1690" i="2"/>
  <c r="F1659" i="2"/>
  <c r="F423" i="2"/>
  <c r="F421" i="2"/>
  <c r="F419" i="2"/>
  <c r="F414" i="2"/>
  <c r="D3249" i="2"/>
  <c r="D3248" i="2"/>
  <c r="D3247" i="2"/>
  <c r="D3246" i="2"/>
  <c r="D3245" i="2"/>
  <c r="D3244" i="2"/>
  <c r="D3243" i="2"/>
  <c r="D3242" i="2"/>
  <c r="D3241" i="2"/>
  <c r="D3240" i="2"/>
  <c r="D3239" i="2"/>
  <c r="D3238" i="2"/>
  <c r="D3237" i="2"/>
  <c r="D3236" i="2"/>
  <c r="D3235" i="2"/>
  <c r="D3234" i="2"/>
  <c r="D3233" i="2"/>
  <c r="D3232" i="2"/>
  <c r="D3231" i="2"/>
  <c r="D3230" i="2"/>
  <c r="D3229" i="2"/>
  <c r="D3228" i="2"/>
  <c r="D3227" i="2"/>
  <c r="D3226" i="2"/>
  <c r="D3225" i="2"/>
  <c r="D3224" i="2"/>
  <c r="D3223" i="2"/>
  <c r="D3222" i="2"/>
  <c r="D3221" i="2"/>
  <c r="D3220" i="2"/>
  <c r="D3219" i="2"/>
  <c r="D3218" i="2"/>
  <c r="D3217" i="2"/>
  <c r="D3216" i="2"/>
  <c r="D3215" i="2"/>
  <c r="D3214" i="2"/>
  <c r="D3213" i="2"/>
  <c r="D3212" i="2"/>
  <c r="D3211" i="2"/>
  <c r="D3210" i="2"/>
  <c r="D3209" i="2"/>
  <c r="D3208" i="2"/>
  <c r="D3207" i="2"/>
  <c r="D3206" i="2"/>
  <c r="D3205" i="2"/>
  <c r="D3204" i="2"/>
  <c r="D3203" i="2"/>
  <c r="D3202" i="2"/>
  <c r="D3201" i="2"/>
  <c r="D3200" i="2"/>
  <c r="D3199" i="2"/>
  <c r="D3198" i="2"/>
  <c r="D3197" i="2"/>
  <c r="D3196" i="2"/>
  <c r="D3195" i="2"/>
  <c r="D3194" i="2"/>
  <c r="D3193" i="2"/>
  <c r="D3192" i="2"/>
  <c r="D3191" i="2"/>
  <c r="D3190" i="2"/>
  <c r="D3189" i="2"/>
  <c r="D3188" i="2"/>
  <c r="D3187" i="2"/>
  <c r="D3186" i="2"/>
  <c r="D3185" i="2"/>
  <c r="D3184" i="2"/>
  <c r="D3183" i="2"/>
  <c r="D3182" i="2"/>
  <c r="D3181" i="2"/>
  <c r="D3180" i="2"/>
  <c r="D3179" i="2"/>
  <c r="D3178" i="2"/>
  <c r="D3177" i="2"/>
  <c r="D3176" i="2"/>
  <c r="D3175" i="2"/>
  <c r="D3174" i="2"/>
  <c r="D3173" i="2"/>
  <c r="D3172" i="2"/>
  <c r="D3171" i="2"/>
  <c r="D3170" i="2"/>
  <c r="D3169" i="2"/>
  <c r="D3168" i="2"/>
  <c r="D3167" i="2"/>
  <c r="D3166" i="2"/>
  <c r="D3165" i="2"/>
  <c r="D3164" i="2"/>
  <c r="D3163" i="2"/>
  <c r="D3162" i="2"/>
  <c r="D3161" i="2"/>
  <c r="D3160" i="2"/>
  <c r="D3159" i="2"/>
  <c r="D3158" i="2"/>
  <c r="D3157" i="2"/>
  <c r="D3156" i="2"/>
  <c r="D3155" i="2"/>
  <c r="D3154" i="2"/>
  <c r="D3153" i="2"/>
  <c r="D3152" i="2"/>
  <c r="D3151" i="2"/>
  <c r="D3150" i="2"/>
  <c r="D3149" i="2"/>
  <c r="D3148" i="2"/>
  <c r="D3147" i="2"/>
  <c r="D3146" i="2"/>
  <c r="D3145" i="2"/>
  <c r="D3144" i="2"/>
  <c r="D3143" i="2"/>
  <c r="D3142" i="2"/>
  <c r="D3141" i="2"/>
  <c r="D3140" i="2"/>
  <c r="D3139" i="2"/>
  <c r="D3138" i="2"/>
  <c r="D3137" i="2"/>
  <c r="D3136" i="2"/>
  <c r="D3135" i="2"/>
  <c r="D3134" i="2"/>
  <c r="D3133" i="2"/>
  <c r="D3132" i="2"/>
  <c r="D3131" i="2"/>
  <c r="D3130" i="2"/>
  <c r="D3129" i="2"/>
  <c r="D3128" i="2"/>
  <c r="D3127" i="2"/>
  <c r="D3126" i="2"/>
  <c r="D3125" i="2"/>
  <c r="D3124" i="2"/>
  <c r="D3123" i="2"/>
  <c r="D3122" i="2"/>
  <c r="D3121" i="2"/>
  <c r="D3120" i="2"/>
  <c r="D3119" i="2"/>
  <c r="D3118" i="2"/>
  <c r="D3117" i="2"/>
  <c r="D3116" i="2"/>
  <c r="D3115" i="2"/>
  <c r="D3114" i="2"/>
  <c r="D3113" i="2"/>
  <c r="D3112" i="2"/>
  <c r="D3111" i="2"/>
  <c r="D3110" i="2"/>
  <c r="D3109" i="2"/>
  <c r="D3108" i="2"/>
  <c r="D3107" i="2"/>
  <c r="D3106" i="2"/>
  <c r="D3105" i="2"/>
  <c r="D3104" i="2"/>
  <c r="D3103" i="2"/>
  <c r="D3102" i="2"/>
  <c r="D3101" i="2"/>
  <c r="D3100" i="2"/>
  <c r="D3099" i="2"/>
  <c r="D3098" i="2"/>
  <c r="D3097" i="2"/>
  <c r="D3096" i="2"/>
  <c r="D3095" i="2"/>
  <c r="D3094" i="2"/>
  <c r="D3093" i="2"/>
  <c r="D3092" i="2"/>
  <c r="D3091" i="2"/>
  <c r="D3090" i="2"/>
  <c r="D3089" i="2"/>
  <c r="D3088" i="2"/>
  <c r="D3087" i="2"/>
  <c r="D3086" i="2"/>
  <c r="D3085" i="2"/>
  <c r="D3084" i="2"/>
  <c r="D3083" i="2"/>
  <c r="D3082" i="2"/>
  <c r="D3081" i="2"/>
  <c r="D3080" i="2"/>
  <c r="D3079" i="2"/>
  <c r="D3078" i="2"/>
  <c r="D3077" i="2"/>
  <c r="D3076" i="2"/>
  <c r="D3075" i="2"/>
  <c r="D3074" i="2"/>
  <c r="D3073" i="2"/>
  <c r="D3072" i="2"/>
  <c r="D3071" i="2"/>
  <c r="D3070" i="2"/>
  <c r="D3069" i="2"/>
  <c r="D3068" i="2"/>
  <c r="D3067" i="2"/>
  <c r="D3066" i="2"/>
  <c r="D3065" i="2"/>
  <c r="D3064" i="2"/>
  <c r="D3063" i="2"/>
  <c r="D3062" i="2"/>
  <c r="D3061" i="2"/>
  <c r="D3060" i="2"/>
  <c r="D3059" i="2"/>
  <c r="D3058" i="2"/>
  <c r="D3057" i="2"/>
  <c r="D3056" i="2"/>
  <c r="D3055" i="2"/>
  <c r="D3054" i="2"/>
  <c r="D3053" i="2"/>
  <c r="D3052" i="2"/>
  <c r="D3051" i="2"/>
  <c r="D3050" i="2"/>
  <c r="D3049" i="2"/>
  <c r="D3048" i="2"/>
  <c r="D3047" i="2"/>
  <c r="D3046" i="2"/>
  <c r="D3045" i="2"/>
  <c r="D3044" i="2"/>
  <c r="D3043" i="2"/>
  <c r="D3042" i="2"/>
  <c r="D3041" i="2"/>
  <c r="D3040" i="2"/>
  <c r="D3039" i="2"/>
  <c r="D3038" i="2"/>
  <c r="D3037" i="2"/>
  <c r="D3036" i="2"/>
  <c r="D3035" i="2"/>
  <c r="D3034" i="2"/>
  <c r="D3033" i="2"/>
  <c r="D3032" i="2"/>
  <c r="D3031" i="2"/>
  <c r="D3030" i="2"/>
  <c r="D3029" i="2"/>
  <c r="D3028" i="2"/>
  <c r="D3027" i="2"/>
  <c r="D3026" i="2"/>
  <c r="D3025" i="2"/>
  <c r="D3024" i="2"/>
  <c r="D3023" i="2"/>
  <c r="D3022" i="2"/>
  <c r="D3021" i="2"/>
  <c r="D3020" i="2"/>
  <c r="D3019" i="2"/>
  <c r="D3018" i="2"/>
  <c r="D3017" i="2"/>
  <c r="D3016" i="2"/>
  <c r="D3015" i="2"/>
  <c r="D3014" i="2"/>
  <c r="D3013" i="2"/>
  <c r="D3012" i="2"/>
  <c r="D3011" i="2"/>
  <c r="D3010" i="2"/>
  <c r="D3009" i="2"/>
  <c r="D3008" i="2"/>
  <c r="D3007" i="2"/>
  <c r="D3006" i="2"/>
  <c r="D3005" i="2"/>
  <c r="D3004" i="2"/>
  <c r="D3003" i="2"/>
  <c r="D3002" i="2"/>
  <c r="D3001" i="2"/>
  <c r="D3000" i="2"/>
  <c r="D2999" i="2"/>
  <c r="D2998" i="2"/>
  <c r="D2997" i="2"/>
  <c r="D2996" i="2"/>
  <c r="D2995" i="2"/>
  <c r="D2994" i="2"/>
  <c r="D2993" i="2"/>
  <c r="D2992" i="2"/>
  <c r="D2991" i="2"/>
  <c r="D2990" i="2"/>
  <c r="D2989" i="2"/>
  <c r="D2988" i="2"/>
  <c r="D2987" i="2"/>
  <c r="D2986" i="2"/>
  <c r="D2985" i="2"/>
  <c r="D2984" i="2"/>
  <c r="D2983" i="2"/>
  <c r="D2982" i="2"/>
  <c r="D2981" i="2"/>
  <c r="D2980" i="2"/>
  <c r="D2979" i="2"/>
  <c r="D2978" i="2"/>
  <c r="D2977" i="2"/>
  <c r="D2976" i="2"/>
  <c r="D2975" i="2"/>
  <c r="D2974" i="2"/>
  <c r="D2973" i="2"/>
  <c r="D2972" i="2"/>
  <c r="D2971" i="2"/>
  <c r="D2970" i="2"/>
  <c r="D2969" i="2"/>
  <c r="D2968" i="2"/>
  <c r="D2967" i="2"/>
  <c r="D2966" i="2"/>
  <c r="D2965" i="2"/>
  <c r="D2964" i="2"/>
  <c r="D2963" i="2"/>
  <c r="D2962" i="2"/>
  <c r="D2961" i="2"/>
  <c r="D2960" i="2"/>
  <c r="D2959" i="2"/>
  <c r="D2958" i="2"/>
  <c r="D2957" i="2"/>
  <c r="D2956" i="2"/>
  <c r="D2955" i="2"/>
  <c r="D2954" i="2"/>
  <c r="D2953" i="2"/>
  <c r="D2952" i="2"/>
  <c r="D2951" i="2"/>
  <c r="D2950" i="2"/>
  <c r="D2949" i="2"/>
  <c r="D2948" i="2"/>
  <c r="D2947" i="2"/>
  <c r="D2946" i="2"/>
  <c r="D2945" i="2"/>
  <c r="D2944" i="2"/>
  <c r="D2943" i="2"/>
  <c r="D2942" i="2"/>
  <c r="D2941" i="2"/>
  <c r="D2940" i="2"/>
  <c r="D2939" i="2"/>
  <c r="D2938" i="2"/>
  <c r="D2937" i="2"/>
  <c r="D2936" i="2"/>
  <c r="D2935" i="2"/>
  <c r="D2934" i="2"/>
  <c r="D2933" i="2"/>
  <c r="D2932" i="2"/>
  <c r="D2931" i="2"/>
  <c r="D2930" i="2"/>
  <c r="D2929" i="2"/>
  <c r="D2928" i="2"/>
  <c r="D2927" i="2"/>
  <c r="D2926" i="2"/>
  <c r="D2925" i="2"/>
  <c r="D2924" i="2"/>
  <c r="D2923" i="2"/>
  <c r="D2922" i="2"/>
  <c r="D2921" i="2"/>
  <c r="D2920" i="2"/>
  <c r="D2919" i="2"/>
  <c r="D2918" i="2"/>
  <c r="D2917" i="2"/>
  <c r="D2916" i="2"/>
  <c r="D2915" i="2"/>
  <c r="D2914" i="2"/>
  <c r="D2913" i="2"/>
  <c r="D2912" i="2"/>
  <c r="D2911" i="2"/>
  <c r="D2910" i="2"/>
  <c r="D2909" i="2"/>
  <c r="D2908" i="2"/>
  <c r="D2907" i="2"/>
  <c r="D2906" i="2"/>
  <c r="D2905" i="2"/>
  <c r="D2904" i="2"/>
  <c r="D2903" i="2"/>
  <c r="D2902" i="2"/>
  <c r="D2901" i="2"/>
  <c r="D2900" i="2"/>
  <c r="D2899" i="2"/>
  <c r="D2898" i="2"/>
  <c r="D2897" i="2"/>
  <c r="D2896" i="2"/>
  <c r="D2895" i="2"/>
  <c r="D2894" i="2"/>
  <c r="D2893" i="2"/>
  <c r="D2892" i="2"/>
  <c r="D2891" i="2"/>
  <c r="D2890" i="2"/>
  <c r="D2889" i="2"/>
  <c r="D2888" i="2"/>
  <c r="D2887" i="2"/>
  <c r="D2884" i="2"/>
  <c r="D2883" i="2"/>
  <c r="D2882" i="2"/>
  <c r="D2881" i="2"/>
  <c r="D2880" i="2"/>
  <c r="D2879" i="2"/>
  <c r="D2878" i="2"/>
  <c r="D2877" i="2"/>
  <c r="D2876" i="2"/>
  <c r="D2875" i="2"/>
  <c r="D2874" i="2"/>
  <c r="D2873" i="2"/>
  <c r="D2872" i="2"/>
  <c r="D2871" i="2"/>
  <c r="D2870" i="2"/>
  <c r="D2869" i="2"/>
  <c r="D2868" i="2"/>
  <c r="D2867" i="2"/>
  <c r="D2866" i="2"/>
  <c r="D2865" i="2"/>
  <c r="D2864" i="2"/>
  <c r="D2863" i="2"/>
  <c r="D2862" i="2"/>
  <c r="D2861" i="2"/>
  <c r="D2860" i="2"/>
  <c r="D2859" i="2"/>
  <c r="D2858" i="2"/>
  <c r="D2857" i="2"/>
  <c r="D2856" i="2"/>
  <c r="D2855" i="2"/>
  <c r="D2854" i="2"/>
  <c r="D2853" i="2"/>
  <c r="D2852" i="2"/>
  <c r="D2851" i="2"/>
  <c r="D2850" i="2"/>
  <c r="D2849" i="2"/>
  <c r="D2848" i="2"/>
  <c r="D2847" i="2"/>
  <c r="D2846" i="2"/>
  <c r="D2845" i="2"/>
  <c r="D2844" i="2"/>
  <c r="D2843" i="2"/>
  <c r="D2842" i="2"/>
  <c r="D2841" i="2"/>
  <c r="D2840" i="2"/>
  <c r="D2839" i="2"/>
  <c r="D2838" i="2"/>
  <c r="D2837" i="2"/>
  <c r="D2836" i="2"/>
  <c r="D2835" i="2"/>
  <c r="D2834" i="2"/>
  <c r="D2833" i="2"/>
  <c r="D2832" i="2"/>
  <c r="D2831" i="2"/>
  <c r="D2830" i="2"/>
  <c r="D2829" i="2"/>
  <c r="D2828" i="2"/>
  <c r="D2827" i="2"/>
  <c r="D2826" i="2"/>
  <c r="D2825" i="2"/>
  <c r="D2824" i="2"/>
  <c r="D2823" i="2"/>
  <c r="D2822" i="2"/>
  <c r="D2821" i="2"/>
  <c r="D2820" i="2"/>
  <c r="D2819" i="2"/>
  <c r="D2818" i="2"/>
  <c r="D2817" i="2"/>
  <c r="D2816" i="2"/>
  <c r="D2815" i="2"/>
  <c r="D2814" i="2"/>
  <c r="D2813" i="2"/>
  <c r="D2812" i="2"/>
  <c r="D2811" i="2"/>
  <c r="D2810" i="2"/>
  <c r="D2809" i="2"/>
  <c r="D2807" i="2"/>
  <c r="D2806" i="2"/>
  <c r="D2805" i="2"/>
  <c r="D2804" i="2"/>
  <c r="D2803" i="2"/>
  <c r="D2802" i="2"/>
  <c r="D2801" i="2"/>
  <c r="D2800" i="2"/>
  <c r="D2799" i="2"/>
  <c r="D2798" i="2"/>
  <c r="D2797" i="2"/>
  <c r="D2796" i="2"/>
  <c r="D2795" i="2"/>
  <c r="D2794" i="2"/>
  <c r="D2793" i="2"/>
  <c r="D2792" i="2"/>
  <c r="D2791" i="2"/>
  <c r="D2790" i="2"/>
  <c r="D2789" i="2"/>
  <c r="D2788" i="2"/>
  <c r="D2787" i="2"/>
  <c r="D2786" i="2"/>
  <c r="D2785" i="2"/>
  <c r="D2784" i="2"/>
  <c r="D2783" i="2"/>
  <c r="D2782" i="2"/>
  <c r="D2781" i="2"/>
  <c r="D2780" i="2"/>
  <c r="D2779" i="2"/>
  <c r="D2778" i="2"/>
  <c r="D2777" i="2"/>
  <c r="D2776" i="2"/>
  <c r="D2775" i="2"/>
  <c r="D2774" i="2"/>
  <c r="D2773" i="2"/>
  <c r="D2772" i="2"/>
  <c r="D2771" i="2"/>
  <c r="D2770" i="2"/>
  <c r="D2769" i="2"/>
  <c r="D2768" i="2"/>
  <c r="D2767" i="2"/>
  <c r="D2766" i="2"/>
  <c r="D2765" i="2"/>
  <c r="D2764" i="2"/>
  <c r="D2763" i="2"/>
  <c r="D2762" i="2"/>
  <c r="D2761" i="2"/>
  <c r="D2760" i="2"/>
  <c r="D2759" i="2"/>
  <c r="D2758" i="2"/>
  <c r="D2757" i="2"/>
  <c r="D2756" i="2"/>
  <c r="D2755" i="2"/>
  <c r="D2754" i="2"/>
  <c r="D2753" i="2"/>
  <c r="D2752" i="2"/>
  <c r="D2751" i="2"/>
  <c r="D2750" i="2"/>
  <c r="D2749" i="2"/>
  <c r="D2748" i="2"/>
  <c r="D2747" i="2"/>
  <c r="D2746" i="2"/>
  <c r="D2745" i="2"/>
  <c r="D2744" i="2"/>
  <c r="D2743" i="2"/>
  <c r="D2742" i="2"/>
  <c r="D2741" i="2"/>
  <c r="D2740" i="2"/>
  <c r="D2739" i="2"/>
  <c r="D2738" i="2"/>
  <c r="D2737" i="2"/>
  <c r="D2736" i="2"/>
  <c r="D2735" i="2"/>
  <c r="D2734" i="2"/>
  <c r="D2733" i="2"/>
  <c r="D2732" i="2"/>
  <c r="D2731" i="2"/>
  <c r="D2730" i="2"/>
  <c r="D2729" i="2"/>
  <c r="D2728" i="2"/>
  <c r="D2727" i="2"/>
  <c r="D2726" i="2"/>
  <c r="D2725" i="2"/>
  <c r="D2724" i="2"/>
  <c r="D2723" i="2"/>
  <c r="D2722" i="2"/>
  <c r="D2721" i="2"/>
  <c r="D2720" i="2"/>
  <c r="D2719" i="2"/>
  <c r="D2717" i="2"/>
  <c r="D2716" i="2"/>
  <c r="D2715" i="2"/>
  <c r="D2714" i="2"/>
  <c r="D2713" i="2"/>
  <c r="D2712" i="2"/>
  <c r="D2711" i="2"/>
  <c r="D2710" i="2"/>
  <c r="D2709" i="2"/>
  <c r="D2708" i="2"/>
  <c r="D2707" i="2"/>
  <c r="D2706" i="2"/>
  <c r="D2705" i="2"/>
  <c r="D2704" i="2"/>
  <c r="D2703" i="2"/>
  <c r="D2702" i="2"/>
  <c r="D2701" i="2"/>
  <c r="D2700" i="2"/>
  <c r="D2699" i="2"/>
  <c r="D2698" i="2"/>
  <c r="D2697" i="2"/>
  <c r="D2696" i="2"/>
  <c r="D2695" i="2"/>
  <c r="D2694" i="2"/>
  <c r="D2693" i="2"/>
  <c r="D2692" i="2"/>
  <c r="D2691" i="2"/>
  <c r="D2690" i="2"/>
  <c r="D2689" i="2"/>
  <c r="D2688" i="2"/>
  <c r="D2687" i="2"/>
  <c r="D2686" i="2"/>
  <c r="D2685" i="2"/>
  <c r="D2684" i="2"/>
  <c r="D2683" i="2"/>
  <c r="D2682" i="2"/>
  <c r="D2681" i="2"/>
  <c r="D2680" i="2"/>
  <c r="D2679" i="2"/>
  <c r="D2678" i="2"/>
  <c r="D2677" i="2"/>
  <c r="D2676" i="2"/>
  <c r="D2675" i="2"/>
  <c r="D2674" i="2"/>
  <c r="D2673" i="2"/>
  <c r="D2672" i="2"/>
  <c r="D2671" i="2"/>
  <c r="D2670" i="2"/>
  <c r="D2669" i="2"/>
  <c r="D2668" i="2"/>
  <c r="D2667" i="2"/>
  <c r="D2666" i="2"/>
  <c r="D2665" i="2"/>
  <c r="D2664" i="2"/>
  <c r="D2663" i="2"/>
  <c r="D2662" i="2"/>
  <c r="D2661" i="2"/>
  <c r="D2660" i="2"/>
  <c r="D2659" i="2"/>
  <c r="D2658" i="2"/>
  <c r="D2657" i="2"/>
  <c r="D2656" i="2"/>
  <c r="D2655" i="2"/>
  <c r="D2654" i="2"/>
  <c r="D2653" i="2"/>
  <c r="D2652" i="2"/>
  <c r="D2651" i="2"/>
  <c r="D2650" i="2"/>
  <c r="D2649" i="2"/>
  <c r="D2648" i="2"/>
  <c r="D2647" i="2"/>
  <c r="D2646" i="2"/>
  <c r="D2645" i="2"/>
  <c r="D2644" i="2"/>
  <c r="D2643" i="2"/>
  <c r="D2642" i="2"/>
  <c r="D2641" i="2"/>
  <c r="D2640" i="2"/>
  <c r="D2639" i="2"/>
  <c r="D2638" i="2"/>
  <c r="D2637" i="2"/>
  <c r="D2636" i="2"/>
  <c r="D2635" i="2"/>
  <c r="D2634" i="2"/>
  <c r="D2633" i="2"/>
  <c r="D2632" i="2"/>
  <c r="D2631" i="2"/>
  <c r="D2630" i="2"/>
  <c r="D2629" i="2"/>
  <c r="D2628" i="2"/>
  <c r="D2627" i="2"/>
  <c r="D2626" i="2"/>
  <c r="D2625" i="2"/>
  <c r="D2624" i="2"/>
  <c r="D2623" i="2"/>
  <c r="D2622" i="2"/>
  <c r="D2621" i="2"/>
  <c r="D2620" i="2"/>
  <c r="D2619" i="2"/>
  <c r="D2618" i="2"/>
  <c r="D2617" i="2"/>
  <c r="D2616" i="2"/>
  <c r="D2615" i="2"/>
  <c r="D2614" i="2"/>
  <c r="D2613" i="2"/>
  <c r="D2612" i="2"/>
  <c r="D2611" i="2"/>
  <c r="D2610" i="2"/>
  <c r="D2609" i="2"/>
  <c r="D2608" i="2"/>
  <c r="D2607" i="2"/>
  <c r="D2606" i="2"/>
  <c r="D2605" i="2"/>
  <c r="D2604" i="2"/>
  <c r="D2603" i="2"/>
  <c r="D2602" i="2"/>
  <c r="D2601" i="2"/>
  <c r="D2600" i="2"/>
  <c r="D2599" i="2"/>
  <c r="D2598" i="2"/>
  <c r="D2597" i="2"/>
  <c r="D2596" i="2"/>
  <c r="D2595" i="2"/>
  <c r="D2594" i="2"/>
  <c r="D2593" i="2"/>
  <c r="D2592" i="2"/>
  <c r="D2591" i="2"/>
  <c r="D2590" i="2"/>
  <c r="D2589" i="2"/>
  <c r="D2588" i="2"/>
  <c r="D2587" i="2"/>
  <c r="D2586" i="2"/>
  <c r="D2585" i="2"/>
  <c r="D2584" i="2"/>
  <c r="D2583" i="2"/>
  <c r="D2582" i="2"/>
  <c r="D2581" i="2"/>
  <c r="D2580" i="2"/>
  <c r="D2579" i="2"/>
  <c r="D2578" i="2"/>
  <c r="D2577" i="2"/>
  <c r="D2576" i="2"/>
  <c r="D2575" i="2"/>
  <c r="D2574" i="2"/>
  <c r="D2573" i="2"/>
  <c r="D2572" i="2"/>
  <c r="D2571" i="2"/>
  <c r="D2570" i="2"/>
  <c r="D2569" i="2"/>
  <c r="D2568" i="2"/>
  <c r="D2567" i="2"/>
  <c r="D2566" i="2"/>
  <c r="D2565" i="2"/>
  <c r="D2564" i="2"/>
  <c r="D2563" i="2"/>
  <c r="D2562" i="2"/>
  <c r="D2561" i="2"/>
  <c r="D2560" i="2"/>
  <c r="D2559" i="2"/>
  <c r="D2558" i="2"/>
  <c r="D2557" i="2"/>
  <c r="D2556" i="2"/>
  <c r="D2555" i="2"/>
  <c r="D2554" i="2"/>
  <c r="D2553" i="2"/>
  <c r="D2552" i="2"/>
  <c r="D2551" i="2"/>
  <c r="D2550" i="2"/>
  <c r="D2549" i="2"/>
  <c r="D2548" i="2"/>
  <c r="D2547" i="2"/>
  <c r="D2546" i="2"/>
  <c r="D2545" i="2"/>
  <c r="D2544" i="2"/>
  <c r="D2543" i="2"/>
  <c r="D2542" i="2"/>
  <c r="D2541" i="2"/>
  <c r="D2540" i="2"/>
  <c r="D2539" i="2"/>
  <c r="D2538" i="2"/>
  <c r="D2537" i="2"/>
  <c r="D2536" i="2"/>
  <c r="D2535" i="2"/>
  <c r="D2534" i="2"/>
  <c r="D2533" i="2"/>
  <c r="D2532" i="2"/>
  <c r="D2531" i="2"/>
  <c r="D2530" i="2"/>
  <c r="D2529" i="2"/>
  <c r="D2528" i="2"/>
  <c r="D2527" i="2"/>
  <c r="D2526" i="2"/>
  <c r="D2525" i="2"/>
  <c r="D2524" i="2"/>
  <c r="D2523" i="2"/>
  <c r="D2522" i="2"/>
  <c r="D2521" i="2"/>
  <c r="D2520" i="2"/>
  <c r="D2519" i="2"/>
  <c r="D2518" i="2"/>
  <c r="D2517" i="2"/>
  <c r="D2516" i="2"/>
  <c r="D2515" i="2"/>
  <c r="D2514" i="2"/>
  <c r="D2513" i="2"/>
  <c r="D2512" i="2"/>
  <c r="D2511" i="2"/>
  <c r="D2510" i="2"/>
  <c r="D2509" i="2"/>
  <c r="D2508" i="2"/>
  <c r="D2507" i="2"/>
  <c r="D2506" i="2"/>
  <c r="D2505" i="2"/>
  <c r="D2504" i="2"/>
  <c r="D2503" i="2"/>
  <c r="D2502" i="2"/>
  <c r="D2501" i="2"/>
  <c r="D2500" i="2"/>
  <c r="D2499" i="2"/>
  <c r="D2498" i="2"/>
  <c r="D2497" i="2"/>
  <c r="D2496" i="2"/>
  <c r="D2495" i="2"/>
  <c r="D2494" i="2"/>
  <c r="D2493" i="2"/>
  <c r="D2492" i="2"/>
  <c r="D2491" i="2"/>
  <c r="D2490" i="2"/>
  <c r="D2489" i="2"/>
  <c r="D2488" i="2"/>
  <c r="D2487" i="2"/>
  <c r="D2486" i="2"/>
  <c r="D2485" i="2"/>
  <c r="D2484" i="2"/>
  <c r="D2483" i="2"/>
  <c r="D2482" i="2"/>
  <c r="D2481" i="2"/>
  <c r="D2480" i="2"/>
  <c r="D2479" i="2"/>
  <c r="D2478" i="2"/>
  <c r="D2477" i="2"/>
  <c r="D2476" i="2"/>
  <c r="D2475" i="2"/>
  <c r="D2474" i="2"/>
  <c r="D2473" i="2"/>
  <c r="D2472" i="2"/>
  <c r="D2471" i="2"/>
  <c r="D2470" i="2"/>
  <c r="D2469" i="2"/>
  <c r="D2468" i="2"/>
  <c r="D2467" i="2"/>
  <c r="D2466" i="2"/>
  <c r="D2465" i="2"/>
  <c r="D2464" i="2"/>
  <c r="D2463" i="2"/>
  <c r="D2462" i="2"/>
  <c r="D2461" i="2"/>
  <c r="D2460" i="2"/>
  <c r="D2459" i="2"/>
  <c r="D2458" i="2"/>
  <c r="D2457" i="2"/>
  <c r="D2456" i="2"/>
  <c r="D2455" i="2"/>
  <c r="D2454" i="2"/>
  <c r="D2453" i="2"/>
  <c r="D2452" i="2"/>
  <c r="D2451" i="2"/>
  <c r="D2450" i="2"/>
  <c r="D2449" i="2"/>
  <c r="D2448" i="2"/>
  <c r="D2447" i="2"/>
  <c r="D2446" i="2"/>
  <c r="D2445" i="2"/>
  <c r="D2444" i="2"/>
  <c r="D2443" i="2"/>
  <c r="D2442" i="2"/>
  <c r="D2441" i="2"/>
  <c r="D2440" i="2"/>
  <c r="D2439" i="2"/>
  <c r="D2438" i="2"/>
  <c r="D2437" i="2"/>
  <c r="D2436" i="2"/>
  <c r="D2435" i="2"/>
  <c r="D2434" i="2"/>
  <c r="D2433" i="2"/>
  <c r="D2432" i="2"/>
  <c r="D2431" i="2"/>
  <c r="D2430" i="2"/>
  <c r="D2429" i="2"/>
  <c r="D2428" i="2"/>
  <c r="D2427" i="2"/>
  <c r="D2426" i="2"/>
  <c r="D2425" i="2"/>
  <c r="D2424" i="2"/>
  <c r="D2423" i="2"/>
  <c r="D2422" i="2"/>
  <c r="D2421" i="2"/>
  <c r="D2420" i="2"/>
  <c r="D2419" i="2"/>
  <c r="D2418" i="2"/>
  <c r="D2417" i="2"/>
  <c r="D2416" i="2"/>
  <c r="D2415" i="2"/>
  <c r="D2414" i="2"/>
  <c r="D2413" i="2"/>
  <c r="D2412" i="2"/>
  <c r="D2411" i="2"/>
  <c r="D2410" i="2"/>
  <c r="D2409" i="2"/>
  <c r="D2408" i="2"/>
  <c r="D2407" i="2"/>
  <c r="D2406" i="2"/>
  <c r="D2405" i="2"/>
  <c r="D2404" i="2"/>
  <c r="D2403" i="2"/>
  <c r="D2402" i="2"/>
  <c r="D2401" i="2"/>
  <c r="D2400" i="2"/>
  <c r="D2399" i="2"/>
  <c r="D2398" i="2"/>
  <c r="D2397" i="2"/>
  <c r="D2396" i="2"/>
  <c r="D2395" i="2"/>
  <c r="D2394" i="2"/>
  <c r="D2393" i="2"/>
  <c r="D2392" i="2"/>
  <c r="D2391" i="2"/>
  <c r="D2390" i="2"/>
  <c r="D2389" i="2"/>
  <c r="D2388" i="2"/>
  <c r="D2387" i="2"/>
  <c r="D2386" i="2"/>
  <c r="D2385" i="2"/>
  <c r="D2384" i="2"/>
  <c r="D2383" i="2"/>
  <c r="D2382" i="2"/>
  <c r="D2381" i="2"/>
  <c r="D2380" i="2"/>
  <c r="D2379" i="2"/>
  <c r="D2378" i="2"/>
  <c r="D2377" i="2"/>
  <c r="D2376" i="2"/>
  <c r="D2375" i="2"/>
  <c r="D2374" i="2"/>
  <c r="D2373" i="2"/>
  <c r="D2372" i="2"/>
  <c r="D2371" i="2"/>
  <c r="D2370" i="2"/>
  <c r="D2369" i="2"/>
  <c r="D2368" i="2"/>
  <c r="D2367" i="2"/>
  <c r="D2366" i="2"/>
  <c r="D2365" i="2"/>
  <c r="D2364" i="2"/>
  <c r="D2363" i="2"/>
  <c r="D2362" i="2"/>
  <c r="D2361" i="2"/>
  <c r="D2360" i="2"/>
  <c r="D2359" i="2"/>
  <c r="D2358" i="2"/>
  <c r="D2357" i="2"/>
  <c r="D2356" i="2"/>
  <c r="D2355" i="2"/>
  <c r="D2354" i="2"/>
  <c r="D2353" i="2"/>
  <c r="D2352" i="2"/>
  <c r="D2351" i="2"/>
  <c r="D2350" i="2"/>
  <c r="D2349" i="2"/>
  <c r="D2348" i="2"/>
  <c r="D2347" i="2"/>
  <c r="D2346" i="2"/>
  <c r="D2345" i="2"/>
  <c r="D2344" i="2"/>
  <c r="D2343" i="2"/>
  <c r="D2342" i="2"/>
  <c r="D2341" i="2"/>
  <c r="D2340" i="2"/>
  <c r="D2339" i="2"/>
  <c r="D2338" i="2"/>
  <c r="D2337" i="2"/>
  <c r="D2336" i="2"/>
  <c r="D2335" i="2"/>
  <c r="D2334" i="2"/>
  <c r="D2333" i="2"/>
  <c r="D2332" i="2"/>
  <c r="D2331" i="2"/>
  <c r="D2330" i="2"/>
  <c r="D2329" i="2"/>
  <c r="D2328" i="2"/>
  <c r="D2327" i="2"/>
  <c r="D2326" i="2"/>
  <c r="D2325" i="2"/>
  <c r="D2324" i="2"/>
  <c r="D2323" i="2"/>
  <c r="D2322" i="2"/>
  <c r="D2321" i="2"/>
  <c r="D2320" i="2"/>
  <c r="D2319" i="2"/>
  <c r="D2318" i="2"/>
  <c r="D2317" i="2"/>
  <c r="D2316" i="2"/>
  <c r="D2315" i="2"/>
  <c r="D2314" i="2"/>
  <c r="D2313" i="2"/>
  <c r="D2312" i="2"/>
  <c r="D2311" i="2"/>
  <c r="D2310" i="2"/>
  <c r="D2309" i="2"/>
  <c r="D2308" i="2"/>
  <c r="D2307" i="2"/>
  <c r="D2306" i="2"/>
  <c r="D2305" i="2"/>
  <c r="D2304" i="2"/>
  <c r="D2303" i="2"/>
  <c r="D2302" i="2"/>
  <c r="D2301" i="2"/>
  <c r="D2300" i="2"/>
  <c r="D2299" i="2"/>
  <c r="D2298" i="2"/>
  <c r="D2297" i="2"/>
  <c r="D2296" i="2"/>
  <c r="D2295" i="2"/>
  <c r="D2294" i="2"/>
  <c r="D2293" i="2"/>
  <c r="D2292" i="2"/>
  <c r="D2291" i="2"/>
  <c r="D2290" i="2"/>
  <c r="D2289" i="2"/>
  <c r="D2288" i="2"/>
  <c r="D2287" i="2"/>
  <c r="D2286" i="2"/>
  <c r="D2285" i="2"/>
  <c r="D2284" i="2"/>
  <c r="D2283" i="2"/>
  <c r="D2282" i="2"/>
  <c r="D2281" i="2"/>
  <c r="D2280" i="2"/>
  <c r="D2279" i="2"/>
  <c r="D2278" i="2"/>
  <c r="D2277" i="2"/>
  <c r="D2276" i="2"/>
  <c r="D2275" i="2"/>
  <c r="D2274" i="2"/>
  <c r="D2273" i="2"/>
  <c r="D2272" i="2"/>
  <c r="D2271" i="2"/>
  <c r="D2270" i="2"/>
  <c r="D2269" i="2"/>
  <c r="D2268" i="2"/>
  <c r="D2267" i="2"/>
  <c r="D2266" i="2"/>
  <c r="D2265" i="2"/>
  <c r="D2264" i="2"/>
  <c r="D2263" i="2"/>
  <c r="D2262" i="2"/>
  <c r="D2261" i="2"/>
  <c r="D2260" i="2"/>
  <c r="D2259" i="2"/>
  <c r="D2258" i="2"/>
  <c r="D2257" i="2"/>
  <c r="D2256" i="2"/>
  <c r="D2255" i="2"/>
  <c r="D2254" i="2"/>
  <c r="D2253" i="2"/>
  <c r="D2252" i="2"/>
  <c r="D2251" i="2"/>
  <c r="D2250" i="2"/>
  <c r="D2249" i="2"/>
  <c r="D2248" i="2"/>
  <c r="D2247" i="2"/>
  <c r="D2246" i="2"/>
  <c r="D2245" i="2"/>
  <c r="D2244" i="2"/>
  <c r="D2243" i="2"/>
  <c r="D2242" i="2"/>
  <c r="D2241" i="2"/>
  <c r="D2240" i="2"/>
  <c r="D2239" i="2"/>
  <c r="D2238" i="2"/>
  <c r="D2237" i="2"/>
  <c r="D2236" i="2"/>
  <c r="D2235" i="2"/>
  <c r="D2234" i="2"/>
  <c r="D2233" i="2"/>
  <c r="D2232" i="2"/>
  <c r="D2231" i="2"/>
  <c r="D2230" i="2"/>
  <c r="D2229" i="2"/>
  <c r="D2228" i="2"/>
  <c r="D2227" i="2"/>
  <c r="D2226" i="2"/>
  <c r="D2225" i="2"/>
  <c r="D2224" i="2"/>
  <c r="D2223" i="2"/>
  <c r="D2222" i="2"/>
  <c r="D2221" i="2"/>
  <c r="D2220" i="2"/>
  <c r="D2219" i="2"/>
  <c r="D2218" i="2"/>
  <c r="D2217" i="2"/>
  <c r="D2216" i="2"/>
  <c r="D2215" i="2"/>
  <c r="D2214" i="2"/>
  <c r="D2213" i="2"/>
  <c r="D2212" i="2"/>
  <c r="D2211" i="2"/>
  <c r="D2210" i="2"/>
  <c r="D2209" i="2"/>
  <c r="D2208" i="2"/>
  <c r="D2207" i="2"/>
  <c r="D2206" i="2"/>
  <c r="D2205" i="2"/>
  <c r="D2204" i="2"/>
  <c r="D2203" i="2"/>
  <c r="D2202" i="2"/>
  <c r="D2201" i="2"/>
  <c r="D2200" i="2"/>
  <c r="D2199" i="2"/>
  <c r="D2198" i="2"/>
  <c r="D2197" i="2"/>
  <c r="D2196" i="2"/>
  <c r="D2195" i="2"/>
  <c r="D2194" i="2"/>
  <c r="D2193" i="2"/>
  <c r="D2192" i="2"/>
  <c r="D2191" i="2"/>
  <c r="D2190" i="2"/>
  <c r="D2189" i="2"/>
  <c r="D2188" i="2"/>
  <c r="D2187" i="2"/>
  <c r="D2186" i="2"/>
  <c r="D2185" i="2"/>
  <c r="D2184" i="2"/>
  <c r="D2183" i="2"/>
  <c r="D2182" i="2"/>
  <c r="D2181" i="2"/>
  <c r="D2180" i="2"/>
  <c r="D2179" i="2"/>
  <c r="D2178" i="2"/>
  <c r="D2177" i="2"/>
  <c r="D2176" i="2"/>
  <c r="D2175" i="2"/>
  <c r="D2174" i="2"/>
  <c r="D2173" i="2"/>
  <c r="D2172" i="2"/>
  <c r="D2171" i="2"/>
  <c r="D2170" i="2"/>
  <c r="D2169" i="2"/>
  <c r="D2168" i="2"/>
  <c r="D2167" i="2"/>
  <c r="D2166" i="2"/>
  <c r="D2165" i="2"/>
  <c r="D2164" i="2"/>
  <c r="D2163" i="2"/>
  <c r="D2162" i="2"/>
  <c r="D2161" i="2"/>
  <c r="D2160" i="2"/>
  <c r="D2159" i="2"/>
  <c r="D2158" i="2"/>
  <c r="D2157" i="2"/>
  <c r="D2156" i="2"/>
  <c r="D2155" i="2"/>
  <c r="D2154" i="2"/>
  <c r="D2153" i="2"/>
  <c r="D2152" i="2"/>
  <c r="D2151" i="2"/>
  <c r="D2150" i="2"/>
  <c r="D2149" i="2"/>
  <c r="D2148" i="2"/>
  <c r="D2147" i="2"/>
  <c r="D2146" i="2"/>
  <c r="D2145" i="2"/>
  <c r="D2144" i="2"/>
  <c r="D2143" i="2"/>
  <c r="D2142" i="2"/>
  <c r="D2141" i="2"/>
  <c r="D2140" i="2"/>
  <c r="D2139" i="2"/>
  <c r="D2138" i="2"/>
  <c r="D2137" i="2"/>
  <c r="D2136" i="2"/>
  <c r="D2135" i="2"/>
  <c r="D2134" i="2"/>
  <c r="D2133" i="2"/>
  <c r="D2132" i="2"/>
  <c r="D2131" i="2"/>
  <c r="D2130" i="2"/>
  <c r="D2129" i="2"/>
  <c r="D2128" i="2"/>
  <c r="D2127" i="2"/>
  <c r="D2126" i="2"/>
  <c r="D2125" i="2"/>
  <c r="D2124" i="2"/>
  <c r="D2123" i="2"/>
  <c r="D2122" i="2"/>
  <c r="D2121" i="2"/>
  <c r="D2120" i="2"/>
  <c r="D2119" i="2"/>
  <c r="D2118" i="2"/>
  <c r="D2117" i="2"/>
  <c r="D2116" i="2"/>
  <c r="D2115" i="2"/>
  <c r="D2114" i="2"/>
  <c r="D2113" i="2"/>
  <c r="D2112" i="2"/>
  <c r="D2111" i="2"/>
  <c r="D2110" i="2"/>
  <c r="D2109" i="2"/>
  <c r="D2108" i="2"/>
  <c r="D2107" i="2"/>
  <c r="D2106" i="2"/>
  <c r="D2105" i="2"/>
  <c r="D2104" i="2"/>
  <c r="D2103" i="2"/>
  <c r="D2102" i="2"/>
  <c r="D2101" i="2"/>
  <c r="D2100" i="2"/>
  <c r="D2099" i="2"/>
  <c r="D2098" i="2"/>
  <c r="D2097" i="2"/>
  <c r="D2096" i="2"/>
  <c r="D2095" i="2"/>
  <c r="D2094" i="2"/>
  <c r="D2093" i="2"/>
  <c r="D2092" i="2"/>
  <c r="D2091" i="2"/>
  <c r="D2090" i="2"/>
  <c r="D2089" i="2"/>
  <c r="D2088" i="2"/>
  <c r="D2087" i="2"/>
  <c r="D2086" i="2"/>
  <c r="D2085" i="2"/>
  <c r="D2084" i="2"/>
  <c r="D2083" i="2"/>
  <c r="D2082" i="2"/>
  <c r="D2081" i="2"/>
  <c r="D2080" i="2"/>
  <c r="D2079" i="2"/>
  <c r="D2078" i="2"/>
  <c r="D2077" i="2"/>
  <c r="D2076" i="2"/>
  <c r="D2075" i="2"/>
  <c r="D2074" i="2"/>
  <c r="D2073" i="2"/>
  <c r="D2072" i="2"/>
  <c r="D2071" i="2"/>
  <c r="D2070" i="2"/>
  <c r="D2069" i="2"/>
  <c r="D2068" i="2"/>
  <c r="D2067" i="2"/>
  <c r="D2066" i="2"/>
  <c r="D2065" i="2"/>
  <c r="D2064" i="2"/>
  <c r="D2063" i="2"/>
  <c r="D2062" i="2"/>
  <c r="D2061" i="2"/>
  <c r="D2060" i="2"/>
  <c r="D2059" i="2"/>
  <c r="D2058" i="2"/>
  <c r="D2057" i="2"/>
  <c r="D2056" i="2"/>
  <c r="D2055" i="2"/>
  <c r="D2054" i="2"/>
  <c r="D2053" i="2"/>
  <c r="D2052" i="2"/>
  <c r="D2051" i="2"/>
  <c r="D2050" i="2"/>
  <c r="D2049" i="2"/>
  <c r="D2048" i="2"/>
  <c r="D2047" i="2"/>
  <c r="D2046" i="2"/>
  <c r="D2045" i="2"/>
  <c r="D2044" i="2"/>
  <c r="D2043" i="2"/>
  <c r="D2042" i="2"/>
  <c r="D2041" i="2"/>
  <c r="D2040" i="2"/>
  <c r="D2039" i="2"/>
  <c r="D2038" i="2"/>
  <c r="D2037" i="2"/>
  <c r="D2036" i="2"/>
  <c r="D2035" i="2"/>
  <c r="D2034" i="2"/>
  <c r="D2033" i="2"/>
  <c r="D2032" i="2"/>
  <c r="D2031" i="2"/>
  <c r="D2030" i="2"/>
  <c r="D2029" i="2"/>
  <c r="D2028" i="2"/>
  <c r="D2027" i="2"/>
  <c r="D2026" i="2"/>
  <c r="D2025" i="2"/>
  <c r="D2024" i="2"/>
  <c r="D2023" i="2"/>
  <c r="D2022" i="2"/>
  <c r="D2021" i="2"/>
  <c r="D2020" i="2"/>
  <c r="D2019" i="2"/>
  <c r="D2018" i="2"/>
  <c r="D2017" i="2"/>
  <c r="D2016" i="2"/>
  <c r="D2015" i="2"/>
  <c r="D2014" i="2"/>
  <c r="D2013" i="2"/>
  <c r="D2012" i="2"/>
  <c r="D2011" i="2"/>
  <c r="D2010" i="2"/>
  <c r="D2009" i="2"/>
  <c r="D2008" i="2"/>
  <c r="D2007" i="2"/>
  <c r="D2006" i="2"/>
  <c r="D2005" i="2"/>
  <c r="D2004" i="2"/>
  <c r="D2003" i="2"/>
  <c r="D2002" i="2"/>
  <c r="D2001" i="2"/>
  <c r="D2000" i="2"/>
  <c r="D1999" i="2"/>
  <c r="D1998" i="2"/>
  <c r="D1997" i="2"/>
  <c r="D1996" i="2"/>
  <c r="D1995" i="2"/>
  <c r="D1994" i="2"/>
  <c r="D1993" i="2"/>
  <c r="D1992" i="2"/>
  <c r="D1991" i="2"/>
  <c r="D1990" i="2"/>
  <c r="D1989" i="2"/>
  <c r="D1988" i="2"/>
  <c r="D1987" i="2"/>
  <c r="D1986" i="2"/>
  <c r="D1985" i="2"/>
  <c r="D1984" i="2"/>
  <c r="D1983" i="2"/>
  <c r="D1982" i="2"/>
  <c r="D1981" i="2"/>
  <c r="D1980" i="2"/>
  <c r="D1979" i="2"/>
  <c r="D1978" i="2"/>
  <c r="D1977" i="2"/>
  <c r="D1976" i="2"/>
  <c r="D1975" i="2"/>
  <c r="D1974" i="2"/>
  <c r="D1973" i="2"/>
  <c r="D1972" i="2"/>
  <c r="D1971" i="2"/>
  <c r="D1970" i="2"/>
  <c r="D1969" i="2"/>
  <c r="D1968" i="2"/>
  <c r="D1967" i="2"/>
  <c r="D1966" i="2"/>
  <c r="D1965" i="2"/>
  <c r="D1964" i="2"/>
  <c r="D1963" i="2"/>
  <c r="D1962" i="2"/>
  <c r="D1961" i="2"/>
  <c r="D1960" i="2"/>
  <c r="D1959" i="2"/>
  <c r="D1958" i="2"/>
  <c r="D1957" i="2"/>
  <c r="D1956" i="2"/>
  <c r="D1955" i="2"/>
  <c r="D1954" i="2"/>
  <c r="D1953" i="2"/>
  <c r="D1952" i="2"/>
  <c r="D1951" i="2"/>
  <c r="D1950" i="2"/>
  <c r="D1949" i="2"/>
  <c r="D1948" i="2"/>
  <c r="D1947" i="2"/>
  <c r="D1946" i="2"/>
  <c r="D1945" i="2"/>
  <c r="D1944" i="2"/>
  <c r="D1943" i="2"/>
  <c r="D1942" i="2"/>
  <c r="D1941" i="2"/>
  <c r="D1940" i="2"/>
  <c r="D1939" i="2"/>
  <c r="D1938" i="2"/>
  <c r="D1937" i="2"/>
  <c r="D1936" i="2"/>
  <c r="D1935" i="2"/>
  <c r="D1934" i="2"/>
  <c r="D1933" i="2"/>
  <c r="D1932" i="2"/>
  <c r="D1931" i="2"/>
  <c r="D1930" i="2"/>
  <c r="D1929" i="2"/>
  <c r="D1928" i="2"/>
  <c r="D1927" i="2"/>
  <c r="D1926" i="2"/>
  <c r="D1925" i="2"/>
  <c r="D1924" i="2"/>
  <c r="D1923" i="2"/>
  <c r="D1922" i="2"/>
  <c r="D1921" i="2"/>
  <c r="D1920" i="2"/>
  <c r="D1919" i="2"/>
  <c r="D1918" i="2"/>
  <c r="D1917" i="2"/>
  <c r="D1916" i="2"/>
  <c r="D1915" i="2"/>
  <c r="D1914" i="2"/>
  <c r="D1913" i="2"/>
  <c r="D1912" i="2"/>
  <c r="D1911" i="2"/>
  <c r="D1910" i="2"/>
  <c r="D1909" i="2"/>
  <c r="D1908" i="2"/>
  <c r="D1907" i="2"/>
  <c r="D1906" i="2"/>
  <c r="D1905" i="2"/>
  <c r="D1904" i="2"/>
  <c r="D1903" i="2"/>
  <c r="D1902" i="2"/>
  <c r="D1901" i="2"/>
  <c r="D1900" i="2"/>
  <c r="D1899" i="2"/>
  <c r="D1898" i="2"/>
  <c r="D1897" i="2"/>
  <c r="D1896" i="2"/>
  <c r="D1895" i="2"/>
  <c r="D1894" i="2"/>
  <c r="D1893" i="2"/>
  <c r="D1892" i="2"/>
  <c r="D1891" i="2"/>
  <c r="D1890" i="2"/>
  <c r="D1889" i="2"/>
  <c r="D1888" i="2"/>
  <c r="D1887" i="2"/>
  <c r="D1886" i="2"/>
  <c r="D1885" i="2"/>
  <c r="D1884" i="2"/>
  <c r="D1883" i="2"/>
  <c r="D1882" i="2"/>
  <c r="D1881" i="2"/>
  <c r="D1880" i="2"/>
  <c r="D1879" i="2"/>
  <c r="D1878" i="2"/>
  <c r="D1877" i="2"/>
  <c r="D1876" i="2"/>
  <c r="D1875" i="2"/>
  <c r="D1874" i="2"/>
  <c r="D1873" i="2"/>
  <c r="D1872" i="2"/>
  <c r="D1871" i="2"/>
  <c r="D1870" i="2"/>
  <c r="D1869" i="2"/>
  <c r="D1868" i="2"/>
  <c r="D1867" i="2"/>
  <c r="D1866" i="2"/>
  <c r="D1865" i="2"/>
  <c r="D1864" i="2"/>
  <c r="D1863" i="2"/>
  <c r="D1862" i="2"/>
  <c r="D1861" i="2"/>
  <c r="D1860" i="2"/>
  <c r="D1859" i="2"/>
  <c r="D1858" i="2"/>
  <c r="D1857" i="2"/>
  <c r="D1856" i="2"/>
  <c r="D1855" i="2"/>
  <c r="D1854" i="2"/>
  <c r="D1853" i="2"/>
  <c r="D1852" i="2"/>
  <c r="D1851" i="2"/>
  <c r="D1850" i="2"/>
  <c r="D1849" i="2"/>
  <c r="D1848" i="2"/>
  <c r="D1847" i="2"/>
  <c r="D1846" i="2"/>
  <c r="D1845" i="2"/>
  <c r="D1844" i="2"/>
  <c r="D1843" i="2"/>
  <c r="D1842" i="2"/>
  <c r="D1841" i="2"/>
  <c r="D1840" i="2"/>
  <c r="D1839" i="2"/>
  <c r="D1838" i="2"/>
  <c r="D1837" i="2"/>
  <c r="D1836" i="2"/>
  <c r="D1835" i="2"/>
  <c r="D1834" i="2"/>
  <c r="D1833" i="2"/>
  <c r="D1832" i="2"/>
  <c r="D1831" i="2"/>
  <c r="D1830" i="2"/>
  <c r="D1829" i="2"/>
  <c r="D1828" i="2"/>
  <c r="D1827" i="2"/>
  <c r="D1826" i="2"/>
  <c r="D1825" i="2"/>
  <c r="D1824" i="2"/>
  <c r="D1823" i="2"/>
  <c r="D1822" i="2"/>
  <c r="D1821" i="2"/>
  <c r="D1820" i="2"/>
  <c r="D1819" i="2"/>
  <c r="D1818" i="2"/>
  <c r="D1817" i="2"/>
  <c r="D1816" i="2"/>
  <c r="D1815" i="2"/>
  <c r="D1814" i="2"/>
  <c r="D1813" i="2"/>
  <c r="D1812" i="2"/>
  <c r="D1811" i="2"/>
  <c r="D1810" i="2"/>
  <c r="D1809" i="2"/>
  <c r="D1808" i="2"/>
  <c r="D1807" i="2"/>
  <c r="D1806" i="2"/>
  <c r="D1805" i="2"/>
  <c r="D1804" i="2"/>
  <c r="D1803" i="2"/>
  <c r="D1802" i="2"/>
  <c r="D1801" i="2"/>
  <c r="D1800" i="2"/>
  <c r="D1799" i="2"/>
  <c r="D1798" i="2"/>
  <c r="D1797" i="2"/>
  <c r="D1796" i="2"/>
  <c r="D1795" i="2"/>
  <c r="D1794" i="2"/>
  <c r="D1793" i="2"/>
  <c r="D1792" i="2"/>
  <c r="D1791" i="2"/>
  <c r="D1790" i="2"/>
  <c r="D1789" i="2"/>
  <c r="D1788" i="2"/>
  <c r="D1787" i="2"/>
  <c r="D1786" i="2"/>
  <c r="D1785" i="2"/>
  <c r="D1784" i="2"/>
  <c r="D1783" i="2"/>
  <c r="D1782" i="2"/>
  <c r="D1781" i="2"/>
  <c r="D1780" i="2"/>
  <c r="D1779" i="2"/>
  <c r="D1778" i="2"/>
  <c r="D1777" i="2"/>
  <c r="D1776" i="2"/>
  <c r="D1775" i="2"/>
  <c r="D1774" i="2"/>
  <c r="D1773" i="2"/>
  <c r="D1772" i="2"/>
  <c r="D1771" i="2"/>
  <c r="D1770" i="2"/>
  <c r="D1769" i="2"/>
  <c r="D1768" i="2"/>
  <c r="D1767" i="2"/>
  <c r="D1766" i="2"/>
  <c r="D1765" i="2"/>
  <c r="D1764" i="2"/>
  <c r="D1763" i="2"/>
  <c r="D1762" i="2"/>
  <c r="D1761" i="2"/>
  <c r="D1760" i="2"/>
  <c r="D1759" i="2"/>
  <c r="D1758" i="2"/>
  <c r="D1757" i="2"/>
  <c r="D1756" i="2"/>
  <c r="D1755" i="2"/>
  <c r="D1754" i="2"/>
  <c r="D1753" i="2"/>
  <c r="D1752" i="2"/>
  <c r="D1751" i="2"/>
  <c r="D1750" i="2"/>
  <c r="D1749" i="2"/>
  <c r="D1748" i="2"/>
  <c r="D1747" i="2"/>
  <c r="D1746" i="2"/>
  <c r="D1745" i="2"/>
  <c r="D1744" i="2"/>
  <c r="D1743" i="2"/>
  <c r="D1742" i="2"/>
  <c r="D1741" i="2"/>
  <c r="D1740" i="2"/>
  <c r="D1739" i="2"/>
  <c r="D1738" i="2"/>
  <c r="D1737" i="2"/>
  <c r="D1736" i="2"/>
  <c r="D1735" i="2"/>
  <c r="D1734" i="2"/>
  <c r="D1733" i="2"/>
  <c r="D1732" i="2"/>
  <c r="D1731" i="2"/>
  <c r="D1730" i="2"/>
  <c r="D1729" i="2"/>
  <c r="D1728" i="2"/>
  <c r="D1727" i="2"/>
  <c r="D1726" i="2"/>
  <c r="D1725" i="2"/>
  <c r="D1724" i="2"/>
  <c r="D1723" i="2"/>
  <c r="D1722" i="2"/>
  <c r="D1721" i="2"/>
  <c r="D1720" i="2"/>
  <c r="D1719" i="2"/>
  <c r="D1718" i="2"/>
  <c r="D1717" i="2"/>
  <c r="D1716" i="2"/>
  <c r="D1715" i="2"/>
  <c r="D1714" i="2"/>
  <c r="D1713" i="2"/>
  <c r="D1712" i="2"/>
  <c r="D1711" i="2"/>
  <c r="D1710" i="2"/>
  <c r="D1709" i="2"/>
  <c r="D1708" i="2"/>
  <c r="D1707" i="2"/>
  <c r="D1706" i="2"/>
  <c r="D1705" i="2"/>
  <c r="D1704" i="2"/>
  <c r="D1703" i="2"/>
  <c r="D1702" i="2"/>
  <c r="D1701" i="2"/>
  <c r="D1700" i="2"/>
  <c r="D1699" i="2"/>
  <c r="D1698" i="2"/>
  <c r="D1697" i="2"/>
  <c r="D1696" i="2"/>
  <c r="D1695" i="2"/>
  <c r="D1694" i="2"/>
  <c r="D1693" i="2"/>
  <c r="D1691" i="2"/>
  <c r="E1690" i="2"/>
  <c r="D1690" i="2"/>
  <c r="D1689" i="2"/>
  <c r="D1688" i="2"/>
  <c r="D1687" i="2"/>
  <c r="D1686" i="2"/>
  <c r="D1685" i="2"/>
  <c r="D1684" i="2"/>
  <c r="D1683" i="2"/>
  <c r="D1682" i="2"/>
  <c r="D1681" i="2"/>
  <c r="D1680" i="2"/>
  <c r="D1678" i="2"/>
  <c r="D1677" i="2"/>
  <c r="D1676" i="2"/>
  <c r="D1675" i="2"/>
  <c r="D1674" i="2"/>
  <c r="D1673" i="2"/>
  <c r="D1672" i="2"/>
  <c r="D1671" i="2"/>
  <c r="D1670" i="2"/>
  <c r="D1669" i="2"/>
  <c r="D1668" i="2"/>
  <c r="D1667" i="2"/>
  <c r="D1666" i="2"/>
  <c r="D1665" i="2"/>
  <c r="D1664" i="2"/>
  <c r="D1663" i="2"/>
  <c r="D1662" i="2"/>
  <c r="D1661" i="2"/>
  <c r="D1660" i="2"/>
  <c r="E1659" i="2"/>
  <c r="D1659" i="2"/>
  <c r="D1658" i="2"/>
  <c r="D1657" i="2"/>
  <c r="D1656" i="2"/>
  <c r="D1655" i="2"/>
  <c r="D1654" i="2"/>
  <c r="D1653" i="2"/>
  <c r="D1652" i="2"/>
  <c r="D1651" i="2"/>
  <c r="D1650" i="2"/>
  <c r="D1649" i="2"/>
  <c r="D1648" i="2"/>
  <c r="D1647" i="2"/>
  <c r="D1646" i="2"/>
  <c r="D1645" i="2"/>
  <c r="D1644" i="2"/>
  <c r="D1643" i="2"/>
  <c r="D1642" i="2"/>
  <c r="D1641" i="2"/>
  <c r="D1640" i="2"/>
  <c r="D1639" i="2"/>
  <c r="D1638" i="2"/>
  <c r="D1637" i="2"/>
  <c r="D1636" i="2"/>
  <c r="D1635" i="2"/>
  <c r="D1634" i="2"/>
  <c r="D1633" i="2"/>
  <c r="D1632" i="2"/>
  <c r="D1631" i="2"/>
  <c r="D1630" i="2"/>
  <c r="D1629" i="2"/>
  <c r="D1628" i="2"/>
  <c r="D1627" i="2"/>
  <c r="D1626" i="2"/>
  <c r="D1625" i="2"/>
  <c r="D1624" i="2"/>
  <c r="D1623" i="2"/>
  <c r="D1622" i="2"/>
  <c r="D1621" i="2"/>
  <c r="D1620" i="2"/>
  <c r="D1619" i="2"/>
  <c r="D1618" i="2"/>
  <c r="D1617" i="2"/>
  <c r="D1616" i="2"/>
  <c r="D1615" i="2"/>
  <c r="D1614" i="2"/>
  <c r="D1613" i="2"/>
  <c r="D1612" i="2"/>
  <c r="D1611" i="2"/>
  <c r="D1610" i="2"/>
  <c r="D1609" i="2"/>
  <c r="D1608" i="2"/>
  <c r="D1607" i="2"/>
  <c r="D1606" i="2"/>
  <c r="D1605" i="2"/>
  <c r="D1604" i="2"/>
  <c r="D1603" i="2"/>
  <c r="D1602" i="2"/>
  <c r="D1601" i="2"/>
  <c r="D1600" i="2"/>
  <c r="D1599" i="2"/>
  <c r="D1598" i="2"/>
  <c r="D1597" i="2"/>
  <c r="D1596" i="2"/>
  <c r="D1595" i="2"/>
  <c r="D1594" i="2"/>
  <c r="D1593" i="2"/>
  <c r="D1592" i="2"/>
  <c r="D1591" i="2"/>
  <c r="D1590" i="2"/>
  <c r="D1589" i="2"/>
  <c r="D1588" i="2"/>
  <c r="D1587" i="2"/>
  <c r="D1586" i="2"/>
  <c r="D1585" i="2"/>
  <c r="D1584" i="2"/>
  <c r="D1583" i="2"/>
  <c r="D1582" i="2"/>
  <c r="D1581" i="2"/>
  <c r="D1580" i="2"/>
  <c r="D1579" i="2"/>
  <c r="D1578" i="2"/>
  <c r="D1577" i="2"/>
  <c r="D1576" i="2"/>
  <c r="D1575" i="2"/>
  <c r="D1574" i="2"/>
  <c r="D1573" i="2"/>
  <c r="D1572" i="2"/>
  <c r="D1571" i="2"/>
  <c r="D1570" i="2"/>
  <c r="D1569" i="2"/>
  <c r="D1568" i="2"/>
  <c r="D1567" i="2"/>
  <c r="D1566" i="2"/>
  <c r="D1565" i="2"/>
  <c r="D1564" i="2"/>
  <c r="D1563" i="2"/>
  <c r="D1562" i="2"/>
  <c r="D1561" i="2"/>
  <c r="D1560" i="2"/>
  <c r="D1559" i="2"/>
  <c r="D1558" i="2"/>
  <c r="D1557" i="2"/>
  <c r="D1556" i="2"/>
  <c r="D1555" i="2"/>
  <c r="D1554" i="2"/>
  <c r="D1553" i="2"/>
  <c r="D1552" i="2"/>
  <c r="D1551" i="2"/>
  <c r="D1550" i="2"/>
  <c r="D1549" i="2"/>
  <c r="D1548" i="2"/>
  <c r="D1547" i="2"/>
  <c r="D1546" i="2"/>
  <c r="D1545" i="2"/>
  <c r="D1544" i="2"/>
  <c r="D1543" i="2"/>
  <c r="D1542" i="2"/>
  <c r="D1541" i="2"/>
  <c r="D1540" i="2"/>
  <c r="D1539" i="2"/>
  <c r="D1538" i="2"/>
  <c r="D1537" i="2"/>
  <c r="D1536" i="2"/>
  <c r="D1535" i="2"/>
  <c r="D1534" i="2"/>
  <c r="D1533" i="2"/>
  <c r="D1532" i="2"/>
  <c r="D1531" i="2"/>
  <c r="D1530" i="2"/>
  <c r="D1529" i="2"/>
  <c r="D1528" i="2"/>
  <c r="D1527" i="2"/>
  <c r="D1526" i="2"/>
  <c r="D1525" i="2"/>
  <c r="D1524" i="2"/>
  <c r="D1523" i="2"/>
  <c r="D1522" i="2"/>
  <c r="D1521" i="2"/>
  <c r="D1520" i="2"/>
  <c r="D1519" i="2"/>
  <c r="D1518" i="2"/>
  <c r="D1517" i="2"/>
  <c r="D1516" i="2"/>
  <c r="D1515" i="2"/>
  <c r="D1514" i="2"/>
  <c r="D1513" i="2"/>
  <c r="D1512" i="2"/>
  <c r="D1511" i="2"/>
  <c r="D1510" i="2"/>
  <c r="D1509" i="2"/>
  <c r="D1508" i="2"/>
  <c r="D1507" i="2"/>
  <c r="D1506" i="2"/>
  <c r="D1505" i="2"/>
  <c r="D1504" i="2"/>
  <c r="D1503" i="2"/>
  <c r="D1502" i="2"/>
  <c r="D1501" i="2"/>
  <c r="D1500" i="2"/>
  <c r="D1499" i="2"/>
  <c r="D1498" i="2"/>
  <c r="D1497" i="2"/>
  <c r="D1496" i="2"/>
  <c r="D1495" i="2"/>
  <c r="D1494" i="2"/>
  <c r="D1493" i="2"/>
  <c r="D1492" i="2"/>
  <c r="D1491" i="2"/>
  <c r="D1490" i="2"/>
  <c r="D1489" i="2"/>
  <c r="D1488" i="2"/>
  <c r="D1487" i="2"/>
  <c r="D1486" i="2"/>
  <c r="D1485" i="2"/>
  <c r="D1484" i="2"/>
  <c r="D1483" i="2"/>
  <c r="D1482" i="2"/>
  <c r="D1481" i="2"/>
  <c r="D1480" i="2"/>
  <c r="D1479" i="2"/>
  <c r="D1478" i="2"/>
  <c r="D1477" i="2"/>
  <c r="D1476" i="2"/>
  <c r="D1475" i="2"/>
  <c r="D1474" i="2"/>
  <c r="D1473" i="2"/>
  <c r="D1472" i="2"/>
  <c r="D1471" i="2"/>
  <c r="D1470" i="2"/>
  <c r="D1469" i="2"/>
  <c r="D1468" i="2"/>
  <c r="D1467" i="2"/>
  <c r="D1466" i="2"/>
  <c r="D1465" i="2"/>
  <c r="D1464" i="2"/>
  <c r="D1463" i="2"/>
  <c r="D1462" i="2"/>
  <c r="D1461" i="2"/>
  <c r="D1460" i="2"/>
  <c r="D1459" i="2"/>
  <c r="D1458" i="2"/>
  <c r="D1457" i="2"/>
  <c r="D1456" i="2"/>
  <c r="D1455" i="2"/>
  <c r="D1454" i="2"/>
  <c r="D1453" i="2"/>
  <c r="D1452" i="2"/>
  <c r="D1451" i="2"/>
  <c r="D1450" i="2"/>
  <c r="D1449" i="2"/>
  <c r="D1448" i="2"/>
  <c r="D1447" i="2"/>
  <c r="D1446" i="2"/>
  <c r="D1445" i="2"/>
  <c r="D1444" i="2"/>
  <c r="D1443" i="2"/>
  <c r="D1442" i="2"/>
  <c r="D1441" i="2"/>
  <c r="D1440" i="2"/>
  <c r="D1439" i="2"/>
  <c r="D1438" i="2"/>
  <c r="D1437" i="2"/>
  <c r="D1436" i="2"/>
  <c r="D1435" i="2"/>
  <c r="D1434" i="2"/>
  <c r="D1433" i="2"/>
  <c r="D1432" i="2"/>
  <c r="D1431" i="2"/>
  <c r="D1430" i="2"/>
  <c r="D1429" i="2"/>
  <c r="D1428" i="2"/>
  <c r="D1427" i="2"/>
  <c r="D1426" i="2"/>
  <c r="D1425" i="2"/>
  <c r="D1424" i="2"/>
  <c r="D1423" i="2"/>
  <c r="D1422" i="2"/>
  <c r="D1421" i="2"/>
  <c r="D1420" i="2"/>
  <c r="D1419" i="2"/>
  <c r="D1418" i="2"/>
  <c r="D1417" i="2"/>
  <c r="D1416" i="2"/>
  <c r="D1415" i="2"/>
  <c r="D1414" i="2"/>
  <c r="D1413" i="2"/>
  <c r="D1412" i="2"/>
  <c r="D1411" i="2"/>
  <c r="D1410" i="2"/>
  <c r="D1409" i="2"/>
  <c r="D1408" i="2"/>
  <c r="D1407" i="2"/>
  <c r="D1406" i="2"/>
  <c r="D1405" i="2"/>
  <c r="D1404" i="2"/>
  <c r="D1403" i="2"/>
  <c r="D1402" i="2"/>
  <c r="D1401" i="2"/>
  <c r="D1400" i="2"/>
  <c r="D1399" i="2"/>
  <c r="D1398" i="2"/>
  <c r="D1397" i="2"/>
  <c r="D1396" i="2"/>
  <c r="D1395" i="2"/>
  <c r="D1394" i="2"/>
  <c r="D1393" i="2"/>
  <c r="D1392" i="2"/>
  <c r="D1391" i="2"/>
  <c r="D1390" i="2"/>
  <c r="D1389" i="2"/>
  <c r="D1388" i="2"/>
  <c r="D1387" i="2"/>
  <c r="D1386" i="2"/>
  <c r="D1385" i="2"/>
  <c r="D1384" i="2"/>
  <c r="D1383" i="2"/>
  <c r="D1382" i="2"/>
  <c r="D1381" i="2"/>
  <c r="D1380" i="2"/>
  <c r="D1379" i="2"/>
  <c r="D1378" i="2"/>
  <c r="D1377" i="2"/>
  <c r="D1376" i="2"/>
  <c r="D1375" i="2"/>
  <c r="D1374" i="2"/>
  <c r="D1373" i="2"/>
  <c r="D1372" i="2"/>
  <c r="D1371" i="2"/>
  <c r="D1370" i="2"/>
  <c r="D1369" i="2"/>
  <c r="D1368" i="2"/>
  <c r="D1367" i="2"/>
  <c r="D1366" i="2"/>
  <c r="D1365" i="2"/>
  <c r="D1364" i="2"/>
  <c r="D1363" i="2"/>
  <c r="D1362" i="2"/>
  <c r="D1361" i="2"/>
  <c r="D1360" i="2"/>
  <c r="D1359" i="2"/>
  <c r="D1358" i="2"/>
  <c r="D1357" i="2"/>
  <c r="D1356" i="2"/>
  <c r="D1355" i="2"/>
  <c r="D1354" i="2"/>
  <c r="D1353" i="2"/>
  <c r="D1352" i="2"/>
  <c r="D1351" i="2"/>
  <c r="D1350" i="2"/>
  <c r="D1349" i="2"/>
  <c r="D1348" i="2"/>
  <c r="D1347" i="2"/>
  <c r="D1346" i="2"/>
  <c r="D1345" i="2"/>
  <c r="D1344" i="2"/>
  <c r="D1343" i="2"/>
  <c r="D1342" i="2"/>
  <c r="D1341" i="2"/>
  <c r="D1340" i="2"/>
  <c r="D1339" i="2"/>
  <c r="D1338" i="2"/>
  <c r="D1337" i="2"/>
  <c r="D1336" i="2"/>
  <c r="D1335" i="2"/>
  <c r="D1334" i="2"/>
  <c r="D1333" i="2"/>
  <c r="D1332" i="2"/>
  <c r="D1331" i="2"/>
  <c r="D1330" i="2"/>
  <c r="D1329" i="2"/>
  <c r="D1328" i="2"/>
  <c r="D1327" i="2"/>
  <c r="D1326" i="2"/>
  <c r="D1325" i="2"/>
  <c r="D1324" i="2"/>
  <c r="D1323" i="2"/>
  <c r="D1322" i="2"/>
  <c r="D1321" i="2"/>
  <c r="D1320" i="2"/>
  <c r="D1319" i="2"/>
  <c r="D1318" i="2"/>
  <c r="D1317" i="2"/>
  <c r="D1316" i="2"/>
  <c r="D1315" i="2"/>
  <c r="D1314" i="2"/>
  <c r="D1313" i="2"/>
  <c r="D1312" i="2"/>
  <c r="D1311" i="2"/>
  <c r="D1310" i="2"/>
  <c r="D1309" i="2"/>
  <c r="D1308" i="2"/>
  <c r="D1307" i="2"/>
  <c r="D1306" i="2"/>
  <c r="D1305" i="2"/>
  <c r="D1304" i="2"/>
  <c r="D1303" i="2"/>
  <c r="D1302" i="2"/>
  <c r="D1301" i="2"/>
  <c r="D1300" i="2"/>
  <c r="D1299" i="2"/>
  <c r="D1298" i="2"/>
  <c r="D1297" i="2"/>
  <c r="D1296" i="2"/>
  <c r="D1295" i="2"/>
  <c r="D1294" i="2"/>
  <c r="D1293" i="2"/>
  <c r="D1292" i="2"/>
  <c r="D1291" i="2"/>
  <c r="D1290" i="2"/>
  <c r="D1289" i="2"/>
  <c r="D1288" i="2"/>
  <c r="D1287" i="2"/>
  <c r="D1286" i="2"/>
  <c r="D1285" i="2"/>
  <c r="D1284" i="2"/>
  <c r="D1283" i="2"/>
  <c r="D1282" i="2"/>
  <c r="D1281" i="2"/>
  <c r="D1280" i="2"/>
  <c r="D1279" i="2"/>
  <c r="D1278" i="2"/>
  <c r="D1277" i="2"/>
  <c r="D1276" i="2"/>
  <c r="D1275" i="2"/>
  <c r="D1274" i="2"/>
  <c r="D1273" i="2"/>
  <c r="D1272" i="2"/>
  <c r="D1271" i="2"/>
  <c r="D1270" i="2"/>
  <c r="D1269" i="2"/>
  <c r="D1268" i="2"/>
  <c r="D1267" i="2"/>
  <c r="D1266" i="2"/>
  <c r="D1265" i="2"/>
  <c r="D1264" i="2"/>
  <c r="D1263" i="2"/>
  <c r="D1262" i="2"/>
  <c r="D1261" i="2"/>
  <c r="D1260" i="2"/>
  <c r="D1259" i="2"/>
  <c r="D1258" i="2"/>
  <c r="D1257" i="2"/>
  <c r="D1256" i="2"/>
  <c r="D1255" i="2"/>
  <c r="D1254" i="2"/>
  <c r="D1253" i="2"/>
  <c r="D1252" i="2"/>
  <c r="D1251" i="2"/>
  <c r="D1250" i="2"/>
  <c r="D1249" i="2"/>
  <c r="D1216" i="2"/>
  <c r="D1215" i="2"/>
  <c r="D1214" i="2"/>
  <c r="D1213" i="2"/>
  <c r="D1212" i="2"/>
  <c r="D1211" i="2"/>
  <c r="D1210" i="2"/>
  <c r="D1209" i="2"/>
  <c r="D1208" i="2"/>
  <c r="D1207" i="2"/>
  <c r="D1206" i="2"/>
  <c r="D1205" i="2"/>
  <c r="D1204" i="2"/>
  <c r="D1203" i="2"/>
  <c r="D1202" i="2"/>
  <c r="D1201" i="2"/>
  <c r="D1200" i="2"/>
  <c r="D1199" i="2"/>
  <c r="D1198" i="2"/>
  <c r="D1197" i="2"/>
  <c r="D1196" i="2"/>
  <c r="D1195" i="2"/>
  <c r="D1194" i="2"/>
  <c r="D1193" i="2"/>
  <c r="D1192" i="2"/>
  <c r="D1191" i="2"/>
  <c r="D1190" i="2"/>
  <c r="D1189" i="2"/>
  <c r="D1188" i="2"/>
  <c r="D1187" i="2"/>
  <c r="D1186" i="2"/>
  <c r="D1185" i="2"/>
  <c r="D1184" i="2"/>
  <c r="D1183" i="2"/>
  <c r="D1182" i="2"/>
  <c r="D1181" i="2"/>
  <c r="D1180" i="2"/>
  <c r="D1179" i="2"/>
  <c r="D1178" i="2"/>
  <c r="D1177" i="2"/>
  <c r="D1176" i="2"/>
  <c r="D1175" i="2"/>
  <c r="D1174" i="2"/>
  <c r="D1173" i="2"/>
  <c r="D1172" i="2"/>
  <c r="D1171" i="2"/>
  <c r="D1170" i="2"/>
  <c r="D1169" i="2"/>
  <c r="D1168" i="2"/>
  <c r="D1167" i="2"/>
  <c r="D1166" i="2"/>
  <c r="D1165" i="2"/>
  <c r="D1164" i="2"/>
  <c r="D1163" i="2"/>
  <c r="D1162" i="2"/>
  <c r="D1161" i="2"/>
  <c r="D1160" i="2"/>
  <c r="D1159" i="2"/>
  <c r="D1158" i="2"/>
  <c r="D1157" i="2"/>
  <c r="D1156" i="2"/>
  <c r="D1155" i="2"/>
  <c r="D1154" i="2"/>
  <c r="D1153" i="2"/>
  <c r="D1152" i="2"/>
  <c r="D1151" i="2"/>
  <c r="D1150" i="2"/>
  <c r="D1149" i="2"/>
  <c r="D1148" i="2"/>
  <c r="D1147" i="2"/>
  <c r="D1146" i="2"/>
  <c r="D1145" i="2"/>
  <c r="D1144" i="2"/>
  <c r="D1143" i="2"/>
  <c r="D1142" i="2"/>
  <c r="D1141" i="2"/>
  <c r="D1140" i="2"/>
  <c r="D1139" i="2"/>
  <c r="D1138" i="2"/>
  <c r="D1137" i="2"/>
  <c r="D1136" i="2"/>
  <c r="D1135" i="2"/>
  <c r="D1134" i="2"/>
  <c r="D1133" i="2"/>
  <c r="D1132" i="2"/>
  <c r="D1131" i="2"/>
  <c r="D1130" i="2"/>
  <c r="D1129" i="2"/>
  <c r="D1128" i="2"/>
  <c r="D1127" i="2"/>
  <c r="D1126" i="2"/>
  <c r="D1125" i="2"/>
  <c r="D1124" i="2"/>
  <c r="D1123" i="2"/>
  <c r="D1122" i="2"/>
  <c r="D1121" i="2"/>
  <c r="D1120" i="2"/>
  <c r="D1119" i="2"/>
  <c r="D1118" i="2"/>
  <c r="D1117" i="2"/>
  <c r="D1116" i="2"/>
  <c r="D1115" i="2"/>
  <c r="D1114" i="2"/>
  <c r="D1113" i="2"/>
  <c r="D1112" i="2"/>
  <c r="D1111" i="2"/>
  <c r="D1110" i="2"/>
  <c r="D1109" i="2"/>
  <c r="D1108" i="2"/>
  <c r="D1107" i="2"/>
  <c r="D1106" i="2"/>
  <c r="D1105" i="2"/>
  <c r="D1104" i="2"/>
  <c r="D1103" i="2"/>
  <c r="D1102" i="2"/>
  <c r="D1101" i="2"/>
  <c r="D1100" i="2"/>
  <c r="D1099" i="2"/>
  <c r="D1098" i="2"/>
  <c r="D1097" i="2"/>
  <c r="D1096" i="2"/>
  <c r="D1095" i="2"/>
  <c r="D1094" i="2"/>
  <c r="D1093" i="2"/>
  <c r="D1092" i="2"/>
  <c r="D1091" i="2"/>
  <c r="D1090" i="2"/>
  <c r="D1089" i="2"/>
  <c r="D1088" i="2"/>
  <c r="D1087" i="2"/>
  <c r="D1086" i="2"/>
  <c r="D1085" i="2"/>
  <c r="D1084" i="2"/>
  <c r="D1083" i="2"/>
  <c r="D1082" i="2"/>
  <c r="D1081" i="2"/>
  <c r="D1080" i="2"/>
  <c r="D1079" i="2"/>
  <c r="D1078" i="2"/>
  <c r="D1077" i="2"/>
  <c r="D1076" i="2"/>
  <c r="D1075" i="2"/>
  <c r="D1074" i="2"/>
  <c r="D1073" i="2"/>
  <c r="D1072" i="2"/>
  <c r="D1071" i="2"/>
  <c r="D1070" i="2"/>
  <c r="D1069" i="2"/>
  <c r="D1068" i="2"/>
  <c r="D1067" i="2"/>
  <c r="D1066" i="2"/>
  <c r="D1065" i="2"/>
  <c r="D1064" i="2"/>
  <c r="D1063" i="2"/>
  <c r="D1062" i="2"/>
  <c r="D1061" i="2"/>
  <c r="D1060" i="2"/>
  <c r="D1059" i="2"/>
  <c r="D1058" i="2"/>
  <c r="D1057" i="2"/>
  <c r="D1056" i="2"/>
  <c r="D1055" i="2"/>
  <c r="D1054" i="2"/>
  <c r="D1053" i="2"/>
  <c r="D1052" i="2"/>
  <c r="D1051" i="2"/>
  <c r="D1050" i="2"/>
  <c r="D1049" i="2"/>
  <c r="D1048" i="2"/>
  <c r="D1047" i="2"/>
  <c r="D1046" i="2"/>
  <c r="D1045" i="2"/>
  <c r="D1044" i="2"/>
  <c r="D1043" i="2"/>
  <c r="D1042" i="2"/>
  <c r="D1041" i="2"/>
  <c r="D1040" i="2"/>
  <c r="D1039" i="2"/>
  <c r="D1038" i="2"/>
  <c r="D1037" i="2"/>
  <c r="D1036" i="2"/>
  <c r="D1035" i="2"/>
  <c r="D1034" i="2"/>
  <c r="D1033" i="2"/>
  <c r="D1032" i="2"/>
  <c r="D1031" i="2"/>
  <c r="D1030" i="2"/>
  <c r="D1029" i="2"/>
  <c r="D1028" i="2"/>
  <c r="D1027" i="2"/>
  <c r="D1026" i="2"/>
  <c r="D1025" i="2"/>
  <c r="D1024" i="2"/>
  <c r="D1023" i="2"/>
  <c r="D1022" i="2"/>
  <c r="D1021" i="2"/>
  <c r="D1020" i="2"/>
  <c r="D1019" i="2"/>
  <c r="D1018" i="2"/>
  <c r="D1017" i="2"/>
  <c r="D1016" i="2"/>
  <c r="D1015" i="2"/>
  <c r="D1014" i="2"/>
  <c r="D1013" i="2"/>
  <c r="D1012" i="2"/>
  <c r="D1011" i="2"/>
  <c r="D1010" i="2"/>
  <c r="D1009" i="2"/>
  <c r="D1008" i="2"/>
  <c r="D1007" i="2"/>
  <c r="D1006" i="2"/>
  <c r="D1005" i="2"/>
  <c r="D1004" i="2"/>
  <c r="D1003" i="2"/>
  <c r="D1002" i="2"/>
  <c r="D1001" i="2"/>
  <c r="D1000" i="2"/>
  <c r="D999" i="2"/>
  <c r="D998" i="2"/>
  <c r="D997" i="2"/>
  <c r="D996" i="2"/>
  <c r="D995" i="2"/>
  <c r="D994" i="2"/>
  <c r="D993" i="2"/>
  <c r="D992" i="2"/>
  <c r="D991" i="2"/>
  <c r="D990" i="2"/>
  <c r="D989" i="2"/>
  <c r="D988" i="2"/>
  <c r="D987" i="2"/>
  <c r="D986" i="2"/>
  <c r="D985" i="2"/>
  <c r="D984" i="2"/>
  <c r="D983" i="2"/>
  <c r="D982" i="2"/>
  <c r="D981" i="2"/>
  <c r="D980" i="2"/>
  <c r="D979" i="2"/>
  <c r="D978" i="2"/>
  <c r="D977" i="2"/>
  <c r="D976" i="2"/>
  <c r="D975" i="2"/>
  <c r="D974" i="2"/>
  <c r="D973" i="2"/>
  <c r="D972" i="2"/>
  <c r="D971" i="2"/>
  <c r="D970" i="2"/>
  <c r="D969" i="2"/>
  <c r="D968" i="2"/>
  <c r="D967" i="2"/>
  <c r="D966" i="2"/>
  <c r="D965" i="2"/>
  <c r="D964" i="2"/>
  <c r="D963" i="2"/>
  <c r="D962" i="2"/>
  <c r="D961" i="2"/>
  <c r="D960" i="2"/>
  <c r="D959" i="2"/>
  <c r="D958" i="2"/>
  <c r="D957" i="2"/>
  <c r="D956" i="2"/>
  <c r="D955" i="2"/>
  <c r="D954" i="2"/>
  <c r="D953" i="2"/>
  <c r="D952" i="2"/>
  <c r="D951" i="2"/>
  <c r="D950" i="2"/>
  <c r="D949" i="2"/>
  <c r="D948" i="2"/>
  <c r="D947" i="2"/>
  <c r="D946" i="2"/>
  <c r="D945" i="2"/>
  <c r="D944" i="2"/>
  <c r="D943" i="2"/>
  <c r="D942" i="2"/>
  <c r="D941" i="2"/>
  <c r="D940" i="2"/>
  <c r="D939" i="2"/>
  <c r="D938" i="2"/>
  <c r="D937" i="2"/>
  <c r="D936" i="2"/>
  <c r="D935" i="2"/>
  <c r="D934" i="2"/>
  <c r="D933" i="2"/>
  <c r="D932" i="2"/>
  <c r="D931" i="2"/>
  <c r="D930" i="2"/>
  <c r="D929" i="2"/>
  <c r="D928" i="2"/>
  <c r="D927" i="2"/>
  <c r="D926" i="2"/>
  <c r="D925" i="2"/>
  <c r="D924" i="2"/>
  <c r="D923" i="2"/>
  <c r="D922" i="2"/>
  <c r="D921" i="2"/>
  <c r="D920" i="2"/>
  <c r="D919" i="2"/>
  <c r="D918" i="2"/>
  <c r="D917" i="2"/>
  <c r="D916" i="2"/>
  <c r="D915" i="2"/>
  <c r="D914" i="2"/>
  <c r="D913" i="2"/>
  <c r="D912" i="2"/>
  <c r="D911" i="2"/>
  <c r="D910" i="2"/>
  <c r="D909" i="2"/>
  <c r="D908" i="2"/>
  <c r="D907" i="2"/>
  <c r="D906" i="2"/>
  <c r="D905" i="2"/>
  <c r="D904" i="2"/>
  <c r="D903" i="2"/>
  <c r="D902" i="2"/>
  <c r="D901" i="2"/>
  <c r="D900" i="2"/>
  <c r="D899" i="2"/>
  <c r="D898" i="2"/>
  <c r="D897" i="2"/>
  <c r="D896" i="2"/>
  <c r="D895" i="2"/>
  <c r="D894" i="2"/>
  <c r="D893" i="2"/>
  <c r="D892" i="2"/>
  <c r="D891" i="2"/>
  <c r="D890" i="2"/>
  <c r="D889" i="2"/>
  <c r="D888" i="2"/>
  <c r="D887" i="2"/>
  <c r="D886" i="2"/>
  <c r="D885" i="2"/>
  <c r="D884" i="2"/>
  <c r="D883" i="2"/>
  <c r="D882" i="2"/>
  <c r="D881" i="2"/>
  <c r="D880" i="2"/>
  <c r="D879" i="2"/>
  <c r="D878" i="2"/>
  <c r="D877" i="2"/>
  <c r="D876" i="2"/>
  <c r="D875" i="2"/>
  <c r="D874" i="2"/>
  <c r="D873" i="2"/>
  <c r="D872" i="2"/>
  <c r="D871" i="2"/>
  <c r="D870" i="2"/>
  <c r="D869" i="2"/>
  <c r="D868" i="2"/>
  <c r="D867" i="2"/>
  <c r="D866" i="2"/>
  <c r="D865" i="2"/>
  <c r="D864" i="2"/>
  <c r="D863" i="2"/>
  <c r="D862" i="2"/>
  <c r="D861" i="2"/>
  <c r="D860" i="2"/>
  <c r="D859" i="2"/>
  <c r="D858" i="2"/>
  <c r="D857" i="2"/>
  <c r="D856" i="2"/>
  <c r="D855" i="2"/>
  <c r="D854" i="2"/>
  <c r="D853" i="2"/>
  <c r="D852" i="2"/>
  <c r="D851" i="2"/>
  <c r="D850" i="2"/>
  <c r="D849" i="2"/>
  <c r="D848" i="2"/>
  <c r="D847" i="2"/>
  <c r="D846" i="2"/>
  <c r="D845" i="2"/>
  <c r="D844" i="2"/>
  <c r="D843" i="2"/>
  <c r="D842" i="2"/>
  <c r="D841" i="2"/>
  <c r="D840" i="2"/>
  <c r="D839" i="2"/>
  <c r="D838" i="2"/>
  <c r="D837" i="2"/>
  <c r="D836" i="2"/>
  <c r="D835" i="2"/>
  <c r="D834" i="2"/>
  <c r="D833" i="2"/>
  <c r="D832" i="2"/>
  <c r="D831" i="2"/>
  <c r="D830" i="2"/>
  <c r="D829" i="2"/>
  <c r="D828" i="2"/>
  <c r="D827" i="2"/>
  <c r="D826" i="2"/>
  <c r="D825" i="2"/>
  <c r="D824" i="2"/>
  <c r="D823" i="2"/>
  <c r="D822" i="2"/>
  <c r="D821" i="2"/>
  <c r="D820" i="2"/>
  <c r="D819" i="2"/>
  <c r="D818" i="2"/>
  <c r="D817" i="2"/>
  <c r="D816" i="2"/>
  <c r="D815" i="2"/>
  <c r="D814" i="2"/>
  <c r="D813" i="2"/>
  <c r="D812" i="2"/>
  <c r="D811" i="2"/>
  <c r="D810" i="2"/>
  <c r="D809" i="2"/>
  <c r="D808" i="2"/>
  <c r="D807" i="2"/>
  <c r="D806" i="2"/>
  <c r="D805" i="2"/>
  <c r="D804" i="2"/>
  <c r="D803" i="2"/>
  <c r="D802" i="2"/>
  <c r="D801" i="2"/>
  <c r="D800" i="2"/>
  <c r="D799" i="2"/>
  <c r="D798" i="2"/>
  <c r="D797" i="2"/>
  <c r="D796" i="2"/>
  <c r="D795" i="2"/>
  <c r="D794" i="2"/>
  <c r="D793" i="2"/>
  <c r="D792" i="2"/>
  <c r="D791" i="2"/>
  <c r="D790" i="2"/>
  <c r="D789" i="2"/>
  <c r="D788" i="2"/>
  <c r="D787" i="2"/>
  <c r="D786" i="2"/>
  <c r="D785" i="2"/>
  <c r="D784" i="2"/>
  <c r="D783" i="2"/>
  <c r="D782" i="2"/>
  <c r="D781" i="2"/>
  <c r="D780" i="2"/>
  <c r="D779" i="2"/>
  <c r="D778" i="2"/>
  <c r="D777" i="2"/>
  <c r="D776" i="2"/>
  <c r="D775" i="2"/>
  <c r="D774" i="2"/>
  <c r="D773" i="2"/>
  <c r="D772" i="2"/>
  <c r="D770" i="2"/>
  <c r="D769" i="2"/>
  <c r="D768" i="2"/>
  <c r="D767" i="2"/>
  <c r="D766" i="2"/>
  <c r="D765" i="2"/>
  <c r="D764" i="2"/>
  <c r="D763" i="2"/>
  <c r="D762" i="2"/>
  <c r="D761" i="2"/>
  <c r="D760" i="2"/>
  <c r="D759" i="2"/>
  <c r="D758" i="2"/>
  <c r="D757" i="2"/>
  <c r="D756" i="2"/>
  <c r="D755" i="2"/>
  <c r="D754" i="2"/>
  <c r="D753" i="2"/>
  <c r="D752" i="2"/>
  <c r="D751" i="2"/>
  <c r="D750" i="2"/>
  <c r="D749" i="2"/>
  <c r="D748" i="2"/>
  <c r="D747" i="2"/>
  <c r="D746" i="2"/>
  <c r="D745" i="2"/>
  <c r="D744" i="2"/>
  <c r="D743" i="2"/>
  <c r="D742" i="2"/>
  <c r="D741" i="2"/>
  <c r="D740" i="2"/>
  <c r="D739" i="2"/>
  <c r="D738" i="2"/>
  <c r="D737" i="2"/>
  <c r="D736" i="2"/>
  <c r="D735" i="2"/>
  <c r="D734" i="2"/>
  <c r="D733" i="2"/>
  <c r="D732" i="2"/>
  <c r="D731" i="2"/>
  <c r="D730" i="2"/>
  <c r="D729" i="2"/>
  <c r="D728" i="2"/>
  <c r="D727" i="2"/>
  <c r="D726" i="2"/>
  <c r="D725" i="2"/>
  <c r="D724" i="2"/>
  <c r="D723" i="2"/>
  <c r="D722" i="2"/>
  <c r="D721" i="2"/>
  <c r="D720" i="2"/>
  <c r="D719" i="2"/>
  <c r="D718" i="2"/>
  <c r="D717" i="2"/>
  <c r="D716" i="2"/>
  <c r="D715" i="2"/>
  <c r="D714" i="2"/>
  <c r="D713" i="2"/>
  <c r="D712" i="2"/>
  <c r="D711" i="2"/>
  <c r="D710" i="2"/>
  <c r="D709" i="2"/>
  <c r="D708" i="2"/>
  <c r="D707" i="2"/>
  <c r="D705" i="2"/>
  <c r="D704" i="2"/>
  <c r="D703" i="2"/>
  <c r="D702" i="2"/>
  <c r="D701" i="2"/>
  <c r="D700" i="2"/>
  <c r="D699" i="2"/>
  <c r="D698" i="2"/>
  <c r="D697" i="2"/>
  <c r="D696" i="2"/>
  <c r="D695" i="2"/>
  <c r="D694" i="2"/>
  <c r="D693" i="2"/>
  <c r="D692" i="2"/>
  <c r="D691" i="2"/>
  <c r="D690" i="2"/>
  <c r="D689" i="2"/>
  <c r="D688" i="2"/>
  <c r="D687" i="2"/>
  <c r="D686" i="2"/>
  <c r="D685" i="2"/>
  <c r="D684" i="2"/>
  <c r="D680" i="2"/>
  <c r="D679" i="2"/>
  <c r="D678" i="2"/>
  <c r="D677" i="2"/>
  <c r="D676" i="2"/>
  <c r="D675" i="2"/>
  <c r="D674" i="2"/>
  <c r="D673" i="2"/>
  <c r="D672" i="2"/>
  <c r="D671" i="2"/>
  <c r="D670" i="2"/>
  <c r="D669" i="2"/>
  <c r="D668" i="2"/>
  <c r="D667" i="2"/>
  <c r="D666" i="2"/>
  <c r="D665" i="2"/>
  <c r="D664" i="2"/>
  <c r="D663" i="2"/>
  <c r="D662" i="2"/>
  <c r="D661" i="2"/>
  <c r="D660" i="2"/>
  <c r="D659" i="2"/>
  <c r="D658" i="2"/>
  <c r="D657" i="2"/>
  <c r="D656" i="2"/>
  <c r="D655" i="2"/>
  <c r="D654" i="2"/>
  <c r="D653" i="2"/>
  <c r="D652" i="2"/>
  <c r="D651" i="2"/>
  <c r="D650" i="2"/>
  <c r="D649" i="2"/>
  <c r="D648" i="2"/>
  <c r="D647" i="2"/>
  <c r="D646" i="2"/>
  <c r="D645" i="2"/>
  <c r="D644" i="2"/>
  <c r="D643" i="2"/>
  <c r="D642" i="2"/>
  <c r="D641" i="2"/>
  <c r="D640" i="2"/>
  <c r="D639" i="2"/>
  <c r="D638" i="2"/>
  <c r="D637" i="2"/>
  <c r="D636" i="2"/>
  <c r="D635" i="2"/>
  <c r="D634" i="2"/>
  <c r="D633" i="2"/>
  <c r="D632" i="2"/>
  <c r="D631" i="2"/>
  <c r="D630" i="2"/>
  <c r="D629" i="2"/>
  <c r="D628" i="2"/>
  <c r="D627" i="2"/>
  <c r="D626" i="2"/>
  <c r="D625" i="2"/>
  <c r="D624" i="2"/>
  <c r="D623" i="2"/>
  <c r="D622" i="2"/>
  <c r="D621" i="2"/>
  <c r="D620" i="2"/>
  <c r="D619" i="2"/>
  <c r="D618" i="2"/>
  <c r="D617" i="2"/>
  <c r="D616" i="2"/>
  <c r="D615" i="2"/>
  <c r="D614" i="2"/>
  <c r="D613" i="2"/>
  <c r="D612" i="2"/>
  <c r="D611" i="2"/>
  <c r="D610" i="2"/>
  <c r="D609" i="2"/>
  <c r="D608" i="2"/>
  <c r="D607" i="2"/>
  <c r="D606" i="2"/>
  <c r="D605" i="2"/>
  <c r="D604" i="2"/>
  <c r="D603" i="2"/>
  <c r="D602" i="2"/>
  <c r="D601" i="2"/>
  <c r="D600" i="2"/>
  <c r="D599" i="2"/>
  <c r="D598" i="2"/>
  <c r="D597" i="2"/>
  <c r="D596" i="2"/>
  <c r="D595" i="2"/>
  <c r="D594" i="2"/>
  <c r="D593" i="2"/>
  <c r="D592" i="2"/>
  <c r="D591" i="2"/>
  <c r="D590" i="2"/>
  <c r="D589" i="2"/>
  <c r="D588" i="2"/>
  <c r="D587" i="2"/>
  <c r="D586" i="2"/>
  <c r="D585" i="2"/>
  <c r="D584" i="2"/>
  <c r="D583" i="2"/>
  <c r="D582" i="2"/>
  <c r="D581" i="2"/>
  <c r="D580" i="2"/>
  <c r="D579" i="2"/>
  <c r="D578" i="2"/>
  <c r="D577" i="2"/>
  <c r="D576" i="2"/>
  <c r="D574" i="2"/>
  <c r="D573" i="2"/>
  <c r="D572" i="2"/>
  <c r="D571" i="2"/>
  <c r="D570" i="2"/>
  <c r="D569" i="2"/>
  <c r="D568" i="2"/>
  <c r="D567" i="2"/>
  <c r="D565" i="2"/>
  <c r="D564" i="2"/>
  <c r="D563" i="2"/>
  <c r="D562" i="2"/>
  <c r="D561" i="2"/>
  <c r="D560" i="2"/>
  <c r="D559" i="2"/>
  <c r="D558" i="2"/>
  <c r="D557" i="2"/>
  <c r="D556" i="2"/>
  <c r="D555" i="2"/>
  <c r="D554" i="2"/>
  <c r="D553" i="2"/>
  <c r="D552" i="2"/>
  <c r="D551" i="2"/>
  <c r="D550" i="2"/>
  <c r="D549" i="2"/>
  <c r="D548" i="2"/>
  <c r="D547" i="2"/>
  <c r="D546" i="2"/>
  <c r="D545" i="2"/>
  <c r="D544" i="2"/>
  <c r="D543" i="2"/>
  <c r="D542" i="2"/>
  <c r="D541" i="2"/>
  <c r="D540" i="2"/>
  <c r="D539" i="2"/>
  <c r="D538" i="2"/>
  <c r="D537" i="2"/>
  <c r="D536" i="2"/>
  <c r="D535" i="2"/>
  <c r="D534" i="2"/>
  <c r="D533" i="2"/>
  <c r="D532" i="2"/>
  <c r="D531" i="2"/>
  <c r="D530" i="2"/>
  <c r="D529" i="2"/>
  <c r="D528" i="2"/>
  <c r="D527" i="2"/>
  <c r="D526" i="2"/>
  <c r="D525" i="2"/>
  <c r="D524" i="2"/>
  <c r="D523" i="2"/>
  <c r="D522" i="2"/>
  <c r="D521" i="2"/>
  <c r="D520" i="2"/>
  <c r="D519" i="2"/>
  <c r="D518" i="2"/>
  <c r="D517" i="2"/>
  <c r="D516" i="2"/>
  <c r="D515" i="2"/>
  <c r="D514" i="2"/>
  <c r="D513" i="2"/>
  <c r="D512" i="2"/>
  <c r="D511" i="2"/>
  <c r="D510" i="2"/>
  <c r="D509" i="2"/>
  <c r="D508" i="2"/>
  <c r="D507" i="2"/>
  <c r="D506" i="2"/>
  <c r="D505" i="2"/>
  <c r="D504" i="2"/>
  <c r="D503" i="2"/>
  <c r="D502" i="2"/>
  <c r="D501" i="2"/>
  <c r="D500" i="2"/>
  <c r="D499" i="2"/>
  <c r="D498" i="2"/>
  <c r="D497" i="2"/>
  <c r="D496" i="2"/>
  <c r="D495" i="2"/>
  <c r="D494" i="2"/>
  <c r="D493" i="2"/>
  <c r="D492" i="2"/>
  <c r="D491" i="2"/>
  <c r="D490" i="2"/>
  <c r="D489" i="2"/>
  <c r="D488" i="2"/>
  <c r="D487" i="2"/>
  <c r="D486" i="2"/>
  <c r="D485" i="2"/>
  <c r="D484" i="2"/>
  <c r="D483" i="2"/>
  <c r="D482" i="2"/>
  <c r="D481" i="2"/>
  <c r="D480" i="2"/>
  <c r="D479" i="2"/>
  <c r="D478" i="2"/>
  <c r="D477" i="2"/>
  <c r="D476" i="2"/>
  <c r="D475" i="2"/>
  <c r="D474" i="2"/>
  <c r="D473" i="2"/>
  <c r="D472" i="2"/>
  <c r="D471" i="2"/>
  <c r="D470" i="2"/>
  <c r="D469" i="2"/>
  <c r="D468" i="2"/>
  <c r="D467" i="2"/>
  <c r="D466" i="2"/>
  <c r="D465" i="2"/>
  <c r="D464" i="2"/>
  <c r="D463" i="2"/>
  <c r="D462" i="2"/>
  <c r="D461" i="2"/>
  <c r="D460" i="2"/>
  <c r="D459" i="2"/>
  <c r="D458" i="2"/>
  <c r="D457" i="2"/>
  <c r="D456" i="2"/>
  <c r="D455" i="2"/>
  <c r="D454" i="2"/>
  <c r="D453" i="2"/>
  <c r="D452" i="2"/>
  <c r="D451" i="2"/>
  <c r="D450" i="2"/>
  <c r="D449" i="2"/>
  <c r="D448" i="2"/>
  <c r="D447" i="2"/>
  <c r="D446" i="2"/>
  <c r="D445" i="2"/>
  <c r="D444" i="2"/>
  <c r="D443" i="2"/>
  <c r="D442" i="2"/>
  <c r="D441" i="2"/>
  <c r="D440" i="2"/>
  <c r="D439" i="2"/>
  <c r="D438" i="2"/>
  <c r="D437" i="2"/>
  <c r="D436" i="2"/>
  <c r="D435" i="2"/>
  <c r="D434" i="2"/>
  <c r="D433" i="2"/>
  <c r="D432" i="2"/>
  <c r="D431" i="2"/>
  <c r="D430" i="2"/>
  <c r="D429" i="2"/>
  <c r="D428" i="2"/>
  <c r="D427" i="2"/>
  <c r="D426" i="2"/>
  <c r="D425" i="2"/>
  <c r="D424" i="2"/>
  <c r="E423" i="2"/>
  <c r="D423" i="2"/>
  <c r="D422" i="2"/>
  <c r="E421" i="2"/>
  <c r="D421" i="2"/>
  <c r="D420" i="2"/>
  <c r="E419" i="2"/>
  <c r="D419" i="2"/>
  <c r="D418" i="2"/>
  <c r="D417" i="2"/>
  <c r="D416" i="2"/>
  <c r="D415" i="2"/>
  <c r="E414" i="2"/>
  <c r="D414" i="2"/>
  <c r="D413" i="2"/>
  <c r="D412" i="2"/>
  <c r="D411" i="2"/>
  <c r="D410" i="2"/>
  <c r="D409" i="2"/>
  <c r="D408" i="2"/>
  <c r="D407" i="2"/>
  <c r="D406" i="2"/>
  <c r="D405" i="2"/>
  <c r="D404" i="2"/>
  <c r="D403" i="2"/>
  <c r="D402" i="2"/>
  <c r="D401" i="2"/>
  <c r="D400" i="2"/>
  <c r="D399" i="2"/>
  <c r="D398" i="2"/>
  <c r="D397" i="2"/>
  <c r="D396" i="2"/>
  <c r="D395" i="2"/>
  <c r="D394" i="2"/>
  <c r="D393" i="2"/>
  <c r="D392" i="2"/>
  <c r="D391" i="2"/>
  <c r="D390" i="2"/>
  <c r="D389" i="2"/>
  <c r="D388" i="2"/>
  <c r="D387" i="2"/>
  <c r="D386" i="2"/>
  <c r="D385" i="2"/>
  <c r="D384" i="2"/>
  <c r="D383" i="2"/>
  <c r="D382" i="2"/>
  <c r="D381" i="2"/>
  <c r="D380" i="2"/>
  <c r="D379" i="2"/>
  <c r="D378" i="2"/>
  <c r="D377" i="2"/>
  <c r="D376" i="2"/>
  <c r="D375" i="2"/>
  <c r="D374" i="2"/>
  <c r="D373" i="2"/>
  <c r="D372" i="2"/>
  <c r="D371" i="2"/>
  <c r="D370" i="2"/>
  <c r="D369" i="2"/>
  <c r="D368" i="2"/>
  <c r="D367" i="2"/>
  <c r="D366" i="2"/>
  <c r="D365" i="2"/>
  <c r="D364" i="2"/>
  <c r="D363" i="2"/>
  <c r="D362" i="2"/>
  <c r="D361" i="2"/>
  <c r="D360" i="2"/>
  <c r="D359" i="2"/>
  <c r="D358" i="2"/>
  <c r="D357" i="2"/>
  <c r="D356" i="2"/>
  <c r="D355" i="2"/>
  <c r="D354" i="2"/>
  <c r="D353" i="2"/>
  <c r="D352" i="2"/>
  <c r="D351" i="2"/>
  <c r="D350" i="2"/>
  <c r="D349" i="2"/>
  <c r="D348" i="2"/>
  <c r="D347" i="2"/>
  <c r="D346" i="2"/>
  <c r="D345" i="2"/>
  <c r="D344" i="2"/>
  <c r="D343" i="2"/>
  <c r="D342" i="2"/>
  <c r="D341" i="2"/>
  <c r="D340" i="2"/>
  <c r="D339" i="2"/>
  <c r="D338" i="2"/>
  <c r="D337" i="2"/>
  <c r="D336" i="2"/>
  <c r="D335" i="2"/>
  <c r="D334" i="2"/>
  <c r="D333" i="2"/>
  <c r="D332" i="2"/>
  <c r="D331" i="2"/>
  <c r="D330" i="2"/>
  <c r="D329" i="2"/>
  <c r="D328" i="2"/>
  <c r="D327" i="2"/>
  <c r="D326" i="2"/>
  <c r="D325" i="2"/>
  <c r="D324" i="2"/>
  <c r="D323" i="2"/>
  <c r="D322" i="2"/>
  <c r="D321" i="2"/>
  <c r="D320" i="2"/>
  <c r="D319" i="2"/>
  <c r="D318" i="2"/>
  <c r="D317" i="2"/>
  <c r="D316" i="2"/>
  <c r="D315" i="2"/>
  <c r="D314" i="2"/>
  <c r="D313" i="2"/>
  <c r="D312" i="2"/>
  <c r="D311" i="2"/>
  <c r="D310" i="2"/>
  <c r="D309" i="2"/>
  <c r="D308" i="2"/>
  <c r="D307" i="2"/>
  <c r="D306" i="2"/>
  <c r="D305" i="2"/>
  <c r="D304" i="2"/>
  <c r="D303" i="2"/>
  <c r="D302" i="2"/>
  <c r="D301" i="2"/>
  <c r="D300" i="2"/>
  <c r="D299" i="2"/>
  <c r="D298" i="2"/>
  <c r="D297" i="2"/>
  <c r="D296" i="2"/>
  <c r="D295" i="2"/>
  <c r="D294" i="2"/>
  <c r="D293" i="2"/>
  <c r="D292" i="2"/>
  <c r="D291" i="2"/>
  <c r="D290" i="2"/>
  <c r="D289" i="2"/>
  <c r="D288" i="2"/>
  <c r="D287" i="2"/>
  <c r="D286" i="2"/>
  <c r="D285" i="2"/>
  <c r="D284" i="2"/>
  <c r="D283" i="2"/>
  <c r="D282" i="2"/>
  <c r="D281" i="2"/>
  <c r="D280" i="2"/>
  <c r="D279" i="2"/>
  <c r="D278" i="2"/>
  <c r="D277" i="2"/>
  <c r="D276" i="2"/>
  <c r="D275" i="2"/>
  <c r="D274" i="2"/>
  <c r="D273" i="2"/>
  <c r="D272" i="2"/>
  <c r="D271" i="2"/>
  <c r="D270" i="2"/>
  <c r="D269" i="2"/>
  <c r="D268" i="2"/>
  <c r="D267" i="2"/>
  <c r="D266" i="2"/>
  <c r="D265" i="2"/>
  <c r="D264" i="2"/>
  <c r="D263" i="2"/>
  <c r="D262" i="2"/>
  <c r="D261" i="2"/>
  <c r="D260" i="2"/>
  <c r="D259" i="2"/>
  <c r="D258" i="2"/>
  <c r="D257" i="2"/>
  <c r="D256" i="2"/>
  <c r="D255" i="2"/>
  <c r="D254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E29" i="2" l="1"/>
  <c r="E35" i="2"/>
  <c r="E42" i="2"/>
  <c r="E58" i="2"/>
  <c r="E62" i="2"/>
  <c r="E70" i="2"/>
  <c r="E74" i="2"/>
  <c r="E84" i="2"/>
  <c r="E94" i="2"/>
  <c r="E105" i="2"/>
  <c r="E109" i="2"/>
  <c r="E115" i="2"/>
  <c r="E119" i="2"/>
  <c r="E123" i="2"/>
  <c r="E131" i="2"/>
  <c r="E135" i="2"/>
  <c r="E143" i="2"/>
  <c r="E152" i="2"/>
  <c r="E162" i="2"/>
  <c r="E171" i="2"/>
  <c r="E178" i="2"/>
  <c r="E184" i="2"/>
  <c r="E191" i="2"/>
  <c r="E197" i="2"/>
  <c r="E205" i="2"/>
  <c r="E211" i="2"/>
  <c r="E224" i="2"/>
  <c r="E235" i="2"/>
  <c r="E241" i="2"/>
  <c r="E251" i="2"/>
  <c r="E261" i="2"/>
  <c r="E265" i="2"/>
  <c r="E269" i="2"/>
  <c r="E273" i="2"/>
  <c r="E278" i="2"/>
  <c r="E283" i="2"/>
  <c r="E289" i="2"/>
  <c r="E300" i="2"/>
  <c r="E311" i="2"/>
  <c r="E315" i="2"/>
  <c r="E319" i="2"/>
  <c r="E323" i="2"/>
  <c r="E328" i="2"/>
  <c r="E332" i="2"/>
  <c r="E336" i="2"/>
  <c r="E340" i="2"/>
  <c r="E347" i="2"/>
  <c r="E362" i="2"/>
  <c r="E373" i="2"/>
  <c r="E382" i="2"/>
  <c r="E391" i="2"/>
  <c r="E403" i="2"/>
  <c r="E418" i="2"/>
  <c r="E437" i="2"/>
  <c r="E452" i="2"/>
  <c r="E461" i="2"/>
  <c r="E474" i="2"/>
  <c r="E488" i="2"/>
  <c r="E499" i="2"/>
  <c r="E503" i="2"/>
  <c r="E508" i="2"/>
  <c r="E513" i="2"/>
  <c r="E517" i="2"/>
  <c r="E521" i="2"/>
  <c r="E525" i="2"/>
  <c r="E529" i="2"/>
  <c r="E533" i="2"/>
  <c r="E537" i="2"/>
  <c r="E541" i="2"/>
  <c r="E545" i="2"/>
  <c r="E550" i="2"/>
  <c r="E554" i="2"/>
  <c r="E558" i="2"/>
  <c r="E562" i="2"/>
  <c r="E567" i="2"/>
  <c r="E572" i="2"/>
  <c r="E577" i="2"/>
  <c r="E582" i="2"/>
  <c r="E586" i="2"/>
  <c r="E591" i="2"/>
  <c r="E596" i="2"/>
  <c r="E600" i="2"/>
  <c r="E605" i="2"/>
  <c r="E609" i="2"/>
  <c r="E613" i="2"/>
  <c r="E618" i="2"/>
  <c r="E622" i="2"/>
  <c r="E626" i="2"/>
  <c r="E630" i="2"/>
  <c r="E634" i="2"/>
  <c r="E638" i="2"/>
  <c r="E642" i="2"/>
  <c r="E647" i="2"/>
  <c r="E651" i="2"/>
  <c r="E655" i="2"/>
  <c r="E659" i="2"/>
  <c r="E664" i="2"/>
  <c r="E668" i="2"/>
  <c r="E673" i="2"/>
  <c r="E677" i="2"/>
  <c r="E684" i="2"/>
  <c r="E689" i="2"/>
  <c r="E694" i="2"/>
  <c r="E698" i="2"/>
  <c r="E702" i="2"/>
  <c r="E707" i="2"/>
  <c r="E711" i="2"/>
  <c r="E716" i="2"/>
  <c r="E720" i="2"/>
  <c r="E724" i="2"/>
  <c r="E729" i="2"/>
  <c r="E733" i="2"/>
  <c r="E737" i="2"/>
  <c r="E741" i="2"/>
  <c r="E746" i="2"/>
  <c r="E751" i="2"/>
  <c r="E755" i="2"/>
  <c r="E759" i="2"/>
  <c r="E763" i="2"/>
  <c r="E767" i="2"/>
  <c r="E772" i="2"/>
  <c r="E776" i="2"/>
  <c r="E780" i="2"/>
  <c r="E785" i="2"/>
  <c r="E789" i="2"/>
  <c r="E793" i="2"/>
  <c r="E797" i="2"/>
  <c r="E801" i="2"/>
  <c r="E806" i="2"/>
  <c r="E810" i="2"/>
  <c r="E814" i="2"/>
  <c r="E818" i="2"/>
  <c r="E822" i="2"/>
  <c r="E826" i="2"/>
  <c r="E830" i="2"/>
  <c r="E834" i="2"/>
  <c r="E838" i="2"/>
  <c r="E843" i="2"/>
  <c r="E847" i="2"/>
  <c r="E852" i="2"/>
  <c r="E857" i="2"/>
  <c r="E861" i="2"/>
  <c r="E865" i="2"/>
  <c r="E869" i="2"/>
  <c r="E873" i="2"/>
  <c r="E877" i="2"/>
  <c r="E881" i="2"/>
  <c r="E885" i="2"/>
  <c r="E889" i="2"/>
  <c r="E894" i="2"/>
  <c r="E898" i="2"/>
  <c r="E902" i="2"/>
  <c r="E906" i="2"/>
  <c r="E910" i="2"/>
  <c r="E914" i="2"/>
  <c r="E918" i="2"/>
  <c r="E922" i="2"/>
  <c r="E926" i="2"/>
  <c r="E930" i="2"/>
  <c r="E937" i="2"/>
  <c r="E946" i="2"/>
  <c r="E952" i="2"/>
  <c r="E960" i="2"/>
  <c r="E970" i="2"/>
  <c r="E976" i="2"/>
  <c r="E982" i="2"/>
  <c r="E988" i="2"/>
  <c r="E995" i="2"/>
  <c r="E999" i="2"/>
  <c r="E1003" i="2"/>
  <c r="E1007" i="2"/>
  <c r="E1011" i="2"/>
  <c r="E1015" i="2"/>
  <c r="E1019" i="2"/>
  <c r="E1023" i="2"/>
  <c r="E1027" i="2"/>
  <c r="E1031" i="2"/>
  <c r="E1035" i="2"/>
  <c r="E1039" i="2"/>
  <c r="E1043" i="2"/>
  <c r="E1047" i="2"/>
  <c r="E1055" i="2"/>
  <c r="E1065" i="2"/>
  <c r="E1069" i="2"/>
  <c r="E1080" i="2"/>
  <c r="E1090" i="2"/>
  <c r="E1100" i="2"/>
  <c r="E1112" i="2"/>
  <c r="E1122" i="2"/>
  <c r="E1126" i="2"/>
  <c r="E1131" i="2"/>
  <c r="E1144" i="2"/>
  <c r="E1156" i="2"/>
  <c r="E1162" i="2"/>
  <c r="E1169" i="2"/>
  <c r="E1173" i="2"/>
  <c r="E1179" i="2"/>
  <c r="E1185" i="2"/>
  <c r="E1191" i="2"/>
  <c r="E1197" i="2"/>
  <c r="E1203" i="2"/>
  <c r="E1214" i="2"/>
  <c r="E1221" i="2"/>
  <c r="E1226" i="2"/>
  <c r="E1232" i="2"/>
  <c r="E1236" i="2"/>
  <c r="E1252" i="2"/>
  <c r="E1260" i="2"/>
  <c r="E1272" i="2"/>
  <c r="E1278" i="2"/>
  <c r="E1282" i="2"/>
  <c r="E1286" i="2"/>
  <c r="E1295" i="2"/>
  <c r="E1303" i="2"/>
  <c r="E1314" i="2"/>
  <c r="E1321" i="2"/>
  <c r="E1328" i="2"/>
  <c r="E1340" i="2"/>
  <c r="E1357" i="2"/>
  <c r="E1371" i="2"/>
  <c r="E1375" i="2"/>
  <c r="E1386" i="2"/>
  <c r="E1391" i="2"/>
  <c r="E1395" i="2"/>
  <c r="E1403" i="2"/>
  <c r="E1407" i="2"/>
  <c r="E1419" i="2"/>
  <c r="E1432" i="2"/>
  <c r="E1445" i="2"/>
  <c r="E1460" i="2"/>
  <c r="E1474" i="2"/>
  <c r="E1483" i="2"/>
  <c r="E1491" i="2"/>
  <c r="E1503" i="2"/>
  <c r="E1518" i="2"/>
  <c r="E1532" i="2"/>
  <c r="E1541" i="2"/>
  <c r="E1545" i="2"/>
  <c r="E1554" i="2"/>
  <c r="E1560" i="2"/>
  <c r="E1572" i="2"/>
  <c r="E1581" i="2"/>
  <c r="E1585" i="2"/>
  <c r="E1589" i="2"/>
  <c r="E1600" i="2"/>
  <c r="E1608" i="2"/>
  <c r="E1622" i="2"/>
  <c r="E1637" i="2"/>
  <c r="E1646" i="2"/>
  <c r="E1658" i="2"/>
  <c r="E1668" i="2"/>
  <c r="E1672" i="2"/>
  <c r="E1676" i="2"/>
  <c r="E1683" i="2"/>
  <c r="E1695" i="2"/>
  <c r="E1705" i="2"/>
  <c r="E1709" i="2"/>
  <c r="E1713" i="2"/>
  <c r="E1720" i="2"/>
  <c r="E1733" i="2"/>
  <c r="E1745" i="2"/>
  <c r="E1757" i="2"/>
  <c r="E1765" i="2"/>
  <c r="E1771" i="2"/>
  <c r="E1783" i="2"/>
  <c r="E1795" i="2"/>
  <c r="E1807" i="2"/>
  <c r="E1815" i="2"/>
  <c r="E1825" i="2"/>
  <c r="E1838" i="2"/>
  <c r="E1848" i="2"/>
  <c r="E1852" i="2"/>
  <c r="E1865" i="2"/>
  <c r="E1875" i="2"/>
  <c r="E1879" i="2"/>
  <c r="E1891" i="2"/>
  <c r="E1901" i="2"/>
  <c r="E1913" i="2"/>
  <c r="E1926" i="2"/>
  <c r="E1939" i="2"/>
  <c r="E1951" i="2"/>
  <c r="E1963" i="2"/>
  <c r="E1976" i="2"/>
  <c r="E1986" i="2"/>
  <c r="E1994" i="2"/>
  <c r="E2006" i="2"/>
  <c r="E2010" i="2"/>
  <c r="E2014" i="2"/>
  <c r="E2018" i="2"/>
  <c r="E2031" i="2"/>
  <c r="E2037" i="2"/>
  <c r="E2049" i="2"/>
  <c r="E2062" i="2"/>
  <c r="E2075" i="2"/>
  <c r="E2087" i="2"/>
  <c r="E2096" i="2"/>
  <c r="E2108" i="2"/>
  <c r="E2121" i="2"/>
  <c r="E2134" i="2"/>
  <c r="E2138" i="2"/>
  <c r="E2142" i="2"/>
  <c r="E2146" i="2"/>
  <c r="E2155" i="2"/>
  <c r="E2163" i="2"/>
  <c r="E2169" i="2"/>
  <c r="E2179" i="2"/>
  <c r="E2189" i="2"/>
  <c r="E2195" i="2"/>
  <c r="E2203" i="2"/>
  <c r="E2211" i="2"/>
  <c r="E2223" i="2"/>
  <c r="E2235" i="2"/>
  <c r="E2247" i="2"/>
  <c r="E2255" i="2"/>
  <c r="E2263" i="2"/>
  <c r="E2273" i="2"/>
  <c r="E2285" i="2"/>
  <c r="E2297" i="2"/>
  <c r="E2305" i="2"/>
  <c r="E2315" i="2"/>
  <c r="E2328" i="2"/>
  <c r="E2340" i="2"/>
  <c r="E2344" i="2"/>
  <c r="E2355" i="2"/>
  <c r="E2367" i="2"/>
  <c r="E2371" i="2"/>
  <c r="E2380" i="2"/>
  <c r="E2390" i="2"/>
  <c r="E2402" i="2"/>
  <c r="E2415" i="2"/>
  <c r="E2428" i="2"/>
  <c r="E2440" i="2"/>
  <c r="E2452" i="2"/>
  <c r="E2465" i="2"/>
  <c r="E2475" i="2"/>
  <c r="E2483" i="2"/>
  <c r="E2495" i="2"/>
  <c r="E2499" i="2"/>
  <c r="E2503" i="2"/>
  <c r="E2507" i="2"/>
  <c r="E2520" i="2"/>
  <c r="E2526" i="2"/>
  <c r="E2538" i="2"/>
  <c r="E2551" i="2"/>
  <c r="E2564" i="2"/>
  <c r="E2576" i="2"/>
  <c r="E2585" i="2"/>
  <c r="E2597" i="2"/>
  <c r="E2610" i="2"/>
  <c r="E2623" i="2"/>
  <c r="E2627" i="2"/>
  <c r="E2631" i="2"/>
  <c r="E2640" i="2"/>
  <c r="E2648" i="2"/>
  <c r="E2654" i="2"/>
  <c r="E2664" i="2"/>
  <c r="E2674" i="2"/>
  <c r="E2680" i="2"/>
  <c r="E2688" i="2"/>
  <c r="E2700" i="2"/>
  <c r="E2708" i="2"/>
  <c r="E2714" i="2"/>
  <c r="E2719" i="2"/>
  <c r="E2731" i="2"/>
  <c r="E2739" i="2"/>
  <c r="E2750" i="2"/>
  <c r="E2754" i="2"/>
  <c r="E2764" i="2"/>
  <c r="E2777" i="2"/>
  <c r="E2788" i="2"/>
  <c r="E2794" i="2"/>
  <c r="E2800" i="2"/>
  <c r="E2806" i="2"/>
  <c r="E2818" i="2"/>
  <c r="E2822" i="2"/>
  <c r="E2826" i="2"/>
  <c r="E2836" i="2"/>
  <c r="E2840" i="2"/>
  <c r="E2850" i="2"/>
  <c r="E2862" i="2"/>
  <c r="E2872" i="2"/>
  <c r="E2880" i="2"/>
  <c r="E2892" i="2"/>
  <c r="E2896" i="2"/>
  <c r="E2904" i="2"/>
  <c r="E2908" i="2"/>
  <c r="E2912" i="2"/>
  <c r="E2916" i="2"/>
  <c r="E2920" i="2"/>
  <c r="E2924" i="2"/>
  <c r="E2928" i="2"/>
  <c r="E2932" i="2"/>
  <c r="E2936" i="2"/>
  <c r="E2944" i="2"/>
  <c r="E2948" i="2"/>
  <c r="E2952" i="2"/>
  <c r="E2956" i="2"/>
  <c r="E2960" i="2"/>
  <c r="E2965" i="2"/>
  <c r="E2970" i="2"/>
  <c r="E2974" i="2"/>
  <c r="E2979" i="2"/>
  <c r="E2984" i="2"/>
  <c r="E2988" i="2"/>
  <c r="E2993" i="2"/>
  <c r="E2997" i="2"/>
  <c r="E3001" i="2"/>
  <c r="E3006" i="2"/>
  <c r="E3010" i="2"/>
  <c r="E3014" i="2"/>
  <c r="E3018" i="2"/>
  <c r="E3022" i="2"/>
  <c r="E3026" i="2"/>
  <c r="E3031" i="2"/>
  <c r="E3035" i="2"/>
  <c r="E3039" i="2"/>
  <c r="E3043" i="2"/>
  <c r="E3048" i="2"/>
  <c r="E3052" i="2"/>
  <c r="E3057" i="2"/>
  <c r="E3061" i="2"/>
  <c r="E3065" i="2"/>
  <c r="E3070" i="2"/>
  <c r="E3075" i="2"/>
  <c r="E3079" i="2"/>
  <c r="E3083" i="2"/>
  <c r="E3087" i="2"/>
  <c r="E3091" i="2"/>
  <c r="E3096" i="2"/>
  <c r="E3100" i="2"/>
  <c r="E3104" i="2"/>
  <c r="E3109" i="2"/>
  <c r="E3113" i="2"/>
  <c r="E3117" i="2"/>
  <c r="E3122" i="2"/>
  <c r="E3127" i="2"/>
  <c r="E3131" i="2"/>
  <c r="E3135" i="2"/>
  <c r="E3139" i="2"/>
  <c r="E3143" i="2"/>
  <c r="E3147" i="2"/>
  <c r="E3151" i="2"/>
  <c r="E3156" i="2"/>
  <c r="E3160" i="2"/>
  <c r="E3164" i="2"/>
  <c r="E3168" i="2"/>
  <c r="E3172" i="2"/>
  <c r="E3178" i="2"/>
  <c r="E3182" i="2"/>
  <c r="E3186" i="2"/>
  <c r="E3190" i="2"/>
  <c r="E3194" i="2"/>
  <c r="E3198" i="2"/>
  <c r="E3202" i="2"/>
  <c r="E3206" i="2"/>
  <c r="E3210" i="2"/>
  <c r="E3218" i="2"/>
  <c r="E3222" i="2"/>
  <c r="E3233" i="2"/>
  <c r="E3244" i="2"/>
  <c r="G669" i="2"/>
  <c r="G22" i="2"/>
  <c r="F669" i="2"/>
  <c r="E23" i="2"/>
  <c r="F22" i="2"/>
  <c r="E14" i="2"/>
  <c r="E13" i="2" s="1"/>
  <c r="E12" i="2" s="1"/>
  <c r="E24" i="2"/>
  <c r="E30" i="2"/>
  <c r="E37" i="2"/>
  <c r="E46" i="2"/>
  <c r="E45" i="2" s="1"/>
  <c r="E44" i="2" s="1"/>
  <c r="E43" i="2" s="1"/>
  <c r="E59" i="2"/>
  <c r="E63" i="2"/>
  <c r="E71" i="2"/>
  <c r="E75" i="2"/>
  <c r="E86" i="2"/>
  <c r="E98" i="2"/>
  <c r="E106" i="2"/>
  <c r="E111" i="2"/>
  <c r="E116" i="2"/>
  <c r="E120" i="2"/>
  <c r="E124" i="2"/>
  <c r="E132" i="2"/>
  <c r="E136" i="2"/>
  <c r="E144" i="2"/>
  <c r="E156" i="2"/>
  <c r="E163" i="2"/>
  <c r="E173" i="2"/>
  <c r="E180" i="2"/>
  <c r="E185" i="2"/>
  <c r="E194" i="2"/>
  <c r="E200" i="2"/>
  <c r="E206" i="2"/>
  <c r="E215" i="2"/>
  <c r="E227" i="2"/>
  <c r="E226" i="2" s="1"/>
  <c r="E225" i="2" s="1"/>
  <c r="E236" i="2"/>
  <c r="E245" i="2"/>
  <c r="E244" i="2" s="1"/>
  <c r="E243" i="2" s="1"/>
  <c r="E256" i="2"/>
  <c r="E262" i="2"/>
  <c r="E266" i="2"/>
  <c r="E270" i="2"/>
  <c r="E274" i="2"/>
  <c r="E279" i="2"/>
  <c r="E285" i="2"/>
  <c r="E292" i="2"/>
  <c r="E291" i="2" s="1"/>
  <c r="E290" i="2" s="1"/>
  <c r="E301" i="2"/>
  <c r="E312" i="2"/>
  <c r="E316" i="2"/>
  <c r="E320" i="2"/>
  <c r="E324" i="2"/>
  <c r="E329" i="2"/>
  <c r="E333" i="2"/>
  <c r="E337" i="2"/>
  <c r="E341" i="2"/>
  <c r="E352" i="2"/>
  <c r="E351" i="2" s="1"/>
  <c r="E350" i="2" s="1"/>
  <c r="E349" i="2" s="1"/>
  <c r="E365" i="2"/>
  <c r="E377" i="2"/>
  <c r="E386" i="2"/>
  <c r="E395" i="2"/>
  <c r="E406" i="2"/>
  <c r="E428" i="2"/>
  <c r="E427" i="2" s="1"/>
  <c r="E426" i="2" s="1"/>
  <c r="E440" i="2"/>
  <c r="E455" i="2"/>
  <c r="E465" i="2"/>
  <c r="E477" i="2"/>
  <c r="E491" i="2"/>
  <c r="E500" i="2"/>
  <c r="E504" i="2"/>
  <c r="E509" i="2"/>
  <c r="E514" i="2"/>
  <c r="E518" i="2"/>
  <c r="E522" i="2"/>
  <c r="E526" i="2"/>
  <c r="E530" i="2"/>
  <c r="E534" i="2"/>
  <c r="E538" i="2"/>
  <c r="E542" i="2"/>
  <c r="E546" i="2"/>
  <c r="E551" i="2"/>
  <c r="E555" i="2"/>
  <c r="E559" i="2"/>
  <c r="E563" i="2"/>
  <c r="E568" i="2"/>
  <c r="E573" i="2"/>
  <c r="E578" i="2"/>
  <c r="E583" i="2"/>
  <c r="E588" i="2"/>
  <c r="E592" i="2"/>
  <c r="E597" i="2"/>
  <c r="E601" i="2"/>
  <c r="E606" i="2"/>
  <c r="E610" i="2"/>
  <c r="E614" i="2"/>
  <c r="E619" i="2"/>
  <c r="E623" i="2"/>
  <c r="E627" i="2"/>
  <c r="E631" i="2"/>
  <c r="E635" i="2"/>
  <c r="E639" i="2"/>
  <c r="E643" i="2"/>
  <c r="E648" i="2"/>
  <c r="E652" i="2"/>
  <c r="E656" i="2"/>
  <c r="E660" i="2"/>
  <c r="E665" i="2"/>
  <c r="E670" i="2"/>
  <c r="E674" i="2"/>
  <c r="E678" i="2"/>
  <c r="E686" i="2"/>
  <c r="E690" i="2"/>
  <c r="E695" i="2"/>
  <c r="E699" i="2"/>
  <c r="E703" i="2"/>
  <c r="E708" i="2"/>
  <c r="E713" i="2"/>
  <c r="E717" i="2"/>
  <c r="E721" i="2"/>
  <c r="E725" i="2"/>
  <c r="E730" i="2"/>
  <c r="E734" i="2"/>
  <c r="E738" i="2"/>
  <c r="E743" i="2"/>
  <c r="E747" i="2"/>
  <c r="E752" i="2"/>
  <c r="E756" i="2"/>
  <c r="E760" i="2"/>
  <c r="E764" i="2"/>
  <c r="E768" i="2"/>
  <c r="E773" i="2"/>
  <c r="E777" i="2"/>
  <c r="E782" i="2"/>
  <c r="E786" i="2"/>
  <c r="E790" i="2"/>
  <c r="E794" i="2"/>
  <c r="E798" i="2"/>
  <c r="E802" i="2"/>
  <c r="E807" i="2"/>
  <c r="E811" i="2"/>
  <c r="E815" i="2"/>
  <c r="E819" i="2"/>
  <c r="E823" i="2"/>
  <c r="E827" i="2"/>
  <c r="E831" i="2"/>
  <c r="E835" i="2"/>
  <c r="E840" i="2"/>
  <c r="E844" i="2"/>
  <c r="E849" i="2"/>
  <c r="E854" i="2"/>
  <c r="E858" i="2"/>
  <c r="E862" i="2"/>
  <c r="E866" i="2"/>
  <c r="E870" i="2"/>
  <c r="E874" i="2"/>
  <c r="E878" i="2"/>
  <c r="E882" i="2"/>
  <c r="E886" i="2"/>
  <c r="E891" i="2"/>
  <c r="E895" i="2"/>
  <c r="E899" i="2"/>
  <c r="E903" i="2"/>
  <c r="E907" i="2"/>
  <c r="E911" i="2"/>
  <c r="E915" i="2"/>
  <c r="E919" i="2"/>
  <c r="E923" i="2"/>
  <c r="E927" i="2"/>
  <c r="E931" i="2"/>
  <c r="E938" i="2"/>
  <c r="E947" i="2"/>
  <c r="E953" i="2"/>
  <c r="E964" i="2"/>
  <c r="E963" i="2" s="1"/>
  <c r="E962" i="2" s="1"/>
  <c r="E961" i="2" s="1"/>
  <c r="E971" i="2"/>
  <c r="E978" i="2"/>
  <c r="E985" i="2"/>
  <c r="E992" i="2"/>
  <c r="E996" i="2"/>
  <c r="E1000" i="2"/>
  <c r="E1004" i="2"/>
  <c r="E1008" i="2"/>
  <c r="E1012" i="2"/>
  <c r="E1016" i="2"/>
  <c r="E1020" i="2"/>
  <c r="E1024" i="2"/>
  <c r="E1028" i="2"/>
  <c r="E1032" i="2"/>
  <c r="E1036" i="2"/>
  <c r="E1040" i="2"/>
  <c r="E1044" i="2"/>
  <c r="E1048" i="2"/>
  <c r="E1058" i="2"/>
  <c r="E1066" i="2"/>
  <c r="E1072" i="2"/>
  <c r="E1083" i="2"/>
  <c r="E1091" i="2"/>
  <c r="E1103" i="2"/>
  <c r="E1102" i="2" s="1"/>
  <c r="E1101" i="2" s="1"/>
  <c r="E1115" i="2"/>
  <c r="E1123" i="2"/>
  <c r="E1127" i="2"/>
  <c r="E1136" i="2"/>
  <c r="E1135" i="2" s="1"/>
  <c r="E1134" i="2" s="1"/>
  <c r="E1132" i="2" s="1"/>
  <c r="E1145" i="2"/>
  <c r="E1157" i="2"/>
  <c r="E1163" i="2"/>
  <c r="E1170" i="2"/>
  <c r="E1174" i="2"/>
  <c r="E1180" i="2"/>
  <c r="E1188" i="2"/>
  <c r="E1192" i="2"/>
  <c r="E1198" i="2"/>
  <c r="E1204" i="2"/>
  <c r="E1215" i="2"/>
  <c r="E1222" i="2"/>
  <c r="E1228" i="2"/>
  <c r="E1233" i="2"/>
  <c r="E1237" i="2"/>
  <c r="E1255" i="2"/>
  <c r="E1254" i="2" s="1"/>
  <c r="E1253" i="2" s="1"/>
  <c r="E1263" i="2"/>
  <c r="E1273" i="2"/>
  <c r="E1279" i="2"/>
  <c r="E1283" i="2"/>
  <c r="E1296" i="2"/>
  <c r="E1308" i="2"/>
  <c r="E1307" i="2" s="1"/>
  <c r="E1306" i="2" s="1"/>
  <c r="E1305" i="2" s="1"/>
  <c r="E1315" i="2"/>
  <c r="E1322" i="2"/>
  <c r="E1331" i="2"/>
  <c r="E1345" i="2"/>
  <c r="E1344" i="2" s="1"/>
  <c r="E1343" i="2" s="1"/>
  <c r="E1342" i="2" s="1"/>
  <c r="E1361" i="2"/>
  <c r="E1372" i="2"/>
  <c r="E1379" i="2"/>
  <c r="E1387" i="2"/>
  <c r="E1392" i="2"/>
  <c r="E1396" i="2"/>
  <c r="E1404" i="2"/>
  <c r="E1411" i="2"/>
  <c r="E1423" i="2"/>
  <c r="E1433" i="2"/>
  <c r="E1450" i="2"/>
  <c r="E1463" i="2"/>
  <c r="E1475" i="2"/>
  <c r="E1484" i="2"/>
  <c r="E1495" i="2"/>
  <c r="E1508" i="2"/>
  <c r="E1507" i="2" s="1"/>
  <c r="E1506" i="2" s="1"/>
  <c r="E1521" i="2"/>
  <c r="E1533" i="2"/>
  <c r="E1531" i="2" s="1"/>
  <c r="E1530" i="2" s="1"/>
  <c r="E1529" i="2" s="1"/>
  <c r="E1528" i="2" s="1"/>
  <c r="E1542" i="2"/>
  <c r="E1547" i="2"/>
  <c r="E1546" i="2" s="1"/>
  <c r="E1555" i="2"/>
  <c r="E1561" i="2"/>
  <c r="E1573" i="2"/>
  <c r="E1582" i="2"/>
  <c r="E1586" i="2"/>
  <c r="E1590" i="2"/>
  <c r="E1601" i="2"/>
  <c r="E1611" i="2"/>
  <c r="E1625" i="2"/>
  <c r="E1638" i="2"/>
  <c r="E1636" i="2" s="1"/>
  <c r="E1635" i="2" s="1"/>
  <c r="E1649" i="2"/>
  <c r="E1665" i="2"/>
  <c r="E1669" i="2"/>
  <c r="E1673" i="2"/>
  <c r="E1677" i="2"/>
  <c r="E1684" i="2"/>
  <c r="E1699" i="2"/>
  <c r="E1706" i="2"/>
  <c r="E1710" i="2"/>
  <c r="E1714" i="2"/>
  <c r="E1721" i="2"/>
  <c r="E1736" i="2"/>
  <c r="E1748" i="2"/>
  <c r="E1760" i="2"/>
  <c r="E1766" i="2"/>
  <c r="E1774" i="2"/>
  <c r="E1773" i="2" s="1"/>
  <c r="E1772" i="2" s="1"/>
  <c r="E1786" i="2"/>
  <c r="E1798" i="2"/>
  <c r="E1797" i="2" s="1"/>
  <c r="E1796" i="2" s="1"/>
  <c r="E1810" i="2"/>
  <c r="E1818" i="2"/>
  <c r="E1829" i="2"/>
  <c r="E1841" i="2"/>
  <c r="E1849" i="2"/>
  <c r="E1855" i="2"/>
  <c r="E1854" i="2" s="1"/>
  <c r="E1853" i="2" s="1"/>
  <c r="E1868" i="2"/>
  <c r="E1876" i="2"/>
  <c r="E1880" i="2"/>
  <c r="E1892" i="2"/>
  <c r="E1904" i="2"/>
  <c r="E1917" i="2"/>
  <c r="E1916" i="2" s="1"/>
  <c r="E1915" i="2" s="1"/>
  <c r="E1930" i="2"/>
  <c r="E1942" i="2"/>
  <c r="E1941" i="2" s="1"/>
  <c r="E1940" i="2" s="1"/>
  <c r="E1954" i="2"/>
  <c r="E1966" i="2"/>
  <c r="E1979" i="2"/>
  <c r="E1989" i="2"/>
  <c r="E1997" i="2"/>
  <c r="E2007" i="2"/>
  <c r="E2011" i="2"/>
  <c r="E2015" i="2"/>
  <c r="E2021" i="2"/>
  <c r="E2032" i="2"/>
  <c r="E2040" i="2"/>
  <c r="E2053" i="2"/>
  <c r="E2052" i="2" s="1"/>
  <c r="E2051" i="2" s="1"/>
  <c r="E2065" i="2"/>
  <c r="E2078" i="2"/>
  <c r="E2090" i="2"/>
  <c r="E2099" i="2"/>
  <c r="E2098" i="2" s="1"/>
  <c r="E2097" i="2" s="1"/>
  <c r="E2112" i="2"/>
  <c r="E2124" i="2"/>
  <c r="E2123" i="2" s="1"/>
  <c r="E2122" i="2" s="1"/>
  <c r="E2135" i="2"/>
  <c r="E2139" i="2"/>
  <c r="E2143" i="2"/>
  <c r="E2147" i="2"/>
  <c r="E2156" i="2"/>
  <c r="E2164" i="2"/>
  <c r="E2172" i="2"/>
  <c r="E2180" i="2"/>
  <c r="E2190" i="2"/>
  <c r="E2196" i="2"/>
  <c r="E2204" i="2"/>
  <c r="E2212" i="2"/>
  <c r="E2226" i="2"/>
  <c r="E2238" i="2"/>
  <c r="E2237" i="2" s="1"/>
  <c r="E2236" i="2" s="1"/>
  <c r="E2250" i="2"/>
  <c r="E2258" i="2"/>
  <c r="E2264" i="2"/>
  <c r="E2276" i="2"/>
  <c r="E2275" i="2" s="1"/>
  <c r="E2274" i="2" s="1"/>
  <c r="E2288" i="2"/>
  <c r="E2300" i="2"/>
  <c r="E2299" i="2" s="1"/>
  <c r="E2298" i="2" s="1"/>
  <c r="E2308" i="2"/>
  <c r="E2318" i="2"/>
  <c r="E2317" i="2" s="1"/>
  <c r="E2316" i="2" s="1"/>
  <c r="E2331" i="2"/>
  <c r="E2341" i="2"/>
  <c r="E2345" i="2"/>
  <c r="E2358" i="2"/>
  <c r="E2357" i="2" s="1"/>
  <c r="E2356" i="2" s="1"/>
  <c r="E2368" i="2"/>
  <c r="E2372" i="2"/>
  <c r="E2383" i="2"/>
  <c r="E2393" i="2"/>
  <c r="E2392" i="2" s="1"/>
  <c r="E2391" i="2" s="1"/>
  <c r="E2405" i="2"/>
  <c r="E2418" i="2"/>
  <c r="E2431" i="2"/>
  <c r="E2443" i="2"/>
  <c r="E2442" i="2" s="1"/>
  <c r="E2441" i="2" s="1"/>
  <c r="E2455" i="2"/>
  <c r="E2468" i="2"/>
  <c r="E2478" i="2"/>
  <c r="E2486" i="2"/>
  <c r="E2496" i="2"/>
  <c r="E2500" i="2"/>
  <c r="E2504" i="2"/>
  <c r="E2510" i="2"/>
  <c r="E2509" i="2" s="1"/>
  <c r="E2508" i="2" s="1"/>
  <c r="E2521" i="2"/>
  <c r="E2529" i="2"/>
  <c r="E2542" i="2"/>
  <c r="E2554" i="2"/>
  <c r="E2553" i="2" s="1"/>
  <c r="E2552" i="2" s="1"/>
  <c r="E2567" i="2"/>
  <c r="E2579" i="2"/>
  <c r="E2578" i="2" s="1"/>
  <c r="E2577" i="2" s="1"/>
  <c r="E2588" i="2"/>
  <c r="E2601" i="2"/>
  <c r="E2600" i="2" s="1"/>
  <c r="E2599" i="2" s="1"/>
  <c r="E2613" i="2"/>
  <c r="E2624" i="2"/>
  <c r="E2628" i="2"/>
  <c r="E2632" i="2"/>
  <c r="E2641" i="2"/>
  <c r="E2649" i="2"/>
  <c r="E2657" i="2"/>
  <c r="E2665" i="2"/>
  <c r="E2663" i="2" s="1"/>
  <c r="E2662" i="2" s="1"/>
  <c r="E2675" i="2"/>
  <c r="E2681" i="2"/>
  <c r="E2689" i="2"/>
  <c r="E2701" i="2"/>
  <c r="E2709" i="2"/>
  <c r="E2715" i="2"/>
  <c r="E2722" i="2"/>
  <c r="E2734" i="2"/>
  <c r="E2733" i="2" s="1"/>
  <c r="E2732" i="2" s="1"/>
  <c r="E2740" i="2"/>
  <c r="E2751" i="2"/>
  <c r="E2755" i="2"/>
  <c r="E2767" i="2"/>
  <c r="E2766" i="2" s="1"/>
  <c r="E2765" i="2" s="1"/>
  <c r="E2781" i="2"/>
  <c r="E2789" i="2"/>
  <c r="E2795" i="2"/>
  <c r="E2801" i="2"/>
  <c r="E2807" i="2"/>
  <c r="E2819" i="2"/>
  <c r="E2823" i="2"/>
  <c r="E2829" i="2"/>
  <c r="E2837" i="2"/>
  <c r="E2841" i="2"/>
  <c r="E2851" i="2"/>
  <c r="E2868" i="2"/>
  <c r="E2874" i="2"/>
  <c r="E2881" i="2"/>
  <c r="E2893" i="2"/>
  <c r="E2897" i="2"/>
  <c r="E2905" i="2"/>
  <c r="E2909" i="2"/>
  <c r="E2913" i="2"/>
  <c r="E2917" i="2"/>
  <c r="E2921" i="2"/>
  <c r="E2925" i="2"/>
  <c r="E2929" i="2"/>
  <c r="E2933" i="2"/>
  <c r="E2937" i="2"/>
  <c r="E2945" i="2"/>
  <c r="E2949" i="2"/>
  <c r="E2953" i="2"/>
  <c r="E2957" i="2"/>
  <c r="E2961" i="2"/>
  <c r="E2966" i="2"/>
  <c r="E2971" i="2"/>
  <c r="E2975" i="2"/>
  <c r="E2980" i="2"/>
  <c r="E2985" i="2"/>
  <c r="E2989" i="2"/>
  <c r="E2994" i="2"/>
  <c r="E2998" i="2"/>
  <c r="E3002" i="2"/>
  <c r="E3007" i="2"/>
  <c r="E3011" i="2"/>
  <c r="E3015" i="2"/>
  <c r="E3019" i="2"/>
  <c r="E3023" i="2"/>
  <c r="E3027" i="2"/>
  <c r="E3032" i="2"/>
  <c r="E3036" i="2"/>
  <c r="E3040" i="2"/>
  <c r="E3044" i="2"/>
  <c r="E3049" i="2"/>
  <c r="E3053" i="2"/>
  <c r="E3058" i="2"/>
  <c r="E3062" i="2"/>
  <c r="E3067" i="2"/>
  <c r="E3071" i="2"/>
  <c r="E3076" i="2"/>
  <c r="E3080" i="2"/>
  <c r="E3084" i="2"/>
  <c r="E3088" i="2"/>
  <c r="E3093" i="2"/>
  <c r="E3097" i="2"/>
  <c r="E3101" i="2"/>
  <c r="E3106" i="2"/>
  <c r="E3110" i="2"/>
  <c r="E3114" i="2"/>
  <c r="E3119" i="2"/>
  <c r="E3123" i="2"/>
  <c r="E3128" i="2"/>
  <c r="E3132" i="2"/>
  <c r="E3136" i="2"/>
  <c r="E3140" i="2"/>
  <c r="E3144" i="2"/>
  <c r="E3148" i="2"/>
  <c r="E3152" i="2"/>
  <c r="E3157" i="2"/>
  <c r="E3161" i="2"/>
  <c r="E3165" i="2"/>
  <c r="E3169" i="2"/>
  <c r="E3173" i="2"/>
  <c r="E3179" i="2"/>
  <c r="E3183" i="2"/>
  <c r="E3187" i="2"/>
  <c r="E3191" i="2"/>
  <c r="E3195" i="2"/>
  <c r="E3199" i="2"/>
  <c r="E3203" i="2"/>
  <c r="E3207" i="2"/>
  <c r="E3211" i="2"/>
  <c r="E3219" i="2"/>
  <c r="E3223" i="2"/>
  <c r="E3234" i="2"/>
  <c r="E3245" i="2"/>
  <c r="E17" i="2"/>
  <c r="E27" i="2"/>
  <c r="E31" i="2"/>
  <c r="E40" i="2"/>
  <c r="E50" i="2"/>
  <c r="E60" i="2"/>
  <c r="E64" i="2"/>
  <c r="E72" i="2"/>
  <c r="E79" i="2"/>
  <c r="E89" i="2"/>
  <c r="E88" i="2" s="1"/>
  <c r="E87" i="2" s="1"/>
  <c r="E103" i="2"/>
  <c r="E107" i="2"/>
  <c r="E112" i="2"/>
  <c r="E117" i="2"/>
  <c r="E121" i="2"/>
  <c r="E126" i="2"/>
  <c r="E133" i="2"/>
  <c r="E137" i="2"/>
  <c r="E148" i="2"/>
  <c r="E157" i="2"/>
  <c r="E166" i="2"/>
  <c r="E175" i="2"/>
  <c r="E174" i="2" s="1"/>
  <c r="E181" i="2"/>
  <c r="E186" i="2"/>
  <c r="E195" i="2"/>
  <c r="E201" i="2"/>
  <c r="E207" i="2"/>
  <c r="E218" i="2"/>
  <c r="E230" i="2"/>
  <c r="E237" i="2"/>
  <c r="E249" i="2"/>
  <c r="E257" i="2"/>
  <c r="E263" i="2"/>
  <c r="E267" i="2"/>
  <c r="E271" i="2"/>
  <c r="E275" i="2"/>
  <c r="E280" i="2"/>
  <c r="E286" i="2"/>
  <c r="E296" i="2"/>
  <c r="E305" i="2"/>
  <c r="E304" i="2" s="1"/>
  <c r="E303" i="2" s="1"/>
  <c r="E302" i="2" s="1"/>
  <c r="E313" i="2"/>
  <c r="E317" i="2"/>
  <c r="E321" i="2"/>
  <c r="E325" i="2"/>
  <c r="E330" i="2"/>
  <c r="E334" i="2"/>
  <c r="E338" i="2"/>
  <c r="E343" i="2"/>
  <c r="E356" i="2"/>
  <c r="E368" i="2"/>
  <c r="E367" i="2" s="1"/>
  <c r="E366" i="2" s="1"/>
  <c r="E378" i="2"/>
  <c r="E387" i="2"/>
  <c r="E396" i="2"/>
  <c r="E409" i="2"/>
  <c r="E431" i="2"/>
  <c r="E445" i="2"/>
  <c r="E444" i="2" s="1"/>
  <c r="E443" i="2" s="1"/>
  <c r="E442" i="2" s="1"/>
  <c r="E459" i="2"/>
  <c r="E468" i="2"/>
  <c r="E482" i="2"/>
  <c r="E494" i="2"/>
  <c r="E501" i="2"/>
  <c r="E506" i="2"/>
  <c r="E510" i="2"/>
  <c r="E515" i="2"/>
  <c r="E519" i="2"/>
  <c r="E523" i="2"/>
  <c r="E527" i="2"/>
  <c r="E531" i="2"/>
  <c r="E535" i="2"/>
  <c r="E539" i="2"/>
  <c r="E543" i="2"/>
  <c r="E547" i="2"/>
  <c r="E552" i="2"/>
  <c r="E556" i="2"/>
  <c r="E560" i="2"/>
  <c r="E564" i="2"/>
  <c r="E569" i="2"/>
  <c r="E574" i="2"/>
  <c r="E580" i="2"/>
  <c r="E584" i="2"/>
  <c r="E589" i="2"/>
  <c r="E593" i="2"/>
  <c r="E598" i="2"/>
  <c r="E602" i="2"/>
  <c r="E607" i="2"/>
  <c r="E611" i="2"/>
  <c r="E615" i="2"/>
  <c r="E620" i="2"/>
  <c r="E624" i="2"/>
  <c r="E628" i="2"/>
  <c r="E632" i="2"/>
  <c r="E636" i="2"/>
  <c r="E640" i="2"/>
  <c r="E645" i="2"/>
  <c r="E649" i="2"/>
  <c r="E653" i="2"/>
  <c r="E657" i="2"/>
  <c r="E661" i="2"/>
  <c r="E666" i="2"/>
  <c r="E671" i="2"/>
  <c r="E675" i="2"/>
  <c r="E679" i="2"/>
  <c r="E687" i="2"/>
  <c r="E692" i="2"/>
  <c r="E696" i="2"/>
  <c r="E700" i="2"/>
  <c r="E704" i="2"/>
  <c r="E709" i="2"/>
  <c r="E714" i="2"/>
  <c r="E718" i="2"/>
  <c r="E722" i="2"/>
  <c r="E726" i="2"/>
  <c r="E731" i="2"/>
  <c r="E735" i="2"/>
  <c r="E739" i="2"/>
  <c r="E744" i="2"/>
  <c r="E748" i="2"/>
  <c r="E753" i="2"/>
  <c r="E757" i="2"/>
  <c r="E761" i="2"/>
  <c r="E765" i="2"/>
  <c r="E769" i="2"/>
  <c r="E774" i="2"/>
  <c r="E778" i="2"/>
  <c r="E783" i="2"/>
  <c r="E787" i="2"/>
  <c r="E791" i="2"/>
  <c r="E795" i="2"/>
  <c r="E799" i="2"/>
  <c r="E804" i="2"/>
  <c r="E808" i="2"/>
  <c r="E812" i="2"/>
  <c r="E816" i="2"/>
  <c r="E820" i="2"/>
  <c r="E824" i="2"/>
  <c r="E828" i="2"/>
  <c r="E832" i="2"/>
  <c r="E836" i="2"/>
  <c r="E841" i="2"/>
  <c r="E845" i="2"/>
  <c r="E850" i="2"/>
  <c r="E855" i="2"/>
  <c r="E859" i="2"/>
  <c r="E863" i="2"/>
  <c r="E867" i="2"/>
  <c r="E871" i="2"/>
  <c r="E875" i="2"/>
  <c r="E879" i="2"/>
  <c r="E883" i="2"/>
  <c r="E887" i="2"/>
  <c r="E892" i="2"/>
  <c r="E896" i="2"/>
  <c r="E900" i="2"/>
  <c r="E904" i="2"/>
  <c r="E908" i="2"/>
  <c r="E912" i="2"/>
  <c r="E916" i="2"/>
  <c r="E920" i="2"/>
  <c r="E924" i="2"/>
  <c r="E928" i="2"/>
  <c r="E933" i="2"/>
  <c r="E944" i="2"/>
  <c r="E949" i="2"/>
  <c r="E955" i="2"/>
  <c r="E968" i="2"/>
  <c r="E973" i="2"/>
  <c r="E972" i="2" s="1"/>
  <c r="E979" i="2"/>
  <c r="E986" i="2"/>
  <c r="E993" i="2"/>
  <c r="E997" i="2"/>
  <c r="E1001" i="2"/>
  <c r="E1005" i="2"/>
  <c r="E1009" i="2"/>
  <c r="E1013" i="2"/>
  <c r="E1017" i="2"/>
  <c r="E1021" i="2"/>
  <c r="E1025" i="2"/>
  <c r="E1029" i="2"/>
  <c r="E1033" i="2"/>
  <c r="E1037" i="2"/>
  <c r="E1041" i="2"/>
  <c r="E1045" i="2"/>
  <c r="E1053" i="2"/>
  <c r="E1063" i="2"/>
  <c r="E1067" i="2"/>
  <c r="E1073" i="2"/>
  <c r="E1086" i="2"/>
  <c r="E1094" i="2"/>
  <c r="E1093" i="2" s="1"/>
  <c r="E1092" i="2" s="1"/>
  <c r="E1106" i="2"/>
  <c r="E1118" i="2"/>
  <c r="E1117" i="2" s="1"/>
  <c r="E1116" i="2" s="1"/>
  <c r="E1124" i="2"/>
  <c r="E1128" i="2"/>
  <c r="E1140" i="2"/>
  <c r="E1149" i="2"/>
  <c r="E1148" i="2" s="1"/>
  <c r="E1147" i="2" s="1"/>
  <c r="E1158" i="2"/>
  <c r="E1167" i="2"/>
  <c r="E1171" i="2"/>
  <c r="E1175" i="2"/>
  <c r="E1181" i="2"/>
  <c r="E1189" i="2"/>
  <c r="E1193" i="2"/>
  <c r="E1199" i="2"/>
  <c r="E1207" i="2"/>
  <c r="E1216" i="2"/>
  <c r="E1223" i="2"/>
  <c r="E1229" i="2"/>
  <c r="E1234" i="2"/>
  <c r="E1239" i="2"/>
  <c r="E1258" i="2"/>
  <c r="E1266" i="2"/>
  <c r="E1265" i="2" s="1"/>
  <c r="E1264" i="2" s="1"/>
  <c r="E1276" i="2"/>
  <c r="E1280" i="2"/>
  <c r="E1299" i="2"/>
  <c r="E1312" i="2"/>
  <c r="E1316" i="2"/>
  <c r="E1323" i="2"/>
  <c r="E1332" i="2"/>
  <c r="E1349" i="2"/>
  <c r="E1365" i="2"/>
  <c r="E1373" i="2"/>
  <c r="E1384" i="2"/>
  <c r="E1388" i="2"/>
  <c r="E1393" i="2"/>
  <c r="E1397" i="2"/>
  <c r="E1405" i="2"/>
  <c r="E1412" i="2"/>
  <c r="E1424" i="2"/>
  <c r="E1439" i="2"/>
  <c r="E1438" i="2" s="1"/>
  <c r="E1437" i="2" s="1"/>
  <c r="E1455" i="2"/>
  <c r="E1464" i="2"/>
  <c r="E1479" i="2"/>
  <c r="E1485" i="2"/>
  <c r="E1498" i="2"/>
  <c r="E1511" i="2"/>
  <c r="E1510" i="2" s="1"/>
  <c r="E1509" i="2" s="1"/>
  <c r="E1524" i="2"/>
  <c r="E1539" i="2"/>
  <c r="E1543" i="2"/>
  <c r="E1549" i="2"/>
  <c r="E1548" i="2" s="1"/>
  <c r="E1556" i="2"/>
  <c r="E1565" i="2"/>
  <c r="E1564" i="2" s="1"/>
  <c r="E1563" i="2" s="1"/>
  <c r="E1562" i="2" s="1"/>
  <c r="E1577" i="2"/>
  <c r="E1583" i="2"/>
  <c r="E1587" i="2"/>
  <c r="E1593" i="2"/>
  <c r="E1592" i="2" s="1"/>
  <c r="E1602" i="2"/>
  <c r="E1615" i="2"/>
  <c r="E1614" i="2" s="1"/>
  <c r="E1613" i="2" s="1"/>
  <c r="E1629" i="2"/>
  <c r="E1641" i="2"/>
  <c r="E1652" i="2"/>
  <c r="E1666" i="2"/>
  <c r="E1670" i="2"/>
  <c r="E1674" i="2"/>
  <c r="E1678" i="2"/>
  <c r="E1685" i="2"/>
  <c r="E1703" i="2"/>
  <c r="E1707" i="2"/>
  <c r="E1711" i="2"/>
  <c r="E1715" i="2"/>
  <c r="E1727" i="2"/>
  <c r="E1739" i="2"/>
  <c r="E1738" i="2" s="1"/>
  <c r="E1737" i="2" s="1"/>
  <c r="E1751" i="2"/>
  <c r="E1761" i="2"/>
  <c r="E1767" i="2"/>
  <c r="E1777" i="2"/>
  <c r="E1789" i="2"/>
  <c r="E1801" i="2"/>
  <c r="E1800" i="2" s="1"/>
  <c r="E1799" i="2" s="1"/>
  <c r="E1811" i="2"/>
  <c r="E1821" i="2"/>
  <c r="E1832" i="2"/>
  <c r="E1844" i="2"/>
  <c r="E1843" i="2" s="1"/>
  <c r="E1842" i="2" s="1"/>
  <c r="E1850" i="2"/>
  <c r="E1858" i="2"/>
  <c r="E1857" i="2" s="1"/>
  <c r="E1856" i="2" s="1"/>
  <c r="E1871" i="2"/>
  <c r="E1877" i="2"/>
  <c r="E1884" i="2"/>
  <c r="E1895" i="2"/>
  <c r="E1894" i="2" s="1"/>
  <c r="E1893" i="2" s="1"/>
  <c r="E1907" i="2"/>
  <c r="E1920" i="2"/>
  <c r="E1919" i="2" s="1"/>
  <c r="E1918" i="2" s="1"/>
  <c r="E1933" i="2"/>
  <c r="E1945" i="2"/>
  <c r="E1944" i="2" s="1"/>
  <c r="E1943" i="2" s="1"/>
  <c r="E1957" i="2"/>
  <c r="E1970" i="2"/>
  <c r="E1969" i="2" s="1"/>
  <c r="E1968" i="2" s="1"/>
  <c r="E1980" i="2"/>
  <c r="E1990" i="2"/>
  <c r="E2000" i="2"/>
  <c r="E2008" i="2"/>
  <c r="E2012" i="2"/>
  <c r="E2016" i="2"/>
  <c r="E2024" i="2"/>
  <c r="E2033" i="2"/>
  <c r="E2043" i="2"/>
  <c r="E2056" i="2"/>
  <c r="E2055" i="2" s="1"/>
  <c r="E2054" i="2" s="1"/>
  <c r="E2068" i="2"/>
  <c r="E2081" i="2"/>
  <c r="E2094" i="2"/>
  <c r="E2102" i="2"/>
  <c r="E2101" i="2" s="1"/>
  <c r="E2100" i="2" s="1"/>
  <c r="E2115" i="2"/>
  <c r="E2128" i="2"/>
  <c r="E2127" i="2" s="1"/>
  <c r="E2126" i="2" s="1"/>
  <c r="E2136" i="2"/>
  <c r="E2140" i="2"/>
  <c r="E2144" i="2"/>
  <c r="E2151" i="2"/>
  <c r="E2159" i="2"/>
  <c r="E2167" i="2"/>
  <c r="E2173" i="2"/>
  <c r="E2183" i="2"/>
  <c r="E2182" i="2" s="1"/>
  <c r="E2181" i="2" s="1"/>
  <c r="E2191" i="2"/>
  <c r="E2199" i="2"/>
  <c r="E2207" i="2"/>
  <c r="E2215" i="2"/>
  <c r="E2214" i="2" s="1"/>
  <c r="E2213" i="2" s="1"/>
  <c r="E2229" i="2"/>
  <c r="E2241" i="2"/>
  <c r="E2253" i="2"/>
  <c r="E2259" i="2"/>
  <c r="E2267" i="2"/>
  <c r="E2279" i="2"/>
  <c r="E2278" i="2" s="1"/>
  <c r="E2277" i="2" s="1"/>
  <c r="E2291" i="2"/>
  <c r="E2303" i="2"/>
  <c r="E2311" i="2"/>
  <c r="E2322" i="2"/>
  <c r="E2334" i="2"/>
  <c r="E2342" i="2"/>
  <c r="E2348" i="2"/>
  <c r="E2361" i="2"/>
  <c r="E2360" i="2" s="1"/>
  <c r="E2359" i="2" s="1"/>
  <c r="E2369" i="2"/>
  <c r="E2373" i="2"/>
  <c r="E2384" i="2"/>
  <c r="E2396" i="2"/>
  <c r="E2395" i="2" s="1"/>
  <c r="E2394" i="2" s="1"/>
  <c r="E2409" i="2"/>
  <c r="E2422" i="2"/>
  <c r="E2434" i="2"/>
  <c r="E2446" i="2"/>
  <c r="E2458" i="2"/>
  <c r="E2469" i="2"/>
  <c r="E2479" i="2"/>
  <c r="E2489" i="2"/>
  <c r="E2488" i="2" s="1"/>
  <c r="E2487" i="2" s="1"/>
  <c r="E2497" i="2"/>
  <c r="E2501" i="2"/>
  <c r="E2505" i="2"/>
  <c r="E2513" i="2"/>
  <c r="E2512" i="2" s="1"/>
  <c r="E2511" i="2" s="1"/>
  <c r="E2522" i="2"/>
  <c r="E2532" i="2"/>
  <c r="E2531" i="2" s="1"/>
  <c r="E2530" i="2" s="1"/>
  <c r="E2545" i="2"/>
  <c r="E2557" i="2"/>
  <c r="E2556" i="2" s="1"/>
  <c r="E2555" i="2" s="1"/>
  <c r="E2570" i="2"/>
  <c r="E2583" i="2"/>
  <c r="E2591" i="2"/>
  <c r="E2604" i="2"/>
  <c r="E2603" i="2" s="1"/>
  <c r="E2602" i="2" s="1"/>
  <c r="E2617" i="2"/>
  <c r="E2625" i="2"/>
  <c r="E2629" i="2"/>
  <c r="E2636" i="2"/>
  <c r="E2644" i="2"/>
  <c r="E2652" i="2"/>
  <c r="E2658" i="2"/>
  <c r="E2668" i="2"/>
  <c r="E2667" i="2" s="1"/>
  <c r="E2666" i="2" s="1"/>
  <c r="E2676" i="2"/>
  <c r="E2684" i="2"/>
  <c r="E2692" i="2"/>
  <c r="E2704" i="2"/>
  <c r="E2703" i="2" s="1"/>
  <c r="E2702" i="2" s="1"/>
  <c r="E2712" i="2"/>
  <c r="E2716" i="2"/>
  <c r="E2725" i="2"/>
  <c r="E2737" i="2"/>
  <c r="E2744" i="2"/>
  <c r="E2752" i="2"/>
  <c r="E2758" i="2"/>
  <c r="E2770" i="2"/>
  <c r="E2784" i="2"/>
  <c r="E2792" i="2"/>
  <c r="E2796" i="2"/>
  <c r="E2802" i="2"/>
  <c r="E2812" i="2"/>
  <c r="E2820" i="2"/>
  <c r="E2824" i="2"/>
  <c r="E2832" i="2"/>
  <c r="E2838" i="2"/>
  <c r="E2844" i="2"/>
  <c r="E2843" i="2" s="1"/>
  <c r="E2842" i="2" s="1"/>
  <c r="E2856" i="2"/>
  <c r="E2869" i="2"/>
  <c r="E2876" i="2"/>
  <c r="E2882" i="2"/>
  <c r="E2894" i="2"/>
  <c r="E2898" i="2"/>
  <c r="E2906" i="2"/>
  <c r="E2910" i="2"/>
  <c r="E2914" i="2"/>
  <c r="E2918" i="2"/>
  <c r="E2922" i="2"/>
  <c r="E2926" i="2"/>
  <c r="E2930" i="2"/>
  <c r="E2934" i="2"/>
  <c r="E2938" i="2"/>
  <c r="E2946" i="2"/>
  <c r="E2950" i="2"/>
  <c r="E2954" i="2"/>
  <c r="E2958" i="2"/>
  <c r="E2963" i="2"/>
  <c r="E2967" i="2"/>
  <c r="E2972" i="2"/>
  <c r="E2977" i="2"/>
  <c r="E2981" i="2"/>
  <c r="E2986" i="2"/>
  <c r="E2990" i="2"/>
  <c r="E2995" i="2"/>
  <c r="E2999" i="2"/>
  <c r="E3003" i="2"/>
  <c r="E3008" i="2"/>
  <c r="E3012" i="2"/>
  <c r="E3016" i="2"/>
  <c r="E3020" i="2"/>
  <c r="E3024" i="2"/>
  <c r="E3028" i="2"/>
  <c r="E3033" i="2"/>
  <c r="E3037" i="2"/>
  <c r="E3041" i="2"/>
  <c r="E3045" i="2"/>
  <c r="E3050" i="2"/>
  <c r="E3055" i="2"/>
  <c r="E3059" i="2"/>
  <c r="E3063" i="2"/>
  <c r="E3068" i="2"/>
  <c r="E3073" i="2"/>
  <c r="E3077" i="2"/>
  <c r="E3081" i="2"/>
  <c r="E3085" i="2"/>
  <c r="E3089" i="2"/>
  <c r="E3094" i="2"/>
  <c r="E3098" i="2"/>
  <c r="E3102" i="2"/>
  <c r="E3107" i="2"/>
  <c r="E3111" i="2"/>
  <c r="E3115" i="2"/>
  <c r="E3120" i="2"/>
  <c r="E3124" i="2"/>
  <c r="E3129" i="2"/>
  <c r="E3133" i="2"/>
  <c r="E3137" i="2"/>
  <c r="E3141" i="2"/>
  <c r="E3145" i="2"/>
  <c r="E3149" i="2"/>
  <c r="E3154" i="2"/>
  <c r="E3158" i="2"/>
  <c r="E3162" i="2"/>
  <c r="E3166" i="2"/>
  <c r="E3170" i="2"/>
  <c r="E3174" i="2"/>
  <c r="E3180" i="2"/>
  <c r="E3184" i="2"/>
  <c r="E3188" i="2"/>
  <c r="E3192" i="2"/>
  <c r="E3196" i="2"/>
  <c r="E3200" i="2"/>
  <c r="E3204" i="2"/>
  <c r="E3208" i="2"/>
  <c r="E3216" i="2"/>
  <c r="E3220" i="2"/>
  <c r="E3229" i="2"/>
  <c r="E3228" i="2" s="1"/>
  <c r="E3227" i="2" s="1"/>
  <c r="E3238" i="2"/>
  <c r="E3246" i="2"/>
  <c r="E575" i="2"/>
  <c r="E771" i="2"/>
  <c r="E681" i="2"/>
  <c r="F3248" i="2"/>
  <c r="F3247" i="2" s="1"/>
  <c r="E36" i="2"/>
  <c r="E85" i="2"/>
  <c r="E172" i="2"/>
  <c r="E364" i="2"/>
  <c r="E363" i="2" s="1"/>
  <c r="E439" i="2"/>
  <c r="E438" i="2" s="1"/>
  <c r="E464" i="2"/>
  <c r="E463" i="2" s="1"/>
  <c r="E490" i="2"/>
  <c r="E489" i="2" s="1"/>
  <c r="E951" i="2"/>
  <c r="E1057" i="2"/>
  <c r="E1056" i="2" s="1"/>
  <c r="E1082" i="2"/>
  <c r="E1081" i="2" s="1"/>
  <c r="E1360" i="2"/>
  <c r="E1359" i="2" s="1"/>
  <c r="E1358" i="2" s="1"/>
  <c r="E1422" i="2"/>
  <c r="E1421" i="2" s="1"/>
  <c r="E1420" i="2" s="1"/>
  <c r="E1449" i="2"/>
  <c r="E1448" i="2" s="1"/>
  <c r="E1447" i="2" s="1"/>
  <c r="E1446" i="2" s="1"/>
  <c r="E1520" i="2"/>
  <c r="E1519" i="2" s="1"/>
  <c r="E1610" i="2"/>
  <c r="E1609" i="2" s="1"/>
  <c r="E1698" i="2"/>
  <c r="E1697" i="2" s="1"/>
  <c r="E1696" i="2" s="1"/>
  <c r="E1747" i="2"/>
  <c r="E1746" i="2" s="1"/>
  <c r="E1840" i="2"/>
  <c r="E1839" i="2" s="1"/>
  <c r="E1929" i="2"/>
  <c r="E1928" i="2" s="1"/>
  <c r="E1953" i="2"/>
  <c r="E1952" i="2" s="1"/>
  <c r="E1965" i="2"/>
  <c r="E1964" i="2" s="1"/>
  <c r="E2020" i="2"/>
  <c r="E2019" i="2" s="1"/>
  <c r="E2039" i="2"/>
  <c r="E2038" i="2" s="1"/>
  <c r="E2064" i="2"/>
  <c r="E2063" i="2" s="1"/>
  <c r="E2077" i="2"/>
  <c r="E2076" i="2" s="1"/>
  <c r="E2089" i="2"/>
  <c r="E2088" i="2" s="1"/>
  <c r="E2225" i="2"/>
  <c r="E2224" i="2" s="1"/>
  <c r="E2262" i="2"/>
  <c r="E2261" i="2" s="1"/>
  <c r="E2287" i="2"/>
  <c r="E2286" i="2" s="1"/>
  <c r="E2404" i="2"/>
  <c r="E2403" i="2" s="1"/>
  <c r="E2417" i="2"/>
  <c r="E2416" i="2" s="1"/>
  <c r="E2430" i="2"/>
  <c r="E2429" i="2" s="1"/>
  <c r="E2566" i="2"/>
  <c r="E2565" i="2" s="1"/>
  <c r="E2587" i="2"/>
  <c r="E2586" i="2" s="1"/>
  <c r="E2721" i="2"/>
  <c r="E2720" i="2" s="1"/>
  <c r="E2873" i="2"/>
  <c r="F1779" i="2"/>
  <c r="F1778" i="2" s="1"/>
  <c r="E97" i="2"/>
  <c r="E96" i="2" s="1"/>
  <c r="E95" i="2" s="1"/>
  <c r="E214" i="2"/>
  <c r="E213" i="2" s="1"/>
  <c r="E1262" i="2"/>
  <c r="E1261" i="2" s="1"/>
  <c r="E1378" i="2"/>
  <c r="E1377" i="2" s="1"/>
  <c r="E1376" i="2" s="1"/>
  <c r="E1494" i="2"/>
  <c r="E1493" i="2" s="1"/>
  <c r="E1648" i="2"/>
  <c r="E1647" i="2" s="1"/>
  <c r="E1785" i="2"/>
  <c r="E1784" i="2" s="1"/>
  <c r="E1867" i="2"/>
  <c r="E1866" i="2" s="1"/>
  <c r="E1903" i="2"/>
  <c r="E1902" i="2" s="1"/>
  <c r="E1996" i="2"/>
  <c r="E1995" i="2" s="1"/>
  <c r="E2249" i="2"/>
  <c r="E2248" i="2" s="1"/>
  <c r="E2454" i="2"/>
  <c r="E2453" i="2" s="1"/>
  <c r="E2528" i="2"/>
  <c r="E2527" i="2" s="1"/>
  <c r="E2780" i="2"/>
  <c r="E2779" i="2" s="1"/>
  <c r="E2804" i="2"/>
  <c r="F2281" i="2"/>
  <c r="F2280" i="2" s="1"/>
  <c r="F2660" i="2"/>
  <c r="F2659" i="2" s="1"/>
  <c r="G691" i="2"/>
  <c r="F691" i="2"/>
  <c r="E476" i="2"/>
  <c r="E475" i="2" s="1"/>
  <c r="E405" i="2"/>
  <c r="E404" i="2" s="1"/>
  <c r="E1624" i="2"/>
  <c r="E1623" i="2" s="1"/>
  <c r="E16" i="2"/>
  <c r="E49" i="2"/>
  <c r="E48" i="2" s="1"/>
  <c r="E47" i="2" s="1"/>
  <c r="E78" i="2"/>
  <c r="E77" i="2" s="1"/>
  <c r="E76" i="2" s="1"/>
  <c r="E147" i="2"/>
  <c r="E146" i="2" s="1"/>
  <c r="E165" i="2"/>
  <c r="E164" i="2" s="1"/>
  <c r="E217" i="2"/>
  <c r="E216" i="2" s="1"/>
  <c r="E355" i="2"/>
  <c r="E354" i="2" s="1"/>
  <c r="E430" i="2"/>
  <c r="E429" i="2" s="1"/>
  <c r="E481" i="2"/>
  <c r="E480" i="2" s="1"/>
  <c r="E2162" i="2"/>
  <c r="E2161" i="2" s="1"/>
  <c r="E2307" i="2"/>
  <c r="E2306" i="2" s="1"/>
  <c r="E932" i="2"/>
  <c r="E1105" i="2"/>
  <c r="E1104" i="2" s="1"/>
  <c r="E1284" i="2"/>
  <c r="E1348" i="2"/>
  <c r="E1347" i="2" s="1"/>
  <c r="E1346" i="2" s="1"/>
  <c r="E1576" i="2"/>
  <c r="E1575" i="2" s="1"/>
  <c r="E1651" i="2"/>
  <c r="E1650" i="2" s="1"/>
  <c r="E1776" i="2"/>
  <c r="E1775" i="2" s="1"/>
  <c r="E2023" i="2"/>
  <c r="E2022" i="2" s="1"/>
  <c r="E2114" i="2"/>
  <c r="E2113" i="2" s="1"/>
  <c r="E2198" i="2"/>
  <c r="E2197" i="2" s="1"/>
  <c r="E2206" i="2"/>
  <c r="E2205" i="2" s="1"/>
  <c r="E2228" i="2"/>
  <c r="E2227" i="2" s="1"/>
  <c r="E2240" i="2"/>
  <c r="E2239" i="2" s="1"/>
  <c r="E2266" i="2"/>
  <c r="E2265" i="2" s="1"/>
  <c r="E2290" i="2"/>
  <c r="E2289" i="2" s="1"/>
  <c r="E2321" i="2"/>
  <c r="E2320" i="2" s="1"/>
  <c r="E2433" i="2"/>
  <c r="E2432" i="2" s="1"/>
  <c r="E2457" i="2"/>
  <c r="E2456" i="2" s="1"/>
  <c r="G1219" i="2"/>
  <c r="F1219" i="2"/>
  <c r="E1550" i="2"/>
  <c r="E1688" i="2"/>
  <c r="E1687" i="2" s="1"/>
  <c r="E2471" i="2"/>
  <c r="E2470" i="2" s="1"/>
  <c r="E2883" i="2"/>
  <c r="E168" i="2"/>
  <c r="E399" i="2"/>
  <c r="E398" i="2" s="1"/>
  <c r="E1285" i="2"/>
  <c r="E1427" i="2"/>
  <c r="E1426" i="2" s="1"/>
  <c r="E1425" i="2" s="1"/>
  <c r="E1729" i="2"/>
  <c r="E1728" i="2" s="1"/>
  <c r="E2045" i="2"/>
  <c r="E2044" i="2" s="1"/>
  <c r="E2660" i="2"/>
  <c r="E2659" i="2" s="1"/>
  <c r="K2778" i="2"/>
  <c r="E484" i="2"/>
  <c r="E483" i="2" s="1"/>
  <c r="E467" i="2"/>
  <c r="E466" i="2" s="1"/>
  <c r="E1288" i="2"/>
  <c r="K1249" i="2"/>
  <c r="E1287" i="2"/>
  <c r="E1817" i="2"/>
  <c r="E1816" i="2" s="1"/>
  <c r="E2485" i="2"/>
  <c r="E2484" i="2" s="1"/>
  <c r="E2828" i="2"/>
  <c r="E2827" i="2" s="1"/>
  <c r="F1502" i="2"/>
  <c r="F1501" i="2" s="1"/>
  <c r="F1500" i="2" s="1"/>
  <c r="K3224" i="2"/>
  <c r="K1218" i="2"/>
  <c r="K1217" i="2" s="1"/>
  <c r="F548" i="2"/>
  <c r="F712" i="2"/>
  <c r="G548" i="2"/>
  <c r="G712" i="2"/>
  <c r="L10" i="2"/>
  <c r="G2804" i="2"/>
  <c r="G2803" i="2" s="1"/>
  <c r="F2804" i="2"/>
  <c r="F2803" i="2" s="1"/>
  <c r="K11" i="2"/>
  <c r="K10" i="2" s="1"/>
  <c r="L1535" i="2"/>
  <c r="L252" i="2"/>
  <c r="L940" i="2"/>
  <c r="L1434" i="2"/>
  <c r="L1596" i="2"/>
  <c r="L1723" i="2"/>
  <c r="L2216" i="2"/>
  <c r="L99" i="2"/>
  <c r="F2333" i="2"/>
  <c r="F2332" i="2" s="1"/>
  <c r="F1756" i="2"/>
  <c r="F1755" i="2" s="1"/>
  <c r="F1912" i="2"/>
  <c r="F1911" i="2" s="1"/>
  <c r="F2048" i="2"/>
  <c r="F2047" i="2" s="1"/>
  <c r="F2246" i="2"/>
  <c r="F2245" i="2" s="1"/>
  <c r="E2246" i="2"/>
  <c r="E2245" i="2" s="1"/>
  <c r="F2272" i="2"/>
  <c r="F2271" i="2" s="1"/>
  <c r="F2327" i="2"/>
  <c r="F2326" i="2" s="1"/>
  <c r="E2327" i="2"/>
  <c r="E2326" i="2" s="1"/>
  <c r="F2354" i="2"/>
  <c r="F2353" i="2" s="1"/>
  <c r="F2414" i="2"/>
  <c r="F2413" i="2" s="1"/>
  <c r="E2414" i="2"/>
  <c r="E2413" i="2" s="1"/>
  <c r="F2451" i="2"/>
  <c r="F2450" i="2" s="1"/>
  <c r="F2482" i="2"/>
  <c r="F2481" i="2" s="1"/>
  <c r="E2482" i="2"/>
  <c r="E2481" i="2" s="1"/>
  <c r="F2525" i="2"/>
  <c r="F2524" i="2" s="1"/>
  <c r="F2563" i="2"/>
  <c r="F2562" i="2" s="1"/>
  <c r="E2563" i="2"/>
  <c r="E2562" i="2" s="1"/>
  <c r="F2596" i="2"/>
  <c r="F2595" i="2" s="1"/>
  <c r="F2763" i="2"/>
  <c r="F2762" i="2" s="1"/>
  <c r="E2763" i="2"/>
  <c r="E2762" i="2" s="1"/>
  <c r="F2871" i="2"/>
  <c r="F2036" i="2"/>
  <c r="F2035" i="2" s="1"/>
  <c r="F2379" i="2"/>
  <c r="F2378" i="2" s="1"/>
  <c r="E1828" i="2"/>
  <c r="E1827" i="2" s="1"/>
  <c r="E2111" i="2"/>
  <c r="E2110" i="2" s="1"/>
  <c r="F2123" i="2"/>
  <c r="F2122" i="2" s="1"/>
  <c r="E2330" i="2"/>
  <c r="E2329" i="2" s="1"/>
  <c r="F170" i="2"/>
  <c r="F1339" i="2"/>
  <c r="F1338" i="2" s="1"/>
  <c r="F1337" i="2" s="1"/>
  <c r="E1339" i="2"/>
  <c r="E1338" i="2" s="1"/>
  <c r="E1337" i="2" s="1"/>
  <c r="F1459" i="2"/>
  <c r="F1458" i="2" s="1"/>
  <c r="F1607" i="2"/>
  <c r="F1606" i="2" s="1"/>
  <c r="E1607" i="2"/>
  <c r="E1606" i="2" s="1"/>
  <c r="F1962" i="2"/>
  <c r="F1961" i="2" s="1"/>
  <c r="F2074" i="2"/>
  <c r="F2073" i="2" s="1"/>
  <c r="E2074" i="2"/>
  <c r="E2073" i="2" s="1"/>
  <c r="F2107" i="2"/>
  <c r="F2106" i="2" s="1"/>
  <c r="F2222" i="2"/>
  <c r="F2221" i="2" s="1"/>
  <c r="E2222" i="2"/>
  <c r="E2221" i="2" s="1"/>
  <c r="F2284" i="2"/>
  <c r="F2283" i="2" s="1"/>
  <c r="F2401" i="2"/>
  <c r="F2400" i="2" s="1"/>
  <c r="E2401" i="2"/>
  <c r="E2400" i="2" s="1"/>
  <c r="F2439" i="2"/>
  <c r="F2438" i="2" s="1"/>
  <c r="F2474" i="2"/>
  <c r="F2473" i="2" s="1"/>
  <c r="E2474" i="2"/>
  <c r="E2473" i="2" s="1"/>
  <c r="F2550" i="2"/>
  <c r="F2549" i="2" s="1"/>
  <c r="F2776" i="2"/>
  <c r="F2775" i="2" s="1"/>
  <c r="E2776" i="2"/>
  <c r="E2775" i="2" s="1"/>
  <c r="F2120" i="2"/>
  <c r="F2119" i="2" s="1"/>
  <c r="F2537" i="2"/>
  <c r="F2536" i="2" s="1"/>
  <c r="F16" i="2"/>
  <c r="F49" i="2"/>
  <c r="F48" i="2" s="1"/>
  <c r="F47" i="2" s="1"/>
  <c r="F88" i="2"/>
  <c r="F87" i="2" s="1"/>
  <c r="F147" i="2"/>
  <c r="F146" i="2" s="1"/>
  <c r="F165" i="2"/>
  <c r="F164" i="2" s="1"/>
  <c r="F174" i="2"/>
  <c r="F217" i="2"/>
  <c r="F216" i="2" s="1"/>
  <c r="F229" i="2"/>
  <c r="F228" i="2" s="1"/>
  <c r="F304" i="2"/>
  <c r="F303" i="2" s="1"/>
  <c r="F302" i="2" s="1"/>
  <c r="F355" i="2"/>
  <c r="F354" i="2" s="1"/>
  <c r="F367" i="2"/>
  <c r="F366" i="2" s="1"/>
  <c r="F408" i="2"/>
  <c r="F407" i="2" s="1"/>
  <c r="F430" i="2"/>
  <c r="F429" i="2" s="1"/>
  <c r="F444" i="2"/>
  <c r="F443" i="2" s="1"/>
  <c r="F442" i="2" s="1"/>
  <c r="F467" i="2"/>
  <c r="F466" i="2" s="1"/>
  <c r="F481" i="2"/>
  <c r="F480" i="2" s="1"/>
  <c r="F493" i="2"/>
  <c r="F492" i="2" s="1"/>
  <c r="E493" i="2"/>
  <c r="E492" i="2" s="1"/>
  <c r="F932" i="2"/>
  <c r="F972" i="2"/>
  <c r="F1093" i="2"/>
  <c r="F1092" i="2" s="1"/>
  <c r="F1105" i="2"/>
  <c r="F1104" i="2" s="1"/>
  <c r="F1117" i="2"/>
  <c r="F1116" i="2" s="1"/>
  <c r="F1148" i="2"/>
  <c r="F1147" i="2" s="1"/>
  <c r="F1206" i="2"/>
  <c r="F1205" i="2" s="1"/>
  <c r="F1265" i="2"/>
  <c r="F1264" i="2" s="1"/>
  <c r="F1298" i="2"/>
  <c r="F1297" i="2" s="1"/>
  <c r="F1348" i="2"/>
  <c r="F1347" i="2" s="1"/>
  <c r="F1346" i="2" s="1"/>
  <c r="F1364" i="2"/>
  <c r="F1363" i="2" s="1"/>
  <c r="F1362" i="2" s="1"/>
  <c r="F1438" i="2"/>
  <c r="F1437" i="2" s="1"/>
  <c r="F1478" i="2"/>
  <c r="F1477" i="2" s="1"/>
  <c r="F1510" i="2"/>
  <c r="F1509" i="2" s="1"/>
  <c r="F1523" i="2"/>
  <c r="F1522" i="2" s="1"/>
  <c r="F1548" i="2"/>
  <c r="F1564" i="2"/>
  <c r="F1563" i="2" s="1"/>
  <c r="F1562" i="2" s="1"/>
  <c r="F1576" i="2"/>
  <c r="F1575" i="2" s="1"/>
  <c r="F1592" i="2"/>
  <c r="F1614" i="2"/>
  <c r="F1613" i="2" s="1"/>
  <c r="F1628" i="2"/>
  <c r="F1627" i="2" s="1"/>
  <c r="F1626" i="2" s="1"/>
  <c r="F1651" i="2"/>
  <c r="F1650" i="2" s="1"/>
  <c r="F1726" i="2"/>
  <c r="F1725" i="2" s="1"/>
  <c r="F1738" i="2"/>
  <c r="F1737" i="2" s="1"/>
  <c r="F1750" i="2"/>
  <c r="F1749" i="2" s="1"/>
  <c r="F1776" i="2"/>
  <c r="F1775" i="2" s="1"/>
  <c r="F1788" i="2"/>
  <c r="F1787" i="2" s="1"/>
  <c r="F1800" i="2"/>
  <c r="F1799" i="2" s="1"/>
  <c r="F1831" i="2"/>
  <c r="F1830" i="2" s="1"/>
  <c r="F1843" i="2"/>
  <c r="F1842" i="2" s="1"/>
  <c r="F1857" i="2"/>
  <c r="F1856" i="2" s="1"/>
  <c r="F1870" i="2"/>
  <c r="F1869" i="2" s="1"/>
  <c r="E1870" i="2"/>
  <c r="E1869" i="2" s="1"/>
  <c r="F1883" i="2"/>
  <c r="F1882" i="2" s="1"/>
  <c r="F1894" i="2"/>
  <c r="F1893" i="2" s="1"/>
  <c r="F1906" i="2"/>
  <c r="F1905" i="2" s="1"/>
  <c r="F1919" i="2"/>
  <c r="F1918" i="2" s="1"/>
  <c r="F1932" i="2"/>
  <c r="F1931" i="2" s="1"/>
  <c r="F1944" i="2"/>
  <c r="F1943" i="2" s="1"/>
  <c r="F1956" i="2"/>
  <c r="F1955" i="2" s="1"/>
  <c r="F1969" i="2"/>
  <c r="F1968" i="2" s="1"/>
  <c r="F1999" i="2"/>
  <c r="F1998" i="2" s="1"/>
  <c r="F2023" i="2"/>
  <c r="F2022" i="2" s="1"/>
  <c r="F2042" i="2"/>
  <c r="F2041" i="2" s="1"/>
  <c r="F2055" i="2"/>
  <c r="F2054" i="2" s="1"/>
  <c r="F2067" i="2"/>
  <c r="F2066" i="2" s="1"/>
  <c r="F2080" i="2"/>
  <c r="F2079" i="2" s="1"/>
  <c r="E2080" i="2"/>
  <c r="E2079" i="2" s="1"/>
  <c r="F2101" i="2"/>
  <c r="F2100" i="2" s="1"/>
  <c r="F2114" i="2"/>
  <c r="F2113" i="2" s="1"/>
  <c r="F2127" i="2"/>
  <c r="F2126" i="2" s="1"/>
  <c r="F2182" i="2"/>
  <c r="F2181" i="2" s="1"/>
  <c r="F2198" i="2"/>
  <c r="F2197" i="2" s="1"/>
  <c r="F2206" i="2"/>
  <c r="F2205" i="2" s="1"/>
  <c r="F2214" i="2"/>
  <c r="F2213" i="2" s="1"/>
  <c r="F2228" i="2"/>
  <c r="F2227" i="2" s="1"/>
  <c r="F2240" i="2"/>
  <c r="F2239" i="2" s="1"/>
  <c r="F2266" i="2"/>
  <c r="F2265" i="2" s="1"/>
  <c r="F2278" i="2"/>
  <c r="F2277" i="2" s="1"/>
  <c r="F2290" i="2"/>
  <c r="F2289" i="2" s="1"/>
  <c r="F2310" i="2"/>
  <c r="F2309" i="2" s="1"/>
  <c r="F2321" i="2"/>
  <c r="F2320" i="2" s="1"/>
  <c r="F2347" i="2"/>
  <c r="F2346" i="2" s="1"/>
  <c r="F2360" i="2"/>
  <c r="F2359" i="2" s="1"/>
  <c r="F2395" i="2"/>
  <c r="F2394" i="2" s="1"/>
  <c r="F2408" i="2"/>
  <c r="F2407" i="2" s="1"/>
  <c r="F2421" i="2"/>
  <c r="F2420" i="2" s="1"/>
  <c r="F2433" i="2"/>
  <c r="F2432" i="2" s="1"/>
  <c r="F2445" i="2"/>
  <c r="F2444" i="2" s="1"/>
  <c r="F2457" i="2"/>
  <c r="F2456" i="2" s="1"/>
  <c r="F2488" i="2"/>
  <c r="F2487" i="2" s="1"/>
  <c r="F2512" i="2"/>
  <c r="F2511" i="2" s="1"/>
  <c r="F2531" i="2"/>
  <c r="F2530" i="2" s="1"/>
  <c r="F2544" i="2"/>
  <c r="F2543" i="2" s="1"/>
  <c r="E2544" i="2"/>
  <c r="E2543" i="2" s="1"/>
  <c r="F2556" i="2"/>
  <c r="F2555" i="2" s="1"/>
  <c r="F2569" i="2"/>
  <c r="F2568" i="2" s="1"/>
  <c r="E2569" i="2"/>
  <c r="E2568" i="2" s="1"/>
  <c r="F2590" i="2"/>
  <c r="F2589" i="2" s="1"/>
  <c r="F2603" i="2"/>
  <c r="F2602" i="2" s="1"/>
  <c r="F2616" i="2"/>
  <c r="F2615" i="2" s="1"/>
  <c r="F2667" i="2"/>
  <c r="F2666" i="2" s="1"/>
  <c r="F2683" i="2"/>
  <c r="F2682" i="2" s="1"/>
  <c r="F2691" i="2"/>
  <c r="F2690" i="2" s="1"/>
  <c r="E2691" i="2"/>
  <c r="E2690" i="2" s="1"/>
  <c r="F2703" i="2"/>
  <c r="F2702" i="2" s="1"/>
  <c r="F2724" i="2"/>
  <c r="F2723" i="2" s="1"/>
  <c r="E2724" i="2"/>
  <c r="E2723" i="2" s="1"/>
  <c r="F2743" i="2"/>
  <c r="F2742" i="2" s="1"/>
  <c r="F2757" i="2"/>
  <c r="F2756" i="2" s="1"/>
  <c r="E2757" i="2"/>
  <c r="E2756" i="2" s="1"/>
  <c r="F2769" i="2"/>
  <c r="F2768" i="2" s="1"/>
  <c r="F2783" i="2"/>
  <c r="F2782" i="2" s="1"/>
  <c r="E2783" i="2"/>
  <c r="E2782" i="2" s="1"/>
  <c r="F2811" i="2"/>
  <c r="F2810" i="2" s="1"/>
  <c r="F2843" i="2"/>
  <c r="F2842" i="2" s="1"/>
  <c r="F2855" i="2"/>
  <c r="F2854" i="2" s="1"/>
  <c r="F2853" i="2" s="1"/>
  <c r="F2852" i="2" s="1"/>
  <c r="F2875" i="2"/>
  <c r="F3228" i="2"/>
  <c r="F3227" i="2" s="1"/>
  <c r="L2696" i="2"/>
  <c r="F1657" i="2"/>
  <c r="F1656" i="2" s="1"/>
  <c r="E1657" i="2"/>
  <c r="E1656" i="2" s="1"/>
  <c r="F1794" i="2"/>
  <c r="F1793" i="2" s="1"/>
  <c r="F2061" i="2"/>
  <c r="F2060" i="2" s="1"/>
  <c r="E2061" i="2"/>
  <c r="E2060" i="2" s="1"/>
  <c r="F2086" i="2"/>
  <c r="F2085" i="2" s="1"/>
  <c r="F2234" i="2"/>
  <c r="F2233" i="2" s="1"/>
  <c r="E2234" i="2"/>
  <c r="E2233" i="2" s="1"/>
  <c r="F2296" i="2"/>
  <c r="F2295" i="2" s="1"/>
  <c r="F2389" i="2"/>
  <c r="F2388" i="2" s="1"/>
  <c r="F2427" i="2"/>
  <c r="F2426" i="2" s="1"/>
  <c r="F2464" i="2"/>
  <c r="F2463" i="2" s="1"/>
  <c r="F2575" i="2"/>
  <c r="F2574" i="2" s="1"/>
  <c r="F2609" i="2"/>
  <c r="F2608" i="2" s="1"/>
  <c r="E2609" i="2"/>
  <c r="E2608" i="2" s="1"/>
  <c r="F2730" i="2"/>
  <c r="F2729" i="2" s="1"/>
  <c r="F1694" i="2"/>
  <c r="F1693" i="2" s="1"/>
  <c r="F32" i="2"/>
  <c r="F168" i="2"/>
  <c r="F187" i="2"/>
  <c r="F358" i="2"/>
  <c r="F357" i="2" s="1"/>
  <c r="E358" i="2"/>
  <c r="E357" i="2" s="1"/>
  <c r="F399" i="2"/>
  <c r="F398" i="2" s="1"/>
  <c r="F411" i="2"/>
  <c r="F410" i="2" s="1"/>
  <c r="F433" i="2"/>
  <c r="F432" i="2" s="1"/>
  <c r="F484" i="2"/>
  <c r="F483" i="2" s="1"/>
  <c r="F1096" i="2"/>
  <c r="F1095" i="2" s="1"/>
  <c r="F1108" i="2"/>
  <c r="F1107" i="2" s="1"/>
  <c r="E1108" i="2"/>
  <c r="E1107" i="2" s="1"/>
  <c r="F1151" i="2"/>
  <c r="F1150" i="2" s="1"/>
  <c r="F1209" i="2"/>
  <c r="F1208" i="2" s="1"/>
  <c r="E1209" i="2"/>
  <c r="E1208" i="2" s="1"/>
  <c r="F1268" i="2"/>
  <c r="F1267" i="2" s="1"/>
  <c r="F1325" i="2"/>
  <c r="E1325" i="2"/>
  <c r="F1352" i="2"/>
  <c r="F1351" i="2" s="1"/>
  <c r="F1350" i="2" s="1"/>
  <c r="F1399" i="2"/>
  <c r="F1398" i="2" s="1"/>
  <c r="E1399" i="2"/>
  <c r="E1398" i="2" s="1"/>
  <c r="F1413" i="2"/>
  <c r="F1427" i="2"/>
  <c r="F1426" i="2" s="1"/>
  <c r="F1425" i="2" s="1"/>
  <c r="F1441" i="2"/>
  <c r="F1440" i="2" s="1"/>
  <c r="F1468" i="2"/>
  <c r="F1467" i="2" s="1"/>
  <c r="F1466" i="2" s="1"/>
  <c r="F1465" i="2" s="1"/>
  <c r="E1468" i="2"/>
  <c r="E1467" i="2" s="1"/>
  <c r="E1466" i="2" s="1"/>
  <c r="E1465" i="2" s="1"/>
  <c r="F1514" i="2"/>
  <c r="F1513" i="2" s="1"/>
  <c r="F1526" i="2"/>
  <c r="F1525" i="2" s="1"/>
  <c r="E1526" i="2"/>
  <c r="E1525" i="2" s="1"/>
  <c r="F1550" i="2"/>
  <c r="F1568" i="2"/>
  <c r="F1567" i="2" s="1"/>
  <c r="E1568" i="2"/>
  <c r="E1567" i="2" s="1"/>
  <c r="F1617" i="2"/>
  <c r="F1616" i="2" s="1"/>
  <c r="F1632" i="2"/>
  <c r="F1631" i="2" s="1"/>
  <c r="F1630" i="2" s="1"/>
  <c r="E1632" i="2"/>
  <c r="E1631" i="2" s="1"/>
  <c r="E1630" i="2" s="1"/>
  <c r="F1887" i="2"/>
  <c r="F1886" i="2" s="1"/>
  <c r="F1897" i="2"/>
  <c r="F1896" i="2" s="1"/>
  <c r="E1897" i="2"/>
  <c r="E1896" i="2" s="1"/>
  <c r="F1922" i="2"/>
  <c r="F1921" i="2" s="1"/>
  <c r="F1935" i="2"/>
  <c r="F1934" i="2" s="1"/>
  <c r="F1947" i="2"/>
  <c r="F1946" i="2" s="1"/>
  <c r="F2002" i="2"/>
  <c r="F2001" i="2" s="1"/>
  <c r="E2002" i="2"/>
  <c r="E2001" i="2" s="1"/>
  <c r="F2058" i="2"/>
  <c r="F2057" i="2" s="1"/>
  <c r="F2104" i="2"/>
  <c r="F2103" i="2" s="1"/>
  <c r="E2104" i="2"/>
  <c r="E2103" i="2" s="1"/>
  <c r="F2219" i="2"/>
  <c r="F2218" i="2" s="1"/>
  <c r="F2269" i="2"/>
  <c r="F2268" i="2" s="1"/>
  <c r="E2269" i="2"/>
  <c r="E2268" i="2" s="1"/>
  <c r="F2293" i="2"/>
  <c r="F2292" i="2" s="1"/>
  <c r="F2324" i="2"/>
  <c r="F2323" i="2" s="1"/>
  <c r="E2324" i="2"/>
  <c r="E2323" i="2" s="1"/>
  <c r="F2336" i="2"/>
  <c r="F2335" i="2" s="1"/>
  <c r="F2363" i="2"/>
  <c r="F2362" i="2" s="1"/>
  <c r="F2411" i="2"/>
  <c r="F2410" i="2" s="1"/>
  <c r="F2534" i="2"/>
  <c r="F2533" i="2" s="1"/>
  <c r="E2534" i="2"/>
  <c r="E2533" i="2" s="1"/>
  <c r="F2606" i="2"/>
  <c r="F2605" i="2" s="1"/>
  <c r="F2619" i="2"/>
  <c r="F2618" i="2" s="1"/>
  <c r="F2670" i="2"/>
  <c r="F2669" i="2" s="1"/>
  <c r="F2814" i="2"/>
  <c r="F2813" i="2" s="1"/>
  <c r="E2814" i="2"/>
  <c r="E2813" i="2" s="1"/>
  <c r="F2883" i="2"/>
  <c r="L1059" i="2"/>
  <c r="K441" i="2"/>
  <c r="K2865" i="2"/>
  <c r="K2864" i="2" s="1"/>
  <c r="K2863" i="2" s="1"/>
  <c r="K1967" i="2"/>
  <c r="K1292" i="2"/>
  <c r="K66" i="2"/>
  <c r="K2697" i="2"/>
  <c r="K1724" i="2"/>
  <c r="K258" i="2"/>
  <c r="K253" i="2" s="1"/>
  <c r="K252" i="2" s="1"/>
  <c r="G389" i="2"/>
  <c r="G388" i="2" s="1"/>
  <c r="G980" i="2"/>
  <c r="G1129" i="2"/>
  <c r="K1634" i="2"/>
  <c r="K2633" i="2"/>
  <c r="K942" i="2"/>
  <c r="K941" i="2" s="1"/>
  <c r="K2809" i="2"/>
  <c r="K1662" i="2"/>
  <c r="K1504" i="2"/>
  <c r="K1380" i="2"/>
  <c r="K159" i="2"/>
  <c r="K2459" i="2"/>
  <c r="K101" i="2"/>
  <c r="K100" i="2" s="1"/>
  <c r="K1146" i="2"/>
  <c r="K1119" i="2"/>
  <c r="K1074" i="2" s="1"/>
  <c r="K1451" i="2"/>
  <c r="E34" i="2"/>
  <c r="E83" i="2"/>
  <c r="E170" i="2"/>
  <c r="E210" i="2"/>
  <c r="E209" i="2" s="1"/>
  <c r="E223" i="2"/>
  <c r="E222" i="2" s="1"/>
  <c r="E240" i="2"/>
  <c r="E239" i="2" s="1"/>
  <c r="E288" i="2"/>
  <c r="E346" i="2"/>
  <c r="E345" i="2" s="1"/>
  <c r="E361" i="2"/>
  <c r="E360" i="2" s="1"/>
  <c r="E436" i="2"/>
  <c r="E435" i="2" s="1"/>
  <c r="K2941" i="2"/>
  <c r="K2940" i="2" s="1"/>
  <c r="K2939" i="2" s="1"/>
  <c r="K2887" i="2" s="1"/>
  <c r="K1574" i="2"/>
  <c r="K1309" i="2"/>
  <c r="K1304" i="2" s="1"/>
  <c r="K496" i="2"/>
  <c r="K495" i="2" s="1"/>
  <c r="K478" i="2" s="1"/>
  <c r="K1552" i="2"/>
  <c r="K1536" i="2" s="1"/>
  <c r="E1099" i="2"/>
  <c r="E1098" i="2" s="1"/>
  <c r="E1251" i="2"/>
  <c r="E1250" i="2" s="1"/>
  <c r="E1502" i="2"/>
  <c r="E1501" i="2" s="1"/>
  <c r="E1500" i="2" s="1"/>
  <c r="E1694" i="2"/>
  <c r="E1693" i="2" s="1"/>
  <c r="E1806" i="2"/>
  <c r="E1805" i="2" s="1"/>
  <c r="E1837" i="2"/>
  <c r="E1836" i="2" s="1"/>
  <c r="E1975" i="2"/>
  <c r="E1974" i="2" s="1"/>
  <c r="K2217" i="2"/>
  <c r="K348" i="2"/>
  <c r="K1137" i="2"/>
  <c r="K965" i="2"/>
  <c r="K2148" i="2"/>
  <c r="J3237" i="2"/>
  <c r="J3236" i="2" s="1"/>
  <c r="J3235" i="2" s="1"/>
  <c r="G1324" i="2"/>
  <c r="G1489" i="2"/>
  <c r="G1488" i="2" s="1"/>
  <c r="G1487" i="2" s="1"/>
  <c r="F2313" i="2"/>
  <c r="F2312" i="2" s="1"/>
  <c r="F3066" i="2"/>
  <c r="G299" i="2"/>
  <c r="G298" i="2" s="1"/>
  <c r="G1294" i="2"/>
  <c r="G1293" i="2" s="1"/>
  <c r="G1890" i="2"/>
  <c r="G1889" i="2" s="1"/>
  <c r="F980" i="2"/>
  <c r="E1111" i="2"/>
  <c r="E1110" i="2" s="1"/>
  <c r="F1111" i="2"/>
  <c r="F1110" i="2" s="1"/>
  <c r="E1327" i="2"/>
  <c r="F1327" i="2"/>
  <c r="E1418" i="2"/>
  <c r="E1417" i="2" s="1"/>
  <c r="E1416" i="2" s="1"/>
  <c r="F1418" i="2"/>
  <c r="F1417" i="2" s="1"/>
  <c r="F1416" i="2" s="1"/>
  <c r="E1444" i="2"/>
  <c r="E1443" i="2" s="1"/>
  <c r="F1444" i="2"/>
  <c r="F1443" i="2" s="1"/>
  <c r="F1517" i="2"/>
  <c r="F1516" i="2" s="1"/>
  <c r="E1517" i="2"/>
  <c r="E1516" i="2" s="1"/>
  <c r="F1621" i="2"/>
  <c r="F1620" i="2" s="1"/>
  <c r="E1621" i="2"/>
  <c r="E1620" i="2" s="1"/>
  <c r="E1744" i="2"/>
  <c r="E1743" i="2" s="1"/>
  <c r="F1744" i="2"/>
  <c r="F1743" i="2" s="1"/>
  <c r="E1782" i="2"/>
  <c r="E1781" i="2" s="1"/>
  <c r="F1782" i="2"/>
  <c r="F1781" i="2" s="1"/>
  <c r="E1814" i="2"/>
  <c r="E1813" i="2" s="1"/>
  <c r="F1814" i="2"/>
  <c r="F1813" i="2" s="1"/>
  <c r="E1900" i="2"/>
  <c r="E1899" i="2" s="1"/>
  <c r="F1900" i="2"/>
  <c r="F1899" i="2" s="1"/>
  <c r="F1938" i="2"/>
  <c r="F1937" i="2" s="1"/>
  <c r="E1938" i="2"/>
  <c r="E1937" i="2" s="1"/>
  <c r="F1837" i="2"/>
  <c r="F1836" i="2" s="1"/>
  <c r="E1459" i="2"/>
  <c r="E1458" i="2" s="1"/>
  <c r="E1756" i="2"/>
  <c r="E1755" i="2" s="1"/>
  <c r="E1912" i="2"/>
  <c r="E1911" i="2" s="1"/>
  <c r="E402" i="2"/>
  <c r="E401" i="2" s="1"/>
  <c r="F402" i="2"/>
  <c r="F401" i="2" s="1"/>
  <c r="E959" i="2"/>
  <c r="E958" i="2" s="1"/>
  <c r="E957" i="2" s="1"/>
  <c r="F959" i="2"/>
  <c r="F958" i="2" s="1"/>
  <c r="F957" i="2" s="1"/>
  <c r="E1079" i="2"/>
  <c r="E1078" i="2" s="1"/>
  <c r="F1079" i="2"/>
  <c r="F1078" i="2" s="1"/>
  <c r="F1356" i="2"/>
  <c r="F1355" i="2" s="1"/>
  <c r="F1354" i="2" s="1"/>
  <c r="E1356" i="2"/>
  <c r="E1355" i="2" s="1"/>
  <c r="E1354" i="2" s="1"/>
  <c r="E1645" i="2"/>
  <c r="E1644" i="2" s="1"/>
  <c r="F1645" i="2"/>
  <c r="F1644" i="2" s="1"/>
  <c r="E1732" i="2"/>
  <c r="E1731" i="2" s="1"/>
  <c r="F1732" i="2"/>
  <c r="F1731" i="2" s="1"/>
  <c r="E1824" i="2"/>
  <c r="E1823" i="2" s="1"/>
  <c r="F1824" i="2"/>
  <c r="F1823" i="2" s="1"/>
  <c r="E1950" i="2"/>
  <c r="E1949" i="2" s="1"/>
  <c r="F1950" i="2"/>
  <c r="F1949" i="2" s="1"/>
  <c r="E1985" i="2"/>
  <c r="E1984" i="2" s="1"/>
  <c r="F1985" i="2"/>
  <c r="F1984" i="2" s="1"/>
  <c r="F1251" i="2"/>
  <c r="F1250" i="2" s="1"/>
  <c r="F1975" i="2"/>
  <c r="F1974" i="2" s="1"/>
  <c r="E1794" i="2"/>
  <c r="E1793" i="2" s="1"/>
  <c r="E1962" i="2"/>
  <c r="E1961" i="2" s="1"/>
  <c r="E282" i="2"/>
  <c r="F282" i="2"/>
  <c r="E1864" i="2"/>
  <c r="E1863" i="2" s="1"/>
  <c r="F1864" i="2"/>
  <c r="F1863" i="2" s="1"/>
  <c r="E1925" i="2"/>
  <c r="E1924" i="2" s="1"/>
  <c r="F1925" i="2"/>
  <c r="F1924" i="2" s="1"/>
  <c r="E1993" i="2"/>
  <c r="E1992" i="2" s="1"/>
  <c r="F1993" i="2"/>
  <c r="F1992" i="2" s="1"/>
  <c r="F1099" i="2"/>
  <c r="F1098" i="2" s="1"/>
  <c r="F1806" i="2"/>
  <c r="F1805" i="2" s="1"/>
  <c r="E454" i="2"/>
  <c r="E453" i="2" s="1"/>
  <c r="E1114" i="2"/>
  <c r="E1113" i="2" s="1"/>
  <c r="E1735" i="2"/>
  <c r="E1734" i="2" s="1"/>
  <c r="E2541" i="2"/>
  <c r="E2540" i="2" s="1"/>
  <c r="E2612" i="2"/>
  <c r="E2611" i="2" s="1"/>
  <c r="G977" i="2"/>
  <c r="G1238" i="2"/>
  <c r="G1759" i="2"/>
  <c r="G1758" i="2" s="1"/>
  <c r="G3237" i="2"/>
  <c r="G3236" i="2" s="1"/>
  <c r="G3235" i="2" s="1"/>
  <c r="J78" i="2"/>
  <c r="J77" i="2" s="1"/>
  <c r="J76" i="2" s="1"/>
  <c r="J125" i="2"/>
  <c r="J342" i="2"/>
  <c r="J380" i="2"/>
  <c r="J379" i="2" s="1"/>
  <c r="J374" i="2" s="1"/>
  <c r="J948" i="2"/>
  <c r="J954" i="2"/>
  <c r="J1085" i="2"/>
  <c r="J1084" i="2" s="1"/>
  <c r="J1139" i="2"/>
  <c r="J1138" i="2" s="1"/>
  <c r="J1137" i="2" s="1"/>
  <c r="J1238" i="2"/>
  <c r="J1454" i="2"/>
  <c r="J1453" i="2" s="1"/>
  <c r="J1452" i="2" s="1"/>
  <c r="J1497" i="2"/>
  <c r="J1496" i="2" s="1"/>
  <c r="J1492" i="2" s="1"/>
  <c r="J1640" i="2"/>
  <c r="J1639" i="2" s="1"/>
  <c r="J1634" i="2" s="1"/>
  <c r="J1718" i="2"/>
  <c r="J1717" i="2" s="1"/>
  <c r="J1716" i="2" s="1"/>
  <c r="J1759" i="2"/>
  <c r="J1758" i="2" s="1"/>
  <c r="J1809" i="2"/>
  <c r="J1808" i="2" s="1"/>
  <c r="J1820" i="2"/>
  <c r="J1819" i="2" s="1"/>
  <c r="J1988" i="2"/>
  <c r="J1987" i="2" s="1"/>
  <c r="J2150" i="2"/>
  <c r="J2149" i="2" s="1"/>
  <c r="J2158" i="2"/>
  <c r="J2157" i="2" s="1"/>
  <c r="J2193" i="2"/>
  <c r="J2192" i="2" s="1"/>
  <c r="J2257" i="2"/>
  <c r="J2256" i="2" s="1"/>
  <c r="J2477" i="2"/>
  <c r="J2476" i="2" s="1"/>
  <c r="J2635" i="2"/>
  <c r="J2634" i="2" s="1"/>
  <c r="J2831" i="2"/>
  <c r="J2830" i="2" s="1"/>
  <c r="J2867" i="2"/>
  <c r="J2866" i="2" s="1"/>
  <c r="J3054" i="2"/>
  <c r="E3248" i="2"/>
  <c r="E3247" i="2" s="1"/>
  <c r="F464" i="2"/>
  <c r="F463" i="2" s="1"/>
  <c r="F2541" i="2"/>
  <c r="F2540" i="2" s="1"/>
  <c r="F2663" i="2"/>
  <c r="F2662" i="2" s="1"/>
  <c r="F1139" i="2"/>
  <c r="F1138" i="2" s="1"/>
  <c r="F1178" i="2"/>
  <c r="F1177" i="2" s="1"/>
  <c r="F1320" i="2"/>
  <c r="F1319" i="2" s="1"/>
  <c r="F2831" i="2"/>
  <c r="F2830" i="2" s="1"/>
  <c r="F3237" i="2"/>
  <c r="F3236" i="2" s="1"/>
  <c r="F3235" i="2" s="1"/>
  <c r="G150" i="2"/>
  <c r="G149" i="2" s="1"/>
  <c r="G176" i="2"/>
  <c r="F34" i="2"/>
  <c r="F214" i="2"/>
  <c r="F213" i="2" s="1"/>
  <c r="F2528" i="2"/>
  <c r="F2527" i="2" s="1"/>
  <c r="J3248" i="2"/>
  <c r="J3247" i="2" s="1"/>
  <c r="J3241" i="2" s="1"/>
  <c r="J3240" i="2" s="1"/>
  <c r="F150" i="2"/>
  <c r="F149" i="2" s="1"/>
  <c r="F176" i="2"/>
  <c r="F371" i="2"/>
  <c r="F370" i="2" s="1"/>
  <c r="F369" i="2" s="1"/>
  <c r="F380" i="2"/>
  <c r="F379" i="2" s="1"/>
  <c r="F472" i="2"/>
  <c r="F471" i="2" s="1"/>
  <c r="F974" i="2"/>
  <c r="F1301" i="2"/>
  <c r="F1300" i="2" s="1"/>
  <c r="G142" i="2"/>
  <c r="G141" i="2" s="1"/>
  <c r="G140" i="2" s="1"/>
  <c r="G161" i="2"/>
  <c r="G160" i="2" s="1"/>
  <c r="G936" i="2"/>
  <c r="G951" i="2"/>
  <c r="G1089" i="2"/>
  <c r="G1088" i="2" s="1"/>
  <c r="G1143" i="2"/>
  <c r="G1142" i="2" s="1"/>
  <c r="G1161" i="2"/>
  <c r="G1160" i="2" s="1"/>
  <c r="G1202" i="2"/>
  <c r="G1201" i="2" s="1"/>
  <c r="G1271" i="2"/>
  <c r="G1270" i="2" s="1"/>
  <c r="G1431" i="2"/>
  <c r="G1430" i="2" s="1"/>
  <c r="G1429" i="2" s="1"/>
  <c r="G1473" i="2"/>
  <c r="G1472" i="2" s="1"/>
  <c r="G1471" i="2" s="1"/>
  <c r="G1531" i="2"/>
  <c r="G1530" i="2" s="1"/>
  <c r="G1529" i="2" s="1"/>
  <c r="G1528" i="2" s="1"/>
  <c r="G1559" i="2"/>
  <c r="G1571" i="2"/>
  <c r="G1570" i="2" s="1"/>
  <c r="G1566" i="2" s="1"/>
  <c r="G1636" i="2"/>
  <c r="G1635" i="2" s="1"/>
  <c r="F1254" i="2"/>
  <c r="F1253" i="2" s="1"/>
  <c r="F78" i="2"/>
  <c r="F77" i="2" s="1"/>
  <c r="F76" i="2" s="1"/>
  <c r="F248" i="2"/>
  <c r="F247" i="2" s="1"/>
  <c r="F246" i="2" s="1"/>
  <c r="F295" i="2"/>
  <c r="F294" i="2" s="1"/>
  <c r="F458" i="2"/>
  <c r="F457" i="2" s="1"/>
  <c r="F456" i="2" s="1"/>
  <c r="F948" i="2"/>
  <c r="F1085" i="2"/>
  <c r="F1084" i="2" s="1"/>
  <c r="F1238" i="2"/>
  <c r="F1454" i="2"/>
  <c r="F1453" i="2" s="1"/>
  <c r="F1452" i="2" s="1"/>
  <c r="F1497" i="2"/>
  <c r="F1496" i="2" s="1"/>
  <c r="F2643" i="2"/>
  <c r="F2642" i="2" s="1"/>
  <c r="G92" i="2"/>
  <c r="G91" i="2" s="1"/>
  <c r="G90" i="2" s="1"/>
  <c r="F36" i="2"/>
  <c r="F114" i="2"/>
  <c r="F2706" i="2"/>
  <c r="F2705" i="2" s="1"/>
  <c r="G130" i="2"/>
  <c r="G129" i="2" s="1"/>
  <c r="G128" i="2" s="1"/>
  <c r="E229" i="2"/>
  <c r="E228" i="2" s="1"/>
  <c r="E408" i="2"/>
  <c r="E407" i="2" s="1"/>
  <c r="E1206" i="2"/>
  <c r="E1205" i="2" s="1"/>
  <c r="E1298" i="2"/>
  <c r="E1297" i="2" s="1"/>
  <c r="E1364" i="2"/>
  <c r="E1363" i="2" s="1"/>
  <c r="E1362" i="2" s="1"/>
  <c r="E1478" i="2"/>
  <c r="E1477" i="2" s="1"/>
  <c r="E1523" i="2"/>
  <c r="E1522" i="2" s="1"/>
  <c r="E1628" i="2"/>
  <c r="E1627" i="2" s="1"/>
  <c r="E1626" i="2" s="1"/>
  <c r="E1726" i="2"/>
  <c r="E1725" i="2" s="1"/>
  <c r="E1750" i="2"/>
  <c r="E1749" i="2" s="1"/>
  <c r="E1788" i="2"/>
  <c r="E1787" i="2" s="1"/>
  <c r="E1831" i="2"/>
  <c r="E1830" i="2" s="1"/>
  <c r="E1883" i="2"/>
  <c r="E1882" i="2" s="1"/>
  <c r="E1906" i="2"/>
  <c r="E1905" i="2" s="1"/>
  <c r="E1932" i="2"/>
  <c r="E1931" i="2" s="1"/>
  <c r="E1956" i="2"/>
  <c r="E1955" i="2" s="1"/>
  <c r="E1999" i="2"/>
  <c r="E1998" i="2" s="1"/>
  <c r="E2042" i="2"/>
  <c r="E2041" i="2" s="1"/>
  <c r="E2310" i="2"/>
  <c r="E2309" i="2" s="1"/>
  <c r="E2333" i="2"/>
  <c r="E2332" i="2" s="1"/>
  <c r="E2347" i="2"/>
  <c r="E2346" i="2" s="1"/>
  <c r="E2408" i="2"/>
  <c r="E2407" i="2" s="1"/>
  <c r="E2445" i="2"/>
  <c r="E2444" i="2" s="1"/>
  <c r="E2590" i="2"/>
  <c r="E2589" i="2" s="1"/>
  <c r="E2616" i="2"/>
  <c r="E2615" i="2" s="1"/>
  <c r="E2683" i="2"/>
  <c r="E2682" i="2" s="1"/>
  <c r="E2743" i="2"/>
  <c r="E2742" i="2" s="1"/>
  <c r="E2769" i="2"/>
  <c r="E2768" i="2" s="1"/>
  <c r="E2811" i="2"/>
  <c r="E2810" i="2" s="1"/>
  <c r="E2855" i="2"/>
  <c r="E2854" i="2" s="1"/>
  <c r="E2853" i="2" s="1"/>
  <c r="E2852" i="2" s="1"/>
  <c r="J26" i="2"/>
  <c r="J39" i="2"/>
  <c r="J57" i="2"/>
  <c r="J56" i="2" s="1"/>
  <c r="J55" i="2" s="1"/>
  <c r="J69" i="2"/>
  <c r="J68" i="2" s="1"/>
  <c r="J67" i="2" s="1"/>
  <c r="J92" i="2"/>
  <c r="J91" i="2" s="1"/>
  <c r="J90" i="2" s="1"/>
  <c r="J110" i="2"/>
  <c r="J114" i="2"/>
  <c r="J130" i="2"/>
  <c r="J129" i="2" s="1"/>
  <c r="J128" i="2" s="1"/>
  <c r="J155" i="2"/>
  <c r="J154" i="2" s="1"/>
  <c r="J153" i="2" s="1"/>
  <c r="J176" i="2"/>
  <c r="J193" i="2"/>
  <c r="J192" i="2" s="1"/>
  <c r="J199" i="2"/>
  <c r="J198" i="2" s="1"/>
  <c r="J233" i="2"/>
  <c r="J232" i="2" s="1"/>
  <c r="J231" i="2" s="1"/>
  <c r="J248" i="2"/>
  <c r="J247" i="2" s="1"/>
  <c r="J246" i="2" s="1"/>
  <c r="J259" i="2"/>
  <c r="J277" i="2"/>
  <c r="J284" i="2"/>
  <c r="J309" i="2"/>
  <c r="J327" i="2"/>
  <c r="J371" i="2"/>
  <c r="J370" i="2" s="1"/>
  <c r="J369" i="2" s="1"/>
  <c r="J389" i="2"/>
  <c r="J388" i="2" s="1"/>
  <c r="J383" i="2" s="1"/>
  <c r="E433" i="2"/>
  <c r="E432" i="2" s="1"/>
  <c r="J450" i="2"/>
  <c r="J449" i="2" s="1"/>
  <c r="J446" i="2" s="1"/>
  <c r="J458" i="2"/>
  <c r="J457" i="2" s="1"/>
  <c r="J456" i="2" s="1"/>
  <c r="J472" i="2"/>
  <c r="J471" i="2" s="1"/>
  <c r="J470" i="2" s="1"/>
  <c r="J469" i="2" s="1"/>
  <c r="J497" i="2"/>
  <c r="J505" i="2"/>
  <c r="J570" i="2"/>
  <c r="J587" i="2"/>
  <c r="J604" i="2"/>
  <c r="J662" i="2"/>
  <c r="J685" i="2"/>
  <c r="J727" i="2"/>
  <c r="J742" i="2"/>
  <c r="J750" i="2"/>
  <c r="J781" i="2"/>
  <c r="J803" i="2"/>
  <c r="J839" i="2"/>
  <c r="J848" i="2"/>
  <c r="J853" i="2"/>
  <c r="J890" i="2"/>
  <c r="J943" i="2"/>
  <c r="J967" i="2"/>
  <c r="J974" i="2"/>
  <c r="J980" i="2"/>
  <c r="J984" i="2"/>
  <c r="J983" i="2" s="1"/>
  <c r="J991" i="2"/>
  <c r="J990" i="2" s="1"/>
  <c r="J989" i="2" s="1"/>
  <c r="J1052" i="2"/>
  <c r="J1051" i="2" s="1"/>
  <c r="J1050" i="2" s="1"/>
  <c r="J1049" i="2" s="1"/>
  <c r="J1062" i="2"/>
  <c r="J1061" i="2" s="1"/>
  <c r="J1060" i="2" s="1"/>
  <c r="J1120" i="2"/>
  <c r="J1129" i="2"/>
  <c r="J1155" i="2"/>
  <c r="J1154" i="2" s="1"/>
  <c r="J1166" i="2"/>
  <c r="J1165" i="2" s="1"/>
  <c r="J1183" i="2"/>
  <c r="J1182" i="2" s="1"/>
  <c r="J1187" i="2"/>
  <c r="J1186" i="2" s="1"/>
  <c r="J1196" i="2"/>
  <c r="J1195" i="2" s="1"/>
  <c r="J1230" i="2"/>
  <c r="J1257" i="2"/>
  <c r="J1256" i="2" s="1"/>
  <c r="J1275" i="2"/>
  <c r="J1274" i="2" s="1"/>
  <c r="J1301" i="2"/>
  <c r="J1300" i="2" s="1"/>
  <c r="J1292" i="2" s="1"/>
  <c r="J1311" i="2"/>
  <c r="J1310" i="2" s="1"/>
  <c r="J1369" i="2"/>
  <c r="J1368" i="2" s="1"/>
  <c r="J1367" i="2" s="1"/>
  <c r="J1366" i="2" s="1"/>
  <c r="J1383" i="2"/>
  <c r="J1390" i="2"/>
  <c r="J1402" i="2"/>
  <c r="J1401" i="2" s="1"/>
  <c r="J1481" i="2"/>
  <c r="J1480" i="2" s="1"/>
  <c r="J1476" i="2" s="1"/>
  <c r="J1470" i="2" s="1"/>
  <c r="J1489" i="2"/>
  <c r="J1488" i="2" s="1"/>
  <c r="J1487" i="2" s="1"/>
  <c r="J1538" i="2"/>
  <c r="J1537" i="2" s="1"/>
  <c r="J1553" i="2"/>
  <c r="J1552" i="2" s="1"/>
  <c r="J1579" i="2"/>
  <c r="J1578" i="2" s="1"/>
  <c r="J1664" i="2"/>
  <c r="J1663" i="2" s="1"/>
  <c r="J1662" i="2" s="1"/>
  <c r="J1702" i="2"/>
  <c r="J1701" i="2" s="1"/>
  <c r="J1700" i="2" s="1"/>
  <c r="J1769" i="2"/>
  <c r="J1768" i="2" s="1"/>
  <c r="J1846" i="2"/>
  <c r="J1845" i="2" s="1"/>
  <c r="J1826" i="2" s="1"/>
  <c r="J1873" i="2"/>
  <c r="J1872" i="2" s="1"/>
  <c r="J1859" i="2" s="1"/>
  <c r="J2005" i="2"/>
  <c r="J2004" i="2" s="1"/>
  <c r="J2030" i="2"/>
  <c r="J2029" i="2" s="1"/>
  <c r="J2028" i="2" s="1"/>
  <c r="J2093" i="2"/>
  <c r="J2092" i="2" s="1"/>
  <c r="J2091" i="2" s="1"/>
  <c r="J2133" i="2"/>
  <c r="J2132" i="2" s="1"/>
  <c r="J2125" i="2" s="1"/>
  <c r="J2166" i="2"/>
  <c r="J2165" i="2" s="1"/>
  <c r="J2201" i="2"/>
  <c r="J2200" i="2" s="1"/>
  <c r="J2252" i="2"/>
  <c r="J2251" i="2" s="1"/>
  <c r="J2302" i="2"/>
  <c r="J2301" i="2" s="1"/>
  <c r="J2313" i="2"/>
  <c r="J2312" i="2" s="1"/>
  <c r="J2339" i="2"/>
  <c r="J2338" i="2" s="1"/>
  <c r="J2319" i="2" s="1"/>
  <c r="J2366" i="2"/>
  <c r="J2365" i="2" s="1"/>
  <c r="E2411" i="2"/>
  <c r="E2410" i="2" s="1"/>
  <c r="J2494" i="2"/>
  <c r="J2493" i="2" s="1"/>
  <c r="J2582" i="2"/>
  <c r="J2581" i="2" s="1"/>
  <c r="J2580" i="2" s="1"/>
  <c r="J2622" i="2"/>
  <c r="J2621" i="2" s="1"/>
  <c r="J2614" i="2" s="1"/>
  <c r="J2651" i="2"/>
  <c r="J2650" i="2" s="1"/>
  <c r="J2678" i="2"/>
  <c r="J2677" i="2" s="1"/>
  <c r="J2686" i="2"/>
  <c r="J2685" i="2" s="1"/>
  <c r="J2706" i="2"/>
  <c r="J2705" i="2" s="1"/>
  <c r="J2711" i="2"/>
  <c r="J2710" i="2" s="1"/>
  <c r="J2736" i="2"/>
  <c r="J2735" i="2" s="1"/>
  <c r="J2749" i="2"/>
  <c r="J2748" i="2" s="1"/>
  <c r="J2741" i="2" s="1"/>
  <c r="J2786" i="2"/>
  <c r="J2785" i="2" s="1"/>
  <c r="J2791" i="2"/>
  <c r="J2790" i="2" s="1"/>
  <c r="J2803" i="2"/>
  <c r="J2817" i="2"/>
  <c r="J2816" i="2" s="1"/>
  <c r="J2835" i="2"/>
  <c r="J2834" i="2" s="1"/>
  <c r="J2848" i="2"/>
  <c r="J2847" i="2" s="1"/>
  <c r="J2846" i="2" s="1"/>
  <c r="J2845" i="2" s="1"/>
  <c r="J2860" i="2"/>
  <c r="J2859" i="2" s="1"/>
  <c r="J2858" i="2" s="1"/>
  <c r="J2857" i="2" s="1"/>
  <c r="J2891" i="2"/>
  <c r="J2890" i="2" s="1"/>
  <c r="J2889" i="2" s="1"/>
  <c r="J2888" i="2" s="1"/>
  <c r="J2902" i="2"/>
  <c r="J2901" i="2" s="1"/>
  <c r="J2900" i="2" s="1"/>
  <c r="J2899" i="2" s="1"/>
  <c r="J2962" i="2"/>
  <c r="J2969" i="2"/>
  <c r="J2976" i="2"/>
  <c r="J2983" i="2"/>
  <c r="J3004" i="2"/>
  <c r="J3030" i="2"/>
  <c r="J3047" i="2"/>
  <c r="J3066" i="2"/>
  <c r="J3072" i="2"/>
  <c r="J3105" i="2"/>
  <c r="J3118" i="2"/>
  <c r="J3153" i="2"/>
  <c r="J3231" i="2"/>
  <c r="J3230" i="2" s="1"/>
  <c r="J3226" i="2" s="1"/>
  <c r="F13" i="2"/>
  <c r="F12" i="2" s="1"/>
  <c r="F394" i="2"/>
  <c r="F393" i="2" s="1"/>
  <c r="F392" i="2" s="1"/>
  <c r="F1422" i="2"/>
  <c r="F1421" i="2" s="1"/>
  <c r="F1420" i="2" s="1"/>
  <c r="F1507" i="2"/>
  <c r="F1506" i="2" s="1"/>
  <c r="F1817" i="2"/>
  <c r="F1816" i="2" s="1"/>
  <c r="F2039" i="2"/>
  <c r="F2038" i="2" s="1"/>
  <c r="F2442" i="2"/>
  <c r="F2441" i="2" s="1"/>
  <c r="F2509" i="2"/>
  <c r="F2508" i="2" s="1"/>
  <c r="F3118" i="2"/>
  <c r="F3243" i="2"/>
  <c r="F3242" i="2" s="1"/>
  <c r="F3241" i="2" s="1"/>
  <c r="F3240" i="2" s="1"/>
  <c r="G102" i="2"/>
  <c r="G408" i="2"/>
  <c r="G407" i="2" s="1"/>
  <c r="G397" i="2" s="1"/>
  <c r="G1105" i="2"/>
  <c r="G1104" i="2" s="1"/>
  <c r="G1438" i="2"/>
  <c r="G1437" i="2" s="1"/>
  <c r="G1436" i="2" s="1"/>
  <c r="G1435" i="2" s="1"/>
  <c r="G1510" i="2"/>
  <c r="G1509" i="2" s="1"/>
  <c r="G1505" i="2" s="1"/>
  <c r="G1820" i="2"/>
  <c r="G1819" i="2" s="1"/>
  <c r="G1978" i="2"/>
  <c r="G1977" i="2" s="1"/>
  <c r="G2042" i="2"/>
  <c r="G2041" i="2" s="1"/>
  <c r="G2171" i="2"/>
  <c r="G2170" i="2" s="1"/>
  <c r="G2240" i="2"/>
  <c r="G2239" i="2" s="1"/>
  <c r="G2321" i="2"/>
  <c r="G2320" i="2" s="1"/>
  <c r="G2556" i="2"/>
  <c r="G2555" i="2" s="1"/>
  <c r="G2603" i="2"/>
  <c r="G2602" i="2" s="1"/>
  <c r="G2855" i="2"/>
  <c r="G2854" i="2" s="1"/>
  <c r="G2853" i="2" s="1"/>
  <c r="G2852" i="2" s="1"/>
  <c r="J644" i="2"/>
  <c r="F85" i="2"/>
  <c r="F1213" i="2"/>
  <c r="F1212" i="2" s="1"/>
  <c r="F1211" i="2" s="1"/>
  <c r="F1271" i="2"/>
  <c r="F1270" i="2" s="1"/>
  <c r="F1378" i="2"/>
  <c r="F1377" i="2" s="1"/>
  <c r="F1376" i="2" s="1"/>
  <c r="F1473" i="2"/>
  <c r="F1472" i="2" s="1"/>
  <c r="F1471" i="2" s="1"/>
  <c r="F1553" i="2"/>
  <c r="F2089" i="2"/>
  <c r="F2088" i="2" s="1"/>
  <c r="F2171" i="2"/>
  <c r="F2170" i="2" s="1"/>
  <c r="F2249" i="2"/>
  <c r="F2248" i="2" s="1"/>
  <c r="F2317" i="2"/>
  <c r="F2316" i="2" s="1"/>
  <c r="F2639" i="2"/>
  <c r="F2638" i="2" s="1"/>
  <c r="F2817" i="2"/>
  <c r="F2816" i="2" s="1"/>
  <c r="F2962" i="2"/>
  <c r="F3215" i="2"/>
  <c r="F3214" i="2" s="1"/>
  <c r="F3213" i="2" s="1"/>
  <c r="F3212" i="2" s="1"/>
  <c r="G78" i="2"/>
  <c r="G77" i="2" s="1"/>
  <c r="G76" i="2" s="1"/>
  <c r="G342" i="2"/>
  <c r="G1085" i="2"/>
  <c r="G1084" i="2" s="1"/>
  <c r="G1330" i="2"/>
  <c r="G1329" i="2" s="1"/>
  <c r="G1410" i="2"/>
  <c r="G1409" i="2" s="1"/>
  <c r="G1408" i="2" s="1"/>
  <c r="G1726" i="2"/>
  <c r="G1725" i="2" s="1"/>
  <c r="G1800" i="2"/>
  <c r="G1799" i="2" s="1"/>
  <c r="G1919" i="2"/>
  <c r="G1918" i="2" s="1"/>
  <c r="G1914" i="2" s="1"/>
  <c r="G2382" i="2"/>
  <c r="G2381" i="2" s="1"/>
  <c r="G2395" i="2"/>
  <c r="G2394" i="2" s="1"/>
  <c r="G2783" i="2"/>
  <c r="G2782" i="2" s="1"/>
  <c r="G371" i="2"/>
  <c r="G370" i="2" s="1"/>
  <c r="G369" i="2" s="1"/>
  <c r="G380" i="2"/>
  <c r="G379" i="2" s="1"/>
  <c r="G450" i="2"/>
  <c r="G449" i="2" s="1"/>
  <c r="G446" i="2" s="1"/>
  <c r="G472" i="2"/>
  <c r="G471" i="2" s="1"/>
  <c r="G470" i="2" s="1"/>
  <c r="G469" i="2" s="1"/>
  <c r="G974" i="2"/>
  <c r="G1183" i="2"/>
  <c r="G1182" i="2" s="1"/>
  <c r="G1301" i="2"/>
  <c r="G1300" i="2" s="1"/>
  <c r="G1718" i="2"/>
  <c r="G1717" i="2" s="1"/>
  <c r="G1716" i="2" s="1"/>
  <c r="G1769" i="2"/>
  <c r="G1768" i="2" s="1"/>
  <c r="F244" i="2"/>
  <c r="F243" i="2" s="1"/>
  <c r="F364" i="2"/>
  <c r="F363" i="2" s="1"/>
  <c r="F490" i="2"/>
  <c r="F489" i="2" s="1"/>
  <c r="F951" i="2"/>
  <c r="F1071" i="2"/>
  <c r="F1070" i="2" s="1"/>
  <c r="F1610" i="2"/>
  <c r="F1609" i="2" s="1"/>
  <c r="F1682" i="2"/>
  <c r="F1681" i="2" s="1"/>
  <c r="F1988" i="2"/>
  <c r="F1987" i="2" s="1"/>
  <c r="F2299" i="2"/>
  <c r="F2298" i="2" s="1"/>
  <c r="F2612" i="2"/>
  <c r="F2611" i="2" s="1"/>
  <c r="F2791" i="2"/>
  <c r="F2790" i="2" s="1"/>
  <c r="F2873" i="2"/>
  <c r="F3004" i="2"/>
  <c r="G217" i="2"/>
  <c r="G216" i="2" s="1"/>
  <c r="G932" i="2"/>
  <c r="G1364" i="2"/>
  <c r="G1363" i="2" s="1"/>
  <c r="G1362" i="2" s="1"/>
  <c r="G1564" i="2"/>
  <c r="G1563" i="2" s="1"/>
  <c r="G1562" i="2" s="1"/>
  <c r="G1640" i="2"/>
  <c r="G1639" i="2" s="1"/>
  <c r="G1894" i="2"/>
  <c r="G1893" i="2" s="1"/>
  <c r="G1906" i="2"/>
  <c r="G1905" i="2" s="1"/>
  <c r="G1969" i="2"/>
  <c r="G1968" i="2" s="1"/>
  <c r="G2127" i="2"/>
  <c r="G2126" i="2" s="1"/>
  <c r="G2703" i="2"/>
  <c r="G2702" i="2" s="1"/>
  <c r="G2769" i="2"/>
  <c r="G2768" i="2" s="1"/>
  <c r="J433" i="2"/>
  <c r="J432" i="2" s="1"/>
  <c r="J425" i="2" s="1"/>
  <c r="J2209" i="2"/>
  <c r="J2208" i="2" s="1"/>
  <c r="E2363" i="2"/>
  <c r="E2362" i="2" s="1"/>
  <c r="J2363" i="2"/>
  <c r="J2362" i="2" s="1"/>
  <c r="J2519" i="2"/>
  <c r="J2518" i="2" s="1"/>
  <c r="J2517" i="2" s="1"/>
  <c r="E2606" i="2"/>
  <c r="E2605" i="2" s="1"/>
  <c r="J2606" i="2"/>
  <c r="J2605" i="2" s="1"/>
  <c r="J2598" i="2" s="1"/>
  <c r="J2643" i="2"/>
  <c r="J2642" i="2" s="1"/>
  <c r="J2814" i="2"/>
  <c r="J2813" i="2" s="1"/>
  <c r="J2878" i="2"/>
  <c r="J2877" i="2" s="1"/>
  <c r="J2942" i="2"/>
  <c r="J3092" i="2"/>
  <c r="J3126" i="2"/>
  <c r="J3215" i="2"/>
  <c r="J3214" i="2" s="1"/>
  <c r="J3213" i="2" s="1"/>
  <c r="J3212" i="2" s="1"/>
  <c r="J616" i="2"/>
  <c r="J1597" i="2"/>
  <c r="F45" i="2"/>
  <c r="F44" i="2" s="1"/>
  <c r="F43" i="2" s="1"/>
  <c r="F179" i="2"/>
  <c r="F255" i="2"/>
  <c r="F254" i="2" s="1"/>
  <c r="F309" i="2"/>
  <c r="F427" i="2"/>
  <c r="F426" i="2" s="1"/>
  <c r="F803" i="2"/>
  <c r="F977" i="2"/>
  <c r="F1114" i="2"/>
  <c r="F1113" i="2" s="1"/>
  <c r="F1143" i="2"/>
  <c r="F1142" i="2" s="1"/>
  <c r="F1196" i="2"/>
  <c r="F1195" i="2" s="1"/>
  <c r="F1262" i="2"/>
  <c r="F1261" i="2" s="1"/>
  <c r="F1294" i="2"/>
  <c r="F1293" i="2" s="1"/>
  <c r="F1344" i="2"/>
  <c r="F1343" i="2" s="1"/>
  <c r="F1342" i="2" s="1"/>
  <c r="F1360" i="2"/>
  <c r="F1359" i="2" s="1"/>
  <c r="F1358" i="2" s="1"/>
  <c r="F1410" i="2"/>
  <c r="F1431" i="2"/>
  <c r="F1430" i="2" s="1"/>
  <c r="F1429" i="2" s="1"/>
  <c r="F1449" i="2"/>
  <c r="F1448" i="2" s="1"/>
  <c r="F1447" i="2" s="1"/>
  <c r="F1446" i="2" s="1"/>
  <c r="F1531" i="2"/>
  <c r="F1530" i="2" s="1"/>
  <c r="F1529" i="2" s="1"/>
  <c r="F1528" i="2" s="1"/>
  <c r="F1559" i="2"/>
  <c r="F1636" i="2"/>
  <c r="F1635" i="2" s="1"/>
  <c r="F1764" i="2"/>
  <c r="F1763" i="2" s="1"/>
  <c r="F1840" i="2"/>
  <c r="F1839" i="2" s="1"/>
  <c r="F2020" i="2"/>
  <c r="F2019" i="2" s="1"/>
  <c r="F2077" i="2"/>
  <c r="F2076" i="2" s="1"/>
  <c r="F2098" i="2"/>
  <c r="F2097" i="2" s="1"/>
  <c r="F2111" i="2"/>
  <c r="F2110" i="2" s="1"/>
  <c r="F2178" i="2"/>
  <c r="F2177" i="2" s="1"/>
  <c r="F2237" i="2"/>
  <c r="F2236" i="2" s="1"/>
  <c r="F2262" i="2"/>
  <c r="F2261" i="2" s="1"/>
  <c r="F2275" i="2"/>
  <c r="F2274" i="2" s="1"/>
  <c r="F2287" i="2"/>
  <c r="F2286" i="2" s="1"/>
  <c r="F2307" i="2"/>
  <c r="F2306" i="2" s="1"/>
  <c r="F2330" i="2"/>
  <c r="F2329" i="2" s="1"/>
  <c r="F2382" i="2"/>
  <c r="F2381" i="2" s="1"/>
  <c r="F2430" i="2"/>
  <c r="F2429" i="2" s="1"/>
  <c r="F2485" i="2"/>
  <c r="F2484" i="2" s="1"/>
  <c r="F2578" i="2"/>
  <c r="F2577" i="2" s="1"/>
  <c r="F2600" i="2"/>
  <c r="F2599" i="2" s="1"/>
  <c r="F2647" i="2"/>
  <c r="F2646" i="2" s="1"/>
  <c r="F2686" i="2"/>
  <c r="F2685" i="2" s="1"/>
  <c r="F2733" i="2"/>
  <c r="F2732" i="2" s="1"/>
  <c r="F2780" i="2"/>
  <c r="F2779" i="2" s="1"/>
  <c r="F2799" i="2"/>
  <c r="F2798" i="2" s="1"/>
  <c r="F2828" i="2"/>
  <c r="F2827" i="2" s="1"/>
  <c r="F2969" i="2"/>
  <c r="F3030" i="2"/>
  <c r="F3072" i="2"/>
  <c r="F3126" i="2"/>
  <c r="G110" i="2"/>
  <c r="G147" i="2"/>
  <c r="G146" i="2" s="1"/>
  <c r="G179" i="2"/>
  <c r="G199" i="2"/>
  <c r="G198" i="2" s="1"/>
  <c r="G255" i="2"/>
  <c r="G254" i="2" s="1"/>
  <c r="G295" i="2"/>
  <c r="G294" i="2" s="1"/>
  <c r="G367" i="2"/>
  <c r="G366" i="2" s="1"/>
  <c r="G394" i="2"/>
  <c r="G393" i="2" s="1"/>
  <c r="G392" i="2" s="1"/>
  <c r="G467" i="2"/>
  <c r="G466" i="2" s="1"/>
  <c r="G462" i="2" s="1"/>
  <c r="G972" i="2"/>
  <c r="G1071" i="2"/>
  <c r="G1070" i="2" s="1"/>
  <c r="G1093" i="2"/>
  <c r="G1092" i="2" s="1"/>
  <c r="G1206" i="2"/>
  <c r="G1205" i="2" s="1"/>
  <c r="G1348" i="2"/>
  <c r="G1347" i="2" s="1"/>
  <c r="G1346" i="2" s="1"/>
  <c r="G1369" i="2"/>
  <c r="G1368" i="2" s="1"/>
  <c r="G1367" i="2" s="1"/>
  <c r="G1366" i="2" s="1"/>
  <c r="G1462" i="2"/>
  <c r="G1461" i="2" s="1"/>
  <c r="G1457" i="2" s="1"/>
  <c r="G1788" i="2"/>
  <c r="G1787" i="2" s="1"/>
  <c r="G1857" i="2"/>
  <c r="G1856" i="2" s="1"/>
  <c r="G1883" i="2"/>
  <c r="G1882" i="2" s="1"/>
  <c r="G1956" i="2"/>
  <c r="G1955" i="2" s="1"/>
  <c r="G2023" i="2"/>
  <c r="G2022" i="2" s="1"/>
  <c r="G2114" i="2"/>
  <c r="G2113" i="2" s="1"/>
  <c r="G2206" i="2"/>
  <c r="G2205" i="2" s="1"/>
  <c r="G2228" i="2"/>
  <c r="G2227" i="2" s="1"/>
  <c r="G2360" i="2"/>
  <c r="G2359" i="2" s="1"/>
  <c r="G2445" i="2"/>
  <c r="G2444" i="2" s="1"/>
  <c r="G2457" i="2"/>
  <c r="G2456" i="2" s="1"/>
  <c r="G2477" i="2"/>
  <c r="G2476" i="2" s="1"/>
  <c r="G2531" i="2"/>
  <c r="G2530" i="2" s="1"/>
  <c r="G2544" i="2"/>
  <c r="G2543" i="2" s="1"/>
  <c r="G2569" i="2"/>
  <c r="G2568" i="2" s="1"/>
  <c r="G2590" i="2"/>
  <c r="G2589" i="2" s="1"/>
  <c r="G2635" i="2"/>
  <c r="G2634" i="2" s="1"/>
  <c r="G2667" i="2"/>
  <c r="G2666" i="2" s="1"/>
  <c r="G2691" i="2"/>
  <c r="G2690" i="2" s="1"/>
  <c r="G2736" i="2"/>
  <c r="G2735" i="2" s="1"/>
  <c r="G2811" i="2"/>
  <c r="G2810" i="2" s="1"/>
  <c r="G2831" i="2"/>
  <c r="G2830" i="2" s="1"/>
  <c r="G2867" i="2"/>
  <c r="G2891" i="2"/>
  <c r="G2890" i="2" s="1"/>
  <c r="G2889" i="2" s="1"/>
  <c r="G2888" i="2" s="1"/>
  <c r="G3243" i="2"/>
  <c r="G3242" i="2" s="1"/>
  <c r="G3241" i="2" s="1"/>
  <c r="G3240" i="2" s="1"/>
  <c r="J182" i="2"/>
  <c r="J2411" i="2"/>
  <c r="J2410" i="2" s="1"/>
  <c r="J2406" i="2" s="1"/>
  <c r="E2067" i="2"/>
  <c r="E2066" i="2" s="1"/>
  <c r="E2421" i="2"/>
  <c r="E2420" i="2" s="1"/>
  <c r="J204" i="2"/>
  <c r="J203" i="2" s="1"/>
  <c r="J484" i="2"/>
  <c r="J483" i="2" s="1"/>
  <c r="J479" i="2" s="1"/>
  <c r="J579" i="2"/>
  <c r="J595" i="2"/>
  <c r="F26" i="2"/>
  <c r="F97" i="2"/>
  <c r="F96" i="2" s="1"/>
  <c r="F95" i="2" s="1"/>
  <c r="F182" i="2"/>
  <c r="F226" i="2"/>
  <c r="F225" i="2" s="1"/>
  <c r="F351" i="2"/>
  <c r="F350" i="2" s="1"/>
  <c r="F349" i="2" s="1"/>
  <c r="F376" i="2"/>
  <c r="F375" i="2" s="1"/>
  <c r="F454" i="2"/>
  <c r="F453" i="2" s="1"/>
  <c r="F476" i="2"/>
  <c r="F475" i="2" s="1"/>
  <c r="F570" i="2"/>
  <c r="F1082" i="2"/>
  <c r="F1081" i="2" s="1"/>
  <c r="F1102" i="2"/>
  <c r="F1101" i="2" s="1"/>
  <c r="F1202" i="2"/>
  <c r="F1201" i="2" s="1"/>
  <c r="F1227" i="2"/>
  <c r="F1330" i="2"/>
  <c r="F1329" i="2" s="1"/>
  <c r="F1494" i="2"/>
  <c r="F1493" i="2" s="1"/>
  <c r="F1546" i="2"/>
  <c r="F1599" i="2"/>
  <c r="F1598" i="2" s="1"/>
  <c r="F1747" i="2"/>
  <c r="F1746" i="2" s="1"/>
  <c r="F1773" i="2"/>
  <c r="F1772" i="2" s="1"/>
  <c r="F1785" i="2"/>
  <c r="F1784" i="2" s="1"/>
  <c r="F1828" i="2"/>
  <c r="F1827" i="2" s="1"/>
  <c r="F1867" i="2"/>
  <c r="F1866" i="2" s="1"/>
  <c r="F1890" i="2"/>
  <c r="F1889" i="2" s="1"/>
  <c r="F1965" i="2"/>
  <c r="F1964" i="2" s="1"/>
  <c r="F1978" i="2"/>
  <c r="F1977" i="2" s="1"/>
  <c r="F1996" i="2"/>
  <c r="F1995" i="2" s="1"/>
  <c r="F2064" i="2"/>
  <c r="F2063" i="2" s="1"/>
  <c r="F2154" i="2"/>
  <c r="F2153" i="2" s="1"/>
  <c r="F2225" i="2"/>
  <c r="F2224" i="2" s="1"/>
  <c r="F2357" i="2"/>
  <c r="F2356" i="2" s="1"/>
  <c r="F2404" i="2"/>
  <c r="F2403" i="2" s="1"/>
  <c r="F2417" i="2"/>
  <c r="F2416" i="2" s="1"/>
  <c r="F2467" i="2"/>
  <c r="F2466" i="2" s="1"/>
  <c r="F2519" i="2"/>
  <c r="F2518" i="2" s="1"/>
  <c r="F2566" i="2"/>
  <c r="F2565" i="2" s="1"/>
  <c r="F2587" i="2"/>
  <c r="F2586" i="2" s="1"/>
  <c r="F2656" i="2"/>
  <c r="F2655" i="2" s="1"/>
  <c r="F2721" i="2"/>
  <c r="F2720" i="2" s="1"/>
  <c r="F2736" i="2"/>
  <c r="F2735" i="2" s="1"/>
  <c r="F2766" i="2"/>
  <c r="F2765" i="2" s="1"/>
  <c r="F2983" i="2"/>
  <c r="F3047" i="2"/>
  <c r="F3092" i="2"/>
  <c r="F3153" i="2"/>
  <c r="F3231" i="2"/>
  <c r="F3230" i="2" s="1"/>
  <c r="G125" i="2"/>
  <c r="G204" i="2"/>
  <c r="G203" i="2" s="1"/>
  <c r="G355" i="2"/>
  <c r="G354" i="2" s="1"/>
  <c r="G376" i="2"/>
  <c r="G375" i="2" s="1"/>
  <c r="G444" i="2"/>
  <c r="G443" i="2" s="1"/>
  <c r="G442" i="2" s="1"/>
  <c r="G493" i="2"/>
  <c r="G492" i="2" s="1"/>
  <c r="G948" i="2"/>
  <c r="G1139" i="2"/>
  <c r="G1138" i="2" s="1"/>
  <c r="G1422" i="2"/>
  <c r="G1421" i="2" s="1"/>
  <c r="G1420" i="2" s="1"/>
  <c r="G1497" i="2"/>
  <c r="G1496" i="2" s="1"/>
  <c r="G1492" i="2" s="1"/>
  <c r="G1548" i="2"/>
  <c r="G1576" i="2"/>
  <c r="G1575" i="2" s="1"/>
  <c r="G1628" i="2"/>
  <c r="G1627" i="2" s="1"/>
  <c r="G1626" i="2" s="1"/>
  <c r="G1651" i="2"/>
  <c r="G1650" i="2" s="1"/>
  <c r="G1643" i="2" s="1"/>
  <c r="G1750" i="2"/>
  <c r="G1749" i="2" s="1"/>
  <c r="G1776" i="2"/>
  <c r="G1775" i="2" s="1"/>
  <c r="G1809" i="2"/>
  <c r="G1808" i="2" s="1"/>
  <c r="G1843" i="2"/>
  <c r="G1842" i="2" s="1"/>
  <c r="G1944" i="2"/>
  <c r="G1943" i="2" s="1"/>
  <c r="G1999" i="2"/>
  <c r="G1998" i="2" s="1"/>
  <c r="G2080" i="2"/>
  <c r="G2079" i="2" s="1"/>
  <c r="G2101" i="2"/>
  <c r="G2100" i="2" s="1"/>
  <c r="G2150" i="2"/>
  <c r="G2149" i="2" s="1"/>
  <c r="G2182" i="2"/>
  <c r="G2181" i="2" s="1"/>
  <c r="G2214" i="2"/>
  <c r="G2213" i="2" s="1"/>
  <c r="G2290" i="2"/>
  <c r="G2289" i="2" s="1"/>
  <c r="G2310" i="2"/>
  <c r="G2309" i="2" s="1"/>
  <c r="G2347" i="2"/>
  <c r="G2346" i="2" s="1"/>
  <c r="G2433" i="2"/>
  <c r="G2432" i="2" s="1"/>
  <c r="G2512" i="2"/>
  <c r="G2511" i="2" s="1"/>
  <c r="G2643" i="2"/>
  <c r="G2642" i="2" s="1"/>
  <c r="G2724" i="2"/>
  <c r="G2723" i="2" s="1"/>
  <c r="G2743" i="2"/>
  <c r="G2742" i="2" s="1"/>
  <c r="G2843" i="2"/>
  <c r="G2842" i="2" s="1"/>
  <c r="G3092" i="2"/>
  <c r="J102" i="2"/>
  <c r="J295" i="2"/>
  <c r="J294" i="2" s="1"/>
  <c r="J293" i="2" s="1"/>
  <c r="J3177" i="2"/>
  <c r="J3176" i="2" s="1"/>
  <c r="E2875" i="2"/>
  <c r="J150" i="2"/>
  <c r="J149" i="2" s="1"/>
  <c r="J145" i="2" s="1"/>
  <c r="E150" i="2"/>
  <c r="E149" i="2" s="1"/>
  <c r="F69" i="2"/>
  <c r="F68" i="2" s="1"/>
  <c r="F67" i="2" s="1"/>
  <c r="F172" i="2"/>
  <c r="F199" i="2"/>
  <c r="F198" i="2" s="1"/>
  <c r="F291" i="2"/>
  <c r="F290" i="2" s="1"/>
  <c r="F385" i="2"/>
  <c r="F384" i="2" s="1"/>
  <c r="F405" i="2"/>
  <c r="F404" i="2" s="1"/>
  <c r="F439" i="2"/>
  <c r="F438" i="2" s="1"/>
  <c r="F644" i="2"/>
  <c r="F936" i="2"/>
  <c r="F963" i="2"/>
  <c r="F962" i="2" s="1"/>
  <c r="F961" i="2" s="1"/>
  <c r="F1057" i="2"/>
  <c r="F1056" i="2" s="1"/>
  <c r="F1089" i="2"/>
  <c r="F1088" i="2" s="1"/>
  <c r="F1135" i="2"/>
  <c r="F1134" i="2" s="1"/>
  <c r="F1132" i="2" s="1"/>
  <c r="F1161" i="2"/>
  <c r="F1160" i="2" s="1"/>
  <c r="F1307" i="2"/>
  <c r="F1306" i="2" s="1"/>
  <c r="F1305" i="2" s="1"/>
  <c r="F1462" i="2"/>
  <c r="F1461" i="2" s="1"/>
  <c r="F1520" i="2"/>
  <c r="F1519" i="2" s="1"/>
  <c r="F1571" i="2"/>
  <c r="F1570" i="2" s="1"/>
  <c r="F1624" i="2"/>
  <c r="F1623" i="2" s="1"/>
  <c r="F1648" i="2"/>
  <c r="F1647" i="2" s="1"/>
  <c r="F1698" i="2"/>
  <c r="F1697" i="2" s="1"/>
  <c r="F1696" i="2" s="1"/>
  <c r="F1735" i="2"/>
  <c r="F1734" i="2" s="1"/>
  <c r="F1797" i="2"/>
  <c r="F1796" i="2" s="1"/>
  <c r="F1854" i="2"/>
  <c r="F1853" i="2" s="1"/>
  <c r="F1903" i="2"/>
  <c r="F1902" i="2" s="1"/>
  <c r="F1916" i="2"/>
  <c r="F1915" i="2" s="1"/>
  <c r="F1929" i="2"/>
  <c r="F1928" i="2" s="1"/>
  <c r="F1941" i="2"/>
  <c r="F1940" i="2" s="1"/>
  <c r="F1953" i="2"/>
  <c r="F1952" i="2" s="1"/>
  <c r="F2052" i="2"/>
  <c r="F2051" i="2" s="1"/>
  <c r="F2162" i="2"/>
  <c r="F2161" i="2" s="1"/>
  <c r="F2188" i="2"/>
  <c r="F2187" i="2" s="1"/>
  <c r="F2392" i="2"/>
  <c r="F2391" i="2" s="1"/>
  <c r="F2454" i="2"/>
  <c r="F2453" i="2" s="1"/>
  <c r="F2553" i="2"/>
  <c r="F2552" i="2" s="1"/>
  <c r="F2622" i="2"/>
  <c r="F2621" i="2" s="1"/>
  <c r="F2673" i="2"/>
  <c r="F2672" i="2" s="1"/>
  <c r="F2699" i="2"/>
  <c r="F2698" i="2" s="1"/>
  <c r="F2835" i="2"/>
  <c r="F2834" i="2" s="1"/>
  <c r="F2891" i="2"/>
  <c r="F2890" i="2" s="1"/>
  <c r="F2889" i="2" s="1"/>
  <c r="F2888" i="2" s="1"/>
  <c r="F2992" i="2"/>
  <c r="F3054" i="2"/>
  <c r="F3105" i="2"/>
  <c r="F3177" i="2"/>
  <c r="F3176" i="2" s="1"/>
  <c r="G16" i="2"/>
  <c r="G15" i="2" s="1"/>
  <c r="G57" i="2"/>
  <c r="G56" i="2" s="1"/>
  <c r="G55" i="2" s="1"/>
  <c r="G155" i="2"/>
  <c r="G154" i="2" s="1"/>
  <c r="G153" i="2" s="1"/>
  <c r="G174" i="2"/>
  <c r="G229" i="2"/>
  <c r="G228" i="2" s="1"/>
  <c r="G284" i="2"/>
  <c r="G304" i="2"/>
  <c r="G303" i="2" s="1"/>
  <c r="G302" i="2" s="1"/>
  <c r="G385" i="2"/>
  <c r="G384" i="2" s="1"/>
  <c r="G430" i="2"/>
  <c r="G429" i="2" s="1"/>
  <c r="G425" i="2" s="1"/>
  <c r="G481" i="2"/>
  <c r="G480" i="2" s="1"/>
  <c r="G954" i="2"/>
  <c r="G1117" i="2"/>
  <c r="G1116" i="2" s="1"/>
  <c r="G1148" i="2"/>
  <c r="G1147" i="2" s="1"/>
  <c r="G1227" i="2"/>
  <c r="G1265" i="2"/>
  <c r="G1264" i="2" s="1"/>
  <c r="G1298" i="2"/>
  <c r="G1297" i="2" s="1"/>
  <c r="G1454" i="2"/>
  <c r="G1453" i="2" s="1"/>
  <c r="G1452" i="2" s="1"/>
  <c r="G1478" i="2"/>
  <c r="G1477" i="2" s="1"/>
  <c r="G1523" i="2"/>
  <c r="G1522" i="2" s="1"/>
  <c r="G1512" i="2" s="1"/>
  <c r="G1592" i="2"/>
  <c r="G1591" i="2" s="1"/>
  <c r="G1614" i="2"/>
  <c r="G1613" i="2" s="1"/>
  <c r="G1612" i="2" s="1"/>
  <c r="G1738" i="2"/>
  <c r="G1737" i="2" s="1"/>
  <c r="G1831" i="2"/>
  <c r="G1830" i="2" s="1"/>
  <c r="G1932" i="2"/>
  <c r="G1931" i="2" s="1"/>
  <c r="G1988" i="2"/>
  <c r="G1987" i="2" s="1"/>
  <c r="G2055" i="2"/>
  <c r="G2054" i="2" s="1"/>
  <c r="G2158" i="2"/>
  <c r="G2157" i="2" s="1"/>
  <c r="G2257" i="2"/>
  <c r="G2256" i="2" s="1"/>
  <c r="G2278" i="2"/>
  <c r="G2277" i="2" s="1"/>
  <c r="G2408" i="2"/>
  <c r="G2407" i="2" s="1"/>
  <c r="G2467" i="2"/>
  <c r="G2466" i="2" s="1"/>
  <c r="G2488" i="2"/>
  <c r="G2487" i="2" s="1"/>
  <c r="G2616" i="2"/>
  <c r="G2615" i="2" s="1"/>
  <c r="G2656" i="2"/>
  <c r="G2655" i="2" s="1"/>
  <c r="G3228" i="2"/>
  <c r="G3227" i="2" s="1"/>
  <c r="J511" i="2"/>
  <c r="J1591" i="2"/>
  <c r="J2992" i="2"/>
  <c r="J1324" i="2"/>
  <c r="E32" i="2"/>
  <c r="E18" i="2"/>
  <c r="E53" i="2"/>
  <c r="E52" i="2" s="1"/>
  <c r="E51" i="2" s="1"/>
  <c r="F102" i="2"/>
  <c r="F110" i="2"/>
  <c r="J1409" i="2"/>
  <c r="J1408" i="2" s="1"/>
  <c r="J1619" i="2"/>
  <c r="E138" i="2"/>
  <c r="F193" i="2"/>
  <c r="F192" i="2" s="1"/>
  <c r="F204" i="2"/>
  <c r="F203" i="2" s="1"/>
  <c r="E220" i="2"/>
  <c r="E219" i="2" s="1"/>
  <c r="F233" i="2"/>
  <c r="F232" i="2" s="1"/>
  <c r="E450" i="2"/>
  <c r="E449" i="2" s="1"/>
  <c r="F497" i="2"/>
  <c r="F505" i="2"/>
  <c r="F511" i="2"/>
  <c r="F579" i="2"/>
  <c r="F595" i="2"/>
  <c r="F604" i="2"/>
  <c r="F616" i="2"/>
  <c r="F742" i="2"/>
  <c r="F839" i="2"/>
  <c r="F848" i="2"/>
  <c r="E934" i="2"/>
  <c r="E954" i="2"/>
  <c r="F967" i="2"/>
  <c r="F984" i="2"/>
  <c r="F983" i="2" s="1"/>
  <c r="F1062" i="2"/>
  <c r="F1061" i="2" s="1"/>
  <c r="E1076" i="2"/>
  <c r="E1075" i="2" s="1"/>
  <c r="F1120" i="2"/>
  <c r="F1187" i="2"/>
  <c r="F1186" i="2" s="1"/>
  <c r="F1230" i="2"/>
  <c r="E1290" i="2"/>
  <c r="E1289" i="2" s="1"/>
  <c r="F1311" i="2"/>
  <c r="E1317" i="2"/>
  <c r="E1335" i="2"/>
  <c r="E1334" i="2" s="1"/>
  <c r="E1333" i="2" s="1"/>
  <c r="F1369" i="2"/>
  <c r="F1368" i="2" s="1"/>
  <c r="F1367" i="2" s="1"/>
  <c r="F1390" i="2"/>
  <c r="F1481" i="2"/>
  <c r="F1480" i="2" s="1"/>
  <c r="F1538" i="2"/>
  <c r="E1553" i="2"/>
  <c r="F1579" i="2"/>
  <c r="F1578" i="2" s="1"/>
  <c r="E1594" i="2"/>
  <c r="E1604" i="2"/>
  <c r="E1603" i="2" s="1"/>
  <c r="E1654" i="2"/>
  <c r="E1653" i="2" s="1"/>
  <c r="E1741" i="2"/>
  <c r="E1740" i="2" s="1"/>
  <c r="E1779" i="2"/>
  <c r="E1778" i="2" s="1"/>
  <c r="E1803" i="2"/>
  <c r="E1802" i="2" s="1"/>
  <c r="E1834" i="2"/>
  <c r="E1833" i="2" s="1"/>
  <c r="E1887" i="2"/>
  <c r="E1886" i="2" s="1"/>
  <c r="E1922" i="2"/>
  <c r="E1921" i="2" s="1"/>
  <c r="E1935" i="2"/>
  <c r="E1934" i="2" s="1"/>
  <c r="E1947" i="2"/>
  <c r="E1946" i="2" s="1"/>
  <c r="F2209" i="2"/>
  <c r="F2208" i="2" s="1"/>
  <c r="E2219" i="2"/>
  <c r="E2218" i="2" s="1"/>
  <c r="E2281" i="2"/>
  <c r="E2280" i="2" s="1"/>
  <c r="E2336" i="2"/>
  <c r="E2335" i="2" s="1"/>
  <c r="E2424" i="2"/>
  <c r="E2423" i="2" s="1"/>
  <c r="E2436" i="2"/>
  <c r="E2435" i="2" s="1"/>
  <c r="E2448" i="2"/>
  <c r="E2447" i="2" s="1"/>
  <c r="E2515" i="2"/>
  <c r="E2514" i="2" s="1"/>
  <c r="E2619" i="2"/>
  <c r="E2618" i="2" s="1"/>
  <c r="E2670" i="2"/>
  <c r="E2669" i="2" s="1"/>
  <c r="F2711" i="2"/>
  <c r="F2710" i="2" s="1"/>
  <c r="E2727" i="2"/>
  <c r="E2726" i="2" s="1"/>
  <c r="F2867" i="2"/>
  <c r="F2878" i="2"/>
  <c r="F2942" i="2"/>
  <c r="G26" i="2"/>
  <c r="G39" i="2"/>
  <c r="G69" i="2"/>
  <c r="G68" i="2" s="1"/>
  <c r="G67" i="2" s="1"/>
  <c r="G114" i="2"/>
  <c r="G182" i="2"/>
  <c r="G193" i="2"/>
  <c r="G192" i="2" s="1"/>
  <c r="G233" i="2"/>
  <c r="G232" i="2" s="1"/>
  <c r="G231" i="2" s="1"/>
  <c r="G248" i="2"/>
  <c r="G247" i="2" s="1"/>
  <c r="G246" i="2" s="1"/>
  <c r="G259" i="2"/>
  <c r="G277" i="2"/>
  <c r="G327" i="2"/>
  <c r="G458" i="2"/>
  <c r="G457" i="2" s="1"/>
  <c r="G456" i="2" s="1"/>
  <c r="G497" i="2"/>
  <c r="G505" i="2"/>
  <c r="G511" i="2"/>
  <c r="G570" i="2"/>
  <c r="G579" i="2"/>
  <c r="G587" i="2"/>
  <c r="G595" i="2"/>
  <c r="G604" i="2"/>
  <c r="G644" i="2"/>
  <c r="G662" i="2"/>
  <c r="G685" i="2"/>
  <c r="G727" i="2"/>
  <c r="G742" i="2"/>
  <c r="G750" i="2"/>
  <c r="G781" i="2"/>
  <c r="G803" i="2"/>
  <c r="G839" i="2"/>
  <c r="G848" i="2"/>
  <c r="G853" i="2"/>
  <c r="G890" i="2"/>
  <c r="G943" i="2"/>
  <c r="G967" i="2"/>
  <c r="G984" i="2"/>
  <c r="G983" i="2" s="1"/>
  <c r="G991" i="2"/>
  <c r="G990" i="2" s="1"/>
  <c r="G989" i="2" s="1"/>
  <c r="G1052" i="2"/>
  <c r="G1051" i="2" s="1"/>
  <c r="G1050" i="2" s="1"/>
  <c r="G1049" i="2" s="1"/>
  <c r="G1062" i="2"/>
  <c r="G1061" i="2" s="1"/>
  <c r="G1120" i="2"/>
  <c r="G1155" i="2"/>
  <c r="G1154" i="2" s="1"/>
  <c r="G1166" i="2"/>
  <c r="G1165" i="2" s="1"/>
  <c r="G1178" i="2"/>
  <c r="G1177" i="2" s="1"/>
  <c r="G1187" i="2"/>
  <c r="G1186" i="2" s="1"/>
  <c r="G1196" i="2"/>
  <c r="G1195" i="2" s="1"/>
  <c r="G1213" i="2"/>
  <c r="G1212" i="2" s="1"/>
  <c r="G1211" i="2" s="1"/>
  <c r="G1230" i="2"/>
  <c r="G1257" i="2"/>
  <c r="G1256" i="2" s="1"/>
  <c r="G1275" i="2"/>
  <c r="G1274" i="2" s="1"/>
  <c r="G1311" i="2"/>
  <c r="G1310" i="2" s="1"/>
  <c r="G1320" i="2"/>
  <c r="G1319" i="2" s="1"/>
  <c r="G1383" i="2"/>
  <c r="G1390" i="2"/>
  <c r="G1402" i="2"/>
  <c r="G1401" i="2" s="1"/>
  <c r="G1481" i="2"/>
  <c r="G1480" i="2" s="1"/>
  <c r="G1538" i="2"/>
  <c r="G1553" i="2"/>
  <c r="G1579" i="2"/>
  <c r="G1578" i="2" s="1"/>
  <c r="G1599" i="2"/>
  <c r="G1598" i="2" s="1"/>
  <c r="G1597" i="2" s="1"/>
  <c r="G1664" i="2"/>
  <c r="G1663" i="2" s="1"/>
  <c r="G1682" i="2"/>
  <c r="G1681" i="2" s="1"/>
  <c r="G1702" i="2"/>
  <c r="G1701" i="2" s="1"/>
  <c r="G1700" i="2" s="1"/>
  <c r="G1764" i="2"/>
  <c r="G1763" i="2" s="1"/>
  <c r="G1846" i="2"/>
  <c r="G1845" i="2" s="1"/>
  <c r="G1873" i="2"/>
  <c r="G1872" i="2" s="1"/>
  <c r="G2005" i="2"/>
  <c r="G2004" i="2" s="1"/>
  <c r="G2030" i="2"/>
  <c r="G2029" i="2" s="1"/>
  <c r="E2036" i="2"/>
  <c r="E2035" i="2" s="1"/>
  <c r="E2048" i="2"/>
  <c r="E2047" i="2" s="1"/>
  <c r="E2354" i="2"/>
  <c r="E2353" i="2" s="1"/>
  <c r="E2550" i="2"/>
  <c r="E2549" i="2" s="1"/>
  <c r="E2575" i="2"/>
  <c r="E2574" i="2" s="1"/>
  <c r="E2596" i="2"/>
  <c r="E2595" i="2" s="1"/>
  <c r="F1688" i="2"/>
  <c r="F1687" i="2" s="1"/>
  <c r="F125" i="2"/>
  <c r="F220" i="2"/>
  <c r="F219" i="2" s="1"/>
  <c r="F284" i="2"/>
  <c r="F327" i="2"/>
  <c r="F389" i="2"/>
  <c r="F388" i="2" s="1"/>
  <c r="F587" i="2"/>
  <c r="F727" i="2"/>
  <c r="F934" i="2"/>
  <c r="F1257" i="2"/>
  <c r="F1256" i="2" s="1"/>
  <c r="F1803" i="2"/>
  <c r="F1802" i="2" s="1"/>
  <c r="E371" i="2"/>
  <c r="E370" i="2" s="1"/>
  <c r="E369" i="2" s="1"/>
  <c r="E411" i="2"/>
  <c r="E410" i="2" s="1"/>
  <c r="F130" i="2"/>
  <c r="F277" i="2"/>
  <c r="E487" i="2"/>
  <c r="E486" i="2" s="1"/>
  <c r="F487" i="2"/>
  <c r="F486" i="2" s="1"/>
  <c r="F18" i="2"/>
  <c r="F53" i="2"/>
  <c r="F52" i="2" s="1"/>
  <c r="F51" i="2" s="1"/>
  <c r="F83" i="2"/>
  <c r="F138" i="2"/>
  <c r="F161" i="2"/>
  <c r="F160" i="2" s="1"/>
  <c r="F210" i="2"/>
  <c r="F209" i="2" s="1"/>
  <c r="F223" i="2"/>
  <c r="F222" i="2" s="1"/>
  <c r="F288" i="2"/>
  <c r="F299" i="2"/>
  <c r="F298" i="2" s="1"/>
  <c r="F342" i="2"/>
  <c r="F361" i="2"/>
  <c r="F360" i="2" s="1"/>
  <c r="F436" i="2"/>
  <c r="F435" i="2" s="1"/>
  <c r="F450" i="2"/>
  <c r="F449" i="2" s="1"/>
  <c r="F750" i="2"/>
  <c r="F853" i="2"/>
  <c r="F991" i="2"/>
  <c r="F990" i="2" s="1"/>
  <c r="F989" i="2" s="1"/>
  <c r="F1076" i="2"/>
  <c r="F1075" i="2" s="1"/>
  <c r="F1129" i="2"/>
  <c r="F1275" i="2"/>
  <c r="F1274" i="2" s="1"/>
  <c r="F1383" i="2"/>
  <c r="F1640" i="2"/>
  <c r="F1639" i="2" s="1"/>
  <c r="F1654" i="2"/>
  <c r="F1653" i="2" s="1"/>
  <c r="F1718" i="2"/>
  <c r="F1717" i="2" s="1"/>
  <c r="F1716" i="2" s="1"/>
  <c r="F1820" i="2"/>
  <c r="F1819" i="2" s="1"/>
  <c r="F1834" i="2"/>
  <c r="F1833" i="2" s="1"/>
  <c r="F1846" i="2"/>
  <c r="F1845" i="2" s="1"/>
  <c r="F2193" i="2"/>
  <c r="F2192" i="2" s="1"/>
  <c r="F2252" i="2"/>
  <c r="F2251" i="2" s="1"/>
  <c r="F2471" i="2"/>
  <c r="F2470" i="2" s="1"/>
  <c r="E2058" i="2"/>
  <c r="E2057" i="2" s="1"/>
  <c r="E2293" i="2"/>
  <c r="E2292" i="2" s="1"/>
  <c r="F1664" i="2"/>
  <c r="F1663" i="2" s="1"/>
  <c r="F1702" i="2"/>
  <c r="F1701" i="2" s="1"/>
  <c r="F1700" i="2" s="1"/>
  <c r="F1729" i="2"/>
  <c r="F1728" i="2" s="1"/>
  <c r="F155" i="2"/>
  <c r="F154" i="2" s="1"/>
  <c r="F153" i="2" s="1"/>
  <c r="F662" i="2"/>
  <c r="F954" i="2"/>
  <c r="F1166" i="2"/>
  <c r="F1165" i="2" s="1"/>
  <c r="F1604" i="2"/>
  <c r="F1603" i="2" s="1"/>
  <c r="F1769" i="2"/>
  <c r="F1768" i="2" s="1"/>
  <c r="E190" i="2"/>
  <c r="E189" i="2" s="1"/>
  <c r="F190" i="2"/>
  <c r="F189" i="2" s="1"/>
  <c r="E389" i="2"/>
  <c r="E388" i="2" s="1"/>
  <c r="E417" i="2"/>
  <c r="E416" i="2" s="1"/>
  <c r="E413" i="2" s="1"/>
  <c r="F417" i="2"/>
  <c r="F416" i="2" s="1"/>
  <c r="F413" i="2" s="1"/>
  <c r="F39" i="2"/>
  <c r="F57" i="2"/>
  <c r="F56" i="2" s="1"/>
  <c r="F55" i="2" s="1"/>
  <c r="F142" i="2"/>
  <c r="F141" i="2" s="1"/>
  <c r="F140" i="2" s="1"/>
  <c r="F240" i="2"/>
  <c r="F239" i="2" s="1"/>
  <c r="F259" i="2"/>
  <c r="F346" i="2"/>
  <c r="F345" i="2" s="1"/>
  <c r="F781" i="2"/>
  <c r="F890" i="2"/>
  <c r="F943" i="2"/>
  <c r="F1052" i="2"/>
  <c r="F1051" i="2" s="1"/>
  <c r="F1155" i="2"/>
  <c r="F1154" i="2" s="1"/>
  <c r="F1183" i="2"/>
  <c r="F1182" i="2" s="1"/>
  <c r="F1290" i="2"/>
  <c r="F1289" i="2" s="1"/>
  <c r="F1317" i="2"/>
  <c r="F1335" i="2"/>
  <c r="F1334" i="2" s="1"/>
  <c r="F1333" i="2" s="1"/>
  <c r="F1402" i="2"/>
  <c r="F1401" i="2" s="1"/>
  <c r="F1489" i="2"/>
  <c r="F1488" i="2" s="1"/>
  <c r="F1487" i="2" s="1"/>
  <c r="F1594" i="2"/>
  <c r="F2150" i="2"/>
  <c r="F2149" i="2" s="1"/>
  <c r="F2424" i="2"/>
  <c r="F2423" i="2" s="1"/>
  <c r="F2436" i="2"/>
  <c r="F2435" i="2" s="1"/>
  <c r="F2448" i="2"/>
  <c r="F2447" i="2" s="1"/>
  <c r="F2494" i="2"/>
  <c r="F2493" i="2" s="1"/>
  <c r="F2515" i="2"/>
  <c r="F2514" i="2" s="1"/>
  <c r="E187" i="2"/>
  <c r="E974" i="2"/>
  <c r="E1096" i="2"/>
  <c r="E1095" i="2" s="1"/>
  <c r="E1151" i="2"/>
  <c r="E1150" i="2" s="1"/>
  <c r="E1268" i="2"/>
  <c r="E1267" i="2" s="1"/>
  <c r="E1352" i="2"/>
  <c r="E1351" i="2" s="1"/>
  <c r="E1350" i="2" s="1"/>
  <c r="E1413" i="2"/>
  <c r="E1441" i="2"/>
  <c r="E1440" i="2" s="1"/>
  <c r="E1514" i="2"/>
  <c r="E1513" i="2" s="1"/>
  <c r="E1617" i="2"/>
  <c r="E1616" i="2" s="1"/>
  <c r="F685" i="2"/>
  <c r="E1753" i="2"/>
  <c r="E1752" i="2" s="1"/>
  <c r="F1753" i="2"/>
  <c r="F1752" i="2" s="1"/>
  <c r="F1759" i="2"/>
  <c r="F1758" i="2" s="1"/>
  <c r="E1791" i="2"/>
  <c r="E1790" i="2" s="1"/>
  <c r="F1791" i="2"/>
  <c r="F1790" i="2" s="1"/>
  <c r="F1809" i="2"/>
  <c r="F1808" i="2" s="1"/>
  <c r="E1861" i="2"/>
  <c r="E1860" i="2" s="1"/>
  <c r="F1861" i="2"/>
  <c r="F1860" i="2" s="1"/>
  <c r="F1873" i="2"/>
  <c r="F1872" i="2" s="1"/>
  <c r="E1909" i="2"/>
  <c r="E1908" i="2" s="1"/>
  <c r="F1909" i="2"/>
  <c r="F1908" i="2" s="1"/>
  <c r="E1959" i="2"/>
  <c r="E1958" i="2" s="1"/>
  <c r="F1959" i="2"/>
  <c r="F1958" i="2" s="1"/>
  <c r="E1972" i="2"/>
  <c r="E1971" i="2" s="1"/>
  <c r="F1972" i="2"/>
  <c r="F1971" i="2" s="1"/>
  <c r="E1982" i="2"/>
  <c r="E1981" i="2" s="1"/>
  <c r="F1982" i="2"/>
  <c r="F1981" i="2" s="1"/>
  <c r="F2005" i="2"/>
  <c r="F2004" i="2" s="1"/>
  <c r="E2026" i="2"/>
  <c r="E2025" i="2" s="1"/>
  <c r="F2026" i="2"/>
  <c r="F2025" i="2" s="1"/>
  <c r="F2030" i="2"/>
  <c r="F2029" i="2" s="1"/>
  <c r="F2045" i="2"/>
  <c r="F2044" i="2" s="1"/>
  <c r="E2070" i="2"/>
  <c r="E2069" i="2" s="1"/>
  <c r="F2070" i="2"/>
  <c r="F2069" i="2" s="1"/>
  <c r="E2083" i="2"/>
  <c r="E2082" i="2" s="1"/>
  <c r="F2083" i="2"/>
  <c r="F2082" i="2" s="1"/>
  <c r="F2093" i="2"/>
  <c r="F2092" i="2" s="1"/>
  <c r="F2117" i="2"/>
  <c r="F2116" i="2" s="1"/>
  <c r="E2117" i="2"/>
  <c r="E2116" i="2" s="1"/>
  <c r="E2130" i="2"/>
  <c r="E2129" i="2" s="1"/>
  <c r="F2130" i="2"/>
  <c r="F2129" i="2" s="1"/>
  <c r="F2133" i="2"/>
  <c r="F2132" i="2" s="1"/>
  <c r="F2158" i="2"/>
  <c r="F2157" i="2" s="1"/>
  <c r="F2166" i="2"/>
  <c r="F2165" i="2" s="1"/>
  <c r="E2175" i="2"/>
  <c r="E2174" i="2" s="1"/>
  <c r="F2175" i="2"/>
  <c r="F2174" i="2" s="1"/>
  <c r="E2185" i="2"/>
  <c r="E2184" i="2" s="1"/>
  <c r="F2185" i="2"/>
  <c r="F2184" i="2" s="1"/>
  <c r="F2201" i="2"/>
  <c r="F2200" i="2" s="1"/>
  <c r="E2231" i="2"/>
  <c r="E2230" i="2" s="1"/>
  <c r="F2231" i="2"/>
  <c r="F2230" i="2" s="1"/>
  <c r="E2243" i="2"/>
  <c r="E2242" i="2" s="1"/>
  <c r="F2243" i="2"/>
  <c r="F2242" i="2" s="1"/>
  <c r="F2257" i="2"/>
  <c r="F2256" i="2" s="1"/>
  <c r="F2302" i="2"/>
  <c r="F2301" i="2" s="1"/>
  <c r="F2339" i="2"/>
  <c r="F2338" i="2" s="1"/>
  <c r="E2350" i="2"/>
  <c r="E2349" i="2" s="1"/>
  <c r="F2350" i="2"/>
  <c r="F2349" i="2" s="1"/>
  <c r="F2366" i="2"/>
  <c r="F2365" i="2" s="1"/>
  <c r="E2375" i="2"/>
  <c r="E2374" i="2" s="1"/>
  <c r="F2375" i="2"/>
  <c r="F2374" i="2" s="1"/>
  <c r="E2386" i="2"/>
  <c r="E2385" i="2" s="1"/>
  <c r="F2386" i="2"/>
  <c r="F2385" i="2" s="1"/>
  <c r="E2398" i="2"/>
  <c r="E2397" i="2" s="1"/>
  <c r="F2398" i="2"/>
  <c r="F2397" i="2" s="1"/>
  <c r="E2461" i="2"/>
  <c r="E2460" i="2" s="1"/>
  <c r="F2461" i="2"/>
  <c r="F2460" i="2" s="1"/>
  <c r="F2477" i="2"/>
  <c r="F2476" i="2" s="1"/>
  <c r="E2491" i="2"/>
  <c r="E2490" i="2" s="1"/>
  <c r="F2491" i="2"/>
  <c r="F2490" i="2" s="1"/>
  <c r="E2547" i="2"/>
  <c r="E2546" i="2" s="1"/>
  <c r="F2547" i="2"/>
  <c r="F2546" i="2" s="1"/>
  <c r="E2559" i="2"/>
  <c r="E2558" i="2" s="1"/>
  <c r="F2559" i="2"/>
  <c r="F2558" i="2" s="1"/>
  <c r="F2572" i="2"/>
  <c r="F2571" i="2" s="1"/>
  <c r="E2572" i="2"/>
  <c r="E2571" i="2" s="1"/>
  <c r="F2582" i="2"/>
  <c r="F2581" i="2" s="1"/>
  <c r="E2593" i="2"/>
  <c r="E2592" i="2" s="1"/>
  <c r="F2593" i="2"/>
  <c r="F2592" i="2" s="1"/>
  <c r="F2635" i="2"/>
  <c r="F2634" i="2" s="1"/>
  <c r="F2651" i="2"/>
  <c r="F2650" i="2" s="1"/>
  <c r="F2678" i="2"/>
  <c r="F2677" i="2" s="1"/>
  <c r="E2694" i="2"/>
  <c r="E2693" i="2" s="1"/>
  <c r="F2694" i="2"/>
  <c r="F2693" i="2" s="1"/>
  <c r="F92" i="2"/>
  <c r="F91" i="2" s="1"/>
  <c r="F90" i="2" s="1"/>
  <c r="F1741" i="2"/>
  <c r="F1740" i="2" s="1"/>
  <c r="E176" i="2"/>
  <c r="F2727" i="2"/>
  <c r="F2726" i="2" s="1"/>
  <c r="E2746" i="2"/>
  <c r="E2745" i="2" s="1"/>
  <c r="F2746" i="2"/>
  <c r="F2745" i="2" s="1"/>
  <c r="F2749" i="2"/>
  <c r="F2748" i="2" s="1"/>
  <c r="E2760" i="2"/>
  <c r="E2759" i="2" s="1"/>
  <c r="F2760" i="2"/>
  <c r="F2759" i="2" s="1"/>
  <c r="E2773" i="2"/>
  <c r="E2772" i="2" s="1"/>
  <c r="F2773" i="2"/>
  <c r="F2772" i="2" s="1"/>
  <c r="F2786" i="2"/>
  <c r="F2785" i="2" s="1"/>
  <c r="F2848" i="2"/>
  <c r="F2847" i="2" s="1"/>
  <c r="F2846" i="2" s="1"/>
  <c r="F2845" i="2" s="1"/>
  <c r="F2860" i="2"/>
  <c r="F2859" i="2" s="1"/>
  <c r="F2858" i="2" s="1"/>
  <c r="F2857" i="2" s="1"/>
  <c r="F2902" i="2"/>
  <c r="F2901" i="2" s="1"/>
  <c r="F2900" i="2" s="1"/>
  <c r="F2899" i="2" s="1"/>
  <c r="F2976" i="2"/>
  <c r="E1559" i="2"/>
  <c r="J212" i="2"/>
  <c r="J413" i="2"/>
  <c r="J15" i="2"/>
  <c r="J1927" i="2"/>
  <c r="J2539" i="2"/>
  <c r="G2074" i="2"/>
  <c r="G2073" i="2" s="1"/>
  <c r="E2107" i="2"/>
  <c r="E2106" i="2" s="1"/>
  <c r="G2107" i="2"/>
  <c r="G2106" i="2" s="1"/>
  <c r="E2154" i="2"/>
  <c r="E2153" i="2" s="1"/>
  <c r="G2154" i="2"/>
  <c r="G2153" i="2" s="1"/>
  <c r="G2209" i="2"/>
  <c r="G2208" i="2" s="1"/>
  <c r="E2296" i="2"/>
  <c r="E2295" i="2" s="1"/>
  <c r="G2296" i="2"/>
  <c r="G2295" i="2" s="1"/>
  <c r="E2389" i="2"/>
  <c r="E2388" i="2" s="1"/>
  <c r="G2389" i="2"/>
  <c r="G2388" i="2" s="1"/>
  <c r="E2427" i="2"/>
  <c r="E2426" i="2" s="1"/>
  <c r="G2427" i="2"/>
  <c r="G2426" i="2" s="1"/>
  <c r="E2464" i="2"/>
  <c r="E2463" i="2" s="1"/>
  <c r="G2464" i="2"/>
  <c r="G2463" i="2" s="1"/>
  <c r="G2494" i="2"/>
  <c r="G2493" i="2" s="1"/>
  <c r="E2525" i="2"/>
  <c r="E2524" i="2" s="1"/>
  <c r="G2525" i="2"/>
  <c r="G2524" i="2" s="1"/>
  <c r="G2609" i="2"/>
  <c r="G2608" i="2" s="1"/>
  <c r="G2651" i="2"/>
  <c r="G2650" i="2" s="1"/>
  <c r="G2673" i="2"/>
  <c r="G2672" i="2" s="1"/>
  <c r="G2699" i="2"/>
  <c r="G2698" i="2" s="1"/>
  <c r="G2786" i="2"/>
  <c r="G2785" i="2" s="1"/>
  <c r="G2848" i="2"/>
  <c r="G2847" i="2" s="1"/>
  <c r="G2846" i="2" s="1"/>
  <c r="G2845" i="2" s="1"/>
  <c r="E2871" i="2"/>
  <c r="G2871" i="2"/>
  <c r="G2969" i="2"/>
  <c r="G3072" i="2"/>
  <c r="G3126" i="2"/>
  <c r="G3177" i="2"/>
  <c r="G3176" i="2" s="1"/>
  <c r="G3231" i="2"/>
  <c r="G3230" i="2" s="1"/>
  <c r="G2354" i="2"/>
  <c r="G2353" i="2" s="1"/>
  <c r="G2366" i="2"/>
  <c r="G2365" i="2" s="1"/>
  <c r="G2519" i="2"/>
  <c r="G2518" i="2" s="1"/>
  <c r="G2550" i="2"/>
  <c r="G2549" i="2" s="1"/>
  <c r="G2942" i="2"/>
  <c r="G3153" i="2"/>
  <c r="E2086" i="2"/>
  <c r="E2085" i="2" s="1"/>
  <c r="G2086" i="2"/>
  <c r="G2085" i="2" s="1"/>
  <c r="E2120" i="2"/>
  <c r="E2119" i="2" s="1"/>
  <c r="G2120" i="2"/>
  <c r="G2119" i="2" s="1"/>
  <c r="G2162" i="2"/>
  <c r="G2161" i="2" s="1"/>
  <c r="G2178" i="2"/>
  <c r="G2177" i="2" s="1"/>
  <c r="G2201" i="2"/>
  <c r="G2200" i="2" s="1"/>
  <c r="E2272" i="2"/>
  <c r="E2271" i="2" s="1"/>
  <c r="G2272" i="2"/>
  <c r="G2271" i="2" s="1"/>
  <c r="G2302" i="2"/>
  <c r="G2301" i="2" s="1"/>
  <c r="G2327" i="2"/>
  <c r="G2326" i="2" s="1"/>
  <c r="E2379" i="2"/>
  <c r="E2378" i="2" s="1"/>
  <c r="G2379" i="2"/>
  <c r="G2378" i="2" s="1"/>
  <c r="G2414" i="2"/>
  <c r="G2413" i="2" s="1"/>
  <c r="E2451" i="2"/>
  <c r="E2450" i="2" s="1"/>
  <c r="G2451" i="2"/>
  <c r="G2450" i="2" s="1"/>
  <c r="E2537" i="2"/>
  <c r="E2536" i="2" s="1"/>
  <c r="G2537" i="2"/>
  <c r="G2536" i="2" s="1"/>
  <c r="G2563" i="2"/>
  <c r="G2562" i="2" s="1"/>
  <c r="G2647" i="2"/>
  <c r="G2646" i="2" s="1"/>
  <c r="G2706" i="2"/>
  <c r="G2705" i="2" s="1"/>
  <c r="E2730" i="2"/>
  <c r="E2729" i="2" s="1"/>
  <c r="G2730" i="2"/>
  <c r="G2729" i="2" s="1"/>
  <c r="G2776" i="2"/>
  <c r="G2775" i="2" s="1"/>
  <c r="G2771" i="2" s="1"/>
  <c r="G2878" i="2"/>
  <c r="G2877" i="2" s="1"/>
  <c r="G3215" i="2"/>
  <c r="G3214" i="2" s="1"/>
  <c r="G3213" i="2" s="1"/>
  <c r="G3212" i="2" s="1"/>
  <c r="G2036" i="2"/>
  <c r="G2035" i="2" s="1"/>
  <c r="G2048" i="2"/>
  <c r="G2047" i="2" s="1"/>
  <c r="G2188" i="2"/>
  <c r="G2187" i="2" s="1"/>
  <c r="G2262" i="2"/>
  <c r="G2261" i="2" s="1"/>
  <c r="G2313" i="2"/>
  <c r="G2312" i="2" s="1"/>
  <c r="G2339" i="2"/>
  <c r="G2338" i="2" s="1"/>
  <c r="G2482" i="2"/>
  <c r="G2481" i="2" s="1"/>
  <c r="G2575" i="2"/>
  <c r="G2574" i="2" s="1"/>
  <c r="G2678" i="2"/>
  <c r="G2677" i="2" s="1"/>
  <c r="G2799" i="2"/>
  <c r="G2798" i="2" s="1"/>
  <c r="G2983" i="2"/>
  <c r="G309" i="2"/>
  <c r="G616" i="2"/>
  <c r="G2061" i="2"/>
  <c r="G2060" i="2" s="1"/>
  <c r="G2093" i="2"/>
  <c r="G2092" i="2" s="1"/>
  <c r="G2166" i="2"/>
  <c r="G2165" i="2" s="1"/>
  <c r="G2193" i="2"/>
  <c r="G2192" i="2" s="1"/>
  <c r="G2252" i="2"/>
  <c r="G2251" i="2" s="1"/>
  <c r="E2284" i="2"/>
  <c r="E2283" i="2" s="1"/>
  <c r="G2284" i="2"/>
  <c r="G2283" i="2" s="1"/>
  <c r="G2401" i="2"/>
  <c r="G2400" i="2" s="1"/>
  <c r="E2439" i="2"/>
  <c r="E2438" i="2" s="1"/>
  <c r="G2439" i="2"/>
  <c r="G2438" i="2" s="1"/>
  <c r="G2474" i="2"/>
  <c r="G2473" i="2" s="1"/>
  <c r="G2582" i="2"/>
  <c r="G2581" i="2" s="1"/>
  <c r="G2622" i="2"/>
  <c r="G2621" i="2" s="1"/>
  <c r="G2639" i="2"/>
  <c r="G2638" i="2" s="1"/>
  <c r="G2663" i="2"/>
  <c r="G2662" i="2" s="1"/>
  <c r="G2686" i="2"/>
  <c r="G2685" i="2" s="1"/>
  <c r="G2711" i="2"/>
  <c r="G2710" i="2" s="1"/>
  <c r="G2791" i="2"/>
  <c r="G2790" i="2" s="1"/>
  <c r="G2817" i="2"/>
  <c r="G2816" i="2" s="1"/>
  <c r="G2835" i="2"/>
  <c r="G2834" i="2" s="1"/>
  <c r="G2902" i="2"/>
  <c r="G2901" i="2" s="1"/>
  <c r="G2900" i="2" s="1"/>
  <c r="G2899" i="2" s="1"/>
  <c r="G2962" i="2"/>
  <c r="G2976" i="2"/>
  <c r="G2992" i="2"/>
  <c r="G3004" i="2"/>
  <c r="G3030" i="2"/>
  <c r="G3054" i="2"/>
  <c r="G3066" i="2"/>
  <c r="G3105" i="2"/>
  <c r="G3118" i="2"/>
  <c r="G2133" i="2"/>
  <c r="G2132" i="2" s="1"/>
  <c r="G2222" i="2"/>
  <c r="G2221" i="2" s="1"/>
  <c r="G2234" i="2"/>
  <c r="G2233" i="2" s="1"/>
  <c r="G2246" i="2"/>
  <c r="G2245" i="2" s="1"/>
  <c r="G2596" i="2"/>
  <c r="G2595" i="2" s="1"/>
  <c r="G2749" i="2"/>
  <c r="G2748" i="2" s="1"/>
  <c r="G2763" i="2"/>
  <c r="G2762" i="2" s="1"/>
  <c r="G2860" i="2"/>
  <c r="G2859" i="2" s="1"/>
  <c r="G2858" i="2" s="1"/>
  <c r="G2857" i="2" s="1"/>
  <c r="G3047" i="2"/>
  <c r="G1686" i="2"/>
  <c r="J2419" i="2"/>
  <c r="J2771" i="2"/>
  <c r="G82" i="2"/>
  <c r="G81" i="2" s="1"/>
  <c r="J353" i="2"/>
  <c r="J462" i="2"/>
  <c r="J1612" i="2"/>
  <c r="J1643" i="2"/>
  <c r="J1885" i="2"/>
  <c r="J2050" i="2"/>
  <c r="J2561" i="2"/>
  <c r="G413" i="2"/>
  <c r="J2377" i="2"/>
  <c r="J82" i="2"/>
  <c r="J81" i="2" s="1"/>
  <c r="J397" i="2"/>
  <c r="J1436" i="2"/>
  <c r="J1435" i="2" s="1"/>
  <c r="J1505" i="2"/>
  <c r="J1566" i="2"/>
  <c r="J1341" i="2"/>
  <c r="J1457" i="2"/>
  <c r="J1512" i="2"/>
  <c r="J1686" i="2"/>
  <c r="J1914" i="2"/>
  <c r="J2072" i="2"/>
  <c r="J2109" i="2"/>
  <c r="G1619" i="2"/>
  <c r="F1409" i="2" l="1"/>
  <c r="F1408" i="2" s="1"/>
  <c r="E669" i="2"/>
  <c r="E22" i="2"/>
  <c r="F2877" i="2"/>
  <c r="F1324" i="2"/>
  <c r="F15" i="2"/>
  <c r="F11" i="2" s="1"/>
  <c r="F1457" i="2"/>
  <c r="F1451" i="2" s="1"/>
  <c r="E1978" i="2"/>
  <c r="E1977" i="2" s="1"/>
  <c r="E1227" i="2"/>
  <c r="E691" i="2"/>
  <c r="E1238" i="2"/>
  <c r="L939" i="2"/>
  <c r="L1534" i="2"/>
  <c r="F1436" i="2"/>
  <c r="F1435" i="2" s="1"/>
  <c r="E712" i="2"/>
  <c r="E548" i="2"/>
  <c r="K1434" i="2"/>
  <c r="J1218" i="2"/>
  <c r="J1217" i="2" s="1"/>
  <c r="G1218" i="2"/>
  <c r="G1217" i="2" s="1"/>
  <c r="F1218" i="2"/>
  <c r="F1217" i="2" s="1"/>
  <c r="E1230" i="2"/>
  <c r="E1219" i="2"/>
  <c r="F2614" i="2"/>
  <c r="F462" i="2"/>
  <c r="F1505" i="2"/>
  <c r="K1596" i="2"/>
  <c r="F1914" i="2"/>
  <c r="F1566" i="2"/>
  <c r="F1612" i="2"/>
  <c r="K1535" i="2"/>
  <c r="F1310" i="2"/>
  <c r="F1309" i="2" s="1"/>
  <c r="F1304" i="2" s="1"/>
  <c r="G1486" i="2"/>
  <c r="G383" i="2"/>
  <c r="F1686" i="2"/>
  <c r="L9" i="2"/>
  <c r="J2809" i="2"/>
  <c r="G2125" i="2"/>
  <c r="F479" i="2"/>
  <c r="F145" i="2"/>
  <c r="F2771" i="2"/>
  <c r="J11" i="2"/>
  <c r="F1597" i="2"/>
  <c r="L1722" i="2"/>
  <c r="G2109" i="2"/>
  <c r="F2406" i="2"/>
  <c r="F470" i="2"/>
  <c r="F469" i="2" s="1"/>
  <c r="F2109" i="2"/>
  <c r="F1591" i="2"/>
  <c r="F1574" i="2" s="1"/>
  <c r="F3226" i="2"/>
  <c r="F3225" i="2" s="1"/>
  <c r="F3224" i="2" s="1"/>
  <c r="K940" i="2"/>
  <c r="G2598" i="2"/>
  <c r="F1476" i="2"/>
  <c r="F1470" i="2" s="1"/>
  <c r="F397" i="2"/>
  <c r="F1662" i="2"/>
  <c r="K2696" i="2"/>
  <c r="E1686" i="2"/>
  <c r="G212" i="2"/>
  <c r="F2598" i="2"/>
  <c r="E1890" i="2"/>
  <c r="E1889" i="2" s="1"/>
  <c r="E1885" i="2" s="1"/>
  <c r="E936" i="2"/>
  <c r="F1341" i="2"/>
  <c r="E2699" i="2"/>
  <c r="E2698" i="2" s="1"/>
  <c r="G1119" i="2"/>
  <c r="G1074" i="2" s="1"/>
  <c r="E1196" i="2"/>
  <c r="E1195" i="2" s="1"/>
  <c r="F1512" i="2"/>
  <c r="E248" i="2"/>
  <c r="E247" i="2" s="1"/>
  <c r="E246" i="2" s="1"/>
  <c r="E1071" i="2"/>
  <c r="E1070" i="2" s="1"/>
  <c r="K1723" i="2"/>
  <c r="F353" i="2"/>
  <c r="G1060" i="2"/>
  <c r="E1129" i="2"/>
  <c r="E446" i="2"/>
  <c r="J308" i="2"/>
  <c r="J307" i="2" s="1"/>
  <c r="E182" i="2"/>
  <c r="E1089" i="2"/>
  <c r="E1088" i="2" s="1"/>
  <c r="E142" i="2"/>
  <c r="E141" i="2" s="1"/>
  <c r="E140" i="2" s="1"/>
  <c r="E82" i="2"/>
  <c r="E81" i="2" s="1"/>
  <c r="F374" i="2"/>
  <c r="J3225" i="2"/>
  <c r="J3224" i="2" s="1"/>
  <c r="E394" i="2"/>
  <c r="E393" i="2" s="1"/>
  <c r="E392" i="2" s="1"/>
  <c r="E1571" i="2"/>
  <c r="E1570" i="2" s="1"/>
  <c r="E1566" i="2" s="1"/>
  <c r="E1294" i="2"/>
  <c r="E1293" i="2" s="1"/>
  <c r="K1059" i="2"/>
  <c r="K99" i="2"/>
  <c r="F446" i="2"/>
  <c r="G1885" i="2"/>
  <c r="E1320" i="2"/>
  <c r="E1319" i="2" s="1"/>
  <c r="E2635" i="2"/>
  <c r="E2634" i="2" s="1"/>
  <c r="E977" i="2"/>
  <c r="E1769" i="2"/>
  <c r="E1768" i="2" s="1"/>
  <c r="E1431" i="2"/>
  <c r="E1430" i="2" s="1"/>
  <c r="E1429" i="2" s="1"/>
  <c r="E380" i="2"/>
  <c r="E379" i="2" s="1"/>
  <c r="E161" i="2"/>
  <c r="E160" i="2" s="1"/>
  <c r="E2831" i="2"/>
  <c r="E2830" i="2" s="1"/>
  <c r="E1473" i="2"/>
  <c r="E1472" i="2" s="1"/>
  <c r="E1471" i="2" s="1"/>
  <c r="E2639" i="2"/>
  <c r="E2638" i="2" s="1"/>
  <c r="E472" i="2"/>
  <c r="E471" i="2" s="1"/>
  <c r="E470" i="2" s="1"/>
  <c r="E469" i="2" s="1"/>
  <c r="J2459" i="2"/>
  <c r="E1161" i="2"/>
  <c r="E1160" i="2" s="1"/>
  <c r="K2216" i="2"/>
  <c r="E1436" i="2"/>
  <c r="E1435" i="2" s="1"/>
  <c r="E1143" i="2"/>
  <c r="E1142" i="2" s="1"/>
  <c r="E1183" i="2"/>
  <c r="E1182" i="2" s="1"/>
  <c r="E458" i="2"/>
  <c r="E457" i="2" s="1"/>
  <c r="E456" i="2" s="1"/>
  <c r="E193" i="2"/>
  <c r="E192" i="2" s="1"/>
  <c r="E299" i="2"/>
  <c r="E298" i="2" s="1"/>
  <c r="G2050" i="2"/>
  <c r="E3231" i="2"/>
  <c r="E3230" i="2" s="1"/>
  <c r="E3226" i="2" s="1"/>
  <c r="E1301" i="2"/>
  <c r="E1300" i="2" s="1"/>
  <c r="F1619" i="2"/>
  <c r="E1271" i="2"/>
  <c r="E1270" i="2" s="1"/>
  <c r="E1202" i="2"/>
  <c r="E1201" i="2" s="1"/>
  <c r="G1137" i="2"/>
  <c r="E1809" i="2"/>
  <c r="E1808" i="2" s="1"/>
  <c r="E1489" i="2"/>
  <c r="E1488" i="2" s="1"/>
  <c r="E1487" i="2" s="1"/>
  <c r="E92" i="2"/>
  <c r="E91" i="2" s="1"/>
  <c r="E90" i="2" s="1"/>
  <c r="E2467" i="2"/>
  <c r="E2466" i="2" s="1"/>
  <c r="E376" i="2"/>
  <c r="E375" i="2" s="1"/>
  <c r="J1486" i="2"/>
  <c r="E1764" i="2"/>
  <c r="E1763" i="2" s="1"/>
  <c r="E397" i="2"/>
  <c r="E1619" i="2"/>
  <c r="G2406" i="2"/>
  <c r="J21" i="2"/>
  <c r="J20" i="2" s="1"/>
  <c r="E2382" i="2"/>
  <c r="E2381" i="2" s="1"/>
  <c r="E2377" i="2" s="1"/>
  <c r="E2477" i="2"/>
  <c r="E2476" i="2" s="1"/>
  <c r="E848" i="2"/>
  <c r="F2866" i="2"/>
  <c r="F1366" i="2"/>
  <c r="E1257" i="2"/>
  <c r="E1256" i="2" s="1"/>
  <c r="G479" i="2"/>
  <c r="G374" i="2"/>
  <c r="E2643" i="2"/>
  <c r="E2642" i="2" s="1"/>
  <c r="E2656" i="2"/>
  <c r="E2655" i="2" s="1"/>
  <c r="E385" i="2"/>
  <c r="E384" i="2" s="1"/>
  <c r="E383" i="2" s="1"/>
  <c r="E255" i="2"/>
  <c r="E254" i="2" s="1"/>
  <c r="F1643" i="2"/>
  <c r="G1662" i="2"/>
  <c r="G1382" i="2"/>
  <c r="G1381" i="2" s="1"/>
  <c r="G1380" i="2" s="1"/>
  <c r="E1718" i="2"/>
  <c r="E1717" i="2" s="1"/>
  <c r="E1716" i="2" s="1"/>
  <c r="E1139" i="2"/>
  <c r="E1138" i="2" s="1"/>
  <c r="E39" i="2"/>
  <c r="G353" i="2"/>
  <c r="F2539" i="2"/>
  <c r="J2148" i="2"/>
  <c r="J1724" i="2"/>
  <c r="E1213" i="2"/>
  <c r="E1212" i="2" s="1"/>
  <c r="E1211" i="2" s="1"/>
  <c r="E425" i="2"/>
  <c r="G293" i="2"/>
  <c r="J258" i="2"/>
  <c r="J253" i="2" s="1"/>
  <c r="E2406" i="2"/>
  <c r="E1481" i="2"/>
  <c r="E1480" i="2" s="1"/>
  <c r="E1476" i="2" s="1"/>
  <c r="E295" i="2"/>
  <c r="E294" i="2" s="1"/>
  <c r="E15" i="2"/>
  <c r="E11" i="2" s="1"/>
  <c r="G66" i="2"/>
  <c r="E2252" i="2"/>
  <c r="E2251" i="2" s="1"/>
  <c r="E1759" i="2"/>
  <c r="E1758" i="2" s="1"/>
  <c r="E685" i="2"/>
  <c r="E1324" i="2"/>
  <c r="E967" i="2"/>
  <c r="E1702" i="2"/>
  <c r="E1701" i="2" s="1"/>
  <c r="E1700" i="2" s="1"/>
  <c r="G1476" i="2"/>
  <c r="G1470" i="2" s="1"/>
  <c r="E1988" i="2"/>
  <c r="E1987" i="2" s="1"/>
  <c r="E1591" i="2"/>
  <c r="F1137" i="2"/>
  <c r="J2633" i="2"/>
  <c r="E2878" i="2"/>
  <c r="E2877" i="2" s="1"/>
  <c r="E2647" i="2"/>
  <c r="E2646" i="2" s="1"/>
  <c r="E2178" i="2"/>
  <c r="E2177" i="2" s="1"/>
  <c r="E505" i="2"/>
  <c r="E1390" i="2"/>
  <c r="J2778" i="2"/>
  <c r="J2697" i="2"/>
  <c r="E1682" i="2"/>
  <c r="E1681" i="2" s="1"/>
  <c r="E1505" i="2"/>
  <c r="E1462" i="2"/>
  <c r="E1461" i="2" s="1"/>
  <c r="E1457" i="2" s="1"/>
  <c r="E1410" i="2"/>
  <c r="E1409" i="2" s="1"/>
  <c r="E1408" i="2" s="1"/>
  <c r="J1536" i="2"/>
  <c r="J1451" i="2"/>
  <c r="E2835" i="2"/>
  <c r="E2834" i="2" s="1"/>
  <c r="G308" i="2"/>
  <c r="G307" i="2" s="1"/>
  <c r="G2072" i="2"/>
  <c r="E1369" i="2"/>
  <c r="E1368" i="2" s="1"/>
  <c r="E1367" i="2" s="1"/>
  <c r="E1366" i="2" s="1"/>
  <c r="G1552" i="2"/>
  <c r="E3237" i="2"/>
  <c r="E3236" i="2" s="1"/>
  <c r="E3235" i="2" s="1"/>
  <c r="E1820" i="2"/>
  <c r="E1819" i="2" s="1"/>
  <c r="E1640" i="2"/>
  <c r="E1639" i="2" s="1"/>
  <c r="E1634" i="2" s="1"/>
  <c r="E980" i="2"/>
  <c r="F1492" i="2"/>
  <c r="F1486" i="2" s="1"/>
  <c r="E204" i="2"/>
  <c r="E203" i="2" s="1"/>
  <c r="E179" i="2"/>
  <c r="J1119" i="2"/>
  <c r="J1074" i="2" s="1"/>
  <c r="J2217" i="2"/>
  <c r="J1382" i="2"/>
  <c r="J1381" i="2" s="1"/>
  <c r="J1380" i="2" s="1"/>
  <c r="F1050" i="2"/>
  <c r="F1049" i="2" s="1"/>
  <c r="F1859" i="2"/>
  <c r="F2319" i="2"/>
  <c r="F2091" i="2"/>
  <c r="F1060" i="2"/>
  <c r="F129" i="2"/>
  <c r="F128" i="2" s="1"/>
  <c r="E1552" i="2"/>
  <c r="J2352" i="2"/>
  <c r="J167" i="2"/>
  <c r="J159" i="2" s="1"/>
  <c r="J101" i="2"/>
  <c r="J100" i="2" s="1"/>
  <c r="E1341" i="2"/>
  <c r="E1187" i="2"/>
  <c r="E1186" i="2" s="1"/>
  <c r="E1062" i="2"/>
  <c r="E1061" i="2" s="1"/>
  <c r="E353" i="2"/>
  <c r="F293" i="2"/>
  <c r="G1634" i="2"/>
  <c r="J1967" i="2"/>
  <c r="J942" i="2"/>
  <c r="J941" i="2" s="1"/>
  <c r="E1599" i="2"/>
  <c r="E1598" i="2" s="1"/>
  <c r="E1597" i="2" s="1"/>
  <c r="E1155" i="2"/>
  <c r="E1154" i="2" s="1"/>
  <c r="E890" i="2"/>
  <c r="E662" i="2"/>
  <c r="E462" i="2"/>
  <c r="F1552" i="2"/>
  <c r="G2377" i="2"/>
  <c r="E2201" i="2"/>
  <c r="E2200" i="2" s="1"/>
  <c r="E2867" i="2"/>
  <c r="E2866" i="2" s="1"/>
  <c r="E1311" i="2"/>
  <c r="E1310" i="2" s="1"/>
  <c r="E948" i="2"/>
  <c r="E497" i="2"/>
  <c r="E130" i="2"/>
  <c r="E129" i="2" s="1"/>
  <c r="E128" i="2" s="1"/>
  <c r="E2188" i="2"/>
  <c r="E2187" i="2" s="1"/>
  <c r="G966" i="2"/>
  <c r="G965" i="2" s="1"/>
  <c r="E199" i="2"/>
  <c r="E198" i="2" s="1"/>
  <c r="G1574" i="2"/>
  <c r="F2050" i="2"/>
  <c r="F167" i="2"/>
  <c r="F159" i="2" s="1"/>
  <c r="F2217" i="2"/>
  <c r="E579" i="2"/>
  <c r="F2809" i="2"/>
  <c r="F1292" i="2"/>
  <c r="F425" i="2"/>
  <c r="J2865" i="2"/>
  <c r="J2864" i="2" s="1"/>
  <c r="J2863" i="2" s="1"/>
  <c r="J1574" i="2"/>
  <c r="J1249" i="2"/>
  <c r="J1146" i="2"/>
  <c r="J966" i="2"/>
  <c r="J965" i="2" s="1"/>
  <c r="E1643" i="2"/>
  <c r="E1402" i="2"/>
  <c r="E1401" i="2" s="1"/>
  <c r="E1330" i="2"/>
  <c r="E1329" i="2" s="1"/>
  <c r="E1178" i="2"/>
  <c r="E1177" i="2" s="1"/>
  <c r="E1120" i="2"/>
  <c r="E1052" i="2"/>
  <c r="E1051" i="2" s="1"/>
  <c r="E1050" i="2" s="1"/>
  <c r="E1049" i="2" s="1"/>
  <c r="E943" i="2"/>
  <c r="E57" i="2"/>
  <c r="E56" i="2" s="1"/>
  <c r="E55" i="2" s="1"/>
  <c r="F2517" i="2"/>
  <c r="G145" i="2"/>
  <c r="G2614" i="2"/>
  <c r="J66" i="2"/>
  <c r="E2166" i="2"/>
  <c r="E2165" i="2" s="1"/>
  <c r="E2848" i="2"/>
  <c r="E2847" i="2" s="1"/>
  <c r="E2846" i="2" s="1"/>
  <c r="E2845" i="2" s="1"/>
  <c r="E2786" i="2"/>
  <c r="E2785" i="2" s="1"/>
  <c r="E2673" i="2"/>
  <c r="E2672" i="2" s="1"/>
  <c r="E2598" i="2"/>
  <c r="F2561" i="2"/>
  <c r="E2158" i="2"/>
  <c r="E2157" i="2" s="1"/>
  <c r="E2030" i="2"/>
  <c r="E2029" i="2" s="1"/>
  <c r="E2028" i="2" s="1"/>
  <c r="E2005" i="2"/>
  <c r="E2004" i="2" s="1"/>
  <c r="E1612" i="2"/>
  <c r="E1538" i="2"/>
  <c r="E1537" i="2" s="1"/>
  <c r="E984" i="2"/>
  <c r="E983" i="2" s="1"/>
  <c r="E110" i="2"/>
  <c r="E3153" i="2"/>
  <c r="E2799" i="2"/>
  <c r="E2798" i="2" s="1"/>
  <c r="G1249" i="2"/>
  <c r="G101" i="2"/>
  <c r="G100" i="2" s="1"/>
  <c r="E2313" i="2"/>
  <c r="E2312" i="2" s="1"/>
  <c r="F1382" i="2"/>
  <c r="F1381" i="2" s="1"/>
  <c r="F1380" i="2" s="1"/>
  <c r="E284" i="2"/>
  <c r="E125" i="2"/>
  <c r="E69" i="2"/>
  <c r="E68" i="2" s="1"/>
  <c r="E67" i="2" s="1"/>
  <c r="G1292" i="2"/>
  <c r="E2171" i="2"/>
  <c r="E2170" i="2" s="1"/>
  <c r="G2459" i="2"/>
  <c r="E604" i="2"/>
  <c r="E233" i="2"/>
  <c r="E232" i="2" s="1"/>
  <c r="E231" i="2" s="1"/>
  <c r="E1914" i="2"/>
  <c r="E155" i="2"/>
  <c r="E154" i="2" s="1"/>
  <c r="E153" i="2" s="1"/>
  <c r="E2976" i="2"/>
  <c r="E2302" i="2"/>
  <c r="E2301" i="2" s="1"/>
  <c r="E2209" i="2"/>
  <c r="E2208" i="2" s="1"/>
  <c r="F2352" i="2"/>
  <c r="F2125" i="2"/>
  <c r="E1579" i="2"/>
  <c r="E1578" i="2" s="1"/>
  <c r="F258" i="2"/>
  <c r="F253" i="2" s="1"/>
  <c r="F21" i="2"/>
  <c r="F20" i="2" s="1"/>
  <c r="E1846" i="2"/>
  <c r="E1845" i="2" s="1"/>
  <c r="E1826" i="2" s="1"/>
  <c r="F966" i="2"/>
  <c r="F965" i="2" s="1"/>
  <c r="E342" i="2"/>
  <c r="E212" i="2"/>
  <c r="E26" i="2"/>
  <c r="G2319" i="2"/>
  <c r="E2339" i="2"/>
  <c r="E2338" i="2" s="1"/>
  <c r="E2319" i="2" s="1"/>
  <c r="E2257" i="2"/>
  <c r="E2256" i="2" s="1"/>
  <c r="E1927" i="2"/>
  <c r="E1873" i="2"/>
  <c r="E1872" i="2" s="1"/>
  <c r="E1859" i="2" s="1"/>
  <c r="E1454" i="2"/>
  <c r="E1453" i="2" s="1"/>
  <c r="E1452" i="2" s="1"/>
  <c r="E1085" i="2"/>
  <c r="E1084" i="2" s="1"/>
  <c r="E742" i="2"/>
  <c r="F231" i="2"/>
  <c r="E3243" i="2"/>
  <c r="E3242" i="2" s="1"/>
  <c r="E3241" i="2" s="1"/>
  <c r="E3240" i="2" s="1"/>
  <c r="E102" i="2"/>
  <c r="E145" i="2"/>
  <c r="E2686" i="2"/>
  <c r="E2685" i="2" s="1"/>
  <c r="E3126" i="2"/>
  <c r="E2969" i="2"/>
  <c r="E2494" i="2"/>
  <c r="E2493" i="2" s="1"/>
  <c r="E2860" i="2"/>
  <c r="E2859" i="2" s="1"/>
  <c r="E2858" i="2" s="1"/>
  <c r="E2857" i="2" s="1"/>
  <c r="E1497" i="2"/>
  <c r="E1496" i="2" s="1"/>
  <c r="E1492" i="2" s="1"/>
  <c r="F1826" i="2"/>
  <c r="F1119" i="2"/>
  <c r="F1074" i="2" s="1"/>
  <c r="F82" i="2"/>
  <c r="F81" i="2" s="1"/>
  <c r="F66" i="2" s="1"/>
  <c r="E479" i="2"/>
  <c r="E2891" i="2"/>
  <c r="E2890" i="2" s="1"/>
  <c r="E2889" i="2" s="1"/>
  <c r="E2888" i="2" s="1"/>
  <c r="G1967" i="2"/>
  <c r="E2150" i="2"/>
  <c r="E2149" i="2" s="1"/>
  <c r="E1512" i="2"/>
  <c r="E3047" i="2"/>
  <c r="G1309" i="2"/>
  <c r="G1304" i="2" s="1"/>
  <c r="G1146" i="2"/>
  <c r="G258" i="2"/>
  <c r="G253" i="2" s="1"/>
  <c r="G21" i="2"/>
  <c r="G20" i="2" s="1"/>
  <c r="F2697" i="2"/>
  <c r="E1275" i="2"/>
  <c r="E1274" i="2" s="1"/>
  <c r="E616" i="2"/>
  <c r="E327" i="2"/>
  <c r="E2771" i="2"/>
  <c r="G2539" i="2"/>
  <c r="F2028" i="2"/>
  <c r="G2809" i="2"/>
  <c r="G2697" i="2"/>
  <c r="G2633" i="2"/>
  <c r="G2419" i="2"/>
  <c r="G2352" i="2"/>
  <c r="G2091" i="2"/>
  <c r="G1341" i="2"/>
  <c r="G2778" i="2"/>
  <c r="F2941" i="2"/>
  <c r="F2940" i="2" s="1"/>
  <c r="F2939" i="2" s="1"/>
  <c r="F2887" i="2" s="1"/>
  <c r="F2459" i="2"/>
  <c r="E2109" i="2"/>
  <c r="F1967" i="2"/>
  <c r="E1664" i="2"/>
  <c r="E1663" i="2" s="1"/>
  <c r="E1166" i="2"/>
  <c r="E1165" i="2" s="1"/>
  <c r="E991" i="2"/>
  <c r="E990" i="2" s="1"/>
  <c r="E989" i="2" s="1"/>
  <c r="E803" i="2"/>
  <c r="E750" i="2"/>
  <c r="E644" i="2"/>
  <c r="E587" i="2"/>
  <c r="E511" i="2"/>
  <c r="E259" i="2"/>
  <c r="G3226" i="2"/>
  <c r="G3225" i="2" s="1"/>
  <c r="G3224" i="2" s="1"/>
  <c r="G1826" i="2"/>
  <c r="G1504" i="2"/>
  <c r="F1927" i="2"/>
  <c r="F383" i="2"/>
  <c r="G1927" i="2"/>
  <c r="G1537" i="2"/>
  <c r="G942" i="2"/>
  <c r="G941" i="2" s="1"/>
  <c r="E595" i="2"/>
  <c r="J496" i="2"/>
  <c r="J495" i="2" s="1"/>
  <c r="J478" i="2" s="1"/>
  <c r="G2866" i="2"/>
  <c r="G2865" i="2" s="1"/>
  <c r="G2864" i="2" s="1"/>
  <c r="G2863" i="2" s="1"/>
  <c r="G1859" i="2"/>
  <c r="G167" i="2"/>
  <c r="G159" i="2" s="1"/>
  <c r="F2778" i="2"/>
  <c r="F308" i="2"/>
  <c r="F307" i="2" s="1"/>
  <c r="E2983" i="2"/>
  <c r="F2377" i="2"/>
  <c r="G1724" i="2"/>
  <c r="F2741" i="2"/>
  <c r="F2148" i="2"/>
  <c r="E2749" i="2"/>
  <c r="E2748" i="2" s="1"/>
  <c r="E2741" i="2" s="1"/>
  <c r="F1146" i="2"/>
  <c r="F101" i="2"/>
  <c r="F100" i="2" s="1"/>
  <c r="E2817" i="2"/>
  <c r="E2816" i="2" s="1"/>
  <c r="E2678" i="2"/>
  <c r="E2677" i="2" s="1"/>
  <c r="F1724" i="2"/>
  <c r="E3215" i="2"/>
  <c r="E3214" i="2" s="1"/>
  <c r="E3213" i="2" s="1"/>
  <c r="E3212" i="2" s="1"/>
  <c r="E2706" i="2"/>
  <c r="E2705" i="2" s="1"/>
  <c r="E2561" i="2"/>
  <c r="E2736" i="2"/>
  <c r="E2735" i="2" s="1"/>
  <c r="E2519" i="2"/>
  <c r="E2518" i="2" s="1"/>
  <c r="E2517" i="2" s="1"/>
  <c r="J2941" i="2"/>
  <c r="J2940" i="2" s="1"/>
  <c r="J2939" i="2" s="1"/>
  <c r="J2887" i="2" s="1"/>
  <c r="G2028" i="2"/>
  <c r="F496" i="2"/>
  <c r="F495" i="2" s="1"/>
  <c r="F2633" i="2"/>
  <c r="E114" i="2"/>
  <c r="F2580" i="2"/>
  <c r="G2741" i="2"/>
  <c r="E3092" i="2"/>
  <c r="E2962" i="2"/>
  <c r="E2193" i="2"/>
  <c r="E2192" i="2" s="1"/>
  <c r="J348" i="2"/>
  <c r="E2539" i="2"/>
  <c r="F2419" i="2"/>
  <c r="F1249" i="2"/>
  <c r="F942" i="2"/>
  <c r="F941" i="2" s="1"/>
  <c r="F212" i="2"/>
  <c r="G2580" i="2"/>
  <c r="G2217" i="2"/>
  <c r="G1451" i="2"/>
  <c r="F2072" i="2"/>
  <c r="F1634" i="2"/>
  <c r="E839" i="2"/>
  <c r="E1383" i="2"/>
  <c r="E570" i="2"/>
  <c r="G11" i="2"/>
  <c r="E3054" i="2"/>
  <c r="E2902" i="2"/>
  <c r="E2901" i="2" s="1"/>
  <c r="E2900" i="2" s="1"/>
  <c r="E2899" i="2" s="1"/>
  <c r="G496" i="2"/>
  <c r="G495" i="2" s="1"/>
  <c r="J441" i="2"/>
  <c r="E3177" i="2"/>
  <c r="E3176" i="2" s="1"/>
  <c r="E3072" i="2"/>
  <c r="E2803" i="2"/>
  <c r="E2651" i="2"/>
  <c r="E2650" i="2" s="1"/>
  <c r="E2366" i="2"/>
  <c r="E2365" i="2" s="1"/>
  <c r="E2352" i="2" s="1"/>
  <c r="E2133" i="2"/>
  <c r="E2132" i="2" s="1"/>
  <c r="E2125" i="2" s="1"/>
  <c r="E853" i="2"/>
  <c r="E727" i="2"/>
  <c r="E309" i="2"/>
  <c r="E3105" i="2"/>
  <c r="E3004" i="2"/>
  <c r="E2711" i="2"/>
  <c r="E2710" i="2" s="1"/>
  <c r="E2622" i="2"/>
  <c r="E2621" i="2" s="1"/>
  <c r="E2614" i="2" s="1"/>
  <c r="E2050" i="2"/>
  <c r="G441" i="2"/>
  <c r="J1309" i="2"/>
  <c r="J1304" i="2" s="1"/>
  <c r="E3118" i="2"/>
  <c r="E3066" i="2"/>
  <c r="E3030" i="2"/>
  <c r="E2992" i="2"/>
  <c r="E2791" i="2"/>
  <c r="E2790" i="2" s="1"/>
  <c r="E2093" i="2"/>
  <c r="E2092" i="2" s="1"/>
  <c r="E2091" i="2" s="1"/>
  <c r="G2148" i="2"/>
  <c r="G2517" i="2"/>
  <c r="F1885" i="2"/>
  <c r="E277" i="2"/>
  <c r="F1537" i="2"/>
  <c r="E781" i="2"/>
  <c r="E2942" i="2"/>
  <c r="E2582" i="2"/>
  <c r="E2581" i="2" s="1"/>
  <c r="E2580" i="2" s="1"/>
  <c r="E2419" i="2"/>
  <c r="E2072" i="2"/>
  <c r="G2941" i="2"/>
  <c r="G2940" i="2" s="1"/>
  <c r="G2939" i="2" s="1"/>
  <c r="G2887" i="2" s="1"/>
  <c r="G2561" i="2"/>
  <c r="J1596" i="2"/>
  <c r="J1504" i="2"/>
  <c r="K9" i="2" l="1"/>
  <c r="K1534" i="2"/>
  <c r="E1218" i="2"/>
  <c r="E1217" i="2" s="1"/>
  <c r="F441" i="2"/>
  <c r="E1451" i="2"/>
  <c r="F2865" i="2"/>
  <c r="F2864" i="2" s="1"/>
  <c r="F2863" i="2" s="1"/>
  <c r="K939" i="2"/>
  <c r="F1504" i="2"/>
  <c r="F1434" i="2" s="1"/>
  <c r="F478" i="2"/>
  <c r="F1536" i="2"/>
  <c r="F1535" i="2" s="1"/>
  <c r="G1536" i="2"/>
  <c r="G1535" i="2" s="1"/>
  <c r="J10" i="2"/>
  <c r="G478" i="2"/>
  <c r="E3225" i="2"/>
  <c r="E3224" i="2" s="1"/>
  <c r="G1596" i="2"/>
  <c r="J99" i="2"/>
  <c r="E374" i="2"/>
  <c r="E348" i="2" s="1"/>
  <c r="E1486" i="2"/>
  <c r="J1434" i="2"/>
  <c r="G348" i="2"/>
  <c r="J252" i="2"/>
  <c r="E1119" i="2"/>
  <c r="E1074" i="2" s="1"/>
  <c r="E21" i="2"/>
  <c r="E20" i="2" s="1"/>
  <c r="E10" i="2" s="1"/>
  <c r="E1060" i="2"/>
  <c r="E167" i="2"/>
  <c r="E159" i="2" s="1"/>
  <c r="E1292" i="2"/>
  <c r="G1434" i="2"/>
  <c r="E441" i="2"/>
  <c r="K1722" i="2"/>
  <c r="F10" i="2"/>
  <c r="F1596" i="2"/>
  <c r="F252" i="2"/>
  <c r="J1535" i="2"/>
  <c r="J1534" i="2" s="1"/>
  <c r="E1724" i="2"/>
  <c r="E1470" i="2"/>
  <c r="E2809" i="2"/>
  <c r="E293" i="2"/>
  <c r="J2216" i="2"/>
  <c r="E1967" i="2"/>
  <c r="E1137" i="2"/>
  <c r="E1662" i="2"/>
  <c r="E1596" i="2" s="1"/>
  <c r="E942" i="2"/>
  <c r="E941" i="2" s="1"/>
  <c r="E1146" i="2"/>
  <c r="E966" i="2"/>
  <c r="E965" i="2" s="1"/>
  <c r="E66" i="2"/>
  <c r="J1723" i="2"/>
  <c r="E2459" i="2"/>
  <c r="E1249" i="2"/>
  <c r="F2696" i="2"/>
  <c r="E1382" i="2"/>
  <c r="E1381" i="2" s="1"/>
  <c r="E1380" i="2" s="1"/>
  <c r="E1504" i="2"/>
  <c r="E2778" i="2"/>
  <c r="E2633" i="2"/>
  <c r="G940" i="2"/>
  <c r="E1574" i="2"/>
  <c r="F99" i="2"/>
  <c r="J940" i="2"/>
  <c r="J2696" i="2"/>
  <c r="F1059" i="2"/>
  <c r="E258" i="2"/>
  <c r="E253" i="2" s="1"/>
  <c r="G2696" i="2"/>
  <c r="G252" i="2"/>
  <c r="E1536" i="2"/>
  <c r="F2216" i="2"/>
  <c r="G99" i="2"/>
  <c r="J1059" i="2"/>
  <c r="F348" i="2"/>
  <c r="E1309" i="2"/>
  <c r="E1304" i="2" s="1"/>
  <c r="E2865" i="2"/>
  <c r="E2864" i="2" s="1"/>
  <c r="E2863" i="2" s="1"/>
  <c r="E101" i="2"/>
  <c r="E100" i="2" s="1"/>
  <c r="F1723" i="2"/>
  <c r="G1723" i="2"/>
  <c r="E2697" i="2"/>
  <c r="G1059" i="2"/>
  <c r="E2217" i="2"/>
  <c r="F940" i="2"/>
  <c r="E2148" i="2"/>
  <c r="G10" i="2"/>
  <c r="G2216" i="2"/>
  <c r="E308" i="2"/>
  <c r="E307" i="2" s="1"/>
  <c r="E2941" i="2"/>
  <c r="E2940" i="2" s="1"/>
  <c r="E2939" i="2" s="1"/>
  <c r="E2887" i="2" s="1"/>
  <c r="E496" i="2"/>
  <c r="E495" i="2" s="1"/>
  <c r="E478" i="2" s="1"/>
  <c r="G1534" i="2" l="1"/>
  <c r="J9" i="2"/>
  <c r="F939" i="2"/>
  <c r="F1534" i="2"/>
  <c r="E1434" i="2"/>
  <c r="F9" i="2"/>
  <c r="G1722" i="2"/>
  <c r="E1535" i="2"/>
  <c r="E1534" i="2" s="1"/>
  <c r="E2216" i="2"/>
  <c r="E940" i="2"/>
  <c r="G939" i="2"/>
  <c r="E2696" i="2"/>
  <c r="J1722" i="2"/>
  <c r="E1059" i="2"/>
  <c r="E1723" i="2"/>
  <c r="J939" i="2"/>
  <c r="E252" i="2"/>
  <c r="E99" i="2"/>
  <c r="G9" i="2"/>
  <c r="F1722" i="2"/>
  <c r="E939" i="2" l="1"/>
  <c r="E9" i="2"/>
  <c r="E1722" i="2"/>
</calcChain>
</file>

<file path=xl/sharedStrings.xml><?xml version="1.0" encoding="utf-8"?>
<sst xmlns="http://schemas.openxmlformats.org/spreadsheetml/2006/main" count="7743" uniqueCount="1415">
  <si>
    <t>Código</t>
  </si>
  <si>
    <t>Nombre</t>
  </si>
  <si>
    <t>Tipo</t>
  </si>
  <si>
    <t>Cuenta</t>
  </si>
  <si>
    <t>ACTIVO</t>
  </si>
  <si>
    <t>Maestro</t>
  </si>
  <si>
    <t>EFECTIVO Y EQUIVALENTE AL EFECTIVO</t>
  </si>
  <si>
    <t>CAJA</t>
  </si>
  <si>
    <t>CAJA GENERAL</t>
  </si>
  <si>
    <t>Auxiliar</t>
  </si>
  <si>
    <t>CAJA MENOR</t>
  </si>
  <si>
    <t>CAJA MENOR OFICINA</t>
  </si>
  <si>
    <t>CAJA MENOR PROYECTOS</t>
  </si>
  <si>
    <t>BANCOS</t>
  </si>
  <si>
    <t>MONEDA NACIONAL</t>
  </si>
  <si>
    <t>BANCOLOMBIA CTAS CTES</t>
  </si>
  <si>
    <t>BCOLOMBIA CTA CTE 569250383</t>
  </si>
  <si>
    <t>BANCO DE OCCIDENTE CTAS CTES</t>
  </si>
  <si>
    <t>OCCIDENTE CTA CTE 423000645</t>
  </si>
  <si>
    <t>BANCO CAJA SOCIAL CTAS CTES</t>
  </si>
  <si>
    <t>BANCO CAJA SOCIAL CTA CTE 21003138994</t>
  </si>
  <si>
    <t>BANCO HELM BANK CTAS CTES</t>
  </si>
  <si>
    <t>BANCO HELM BANK CTAS CTES 859363046</t>
  </si>
  <si>
    <t>BANCO PUENTE ENTRE COMPAÑIAS</t>
  </si>
  <si>
    <t>BANCO FIDEICOMISOS DE ADMINISTRACION</t>
  </si>
  <si>
    <t>BANCO FIDEICOMISOS CORFICOLOMBIANA</t>
  </si>
  <si>
    <t>BANCO FIDEICOMISOS ALIANZA FIDUCIARIA</t>
  </si>
  <si>
    <t>BANCO FIDEICOMISOS ACCION FIDUCIARIA</t>
  </si>
  <si>
    <t>CUENTAS DE AHORRO</t>
  </si>
  <si>
    <t>BANCOLOMBIA CTAS AH</t>
  </si>
  <si>
    <t>BANCOLOMBIA CTAS AH ALEGRIA</t>
  </si>
  <si>
    <t>FONDOS</t>
  </si>
  <si>
    <t>FONDOS ROTATORIOS EN MONEDA NACIONAL</t>
  </si>
  <si>
    <t>FIDUCIARIA ALIANZA</t>
  </si>
  <si>
    <t>SALDOS INICIALES FIDEICOMISO DE ADMON</t>
  </si>
  <si>
    <t>BANCO PUENTE AGATA SAS</t>
  </si>
  <si>
    <t>BANCO PUENTE VERTICE INGENIERIA SAS</t>
  </si>
  <si>
    <t>BANCO PUENTE BOTSUANA SAS EN LIQUIDACION</t>
  </si>
  <si>
    <t>BANCO PUENTE CANJES</t>
  </si>
  <si>
    <t>INVERSIONES</t>
  </si>
  <si>
    <t>ACCIONES</t>
  </si>
  <si>
    <t>CONSTRUCCION</t>
  </si>
  <si>
    <t>EN ACTIVIDAD DE CONSTRUCCION</t>
  </si>
  <si>
    <t>INVERSIONES CONTABILIZADAS AL COSTO</t>
  </si>
  <si>
    <t>INVERSIONES CONTABILIZADAS AL VALOR RAZONABLE</t>
  </si>
  <si>
    <t>INVERSIONES CONTABILIZADAS POR METODO DE PARTICIPACION PATRIMONIAL</t>
  </si>
  <si>
    <t>DETERIORO CR</t>
  </si>
  <si>
    <t>VALORIZACION</t>
  </si>
  <si>
    <t>ACTUALIZACION DE LA INVERSION EN ASOCIADAS</t>
  </si>
  <si>
    <t>CERTIFICADOS</t>
  </si>
  <si>
    <t>CERTIFICADOS DE DEPOSITO A TERMINO</t>
  </si>
  <si>
    <t>C.D.T. INFERIOR 360 DIAS</t>
  </si>
  <si>
    <t>C.D.T. SUPERIOR A 361 DIAS</t>
  </si>
  <si>
    <t>DERECHOS FIDUCIARIOS</t>
  </si>
  <si>
    <t>FIDEICOMISOS DE INVERSION MONEDA NACIONAL</t>
  </si>
  <si>
    <t>FIDEICOMISOS CORFICOLOMBIANA</t>
  </si>
  <si>
    <t>CORFICOLOMBIANA PREVENTAS</t>
  </si>
  <si>
    <t>FIDEICOMISO ALIANZA FIDUCIARIA</t>
  </si>
  <si>
    <t>ALIANZA FIDUCIARIA PREVENTAS</t>
  </si>
  <si>
    <t>INVERSIONES FIDEICOMISOS DE ADMINISTRACION</t>
  </si>
  <si>
    <t>INVERSIONES FONDOS COMUNES FIDEICOMISOS DE ADMON P.A.</t>
  </si>
  <si>
    <t>CUENTAS EN PARTICIPACION</t>
  </si>
  <si>
    <t>CONTRATOS POR CUENTAS EN PARTICIPACION</t>
  </si>
  <si>
    <t>OTRAS INVERSIONES</t>
  </si>
  <si>
    <t>DERECHOS EN CLUBES SOCIALES</t>
  </si>
  <si>
    <t>DEUDORES</t>
  </si>
  <si>
    <t>CLIENTES</t>
  </si>
  <si>
    <t>NACIONALES</t>
  </si>
  <si>
    <t>CLIENTES INMUEBLES NUEVOS</t>
  </si>
  <si>
    <t>DEUDORES POR INMUEBLE CUOTA INICIAL</t>
  </si>
  <si>
    <t>DEUDORES POR INMUEBLE CREDITO BANCARIO Y LEASING</t>
  </si>
  <si>
    <t>DEUDORES POR GASTOS LEGALES</t>
  </si>
  <si>
    <t>DEUDORES POR REFORMAS Y CONEXAS</t>
  </si>
  <si>
    <t>SERVICIOS PUBLICOS</t>
  </si>
  <si>
    <t>INTERES X MORA Y SUBROGRACION</t>
  </si>
  <si>
    <t>DEUDORES POR INMUEBLE SIN CBR</t>
  </si>
  <si>
    <t>CLIENTES INMUEBLES USADOS</t>
  </si>
  <si>
    <t>DEUDORES POR INMUEBLE USADO CUOTA INICIAL</t>
  </si>
  <si>
    <t>DEUDORES POR GASTOS LEGALES USADOS</t>
  </si>
  <si>
    <t>POSICION PROPIA</t>
  </si>
  <si>
    <t>DEUDORES POR VENTAS</t>
  </si>
  <si>
    <t>DEUDORES POR ARRENDAMIENTO</t>
  </si>
  <si>
    <t>DEUDORES POR REEMBOLSOS</t>
  </si>
  <si>
    <t>DEUDORES POR DISEÑO ESTRUCTURAL</t>
  </si>
  <si>
    <t>DEUDORES POR COMISIONES</t>
  </si>
  <si>
    <t>DEUDORES POR HONORARIOS</t>
  </si>
  <si>
    <t>DEUDORES POR POSTVENTAS</t>
  </si>
  <si>
    <t>DEUDORES POR INTERVENTORIA</t>
  </si>
  <si>
    <t>DEUDORES POR CONTRUCCION</t>
  </si>
  <si>
    <t>DEUDORES POR GERENCIA DE PROYECTOS</t>
  </si>
  <si>
    <t>DEUDORES DIFEICOMISOS DE ADMINISTRACION</t>
  </si>
  <si>
    <t>ANTIC RESTIT DE APROTES CONSTRUCTOR PA</t>
  </si>
  <si>
    <t>CUENTAS CORRIENTES COMERCIALES</t>
  </si>
  <si>
    <t>COMPAÑIAS VINCULADAS</t>
  </si>
  <si>
    <t>PRESTAMOS PARA PROVEEDORES</t>
  </si>
  <si>
    <t>PRESTAMOS PARA NOMINA</t>
  </si>
  <si>
    <t>PRESTAMOS PARA IMPUESTOS</t>
  </si>
  <si>
    <t>PRESTAMOS PARA CREDITOS</t>
  </si>
  <si>
    <t>PRESTAMOS PARA LOTES</t>
  </si>
  <si>
    <t>PRESTAMOS PARA CLIENTES</t>
  </si>
  <si>
    <t>CUENTAS POR COBRAR SOCIOS Y ACCIONISTAS</t>
  </si>
  <si>
    <t>A SOCIOS</t>
  </si>
  <si>
    <t>A SOCIOS 2</t>
  </si>
  <si>
    <t>ANTICIPO Y AVANCES</t>
  </si>
  <si>
    <t>A TRABAJADORES</t>
  </si>
  <si>
    <t>OTROS ANTIIPOS</t>
  </si>
  <si>
    <t>INGRESOS POR COBRAR</t>
  </si>
  <si>
    <t>DIVIDENDOS Y/O PARTICIPACIONES</t>
  </si>
  <si>
    <t>POR CUENTAS EN PARTICIPACION</t>
  </si>
  <si>
    <t>CUENTAS EN PARTICIPACION A HONORARIOS</t>
  </si>
  <si>
    <t>CUENTAS EN PARTICIPACION A UTILIDADES</t>
  </si>
  <si>
    <t>CUENTAS EN PARTICIPACION OTRAS INVERSIONES</t>
  </si>
  <si>
    <t>ANTICIPO DE IMPTO.CONTRIB O SALDOS A FAVOR</t>
  </si>
  <si>
    <t>ANTICIPO DE IMPTO DE RENTA Y COMPLEMENTARIOS</t>
  </si>
  <si>
    <t>ANTICIPO DE IMPUESTOS DE RENTA Y COMPLEM</t>
  </si>
  <si>
    <t>ANTICIPO IMPTO DE RENTA Y COMPLEMENTARIO</t>
  </si>
  <si>
    <t>ANTICIPO DE SOBRE TASA</t>
  </si>
  <si>
    <t>ANTICIPO DE IMPUESTOS DE INDUSTRIA Y COMERCIO</t>
  </si>
  <si>
    <t>ANTICIPO DE IMPUESTO DE INDUSTRIA Y COME</t>
  </si>
  <si>
    <t>ANTICIPO DE IMPUESTO DE INDUSTRIA Y COMEMERCIO</t>
  </si>
  <si>
    <t>RETENCION EN LA FUENTE</t>
  </si>
  <si>
    <t>DIVIDENDOS</t>
  </si>
  <si>
    <t>HONORARIOS</t>
  </si>
  <si>
    <t>HONORARIOS 11%</t>
  </si>
  <si>
    <t>COMISIONES</t>
  </si>
  <si>
    <t>COMISIONES 11%</t>
  </si>
  <si>
    <t>SERVICIOS</t>
  </si>
  <si>
    <t>SERVICIOS EN GENERAL 4%</t>
  </si>
  <si>
    <t>ARRENDAMIENTOS</t>
  </si>
  <si>
    <t>ARRENDAMIENTOS 3.5% BIENES INMUEBLES</t>
  </si>
  <si>
    <t>ARRENDAMIENTOS 4% BIENES MUEBLES</t>
  </si>
  <si>
    <t>RENDIMIENTOS FINANCIEROS</t>
  </si>
  <si>
    <t>RENDIMIENTOS FINANCIEROS 4%</t>
  </si>
  <si>
    <t>RENDIMIENTOS FINANCIEROS 7%</t>
  </si>
  <si>
    <t>VENTAS</t>
  </si>
  <si>
    <t>VENTAS 1% BIENES RAICES</t>
  </si>
  <si>
    <t>VENTAS 2% CONTRATOS DE CONSTRUCCION</t>
  </si>
  <si>
    <t>VENTAS 2.5%</t>
  </si>
  <si>
    <t>VENTAS BIENES RAICES 2.5% (+20.000 UVT)</t>
  </si>
  <si>
    <t>OTROS RETENCIONES Y PATRIMONIO</t>
  </si>
  <si>
    <t>OTROS INGRESOS TRIBUTARIOS 2,5%</t>
  </si>
  <si>
    <t>IMPUESTOS A LAS VENTAS RETENIDOS</t>
  </si>
  <si>
    <t>IMPUESTO DE INDUSTRIA Y COMERCIO RETENIDO</t>
  </si>
  <si>
    <t>IMPTO DE IND Y CCIO RETENIDO MEDELLIN</t>
  </si>
  <si>
    <t>RTE ICA 2 X 1000 MEDELLIN</t>
  </si>
  <si>
    <t>RTE ICA 7X1000 ENVIGADO</t>
  </si>
  <si>
    <t>RTE ICA 8 X 1000 ENVIGADO</t>
  </si>
  <si>
    <t>RTE ICA 10 X 1000 MEDELLIN</t>
  </si>
  <si>
    <t>SOBRANTE EN LIQUIDACION PRIVADA DE IMPTOS</t>
  </si>
  <si>
    <t>SOBRANTES EN LIQUIDACION PRIVADA DE IMPTOS</t>
  </si>
  <si>
    <t>SOBTE EL LIQUIDA PRIVADA DE IMPTO RENTA</t>
  </si>
  <si>
    <t>SOBRTE LIQUIDA PRIVADA DE IND Y CCIO</t>
  </si>
  <si>
    <t>SOBRTE LIQUIDA PRIVA IMPTO A LA EQUIDAD</t>
  </si>
  <si>
    <t>IMPUESTOS DESCONTABLES</t>
  </si>
  <si>
    <t>SALDO A FAVOR DE IMPTO RENTA</t>
  </si>
  <si>
    <t>SALDO A FAVOR IND Y CCIO</t>
  </si>
  <si>
    <t>SALDO A FAVOR IMPTO A LA EQUIDAD</t>
  </si>
  <si>
    <t>IVA SOLICITADO DEVOLUCION VIS</t>
  </si>
  <si>
    <t>AUTORRETENCION RENTA</t>
  </si>
  <si>
    <t>AUTORRETENCION RENTA 0.8% VENTAS</t>
  </si>
  <si>
    <t>CUENTAS POR COBRAR TRABAJADORES</t>
  </si>
  <si>
    <t>VIVIENDA</t>
  </si>
  <si>
    <t>VEHICULOS</t>
  </si>
  <si>
    <t>EDUCACIÓN</t>
  </si>
  <si>
    <t>MEDICOS,ODONTOLOGICOS Y SIMILARES</t>
  </si>
  <si>
    <t>GASTOS MEDICOS, ODONTOLOGICOS Y SIMILARE</t>
  </si>
  <si>
    <t>CALAMIDAD DOMESTICA</t>
  </si>
  <si>
    <t>OTROS</t>
  </si>
  <si>
    <t>DEUDORES VARIOS</t>
  </si>
  <si>
    <t>CUENTAS POR COBRAR A TERCEROS</t>
  </si>
  <si>
    <t>RETENCIONES NO DESCONTADOS</t>
  </si>
  <si>
    <t>MAYOR VALOR PAGADO</t>
  </si>
  <si>
    <t>A EPS</t>
  </si>
  <si>
    <t>PAGOS EN CABEZA DEL PATRIMONIO AUTONOMO</t>
  </si>
  <si>
    <t>CXC A PATRIMONIOS AUTONOMOS</t>
  </si>
  <si>
    <t>PAGOS POR CUENTA DE TERCEROS</t>
  </si>
  <si>
    <t>ACTIVACIONES MEJORAS</t>
  </si>
  <si>
    <t>ACTIVACIONES DE COSTOS A LA FIDUCIA</t>
  </si>
  <si>
    <t>INVENTARIO POR APROTAR AL FIDEICOMISO</t>
  </si>
  <si>
    <t>PROVISIONES</t>
  </si>
  <si>
    <t>DE 91 A 180 DIAS 20%</t>
  </si>
  <si>
    <t>DE 181 A 270 DIAS 40%</t>
  </si>
  <si>
    <t>&gt; A 360 DIAS 100%</t>
  </si>
  <si>
    <t>INVENTARIOS</t>
  </si>
  <si>
    <t>OBRAS DE CONSTRUCCION EN CURSO</t>
  </si>
  <si>
    <t>MATRIA PRIMA</t>
  </si>
  <si>
    <t>MATERIAS PRIMAS</t>
  </si>
  <si>
    <t>MATERIALES DE CONSTRUCCION</t>
  </si>
  <si>
    <t>TRASLADO MATERIALES EN TRANSITO</t>
  </si>
  <si>
    <t>COSTOS INDIRECTOS DE CONSTRUCCION</t>
  </si>
  <si>
    <t>IMPUESTOS DE CONSTRUCCION Y EXPENSAS</t>
  </si>
  <si>
    <t>ZONAS VERDES Y SERVICIOS COLECTIVOS</t>
  </si>
  <si>
    <t>IMPUESTO INSTRIA Y COMERCIO CREE RENTA</t>
  </si>
  <si>
    <t>OTROS IMPUESTOS - GRAVAMENES Y TASAS</t>
  </si>
  <si>
    <t>SEGUROS</t>
  </si>
  <si>
    <t>IMPREVISTOS</t>
  </si>
  <si>
    <t>PUBLICIDAD, PROPAGANDA Y PROMOCION</t>
  </si>
  <si>
    <t>VENTAS EXTERNAS</t>
  </si>
  <si>
    <t>REEMBOLSABLES DE VENTAS</t>
  </si>
  <si>
    <t>GASTOS DE VIAJE (VENTAS)</t>
  </si>
  <si>
    <t>GASTOS LEGALES Y GASTOS BANCARIOS</t>
  </si>
  <si>
    <t>FINANCIEROS</t>
  </si>
  <si>
    <t>USADOS RECIBIDOS EN DACION DE PAGO</t>
  </si>
  <si>
    <t>SALA DE VENTAS - DOTACIONES</t>
  </si>
  <si>
    <t>SALA DE VENTAS - GASTOS</t>
  </si>
  <si>
    <t>POSTVENTAS</t>
  </si>
  <si>
    <t>COSTO DIRECTO DE CONSTRUCCION</t>
  </si>
  <si>
    <t>MANO DE OBRA DIRECTA (NOMINA CONSTRUCCION)</t>
  </si>
  <si>
    <t>COSTO INDIRECTO DE CONSTRUCCION</t>
  </si>
  <si>
    <t>CONTRATOS DE CONTRUCCION</t>
  </si>
  <si>
    <t>COSTO DE INTERVENTORIA</t>
  </si>
  <si>
    <t>VALOR TERRENO</t>
  </si>
  <si>
    <t>COSTO LOTE</t>
  </si>
  <si>
    <t>ANTICIPOS ESTREGADOS</t>
  </si>
  <si>
    <t>ANTICIPOS PROVEEDORES</t>
  </si>
  <si>
    <t>ANTICIPOS CONTRATISTAS</t>
  </si>
  <si>
    <t>ANTICIPOS LOTES</t>
  </si>
  <si>
    <t>SALDO INVENTARIO</t>
  </si>
  <si>
    <t>SOBRANTE DE INVENTARIO OBRA TERMINADA</t>
  </si>
  <si>
    <t>TRASLADO AL COSTOS</t>
  </si>
  <si>
    <t>TRASLADO AL COSTOS PRODUCTO TERMINADO</t>
  </si>
  <si>
    <t>BIENES RAICES PARA LA VENTA</t>
  </si>
  <si>
    <t>BIENES RAICES PARA LA VENTA NUEVOS</t>
  </si>
  <si>
    <t>INMUEBLES NUEVOS SIN VENDER</t>
  </si>
  <si>
    <t>TRASLADO AL COSTO DE VENTA</t>
  </si>
  <si>
    <t>BIENES RAICES PARA LA VENTA USADOS</t>
  </si>
  <si>
    <t>INMUEBLES USADOS SIN VENDER</t>
  </si>
  <si>
    <t>TERRENOS</t>
  </si>
  <si>
    <t>POR URBANIZAR</t>
  </si>
  <si>
    <t>COSTO TERRENO URBANIZADOS POR CONSTRUIR</t>
  </si>
  <si>
    <t>COSTO TERRENO</t>
  </si>
  <si>
    <t>URBANIZADOS POR CONSTRUIR</t>
  </si>
  <si>
    <t>INVENTARIOS FIDEICOMISOS</t>
  </si>
  <si>
    <t>OBRAS DE CONSTRUCCION EN CURSO C.D.</t>
  </si>
  <si>
    <t>C.D. PRELIMINARES</t>
  </si>
  <si>
    <t>C.D. CIMENTACION</t>
  </si>
  <si>
    <t>C.D. DESAGUES</t>
  </si>
  <si>
    <t>C.D MAMPOSTERIA</t>
  </si>
  <si>
    <t>C.D. ESTRUCTURA</t>
  </si>
  <si>
    <t>C.D. CUBIERTA</t>
  </si>
  <si>
    <t>C.D. PAÑETES Y ENCHAPES</t>
  </si>
  <si>
    <t>C.D. BASES Y PISOS</t>
  </si>
  <si>
    <t>C.D. INSTALACIONES ELECTRICAS</t>
  </si>
  <si>
    <t>C.D. INSTALACIONES HIDRAULICAS</t>
  </si>
  <si>
    <t>C.D.APARATOS Y ACCESORIOS SANITARIOS</t>
  </si>
  <si>
    <t>C.D. CARPINTERIA</t>
  </si>
  <si>
    <t>C.D. PINTURA</t>
  </si>
  <si>
    <t>C.D. VIDRIOS Y ESPEJOS</t>
  </si>
  <si>
    <t>C.D. INSTALACIONES ESPECIALES</t>
  </si>
  <si>
    <t>C.D. GASTOS GENERALES</t>
  </si>
  <si>
    <t>C.D. ADMINISTRATIVOS</t>
  </si>
  <si>
    <t>OBRAS DE CONSTRUCCION EN CURSO C.I.</t>
  </si>
  <si>
    <t>C.I. PLANOS</t>
  </si>
  <si>
    <t>C.I.LICENCIAS</t>
  </si>
  <si>
    <t>C.I.ESTUDIOS</t>
  </si>
  <si>
    <t>C.I.HONORARIOS</t>
  </si>
  <si>
    <t>C.I. IMPUESTOS</t>
  </si>
  <si>
    <t>C.I. SEGUROS GENERALES</t>
  </si>
  <si>
    <t>C.I. DOTACION</t>
  </si>
  <si>
    <t>C.I. PUBLICIDAD</t>
  </si>
  <si>
    <t>C.I. COMISION FIDUCIARIA</t>
  </si>
  <si>
    <t>C.I. GASTOS GENERALES</t>
  </si>
  <si>
    <t>C.I. ADMINISTRATIVOS</t>
  </si>
  <si>
    <t>C.I. FINANCIEROS INTERESES</t>
  </si>
  <si>
    <t>C.I. FINANCIEROS UVR</t>
  </si>
  <si>
    <t>C.I. FINANCIEROS COMISIONES</t>
  </si>
  <si>
    <t>OTROS ACTIVOS (INVENTARIOS)</t>
  </si>
  <si>
    <t>DERECHOS FIDUCIARIOS LOTE</t>
  </si>
  <si>
    <t>INVENTARIO SALDO INICIAL FIDEICOMISO</t>
  </si>
  <si>
    <t>PROPIEDAD PLANTA Y EQUIPO</t>
  </si>
  <si>
    <t>TERRENOS URBANOS</t>
  </si>
  <si>
    <t>CONSTRUCCIONES Y EDIFICACIONES</t>
  </si>
  <si>
    <t>EDIFICIOS</t>
  </si>
  <si>
    <t>OFICINAS</t>
  </si>
  <si>
    <t>PARQUEADEROS GARAJES Y DEPOSITOS</t>
  </si>
  <si>
    <t>BODEGAS</t>
  </si>
  <si>
    <t>MAQUINARIA Y EQUIPO</t>
  </si>
  <si>
    <t>IVA MAQUINARIA Y EQUIPO</t>
  </si>
  <si>
    <t>EQUIPO DE OFICINA</t>
  </si>
  <si>
    <t>MUEBLES Y ENSERES</t>
  </si>
  <si>
    <t>IVA MUEBLES Y ENSERES</t>
  </si>
  <si>
    <t>OTROS EQUIPOS DE OFICINA</t>
  </si>
  <si>
    <t>EQUIPOS</t>
  </si>
  <si>
    <t>IVA OTROS EQUIPOS DE OFICINA</t>
  </si>
  <si>
    <t>EQUIPO DE COMPUTACION Y COMUNICACION</t>
  </si>
  <si>
    <t>EQUIPOS DE PROCESAMIENTO DE DATOS</t>
  </si>
  <si>
    <t>EQUIPO DE PROCESAMIENTO DE DATOS</t>
  </si>
  <si>
    <t>IVA EQUIPOS DE PROCESAMIENTO DE DATOS</t>
  </si>
  <si>
    <t>EQUIPOS DE TELECOMUNICACIONES</t>
  </si>
  <si>
    <t>IVA EQUIPOS DE TELECOMUNICACIONES</t>
  </si>
  <si>
    <t>DEPRECIACION ACUMULADA</t>
  </si>
  <si>
    <t>DEPRECIACION CONSTRUCCION Y EDIFICACION</t>
  </si>
  <si>
    <t>DEPRECIACION MAQUINARIA Y EQUIPO</t>
  </si>
  <si>
    <t>DEPRECIACION EQUIPO DE OFICINA</t>
  </si>
  <si>
    <t>DEPRECIACION EQUIPO DE COMPUTA Y COMUNIC</t>
  </si>
  <si>
    <t>DETERIORO</t>
  </si>
  <si>
    <t>REVALUACIONES</t>
  </si>
  <si>
    <t>CONSTRUCCIONES Y EDIFICIACIONES</t>
  </si>
  <si>
    <t>INTANGIBLES</t>
  </si>
  <si>
    <t>MARCAS</t>
  </si>
  <si>
    <t>MARCAS ADQUIRIDAS</t>
  </si>
  <si>
    <t>DERECHOS</t>
  </si>
  <si>
    <t>EN FIDEICOMISOS INMOBILIARIOS</t>
  </si>
  <si>
    <t>EN FIDEICOMISOS EN GARANTIA</t>
  </si>
  <si>
    <t>EN FIDEICOMISO DE ADMINISTRACION</t>
  </si>
  <si>
    <t>FIDEICOMISOS DE ADMINISTRACION ALIANZA FIDUCIARIA</t>
  </si>
  <si>
    <t>FIDEICOMISOS DE ADMINISTRACION CORFICOLOMBIANA</t>
  </si>
  <si>
    <t>BIENES RECIBIDOS EN ARRENDAMIENTO FINANCIERO</t>
  </si>
  <si>
    <t>LICENCIAS</t>
  </si>
  <si>
    <t>LICENCIAS DE SOFTWARE</t>
  </si>
  <si>
    <t>LICENCIAMIENTO DE SOFTWARE</t>
  </si>
  <si>
    <t>RENOVACION DE SUSCRIPCIONES</t>
  </si>
  <si>
    <t>IVA LICENCIAMIENTO</t>
  </si>
  <si>
    <t>DIFERIDOS</t>
  </si>
  <si>
    <t>CARGOS DIFERIDOS</t>
  </si>
  <si>
    <t>PROGRAMAS PARA COMPUTADOR</t>
  </si>
  <si>
    <t>PROGRAMAS PARA COMPUTADOR (SOFTWARE)</t>
  </si>
  <si>
    <t>IVA SERVICIOS PROGRAMAS DE COMPUTACION</t>
  </si>
  <si>
    <t>IMPUESTO DIFERIDO</t>
  </si>
  <si>
    <t>IMPUESTO DE RENTA DIFERIDO</t>
  </si>
  <si>
    <t>VALORIZACIONES</t>
  </si>
  <si>
    <t>DE PROPIEDAD PLANTA Y EQUIPO</t>
  </si>
  <si>
    <t>EQUIPO DE COMPUTACION Y COMUNIACION</t>
  </si>
  <si>
    <t>OTROS ACTIVOS FIDEICOMISO</t>
  </si>
  <si>
    <t>COSTOS PATRIMONIOS AUTONOMOS</t>
  </si>
  <si>
    <t>MATERIAS PRIMAS CONSTRUCCION</t>
  </si>
  <si>
    <t>MARIALES EN TRANSITO</t>
  </si>
  <si>
    <t>MATERIA PRIMA NO DEDUCIBLE</t>
  </si>
  <si>
    <t>TRANSPORTE DE MATERIAL</t>
  </si>
  <si>
    <t>IVA COMPRA MATERIALES Y TTE</t>
  </si>
  <si>
    <t>IVA COMPRA DE MATERIAL 5%</t>
  </si>
  <si>
    <t>TRASLADO AL PATRIMONIO AUTONOMO</t>
  </si>
  <si>
    <t>SOBRANTES Y/O FALTANTES DE INVENTARIO</t>
  </si>
  <si>
    <t>MATERIALES</t>
  </si>
  <si>
    <t>TRASLADOS</t>
  </si>
  <si>
    <t>SUELDOS</t>
  </si>
  <si>
    <t>JORNALES</t>
  </si>
  <si>
    <t>HORAS EXTRAS Y RECARGOS</t>
  </si>
  <si>
    <t>INCAPACIDADES</t>
  </si>
  <si>
    <t>AUXILIO DE TRANSPORTE</t>
  </si>
  <si>
    <t>CESANTIAS</t>
  </si>
  <si>
    <t>INTERESES SOBRE CESANTIAS</t>
  </si>
  <si>
    <t>PRIMA DE SERVICIOS</t>
  </si>
  <si>
    <t>VACACIONES</t>
  </si>
  <si>
    <t>VACACIONES DIAS NO HABILES</t>
  </si>
  <si>
    <t>AUXILIOS</t>
  </si>
  <si>
    <t>BONIFICACIONES</t>
  </si>
  <si>
    <t>DOTACION Y SUMINISTRO A TRABAJADORES</t>
  </si>
  <si>
    <t>INDEMNIZACIONES LABORALES</t>
  </si>
  <si>
    <t>CAPACITACION AL PERSONAL</t>
  </si>
  <si>
    <t>GASTOS DEPORTIVOS Y RECREATIVOS</t>
  </si>
  <si>
    <t>APORTES A ARL</t>
  </si>
  <si>
    <t>APORTES A EPS</t>
  </si>
  <si>
    <t>APORTES A FONDOS DE PENSIONES</t>
  </si>
  <si>
    <t>APORTES CAJAS DE COMPENSACION FAMILIAR</t>
  </si>
  <si>
    <t>APORTES AL ICBF</t>
  </si>
  <si>
    <t>SENA</t>
  </si>
  <si>
    <t>GASTOS MEDICOS Y DROGAS</t>
  </si>
  <si>
    <t>BONOS DE ALIMENTACION BIG PASS</t>
  </si>
  <si>
    <t>BONOS DE GASOLINA BIG PASS</t>
  </si>
  <si>
    <t>COMISION BIG PASS</t>
  </si>
  <si>
    <t>APORTES AL FIC</t>
  </si>
  <si>
    <t>VACACIONES COMPENSADAS EN DINERO</t>
  </si>
  <si>
    <t>BONIFICACIONES NO SALARIALES</t>
  </si>
  <si>
    <t>AUXILIO DE VEHICULO</t>
  </si>
  <si>
    <t>QUINQUEÑOS</t>
  </si>
  <si>
    <t>IVA GASTO PERSONAL CONSTRUCCION</t>
  </si>
  <si>
    <t>IVA DEL 5%</t>
  </si>
  <si>
    <t>TRASLADO A PATRIMONIO AUTONOMO</t>
  </si>
  <si>
    <t>COSTOS INDIRECTOS</t>
  </si>
  <si>
    <t>LICENCIA AMBIENTAL</t>
  </si>
  <si>
    <t>ASESORIA JURIDICA</t>
  </si>
  <si>
    <t>ASESORIA SEGURIDAD INDUSTRIAL</t>
  </si>
  <si>
    <t>ASESORIA TECNICA</t>
  </si>
  <si>
    <t>DISEÑO ARQUITECTONICO</t>
  </si>
  <si>
    <t>DISEÑO DE REDES DE ACUEDUCTO</t>
  </si>
  <si>
    <t>DISEÑO ELECTRICO</t>
  </si>
  <si>
    <t>DISEÑO ESTRUCTURAL</t>
  </si>
  <si>
    <t>DISEÑO REDES DE ALCANTARILLADO</t>
  </si>
  <si>
    <t>DISEÑO REDES DE GAS</t>
  </si>
  <si>
    <t>DISEÑO REDES HIDROSANITARIAS</t>
  </si>
  <si>
    <t>ESTUDIO DE SUELOS</t>
  </si>
  <si>
    <t>ESTUDIO GEOTECNICO</t>
  </si>
  <si>
    <t>LEVANTAMIENTO TOPOGRAFICO</t>
  </si>
  <si>
    <t>PROCESO SELECCION DE PERSONAL</t>
  </si>
  <si>
    <t>REGLAMENTO PPIEDAD HORIZONTAL</t>
  </si>
  <si>
    <t>COSTO NO DEDUCIBLE HONORARIOS</t>
  </si>
  <si>
    <t>IVA HONORARIOS</t>
  </si>
  <si>
    <t>EXPENSAS CURADURIA</t>
  </si>
  <si>
    <t>DE CONSTRUCCION</t>
  </si>
  <si>
    <t>TASA DE NOMENCLATURA</t>
  </si>
  <si>
    <t>DE DELINEACION URBANA</t>
  </si>
  <si>
    <t>OTROS IMPTOS ASUMIDOS (NO OBRA- NO VENTAS</t>
  </si>
  <si>
    <t>IVA IMPUESTO DE CONSTRUCCION Y EXPENSAS</t>
  </si>
  <si>
    <t>DE ZONAS VERDES PAGOS AL MUNICIPIO</t>
  </si>
  <si>
    <t>DE VIAS OBLIGADAS</t>
  </si>
  <si>
    <t>OBLIGACIONES URBANISTICAS</t>
  </si>
  <si>
    <t>DE EQUIPAMIENTO</t>
  </si>
  <si>
    <t>COSTO NO DEDUCIBLE SERVICIOS COLECTIVOS</t>
  </si>
  <si>
    <t>IVA DE SERVICIOS</t>
  </si>
  <si>
    <t>DE INDUSTRIA Y COMERCIO</t>
  </si>
  <si>
    <t>CREE</t>
  </si>
  <si>
    <t>IMPUESTO DE RENTA</t>
  </si>
  <si>
    <t>GRAVAMEN A LOS MOVIMIENTOS FINANCIEROS</t>
  </si>
  <si>
    <t>AVISOS Y TABLEROS</t>
  </si>
  <si>
    <t>A LA PROPIEDAD RAIZ</t>
  </si>
  <si>
    <t>DE VALORIZACION</t>
  </si>
  <si>
    <t>DE TASA DE ASEO</t>
  </si>
  <si>
    <t>DE TIMBRE</t>
  </si>
  <si>
    <t>IMPTO SUMIDO RTE IVA REG SIMPLIFICADO PROYECTO</t>
  </si>
  <si>
    <t>OTROS SALDO INICIAL</t>
  </si>
  <si>
    <t>OTROS IMPTOS ASUMIDOS (INDIREC)</t>
  </si>
  <si>
    <t>MANEJO</t>
  </si>
  <si>
    <t>CUMPLIMIENTO</t>
  </si>
  <si>
    <t>VIDA COLECTIVA</t>
  </si>
  <si>
    <t>SUSTRACCION Y HURTO</t>
  </si>
  <si>
    <t>RESPONSABILIDAD CIVIL Y EXTRACON</t>
  </si>
  <si>
    <t>TODO RIESGO EN CONSTRUCCION</t>
  </si>
  <si>
    <t>INCENDIO</t>
  </si>
  <si>
    <t>COSTO NO DEDUCIBLE IMPUESTO</t>
  </si>
  <si>
    <t>IVA SEGUROS</t>
  </si>
  <si>
    <t>RECONOCIMIENTO CUOTAS ADMINISTRACION</t>
  </si>
  <si>
    <t>RECONOCIMIENTO DE SERVICIO PUBLICOS</t>
  </si>
  <si>
    <t>RECONOCIMIENTO POR DEMORA EN LA ENTREGA DE INMUEBL</t>
  </si>
  <si>
    <t>RECONOCIMIENTO ACTAS DE CONCILIACION</t>
  </si>
  <si>
    <t>RECONOCIMIENTO DE ARRENDAMIENTOS</t>
  </si>
  <si>
    <t>RECONOCIMIENTO DE OBRAS ADICIONALES</t>
  </si>
  <si>
    <t>RECONOCIMIENTO GASTOS LEGALES</t>
  </si>
  <si>
    <t>RECONOCIMIENTO DE OBRA NO EJECUTADA</t>
  </si>
  <si>
    <t>COPIAS DE PLANOS</t>
  </si>
  <si>
    <t>DONACIONES</t>
  </si>
  <si>
    <t>RECONOCIMIENTO IMPUESTO PREDIAL</t>
  </si>
  <si>
    <t>RECONOCIMIENTO DAÑOS A TERCEROS</t>
  </si>
  <si>
    <t>RECONOCIMIENTO VIGILANCIA</t>
  </si>
  <si>
    <t>SERVICIOS EXCEQUIALES</t>
  </si>
  <si>
    <t>SERVICIOS PUBLICOS INMUEBLES X VENDER</t>
  </si>
  <si>
    <t>ADMINISTRACION INMUEBLES X VENDER</t>
  </si>
  <si>
    <t>PREDIAL INMUEBLES X VENDER</t>
  </si>
  <si>
    <t>LEGALES INMUEBLES X VENDER</t>
  </si>
  <si>
    <t>COSTO NO DEDUCIBLE IMPREVISTO</t>
  </si>
  <si>
    <t>IVA DE RECONOCIMIENTOS</t>
  </si>
  <si>
    <t>IVA EXTRAORDINARIOS SALDO INICIAL</t>
  </si>
  <si>
    <t>COMPRAS PUBLICIDAD NACIONAL</t>
  </si>
  <si>
    <t>HONORARIOS PUBLICIDAD NACIONAL</t>
  </si>
  <si>
    <t>HONORARIOS PUBLICIDAD DEL EXTERIOR</t>
  </si>
  <si>
    <t>COMISIONES PUBLICIDAD NACIONAL</t>
  </si>
  <si>
    <t>SERVICIOS PUBLICIDAD NACIONAL</t>
  </si>
  <si>
    <t>SERVICIOS PUBLICIDAD DEL EXTERIOR</t>
  </si>
  <si>
    <t>ARRENDAMIENTOS PUBLICIDAD (VALLAS)</t>
  </si>
  <si>
    <t>ARRENDAMIENTOS PUBLICIDAD INMUEBLES</t>
  </si>
  <si>
    <t>DE PUBLICIDAD VISUAL EXTERIOR (IMPTO)</t>
  </si>
  <si>
    <t>COSTOS NO DEDUCIBLES PUBLICIDAD</t>
  </si>
  <si>
    <t>IVA COMPRAS PUBLICIDAD</t>
  </si>
  <si>
    <t>IVA SERVICIOS PUBLICIDAD</t>
  </si>
  <si>
    <t>IVA ARRENDAMIENTOS PUBLICIDAD</t>
  </si>
  <si>
    <t>IVA COMISIONES PUBLICIDAD</t>
  </si>
  <si>
    <t>IVA HONORARIOS PUBLICIDAD</t>
  </si>
  <si>
    <t>COMISION POR VENTAS EXTERNAS DE INMUEBLES</t>
  </si>
  <si>
    <t>COMISION POR VENTAS EXTERNAS DE INMUEBLES EXTOR</t>
  </si>
  <si>
    <t>COMISIONES POR REFERIDOS</t>
  </si>
  <si>
    <t>COSTOS NO DEDUCIBLES VENTAS EXTERNAS</t>
  </si>
  <si>
    <t>IVA COMISIONES VENTAS EXTERNAS</t>
  </si>
  <si>
    <t>REEMBOLSABLES</t>
  </si>
  <si>
    <t>PERSONAL DE VENTAS</t>
  </si>
  <si>
    <t>PERSONAL DE APOYO DE VENTAS</t>
  </si>
  <si>
    <t>CELULARES</t>
  </si>
  <si>
    <t>SERVICIOS DE VIGILACIA</t>
  </si>
  <si>
    <t>PUBLICIDAD</t>
  </si>
  <si>
    <t>TECNICOS</t>
  </si>
  <si>
    <t>GASTOS LEGALES</t>
  </si>
  <si>
    <t>DIVERSOS</t>
  </si>
  <si>
    <t>GASTOS DE VIAJE EN EL EXTERIOR</t>
  </si>
  <si>
    <t>GASTOS DE VIAJE NACIONALES</t>
  </si>
  <si>
    <t>COSTO NO DEDUCIBLE GASTOS DE VIAJE</t>
  </si>
  <si>
    <t>IVA GASTOS DE VIAJE</t>
  </si>
  <si>
    <t>NOTARIALES LOTE</t>
  </si>
  <si>
    <t>RENTAS LOTE</t>
  </si>
  <si>
    <t>REGISTRO LOTE</t>
  </si>
  <si>
    <t>AVALUOS LOTE</t>
  </si>
  <si>
    <t>NOTARIALES</t>
  </si>
  <si>
    <t>RENTAS</t>
  </si>
  <si>
    <t>REGISTRO</t>
  </si>
  <si>
    <t>AVALUOS</t>
  </si>
  <si>
    <t>ESTUDIO CREDITO CLIENTES</t>
  </si>
  <si>
    <t>GASTOS BANCARIOS</t>
  </si>
  <si>
    <t>COMISIONES FINANCIERAS</t>
  </si>
  <si>
    <t>COMISION FIDUCIARIA PREVENTAS</t>
  </si>
  <si>
    <t>COMISION FIDUCIARIA ETAPA CONSTRUCTIVA</t>
  </si>
  <si>
    <t>CERTIFICADOS DE PAZ Y SALVO, FOTOCOPIAS</t>
  </si>
  <si>
    <t>COSTO NO DEDUCIBLE LEGALES</t>
  </si>
  <si>
    <t>IVA GASTOS LEGALES</t>
  </si>
  <si>
    <t>IVA COMISIONES GASTOS LEGALES Y FINANCIEROS</t>
  </si>
  <si>
    <t>CORRECCION MONETARIA (HOY UVR)</t>
  </si>
  <si>
    <t>INTERESES CREDITO CONSTRUCTOR</t>
  </si>
  <si>
    <t>INTERESES OTROS CREDITOS PREOPERATIVO</t>
  </si>
  <si>
    <t>INTERESES CREDITOS TESORERIA Y CARTERA</t>
  </si>
  <si>
    <t>INTERESES APALANCAMIENTO TERCEROS</t>
  </si>
  <si>
    <t>INTERESES LOTE</t>
  </si>
  <si>
    <t>INTERESES POR MORA</t>
  </si>
  <si>
    <t>DESCUENTOS CCIALES CONDICIONADOS</t>
  </si>
  <si>
    <t>DIFERENCIA EN CAMBIO</t>
  </si>
  <si>
    <t>INTERESES SOBREGIRO</t>
  </si>
  <si>
    <t>AJUSTE AL PESO</t>
  </si>
  <si>
    <t>COSTO NO DEDUCIBLE FINANCIEROS</t>
  </si>
  <si>
    <t>IVA FINANCIEROS</t>
  </si>
  <si>
    <t>IMPUESTO PREDIAL</t>
  </si>
  <si>
    <t>ADMINISTRACION</t>
  </si>
  <si>
    <t>INDEMNIZACIONES</t>
  </si>
  <si>
    <t>SERVICIO MANO DE OBRA INMUEBLE USADO</t>
  </si>
  <si>
    <t>COMISIONES POR VENTA DE USADOS</t>
  </si>
  <si>
    <t>PERDIDAS EN VENTA DE USADOS (UTILIDAD)</t>
  </si>
  <si>
    <t>CREDITOS USADOS</t>
  </si>
  <si>
    <t>COSTO NO DEDUCIBLE USADO EN DACION DE PAGO</t>
  </si>
  <si>
    <t>IVA USADOS RECIBIDOS EN DACION DE PAGO</t>
  </si>
  <si>
    <t>ADECUACION E INSTALACION SALA VTAS</t>
  </si>
  <si>
    <t>MOBILIARIO</t>
  </si>
  <si>
    <t>EQUIPOS DE COMPUTO</t>
  </si>
  <si>
    <t>OTROS EQUIPOS</t>
  </si>
  <si>
    <t>IVA COMPRAS SALA DE VENTAS - DOTACION</t>
  </si>
  <si>
    <t>ELEMENTOS DE ASEO Y CAFETERIA</t>
  </si>
  <si>
    <t>UTILES, PAPELERIA Y FOTOCOPIAS</t>
  </si>
  <si>
    <t>COMBUSTIBLES Y LUBRICANTES</t>
  </si>
  <si>
    <t>TRANSPORTES, FLETES Y ACARREOS</t>
  </si>
  <si>
    <t>GASTOS DE REPRESENTACION</t>
  </si>
  <si>
    <t>SERVICIOS DE VIGILANCIA</t>
  </si>
  <si>
    <t>MEDICOS Y DROGAS</t>
  </si>
  <si>
    <t>EQUIPO DE COMPUTO Y OFICINA SALA VTA</t>
  </si>
  <si>
    <t>MANO DE OBRA POR SERVICIOS MANTENIMIENTO</t>
  </si>
  <si>
    <t>MANO DE OBRA POR CONTRATO MANTENIMIENTO</t>
  </si>
  <si>
    <t>MATERIALES MANTENIMIENTO SALA DE VENTAS</t>
  </si>
  <si>
    <t>ARRENDAMIENTO BIENES MUEBLES</t>
  </si>
  <si>
    <t>ARRENDAMIENTOS DE BIENES INMUEBLES</t>
  </si>
  <si>
    <t>MANTENIMIENTO DE EQUIPOS</t>
  </si>
  <si>
    <t>ASESORIA DE IMAGEN</t>
  </si>
  <si>
    <t>CASINO Y RESTAURANTE</t>
  </si>
  <si>
    <t>CAJA MENOR SALA DE VENTAS</t>
  </si>
  <si>
    <t>OTROS SALA DE VENTAS GASTOS SALDO INICIAL</t>
  </si>
  <si>
    <t>COSTO NO DEDUCIBLE SALA DE VENTAS INMOBILIARIA</t>
  </si>
  <si>
    <t>IVA COMPRAS SALA DE VENTAS</t>
  </si>
  <si>
    <t>IVA SERVICIOS SALA DE VENTAS</t>
  </si>
  <si>
    <t>IVA ARRENDAMIENTOS SALA DE VENTAS</t>
  </si>
  <si>
    <t>IVA COMISIONES SALA DE VENTAS</t>
  </si>
  <si>
    <t>IVA HONORARIOS SALA DE VENTAS</t>
  </si>
  <si>
    <t>IMPUESTO AL CONSUMO</t>
  </si>
  <si>
    <t>COMPRA DE MATERIALES</t>
  </si>
  <si>
    <t>MANO DE OBRA POR SERVICIOS</t>
  </si>
  <si>
    <t>REEMBOLSABLES NOMINA POSTVENTAS</t>
  </si>
  <si>
    <t>HERRAMIENTAS Y EQUIPO MENOR</t>
  </si>
  <si>
    <t>EQUIPO DE COMPUTO Y COMUNICACION</t>
  </si>
  <si>
    <t>ARRENDAMIENTO EQUIPOS DE CONSTRUCCION</t>
  </si>
  <si>
    <t>MANTENIMIENTO EQUIPO DE OFICINA</t>
  </si>
  <si>
    <t>ADECUACION E INSTALACION</t>
  </si>
  <si>
    <t>SEGURIDAD INDUSTRIAL</t>
  </si>
  <si>
    <t>ARRENDAMIENTO BIEN INMUEBLE</t>
  </si>
  <si>
    <t>ARRENDAMIENTO DE SOFTWARE</t>
  </si>
  <si>
    <t>COSTO NO DEDUCIBLE POSTVENTAS</t>
  </si>
  <si>
    <t>IVA COMPRAS POSTVENTAS</t>
  </si>
  <si>
    <t>IVA SERVICIOS POSTVENTAS</t>
  </si>
  <si>
    <t>IVA ARRENDAMIENTOS POSTVENTAS</t>
  </si>
  <si>
    <t>UTILES,PAPELERIA Y FOTOCOPIAS</t>
  </si>
  <si>
    <t>TAXIS Y BUSES</t>
  </si>
  <si>
    <t>GASTOS REPRESENTACION Y RELAC PUBLICAS</t>
  </si>
  <si>
    <t>MULTAS, SANCIONES Y LITIGIOS</t>
  </si>
  <si>
    <t>HERRAMIENTAS Y EQUIPO</t>
  </si>
  <si>
    <t>VOLADURA DE ROCA</t>
  </si>
  <si>
    <t>REEMBOLSABLES POR INTERVENTORIA</t>
  </si>
  <si>
    <t>COMISIONES DE TOPOGRAFIA</t>
  </si>
  <si>
    <t>MANTENIMIENTO EQUIPO</t>
  </si>
  <si>
    <t>ENSAYOS DE LABORATORIO</t>
  </si>
  <si>
    <t>ASEO Y VIGILANCIA</t>
  </si>
  <si>
    <t>SERVICIOS GENERALES DE CONSTRUCCION (RT 4%)</t>
  </si>
  <si>
    <t>REEMBOLSABLES NOMINA CONSTRUCCION SALDO INICIAL</t>
  </si>
  <si>
    <t>COSTO NO DEDUCIBLE .C.D.C</t>
  </si>
  <si>
    <t>IVA COMPRAS C.D.C</t>
  </si>
  <si>
    <t>IVA SERVICIOS C.D.C</t>
  </si>
  <si>
    <t>IVA ARRENDAMIENTOS C.D.C.</t>
  </si>
  <si>
    <t>IVA COMISIONES C.D.C.</t>
  </si>
  <si>
    <t>IVA HONORARIOS C.D.C.</t>
  </si>
  <si>
    <t>CONTRATOS DE SERVICIOS</t>
  </si>
  <si>
    <t>CONTRATO CONSTRUCCION OBRA</t>
  </si>
  <si>
    <t>CONTRATO DE SUMINISTRO E INSTALACION</t>
  </si>
  <si>
    <t>CONTRATO DE MOVIMIENTO DE TIERRA</t>
  </si>
  <si>
    <t>APORTES SEGURIDAD SOCIAL CONTRATISTAS</t>
  </si>
  <si>
    <t>APORTES AL FIC CONTRATISTAS</t>
  </si>
  <si>
    <t>COSTO NO DEDUCIBLE CONTRATOS DE CONSTRUCCION</t>
  </si>
  <si>
    <t>IVA CONTRATOS CONSTRUCCION</t>
  </si>
  <si>
    <t>ANTICIPOS ENTREGADOS</t>
  </si>
  <si>
    <t>ANTICIPOS LOTE</t>
  </si>
  <si>
    <t>MANO DE OBRA DIRECTA (NOMINA INTERVENTORIA)</t>
  </si>
  <si>
    <t>MANO DE OBRA DIRECTA (NOMINA VENTAS)</t>
  </si>
  <si>
    <t>SALARIO INTEGRAL</t>
  </si>
  <si>
    <t>VIATICOS</t>
  </si>
  <si>
    <t>AUXILIO DE INCAPACIDADES</t>
  </si>
  <si>
    <t>GASTOS DEPROTIVOS Y DE RECREACION</t>
  </si>
  <si>
    <t>APORTES ADMINISTRADORAS DE RIESGOS LABORALES</t>
  </si>
  <si>
    <t>APORTES A ENTIDADES PROMOTORAS DE SALUD</t>
  </si>
  <si>
    <t>APORTES A FONDOS DE PENSION</t>
  </si>
  <si>
    <t>APORTES ICBF</t>
  </si>
  <si>
    <t>COMISION BONOS DE ALIMENTACION BIG PASS</t>
  </si>
  <si>
    <t>IVA GASTOS DE PERSONAL</t>
  </si>
  <si>
    <t>TRASLADO AL DIFERIDO</t>
  </si>
  <si>
    <t>QUIQUEÑOS</t>
  </si>
  <si>
    <t>OTROS AUXILIOS</t>
  </si>
  <si>
    <t>CUENTA POR COBRAR REEMBOLSOS</t>
  </si>
  <si>
    <t>INVENTARIO POR APORTAR A FIDEICOMISO</t>
  </si>
  <si>
    <t>INVENTARIO POR APORTAR COSTOS DIRECTOS</t>
  </si>
  <si>
    <t>INVENTARIO POR APORTAR COSTOS INDIRECTOS</t>
  </si>
  <si>
    <t>PASIVOS</t>
  </si>
  <si>
    <t>OBLIGACIONES FINANCIERAS</t>
  </si>
  <si>
    <t>BANCOS NACIONALES</t>
  </si>
  <si>
    <t>PAGARES</t>
  </si>
  <si>
    <t>PAGARÉS CREDITOS ORDINARIOS</t>
  </si>
  <si>
    <t>PAGARÉS CREDITO ORDINARIO L.P.</t>
  </si>
  <si>
    <t>TARJETAS DE CREDITO</t>
  </si>
  <si>
    <t>CREDITO ROTATIVO</t>
  </si>
  <si>
    <t>PAGARÉS CREDITO ORDINARIO C.P.</t>
  </si>
  <si>
    <t>PAGARÉS CREDITOS CONSTRUCTOR</t>
  </si>
  <si>
    <t>PAGARÉS CREDITOS CONSTRUCTOR L.P.</t>
  </si>
  <si>
    <t>PAGARÉS CREDITOS CONSTRUCTOR C.P.</t>
  </si>
  <si>
    <t>PAGARÉS CREDITOS PREOPERATIVO</t>
  </si>
  <si>
    <t>PAGARÉS CREDITOS PREOPERATIVO L.P.</t>
  </si>
  <si>
    <t>PAGARÉS CREDITOS PREOPERATIVO C.P.</t>
  </si>
  <si>
    <t>PAGARÉS CREDITOS LOTE</t>
  </si>
  <si>
    <t>PAGARÉS CREDITOS LOTE L.P.</t>
  </si>
  <si>
    <t>PAGARÉS CREDITOS LOTE C.P.</t>
  </si>
  <si>
    <t>BANCOS DEL EXTERIOR</t>
  </si>
  <si>
    <t>PAGARÉS DEL EXTERIOR</t>
  </si>
  <si>
    <t>CONTRATO ARRENDAMIENTO FINANCIERO LEASING</t>
  </si>
  <si>
    <t>OTRAS OBLIGACIONES</t>
  </si>
  <si>
    <t>PARTICULARES</t>
  </si>
  <si>
    <t>INVERSIONISTAS L.P.</t>
  </si>
  <si>
    <t>INVERSIONISTAS C.P.</t>
  </si>
  <si>
    <t>CONSOLIDACION FIDEICOMISOS PA</t>
  </si>
  <si>
    <t>PAGARÉ CREDITO CONSTRUCTOR PA L.P</t>
  </si>
  <si>
    <t>INTERESES Ó RENDIMIENTOS FINANCIEROS</t>
  </si>
  <si>
    <t>CONSOLIDACION FIDEICOMISOS PA C.P</t>
  </si>
  <si>
    <t>OBLIGACIONES FINANCIERAS SIN MODULO</t>
  </si>
  <si>
    <t>OCCIDENTE ORDINARIOS TESORERIA 4230000505</t>
  </si>
  <si>
    <t>OCCIDENTE CONSTRUCTOR MONT CLAIRE 42300003240</t>
  </si>
  <si>
    <t>BANCOLOMBIA PREOPERATIVO ROSETTE 10990608460</t>
  </si>
  <si>
    <t>BANCOLOMBIA LOTE ST LAURENT 90000005414</t>
  </si>
  <si>
    <t>BANCOLOMBIA LOTE ST LAURENT 90000005410</t>
  </si>
  <si>
    <t>OCCIDENTE CONSTRUCTOR MONT CLAIRE 42300003296</t>
  </si>
  <si>
    <t>OCCIDENTE CONSTRUCTOR MONT CLAIRE 42300003400</t>
  </si>
  <si>
    <t>OCCIDENTE CONSTRUCTOR MONT CLAIRE 42300003509</t>
  </si>
  <si>
    <t>OCCIDENTE CONSTRUCTOR MONT CLAIRE 42300003572</t>
  </si>
  <si>
    <t>OCCIDENTE CONSTRUCTOR MONT CLAIRE 42300003616</t>
  </si>
  <si>
    <t>OCCIDENTE CONSTRUCTOR MONT CLAIRE 42300003779</t>
  </si>
  <si>
    <t>OCCIDENTE CONSTRUCTOR MONT CLAIRE 42300004159</t>
  </si>
  <si>
    <t>OCCIDENTE CONSTRUCTOR MONT CLAIRE 42300004453</t>
  </si>
  <si>
    <t>OCCIDENTE LOTE MONT CLAIRE 42300002459</t>
  </si>
  <si>
    <t>OCCIDENTE PREOPERATIVO MONT CLAIRE 42300002806</t>
  </si>
  <si>
    <t>OCCIDENTE ORDINARIOS TESORERIA 4230000506</t>
  </si>
  <si>
    <t>OCCIDENTE ORDINARIOS TESORERIA 4230000509</t>
  </si>
  <si>
    <t>PAGARE TERCEROS</t>
  </si>
  <si>
    <t>CORFICOLOMBIANA LEASING 00032709</t>
  </si>
  <si>
    <t>CORFICOLOMBIANA LEASING 00032708</t>
  </si>
  <si>
    <t>BANCO OCCIDENTE LEASING 180120574 VEREQUIPOS</t>
  </si>
  <si>
    <t>BANCOLOMBIA LEASING 125820 INMUEBLES</t>
  </si>
  <si>
    <t>BANCOLOMBIA LEASING 191652 MAQUINARIA</t>
  </si>
  <si>
    <t>OCCIDENTE CONSTRUCTOR MONT CLAIRE42300004050</t>
  </si>
  <si>
    <t>OCCIDENTE ORDINARIOS TESORERIA 42300003812</t>
  </si>
  <si>
    <t>OCCIDENTE ORDINARIOS TESORERIA 4230003821</t>
  </si>
  <si>
    <t>OCCIDENTE CONSTRUCTOR MONT CLAIRE 42300004856</t>
  </si>
  <si>
    <t>OCCIDENTE PREOPERATIVO MONT CLAIRE 42300003939</t>
  </si>
  <si>
    <t>OCCIDENTE CONSTRUCTOR MONT CLAIRE42300005067</t>
  </si>
  <si>
    <t>OCCIDENTE CONSTRUCTOR MONT CLAIRE 42300005058</t>
  </si>
  <si>
    <t>OCCIDENTE CONSTRUCTOR MONTCLAIRE 42300004041</t>
  </si>
  <si>
    <t>OCCIDENTE CONSTRUCTOR MONTCLAIRE 42300004210</t>
  </si>
  <si>
    <t>OCCIDENTE CONSTRUCTOR MONTCLAIRE 42300004248</t>
  </si>
  <si>
    <t>OCCIDENTE CONSTRUCTOR MONTCLAIRE 42300004364</t>
  </si>
  <si>
    <t>OCCIDENTE CONSTRUCTOR MONTCLAIRE 42300004604</t>
  </si>
  <si>
    <t>OCCIDENTE CONSTRUCTOR MONTCLAIRE 42300004711</t>
  </si>
  <si>
    <t>OCCIDENTE CONSTRUCTOR MONTCLAIRE 42300004731</t>
  </si>
  <si>
    <t>OCCIDENTE CONSTRUCTOR MONTCLAIRE 42300004945</t>
  </si>
  <si>
    <t>OCCIDENTE CONSTRUCTOR MONTCLAIRE 42300005094</t>
  </si>
  <si>
    <t>BANCOLOMBIA CONSTRUCTOR ROSETTE 8841</t>
  </si>
  <si>
    <t>OCCIDENTE CONSTRUCTOR VEREQUIPOS 180-122731</t>
  </si>
  <si>
    <t>BANCOLOMBIA TARJETA CREDITO 5474800223433144</t>
  </si>
  <si>
    <t>BANCOLOMBIA TARJETA CREDITO DOLAR 547800223433144</t>
  </si>
  <si>
    <t>BANCOLOMBIA TARJETA CREDITO DOLLAR 4099850387546221</t>
  </si>
  <si>
    <t>BANCOLOMBIA TARJETA CREDITO DOLLAR 547480114612335</t>
  </si>
  <si>
    <t>BANCOLOMBIA TARJETA CREDITO DOLLAR 54748002575277</t>
  </si>
  <si>
    <t>BANCOLOMBIA TARJETA CREDITO 54748002575277</t>
  </si>
  <si>
    <t>OCCIDENTE CONSTRUCTOR MONTCLAIRE 42300005147</t>
  </si>
  <si>
    <t>CAJA SOCIAL CONSTRUCTOR ACQUAVELLA 0290160000418</t>
  </si>
  <si>
    <t>OCCIDENTE CONSTRUCTOR MONT CLAIRE 42300003901</t>
  </si>
  <si>
    <t>OCCIDENTE CONSTRUCTOR MONT CLAIRE 42300005218</t>
  </si>
  <si>
    <t>OCCIDENTE CONSTRUCTOR MONT CLAIRE 42300005343</t>
  </si>
  <si>
    <t>SALDO INICIAL LEASING BANCOLOMBIA</t>
  </si>
  <si>
    <t>PROVEEDORES</t>
  </si>
  <si>
    <t>PROVEEDORES NACIONALES</t>
  </si>
  <si>
    <t>PROVEEDORES NALCIONALES EN TRANSITO</t>
  </si>
  <si>
    <t>CHEQUES GIRADOS Y NO COBRADOS</t>
  </si>
  <si>
    <t>PROVEEDORESCONSOLIDACION FIDEICOMISOS PA</t>
  </si>
  <si>
    <t>PRESTAMOS ENTRE PROVEEDORES</t>
  </si>
  <si>
    <t>CONSTRUCTORA BOTSUANA SAS EN LIQUIDACION</t>
  </si>
  <si>
    <t>PRESTAMOS PARA CLIETES</t>
  </si>
  <si>
    <t>C.C.C. PROPIAS</t>
  </si>
  <si>
    <t>CON PROYECTOS</t>
  </si>
  <si>
    <t>COSTOS Y GASTOS POR PAGAR</t>
  </si>
  <si>
    <t>GASTOS FINANCIEROS</t>
  </si>
  <si>
    <t>GASTOS LEGALES Y NOTARIALES</t>
  </si>
  <si>
    <t>LIBROS, SUSCRIPCIONES, PERIODICOS</t>
  </si>
  <si>
    <t>LIBROS,SUSCRIPCION,PERIODICOS Y REVISTAS</t>
  </si>
  <si>
    <t>COMISIONES NACIONALES</t>
  </si>
  <si>
    <t>COMISIONES DEL EXTERIOR</t>
  </si>
  <si>
    <t>HONORARIOS NACIONALES</t>
  </si>
  <si>
    <t>HONORARIOS DEL EXTERIOR</t>
  </si>
  <si>
    <t>SERVICIOS DE MANTENIMIENTO</t>
  </si>
  <si>
    <t>ARRENDAMIENTO</t>
  </si>
  <si>
    <t>ARRENDAMIENTOS NACIONALES</t>
  </si>
  <si>
    <t>TRANSPORTE, FLETES Y ACARREOS</t>
  </si>
  <si>
    <t>TRANSPORTE,FLETES Y ACARREOS</t>
  </si>
  <si>
    <t>GASTOS DE VIAJE</t>
  </si>
  <si>
    <t>GASTOS DE REPRESENTACION Y REALCIONES PUBLICAS</t>
  </si>
  <si>
    <t>GASTOS DE REPRESENTACION Y RELACIONES PUBLICAS</t>
  </si>
  <si>
    <t>GASTOS DE REPRESENT Y RELACIONES PUBLICAS</t>
  </si>
  <si>
    <t>SERVICIOS DE CONSTRUCCION</t>
  </si>
  <si>
    <t>IMPUESTOS</t>
  </si>
  <si>
    <t>DESISTIDOS</t>
  </si>
  <si>
    <t>DEVOLUCIONES MAYOR VALOR RECIBIDO</t>
  </si>
  <si>
    <t>PAGO LOTES</t>
  </si>
  <si>
    <t>TRIANGULACIONES CON PATRIMONIO AUTONOMO</t>
  </si>
  <si>
    <t>PRESTAMOS PARA VINCULADOS</t>
  </si>
  <si>
    <t>RETENCIONES POR PAGAR PA</t>
  </si>
  <si>
    <t>DEUDAS CON ACCIONISTAS O SOCIOS</t>
  </si>
  <si>
    <t>ACCIONISTAS</t>
  </si>
  <si>
    <t>SOCIOS</t>
  </si>
  <si>
    <t>DIVIDENDOS O PARTICIPACIONES POR PAGAR</t>
  </si>
  <si>
    <t>DIVIDENDOS NO GRAVADOS EN CABEZA SOCIOS</t>
  </si>
  <si>
    <t>DIVIDENDOS SI GRAVADOS EN CABEZA SOCIOS</t>
  </si>
  <si>
    <t>PARTICIPACIONES</t>
  </si>
  <si>
    <t>PARTICIPACIONES NO GRAVADAS CABEZA SOCIO</t>
  </si>
  <si>
    <t>PARTICIPACIONES SI GRAVADAS CABEZA SOCIO</t>
  </si>
  <si>
    <t>SALARIOS Y PAGOS LABORALES</t>
  </si>
  <si>
    <t>PAGOS LABORALES</t>
  </si>
  <si>
    <t>RTE FTE EMPLEADOS ART. 383</t>
  </si>
  <si>
    <t>DIVIDENDOS Y/O PARTICIPACIONE</t>
  </si>
  <si>
    <t>DIVIDENDOS Y/O PARTICIPACIONES 11%</t>
  </si>
  <si>
    <t>HONORARIOS (NO DECLARANTES) 10%</t>
  </si>
  <si>
    <t>HONORARIOS (DECLARANTES) 11%</t>
  </si>
  <si>
    <t>HONORARIOS LICENCIAMIENTO SOFTWARE 3.5%</t>
  </si>
  <si>
    <t>COMISIONES (NO DECLARANTES) 10%</t>
  </si>
  <si>
    <t>COMISIONES (DECLARANTES) 11%</t>
  </si>
  <si>
    <t>COMISIONES ADMON DELGADA</t>
  </si>
  <si>
    <t>SERVICIOS GENERALES (DECLARANTES) 4%</t>
  </si>
  <si>
    <t>SERVICIOS GENERALES (NO DECLARANTES) 6%</t>
  </si>
  <si>
    <t>SERVICIOS DE TRANSPORTE DE CARGA 1%</t>
  </si>
  <si>
    <t>SERVICIOS PRESTAEMPRESAS DE VIGIL Y ASEO A.I.U.2%</t>
  </si>
  <si>
    <t>SERVICIOS INTEGRALES DE SALUD PRESTADOS IPS 2%</t>
  </si>
  <si>
    <t>SERVICIOS DE HOTELES Y RESTAURANTES DECLAR 3,5%</t>
  </si>
  <si>
    <t>SERVICIOS DE TRANSPORTE DE PASAJ TERRE. 3.5%</t>
  </si>
  <si>
    <t>SERVICIOS DE HOTELES Y RESTAURANTES NO DEC 3,5%</t>
  </si>
  <si>
    <t>SERVICIOS DE LICENCIO DERECHO E SOFTWARE 3.5%</t>
  </si>
  <si>
    <t>SERVICIOS DE TRANSPORTE DE PASAJ TERRE.3.5% NDR</t>
  </si>
  <si>
    <t>ARRENDAMIENTOS DE BIENES MUEBLES 4%</t>
  </si>
  <si>
    <t>ARRENDAMIENTOS DE BIENES INMUEBLES DECLA 3,5%</t>
  </si>
  <si>
    <t>ARRENDAMIENTOS DE BIENES INMUEBLES NO DECL3,5%</t>
  </si>
  <si>
    <t>RENDIS FINAN PROVENIENTES DE RENTA FIJA 4%</t>
  </si>
  <si>
    <t>COMPRAS</t>
  </si>
  <si>
    <t>COMPRAS GENERALES (DECLARANTES) 2,5%</t>
  </si>
  <si>
    <t>COMPRAS GENERALES (NO DECLARANTES) 3,5%</t>
  </si>
  <si>
    <t>COMPRAS DE COMBUSTIBLES DERIL PETROLEO 0,1%</t>
  </si>
  <si>
    <t>COMPRAS CONTRATOS DE CONSTRUCCION 2%</t>
  </si>
  <si>
    <t>COMPRA DE BIENES RAICES 1%</t>
  </si>
  <si>
    <t>COMPRA BIENES RAICES USO DISTINTO VIVI HABI 2,5%</t>
  </si>
  <si>
    <t>COMPRA DE ACTIVOS FIJOS 1%</t>
  </si>
  <si>
    <t>POR PAGOS AL EXTERIOR</t>
  </si>
  <si>
    <t>ARRENDAMIENTOS DEL EXTERIOR</t>
  </si>
  <si>
    <t>CONSULTORIA Y SER TECNICOS, ASISTE TECNI DEL EXT</t>
  </si>
  <si>
    <t>OTRAS RETENCIONES Y PATRIMONIO</t>
  </si>
  <si>
    <t>OTROS INGRESOS TRIBUTARIOS (DECLARANTES) 2,5%</t>
  </si>
  <si>
    <t>OTROS INGRESOS TRIBUTARIOS (NO DECLA 3,5%</t>
  </si>
  <si>
    <t>AUTORRETENCIONES</t>
  </si>
  <si>
    <t>AUTORRETENCION RENTA 0.8%</t>
  </si>
  <si>
    <t>PAGO RTE FTE</t>
  </si>
  <si>
    <t>PAGO RETENCION EN LA FUENTE</t>
  </si>
  <si>
    <t>IMPTO A LAS VENTAS RETENIDO</t>
  </si>
  <si>
    <t>IMPTO A LAS VENTAS RETENIDO COMPRAS R.COMUN</t>
  </si>
  <si>
    <t>RTE IVA COMPRAS 15% DEL 19%</t>
  </si>
  <si>
    <t>RTE IVA SERVICIOS 15% DEL 19%</t>
  </si>
  <si>
    <t>PAGO IMPTO A LAS VENTAS RETENIDO</t>
  </si>
  <si>
    <t>IMPTO DE INDUSTRIA Y COMERCIO RETENIDO</t>
  </si>
  <si>
    <t>IMPTODE INDUSTRIA Y COMERCIO RETENIDO</t>
  </si>
  <si>
    <t>IMPTO.IND.Y CIO. ACTIVIDAD SERVICIOS ENVIGADO</t>
  </si>
  <si>
    <t>RETEICA CONSTRUCCION ENVIGADO 7X1000</t>
  </si>
  <si>
    <t>RETEICA SERVICIOS ENVIGADO 8X1000</t>
  </si>
  <si>
    <t>RETEICA PUBLICIDADENVIGADO 10X1000</t>
  </si>
  <si>
    <t>RETEICA ARRENDAMIENTO ENVIGADO 11X1000</t>
  </si>
  <si>
    <t>RETEICA TRANSPORTE ENVIGADO 10X1000</t>
  </si>
  <si>
    <t>PAGOS ICA ENVIGADO</t>
  </si>
  <si>
    <t>IMPTO.IND.Y CIO. ACTIVIDAD SERVICIOS MEDELLIN</t>
  </si>
  <si>
    <t>RETEICA SERVICIOS MEDELLIN 2X1000</t>
  </si>
  <si>
    <t>PAGOS ICA MEDELLIN</t>
  </si>
  <si>
    <t>RETENCIONES Y APORTES DE NOMINA</t>
  </si>
  <si>
    <t>APORTES A ENTIDADES PROMOROAS DE SALUD</t>
  </si>
  <si>
    <t>APORTES A ENTIDADES PROMOTORA SALUD, EPS</t>
  </si>
  <si>
    <t>APORTES ADMINISTRADORAS DE RIEGOS PROFESIONALES</t>
  </si>
  <si>
    <t>APORTES ADMON RIESGOS PROFESIONALES,ARL</t>
  </si>
  <si>
    <t>APORTES AL ICBF, SENA Y CAJAS DE COMPENSACION</t>
  </si>
  <si>
    <t>APORTES AL SENA</t>
  </si>
  <si>
    <t>APORTES A CAJAS DE COMPENSACION</t>
  </si>
  <si>
    <t>APORTES AFC</t>
  </si>
  <si>
    <t>EMBARGOS JUDICIALES</t>
  </si>
  <si>
    <t>LIBRANZAS</t>
  </si>
  <si>
    <t>ENTIDAD BANCARIA (LIBRANZA)</t>
  </si>
  <si>
    <t>CAJA DE COMPENSACION (LIBRANZA)</t>
  </si>
  <si>
    <t>SEGUROS DE VIDA EMPLEADOS</t>
  </si>
  <si>
    <t>APORTES MICROEMPRESAS</t>
  </si>
  <si>
    <t>CELULARES EMPLEADOS</t>
  </si>
  <si>
    <t>COLECTIVO VEHICULOS</t>
  </si>
  <si>
    <t>COLECTIVO SALUD</t>
  </si>
  <si>
    <t>CONVENIO AHORRO PROGRAMADO DE VIVIENDA</t>
  </si>
  <si>
    <t>COLECTIVO DE SALUD</t>
  </si>
  <si>
    <t>CUENTA PUENTE RETENCIONES Y PORTES DE NOMINA</t>
  </si>
  <si>
    <t>ACREEDORES VARIOS</t>
  </si>
  <si>
    <t>FONDOS DE CESANTIAS Y/O PENSIONES</t>
  </si>
  <si>
    <t>FONDOS DE PENSIONES APORTES</t>
  </si>
  <si>
    <t>FONDO DE PENSIONES VOLUNTARIAS</t>
  </si>
  <si>
    <t>DONACIONES ASIGNADAS POR PAGAR</t>
  </si>
  <si>
    <t>DONACIONES EMPLEADOS FUNDACION</t>
  </si>
  <si>
    <t>PARA PROYECTOS EN FIDEICOMISO</t>
  </si>
  <si>
    <t>FIDEICOMISO CORFICOLOMBIANA</t>
  </si>
  <si>
    <t>IMPUESTOS, GRAVAMENES Y TASAS</t>
  </si>
  <si>
    <t>DE RENTA Y COMPLEMENTARIOS</t>
  </si>
  <si>
    <t>VIGENCIA FISCAL CORRIENTE</t>
  </si>
  <si>
    <t>IMPUESTO SOBRE LAS VENTAS POR PAGAR</t>
  </si>
  <si>
    <t>IMPUESTO GENERADO</t>
  </si>
  <si>
    <t>IMPUESTO GENERADO EN VENTAS</t>
  </si>
  <si>
    <t>IVA BIENES 19%</t>
  </si>
  <si>
    <t>IVA VENTAS 19% AUI 3%</t>
  </si>
  <si>
    <t>IVA VENTAS 19% AUI 4%</t>
  </si>
  <si>
    <t>IVA VENTA MATERIAL TRANSITORIO</t>
  </si>
  <si>
    <t>IVA VENTAS 19% AUI 5%</t>
  </si>
  <si>
    <t>IMPUESTO GENERADO EN SERVICIOS</t>
  </si>
  <si>
    <t>IVA SERVICIOS 19%</t>
  </si>
  <si>
    <t>IMPUESTO A LAS VENTAS DESCONTABLE</t>
  </si>
  <si>
    <t>IVA POR COMPRAS 19%</t>
  </si>
  <si>
    <t>IVA POR COMPRAS 5%</t>
  </si>
  <si>
    <t>IVA POR SERVICIOS 19%</t>
  </si>
  <si>
    <t>PAGOS IVA</t>
  </si>
  <si>
    <t>SALDO AÑO ANTERIOR</t>
  </si>
  <si>
    <t>IMPUESTO A LAS VENTAS SOLICITADO EN DEVOLUCION</t>
  </si>
  <si>
    <t>IMPUESTO A LAS VENTAS VIVIENDA VIS</t>
  </si>
  <si>
    <t>IVA VIS COMPRA MATERIAL SOLICITADOS DEVOLUCION</t>
  </si>
  <si>
    <t>IVA VIS NO SOLICITADO Y TRASLADO AL COSTO</t>
  </si>
  <si>
    <t>OTROS IMPUESTOS</t>
  </si>
  <si>
    <t>IMPUESTO A LA QUIQUEZA</t>
  </si>
  <si>
    <t>OBLIGACIONES LABORALES</t>
  </si>
  <si>
    <t>SALARIOS POR PAGAR</t>
  </si>
  <si>
    <t>CESANTIAS CONSOLIDADAS</t>
  </si>
  <si>
    <t>LEY 50 DE 1990 Y NORMAS POSTERIORES</t>
  </si>
  <si>
    <t>CESANTIAS LEY 50/1990</t>
  </si>
  <si>
    <t>INTERES SOBRE CESANTIA</t>
  </si>
  <si>
    <t>VACACIONES CONSOLIDADAS</t>
  </si>
  <si>
    <t>INGRESOS RECIBIDOS POR ANTICIPADO</t>
  </si>
  <si>
    <t>INTERESES</t>
  </si>
  <si>
    <t>SERVICIOS TÉCNICOS</t>
  </si>
  <si>
    <t>PASIVO POR IMPUESTO DIFERIDO</t>
  </si>
  <si>
    <t>IMPUESTO DE RENTA DIFERIDO CR</t>
  </si>
  <si>
    <t>OTROS PASIVOS</t>
  </si>
  <si>
    <t>ANTICIPOS Y AVANCES RECIBIDOS</t>
  </si>
  <si>
    <t>PROMITENTE COMPRADOR</t>
  </si>
  <si>
    <t>PROMITENTES INMUEBLES NUEVOS</t>
  </si>
  <si>
    <t>REFORMAS</t>
  </si>
  <si>
    <t>OBRAS CONEXAS</t>
  </si>
  <si>
    <t>DESCUENTOS</t>
  </si>
  <si>
    <t>DE CLIENTES USADOS</t>
  </si>
  <si>
    <t>CUOTA INICIAL</t>
  </si>
  <si>
    <t>UTILIDAD Y/O PERDIDA EN USADOS</t>
  </si>
  <si>
    <t>DESCUENTOS USADOS</t>
  </si>
  <si>
    <t>INTERESES USADOS</t>
  </si>
  <si>
    <t>CONSIGNACIONES POR IDENTIFICAR</t>
  </si>
  <si>
    <t>APORTES EN DINEROS FIDEICOMITENTES PA</t>
  </si>
  <si>
    <t>DESCUENTOS PA</t>
  </si>
  <si>
    <t>INTERESES PA</t>
  </si>
  <si>
    <t>DEPOSITOS RECIBIDOS</t>
  </si>
  <si>
    <t>PARA GARANTIA EN CONTRATOS</t>
  </si>
  <si>
    <t>ANTICIPOS RESTITUCION DE APORTES PA</t>
  </si>
  <si>
    <t>GARANTIA DE CONTRATOS</t>
  </si>
  <si>
    <t>ANTICIPO DISEÑO ESTRUCTORAL</t>
  </si>
  <si>
    <t>ANTICIPO CONTRATOS DISEÑO ESTRUCTURAL</t>
  </si>
  <si>
    <t>DE LICITACIONES</t>
  </si>
  <si>
    <t>INGRESOS RECIBIDOS PARA TERCEROS</t>
  </si>
  <si>
    <t>VENTA POR CUENTA DE TERCEROS</t>
  </si>
  <si>
    <t>CUENTAS DE OPERACIÓN CONJUNTA</t>
  </si>
  <si>
    <t>RETENCIONES A TERCEROS SOBRE CONTRATOS</t>
  </si>
  <si>
    <t>CUMPLIMIENTO OBLIGACIONES LABORALES</t>
  </si>
  <si>
    <t>APORTES EN DINERO</t>
  </si>
  <si>
    <t>ANTIC. RECIBIDOS UTILIDADES CTAS EN PART</t>
  </si>
  <si>
    <t>PATRIMONIO</t>
  </si>
  <si>
    <t>CAPITAL SOCIAL</t>
  </si>
  <si>
    <t>CAPITAL SUSCRITO Y PAGADO</t>
  </si>
  <si>
    <t>CAPITAL AUTORIZADO</t>
  </si>
  <si>
    <t>CAPITAL POR SUSCRIBIR (DB)</t>
  </si>
  <si>
    <t>CAPITAL SUSCRITO POR COBRAR (DB)</t>
  </si>
  <si>
    <t>SUPERAVIR DE CAPITAL</t>
  </si>
  <si>
    <t>PRIMA EN COLOCACION DE ACCIONES,</t>
  </si>
  <si>
    <t>PRIMA EN COLOCACION DE ACCIONES</t>
  </si>
  <si>
    <t>RESERVAS</t>
  </si>
  <si>
    <t>RESERVAS OBLIGATORIAS</t>
  </si>
  <si>
    <t>RESERVA LEGAL</t>
  </si>
  <si>
    <t>GRAVADA EN CABEZA DE LOS SOCIOS</t>
  </si>
  <si>
    <t>NO GRAVADA EN CABEZA DE LOS SOCIOS</t>
  </si>
  <si>
    <t>RESERVAS OCASIONALES</t>
  </si>
  <si>
    <t>PARA FUTURAS CAPITALIZACIONES</t>
  </si>
  <si>
    <t>GRAVADAS EN CABEZA DE LOS SOCIOS</t>
  </si>
  <si>
    <t>A DISPOSICION MAXIMO ORGANISMO SOCIAL</t>
  </si>
  <si>
    <t>NO GRAVADAS EN CABEZA DE LOS SOCIOS</t>
  </si>
  <si>
    <t>REVALORIZACION DEL PATRIMONIO</t>
  </si>
  <si>
    <t>GANANCIAS Y PERDIDAS ACUM CONVERGENCIA</t>
  </si>
  <si>
    <t>RESULTADOS DEL EJERCICIO</t>
  </si>
  <si>
    <t>UTILIDADES DEL EJERCICIO</t>
  </si>
  <si>
    <t>PERDIDA DEL EJERCICIO</t>
  </si>
  <si>
    <t>UTILIDAD DEL EJERCIO FIDEICOMISOS</t>
  </si>
  <si>
    <t>PERDIDA DEL EJERCICIO FIDEICOMISOS</t>
  </si>
  <si>
    <t>UTILIDAD PROVISIONAL</t>
  </si>
  <si>
    <t>RESULTADOS DE EJERCICIOS ANTERIORES</t>
  </si>
  <si>
    <t>UTILIDADES ACUMULADAS</t>
  </si>
  <si>
    <t>PERDIDAS ACUMULADAS</t>
  </si>
  <si>
    <t>UTILIDADES ACUMULADAS PA</t>
  </si>
  <si>
    <t>PERDIDAS ACUMULADAS PA</t>
  </si>
  <si>
    <t>ADOPCION DEL ESTANDAR INTERNACIONAL</t>
  </si>
  <si>
    <t>IMPACTOS FAVORABLES</t>
  </si>
  <si>
    <t>SUPERAVIT POR VALORIZACIONES</t>
  </si>
  <si>
    <t>DE INVERSIONES</t>
  </si>
  <si>
    <t>CUOTAS O PARTES DE INTERES SOCIAL</t>
  </si>
  <si>
    <t>CUOTAS O PARTES DE INTERESE SOCIAL</t>
  </si>
  <si>
    <t>EQUI COMPUTO Y COMUNICACION</t>
  </si>
  <si>
    <t>EQUIPO COMPUTACION Y COMUNICACION</t>
  </si>
  <si>
    <t>GANACIAS RETENIDAS EN ADOPCION</t>
  </si>
  <si>
    <t>GANACIAS RETENIDAS-ACTIVO</t>
  </si>
  <si>
    <t>GANACIAS RETENIDAS-PASIVO</t>
  </si>
  <si>
    <t>INGRESOS</t>
  </si>
  <si>
    <t>OPERACIONALES</t>
  </si>
  <si>
    <t>CONSTRUCCION DE EDIFICIO Y OBRA INGEN CI</t>
  </si>
  <si>
    <t>INGRESOS POR ESCRITURACION</t>
  </si>
  <si>
    <t>ARRAS (MULTAS Y RECARGOS X DESISTIDOS)</t>
  </si>
  <si>
    <t>CONTRATO DE CONSTRUCCION</t>
  </si>
  <si>
    <t>AIU REFORMAS</t>
  </si>
  <si>
    <t>AIU CONTRATOS CONSTRUCCION</t>
  </si>
  <si>
    <t>VENTA DE INMUEBLES USADOS</t>
  </si>
  <si>
    <t>INMUEBLES USADOS</t>
  </si>
  <si>
    <t>TRASLADO DE INVENTARIO POR REINTREGRO</t>
  </si>
  <si>
    <t>REINTEGRO DE MATERIAL</t>
  </si>
  <si>
    <t>TRASFERENCIA DE DERECHOS PA</t>
  </si>
  <si>
    <t>ACTIVIDADES CONEXAS</t>
  </si>
  <si>
    <t>ACTIVIDADES CONEXAS GRAVADAS</t>
  </si>
  <si>
    <t>VENTAS DE TERRENOS</t>
  </si>
  <si>
    <t>VENTAS DE MAQUINARIA</t>
  </si>
  <si>
    <t>OBRAS DE URBANISMO</t>
  </si>
  <si>
    <t>ACTIVIDADES CONEXAS EXENTAS</t>
  </si>
  <si>
    <t>POR INCREMENTO VALOR DEL MERCADO PA</t>
  </si>
  <si>
    <t>OTROS INGRESOS PA</t>
  </si>
  <si>
    <t>ACTIVIDADES INMOBILIARIAS, EMPRESARIALES Y DE ALQU</t>
  </si>
  <si>
    <t>ARRENDAMIENTO DE BIENES INMUEBLES</t>
  </si>
  <si>
    <t>ALQUILER MAQUINARIA Y EQUIPO</t>
  </si>
  <si>
    <t>DEVOLUCIONES EN VENTAS (DB)</t>
  </si>
  <si>
    <t>POR DESCUENTOS COMERCIALES CONDICIONADOS</t>
  </si>
  <si>
    <t>POR DESCUENTO COMERCIALES CONDICIONADOS</t>
  </si>
  <si>
    <t>CONSTRUCCION EDIFICIOS Y OBRAS INGENIERI</t>
  </si>
  <si>
    <t>CONSTRUCCION DE INMUEBLES NUEVOS</t>
  </si>
  <si>
    <t>UTILIDAD EN CUENTAS EN PARTICIPACION</t>
  </si>
  <si>
    <t>UTILIDAD PROYECTOS ADMON DELEGADA</t>
  </si>
  <si>
    <t>UTILIDAD ADMON DELEGADA (PROYECTO VIS)</t>
  </si>
  <si>
    <t>UTILIDAD SERVICIOS POSVENTAS</t>
  </si>
  <si>
    <t>NO OPERACIONALES</t>
  </si>
  <si>
    <t>INTERESES OTROS CREDITOS</t>
  </si>
  <si>
    <t>REAJUSTE MONETARIO UVR</t>
  </si>
  <si>
    <t>REAJUSTE MONETARIO UPAC (HOY UVR)</t>
  </si>
  <si>
    <t>DESCUENTOS COMERCIALES CONDICIONADOS</t>
  </si>
  <si>
    <t>DIVIDENDOS Y PARTICIPACIONES</t>
  </si>
  <si>
    <t>DE SOCIEDADES ANOMINAS Y/O ASIMILADAS</t>
  </si>
  <si>
    <t>SOCIEDADES ANOMINAS Y/O ASIMILADAS</t>
  </si>
  <si>
    <t>DE SOCIEDADES LIMITADAS Y/O ASIMILADAS</t>
  </si>
  <si>
    <t>INGRESOS METODO DE PARTICIPACION</t>
  </si>
  <si>
    <t>DE SOCIEDADES ANONIMAS Y/O ASIMILADAS</t>
  </si>
  <si>
    <t>DE SOCIEDADES ANONIMAS Y / O ASIMILADAS</t>
  </si>
  <si>
    <t>DE VENTAS INMUEBLES</t>
  </si>
  <si>
    <t>POR VENTAS DE INMUEBLES NACIONALES</t>
  </si>
  <si>
    <t>POR VENTA DE INMUEBLES NACIONALES EXTERNAS</t>
  </si>
  <si>
    <t>OTROS HONORARIOS</t>
  </si>
  <si>
    <t>HONORARIOS GERENCIA DE VENTAS</t>
  </si>
  <si>
    <t>UTILIDAD EN VENTA DE INVERSIONES</t>
  </si>
  <si>
    <t>VALOR VENTA</t>
  </si>
  <si>
    <t>VALOR COSTO</t>
  </si>
  <si>
    <t>UTILIDAD EN VENTA PROPIEDAD PLANTA Y EQUIPO</t>
  </si>
  <si>
    <t>EQUIPO DE COMPUTACION Y COMUNICACIÓN</t>
  </si>
  <si>
    <t>UTILIDAD EN VENTA DE OTROS BIENES</t>
  </si>
  <si>
    <t>OTROS ACTIVOS</t>
  </si>
  <si>
    <t>RECUPERACIONES</t>
  </si>
  <si>
    <t>REINTREGRO DE OTROS COSTOS Y GASTOS</t>
  </si>
  <si>
    <t>REINTEGRO DE COSTOS Y GASTOS</t>
  </si>
  <si>
    <t>SERVICIOS PUBLICOS Y CELULARES</t>
  </si>
  <si>
    <t>LEGALES(IMPTO PREDIAL,NOTARIALES,ADMON)</t>
  </si>
  <si>
    <t>MUEBLES Y ENSERES (DOTACION SALA VENTAS)</t>
  </si>
  <si>
    <t>HERRAMIENTA Y EQUIPO</t>
  </si>
  <si>
    <t>SALARIOS Y PRESTACIONES SOCIALES</t>
  </si>
  <si>
    <t>LEASING FINANCIERO</t>
  </si>
  <si>
    <t>REINTREGRO DE MATERIAL</t>
  </si>
  <si>
    <t>CONTADORES EEPPMM</t>
  </si>
  <si>
    <t>CHATARRA Y RECICLAJE</t>
  </si>
  <si>
    <t>RECUPERACION DE IMPUESTOS</t>
  </si>
  <si>
    <t>SOBRANTES EN LIQUIDACION PRIVADA DE IMPU</t>
  </si>
  <si>
    <t>IMPUESTO A LA EQUIDAD</t>
  </si>
  <si>
    <t>IMPUESTO DE INDUSTRIA Y COMERCIO</t>
  </si>
  <si>
    <t>POR SINIESTROS</t>
  </si>
  <si>
    <t>POR SINIESTRO</t>
  </si>
  <si>
    <t>POR INCUMPLIMIENTO EN CONTRATOS</t>
  </si>
  <si>
    <t>POR INCAPACIDADES</t>
  </si>
  <si>
    <t>INGRESOS DE EJERCICIOS ANTERIORES</t>
  </si>
  <si>
    <t>INGRESOS DE EJERCIOS ANTERIORES</t>
  </si>
  <si>
    <t>DEVOLUCIONES EN OTRAS VENTAS (DB)</t>
  </si>
  <si>
    <t>DEVOLUC REINTEGRO DE COSTOS Y GASTOS (DB)</t>
  </si>
  <si>
    <t>DEVOLUC PUBLICIDAD</t>
  </si>
  <si>
    <t>DEVOLUC GASTOS DE VIAJE</t>
  </si>
  <si>
    <t>DEVOLUC SERVICIOS PUBLICOS Y CELULARES</t>
  </si>
  <si>
    <t>DEVOLUC LEGALES(IMPTO PREDIAL,NOTARIALES,ADMON)</t>
  </si>
  <si>
    <t>DEVOLUC MUEBLES Y ENSERES (DOTACION SALA VENTAS)</t>
  </si>
  <si>
    <t>DEVOLUC HERRAMIENTA Y EQUIPO</t>
  </si>
  <si>
    <t>DEVOLUC SALARIOS Y PRESTACIONES SOCIALES</t>
  </si>
  <si>
    <t>DEVOLUC CUOTAS DE ADMINISTRACION</t>
  </si>
  <si>
    <t>DEVOLUC LEASING FINANCIERO</t>
  </si>
  <si>
    <t>DEVOLUC SEGUROS</t>
  </si>
  <si>
    <t>DEVOLUC CONTADORES EEPPMM</t>
  </si>
  <si>
    <t>DEVOLUC DESCUENTOS CLIENTES</t>
  </si>
  <si>
    <t>DEVOLUC OTROS</t>
  </si>
  <si>
    <t>APROVECHAMIENTO</t>
  </si>
  <si>
    <t>GASTOS</t>
  </si>
  <si>
    <t>OPERACIONALES DE ADMINISTRACION</t>
  </si>
  <si>
    <t>GASTOS DE PERSONAL</t>
  </si>
  <si>
    <t>INTERES SOBRE CESANTIAS</t>
  </si>
  <si>
    <t>INTERESES SOBRE LAS CESANTIAS</t>
  </si>
  <si>
    <t>GASTOS DEPORTIVOS Y DE RECREACION</t>
  </si>
  <si>
    <t>APORTES ADMINISTRADORAS DE RIESGOS LABORARES</t>
  </si>
  <si>
    <t>BONOS BIG PASS</t>
  </si>
  <si>
    <t>QUINQUENIOS</t>
  </si>
  <si>
    <t>REVISORIA FISCAL</t>
  </si>
  <si>
    <t>AUDITORIA EXTERNA</t>
  </si>
  <si>
    <t>ASESORIA FINANCIERA</t>
  </si>
  <si>
    <t>REGLAMENTO PROPIEDAD HORIZONTAL</t>
  </si>
  <si>
    <t>HONORARIOS DE GERENCIA</t>
  </si>
  <si>
    <t>INDUSTRIA Y COMERCIO</t>
  </si>
  <si>
    <t>IMPTO CONSUMO BOLSAS PLASTICAS</t>
  </si>
  <si>
    <t>DE AVISOS Y TABLEROS</t>
  </si>
  <si>
    <t>DE RENTAS</t>
  </si>
  <si>
    <t>DE REGISTRO</t>
  </si>
  <si>
    <t>DE TELEFONOS</t>
  </si>
  <si>
    <t>DE ALUMBRADO PUBLICO</t>
  </si>
  <si>
    <t>DE PUBLICIDAD EXTERIOR</t>
  </si>
  <si>
    <t>OTROS IMPUESTOS SALDO INICIAL</t>
  </si>
  <si>
    <t>ARRENDAMIENTOS INMUEBLES</t>
  </si>
  <si>
    <t>IVA ARRENDAMIENTO INMUEBLES</t>
  </si>
  <si>
    <t>FLOTA Y EQUIPO DE TRANSPORTE</t>
  </si>
  <si>
    <t>IVA ARRENDAMIENTOS</t>
  </si>
  <si>
    <t>CONTRIBUCIONES Y AFILIACIONES</t>
  </si>
  <si>
    <t>CONTRIBUCIONES</t>
  </si>
  <si>
    <t>AFILIACIONES Y SOSTENIMIENTO</t>
  </si>
  <si>
    <t>IVA CONTRIBUCIONES Y AFILIACIONES</t>
  </si>
  <si>
    <t>TERREMOTO</t>
  </si>
  <si>
    <t>SUSTRACION Y HURTO</t>
  </si>
  <si>
    <t>RESPONSABILIDAD CIVIL Y EXTRACONTRACTUAL</t>
  </si>
  <si>
    <t>ROTURA DE MAQUINARIA</t>
  </si>
  <si>
    <t>OBLIGATORIO ACCIDENTE DE TRANSITO</t>
  </si>
  <si>
    <t>OBLIGATORIO DE ACCIDENTES DE TRANSITO</t>
  </si>
  <si>
    <t>LUCRO CESANTE</t>
  </si>
  <si>
    <t>TEMPORALES</t>
  </si>
  <si>
    <t>ASISTENCIA TECNICA</t>
  </si>
  <si>
    <t>PROCESAMIENTO ELECTRONICO DE DATOS</t>
  </si>
  <si>
    <t>IVA PROCESAMIETNO ELECTRONICO DE DATOS</t>
  </si>
  <si>
    <t>ACUEDUCTO Y ALCANTARILLADO</t>
  </si>
  <si>
    <t>ENERGIA ELECTRICA</t>
  </si>
  <si>
    <t>TELEFONO</t>
  </si>
  <si>
    <t>LINEAS TÉLEFONICAS</t>
  </si>
  <si>
    <t>TELEFONIA CELULAR</t>
  </si>
  <si>
    <t>IMPUESTO AL CONSUMO NDR</t>
  </si>
  <si>
    <t>CORREO PORTES Y TELEGRAMAS</t>
  </si>
  <si>
    <t>CORREO, PORTES Y TELEGRAMAS</t>
  </si>
  <si>
    <t>FAX Y TELEX</t>
  </si>
  <si>
    <t>TRANSPORTE FLETES Y ACARREOS</t>
  </si>
  <si>
    <t>GAS</t>
  </si>
  <si>
    <t>PROPAGANDA Y PUBLICIDAD</t>
  </si>
  <si>
    <t>PUBLICIDAD NACIONAL SALDO INICIAL</t>
  </si>
  <si>
    <t>IVA HONORARIOS PUBLIICIDAD</t>
  </si>
  <si>
    <t>IVA SERVICIOS</t>
  </si>
  <si>
    <t>REGISTRO MERCANTIL</t>
  </si>
  <si>
    <t>TRAMITES Y LICENCIAS</t>
  </si>
  <si>
    <t>OTROS SALDOS INICIALES</t>
  </si>
  <si>
    <t>MANTENIMIENTO Y REPARACIONES</t>
  </si>
  <si>
    <t>IVA MANTENIMIENTO Y REPARACIONES</t>
  </si>
  <si>
    <t>ADECUACIONES E INSTALACIONES</t>
  </si>
  <si>
    <t>INSTALACIONES ELECTRICAS</t>
  </si>
  <si>
    <t>ARREGLOS ORNAMENTALES</t>
  </si>
  <si>
    <t>REPARACIONE LOCATIVAS</t>
  </si>
  <si>
    <t>REPARACIONES LOCATIVAS</t>
  </si>
  <si>
    <t>IVA DE ADECUACIONES E INSTALACIONES</t>
  </si>
  <si>
    <t>ALOJAMIENTO Y MANUTENCION</t>
  </si>
  <si>
    <t>HOTELES Y RESTAURANTES</t>
  </si>
  <si>
    <t>GASTOS ALOJAMIENTO Y MANUTENCION EN EL EXTERIOR</t>
  </si>
  <si>
    <t>PASAJES AEREOS</t>
  </si>
  <si>
    <t>PASAJES AÉREOS</t>
  </si>
  <si>
    <t>PASAJES TERRESTRES</t>
  </si>
  <si>
    <t>DEPRECIACIONES</t>
  </si>
  <si>
    <t>AMORTIZACIONES</t>
  </si>
  <si>
    <t>GASTO DE PERSONAL</t>
  </si>
  <si>
    <t>IVA DE COMISIONES</t>
  </si>
  <si>
    <t>LIBROS, SUSCRIPCIONES PERIODICOS Y REVIS</t>
  </si>
  <si>
    <t>IVA LIBROS, SUSCRIPCIONES PERIODICOS Y REVIS</t>
  </si>
  <si>
    <t>MUSICA AMBIENTAL</t>
  </si>
  <si>
    <t>IVA MUSICA AMBIENTAL</t>
  </si>
  <si>
    <t>IVA GASTOS DE REPRESENTACION Y RELACIONES PUBLICAS</t>
  </si>
  <si>
    <t>IVA ELEMENTOS DE ASEO Y CAFETERIA</t>
  </si>
  <si>
    <t>IVA ELEMENTOS DE ASEO Y CAFETERIA DEL 5%</t>
  </si>
  <si>
    <t>UTILES PAPELERIA Y FOTOCOPIAS</t>
  </si>
  <si>
    <t>IVA UTILES, PAPELERIA Y FOTOCOPIAS</t>
  </si>
  <si>
    <t>COMBUSTIBLE Y LUBRICANTES</t>
  </si>
  <si>
    <t>ENVASES Y EMPAQUES</t>
  </si>
  <si>
    <t>EMVASES Y EMPAQUES</t>
  </si>
  <si>
    <t>IVA ENVASES Y EMPAQUES</t>
  </si>
  <si>
    <t>ESTAMPILLAS</t>
  </si>
  <si>
    <t>REFRIGERIOS</t>
  </si>
  <si>
    <t>IVA CASINO Y RESTAURANTE</t>
  </si>
  <si>
    <t>PARQUEADEROS</t>
  </si>
  <si>
    <t>PEAJES</t>
  </si>
  <si>
    <t>IVA PARQUEADEROS</t>
  </si>
  <si>
    <t>INDEMNIZACIONES POR DAÑOS A TERCEROS</t>
  </si>
  <si>
    <t>INDEMNIZACIONES POR DAÑO A TERCEROS</t>
  </si>
  <si>
    <t>INDEMNIZACION POR DAÑOS A TERCEROS</t>
  </si>
  <si>
    <t>OTROS GASTOS DIVERSOS</t>
  </si>
  <si>
    <t>CUOTAS DE ADMINISTRACION P.H.</t>
  </si>
  <si>
    <t>IVA DIVERSOS SALDO INICIAL</t>
  </si>
  <si>
    <t>OTROS ANTICIPOS</t>
  </si>
  <si>
    <t>OPERERACIONALES DE VENTA</t>
  </si>
  <si>
    <t>BONOA DE GASOLINA BIG PASS</t>
  </si>
  <si>
    <t>OTROS HONORARIOS SALDO INICIAL</t>
  </si>
  <si>
    <t>IVA DE HONORARIOS</t>
  </si>
  <si>
    <t>A LAS PROPIEDAD RAIZ</t>
  </si>
  <si>
    <t>CONTRIBUCIONES Y EDIFICACIONES</t>
  </si>
  <si>
    <t>IVA CONTRIBUCIONES YA FILIACIONES</t>
  </si>
  <si>
    <t>RESPONSABILIDAD CIVIL EXTRACONTRACTUAL</t>
  </si>
  <si>
    <t>IVA PROCESAMIENTO ELECTRONICO DE DATOS</t>
  </si>
  <si>
    <t>LINEAS TELEFONICAS</t>
  </si>
  <si>
    <t>TELEFONIA MOVIL</t>
  </si>
  <si>
    <t>FAX, TELEX</t>
  </si>
  <si>
    <t>FAX, TELEX Y SERVICIO DE BEEPER</t>
  </si>
  <si>
    <t>IVA SE SERVICIOS</t>
  </si>
  <si>
    <t>IVA DE OTRO SERVICIOS</t>
  </si>
  <si>
    <t>OTROS LEGALES SALDO INICIAL</t>
  </si>
  <si>
    <t>IVA GASTOS EGALES</t>
  </si>
  <si>
    <t>CONSTRUCCION Y EDIFICACIONES</t>
  </si>
  <si>
    <t>AMORTIZACION CARGOS DIFERIDOS</t>
  </si>
  <si>
    <t>LIBROS, SUSCRIPCIONES, PERIODICOS Y REVI</t>
  </si>
  <si>
    <t>IVA DE LIBROS, SUSCRIPCIONES , PERIODICOS</t>
  </si>
  <si>
    <t>IV ADE MUSICA AMBIENTAL</t>
  </si>
  <si>
    <t>GASTOS DE REPRESENTACION Y RELACIONES PU</t>
  </si>
  <si>
    <t>IVA GASTOS DE REPRESENTACION Y RELACIONES PU</t>
  </si>
  <si>
    <t>COMBUSTIBLES Y LUBIRCANTES</t>
  </si>
  <si>
    <t>EMBASES Y EMPAQUES</t>
  </si>
  <si>
    <t>CASINO Y RESTAURANTES</t>
  </si>
  <si>
    <t>IVA DE CASINOS Y RESTAURANTES</t>
  </si>
  <si>
    <t>INDENIZACION POR DAÑOS A TERCEROS</t>
  </si>
  <si>
    <t>CUOTAS ADMINISTRACION P.H.</t>
  </si>
  <si>
    <t>IVA GASTOS BANCARIOS</t>
  </si>
  <si>
    <t>COMISION FINANCIERAS</t>
  </si>
  <si>
    <t>COMISION CONSTITUCION ENCARGO FIDUCIARIO</t>
  </si>
  <si>
    <t>IVA COMISIONES</t>
  </si>
  <si>
    <t>INTERESES CREDITOS TESORERIA</t>
  </si>
  <si>
    <t>INTERES POR MORA</t>
  </si>
  <si>
    <t>INTERES POR SOBREGIRO</t>
  </si>
  <si>
    <t>INTERESES LEASING</t>
  </si>
  <si>
    <t>INTERESES CREDITOS PREOPERATIVOS</t>
  </si>
  <si>
    <t>IVA INTERESES</t>
  </si>
  <si>
    <t>GASTOS EN NEGOCIACION CERT DE CAMBIO</t>
  </si>
  <si>
    <t>GASTOS EN NEGOCIACION CERTIFI DE CAMBIO</t>
  </si>
  <si>
    <t>DESCUENTOS COMERCIALES CONDICONADOS</t>
  </si>
  <si>
    <t>DESCUENTOS COMERCIALES CONCEDIDOS</t>
  </si>
  <si>
    <t>OTROS FINANCIEROS</t>
  </si>
  <si>
    <t>TRASLADOS AL DIFERIDO</t>
  </si>
  <si>
    <t>TRALADO AL DIFERIDO</t>
  </si>
  <si>
    <t>CONSOLIDACION DE SOCIEDADES</t>
  </si>
  <si>
    <t>OTROS PA</t>
  </si>
  <si>
    <t>PERDIDA EN VENTA Y RETIRO DE BIENES</t>
  </si>
  <si>
    <t>VENTA DE INVERSIONES</t>
  </si>
  <si>
    <t>PERDIDA EN VENTAS DE OTROS ACTIVOS</t>
  </si>
  <si>
    <t>VENTA DE CARTERA</t>
  </si>
  <si>
    <t>VENTA DE PROPIEDAD PLANTA Y EQUIPO</t>
  </si>
  <si>
    <t>VENTA DE INTANGIBLES</t>
  </si>
  <si>
    <t>VENTAS DE OTROS ACTIVOS</t>
  </si>
  <si>
    <t>VENTA DE OTROS ACTIVOS</t>
  </si>
  <si>
    <t>PERDIDA POR SINIESTROS</t>
  </si>
  <si>
    <t>PERDIDA POR SINIESTRO</t>
  </si>
  <si>
    <t>RETIRO DE PROPIEDADES PLANTA Y EQUIPO</t>
  </si>
  <si>
    <t>PERDIDA EN PATRIMINIO AUTONOMO</t>
  </si>
  <si>
    <t>PERDIDA PATRIMONIO AUTONOMO</t>
  </si>
  <si>
    <t>PERDIDAS EN METODO DE PARTICIPACION</t>
  </si>
  <si>
    <t>DE SOCIEADES ANONIMAS Y/O ASIMILADAS</t>
  </si>
  <si>
    <t>GASTOS EXTRAORDINARIOS</t>
  </si>
  <si>
    <t>COSTAS Y PROCESOS JUDICIALES</t>
  </si>
  <si>
    <t>COSTAS Y PROCESOS JURIDICOS</t>
  </si>
  <si>
    <t>ACTIVIDADES CULTURALES Y CIVICAS</t>
  </si>
  <si>
    <t>ACTIVIDADES DE FIN DE AÑO</t>
  </si>
  <si>
    <t>COSTOS Y GASTOS DE EJERCICIOS ANTERIORES</t>
  </si>
  <si>
    <t>COSTOS Y GASTOS EJERCICIOS ANTERIORES</t>
  </si>
  <si>
    <t>GASTOS NO DEDUCIBLES SIN SOPORTE</t>
  </si>
  <si>
    <t>AJUSTE AL PESO NDR</t>
  </si>
  <si>
    <t>IMPUESTOS ASUMIDOS</t>
  </si>
  <si>
    <t>RETENCION DE IVA</t>
  </si>
  <si>
    <t>IMPTO DE ESTAMPILLAS</t>
  </si>
  <si>
    <t>AJUSTE RETENCION CREE</t>
  </si>
  <si>
    <t>AJUSTE RTE ICA</t>
  </si>
  <si>
    <t>AJUSTE RENTA AÑO FISCAL ANTERIOR NDR</t>
  </si>
  <si>
    <t>IMPUESTO AL PATRIMONIO</t>
  </si>
  <si>
    <t>APORTES A COMPAÑAS Y OTROS</t>
  </si>
  <si>
    <t>GRAVAMEN A LOS MOVIMIENTOS FINANCIEROS PA</t>
  </si>
  <si>
    <t>GASTOS DIVERSOS</t>
  </si>
  <si>
    <t>DEMANDAS LABORALES</t>
  </si>
  <si>
    <t>DEMANDAS POR IMCUMPLIMIENTO DE CONTRATOS</t>
  </si>
  <si>
    <t>DEMANDAS POR INCUMPLIMIENTO CONTRATOS</t>
  </si>
  <si>
    <t>RECONOCIMIENTO CUOTAS DE ADMINISTRACION</t>
  </si>
  <si>
    <t>RECONOCIMIENTO DE SERVICIOS PUBLICOS</t>
  </si>
  <si>
    <t>RECONOCIMIENTO DE CUOTAS EN CORPORACIONE</t>
  </si>
  <si>
    <t>RECONOCIMIENTO DE IMPTO PREDIAL</t>
  </si>
  <si>
    <t>OTROS RECONOCIMIENTOS SALDO INICIAL</t>
  </si>
  <si>
    <t>MULTAS,SANCIONES Y LITIGIOS</t>
  </si>
  <si>
    <t>DONACIONES SIN CERTIFICACION NO DEDUC</t>
  </si>
  <si>
    <t>POSTVENTAS (PROYEC TERMINADOS)</t>
  </si>
  <si>
    <t>ESTUDIO DE LOTES PARA FUTUROS PROYECTOS</t>
  </si>
  <si>
    <t>CONSTRUCCION PARROQUIA STA TERESIT</t>
  </si>
  <si>
    <t>IVA DE OTROS</t>
  </si>
  <si>
    <t>IMPUESTOS DE RENTA Y COMPLEMENTARIOS</t>
  </si>
  <si>
    <t>IMPUESTO DE RENTA Y COMPLEMENTARIOS</t>
  </si>
  <si>
    <t>IMPUESTO DE RENTA A LA EQUIDAD (CREE)</t>
  </si>
  <si>
    <t>SOBRETASA IMPUESTO A LA EQUIDAD (CREE)</t>
  </si>
  <si>
    <t>GANANCIAS Y PERDIDAS</t>
  </si>
  <si>
    <t>GANANCIAS</t>
  </si>
  <si>
    <t>GANANCIAS Y PERDIDAS P.A.</t>
  </si>
  <si>
    <t>COSTOS DE VENTAS</t>
  </si>
  <si>
    <t>COSTO DE VENTAS Y PRESTACION DE SERVICIO</t>
  </si>
  <si>
    <t>CONSTRUCCION DE EDIFICIOS Y OBRAS DE INGENIERIA</t>
  </si>
  <si>
    <t>CONSTRUCCION DE EDIFICIO Y OBRAS INGENIE</t>
  </si>
  <si>
    <t>COSTO DE ESCRITURACION INMUEBLES</t>
  </si>
  <si>
    <t>CONSTRUCCION DE EDIFICIO Y OBRAS INGENIE USADOS</t>
  </si>
  <si>
    <t>TRASLADO DE INVENTARIOS</t>
  </si>
  <si>
    <t>TRASLADO DE INVENTARIO</t>
  </si>
  <si>
    <t>COSTOS CONTRATO CTAS EN PARTICIPACION</t>
  </si>
  <si>
    <t>VENTA DE MAQUINARIA</t>
  </si>
  <si>
    <t>COSTO DE PRODUCCION O DE OPERACION</t>
  </si>
  <si>
    <t>COSTOS DE OPERACION</t>
  </si>
  <si>
    <t>IVA COMPRA MATERIALES</t>
  </si>
  <si>
    <t>TRASLADO A OBRAS DE CONSTRUCCION EN CURSO</t>
  </si>
  <si>
    <t>MANO DE OBRA DIRECTA</t>
  </si>
  <si>
    <t>COSTOS GENERALES DEL PROYECTO</t>
  </si>
  <si>
    <t>TRASLADO A OBRAS EN CONSTRUCCION EN CURSO</t>
  </si>
  <si>
    <t>A LA PROPIEDAD RAIZ- LOTE</t>
  </si>
  <si>
    <t>RESPONSABILIDAD CIVIL Y EXTRACION</t>
  </si>
  <si>
    <t>ARRENDAMIENTOS PUBLICIDAD (VALLAS )</t>
  </si>
  <si>
    <t>ARRENDAMIENTOS PUBLICIDAD (INMUEBLES )</t>
  </si>
  <si>
    <t>CONTRATOS DE SERVICIOS DE CONSTRUCCION</t>
  </si>
  <si>
    <t>CONTRATOS DE SERVICIOS EN CONSTRUCCION</t>
  </si>
  <si>
    <t>CUENTAS DE ORDEN DEUDORAS</t>
  </si>
  <si>
    <t>DERECHOS CONTINGENTES</t>
  </si>
  <si>
    <t>BIENES Y VALORES ENTREGADOS EN GARANTIA</t>
  </si>
  <si>
    <t>VALORES INMOBILIARIOS</t>
  </si>
  <si>
    <t>INVERSIONES DERECHOS FIDUACIARIOS</t>
  </si>
  <si>
    <t>CUOTA INICIAL RECAUDO POR FIDUCIA PREVENTA</t>
  </si>
  <si>
    <t>FIDEICOMISOS CORFICOLOMBIANA PREVENTAS</t>
  </si>
  <si>
    <t>FIDEICOMISOS ALIANZA FIDUCIARIA PREVENTAS</t>
  </si>
  <si>
    <t>FIDEICOMISOS ACCION FIDUCIARIA</t>
  </si>
  <si>
    <t>DIVERSAS</t>
  </si>
  <si>
    <t>DESCUENTOS POR PRONTO PAGO DB</t>
  </si>
  <si>
    <t>DESCUENTO COMERCIAL CONCEDIDO DB</t>
  </si>
  <si>
    <t>DERECHOS CONTINGENTES POR CONTRA</t>
  </si>
  <si>
    <t>DE CLIENTES INMUEBES NUEVOS CR</t>
  </si>
  <si>
    <r>
      <t>CONSOLIDADO MENSUAL POR CENTRO COSTO</t>
    </r>
    <r>
      <rPr>
        <sz val="9"/>
        <color rgb="FF000000"/>
        <rFont val="Arial"/>
        <family val="2"/>
      </rPr>
      <t xml:space="preserve"> </t>
    </r>
  </si>
  <si>
    <t>Libro: Principal + NIF</t>
  </si>
  <si>
    <t>Descripción</t>
  </si>
  <si>
    <t>Acumulado</t>
  </si>
  <si>
    <t>TOTAL</t>
  </si>
  <si>
    <t>TRASLADO PA</t>
  </si>
  <si>
    <t>TRASLADO AL COSTO</t>
  </si>
  <si>
    <t>RECONOCIMIENTO VALORIZACION</t>
  </si>
  <si>
    <t>COLPATRIA CONSTRUCTOR BANGKOK 504271110201</t>
  </si>
  <si>
    <t>DESISTIDOS PA</t>
  </si>
  <si>
    <t>OCCIDENTE CTA CTE 423814730</t>
  </si>
  <si>
    <t>OCCIDENTE CTA CTE 42384888</t>
  </si>
  <si>
    <t>ELABORACION DE PRESUPUESTOS</t>
  </si>
  <si>
    <t>IVA COMPRAS DEL 5%</t>
  </si>
  <si>
    <t>PERSONAL DE GERENCIA DE PROYECTOS</t>
  </si>
  <si>
    <t>TARJETA DE CREDITO</t>
  </si>
  <si>
    <t>PAGARES CREDITOS CONSTRUCTOR</t>
  </si>
  <si>
    <t>PAGARES CREDITOS CONSTRUCTOR L.P</t>
  </si>
  <si>
    <t>PAGARES CREDITOS PREOPERATIVO</t>
  </si>
  <si>
    <t>PAGARES CREDITOS PREOPERATIVO L.P</t>
  </si>
  <si>
    <t>PAGARES CREDITOS PREOPERATIVO C.P</t>
  </si>
  <si>
    <t>PAGARES CREDITOS LOTES</t>
  </si>
  <si>
    <t>PAGARES CREDITOS LOTES L.P</t>
  </si>
  <si>
    <t>PAGARES CREDITOS LOTES C.P</t>
  </si>
  <si>
    <t>HONORARIOS CONSULTORIA 6%</t>
  </si>
  <si>
    <t>UTILIDAD PROVISIONAL 2</t>
  </si>
  <si>
    <t>LEASING</t>
  </si>
  <si>
    <t>BANCO DE OCCIDENTE LEASING 180126738 L.P</t>
  </si>
  <si>
    <t>BANCO DE OCCIDENTE LEASING 180126738 C.P</t>
  </si>
  <si>
    <t>APORTE DEL FIDEICOMITENTE</t>
  </si>
  <si>
    <t>CONSTRUCTORA AGATA S.A.S.   Nit: 900,430,960-5</t>
  </si>
  <si>
    <t>A LA PROPIEDAD RAIZ - LOTE</t>
  </si>
  <si>
    <t>PAGARÉ CREDITO CONSTRUCTOR L.P</t>
  </si>
  <si>
    <t>C.C. 030101 MARROCO ETAPA 1</t>
  </si>
  <si>
    <t>INVERSIONISTAS L..P</t>
  </si>
  <si>
    <t>INVERSIONISTAS C..P</t>
  </si>
  <si>
    <t>PAGARE TERCEROS L.P.</t>
  </si>
  <si>
    <t>OCCIDENTE CTA CTE 423814979 VALLE LOS DOS SANTOS</t>
  </si>
  <si>
    <t>BANCO DE BOGOTA CTAS CTES</t>
  </si>
  <si>
    <t>BANCO BOGOTA CTAS CTES 217110782</t>
  </si>
  <si>
    <t>BANCO PUENTE ALTOS DEL BOSQUE</t>
  </si>
  <si>
    <t>CXC CLIENTES X RESTITUCION DE APORTES</t>
  </si>
  <si>
    <t>ANTICIPOS PAGOS POR FUERA DE NOMINA</t>
  </si>
  <si>
    <t>PAGARÉ CREDITO LOTE L.P</t>
  </si>
  <si>
    <t>IMPTO.IND.Y CIO. ACTIVIDAD SERVICIOS SABANETA</t>
  </si>
  <si>
    <t>RETEICA CONSTRUCCION SABANETA 8X1000</t>
  </si>
  <si>
    <t>RETEICA SERVICIOS SABANETA 8X1000</t>
  </si>
  <si>
    <t>RETEICA PUBLICIDA SABANETA 7X1000</t>
  </si>
  <si>
    <t>RETEICA ARRENDAMIENTO SABANETA 8X1000</t>
  </si>
  <si>
    <t>RETEICA TRANSPORTE SABANETA 10X1000</t>
  </si>
  <si>
    <t>RETEICA PROFESIONES LIBERALES SABANETA 10X1000</t>
  </si>
  <si>
    <t>RETEICA COMBUSTIBLE AL POR MENOR 10X1000</t>
  </si>
  <si>
    <t>IMPTO.IND.Y CIO. ACTIVIDAD SERVICIOS RIONEGRO</t>
  </si>
  <si>
    <t>RETEICA COMERCIALES RIONEGRO 8X1000</t>
  </si>
  <si>
    <t>RETEICA SERVICIOS RIONEGRO 8X1000</t>
  </si>
  <si>
    <t>INTERES SOBREGIRO PA</t>
  </si>
  <si>
    <t>SOBRETASA Y OTROS PA</t>
  </si>
  <si>
    <t>SOBRE TASAS Y OTROS PA</t>
  </si>
  <si>
    <t>GASTOS POR IMPUESTO DIFERIDO</t>
  </si>
  <si>
    <t>Periodo Consultado: De 01/01/2017 a 31/03/2019</t>
  </si>
  <si>
    <t>EXPENSAS CURADURIA NO DEDUCIBLE</t>
  </si>
  <si>
    <t>PAGARÉ CREDITO CONSTRUCTOR C.P</t>
  </si>
  <si>
    <t>REEMBOLSABLES NOMINA CONSTRUCCION</t>
  </si>
  <si>
    <t>REEMBOLSABLES GASTOS SALA DE VENTAS</t>
  </si>
  <si>
    <t xml:space="preserve">CONSOLIDADO MENSUAL POR CENTRO COSTO </t>
  </si>
  <si>
    <t>GASTOS ADMINISTRATIVOS</t>
  </si>
  <si>
    <t>GASTOS DE VENTAS</t>
  </si>
  <si>
    <t>Periodo Consultado: De 01/01/2019 a 31/12/2019</t>
  </si>
  <si>
    <t>COMSIONES FINANCIERAS PA</t>
  </si>
  <si>
    <t>Nivel Cta</t>
  </si>
  <si>
    <t>Consolidado</t>
  </si>
  <si>
    <t>BCOLOMBIA CTA CTE 00589346898 VALLE LOS DOS SANTOS</t>
  </si>
  <si>
    <t>OCCIDENTE CTA CTE 423814102 LA FORTUNA</t>
  </si>
  <si>
    <t>BANCO PUENTE OCCIDENTE AGATA MARROCO</t>
  </si>
  <si>
    <t>BANCO PUENTE OCCIDENTE AGATA CORAL LIVING</t>
  </si>
  <si>
    <t>BANCO PUENTE LA FORTUNA ACCION FIDUCIARIA</t>
  </si>
  <si>
    <t>ENTRE PROYECTOS</t>
  </si>
  <si>
    <t>MOTOCICLETAS</t>
  </si>
  <si>
    <t>IVA MOTOCICLETAS</t>
  </si>
  <si>
    <t>DEPRECIACION FLOTA Y EQUIPO DE TRANSPORTE</t>
  </si>
  <si>
    <t>º</t>
  </si>
  <si>
    <t>DEPRECIAC. Y AMORTIZAC. ACUMUL</t>
  </si>
  <si>
    <t>DEPRECIAC. Y AMORTIZAC. ACUMUL BIENES ARRE</t>
  </si>
  <si>
    <t>DEPRECIAC. Y AMORTIZAC. ACUMUL LICENCIAS</t>
  </si>
  <si>
    <t>TRASLADOS COSTO DIRECTO DE CONSTRUCCCION</t>
  </si>
  <si>
    <t>TRASLADOS COSTO INDIRECTO DE CONSTRUCCCION</t>
  </si>
  <si>
    <t>IMPUESTO INSTRIA Y COMERCIO CREE RENTA CONSUMO</t>
  </si>
  <si>
    <t>IPOCONSUMO INMUEBLES</t>
  </si>
  <si>
    <t>OBLIGACIONES FINANCIERAS ROTATIVO CREDIPAGO BANCOLOMBIA</t>
  </si>
  <si>
    <t>OBLIGACIONES FINANCIERAS ROTATIVO CREDIPAGO BOGOTA</t>
  </si>
  <si>
    <t>BANCOLOMBIA TARJETA CREDITO 5474800114612335</t>
  </si>
  <si>
    <t>CUENTAS CORRIENTES COMERCIALES P.E.P</t>
  </si>
  <si>
    <t>CON OFICINAS 010690 GENERALES</t>
  </si>
  <si>
    <t>APORTES REFORMAS FIDEICOMITEMTE PA</t>
  </si>
  <si>
    <t>APORTES</t>
  </si>
  <si>
    <t>UTILIDADES</t>
  </si>
  <si>
    <t>CAPITAL SISCRITO PORCOBRAR (DB)</t>
  </si>
  <si>
    <t>CAPITAL SISCRITO POR COBRAR (DB)</t>
  </si>
  <si>
    <t>GASTOS DE ADMINISTRACION</t>
  </si>
  <si>
    <t>PROGRAMAS PARA COMPUTADOR (LICENCIAS)</t>
  </si>
  <si>
    <t>DISMINUCION VALOR DEL MERCADO</t>
  </si>
  <si>
    <t>SUPERVISION TECNICA - INTERVENTORIA</t>
  </si>
  <si>
    <t>PERSONAL TECNICO</t>
  </si>
  <si>
    <t>RETEICA TRANSPORTE 10X1000</t>
  </si>
  <si>
    <t>RETEICA POR SERVICIOS 10X1000</t>
  </si>
  <si>
    <t>RETEICA COMERCIALES 8x1000</t>
  </si>
  <si>
    <t>IMPTO.IND.Y CIO. ACTIVIDAD SERVICIOS ITAGUI</t>
  </si>
  <si>
    <t>RETEICA SERVICIOS DE CONSTRUCCION 8X1000</t>
  </si>
  <si>
    <t>RETEICA ARRENDAMIENTOS 8X1000</t>
  </si>
  <si>
    <t>RETEICA PUBLICIDAD 10X1000</t>
  </si>
  <si>
    <t xml:space="preserve"> RETEICA MANTENIMIENTO Y REPARACION EQUIPOS 10X1000 </t>
  </si>
  <si>
    <t>BCOLOMBIA CTA CTE 00500000939 MARROCO</t>
  </si>
  <si>
    <t>CONSOLIDADO MENSUAL POR CENTRO DE COSTO</t>
  </si>
  <si>
    <t>CONSTRUCTORA AGATA S.A.S.</t>
  </si>
  <si>
    <t>NIT: 900,430,960</t>
  </si>
  <si>
    <t>Fecha impresión: 22/04/2021 09:13:27 a. m.</t>
  </si>
  <si>
    <r>
      <t xml:space="preserve">Grupo de Libros: </t>
    </r>
    <r>
      <rPr>
        <sz val="9"/>
        <color rgb="FF000000"/>
        <rFont val="Calibri"/>
        <family val="2"/>
        <scheme val="minor"/>
      </rPr>
      <t>Principal + NIF</t>
    </r>
  </si>
  <si>
    <r>
      <t xml:space="preserve">Periodo Consultado: </t>
    </r>
    <r>
      <rPr>
        <sz val="9"/>
        <color rgb="FF000000"/>
        <rFont val="Calibri"/>
        <family val="2"/>
        <scheme val="minor"/>
      </rPr>
      <t>01/01/2020 a 31/12/2020</t>
    </r>
  </si>
  <si>
    <t>TRASLADO COSTO DIRECTO DE CONSTRUCCION</t>
  </si>
  <si>
    <t>GASTO PERSONAL NOMINA BIM</t>
  </si>
  <si>
    <t>TRASLADO COSTO INDIRECTO DE CONSTRUCCION</t>
  </si>
  <si>
    <t>BANCO PUENTE ARRECIFES - BANCOLOMBIA 6898</t>
  </si>
  <si>
    <t>CONTRATOS DE CONSTRUCCION 2%</t>
  </si>
  <si>
    <t>RETEICA ARRENDAMIENTO ENVIGADO 10X1000</t>
  </si>
  <si>
    <t>DESCUENTOS PRONTO PAGO</t>
  </si>
  <si>
    <r>
      <t xml:space="preserve">Periodo Consultado: </t>
    </r>
    <r>
      <rPr>
        <sz val="9"/>
        <color rgb="FF000000"/>
        <rFont val="Calibri"/>
        <family val="2"/>
        <scheme val="minor"/>
      </rPr>
      <t>01/01/2021 a 31/12/2021</t>
    </r>
  </si>
  <si>
    <t>COMISION FIDUCIARIA LOTE</t>
  </si>
  <si>
    <t>INTERESES FINANCIEROS ALIANZA</t>
  </si>
  <si>
    <t>BCOLOMBIA CTA CTE 00500000940 ASAI</t>
  </si>
  <si>
    <t>BANCO COLPATRIA CTA CTE 0601007193</t>
  </si>
  <si>
    <t>DEUDORES POR REFORMAS</t>
  </si>
  <si>
    <t>CXC A CLIENTES X RESTITUCION</t>
  </si>
  <si>
    <t>COSTO DE VENTA P.A.</t>
  </si>
  <si>
    <t>Fecha impresión: 23/06/2022 11:35:05 a. m.</t>
  </si>
  <si>
    <t>INTERESES FINANCIEROS FONDO FIDUCIARIOS</t>
  </si>
  <si>
    <t>GASTO PERSONAL NOMINA COMPRAS</t>
  </si>
  <si>
    <t>REINTEGRO DESCUENTOS POLIZAS</t>
  </si>
  <si>
    <t>Fecha impresión: 17/01/2023 06:41:22 p. m.</t>
  </si>
  <si>
    <r>
      <t xml:space="preserve">Periodo Consultado: </t>
    </r>
    <r>
      <rPr>
        <sz val="9"/>
        <color rgb="FF000000"/>
        <rFont val="Calibri"/>
        <family val="2"/>
        <scheme val="minor"/>
      </rPr>
      <t>01/01/2022 a 31/12/2022</t>
    </r>
  </si>
  <si>
    <t>INTERESES TERCEROS</t>
  </si>
  <si>
    <t>TRASLADOS 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</si>
</sst>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,##0.00_ ;[Red]\-#,##0.00\ 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FF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3399"/>
      <name val="Arial"/>
      <family val="2"/>
    </font>
    <font>
      <b/>
      <sz val="9"/>
      <color rgb="FF000000"/>
      <name val="Arial"/>
      <family val="2"/>
    </font>
    <font>
      <b/>
      <sz val="11"/>
      <color rgb="FF003399"/>
      <name val="Arial"/>
      <family val="2"/>
    </font>
    <font>
      <b/>
      <sz val="8"/>
      <color rgb="FF000000"/>
      <name val="Arial"/>
      <family val="2"/>
    </font>
    <font>
      <b/>
      <sz val="8"/>
      <color rgb="FF000000"/>
      <name val="Verdana"/>
      <family val="2"/>
    </font>
    <font>
      <sz val="8"/>
      <color rgb="FF000000"/>
      <name val="Arial"/>
      <family val="2"/>
    </font>
    <font>
      <sz val="9"/>
      <color rgb="FF000000"/>
      <name val="Calibri"/>
      <family val="2"/>
      <scheme val="minor"/>
    </font>
    <font>
      <b/>
      <sz val="21"/>
      <color rgb="FF667788"/>
      <name val="Calibri"/>
      <family val="2"/>
      <scheme val="minor"/>
    </font>
    <font>
      <b/>
      <sz val="11"/>
      <color rgb="FF667788"/>
      <name val="Calibri"/>
      <family val="2"/>
      <scheme val="minor"/>
    </font>
    <font>
      <sz val="9"/>
      <color rgb="FF555555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9E9E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theme="5" tint="0.399975585192419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/>
      <bottom/>
      <diagonal/>
    </border>
    <border>
      <left/>
      <right/>
      <top/>
      <bottom style="thick">
        <color rgb="FF667788"/>
      </bottom>
      <diagonal/>
    </border>
    <border>
      <left style="medium">
        <color rgb="FFDADADA"/>
      </left>
      <right/>
      <top style="medium">
        <color rgb="FFDADADA"/>
      </top>
      <bottom style="medium">
        <color rgb="FFDADADA"/>
      </bottom>
      <diagonal/>
    </border>
    <border>
      <left style="medium">
        <color rgb="FFDADADA"/>
      </left>
      <right style="medium">
        <color rgb="FFDADADA"/>
      </right>
      <top style="medium">
        <color rgb="FFDADADA"/>
      </top>
      <bottom style="medium">
        <color rgb="FFDADADA"/>
      </bottom>
      <diagonal/>
    </border>
    <border>
      <left/>
      <right/>
      <top style="medium">
        <color rgb="FFDADADA"/>
      </top>
      <bottom style="medium">
        <color rgb="FFDADADA"/>
      </bottom>
      <diagonal/>
    </border>
    <border>
      <left/>
      <right style="medium">
        <color rgb="FFDADADA"/>
      </right>
      <top style="medium">
        <color rgb="FFDADADA"/>
      </top>
      <bottom style="medium">
        <color rgb="FFDADADA"/>
      </bottom>
      <diagonal/>
    </border>
    <border>
      <left style="medium">
        <color rgb="FFDADADA"/>
      </left>
      <right/>
      <top/>
      <bottom style="medium">
        <color rgb="FFDADADA"/>
      </bottom>
      <diagonal/>
    </border>
    <border>
      <left style="medium">
        <color rgb="FFDADADA"/>
      </left>
      <right style="medium">
        <color rgb="FFDADADA"/>
      </right>
      <top/>
      <bottom style="medium">
        <color rgb="FFDADADA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</cellStyleXfs>
  <cellXfs count="87">
    <xf numFmtId="0" fontId="0" fillId="0" borderId="0" xfId="0"/>
    <xf numFmtId="0" fontId="19" fillId="33" borderId="0" xfId="0" applyFont="1" applyFill="1" applyAlignment="1">
      <alignment horizontal="center"/>
    </xf>
    <xf numFmtId="0" fontId="19" fillId="33" borderId="0" xfId="0" applyFont="1" applyFill="1" applyAlignment="1"/>
    <xf numFmtId="0" fontId="19" fillId="33" borderId="10" xfId="0" applyFont="1" applyFill="1" applyBorder="1" applyAlignment="1">
      <alignment horizontal="left"/>
    </xf>
    <xf numFmtId="0" fontId="19" fillId="33" borderId="10" xfId="0" applyFont="1" applyFill="1" applyBorder="1" applyAlignment="1"/>
    <xf numFmtId="0" fontId="21" fillId="35" borderId="10" xfId="0" applyFont="1" applyFill="1" applyBorder="1" applyAlignment="1">
      <alignment horizontal="left"/>
    </xf>
    <xf numFmtId="0" fontId="21" fillId="35" borderId="10" xfId="0" applyFont="1" applyFill="1" applyBorder="1" applyAlignment="1"/>
    <xf numFmtId="0" fontId="19" fillId="33" borderId="0" xfId="0" applyFont="1" applyFill="1"/>
    <xf numFmtId="0" fontId="22" fillId="33" borderId="0" xfId="0" applyFont="1" applyFill="1"/>
    <xf numFmtId="0" fontId="23" fillId="33" borderId="0" xfId="0" applyFont="1" applyFill="1" applyAlignment="1">
      <alignment wrapText="1"/>
    </xf>
    <xf numFmtId="0" fontId="24" fillId="36" borderId="10" xfId="0" applyFont="1" applyFill="1" applyBorder="1" applyAlignment="1">
      <alignment horizontal="center" wrapText="1"/>
    </xf>
    <xf numFmtId="17" fontId="24" fillId="36" borderId="10" xfId="0" applyNumberFormat="1" applyFont="1" applyFill="1" applyBorder="1" applyAlignment="1">
      <alignment horizontal="center" wrapText="1"/>
    </xf>
    <xf numFmtId="0" fontId="19" fillId="33" borderId="16" xfId="0" applyFont="1" applyFill="1" applyBorder="1"/>
    <xf numFmtId="0" fontId="25" fillId="33" borderId="10" xfId="0" applyFont="1" applyFill="1" applyBorder="1" applyAlignment="1">
      <alignment wrapText="1"/>
    </xf>
    <xf numFmtId="0" fontId="25" fillId="33" borderId="10" xfId="0" applyFont="1" applyFill="1" applyBorder="1" applyAlignment="1">
      <alignment horizontal="right" wrapText="1"/>
    </xf>
    <xf numFmtId="4" fontId="25" fillId="33" borderId="10" xfId="0" applyNumberFormat="1" applyFont="1" applyFill="1" applyBorder="1" applyAlignment="1">
      <alignment horizontal="right" wrapText="1"/>
    </xf>
    <xf numFmtId="4" fontId="23" fillId="33" borderId="10" xfId="0" applyNumberFormat="1" applyFont="1" applyFill="1" applyBorder="1" applyAlignment="1">
      <alignment horizontal="right" wrapText="1"/>
    </xf>
    <xf numFmtId="0" fontId="22" fillId="33" borderId="0" xfId="0" applyFont="1" applyFill="1"/>
    <xf numFmtId="0" fontId="23" fillId="33" borderId="0" xfId="0" applyFont="1" applyFill="1" applyAlignment="1">
      <alignment wrapText="1"/>
    </xf>
    <xf numFmtId="0" fontId="24" fillId="36" borderId="10" xfId="0" applyFont="1" applyFill="1" applyBorder="1" applyAlignment="1">
      <alignment horizontal="center" wrapText="1"/>
    </xf>
    <xf numFmtId="17" fontId="24" fillId="36" borderId="10" xfId="0" applyNumberFormat="1" applyFont="1" applyFill="1" applyBorder="1" applyAlignment="1">
      <alignment horizontal="center" wrapText="1"/>
    </xf>
    <xf numFmtId="0" fontId="25" fillId="33" borderId="10" xfId="0" applyFont="1" applyFill="1" applyBorder="1" applyAlignment="1">
      <alignment wrapText="1"/>
    </xf>
    <xf numFmtId="0" fontId="25" fillId="33" borderId="10" xfId="0" applyFont="1" applyFill="1" applyBorder="1" applyAlignment="1">
      <alignment horizontal="right" wrapText="1"/>
    </xf>
    <xf numFmtId="4" fontId="25" fillId="33" borderId="10" xfId="0" applyNumberFormat="1" applyFont="1" applyFill="1" applyBorder="1" applyAlignment="1">
      <alignment horizontal="right" wrapText="1"/>
    </xf>
    <xf numFmtId="4" fontId="23" fillId="33" borderId="10" xfId="0" applyNumberFormat="1" applyFont="1" applyFill="1" applyBorder="1" applyAlignment="1">
      <alignment horizontal="right" wrapText="1"/>
    </xf>
    <xf numFmtId="0" fontId="19" fillId="33" borderId="16" xfId="0" applyFont="1" applyFill="1" applyBorder="1"/>
    <xf numFmtId="0" fontId="21" fillId="34" borderId="11" xfId="0" applyFont="1" applyFill="1" applyBorder="1" applyAlignment="1">
      <alignment horizontal="center"/>
    </xf>
    <xf numFmtId="0" fontId="21" fillId="34" borderId="12" xfId="0" applyFont="1" applyFill="1" applyBorder="1" applyAlignment="1">
      <alignment horizontal="center"/>
    </xf>
    <xf numFmtId="0" fontId="21" fillId="37" borderId="10" xfId="0" applyFont="1" applyFill="1" applyBorder="1" applyAlignment="1">
      <alignment horizontal="left"/>
    </xf>
    <xf numFmtId="0" fontId="21" fillId="37" borderId="10" xfId="0" applyFont="1" applyFill="1" applyBorder="1" applyAlignment="1"/>
    <xf numFmtId="0" fontId="21" fillId="38" borderId="10" xfId="0" applyFont="1" applyFill="1" applyBorder="1" applyAlignment="1">
      <alignment horizontal="left"/>
    </xf>
    <xf numFmtId="0" fontId="21" fillId="38" borderId="10" xfId="0" applyFont="1" applyFill="1" applyBorder="1" applyAlignment="1"/>
    <xf numFmtId="0" fontId="21" fillId="39" borderId="10" xfId="0" applyFont="1" applyFill="1" applyBorder="1" applyAlignment="1">
      <alignment horizontal="left"/>
    </xf>
    <xf numFmtId="0" fontId="21" fillId="39" borderId="10" xfId="0" applyFont="1" applyFill="1" applyBorder="1" applyAlignment="1"/>
    <xf numFmtId="0" fontId="21" fillId="40" borderId="10" xfId="0" applyFont="1" applyFill="1" applyBorder="1" applyAlignment="1">
      <alignment horizontal="left"/>
    </xf>
    <xf numFmtId="0" fontId="21" fillId="40" borderId="10" xfId="0" applyFont="1" applyFill="1" applyBorder="1" applyAlignment="1"/>
    <xf numFmtId="4" fontId="19" fillId="33" borderId="0" xfId="0" applyNumberFormat="1" applyFont="1" applyFill="1" applyAlignment="1"/>
    <xf numFmtId="164" fontId="21" fillId="37" borderId="10" xfId="0" applyNumberFormat="1" applyFont="1" applyFill="1" applyBorder="1" applyAlignment="1"/>
    <xf numFmtId="164" fontId="21" fillId="38" borderId="10" xfId="0" applyNumberFormat="1" applyFont="1" applyFill="1" applyBorder="1" applyAlignment="1"/>
    <xf numFmtId="164" fontId="21" fillId="39" borderId="10" xfId="0" applyNumberFormat="1" applyFont="1" applyFill="1" applyBorder="1" applyAlignment="1"/>
    <xf numFmtId="164" fontId="21" fillId="35" borderId="10" xfId="0" applyNumberFormat="1" applyFont="1" applyFill="1" applyBorder="1" applyAlignment="1"/>
    <xf numFmtId="164" fontId="21" fillId="40" borderId="10" xfId="0" applyNumberFormat="1" applyFont="1" applyFill="1" applyBorder="1" applyAlignment="1"/>
    <xf numFmtId="164" fontId="19" fillId="33" borderId="10" xfId="0" applyNumberFormat="1" applyFont="1" applyFill="1" applyBorder="1" applyAlignment="1"/>
    <xf numFmtId="0" fontId="26" fillId="33" borderId="0" xfId="0" applyFont="1" applyFill="1"/>
    <xf numFmtId="0" fontId="27" fillId="33" borderId="17" xfId="0" applyFont="1" applyFill="1" applyBorder="1"/>
    <xf numFmtId="0" fontId="28" fillId="33" borderId="0" xfId="0" applyFont="1" applyFill="1"/>
    <xf numFmtId="0" fontId="29" fillId="33" borderId="0" xfId="0" applyFont="1" applyFill="1"/>
    <xf numFmtId="0" fontId="30" fillId="33" borderId="0" xfId="0" applyFont="1" applyFill="1"/>
    <xf numFmtId="0" fontId="31" fillId="41" borderId="18" xfId="0" applyFont="1" applyFill="1" applyBorder="1" applyAlignment="1">
      <alignment horizontal="center" vertical="center" wrapText="1"/>
    </xf>
    <xf numFmtId="17" fontId="31" fillId="41" borderId="18" xfId="0" applyNumberFormat="1" applyFont="1" applyFill="1" applyBorder="1" applyAlignment="1">
      <alignment horizontal="center" vertical="center" wrapText="1"/>
    </xf>
    <xf numFmtId="17" fontId="31" fillId="41" borderId="19" xfId="0" applyNumberFormat="1" applyFont="1" applyFill="1" applyBorder="1" applyAlignment="1">
      <alignment horizontal="center" vertical="center" wrapText="1"/>
    </xf>
    <xf numFmtId="0" fontId="26" fillId="33" borderId="22" xfId="0" applyFont="1" applyFill="1" applyBorder="1" applyAlignment="1">
      <alignment wrapText="1"/>
    </xf>
    <xf numFmtId="4" fontId="26" fillId="33" borderId="22" xfId="0" applyNumberFormat="1" applyFont="1" applyFill="1" applyBorder="1" applyAlignment="1">
      <alignment horizontal="right" wrapText="1"/>
    </xf>
    <xf numFmtId="4" fontId="26" fillId="33" borderId="23" xfId="0" applyNumberFormat="1" applyFont="1" applyFill="1" applyBorder="1" applyAlignment="1">
      <alignment horizontal="right" wrapText="1"/>
    </xf>
    <xf numFmtId="0" fontId="26" fillId="33" borderId="23" xfId="0" applyFont="1" applyFill="1" applyBorder="1" applyAlignment="1">
      <alignment wrapText="1"/>
    </xf>
    <xf numFmtId="0" fontId="26" fillId="33" borderId="22" xfId="0" applyFont="1" applyFill="1" applyBorder="1" applyAlignment="1">
      <alignment horizontal="right" wrapText="1"/>
    </xf>
    <xf numFmtId="0" fontId="26" fillId="33" borderId="23" xfId="0" applyFont="1" applyFill="1" applyBorder="1" applyAlignment="1">
      <alignment horizontal="right" wrapText="1"/>
    </xf>
    <xf numFmtId="4" fontId="30" fillId="33" borderId="22" xfId="0" applyNumberFormat="1" applyFont="1" applyFill="1" applyBorder="1" applyAlignment="1">
      <alignment wrapText="1"/>
    </xf>
    <xf numFmtId="4" fontId="30" fillId="33" borderId="23" xfId="0" applyNumberFormat="1" applyFont="1" applyFill="1" applyBorder="1" applyAlignment="1">
      <alignment wrapText="1"/>
    </xf>
    <xf numFmtId="17" fontId="21" fillId="34" borderId="11" xfId="0" applyNumberFormat="1" applyFont="1" applyFill="1" applyBorder="1" applyAlignment="1">
      <alignment horizontal="center" vertical="center"/>
    </xf>
    <xf numFmtId="0" fontId="21" fillId="34" borderId="12" xfId="0" applyFont="1" applyFill="1" applyBorder="1" applyAlignment="1">
      <alignment horizontal="center" vertical="center"/>
    </xf>
    <xf numFmtId="0" fontId="24" fillId="33" borderId="13" xfId="0" applyFont="1" applyFill="1" applyBorder="1" applyAlignment="1">
      <alignment horizontal="left"/>
    </xf>
    <xf numFmtId="0" fontId="24" fillId="33" borderId="14" xfId="0" applyFont="1" applyFill="1" applyBorder="1" applyAlignment="1">
      <alignment horizontal="left"/>
    </xf>
    <xf numFmtId="0" fontId="24" fillId="33" borderId="15" xfId="0" applyFont="1" applyFill="1" applyBorder="1" applyAlignment="1">
      <alignment horizontal="left"/>
    </xf>
    <xf numFmtId="0" fontId="21" fillId="34" borderId="11" xfId="0" applyFont="1" applyFill="1" applyBorder="1" applyAlignment="1">
      <alignment horizontal="center" vertical="center"/>
    </xf>
    <xf numFmtId="0" fontId="31" fillId="42" borderId="18" xfId="0" applyFont="1" applyFill="1" applyBorder="1"/>
    <xf numFmtId="0" fontId="31" fillId="42" borderId="20" xfId="0" applyFont="1" applyFill="1" applyBorder="1"/>
    <xf numFmtId="0" fontId="31" fillId="42" borderId="21" xfId="0" applyFont="1" applyFill="1" applyBorder="1"/>
    <xf numFmtId="0" fontId="30" fillId="33" borderId="18" xfId="0" applyFont="1" applyFill="1" applyBorder="1" applyAlignment="1">
      <alignment wrapText="1"/>
    </xf>
    <xf numFmtId="0" fontId="30" fillId="33" borderId="21" xfId="0" applyFont="1" applyFill="1" applyBorder="1" applyAlignment="1">
      <alignment wrapText="1"/>
    </xf>
    <xf numFmtId="0" fontId="24" fillId="33" borderId="13" xfId="0" applyFont="1" applyFill="1" applyBorder="1" applyAlignment="1">
      <alignment horizontal="center" wrapText="1"/>
    </xf>
    <xf numFmtId="0" fontId="24" fillId="33" borderId="15" xfId="0" applyFont="1" applyFill="1" applyBorder="1" applyAlignment="1">
      <alignment horizontal="center" wrapText="1"/>
    </xf>
    <xf numFmtId="0" fontId="19" fillId="43" borderId="0" xfId="0" applyFont="1" applyFill="1" applyAlignment="1"/>
    <xf numFmtId="0" fontId="21" fillId="43" borderId="11" xfId="0" applyFont="1" applyFill="1" applyBorder="1" applyAlignment="1">
      <alignment horizontal="center" vertical="center"/>
    </xf>
    <xf numFmtId="0" fontId="21" fillId="43" borderId="12" xfId="0" applyFont="1" applyFill="1" applyBorder="1" applyAlignment="1">
      <alignment horizontal="center" vertical="center"/>
    </xf>
    <xf numFmtId="164" fontId="21" fillId="43" borderId="10" xfId="0" applyNumberFormat="1" applyFont="1" applyFill="1" applyBorder="1" applyAlignment="1"/>
    <xf numFmtId="164" fontId="19" fillId="43" borderId="10" xfId="0" applyNumberFormat="1" applyFont="1" applyFill="1" applyBorder="1" applyAlignment="1"/>
    <xf numFmtId="0" fontId="19" fillId="43" borderId="0" xfId="0" applyFont="1" applyFill="1" applyAlignment="1">
      <alignment horizontal="center"/>
    </xf>
    <xf numFmtId="0" fontId="24" fillId="43" borderId="14" xfId="0" applyFont="1" applyFill="1" applyBorder="1" applyAlignment="1">
      <alignment horizontal="left"/>
    </xf>
    <xf numFmtId="0" fontId="21" fillId="43" borderId="10" xfId="0" applyFont="1" applyFill="1" applyBorder="1" applyAlignment="1"/>
    <xf numFmtId="0" fontId="19" fillId="43" borderId="10" xfId="0" applyFont="1" applyFill="1" applyBorder="1" applyAlignment="1"/>
    <xf numFmtId="0" fontId="22" fillId="43" borderId="0" xfId="0" applyFont="1" applyFill="1" applyAlignment="1"/>
    <xf numFmtId="0" fontId="23" fillId="43" borderId="0" xfId="0" applyFont="1" applyFill="1" applyAlignment="1"/>
    <xf numFmtId="0" fontId="20" fillId="43" borderId="0" xfId="0" applyFont="1" applyFill="1" applyAlignment="1"/>
    <xf numFmtId="0" fontId="24" fillId="43" borderId="13" xfId="0" applyFont="1" applyFill="1" applyBorder="1" applyAlignment="1">
      <alignment horizontal="left"/>
    </xf>
    <xf numFmtId="0" fontId="21" fillId="43" borderId="10" xfId="0" applyFont="1" applyFill="1" applyBorder="1" applyAlignment="1">
      <alignment horizontal="left"/>
    </xf>
    <xf numFmtId="0" fontId="19" fillId="43" borderId="10" xfId="0" applyFont="1" applyFill="1" applyBorder="1" applyAlignment="1">
      <alignment horizontal="left"/>
    </xf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EstiloLabel" xfId="44" xr:uid="{00000000-0005-0000-0000-00001F000000}"/>
    <cellStyle name="Hipervínculo" xfId="42" builtinId="8" customBuiltin="1"/>
    <cellStyle name="Hipervínculo visitado" xfId="43" builtinId="9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A292B47D-4E81-49CB-9886-8016836CD09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3254"/>
  <sheetViews>
    <sheetView showGridLines="0" tabSelected="1" zoomScaleNormal="100" workbookViewId="0">
      <pane ySplit="8" topLeftCell="A9" activePane="bottomLeft" state="frozen"/>
      <selection pane="bottomLeft" sqref="A1:A1048576"/>
    </sheetView>
  </sheetViews>
  <sheetFormatPr baseColWidth="10" defaultColWidth="11.44140625" defaultRowHeight="11.4" outlineLevelCol="1" x14ac:dyDescent="0.2"/>
  <cols>
    <col min="1" max="1" width="13" style="72" customWidth="1"/>
    <col min="2" max="2" width="41.6640625" style="72" customWidth="1"/>
    <col min="3" max="3" width="11.33203125" style="2" bestFit="1" customWidth="1"/>
    <col min="4" max="4" width="8" style="2" bestFit="1" customWidth="1"/>
    <col min="5" max="5" width="16.88671875" style="72" bestFit="1" customWidth="1"/>
    <col min="6" max="6" width="16.33203125" style="2" hidden="1" customWidth="1" outlineLevel="1"/>
    <col min="7" max="7" width="15.88671875" style="2" hidden="1" customWidth="1" outlineLevel="1"/>
    <col min="8" max="9" width="16.88671875" style="2" hidden="1" customWidth="1" outlineLevel="1"/>
    <col min="10" max="10" width="15.6640625" style="2" bestFit="1" customWidth="1" collapsed="1"/>
    <col min="11" max="13" width="15.6640625" style="2" bestFit="1" customWidth="1"/>
    <col min="14" max="21" width="16.88671875" style="2" bestFit="1" customWidth="1"/>
    <col min="22" max="16384" width="11.44140625" style="2"/>
  </cols>
  <sheetData>
    <row r="1" spans="1:21" ht="13.8" x14ac:dyDescent="0.25">
      <c r="A1" s="81" t="s">
        <v>1338</v>
      </c>
    </row>
    <row r="2" spans="1:21" x14ac:dyDescent="0.2">
      <c r="A2" s="82" t="s">
        <v>1304</v>
      </c>
    </row>
    <row r="3" spans="1:21" x14ac:dyDescent="0.2">
      <c r="A3" s="82" t="s">
        <v>1275</v>
      </c>
    </row>
    <row r="4" spans="1:21" x14ac:dyDescent="0.2">
      <c r="A4" s="82" t="str">
        <f>+'2020'!A4</f>
        <v>NIT: 900,430,960</v>
      </c>
    </row>
    <row r="5" spans="1:21" ht="12" x14ac:dyDescent="0.25">
      <c r="A5" s="83"/>
      <c r="B5" s="77"/>
      <c r="C5" s="1"/>
    </row>
    <row r="6" spans="1:21" x14ac:dyDescent="0.2">
      <c r="A6" s="84" t="s">
        <v>1307</v>
      </c>
      <c r="B6" s="78"/>
      <c r="C6" s="63"/>
    </row>
    <row r="7" spans="1:21" ht="15" customHeight="1" x14ac:dyDescent="0.25">
      <c r="A7" s="73" t="s">
        <v>0</v>
      </c>
      <c r="B7" s="73" t="s">
        <v>1</v>
      </c>
      <c r="C7" s="26" t="s">
        <v>2</v>
      </c>
      <c r="D7" s="64" t="s">
        <v>1343</v>
      </c>
      <c r="E7" s="73" t="s">
        <v>1344</v>
      </c>
      <c r="F7" s="64">
        <v>2018</v>
      </c>
      <c r="G7" s="64">
        <v>2019</v>
      </c>
      <c r="H7" s="64">
        <v>2020</v>
      </c>
      <c r="I7" s="64">
        <v>2021</v>
      </c>
      <c r="J7" s="59">
        <v>44562</v>
      </c>
      <c r="K7" s="59">
        <v>44593</v>
      </c>
      <c r="L7" s="59">
        <v>44621</v>
      </c>
      <c r="M7" s="59">
        <v>44652</v>
      </c>
      <c r="N7" s="59">
        <v>44682</v>
      </c>
      <c r="O7" s="59">
        <v>44713</v>
      </c>
      <c r="P7" s="59">
        <v>44743</v>
      </c>
      <c r="Q7" s="59">
        <v>44774</v>
      </c>
      <c r="R7" s="59">
        <v>44805</v>
      </c>
      <c r="S7" s="59">
        <v>44835</v>
      </c>
      <c r="T7" s="59">
        <v>44866</v>
      </c>
      <c r="U7" s="59">
        <v>44896</v>
      </c>
    </row>
    <row r="8" spans="1:21" ht="12" x14ac:dyDescent="0.25">
      <c r="A8" s="74"/>
      <c r="B8" s="74"/>
      <c r="C8" s="27" t="s">
        <v>3</v>
      </c>
      <c r="D8" s="60"/>
      <c r="E8" s="74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</row>
    <row r="9" spans="1:21" ht="12" hidden="1" customHeight="1" x14ac:dyDescent="0.25">
      <c r="A9" s="28">
        <v>1</v>
      </c>
      <c r="B9" s="29" t="s">
        <v>4</v>
      </c>
      <c r="C9" s="29" t="s">
        <v>5</v>
      </c>
      <c r="D9" s="29">
        <f>+LEN(A9)</f>
        <v>1</v>
      </c>
      <c r="E9" s="37">
        <f t="shared" ref="E9:L9" si="0">+E10+E66+E99+E252+E348+E441+E469+E478</f>
        <v>12198357217.079996</v>
      </c>
      <c r="F9" s="37">
        <f t="shared" si="0"/>
        <v>17479799062.25</v>
      </c>
      <c r="G9" s="37">
        <f t="shared" si="0"/>
        <v>5712228752.7300005</v>
      </c>
      <c r="H9" s="37">
        <f t="shared" ref="H9" si="1">+H10+H66+H99+H252+H348+H441+H469+H478</f>
        <v>6565828309.9399996</v>
      </c>
      <c r="I9" s="37">
        <f t="shared" ref="I9" si="2">+I10+I66+I99+I252+I348+I441+I469+I478</f>
        <v>22732687702.830002</v>
      </c>
      <c r="J9" s="37">
        <f t="shared" si="0"/>
        <v>991578125.26999998</v>
      </c>
      <c r="K9" s="37">
        <f t="shared" si="0"/>
        <v>662256558.25</v>
      </c>
      <c r="L9" s="37">
        <f t="shared" si="0"/>
        <v>764654592.77000046</v>
      </c>
      <c r="M9" s="37">
        <f t="shared" ref="M9:N9" si="3">+M10+M66+M99+M252+M348+M441+M469+M478</f>
        <v>-7998009595.7399998</v>
      </c>
      <c r="N9" s="37">
        <f t="shared" si="3"/>
        <v>-12020691897.160002</v>
      </c>
      <c r="O9" s="37">
        <f t="shared" ref="O9:S9" si="4">+O10+O66+O99+O252+O348+O441+O469+O478</f>
        <v>-1453821381</v>
      </c>
      <c r="P9" s="37">
        <f t="shared" si="4"/>
        <v>1953551807.3800001</v>
      </c>
      <c r="Q9" s="37">
        <f t="shared" si="4"/>
        <v>-7125748443.9200001</v>
      </c>
      <c r="R9" s="37">
        <f t="shared" si="4"/>
        <v>1826194472.0999999</v>
      </c>
      <c r="S9" s="37">
        <f t="shared" si="4"/>
        <v>-177063466.48000002</v>
      </c>
      <c r="T9" s="37">
        <f t="shared" ref="T9:U9" si="5">+T10+T66+T99+T252+T348+T441+T469+T478</f>
        <v>-12019255634.59</v>
      </c>
      <c r="U9" s="37">
        <f t="shared" si="5"/>
        <v>-5695831747.5500002</v>
      </c>
    </row>
    <row r="10" spans="1:21" ht="12" hidden="1" customHeight="1" x14ac:dyDescent="0.25">
      <c r="A10" s="30">
        <v>11</v>
      </c>
      <c r="B10" s="31" t="s">
        <v>6</v>
      </c>
      <c r="C10" s="31" t="s">
        <v>5</v>
      </c>
      <c r="D10" s="31">
        <f t="shared" ref="D10:D74" si="6">+LEN(A10)</f>
        <v>2</v>
      </c>
      <c r="E10" s="38">
        <f t="shared" ref="E10:L10" si="7">+E11+E20+E43+E47+E51+E55</f>
        <v>-3298397536.9100008</v>
      </c>
      <c r="F10" s="38">
        <f t="shared" si="7"/>
        <v>81756227.870000005</v>
      </c>
      <c r="G10" s="38">
        <f t="shared" si="7"/>
        <v>770672625.19999993</v>
      </c>
      <c r="H10" s="38">
        <f t="shared" ref="H10" si="8">+H11+H20+H43+H47+H51+H55</f>
        <v>-292703876.76999998</v>
      </c>
      <c r="I10" s="38">
        <f t="shared" ref="I10" si="9">+I11+I20+I43+I47+I51+I55</f>
        <v>1430286848.23</v>
      </c>
      <c r="J10" s="38">
        <f t="shared" si="7"/>
        <v>-255727167.94</v>
      </c>
      <c r="K10" s="38">
        <f t="shared" si="7"/>
        <v>-565545014.88999999</v>
      </c>
      <c r="L10" s="38">
        <f t="shared" si="7"/>
        <v>-774749869.84000003</v>
      </c>
      <c r="M10" s="38">
        <f t="shared" ref="M10:N10" si="10">+M11+M20+M43+M47+M51+M55</f>
        <v>687187129.41999996</v>
      </c>
      <c r="N10" s="38">
        <f t="shared" si="10"/>
        <v>-639853553.37</v>
      </c>
      <c r="O10" s="38">
        <f t="shared" ref="O10:S10" si="11">+O11+O20+O43+O47+O51+O55</f>
        <v>-1829472959.46</v>
      </c>
      <c r="P10" s="38">
        <f t="shared" si="11"/>
        <v>3950074762.29</v>
      </c>
      <c r="Q10" s="38">
        <f t="shared" si="11"/>
        <v>-357495485.37</v>
      </c>
      <c r="R10" s="38">
        <f t="shared" si="11"/>
        <v>-603142965.98000002</v>
      </c>
      <c r="S10" s="38">
        <f t="shared" si="11"/>
        <v>-2778500387</v>
      </c>
      <c r="T10" s="38">
        <f t="shared" ref="T10:U10" si="12">+T11+T20+T43+T47+T51+T55</f>
        <v>-2642375887.04</v>
      </c>
      <c r="U10" s="38">
        <f t="shared" si="12"/>
        <v>521192037.74000001</v>
      </c>
    </row>
    <row r="11" spans="1:21" ht="12" hidden="1" customHeight="1" x14ac:dyDescent="0.25">
      <c r="A11" s="32">
        <v>1105</v>
      </c>
      <c r="B11" s="33" t="s">
        <v>7</v>
      </c>
      <c r="C11" s="33" t="s">
        <v>5</v>
      </c>
      <c r="D11" s="33">
        <f t="shared" si="6"/>
        <v>4</v>
      </c>
      <c r="E11" s="39">
        <f t="shared" ref="E11:L11" si="13">+E12+E15</f>
        <v>600000</v>
      </c>
      <c r="F11" s="39">
        <f t="shared" si="13"/>
        <v>300000</v>
      </c>
      <c r="G11" s="39">
        <f t="shared" si="13"/>
        <v>300000</v>
      </c>
      <c r="H11" s="39">
        <f t="shared" ref="H11" si="14">+H12+H15</f>
        <v>0</v>
      </c>
      <c r="I11" s="39">
        <f t="shared" ref="I11" si="15">+I12+I15</f>
        <v>0</v>
      </c>
      <c r="J11" s="39">
        <f t="shared" si="13"/>
        <v>0</v>
      </c>
      <c r="K11" s="39">
        <f t="shared" si="13"/>
        <v>0</v>
      </c>
      <c r="L11" s="39">
        <f t="shared" si="13"/>
        <v>0</v>
      </c>
      <c r="M11" s="39">
        <f t="shared" ref="M11:N11" si="16">+M12+M15</f>
        <v>0</v>
      </c>
      <c r="N11" s="39">
        <f t="shared" si="16"/>
        <v>0</v>
      </c>
      <c r="O11" s="39">
        <f t="shared" ref="O11:S11" si="17">+O12+O15</f>
        <v>0</v>
      </c>
      <c r="P11" s="39">
        <f t="shared" si="17"/>
        <v>0</v>
      </c>
      <c r="Q11" s="39">
        <f t="shared" si="17"/>
        <v>0</v>
      </c>
      <c r="R11" s="39">
        <f t="shared" si="17"/>
        <v>0</v>
      </c>
      <c r="S11" s="39">
        <f t="shared" si="17"/>
        <v>0</v>
      </c>
      <c r="T11" s="39">
        <f t="shared" ref="T11:U11" si="18">+T12+T15</f>
        <v>0</v>
      </c>
      <c r="U11" s="39">
        <f t="shared" si="18"/>
        <v>0</v>
      </c>
    </row>
    <row r="12" spans="1:21" ht="12" hidden="1" customHeight="1" x14ac:dyDescent="0.25">
      <c r="A12" s="5">
        <v>110505</v>
      </c>
      <c r="B12" s="6" t="s">
        <v>8</v>
      </c>
      <c r="C12" s="6" t="s">
        <v>5</v>
      </c>
      <c r="D12" s="6">
        <f t="shared" si="6"/>
        <v>6</v>
      </c>
      <c r="E12" s="40">
        <f t="shared" ref="E12:U13" si="19">+E13</f>
        <v>0</v>
      </c>
      <c r="F12" s="40">
        <f t="shared" si="19"/>
        <v>0</v>
      </c>
      <c r="G12" s="40">
        <f t="shared" si="19"/>
        <v>0</v>
      </c>
      <c r="H12" s="40">
        <f t="shared" si="19"/>
        <v>0</v>
      </c>
      <c r="I12" s="40">
        <f t="shared" si="19"/>
        <v>0</v>
      </c>
      <c r="J12" s="40">
        <f t="shared" si="19"/>
        <v>0</v>
      </c>
      <c r="K12" s="40">
        <f t="shared" si="19"/>
        <v>0</v>
      </c>
      <c r="L12" s="40">
        <f t="shared" si="19"/>
        <v>0</v>
      </c>
      <c r="M12" s="40">
        <f t="shared" si="19"/>
        <v>0</v>
      </c>
      <c r="N12" s="40">
        <f t="shared" si="19"/>
        <v>0</v>
      </c>
      <c r="O12" s="40">
        <f t="shared" si="19"/>
        <v>0</v>
      </c>
      <c r="P12" s="40">
        <f t="shared" si="19"/>
        <v>0</v>
      </c>
      <c r="Q12" s="40">
        <f t="shared" si="19"/>
        <v>0</v>
      </c>
      <c r="R12" s="40">
        <f t="shared" si="19"/>
        <v>0</v>
      </c>
      <c r="S12" s="40">
        <f t="shared" si="19"/>
        <v>0</v>
      </c>
      <c r="T12" s="40">
        <f t="shared" si="19"/>
        <v>0</v>
      </c>
      <c r="U12" s="40">
        <f t="shared" si="19"/>
        <v>0</v>
      </c>
    </row>
    <row r="13" spans="1:21" ht="12" hidden="1" customHeight="1" x14ac:dyDescent="0.25">
      <c r="A13" s="34">
        <v>11050501</v>
      </c>
      <c r="B13" s="35" t="s">
        <v>8</v>
      </c>
      <c r="C13" s="35" t="s">
        <v>5</v>
      </c>
      <c r="D13" s="35">
        <f t="shared" si="6"/>
        <v>8</v>
      </c>
      <c r="E13" s="41">
        <f t="shared" si="19"/>
        <v>0</v>
      </c>
      <c r="F13" s="41">
        <f t="shared" si="19"/>
        <v>0</v>
      </c>
      <c r="G13" s="41">
        <f t="shared" si="19"/>
        <v>0</v>
      </c>
      <c r="H13" s="41">
        <f t="shared" si="19"/>
        <v>0</v>
      </c>
      <c r="I13" s="41">
        <f t="shared" si="19"/>
        <v>0</v>
      </c>
      <c r="J13" s="41">
        <f t="shared" si="19"/>
        <v>0</v>
      </c>
      <c r="K13" s="41">
        <f t="shared" si="19"/>
        <v>0</v>
      </c>
      <c r="L13" s="41">
        <f t="shared" si="19"/>
        <v>0</v>
      </c>
      <c r="M13" s="41">
        <f t="shared" si="19"/>
        <v>0</v>
      </c>
      <c r="N13" s="41">
        <f t="shared" si="19"/>
        <v>0</v>
      </c>
      <c r="O13" s="41">
        <f t="shared" si="19"/>
        <v>0</v>
      </c>
      <c r="P13" s="41">
        <f t="shared" si="19"/>
        <v>0</v>
      </c>
      <c r="Q13" s="41">
        <f t="shared" si="19"/>
        <v>0</v>
      </c>
      <c r="R13" s="41">
        <f t="shared" si="19"/>
        <v>0</v>
      </c>
      <c r="S13" s="41">
        <f t="shared" si="19"/>
        <v>0</v>
      </c>
      <c r="T13" s="41">
        <f t="shared" si="19"/>
        <v>0</v>
      </c>
      <c r="U13" s="41">
        <f t="shared" si="19"/>
        <v>0</v>
      </c>
    </row>
    <row r="14" spans="1:21" hidden="1" x14ac:dyDescent="0.2">
      <c r="A14" s="3">
        <v>1105050102</v>
      </c>
      <c r="B14" s="4" t="s">
        <v>8</v>
      </c>
      <c r="C14" s="4" t="s">
        <v>9</v>
      </c>
      <c r="D14" s="4">
        <f t="shared" si="6"/>
        <v>10</v>
      </c>
      <c r="E14" s="42">
        <f>+F14+G14+J14+K14+L14+H14+M14+N14+I14+O14+P14+Q14+R14+S14+T14+U14</f>
        <v>0</v>
      </c>
      <c r="F14" s="42">
        <f>IFERROR(VLOOKUP($A14,'2018'!$A$8:$C$209,3,FALSE),0)</f>
        <v>0</v>
      </c>
      <c r="G14" s="42">
        <f>IFERROR(VLOOKUP($A14,'2019'!$A$8:$C$282,3,FALSE),0)</f>
        <v>0</v>
      </c>
      <c r="H14" s="42">
        <f>+IFERROR(VLOOKUP($A14,'2020'!$A$14:$C$247,3,FALSE),0)</f>
        <v>0</v>
      </c>
      <c r="I14" s="42">
        <f>+IFERROR(VLOOKUP($A14,'2021'!$A$12:$C$276,3,FALSE),0)</f>
        <v>0</v>
      </c>
      <c r="J14" s="42">
        <f>+IFERROR(VLOOKUP($A14,'2022'!$A:$O,4,FALSE),0)</f>
        <v>0</v>
      </c>
      <c r="K14" s="42">
        <f>+IFERROR(VLOOKUP($A14,'2022'!$A:$O,5,FALSE),0)</f>
        <v>0</v>
      </c>
      <c r="L14" s="42">
        <f>+IFERROR(VLOOKUP($A14,'2022'!$A:$O,6,FALSE),0)</f>
        <v>0</v>
      </c>
      <c r="M14" s="42">
        <f>+IFERROR(VLOOKUP($A14,'2022'!$A:$O,7,FALSE),0)</f>
        <v>0</v>
      </c>
      <c r="N14" s="42">
        <f>+IFERROR(VLOOKUP($A14,'2022'!$A:$O,8,FALSE),0)</f>
        <v>0</v>
      </c>
      <c r="O14" s="42">
        <f>+IFERROR(VLOOKUP($A14,'2022'!$A:$O,9,FALSE),0)</f>
        <v>0</v>
      </c>
      <c r="P14" s="42">
        <f>+IFERROR(VLOOKUP($A14,'2022'!$A:$O,10,FALSE),0)</f>
        <v>0</v>
      </c>
      <c r="Q14" s="42">
        <f>+IFERROR(VLOOKUP($A14,'2022'!$A:$O,11,FALSE),0)</f>
        <v>0</v>
      </c>
      <c r="R14" s="42">
        <f>+IFERROR(VLOOKUP($A14,'2022'!$A:$O,12,FALSE),0)</f>
        <v>0</v>
      </c>
      <c r="S14" s="42">
        <f>+IFERROR(VLOOKUP($A14,'2022'!$A:$O,13,FALSE),0)</f>
        <v>0</v>
      </c>
      <c r="T14" s="42">
        <f>+IFERROR(VLOOKUP($A14,'2022'!$A:$O,14,FALSE),0)</f>
        <v>0</v>
      </c>
      <c r="U14" s="42">
        <f>+IFERROR(VLOOKUP($A14,'2022'!$A:$O,15,FALSE),0)</f>
        <v>0</v>
      </c>
    </row>
    <row r="15" spans="1:21" ht="12" hidden="1" customHeight="1" x14ac:dyDescent="0.25">
      <c r="A15" s="5">
        <v>110510</v>
      </c>
      <c r="B15" s="6" t="s">
        <v>10</v>
      </c>
      <c r="C15" s="6" t="s">
        <v>5</v>
      </c>
      <c r="D15" s="6">
        <f t="shared" si="6"/>
        <v>6</v>
      </c>
      <c r="E15" s="40">
        <f t="shared" ref="E15:L15" si="20">+E16+E18</f>
        <v>600000</v>
      </c>
      <c r="F15" s="40">
        <f t="shared" si="20"/>
        <v>300000</v>
      </c>
      <c r="G15" s="40">
        <f t="shared" si="20"/>
        <v>300000</v>
      </c>
      <c r="H15" s="40">
        <f t="shared" ref="H15" si="21">+H16+H18</f>
        <v>0</v>
      </c>
      <c r="I15" s="40">
        <f t="shared" ref="I15" si="22">+I16+I18</f>
        <v>0</v>
      </c>
      <c r="J15" s="40">
        <f t="shared" si="20"/>
        <v>0</v>
      </c>
      <c r="K15" s="40">
        <f t="shared" si="20"/>
        <v>0</v>
      </c>
      <c r="L15" s="40">
        <f t="shared" si="20"/>
        <v>0</v>
      </c>
      <c r="M15" s="40">
        <f t="shared" ref="M15:N15" si="23">+M16+M18</f>
        <v>0</v>
      </c>
      <c r="N15" s="40">
        <f t="shared" si="23"/>
        <v>0</v>
      </c>
      <c r="O15" s="40">
        <f t="shared" ref="O15:S15" si="24">+O16+O18</f>
        <v>0</v>
      </c>
      <c r="P15" s="40">
        <f t="shared" si="24"/>
        <v>0</v>
      </c>
      <c r="Q15" s="40">
        <f t="shared" si="24"/>
        <v>0</v>
      </c>
      <c r="R15" s="40">
        <f t="shared" si="24"/>
        <v>0</v>
      </c>
      <c r="S15" s="40">
        <f t="shared" si="24"/>
        <v>0</v>
      </c>
      <c r="T15" s="40">
        <f t="shared" ref="T15:U15" si="25">+T16+T18</f>
        <v>0</v>
      </c>
      <c r="U15" s="40">
        <f t="shared" si="25"/>
        <v>0</v>
      </c>
    </row>
    <row r="16" spans="1:21" ht="12" hidden="1" customHeight="1" x14ac:dyDescent="0.25">
      <c r="A16" s="34">
        <v>11051001</v>
      </c>
      <c r="B16" s="35" t="s">
        <v>11</v>
      </c>
      <c r="C16" s="35" t="s">
        <v>5</v>
      </c>
      <c r="D16" s="35">
        <f t="shared" si="6"/>
        <v>8</v>
      </c>
      <c r="E16" s="41">
        <f t="shared" ref="E16:U16" si="26">+E17</f>
        <v>0</v>
      </c>
      <c r="F16" s="41">
        <f t="shared" si="26"/>
        <v>0</v>
      </c>
      <c r="G16" s="41">
        <f t="shared" si="26"/>
        <v>0</v>
      </c>
      <c r="H16" s="41">
        <f t="shared" si="26"/>
        <v>0</v>
      </c>
      <c r="I16" s="41">
        <f t="shared" si="26"/>
        <v>0</v>
      </c>
      <c r="J16" s="41">
        <f t="shared" si="26"/>
        <v>0</v>
      </c>
      <c r="K16" s="41">
        <f t="shared" si="26"/>
        <v>0</v>
      </c>
      <c r="L16" s="41">
        <f t="shared" si="26"/>
        <v>0</v>
      </c>
      <c r="M16" s="41">
        <f t="shared" si="26"/>
        <v>0</v>
      </c>
      <c r="N16" s="41">
        <f t="shared" si="26"/>
        <v>0</v>
      </c>
      <c r="O16" s="41">
        <f t="shared" si="26"/>
        <v>0</v>
      </c>
      <c r="P16" s="41">
        <f t="shared" si="26"/>
        <v>0</v>
      </c>
      <c r="Q16" s="41">
        <f t="shared" si="26"/>
        <v>0</v>
      </c>
      <c r="R16" s="41">
        <f t="shared" si="26"/>
        <v>0</v>
      </c>
      <c r="S16" s="41">
        <f t="shared" si="26"/>
        <v>0</v>
      </c>
      <c r="T16" s="41">
        <f t="shared" si="26"/>
        <v>0</v>
      </c>
      <c r="U16" s="41">
        <f t="shared" si="26"/>
        <v>0</v>
      </c>
    </row>
    <row r="17" spans="1:21" hidden="1" x14ac:dyDescent="0.2">
      <c r="A17" s="3">
        <v>1105100101</v>
      </c>
      <c r="B17" s="4" t="s">
        <v>11</v>
      </c>
      <c r="C17" s="4" t="s">
        <v>9</v>
      </c>
      <c r="D17" s="4">
        <f t="shared" si="6"/>
        <v>10</v>
      </c>
      <c r="E17" s="42">
        <f>+F17+G17+J17+K17+L17+H17+M17+N17+I17+O17+P17+Q17+R17+S17+T17+U17</f>
        <v>0</v>
      </c>
      <c r="F17" s="42">
        <f>IFERROR(VLOOKUP($A17,'2018'!$A$8:$C$209,3,FALSE),0)</f>
        <v>0</v>
      </c>
      <c r="G17" s="42">
        <f>IFERROR(VLOOKUP($A17,'2019'!$A$8:$C$282,3,FALSE),0)</f>
        <v>0</v>
      </c>
      <c r="H17" s="42">
        <f>+IFERROR(VLOOKUP($A17,'2020'!$A$14:$C$247,3,FALSE),0)</f>
        <v>0</v>
      </c>
      <c r="I17" s="42">
        <f>+IFERROR(VLOOKUP($A17,'2021'!$A$12:$C$276,3,FALSE),0)</f>
        <v>0</v>
      </c>
      <c r="J17" s="42">
        <f>+IFERROR(VLOOKUP($A17,'2022'!$A:$O,4,FALSE),0)</f>
        <v>0</v>
      </c>
      <c r="K17" s="42">
        <f>+IFERROR(VLOOKUP($A17,'2022'!$A:$O,5,FALSE),0)</f>
        <v>0</v>
      </c>
      <c r="L17" s="42">
        <f>+IFERROR(VLOOKUP($A17,'2022'!$A:$O,6,FALSE),0)</f>
        <v>0</v>
      </c>
      <c r="M17" s="42">
        <f>+IFERROR(VLOOKUP($A17,'2022'!$A:$O,7,FALSE),0)</f>
        <v>0</v>
      </c>
      <c r="N17" s="42">
        <f>+IFERROR(VLOOKUP($A17,'2022'!$A:$O,8,FALSE),0)</f>
        <v>0</v>
      </c>
      <c r="O17" s="42">
        <f>+IFERROR(VLOOKUP($A17,'2022'!$A:$O,9,FALSE),0)</f>
        <v>0</v>
      </c>
      <c r="P17" s="42">
        <f>+IFERROR(VLOOKUP($A17,'2022'!$A:$O,10,FALSE),0)</f>
        <v>0</v>
      </c>
      <c r="Q17" s="42">
        <f>+IFERROR(VLOOKUP($A17,'2022'!$A:$O,11,FALSE),0)</f>
        <v>0</v>
      </c>
      <c r="R17" s="42">
        <f>+IFERROR(VLOOKUP($A17,'2022'!$A:$O,12,FALSE),0)</f>
        <v>0</v>
      </c>
      <c r="S17" s="42">
        <f>+IFERROR(VLOOKUP($A17,'2022'!$A:$O,13,FALSE),0)</f>
        <v>0</v>
      </c>
      <c r="T17" s="42">
        <f>+IFERROR(VLOOKUP($A17,'2022'!$A:$O,14,FALSE),0)</f>
        <v>0</v>
      </c>
      <c r="U17" s="42">
        <f>+IFERROR(VLOOKUP($A17,'2022'!$A:$O,15,FALSE),0)</f>
        <v>0</v>
      </c>
    </row>
    <row r="18" spans="1:21" ht="12" hidden="1" customHeight="1" x14ac:dyDescent="0.25">
      <c r="A18" s="34">
        <v>11051002</v>
      </c>
      <c r="B18" s="35" t="s">
        <v>12</v>
      </c>
      <c r="C18" s="35" t="s">
        <v>5</v>
      </c>
      <c r="D18" s="35">
        <f t="shared" si="6"/>
        <v>8</v>
      </c>
      <c r="E18" s="41">
        <f t="shared" ref="E18:U18" si="27">+E19</f>
        <v>600000</v>
      </c>
      <c r="F18" s="41">
        <f t="shared" si="27"/>
        <v>300000</v>
      </c>
      <c r="G18" s="41">
        <f t="shared" si="27"/>
        <v>300000</v>
      </c>
      <c r="H18" s="41">
        <f t="shared" si="27"/>
        <v>0</v>
      </c>
      <c r="I18" s="41">
        <f t="shared" si="27"/>
        <v>0</v>
      </c>
      <c r="J18" s="41">
        <f t="shared" si="27"/>
        <v>0</v>
      </c>
      <c r="K18" s="41">
        <f t="shared" si="27"/>
        <v>0</v>
      </c>
      <c r="L18" s="41">
        <f t="shared" si="27"/>
        <v>0</v>
      </c>
      <c r="M18" s="41">
        <f t="shared" si="27"/>
        <v>0</v>
      </c>
      <c r="N18" s="41">
        <f t="shared" si="27"/>
        <v>0</v>
      </c>
      <c r="O18" s="41">
        <f t="shared" si="27"/>
        <v>0</v>
      </c>
      <c r="P18" s="41">
        <f t="shared" si="27"/>
        <v>0</v>
      </c>
      <c r="Q18" s="41">
        <f t="shared" si="27"/>
        <v>0</v>
      </c>
      <c r="R18" s="41">
        <f t="shared" si="27"/>
        <v>0</v>
      </c>
      <c r="S18" s="41">
        <f t="shared" si="27"/>
        <v>0</v>
      </c>
      <c r="T18" s="41">
        <f t="shared" si="27"/>
        <v>0</v>
      </c>
      <c r="U18" s="41">
        <f t="shared" si="27"/>
        <v>0</v>
      </c>
    </row>
    <row r="19" spans="1:21" hidden="1" x14ac:dyDescent="0.2">
      <c r="A19" s="3">
        <v>1105100201</v>
      </c>
      <c r="B19" s="4" t="s">
        <v>12</v>
      </c>
      <c r="C19" s="4" t="s">
        <v>9</v>
      </c>
      <c r="D19" s="4">
        <f t="shared" si="6"/>
        <v>10</v>
      </c>
      <c r="E19" s="42">
        <f>+F19+G19+J19+K19+L19+H19+M19+N19+I19+O19+P19+Q19+R19+S19+T19+U19</f>
        <v>600000</v>
      </c>
      <c r="F19" s="42">
        <f>IFERROR(VLOOKUP($A19,'2018'!$A$8:$C$209,3,FALSE),0)</f>
        <v>300000</v>
      </c>
      <c r="G19" s="42">
        <f>IFERROR(VLOOKUP($A19,'2019'!$A$8:$C$282,3,FALSE),0)</f>
        <v>300000</v>
      </c>
      <c r="H19" s="42">
        <f>+IFERROR(VLOOKUP($A19,'2020'!$A$14:$C$247,3,FALSE),0)</f>
        <v>0</v>
      </c>
      <c r="I19" s="42">
        <f>+IFERROR(VLOOKUP($A19,'2021'!$A$12:$C$276,3,FALSE),0)</f>
        <v>0</v>
      </c>
      <c r="J19" s="42">
        <f>+IFERROR(VLOOKUP($A19,'2022'!$A:$O,4,FALSE),0)</f>
        <v>0</v>
      </c>
      <c r="K19" s="42">
        <f>+IFERROR(VLOOKUP($A19,'2022'!$A:$O,5,FALSE),0)</f>
        <v>0</v>
      </c>
      <c r="L19" s="42">
        <f>+IFERROR(VLOOKUP($A19,'2022'!$A:$O,6,FALSE),0)</f>
        <v>0</v>
      </c>
      <c r="M19" s="42">
        <f>+IFERROR(VLOOKUP($A19,'2022'!$A:$O,7,FALSE),0)</f>
        <v>0</v>
      </c>
      <c r="N19" s="42">
        <f>+IFERROR(VLOOKUP($A19,'2022'!$A:$O,8,FALSE),0)</f>
        <v>0</v>
      </c>
      <c r="O19" s="42">
        <f>+IFERROR(VLOOKUP($A19,'2022'!$A:$O,9,FALSE),0)</f>
        <v>0</v>
      </c>
      <c r="P19" s="42">
        <f>+IFERROR(VLOOKUP($A19,'2022'!$A:$O,10,FALSE),0)</f>
        <v>0</v>
      </c>
      <c r="Q19" s="42">
        <f>+IFERROR(VLOOKUP($A19,'2022'!$A:$O,11,FALSE),0)</f>
        <v>0</v>
      </c>
      <c r="R19" s="42">
        <f>+IFERROR(VLOOKUP($A19,'2022'!$A:$O,12,FALSE),0)</f>
        <v>0</v>
      </c>
      <c r="S19" s="42">
        <f>+IFERROR(VLOOKUP($A19,'2022'!$A:$O,13,FALSE),0)</f>
        <v>0</v>
      </c>
      <c r="T19" s="42">
        <f>+IFERROR(VLOOKUP($A19,'2022'!$A:$O,14,FALSE),0)</f>
        <v>0</v>
      </c>
      <c r="U19" s="42">
        <f>+IFERROR(VLOOKUP($A19,'2022'!$A:$O,15,FALSE),0)</f>
        <v>0</v>
      </c>
    </row>
    <row r="20" spans="1:21" ht="12" hidden="1" customHeight="1" x14ac:dyDescent="0.25">
      <c r="A20" s="32">
        <v>1110</v>
      </c>
      <c r="B20" s="33" t="s">
        <v>13</v>
      </c>
      <c r="C20" s="33" t="s">
        <v>5</v>
      </c>
      <c r="D20" s="33">
        <f t="shared" si="6"/>
        <v>4</v>
      </c>
      <c r="E20" s="39">
        <f t="shared" ref="E20:U20" si="28">+E21</f>
        <v>-3299985361.3800006</v>
      </c>
      <c r="F20" s="39">
        <f t="shared" si="28"/>
        <v>81456227.870000005</v>
      </c>
      <c r="G20" s="39">
        <f t="shared" si="28"/>
        <v>754941374.01999998</v>
      </c>
      <c r="H20" s="39">
        <f t="shared" si="28"/>
        <v>-278260450.06</v>
      </c>
      <c r="I20" s="39">
        <f t="shared" si="28"/>
        <v>1430286848.23</v>
      </c>
      <c r="J20" s="39">
        <f t="shared" si="28"/>
        <v>-255727167.94</v>
      </c>
      <c r="K20" s="39">
        <f t="shared" si="28"/>
        <v>-565545014.88999999</v>
      </c>
      <c r="L20" s="39">
        <f t="shared" si="28"/>
        <v>-774749869.84000003</v>
      </c>
      <c r="M20" s="39">
        <f t="shared" si="28"/>
        <v>687187129.41999996</v>
      </c>
      <c r="N20" s="39">
        <f t="shared" si="28"/>
        <v>-639853553.37</v>
      </c>
      <c r="O20" s="39">
        <f t="shared" si="28"/>
        <v>-1829472959.46</v>
      </c>
      <c r="P20" s="39">
        <f t="shared" si="28"/>
        <v>3950074762.29</v>
      </c>
      <c r="Q20" s="39">
        <f t="shared" si="28"/>
        <v>-357495485.37</v>
      </c>
      <c r="R20" s="39">
        <f t="shared" si="28"/>
        <v>-603142965.98000002</v>
      </c>
      <c r="S20" s="39">
        <f t="shared" si="28"/>
        <v>-2778500387</v>
      </c>
      <c r="T20" s="39">
        <f t="shared" si="28"/>
        <v>-2642375887.04</v>
      </c>
      <c r="U20" s="39">
        <f t="shared" si="28"/>
        <v>521192037.74000001</v>
      </c>
    </row>
    <row r="21" spans="1:21" ht="12" hidden="1" customHeight="1" x14ac:dyDescent="0.25">
      <c r="A21" s="5">
        <v>111005</v>
      </c>
      <c r="B21" s="6" t="s">
        <v>14</v>
      </c>
      <c r="C21" s="6" t="s">
        <v>5</v>
      </c>
      <c r="D21" s="6">
        <f t="shared" si="6"/>
        <v>6</v>
      </c>
      <c r="E21" s="40">
        <f t="shared" ref="E21:L21" si="29">+E22+E26+E32+E34+E36+E38+E39</f>
        <v>-3299985361.3800006</v>
      </c>
      <c r="F21" s="40">
        <f t="shared" si="29"/>
        <v>81456227.870000005</v>
      </c>
      <c r="G21" s="40">
        <f t="shared" si="29"/>
        <v>754941374.01999998</v>
      </c>
      <c r="H21" s="40">
        <f t="shared" ref="H21" si="30">+H22+H26+H32+H34+H36+H38+H39</f>
        <v>-278260450.06</v>
      </c>
      <c r="I21" s="40">
        <f t="shared" ref="I21" si="31">+I22+I26+I32+I34+I36+I38+I39</f>
        <v>1430286848.23</v>
      </c>
      <c r="J21" s="40">
        <f t="shared" si="29"/>
        <v>-255727167.94</v>
      </c>
      <c r="K21" s="40">
        <f t="shared" si="29"/>
        <v>-565545014.88999999</v>
      </c>
      <c r="L21" s="40">
        <f t="shared" si="29"/>
        <v>-774749869.84000003</v>
      </c>
      <c r="M21" s="40">
        <f t="shared" ref="M21:N21" si="32">+M22+M26+M32+M34+M36+M38+M39</f>
        <v>687187129.41999996</v>
      </c>
      <c r="N21" s="40">
        <f t="shared" si="32"/>
        <v>-639853553.37</v>
      </c>
      <c r="O21" s="40">
        <f t="shared" ref="O21:S21" si="33">+O22+O26+O32+O34+O36+O38+O39</f>
        <v>-1829472959.46</v>
      </c>
      <c r="P21" s="40">
        <f t="shared" si="33"/>
        <v>3950074762.29</v>
      </c>
      <c r="Q21" s="40">
        <f t="shared" si="33"/>
        <v>-357495485.37</v>
      </c>
      <c r="R21" s="40">
        <f t="shared" si="33"/>
        <v>-603142965.98000002</v>
      </c>
      <c r="S21" s="40">
        <f t="shared" si="33"/>
        <v>-2778500387</v>
      </c>
      <c r="T21" s="40">
        <f t="shared" ref="T21:U21" si="34">+T22+T26+T32+T34+T36+T38+T39</f>
        <v>-2642375887.04</v>
      </c>
      <c r="U21" s="40">
        <f t="shared" si="34"/>
        <v>521192037.74000001</v>
      </c>
    </row>
    <row r="22" spans="1:21" ht="12" hidden="1" customHeight="1" x14ac:dyDescent="0.25">
      <c r="A22" s="34">
        <v>11100501</v>
      </c>
      <c r="B22" s="35" t="s">
        <v>15</v>
      </c>
      <c r="C22" s="35" t="s">
        <v>5</v>
      </c>
      <c r="D22" s="35">
        <f t="shared" si="6"/>
        <v>8</v>
      </c>
      <c r="E22" s="41">
        <f>+E23+E24+E25</f>
        <v>-165099901.83999997</v>
      </c>
      <c r="F22" s="41">
        <f t="shared" ref="F22:U22" si="35">+F23+F24+F25</f>
        <v>0</v>
      </c>
      <c r="G22" s="41">
        <f t="shared" si="35"/>
        <v>0</v>
      </c>
      <c r="H22" s="41">
        <f t="shared" si="35"/>
        <v>-2039363.71</v>
      </c>
      <c r="I22" s="41">
        <f t="shared" si="35"/>
        <v>-46396771.119999997</v>
      </c>
      <c r="J22" s="41">
        <f t="shared" si="35"/>
        <v>-5841759.9400000004</v>
      </c>
      <c r="K22" s="41">
        <f t="shared" si="35"/>
        <v>-27534913.75</v>
      </c>
      <c r="L22" s="41">
        <f t="shared" si="35"/>
        <v>-1824211.77</v>
      </c>
      <c r="M22" s="41">
        <f t="shared" si="35"/>
        <v>-4727561.58</v>
      </c>
      <c r="N22" s="41">
        <f t="shared" si="35"/>
        <v>-5620235.3700000001</v>
      </c>
      <c r="O22" s="41">
        <f t="shared" si="35"/>
        <v>-7257282.46</v>
      </c>
      <c r="P22" s="41">
        <f t="shared" si="35"/>
        <v>-3688752.83</v>
      </c>
      <c r="Q22" s="41">
        <f t="shared" si="35"/>
        <v>-39958792.369999997</v>
      </c>
      <c r="R22" s="41">
        <f t="shared" si="35"/>
        <v>-215148.16</v>
      </c>
      <c r="S22" s="41">
        <f t="shared" si="35"/>
        <v>0</v>
      </c>
      <c r="T22" s="41">
        <f t="shared" si="35"/>
        <v>-5359483.5199999996</v>
      </c>
      <c r="U22" s="41">
        <f t="shared" si="35"/>
        <v>-14635625.26</v>
      </c>
    </row>
    <row r="23" spans="1:21" hidden="1" x14ac:dyDescent="0.2">
      <c r="A23" s="3">
        <v>1110050101</v>
      </c>
      <c r="B23" s="4" t="s">
        <v>16</v>
      </c>
      <c r="C23" s="4" t="s">
        <v>9</v>
      </c>
      <c r="D23" s="4">
        <f t="shared" si="6"/>
        <v>10</v>
      </c>
      <c r="E23" s="42">
        <f t="shared" ref="E23:E24" si="36">+F23+G23+J23+K23+L23+H23+M23+N23+I23+O23+P23+Q23+R23+S23+T23+U23</f>
        <v>0</v>
      </c>
      <c r="F23" s="42">
        <f>IFERROR(VLOOKUP($A23,'2018'!$A$8:$C$209,3,FALSE),0)</f>
        <v>0</v>
      </c>
      <c r="G23" s="42">
        <f>IFERROR(VLOOKUP($A23,'2019'!$A$8:$C$282,3,FALSE),0)</f>
        <v>0</v>
      </c>
      <c r="H23" s="42">
        <f>+IFERROR(VLOOKUP($A23,'2020'!$A$14:$C$247,3,FALSE),0)</f>
        <v>0</v>
      </c>
      <c r="I23" s="42">
        <f>+IFERROR(VLOOKUP($A23,'2021'!$A$12:$C$276,3,FALSE),0)</f>
        <v>0</v>
      </c>
      <c r="J23" s="42">
        <f>+IFERROR(VLOOKUP($A23,'2022'!$A:$O,4,FALSE),0)</f>
        <v>0</v>
      </c>
      <c r="K23" s="42">
        <f>+IFERROR(VLOOKUP($A23,'2022'!$A:$O,5,FALSE),0)</f>
        <v>0</v>
      </c>
      <c r="L23" s="42">
        <f>+IFERROR(VLOOKUP($A23,'2022'!$A:$O,6,FALSE),0)</f>
        <v>0</v>
      </c>
      <c r="M23" s="42">
        <f>+IFERROR(VLOOKUP($A23,'2022'!$A:$O,7,FALSE),0)</f>
        <v>0</v>
      </c>
      <c r="N23" s="42">
        <f>+IFERROR(VLOOKUP($A23,'2022'!$A:$O,8,FALSE),0)</f>
        <v>0</v>
      </c>
      <c r="O23" s="42">
        <f>+IFERROR(VLOOKUP($A23,'2022'!$A:$O,9,FALSE),0)</f>
        <v>0</v>
      </c>
      <c r="P23" s="42">
        <f>+IFERROR(VLOOKUP($A23,'2022'!$A:$O,10,FALSE),0)</f>
        <v>0</v>
      </c>
      <c r="Q23" s="42">
        <f>+IFERROR(VLOOKUP($A23,'2022'!$A:$O,11,FALSE),0)</f>
        <v>0</v>
      </c>
      <c r="R23" s="42">
        <f>+IFERROR(VLOOKUP($A23,'2022'!$A:$O,12,FALSE),0)</f>
        <v>0</v>
      </c>
      <c r="S23" s="42">
        <f>+IFERROR(VLOOKUP($A23,'2022'!$A:$O,13,FALSE),0)</f>
        <v>0</v>
      </c>
      <c r="T23" s="42">
        <f>+IFERROR(VLOOKUP($A23,'2022'!$A:$O,14,FALSE),0)</f>
        <v>0</v>
      </c>
      <c r="U23" s="42">
        <f>+IFERROR(VLOOKUP($A23,'2022'!$A:$O,15,FALSE),0)</f>
        <v>0</v>
      </c>
    </row>
    <row r="24" spans="1:21" ht="12" hidden="1" customHeight="1" x14ac:dyDescent="0.2">
      <c r="A24" s="3">
        <v>1110050102</v>
      </c>
      <c r="B24" s="4" t="s">
        <v>1345</v>
      </c>
      <c r="C24" s="4" t="s">
        <v>9</v>
      </c>
      <c r="D24" s="4">
        <f t="shared" si="6"/>
        <v>10</v>
      </c>
      <c r="E24" s="42">
        <f t="shared" si="36"/>
        <v>-164631206.83999997</v>
      </c>
      <c r="F24" s="42">
        <f>IFERROR(VLOOKUP($A24,'2018'!$A$8:$C$209,3,FALSE),0)</f>
        <v>0</v>
      </c>
      <c r="G24" s="42">
        <f>IFERROR(VLOOKUP($A24,'2019'!$A$8:$C$282,3,FALSE),0)</f>
        <v>0</v>
      </c>
      <c r="H24" s="42">
        <f>+IFERROR(VLOOKUP($A24,'2020'!$A$14:$C$247,3,FALSE),0)</f>
        <v>-2039363.71</v>
      </c>
      <c r="I24" s="42">
        <f>+IFERROR(VLOOKUP($A24,'2021'!$A$12:$C$276,3,FALSE),0)</f>
        <v>-46396771.119999997</v>
      </c>
      <c r="J24" s="42">
        <f>+IFERROR(VLOOKUP($A24,'2022'!$A:$O,4,FALSE),0)</f>
        <v>-5841759.9400000004</v>
      </c>
      <c r="K24" s="42">
        <f>+IFERROR(VLOOKUP($A24,'2022'!$A:$O,5,FALSE),0)</f>
        <v>-27534913.75</v>
      </c>
      <c r="L24" s="42">
        <f>+IFERROR(VLOOKUP($A24,'2022'!$A:$O,6,FALSE),0)</f>
        <v>-1824211.77</v>
      </c>
      <c r="M24" s="42">
        <f>+IFERROR(VLOOKUP($A24,'2022'!$A:$O,7,FALSE),0)</f>
        <v>-4258866.58</v>
      </c>
      <c r="N24" s="42">
        <f>+IFERROR(VLOOKUP($A24,'2022'!$A:$O,8,FALSE),0)</f>
        <v>-5620235.3700000001</v>
      </c>
      <c r="O24" s="42">
        <f>+IFERROR(VLOOKUP($A24,'2022'!$A:$O,9,FALSE),0)</f>
        <v>-7257282.46</v>
      </c>
      <c r="P24" s="42">
        <f>+IFERROR(VLOOKUP($A24,'2022'!$A:$O,10,FALSE),0)</f>
        <v>-3688752.83</v>
      </c>
      <c r="Q24" s="42">
        <f>+IFERROR(VLOOKUP($A24,'2022'!$A:$O,11,FALSE),0)</f>
        <v>-39958792.369999997</v>
      </c>
      <c r="R24" s="42">
        <f>+IFERROR(VLOOKUP($A24,'2022'!$A:$O,12,FALSE),0)</f>
        <v>-215148.16</v>
      </c>
      <c r="S24" s="42">
        <f>+IFERROR(VLOOKUP($A24,'2022'!$A:$O,13,FALSE),0)</f>
        <v>0</v>
      </c>
      <c r="T24" s="42">
        <f>+IFERROR(VLOOKUP($A24,'2022'!$A:$O,14,FALSE),0)</f>
        <v>-5359483.5199999996</v>
      </c>
      <c r="U24" s="42">
        <f>+IFERROR(VLOOKUP($A24,'2022'!$A:$O,15,FALSE),0)</f>
        <v>-14635625.26</v>
      </c>
    </row>
    <row r="25" spans="1:21" ht="12" hidden="1" customHeight="1" x14ac:dyDescent="0.2">
      <c r="A25" s="3">
        <v>1110050103</v>
      </c>
      <c r="B25" s="4" t="s">
        <v>1402</v>
      </c>
      <c r="C25" s="4" t="s">
        <v>9</v>
      </c>
      <c r="D25" s="4">
        <f t="shared" ref="D25" si="37">+LEN(A25)</f>
        <v>10</v>
      </c>
      <c r="E25" s="42">
        <f t="shared" ref="E25" si="38">+F25+G25+J25+K25+L25+H25+M25+N25+I25+O25+P25+Q25+R25+S25+T25+U25</f>
        <v>-468695</v>
      </c>
      <c r="F25" s="42">
        <f>IFERROR(VLOOKUP($A25,'2018'!$A$8:$C$209,3,FALSE),0)</f>
        <v>0</v>
      </c>
      <c r="G25" s="42">
        <f>IFERROR(VLOOKUP($A25,'2019'!$A$8:$C$282,3,FALSE),0)</f>
        <v>0</v>
      </c>
      <c r="H25" s="42">
        <f>+IFERROR(VLOOKUP($A25,'2020'!$A$14:$C$247,3,FALSE),0)</f>
        <v>0</v>
      </c>
      <c r="I25" s="42">
        <f>+IFERROR(VLOOKUP($A25,'2021'!$A$12:$C$276,3,FALSE),0)</f>
        <v>0</v>
      </c>
      <c r="J25" s="42">
        <f>+IFERROR(VLOOKUP($A25,'2022'!$A:$O,4,FALSE),0)</f>
        <v>0</v>
      </c>
      <c r="K25" s="42">
        <f>+IFERROR(VLOOKUP($A25,'2022'!$A:$O,5,FALSE),0)</f>
        <v>0</v>
      </c>
      <c r="L25" s="42">
        <f>+IFERROR(VLOOKUP($A25,'2022'!$A:$O,6,FALSE),0)</f>
        <v>0</v>
      </c>
      <c r="M25" s="42">
        <f>+IFERROR(VLOOKUP($A25,'2022'!$A:$O,7,FALSE),0)</f>
        <v>-468695</v>
      </c>
      <c r="N25" s="42">
        <f>+IFERROR(VLOOKUP($A25,'2022'!$A:$O,8,FALSE),0)</f>
        <v>0</v>
      </c>
      <c r="O25" s="42">
        <f>+IFERROR(VLOOKUP($A25,'2022'!$A:$O,9,FALSE),0)</f>
        <v>0</v>
      </c>
      <c r="P25" s="42">
        <f>+IFERROR(VLOOKUP($A25,'2022'!$A:$O,10,FALSE),0)</f>
        <v>0</v>
      </c>
      <c r="Q25" s="42">
        <f>+IFERROR(VLOOKUP($A25,'2022'!$A:$O,11,FALSE),0)</f>
        <v>0</v>
      </c>
      <c r="R25" s="42">
        <f>+IFERROR(VLOOKUP($A25,'2022'!$A:$O,12,FALSE),0)</f>
        <v>0</v>
      </c>
      <c r="S25" s="42">
        <f>+IFERROR(VLOOKUP($A25,'2022'!$A:$O,13,FALSE),0)</f>
        <v>0</v>
      </c>
      <c r="T25" s="42">
        <f>+IFERROR(VLOOKUP($A25,'2022'!$A:$O,14,FALSE),0)</f>
        <v>0</v>
      </c>
      <c r="U25" s="42">
        <f>+IFERROR(VLOOKUP($A25,'2022'!$A:$O,15,FALSE),0)</f>
        <v>0</v>
      </c>
    </row>
    <row r="26" spans="1:21" ht="12" hidden="1" x14ac:dyDescent="0.25">
      <c r="A26" s="34">
        <v>11100502</v>
      </c>
      <c r="B26" s="35" t="s">
        <v>17</v>
      </c>
      <c r="C26" s="35" t="s">
        <v>5</v>
      </c>
      <c r="D26" s="35">
        <f t="shared" si="6"/>
        <v>8</v>
      </c>
      <c r="E26" s="41">
        <f t="shared" ref="E26:L26" si="39">+E27+E28+E29+E30+E31</f>
        <v>0</v>
      </c>
      <c r="F26" s="41">
        <f t="shared" si="39"/>
        <v>0</v>
      </c>
      <c r="G26" s="41">
        <f t="shared" si="39"/>
        <v>0</v>
      </c>
      <c r="H26" s="41">
        <f t="shared" ref="H26" si="40">+H27+H28+H29+H30+H31</f>
        <v>0</v>
      </c>
      <c r="I26" s="41">
        <f t="shared" ref="I26" si="41">+I27+I28+I29+I30+I31</f>
        <v>0</v>
      </c>
      <c r="J26" s="41">
        <f t="shared" si="39"/>
        <v>0</v>
      </c>
      <c r="K26" s="41">
        <f t="shared" si="39"/>
        <v>0</v>
      </c>
      <c r="L26" s="41">
        <f t="shared" si="39"/>
        <v>0</v>
      </c>
      <c r="M26" s="41">
        <f t="shared" ref="M26:N26" si="42">+M27+M28+M29+M30+M31</f>
        <v>0</v>
      </c>
      <c r="N26" s="41">
        <f t="shared" si="42"/>
        <v>0</v>
      </c>
      <c r="O26" s="41">
        <f t="shared" ref="O26:S26" si="43">+O27+O28+O29+O30+O31</f>
        <v>0</v>
      </c>
      <c r="P26" s="41">
        <f t="shared" si="43"/>
        <v>0</v>
      </c>
      <c r="Q26" s="41">
        <f t="shared" si="43"/>
        <v>0</v>
      </c>
      <c r="R26" s="41">
        <f t="shared" si="43"/>
        <v>0</v>
      </c>
      <c r="S26" s="41">
        <f t="shared" si="43"/>
        <v>0</v>
      </c>
      <c r="T26" s="41">
        <f t="shared" ref="T26:U26" si="44">+T27+T28+T29+T30+T31</f>
        <v>0</v>
      </c>
      <c r="U26" s="41">
        <f t="shared" si="44"/>
        <v>0</v>
      </c>
    </row>
    <row r="27" spans="1:21" hidden="1" x14ac:dyDescent="0.2">
      <c r="A27" s="3">
        <v>1110050201</v>
      </c>
      <c r="B27" s="4" t="s">
        <v>18</v>
      </c>
      <c r="C27" s="4" t="s">
        <v>9</v>
      </c>
      <c r="D27" s="4">
        <f t="shared" si="6"/>
        <v>10</v>
      </c>
      <c r="E27" s="42">
        <f t="shared" ref="E27:E31" si="45">+F27+G27+J27+K27+L27+H27+M27+N27+I27+O27+P27+Q27+R27+S27+T27+U27</f>
        <v>0</v>
      </c>
      <c r="F27" s="42">
        <f>IFERROR(VLOOKUP($A27,'2018'!$A$8:$C$209,3,FALSE),0)</f>
        <v>0</v>
      </c>
      <c r="G27" s="42">
        <f>IFERROR(VLOOKUP($A27,'2019'!$A$8:$C$282,3,FALSE),0)</f>
        <v>0</v>
      </c>
      <c r="H27" s="42">
        <f>+IFERROR(VLOOKUP($A27,'2020'!$A$14:$C$247,3,FALSE),0)</f>
        <v>0</v>
      </c>
      <c r="I27" s="42">
        <f>+IFERROR(VLOOKUP($A27,'2021'!$A$12:$C$276,3,FALSE),0)</f>
        <v>0</v>
      </c>
      <c r="J27" s="42">
        <f>+IFERROR(VLOOKUP($A27,'2022'!$A:$O,4,FALSE),0)</f>
        <v>0</v>
      </c>
      <c r="K27" s="42">
        <f>+IFERROR(VLOOKUP($A27,'2022'!$A:$O,5,FALSE),0)</f>
        <v>0</v>
      </c>
      <c r="L27" s="42">
        <f>+IFERROR(VLOOKUP($A27,'2022'!$A:$O,6,FALSE),0)</f>
        <v>0</v>
      </c>
      <c r="M27" s="42">
        <f>+IFERROR(VLOOKUP($A27,'2022'!$A:$O,7,FALSE),0)</f>
        <v>0</v>
      </c>
      <c r="N27" s="42">
        <f>+IFERROR(VLOOKUP($A27,'2022'!$A:$O,8,FALSE),0)</f>
        <v>0</v>
      </c>
      <c r="O27" s="42">
        <f>+IFERROR(VLOOKUP($A27,'2022'!$A:$O,9,FALSE),0)</f>
        <v>0</v>
      </c>
      <c r="P27" s="42">
        <f>+IFERROR(VLOOKUP($A27,'2022'!$A:$O,10,FALSE),0)</f>
        <v>0</v>
      </c>
      <c r="Q27" s="42">
        <f>+IFERROR(VLOOKUP($A27,'2022'!$A:$O,11,FALSE),0)</f>
        <v>0</v>
      </c>
      <c r="R27" s="42">
        <f>+IFERROR(VLOOKUP($A27,'2022'!$A:$O,12,FALSE),0)</f>
        <v>0</v>
      </c>
      <c r="S27" s="42">
        <f>+IFERROR(VLOOKUP($A27,'2022'!$A:$O,13,FALSE),0)</f>
        <v>0</v>
      </c>
      <c r="T27" s="42">
        <f>+IFERROR(VLOOKUP($A27,'2022'!$A:$O,14,FALSE),0)</f>
        <v>0</v>
      </c>
      <c r="U27" s="42">
        <f>+IFERROR(VLOOKUP($A27,'2022'!$A:$O,15,FALSE),0)</f>
        <v>0</v>
      </c>
    </row>
    <row r="28" spans="1:21" hidden="1" x14ac:dyDescent="0.2">
      <c r="A28" s="3">
        <v>1110050202</v>
      </c>
      <c r="B28" s="4" t="s">
        <v>1346</v>
      </c>
      <c r="C28" s="4" t="s">
        <v>9</v>
      </c>
      <c r="D28" s="4">
        <f t="shared" si="6"/>
        <v>10</v>
      </c>
      <c r="E28" s="42">
        <f t="shared" si="45"/>
        <v>0</v>
      </c>
      <c r="F28" s="42">
        <f>IFERROR(VLOOKUP($A28,'2018'!$A$8:$C$209,3,FALSE),0)</f>
        <v>0</v>
      </c>
      <c r="G28" s="42">
        <f>IFERROR(VLOOKUP($A28,'2019'!$A$8:$C$282,3,FALSE),0)</f>
        <v>0</v>
      </c>
      <c r="H28" s="42">
        <f>+IFERROR(VLOOKUP($A28,'2020'!$A$14:$C$247,3,FALSE),0)</f>
        <v>0</v>
      </c>
      <c r="I28" s="42">
        <f>+IFERROR(VLOOKUP($A28,'2021'!$A$12:$C$276,3,FALSE),0)</f>
        <v>0</v>
      </c>
      <c r="J28" s="42">
        <f>+IFERROR(VLOOKUP($A28,'2022'!$A:$O,4,FALSE),0)</f>
        <v>0</v>
      </c>
      <c r="K28" s="42">
        <f>+IFERROR(VLOOKUP($A28,'2022'!$A:$O,5,FALSE),0)</f>
        <v>0</v>
      </c>
      <c r="L28" s="42">
        <f>+IFERROR(VLOOKUP($A28,'2022'!$A:$O,6,FALSE),0)</f>
        <v>0</v>
      </c>
      <c r="M28" s="42">
        <f>+IFERROR(VLOOKUP($A28,'2022'!$A:$O,7,FALSE),0)</f>
        <v>0</v>
      </c>
      <c r="N28" s="42">
        <f>+IFERROR(VLOOKUP($A28,'2022'!$A:$O,8,FALSE),0)</f>
        <v>0</v>
      </c>
      <c r="O28" s="42">
        <f>+IFERROR(VLOOKUP($A28,'2022'!$A:$O,9,FALSE),0)</f>
        <v>0</v>
      </c>
      <c r="P28" s="42">
        <f>+IFERROR(VLOOKUP($A28,'2022'!$A:$O,10,FALSE),0)</f>
        <v>0</v>
      </c>
      <c r="Q28" s="42">
        <f>+IFERROR(VLOOKUP($A28,'2022'!$A:$O,11,FALSE),0)</f>
        <v>0</v>
      </c>
      <c r="R28" s="42">
        <f>+IFERROR(VLOOKUP($A28,'2022'!$A:$O,12,FALSE),0)</f>
        <v>0</v>
      </c>
      <c r="S28" s="42">
        <f>+IFERROR(VLOOKUP($A28,'2022'!$A:$O,13,FALSE),0)</f>
        <v>0</v>
      </c>
      <c r="T28" s="42">
        <f>+IFERROR(VLOOKUP($A28,'2022'!$A:$O,14,FALSE),0)</f>
        <v>0</v>
      </c>
      <c r="U28" s="42">
        <f>+IFERROR(VLOOKUP($A28,'2022'!$A:$O,15,FALSE),0)</f>
        <v>0</v>
      </c>
    </row>
    <row r="29" spans="1:21" hidden="1" x14ac:dyDescent="0.2">
      <c r="A29" s="3">
        <v>1110050203</v>
      </c>
      <c r="B29" s="4" t="s">
        <v>1284</v>
      </c>
      <c r="C29" s="4" t="s">
        <v>9</v>
      </c>
      <c r="D29" s="4">
        <f t="shared" si="6"/>
        <v>10</v>
      </c>
      <c r="E29" s="42">
        <f t="shared" si="45"/>
        <v>0</v>
      </c>
      <c r="F29" s="42">
        <f>IFERROR(VLOOKUP($A29,'2018'!$A$8:$C$209,3,FALSE),0)</f>
        <v>0</v>
      </c>
      <c r="G29" s="42">
        <f>IFERROR(VLOOKUP($A29,'2019'!$A$8:$C$282,3,FALSE),0)</f>
        <v>0</v>
      </c>
      <c r="H29" s="42">
        <f>+IFERROR(VLOOKUP($A29,'2020'!$A$14:$C$247,3,FALSE),0)</f>
        <v>0</v>
      </c>
      <c r="I29" s="42">
        <f>+IFERROR(VLOOKUP($A29,'2021'!$A$12:$C$276,3,FALSE),0)</f>
        <v>0</v>
      </c>
      <c r="J29" s="42">
        <f>+IFERROR(VLOOKUP($A29,'2022'!$A:$O,4,FALSE),0)</f>
        <v>0</v>
      </c>
      <c r="K29" s="42">
        <f>+IFERROR(VLOOKUP($A29,'2022'!$A:$O,5,FALSE),0)</f>
        <v>0</v>
      </c>
      <c r="L29" s="42">
        <f>+IFERROR(VLOOKUP($A29,'2022'!$A:$O,6,FALSE),0)</f>
        <v>0</v>
      </c>
      <c r="M29" s="42">
        <f>+IFERROR(VLOOKUP($A29,'2022'!$A:$O,7,FALSE),0)</f>
        <v>0</v>
      </c>
      <c r="N29" s="42">
        <f>+IFERROR(VLOOKUP($A29,'2022'!$A:$O,8,FALSE),0)</f>
        <v>0</v>
      </c>
      <c r="O29" s="42">
        <f>+IFERROR(VLOOKUP($A29,'2022'!$A:$O,9,FALSE),0)</f>
        <v>0</v>
      </c>
      <c r="P29" s="42">
        <f>+IFERROR(VLOOKUP($A29,'2022'!$A:$O,10,FALSE),0)</f>
        <v>0</v>
      </c>
      <c r="Q29" s="42">
        <f>+IFERROR(VLOOKUP($A29,'2022'!$A:$O,11,FALSE),0)</f>
        <v>0</v>
      </c>
      <c r="R29" s="42">
        <f>+IFERROR(VLOOKUP($A29,'2022'!$A:$O,12,FALSE),0)</f>
        <v>0</v>
      </c>
      <c r="S29" s="42">
        <f>+IFERROR(VLOOKUP($A29,'2022'!$A:$O,13,FALSE),0)</f>
        <v>0</v>
      </c>
      <c r="T29" s="42">
        <f>+IFERROR(VLOOKUP($A29,'2022'!$A:$O,14,FALSE),0)</f>
        <v>0</v>
      </c>
      <c r="U29" s="42">
        <f>+IFERROR(VLOOKUP($A29,'2022'!$A:$O,15,FALSE),0)</f>
        <v>0</v>
      </c>
    </row>
    <row r="30" spans="1:21" hidden="1" x14ac:dyDescent="0.2">
      <c r="A30" s="3">
        <v>1110050204</v>
      </c>
      <c r="B30" s="4" t="s">
        <v>1285</v>
      </c>
      <c r="C30" s="4" t="s">
        <v>9</v>
      </c>
      <c r="D30" s="4">
        <f t="shared" si="6"/>
        <v>10</v>
      </c>
      <c r="E30" s="42">
        <f t="shared" si="45"/>
        <v>0</v>
      </c>
      <c r="F30" s="42">
        <f>IFERROR(VLOOKUP($A30,'2018'!$A$8:$C$209,3,FALSE),0)</f>
        <v>0</v>
      </c>
      <c r="G30" s="42">
        <f>IFERROR(VLOOKUP($A30,'2019'!$A$8:$C$282,3,FALSE),0)</f>
        <v>0</v>
      </c>
      <c r="H30" s="42">
        <f>+IFERROR(VLOOKUP($A30,'2020'!$A$14:$C$247,3,FALSE),0)</f>
        <v>0</v>
      </c>
      <c r="I30" s="42">
        <f>+IFERROR(VLOOKUP($A30,'2021'!$A$12:$C$276,3,FALSE),0)</f>
        <v>0</v>
      </c>
      <c r="J30" s="42">
        <f>+IFERROR(VLOOKUP($A30,'2022'!$A:$O,4,FALSE),0)</f>
        <v>0</v>
      </c>
      <c r="K30" s="42">
        <f>+IFERROR(VLOOKUP($A30,'2022'!$A:$O,5,FALSE),0)</f>
        <v>0</v>
      </c>
      <c r="L30" s="42">
        <f>+IFERROR(VLOOKUP($A30,'2022'!$A:$O,6,FALSE),0)</f>
        <v>0</v>
      </c>
      <c r="M30" s="42">
        <f>+IFERROR(VLOOKUP($A30,'2022'!$A:$O,7,FALSE),0)</f>
        <v>0</v>
      </c>
      <c r="N30" s="42">
        <f>+IFERROR(VLOOKUP($A30,'2022'!$A:$O,8,FALSE),0)</f>
        <v>0</v>
      </c>
      <c r="O30" s="42">
        <f>+IFERROR(VLOOKUP($A30,'2022'!$A:$O,9,FALSE),0)</f>
        <v>0</v>
      </c>
      <c r="P30" s="42">
        <f>+IFERROR(VLOOKUP($A30,'2022'!$A:$O,10,FALSE),0)</f>
        <v>0</v>
      </c>
      <c r="Q30" s="42">
        <f>+IFERROR(VLOOKUP($A30,'2022'!$A:$O,11,FALSE),0)</f>
        <v>0</v>
      </c>
      <c r="R30" s="42">
        <f>+IFERROR(VLOOKUP($A30,'2022'!$A:$O,12,FALSE),0)</f>
        <v>0</v>
      </c>
      <c r="S30" s="42">
        <f>+IFERROR(VLOOKUP($A30,'2022'!$A:$O,13,FALSE),0)</f>
        <v>0</v>
      </c>
      <c r="T30" s="42">
        <f>+IFERROR(VLOOKUP($A30,'2022'!$A:$O,14,FALSE),0)</f>
        <v>0</v>
      </c>
      <c r="U30" s="42">
        <f>+IFERROR(VLOOKUP($A30,'2022'!$A:$O,15,FALSE),0)</f>
        <v>0</v>
      </c>
    </row>
    <row r="31" spans="1:21" ht="12" hidden="1" customHeight="1" x14ac:dyDescent="0.2">
      <c r="A31" s="3">
        <v>1110050205</v>
      </c>
      <c r="B31" s="4" t="s">
        <v>1311</v>
      </c>
      <c r="C31" s="4" t="s">
        <v>9</v>
      </c>
      <c r="D31" s="4">
        <f t="shared" si="6"/>
        <v>10</v>
      </c>
      <c r="E31" s="42">
        <f t="shared" si="45"/>
        <v>0</v>
      </c>
      <c r="F31" s="42">
        <f>IFERROR(VLOOKUP($A31,'2018'!$A$8:$C$209,3,FALSE),0)</f>
        <v>0</v>
      </c>
      <c r="G31" s="42">
        <f>IFERROR(VLOOKUP($A31,'2019'!$A$8:$C$282,3,FALSE),0)</f>
        <v>0</v>
      </c>
      <c r="H31" s="42">
        <f>+IFERROR(VLOOKUP($A31,'2020'!$A$14:$C$247,3,FALSE),0)</f>
        <v>0</v>
      </c>
      <c r="I31" s="42">
        <f>+IFERROR(VLOOKUP($A31,'2021'!$A$12:$C$276,3,FALSE),0)</f>
        <v>0</v>
      </c>
      <c r="J31" s="42">
        <f>+IFERROR(VLOOKUP($A31,'2022'!$A:$O,4,FALSE),0)</f>
        <v>0</v>
      </c>
      <c r="K31" s="42">
        <f>+IFERROR(VLOOKUP($A31,'2022'!$A:$O,5,FALSE),0)</f>
        <v>0</v>
      </c>
      <c r="L31" s="42">
        <f>+IFERROR(VLOOKUP($A31,'2022'!$A:$O,6,FALSE),0)</f>
        <v>0</v>
      </c>
      <c r="M31" s="42">
        <f>+IFERROR(VLOOKUP($A31,'2022'!$A:$O,7,FALSE),0)</f>
        <v>0</v>
      </c>
      <c r="N31" s="42">
        <f>+IFERROR(VLOOKUP($A31,'2022'!$A:$O,8,FALSE),0)</f>
        <v>0</v>
      </c>
      <c r="O31" s="42">
        <f>+IFERROR(VLOOKUP($A31,'2022'!$A:$O,9,FALSE),0)</f>
        <v>0</v>
      </c>
      <c r="P31" s="42">
        <f>+IFERROR(VLOOKUP($A31,'2022'!$A:$O,10,FALSE),0)</f>
        <v>0</v>
      </c>
      <c r="Q31" s="42">
        <f>+IFERROR(VLOOKUP($A31,'2022'!$A:$O,11,FALSE),0)</f>
        <v>0</v>
      </c>
      <c r="R31" s="42">
        <f>+IFERROR(VLOOKUP($A31,'2022'!$A:$O,12,FALSE),0)</f>
        <v>0</v>
      </c>
      <c r="S31" s="42">
        <f>+IFERROR(VLOOKUP($A31,'2022'!$A:$O,13,FALSE),0)</f>
        <v>0</v>
      </c>
      <c r="T31" s="42">
        <f>+IFERROR(VLOOKUP($A31,'2022'!$A:$O,14,FALSE),0)</f>
        <v>0</v>
      </c>
      <c r="U31" s="42">
        <f>+IFERROR(VLOOKUP($A31,'2022'!$A:$O,15,FALSE),0)</f>
        <v>0</v>
      </c>
    </row>
    <row r="32" spans="1:21" ht="12" hidden="1" x14ac:dyDescent="0.25">
      <c r="A32" s="34">
        <v>11100503</v>
      </c>
      <c r="B32" s="35" t="s">
        <v>19</v>
      </c>
      <c r="C32" s="35" t="s">
        <v>5</v>
      </c>
      <c r="D32" s="35">
        <f t="shared" si="6"/>
        <v>8</v>
      </c>
      <c r="E32" s="41">
        <f t="shared" ref="E32:U32" si="46">+E33</f>
        <v>0</v>
      </c>
      <c r="F32" s="41">
        <f t="shared" si="46"/>
        <v>0</v>
      </c>
      <c r="G32" s="41">
        <f t="shared" si="46"/>
        <v>0</v>
      </c>
      <c r="H32" s="41">
        <f t="shared" si="46"/>
        <v>0</v>
      </c>
      <c r="I32" s="41">
        <f t="shared" si="46"/>
        <v>0</v>
      </c>
      <c r="J32" s="41">
        <f t="shared" si="46"/>
        <v>0</v>
      </c>
      <c r="K32" s="41">
        <f t="shared" si="46"/>
        <v>0</v>
      </c>
      <c r="L32" s="41">
        <f t="shared" si="46"/>
        <v>0</v>
      </c>
      <c r="M32" s="41">
        <f t="shared" si="46"/>
        <v>0</v>
      </c>
      <c r="N32" s="41">
        <f t="shared" si="46"/>
        <v>0</v>
      </c>
      <c r="O32" s="41">
        <f t="shared" si="46"/>
        <v>0</v>
      </c>
      <c r="P32" s="41">
        <f t="shared" si="46"/>
        <v>0</v>
      </c>
      <c r="Q32" s="41">
        <f t="shared" si="46"/>
        <v>0</v>
      </c>
      <c r="R32" s="41">
        <f t="shared" si="46"/>
        <v>0</v>
      </c>
      <c r="S32" s="41">
        <f t="shared" si="46"/>
        <v>0</v>
      </c>
      <c r="T32" s="41">
        <f t="shared" si="46"/>
        <v>0</v>
      </c>
      <c r="U32" s="41">
        <f t="shared" si="46"/>
        <v>0</v>
      </c>
    </row>
    <row r="33" spans="1:21" ht="12" hidden="1" customHeight="1" x14ac:dyDescent="0.2">
      <c r="A33" s="3">
        <v>1110050301</v>
      </c>
      <c r="B33" s="4" t="s">
        <v>20</v>
      </c>
      <c r="C33" s="4" t="s">
        <v>9</v>
      </c>
      <c r="D33" s="4">
        <f t="shared" si="6"/>
        <v>10</v>
      </c>
      <c r="E33" s="42">
        <f>+F33+G33+J33+K33+L33+H33+M33+N33+I33+O33+P33+Q33+R33+S33+T33+U33</f>
        <v>0</v>
      </c>
      <c r="F33" s="42">
        <f>IFERROR(VLOOKUP($A33,'2018'!$A$8:$C$209,3,FALSE),0)</f>
        <v>0</v>
      </c>
      <c r="G33" s="42">
        <f>IFERROR(VLOOKUP($A33,'2019'!$A$8:$C$282,3,FALSE),0)</f>
        <v>0</v>
      </c>
      <c r="H33" s="42">
        <f>+IFERROR(VLOOKUP($A33,'2020'!$A$14:$C$247,3,FALSE),0)</f>
        <v>0</v>
      </c>
      <c r="I33" s="42">
        <f>+IFERROR(VLOOKUP($A33,'2021'!$A$12:$C$276,3,FALSE),0)</f>
        <v>0</v>
      </c>
      <c r="J33" s="42">
        <f>+IFERROR(VLOOKUP($A33,'2022'!$A:$O,4,FALSE),0)</f>
        <v>0</v>
      </c>
      <c r="K33" s="42">
        <f>+IFERROR(VLOOKUP($A33,'2022'!$A:$O,5,FALSE),0)</f>
        <v>0</v>
      </c>
      <c r="L33" s="42">
        <f>+IFERROR(VLOOKUP($A33,'2022'!$A:$O,6,FALSE),0)</f>
        <v>0</v>
      </c>
      <c r="M33" s="42">
        <f>+IFERROR(VLOOKUP($A33,'2022'!$A:$O,7,FALSE),0)</f>
        <v>0</v>
      </c>
      <c r="N33" s="42">
        <f>+IFERROR(VLOOKUP($A33,'2022'!$A:$O,8,FALSE),0)</f>
        <v>0</v>
      </c>
      <c r="O33" s="42">
        <f>+IFERROR(VLOOKUP($A33,'2022'!$A:$O,9,FALSE),0)</f>
        <v>0</v>
      </c>
      <c r="P33" s="42">
        <f>+IFERROR(VLOOKUP($A33,'2022'!$A:$O,10,FALSE),0)</f>
        <v>0</v>
      </c>
      <c r="Q33" s="42">
        <f>+IFERROR(VLOOKUP($A33,'2022'!$A:$O,11,FALSE),0)</f>
        <v>0</v>
      </c>
      <c r="R33" s="42">
        <f>+IFERROR(VLOOKUP($A33,'2022'!$A:$O,12,FALSE),0)</f>
        <v>0</v>
      </c>
      <c r="S33" s="42">
        <f>+IFERROR(VLOOKUP($A33,'2022'!$A:$O,13,FALSE),0)</f>
        <v>0</v>
      </c>
      <c r="T33" s="42">
        <f>+IFERROR(VLOOKUP($A33,'2022'!$A:$O,14,FALSE),0)</f>
        <v>0</v>
      </c>
      <c r="U33" s="42">
        <f>+IFERROR(VLOOKUP($A33,'2022'!$A:$O,15,FALSE),0)</f>
        <v>0</v>
      </c>
    </row>
    <row r="34" spans="1:21" ht="12" hidden="1" x14ac:dyDescent="0.25">
      <c r="A34" s="34">
        <v>11100504</v>
      </c>
      <c r="B34" s="35" t="s">
        <v>21</v>
      </c>
      <c r="C34" s="35" t="s">
        <v>5</v>
      </c>
      <c r="D34" s="35">
        <f t="shared" si="6"/>
        <v>8</v>
      </c>
      <c r="E34" s="41">
        <f t="shared" ref="E34:U34" si="47">+E35</f>
        <v>0</v>
      </c>
      <c r="F34" s="41">
        <f t="shared" si="47"/>
        <v>0</v>
      </c>
      <c r="G34" s="41">
        <f t="shared" si="47"/>
        <v>0</v>
      </c>
      <c r="H34" s="41">
        <f t="shared" si="47"/>
        <v>0</v>
      </c>
      <c r="I34" s="41">
        <f t="shared" si="47"/>
        <v>0</v>
      </c>
      <c r="J34" s="41">
        <f t="shared" si="47"/>
        <v>0</v>
      </c>
      <c r="K34" s="41">
        <f t="shared" si="47"/>
        <v>0</v>
      </c>
      <c r="L34" s="41">
        <f t="shared" si="47"/>
        <v>0</v>
      </c>
      <c r="M34" s="41">
        <f t="shared" si="47"/>
        <v>0</v>
      </c>
      <c r="N34" s="41">
        <f t="shared" si="47"/>
        <v>0</v>
      </c>
      <c r="O34" s="41">
        <f t="shared" si="47"/>
        <v>0</v>
      </c>
      <c r="P34" s="41">
        <f t="shared" si="47"/>
        <v>0</v>
      </c>
      <c r="Q34" s="41">
        <f t="shared" si="47"/>
        <v>0</v>
      </c>
      <c r="R34" s="41">
        <f t="shared" si="47"/>
        <v>0</v>
      </c>
      <c r="S34" s="41">
        <f t="shared" si="47"/>
        <v>0</v>
      </c>
      <c r="T34" s="41">
        <f t="shared" si="47"/>
        <v>0</v>
      </c>
      <c r="U34" s="41">
        <f t="shared" si="47"/>
        <v>0</v>
      </c>
    </row>
    <row r="35" spans="1:21" ht="12" hidden="1" customHeight="1" x14ac:dyDescent="0.2">
      <c r="A35" s="3">
        <v>1110050401</v>
      </c>
      <c r="B35" s="4" t="s">
        <v>22</v>
      </c>
      <c r="C35" s="4" t="s">
        <v>9</v>
      </c>
      <c r="D35" s="4">
        <f t="shared" si="6"/>
        <v>10</v>
      </c>
      <c r="E35" s="42">
        <f>+F35+G35+J35+K35+L35+H35+M35+N35+I35+O35+P35+Q35+R35+S35+T35+U35</f>
        <v>0</v>
      </c>
      <c r="F35" s="42">
        <f>IFERROR(VLOOKUP($A35,'2018'!$A$8:$C$209,3,FALSE),0)</f>
        <v>0</v>
      </c>
      <c r="G35" s="42">
        <f>IFERROR(VLOOKUP($A35,'2019'!$A$8:$C$282,3,FALSE),0)</f>
        <v>0</v>
      </c>
      <c r="H35" s="42">
        <f>+IFERROR(VLOOKUP($A35,'2020'!$A$14:$C$247,3,FALSE),0)</f>
        <v>0</v>
      </c>
      <c r="I35" s="42">
        <f>+IFERROR(VLOOKUP($A35,'2021'!$A$12:$C$276,3,FALSE),0)</f>
        <v>0</v>
      </c>
      <c r="J35" s="42">
        <f>+IFERROR(VLOOKUP($A35,'2022'!$A:$O,4,FALSE),0)</f>
        <v>0</v>
      </c>
      <c r="K35" s="42">
        <f>+IFERROR(VLOOKUP($A35,'2022'!$A:$O,5,FALSE),0)</f>
        <v>0</v>
      </c>
      <c r="L35" s="42">
        <f>+IFERROR(VLOOKUP($A35,'2022'!$A:$O,6,FALSE),0)</f>
        <v>0</v>
      </c>
      <c r="M35" s="42">
        <f>+IFERROR(VLOOKUP($A35,'2022'!$A:$O,7,FALSE),0)</f>
        <v>0</v>
      </c>
      <c r="N35" s="42">
        <f>+IFERROR(VLOOKUP($A35,'2022'!$A:$O,8,FALSE),0)</f>
        <v>0</v>
      </c>
      <c r="O35" s="42">
        <f>+IFERROR(VLOOKUP($A35,'2022'!$A:$O,9,FALSE),0)</f>
        <v>0</v>
      </c>
      <c r="P35" s="42">
        <f>+IFERROR(VLOOKUP($A35,'2022'!$A:$O,10,FALSE),0)</f>
        <v>0</v>
      </c>
      <c r="Q35" s="42">
        <f>+IFERROR(VLOOKUP($A35,'2022'!$A:$O,11,FALSE),0)</f>
        <v>0</v>
      </c>
      <c r="R35" s="42">
        <f>+IFERROR(VLOOKUP($A35,'2022'!$A:$O,12,FALSE),0)</f>
        <v>0</v>
      </c>
      <c r="S35" s="42">
        <f>+IFERROR(VLOOKUP($A35,'2022'!$A:$O,13,FALSE),0)</f>
        <v>0</v>
      </c>
      <c r="T35" s="42">
        <f>+IFERROR(VLOOKUP($A35,'2022'!$A:$O,14,FALSE),0)</f>
        <v>0</v>
      </c>
      <c r="U35" s="42">
        <f>+IFERROR(VLOOKUP($A35,'2022'!$A:$O,15,FALSE),0)</f>
        <v>0</v>
      </c>
    </row>
    <row r="36" spans="1:21" ht="12" hidden="1" x14ac:dyDescent="0.25">
      <c r="A36" s="34">
        <v>11100505</v>
      </c>
      <c r="B36" s="35" t="s">
        <v>1312</v>
      </c>
      <c r="C36" s="35" t="s">
        <v>5</v>
      </c>
      <c r="D36" s="35">
        <f t="shared" si="6"/>
        <v>8</v>
      </c>
      <c r="E36" s="41">
        <f t="shared" ref="E36:U36" si="48">+E37</f>
        <v>0</v>
      </c>
      <c r="F36" s="41">
        <f t="shared" si="48"/>
        <v>0</v>
      </c>
      <c r="G36" s="41">
        <f t="shared" si="48"/>
        <v>0</v>
      </c>
      <c r="H36" s="41">
        <f t="shared" si="48"/>
        <v>0</v>
      </c>
      <c r="I36" s="41">
        <f t="shared" si="48"/>
        <v>0</v>
      </c>
      <c r="J36" s="41">
        <f t="shared" si="48"/>
        <v>0</v>
      </c>
      <c r="K36" s="41">
        <f t="shared" si="48"/>
        <v>0</v>
      </c>
      <c r="L36" s="41">
        <f t="shared" si="48"/>
        <v>0</v>
      </c>
      <c r="M36" s="41">
        <f t="shared" si="48"/>
        <v>0</v>
      </c>
      <c r="N36" s="41">
        <f t="shared" si="48"/>
        <v>0</v>
      </c>
      <c r="O36" s="41">
        <f t="shared" si="48"/>
        <v>0</v>
      </c>
      <c r="P36" s="41">
        <f t="shared" si="48"/>
        <v>0</v>
      </c>
      <c r="Q36" s="41">
        <f t="shared" si="48"/>
        <v>0</v>
      </c>
      <c r="R36" s="41">
        <f t="shared" si="48"/>
        <v>0</v>
      </c>
      <c r="S36" s="41">
        <f t="shared" si="48"/>
        <v>0</v>
      </c>
      <c r="T36" s="41">
        <f t="shared" si="48"/>
        <v>0</v>
      </c>
      <c r="U36" s="41">
        <f t="shared" si="48"/>
        <v>0</v>
      </c>
    </row>
    <row r="37" spans="1:21" ht="12" hidden="1" customHeight="1" x14ac:dyDescent="0.2">
      <c r="A37" s="3">
        <v>1110050501</v>
      </c>
      <c r="B37" s="4" t="s">
        <v>1313</v>
      </c>
      <c r="C37" s="4" t="s">
        <v>9</v>
      </c>
      <c r="D37" s="4">
        <f t="shared" si="6"/>
        <v>10</v>
      </c>
      <c r="E37" s="42">
        <f>+F37+G37+J37+K37+L37+H37+M37+N37+I37+O37+P37+Q37+R37+S37+T37+U37</f>
        <v>0</v>
      </c>
      <c r="F37" s="42">
        <f>IFERROR(VLOOKUP($A37,'2018'!$A$8:$C$209,3,FALSE),0)</f>
        <v>0</v>
      </c>
      <c r="G37" s="42">
        <f>IFERROR(VLOOKUP($A37,'2019'!$A$8:$C$282,3,FALSE),0)</f>
        <v>0</v>
      </c>
      <c r="H37" s="42">
        <f>+IFERROR(VLOOKUP($A37,'2020'!$A$14:$C$247,3,FALSE),0)</f>
        <v>0</v>
      </c>
      <c r="I37" s="42">
        <f>+IFERROR(VLOOKUP($A37,'2021'!$A$12:$C$276,3,FALSE),0)</f>
        <v>0</v>
      </c>
      <c r="J37" s="42">
        <f>+IFERROR(VLOOKUP($A37,'2022'!$A:$O,4,FALSE),0)</f>
        <v>0</v>
      </c>
      <c r="K37" s="42">
        <f>+IFERROR(VLOOKUP($A37,'2022'!$A:$O,5,FALSE),0)</f>
        <v>0</v>
      </c>
      <c r="L37" s="42">
        <f>+IFERROR(VLOOKUP($A37,'2022'!$A:$O,6,FALSE),0)</f>
        <v>0</v>
      </c>
      <c r="M37" s="42">
        <f>+IFERROR(VLOOKUP($A37,'2022'!$A:$O,7,FALSE),0)</f>
        <v>0</v>
      </c>
      <c r="N37" s="42">
        <f>+IFERROR(VLOOKUP($A37,'2022'!$A:$O,8,FALSE),0)</f>
        <v>0</v>
      </c>
      <c r="O37" s="42">
        <f>+IFERROR(VLOOKUP($A37,'2022'!$A:$O,9,FALSE),0)</f>
        <v>0</v>
      </c>
      <c r="P37" s="42">
        <f>+IFERROR(VLOOKUP($A37,'2022'!$A:$O,10,FALSE),0)</f>
        <v>0</v>
      </c>
      <c r="Q37" s="42">
        <f>+IFERROR(VLOOKUP($A37,'2022'!$A:$O,11,FALSE),0)</f>
        <v>0</v>
      </c>
      <c r="R37" s="42">
        <f>+IFERROR(VLOOKUP($A37,'2022'!$A:$O,12,FALSE),0)</f>
        <v>0</v>
      </c>
      <c r="S37" s="42">
        <f>+IFERROR(VLOOKUP($A37,'2022'!$A:$O,13,FALSE),0)</f>
        <v>0</v>
      </c>
      <c r="T37" s="42">
        <f>+IFERROR(VLOOKUP($A37,'2022'!$A:$O,14,FALSE),0)</f>
        <v>0</v>
      </c>
      <c r="U37" s="42">
        <f>+IFERROR(VLOOKUP($A37,'2022'!$A:$O,15,FALSE),0)</f>
        <v>0</v>
      </c>
    </row>
    <row r="38" spans="1:21" ht="12" hidden="1" x14ac:dyDescent="0.25">
      <c r="A38" s="34">
        <v>11100580</v>
      </c>
      <c r="B38" s="35" t="s">
        <v>23</v>
      </c>
      <c r="C38" s="35" t="s">
        <v>5</v>
      </c>
      <c r="D38" s="35">
        <f t="shared" si="6"/>
        <v>8</v>
      </c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</row>
    <row r="39" spans="1:21" ht="12" hidden="1" customHeight="1" x14ac:dyDescent="0.25">
      <c r="A39" s="34">
        <v>11100590</v>
      </c>
      <c r="B39" s="35" t="s">
        <v>24</v>
      </c>
      <c r="C39" s="35" t="s">
        <v>5</v>
      </c>
      <c r="D39" s="35">
        <f t="shared" si="6"/>
        <v>8</v>
      </c>
      <c r="E39" s="41">
        <f t="shared" ref="E39:L39" si="49">+E40+E41+E42</f>
        <v>-3134885459.5400004</v>
      </c>
      <c r="F39" s="41">
        <f t="shared" si="49"/>
        <v>81456227.870000005</v>
      </c>
      <c r="G39" s="41">
        <f t="shared" si="49"/>
        <v>754941374.01999998</v>
      </c>
      <c r="H39" s="41">
        <f t="shared" ref="H39" si="50">+H40+H41+H42</f>
        <v>-276221086.35000002</v>
      </c>
      <c r="I39" s="41">
        <f t="shared" ref="I39" si="51">+I40+I41+I42</f>
        <v>1476683619.3499999</v>
      </c>
      <c r="J39" s="41">
        <f t="shared" si="49"/>
        <v>-249885408</v>
      </c>
      <c r="K39" s="41">
        <f t="shared" si="49"/>
        <v>-538010101.13999999</v>
      </c>
      <c r="L39" s="41">
        <f t="shared" si="49"/>
        <v>-772925658.07000005</v>
      </c>
      <c r="M39" s="41">
        <f t="shared" ref="M39:N39" si="52">+M40+M41+M42</f>
        <v>691914691</v>
      </c>
      <c r="N39" s="41">
        <f t="shared" si="52"/>
        <v>-634233318</v>
      </c>
      <c r="O39" s="41">
        <f t="shared" ref="O39:S39" si="53">+O40+O41+O42</f>
        <v>-1822215677</v>
      </c>
      <c r="P39" s="41">
        <f t="shared" si="53"/>
        <v>3953763515.1199999</v>
      </c>
      <c r="Q39" s="41">
        <f t="shared" si="53"/>
        <v>-317536693</v>
      </c>
      <c r="R39" s="41">
        <f t="shared" si="53"/>
        <v>-602927817.82000005</v>
      </c>
      <c r="S39" s="41">
        <f t="shared" si="53"/>
        <v>-2778500387</v>
      </c>
      <c r="T39" s="41">
        <f t="shared" ref="T39:U39" si="54">+T40+T41+T42</f>
        <v>-2637016403.52</v>
      </c>
      <c r="U39" s="41">
        <f t="shared" si="54"/>
        <v>535827663</v>
      </c>
    </row>
    <row r="40" spans="1:21" hidden="1" x14ac:dyDescent="0.2">
      <c r="A40" s="3">
        <v>1110059001</v>
      </c>
      <c r="B40" s="4" t="s">
        <v>25</v>
      </c>
      <c r="C40" s="4" t="s">
        <v>9</v>
      </c>
      <c r="D40" s="4">
        <f t="shared" si="6"/>
        <v>10</v>
      </c>
      <c r="E40" s="42">
        <f t="shared" ref="E40:E42" si="55">+F40+G40+J40+K40+L40+H40+M40+N40+I40+O40+P40+Q40+R40+S40+T40+U40</f>
        <v>0</v>
      </c>
      <c r="F40" s="42">
        <f>IFERROR(VLOOKUP($A40,'2018'!$A$8:$C$209,3,FALSE),0)</f>
        <v>0</v>
      </c>
      <c r="G40" s="42">
        <f>IFERROR(VLOOKUP($A40,'2019'!$A$8:$C$282,3,FALSE),0)</f>
        <v>0</v>
      </c>
      <c r="H40" s="42">
        <f>+IFERROR(VLOOKUP($A40,'2020'!$A$14:$C$247,3,FALSE),0)</f>
        <v>0</v>
      </c>
      <c r="I40" s="42">
        <f>+IFERROR(VLOOKUP($A40,'2021'!$A$12:$C$276,3,FALSE),0)</f>
        <v>0</v>
      </c>
      <c r="J40" s="42">
        <f>+IFERROR(VLOOKUP($A40,'2022'!$A:$O,4,FALSE),0)</f>
        <v>0</v>
      </c>
      <c r="K40" s="42">
        <f>+IFERROR(VLOOKUP($A40,'2022'!$A:$O,5,FALSE),0)</f>
        <v>0</v>
      </c>
      <c r="L40" s="42">
        <f>+IFERROR(VLOOKUP($A40,'2022'!$A:$O,6,FALSE),0)</f>
        <v>0</v>
      </c>
      <c r="M40" s="42">
        <f>+IFERROR(VLOOKUP($A40,'2022'!$A:$O,7,FALSE),0)</f>
        <v>0</v>
      </c>
      <c r="N40" s="42">
        <f>+IFERROR(VLOOKUP($A40,'2022'!$A:$O,8,FALSE),0)</f>
        <v>0</v>
      </c>
      <c r="O40" s="42">
        <f>+IFERROR(VLOOKUP($A40,'2022'!$A:$O,9,FALSE),0)</f>
        <v>0</v>
      </c>
      <c r="P40" s="42">
        <f>+IFERROR(VLOOKUP($A40,'2022'!$A:$O,10,FALSE),0)</f>
        <v>0</v>
      </c>
      <c r="Q40" s="42">
        <f>+IFERROR(VLOOKUP($A40,'2022'!$A:$O,11,FALSE),0)</f>
        <v>0</v>
      </c>
      <c r="R40" s="42">
        <f>+IFERROR(VLOOKUP($A40,'2022'!$A:$O,12,FALSE),0)</f>
        <v>0</v>
      </c>
      <c r="S40" s="42">
        <f>+IFERROR(VLOOKUP($A40,'2022'!$A:$O,13,FALSE),0)</f>
        <v>0</v>
      </c>
      <c r="T40" s="42">
        <f>+IFERROR(VLOOKUP($A40,'2022'!$A:$O,14,FALSE),0)</f>
        <v>0</v>
      </c>
      <c r="U40" s="42">
        <f>+IFERROR(VLOOKUP($A40,'2022'!$A:$O,15,FALSE),0)</f>
        <v>0</v>
      </c>
    </row>
    <row r="41" spans="1:21" hidden="1" x14ac:dyDescent="0.2">
      <c r="A41" s="3">
        <v>1110059002</v>
      </c>
      <c r="B41" s="4" t="s">
        <v>26</v>
      </c>
      <c r="C41" s="4" t="s">
        <v>9</v>
      </c>
      <c r="D41" s="4">
        <f t="shared" si="6"/>
        <v>10</v>
      </c>
      <c r="E41" s="42">
        <f t="shared" si="55"/>
        <v>-3134885459.5400004</v>
      </c>
      <c r="F41" s="42">
        <f>IFERROR(VLOOKUP($A41,'2018'!$A$8:$C$209,3,FALSE),0)</f>
        <v>81456227.870000005</v>
      </c>
      <c r="G41" s="42">
        <f>IFERROR(VLOOKUP($A41,'2019'!$A$8:$C$282,3,FALSE),0)</f>
        <v>754941374.01999998</v>
      </c>
      <c r="H41" s="42">
        <f>+IFERROR(VLOOKUP($A41,'2020'!$A$14:$C$247,3,FALSE),0)</f>
        <v>-276221086.35000002</v>
      </c>
      <c r="I41" s="42">
        <f>+IFERROR(VLOOKUP($A41,'2021'!$A$12:$C$276,3,FALSE),0)</f>
        <v>1476683619.3499999</v>
      </c>
      <c r="J41" s="42">
        <f>+IFERROR(VLOOKUP($A41,'2022'!$A:$O,4,FALSE),0)</f>
        <v>-249885408</v>
      </c>
      <c r="K41" s="42">
        <f>+IFERROR(VLOOKUP($A41,'2022'!$A:$O,5,FALSE),0)</f>
        <v>-538010101.13999999</v>
      </c>
      <c r="L41" s="42">
        <f>+IFERROR(VLOOKUP($A41,'2022'!$A:$O,6,FALSE),0)</f>
        <v>-772925658.07000005</v>
      </c>
      <c r="M41" s="42">
        <f>+IFERROR(VLOOKUP($A41,'2022'!$A:$O,7,FALSE),0)</f>
        <v>691914691</v>
      </c>
      <c r="N41" s="42">
        <f>+IFERROR(VLOOKUP($A41,'2022'!$A:$O,8,FALSE),0)</f>
        <v>-634233318</v>
      </c>
      <c r="O41" s="42">
        <f>+IFERROR(VLOOKUP($A41,'2022'!$A:$O,9,FALSE),0)</f>
        <v>-1822215677</v>
      </c>
      <c r="P41" s="42">
        <f>+IFERROR(VLOOKUP($A41,'2022'!$A:$O,10,FALSE),0)</f>
        <v>3953763515.1199999</v>
      </c>
      <c r="Q41" s="42">
        <f>+IFERROR(VLOOKUP($A41,'2022'!$A:$O,11,FALSE),0)</f>
        <v>-317536693</v>
      </c>
      <c r="R41" s="42">
        <f>+IFERROR(VLOOKUP($A41,'2022'!$A:$O,12,FALSE),0)</f>
        <v>-602927817.82000005</v>
      </c>
      <c r="S41" s="42">
        <f>+IFERROR(VLOOKUP($A41,'2022'!$A:$O,13,FALSE),0)</f>
        <v>-2778500387</v>
      </c>
      <c r="T41" s="42">
        <f>+IFERROR(VLOOKUP($A41,'2022'!$A:$O,14,FALSE),0)</f>
        <v>-2637016403.52</v>
      </c>
      <c r="U41" s="42">
        <f>+IFERROR(VLOOKUP($A41,'2022'!$A:$O,15,FALSE),0)</f>
        <v>535827663</v>
      </c>
    </row>
    <row r="42" spans="1:21" hidden="1" x14ac:dyDescent="0.2">
      <c r="A42" s="3">
        <v>1110059003</v>
      </c>
      <c r="B42" s="4" t="s">
        <v>27</v>
      </c>
      <c r="C42" s="4" t="s">
        <v>9</v>
      </c>
      <c r="D42" s="4">
        <f t="shared" si="6"/>
        <v>10</v>
      </c>
      <c r="E42" s="42">
        <f t="shared" si="55"/>
        <v>0</v>
      </c>
      <c r="F42" s="42">
        <f>IFERROR(VLOOKUP($A42,'2018'!$A$8:$C$209,3,FALSE),0)</f>
        <v>0</v>
      </c>
      <c r="G42" s="42">
        <f>IFERROR(VLOOKUP($A42,'2019'!$A$8:$C$282,3,FALSE),0)</f>
        <v>0</v>
      </c>
      <c r="H42" s="42">
        <f>+IFERROR(VLOOKUP($A42,'2020'!$A$14:$C$247,3,FALSE),0)</f>
        <v>0</v>
      </c>
      <c r="I42" s="42">
        <f>+IFERROR(VLOOKUP($A42,'2021'!$A$12:$C$276,3,FALSE),0)</f>
        <v>0</v>
      </c>
      <c r="J42" s="42">
        <f>+IFERROR(VLOOKUP($A42,'2022'!$A:$O,4,FALSE),0)</f>
        <v>0</v>
      </c>
      <c r="K42" s="42">
        <f>+IFERROR(VLOOKUP($A42,'2022'!$A:$O,5,FALSE),0)</f>
        <v>0</v>
      </c>
      <c r="L42" s="42">
        <f>+IFERROR(VLOOKUP($A42,'2022'!$A:$O,6,FALSE),0)</f>
        <v>0</v>
      </c>
      <c r="M42" s="42">
        <f>+IFERROR(VLOOKUP($A42,'2022'!$A:$O,7,FALSE),0)</f>
        <v>0</v>
      </c>
      <c r="N42" s="42">
        <f>+IFERROR(VLOOKUP($A42,'2022'!$A:$O,8,FALSE),0)</f>
        <v>0</v>
      </c>
      <c r="O42" s="42">
        <f>+IFERROR(VLOOKUP($A42,'2022'!$A:$O,9,FALSE),0)</f>
        <v>0</v>
      </c>
      <c r="P42" s="42">
        <f>+IFERROR(VLOOKUP($A42,'2022'!$A:$O,10,FALSE),0)</f>
        <v>0</v>
      </c>
      <c r="Q42" s="42">
        <f>+IFERROR(VLOOKUP($A42,'2022'!$A:$O,11,FALSE),0)</f>
        <v>0</v>
      </c>
      <c r="R42" s="42">
        <f>+IFERROR(VLOOKUP($A42,'2022'!$A:$O,12,FALSE),0)</f>
        <v>0</v>
      </c>
      <c r="S42" s="42">
        <f>+IFERROR(VLOOKUP($A42,'2022'!$A:$O,13,FALSE),0)</f>
        <v>0</v>
      </c>
      <c r="T42" s="42">
        <f>+IFERROR(VLOOKUP($A42,'2022'!$A:$O,14,FALSE),0)</f>
        <v>0</v>
      </c>
      <c r="U42" s="42">
        <f>+IFERROR(VLOOKUP($A42,'2022'!$A:$O,15,FALSE),0)</f>
        <v>0</v>
      </c>
    </row>
    <row r="43" spans="1:21" ht="12" hidden="1" customHeight="1" x14ac:dyDescent="0.25">
      <c r="A43" s="32">
        <v>1120</v>
      </c>
      <c r="B43" s="33" t="s">
        <v>28</v>
      </c>
      <c r="C43" s="33" t="s">
        <v>5</v>
      </c>
      <c r="D43" s="33">
        <f t="shared" si="6"/>
        <v>4</v>
      </c>
      <c r="E43" s="39">
        <f t="shared" ref="E43:U45" si="56">+E44</f>
        <v>0</v>
      </c>
      <c r="F43" s="39">
        <f t="shared" si="56"/>
        <v>0</v>
      </c>
      <c r="G43" s="39">
        <f t="shared" si="56"/>
        <v>0</v>
      </c>
      <c r="H43" s="39">
        <f t="shared" si="56"/>
        <v>0</v>
      </c>
      <c r="I43" s="39">
        <f t="shared" si="56"/>
        <v>0</v>
      </c>
      <c r="J43" s="39">
        <f t="shared" si="56"/>
        <v>0</v>
      </c>
      <c r="K43" s="39">
        <f t="shared" si="56"/>
        <v>0</v>
      </c>
      <c r="L43" s="39">
        <f t="shared" si="56"/>
        <v>0</v>
      </c>
      <c r="M43" s="39">
        <f t="shared" si="56"/>
        <v>0</v>
      </c>
      <c r="N43" s="39">
        <f t="shared" si="56"/>
        <v>0</v>
      </c>
      <c r="O43" s="39">
        <f t="shared" si="56"/>
        <v>0</v>
      </c>
      <c r="P43" s="39">
        <f t="shared" si="56"/>
        <v>0</v>
      </c>
      <c r="Q43" s="39">
        <f t="shared" si="56"/>
        <v>0</v>
      </c>
      <c r="R43" s="39">
        <f t="shared" si="56"/>
        <v>0</v>
      </c>
      <c r="S43" s="39">
        <f t="shared" si="56"/>
        <v>0</v>
      </c>
      <c r="T43" s="39">
        <f t="shared" si="56"/>
        <v>0</v>
      </c>
      <c r="U43" s="39">
        <f t="shared" si="56"/>
        <v>0</v>
      </c>
    </row>
    <row r="44" spans="1:21" ht="12" hidden="1" customHeight="1" x14ac:dyDescent="0.25">
      <c r="A44" s="5">
        <v>112005</v>
      </c>
      <c r="B44" s="6" t="s">
        <v>13</v>
      </c>
      <c r="C44" s="6" t="s">
        <v>5</v>
      </c>
      <c r="D44" s="6">
        <f t="shared" si="6"/>
        <v>6</v>
      </c>
      <c r="E44" s="40">
        <f t="shared" si="56"/>
        <v>0</v>
      </c>
      <c r="F44" s="40">
        <f t="shared" si="56"/>
        <v>0</v>
      </c>
      <c r="G44" s="40">
        <f t="shared" si="56"/>
        <v>0</v>
      </c>
      <c r="H44" s="40">
        <f t="shared" si="56"/>
        <v>0</v>
      </c>
      <c r="I44" s="40">
        <f t="shared" si="56"/>
        <v>0</v>
      </c>
      <c r="J44" s="40">
        <f t="shared" si="56"/>
        <v>0</v>
      </c>
      <c r="K44" s="40">
        <f t="shared" si="56"/>
        <v>0</v>
      </c>
      <c r="L44" s="40">
        <f t="shared" si="56"/>
        <v>0</v>
      </c>
      <c r="M44" s="40">
        <f t="shared" si="56"/>
        <v>0</v>
      </c>
      <c r="N44" s="40">
        <f t="shared" si="56"/>
        <v>0</v>
      </c>
      <c r="O44" s="40">
        <f t="shared" si="56"/>
        <v>0</v>
      </c>
      <c r="P44" s="40">
        <f t="shared" si="56"/>
        <v>0</v>
      </c>
      <c r="Q44" s="40">
        <f t="shared" si="56"/>
        <v>0</v>
      </c>
      <c r="R44" s="40">
        <f t="shared" si="56"/>
        <v>0</v>
      </c>
      <c r="S44" s="40">
        <f t="shared" si="56"/>
        <v>0</v>
      </c>
      <c r="T44" s="40">
        <f t="shared" si="56"/>
        <v>0</v>
      </c>
      <c r="U44" s="40">
        <f t="shared" si="56"/>
        <v>0</v>
      </c>
    </row>
    <row r="45" spans="1:21" ht="12" hidden="1" customHeight="1" x14ac:dyDescent="0.25">
      <c r="A45" s="34">
        <v>11200501</v>
      </c>
      <c r="B45" s="35" t="s">
        <v>29</v>
      </c>
      <c r="C45" s="35" t="s">
        <v>5</v>
      </c>
      <c r="D45" s="35">
        <f t="shared" si="6"/>
        <v>8</v>
      </c>
      <c r="E45" s="41">
        <f t="shared" si="56"/>
        <v>0</v>
      </c>
      <c r="F45" s="41">
        <f t="shared" si="56"/>
        <v>0</v>
      </c>
      <c r="G45" s="41">
        <f t="shared" si="56"/>
        <v>0</v>
      </c>
      <c r="H45" s="41">
        <f t="shared" si="56"/>
        <v>0</v>
      </c>
      <c r="I45" s="41">
        <f t="shared" si="56"/>
        <v>0</v>
      </c>
      <c r="J45" s="41">
        <f t="shared" si="56"/>
        <v>0</v>
      </c>
      <c r="K45" s="41">
        <f t="shared" si="56"/>
        <v>0</v>
      </c>
      <c r="L45" s="41">
        <f t="shared" si="56"/>
        <v>0</v>
      </c>
      <c r="M45" s="41">
        <f t="shared" si="56"/>
        <v>0</v>
      </c>
      <c r="N45" s="41">
        <f t="shared" si="56"/>
        <v>0</v>
      </c>
      <c r="O45" s="41">
        <f t="shared" si="56"/>
        <v>0</v>
      </c>
      <c r="P45" s="41">
        <f t="shared" si="56"/>
        <v>0</v>
      </c>
      <c r="Q45" s="41">
        <f t="shared" si="56"/>
        <v>0</v>
      </c>
      <c r="R45" s="41">
        <f t="shared" si="56"/>
        <v>0</v>
      </c>
      <c r="S45" s="41">
        <f t="shared" si="56"/>
        <v>0</v>
      </c>
      <c r="T45" s="41">
        <f t="shared" si="56"/>
        <v>0</v>
      </c>
      <c r="U45" s="41">
        <f t="shared" si="56"/>
        <v>0</v>
      </c>
    </row>
    <row r="46" spans="1:21" hidden="1" x14ac:dyDescent="0.2">
      <c r="A46" s="3">
        <v>1120050101</v>
      </c>
      <c r="B46" s="4" t="s">
        <v>30</v>
      </c>
      <c r="C46" s="4" t="s">
        <v>9</v>
      </c>
      <c r="D46" s="4">
        <f t="shared" si="6"/>
        <v>10</v>
      </c>
      <c r="E46" s="42">
        <f>+F46+G46+J46+K46+L46+H46+M46+N46+I46+O46+P46+Q46+R46+S46+T46+U46</f>
        <v>0</v>
      </c>
      <c r="F46" s="42">
        <f>IFERROR(VLOOKUP($A46,'2018'!$A$8:$C$209,3,FALSE),0)</f>
        <v>0</v>
      </c>
      <c r="G46" s="42">
        <f>IFERROR(VLOOKUP($A46,'2019'!$A$8:$C$282,3,FALSE),0)</f>
        <v>0</v>
      </c>
      <c r="H46" s="42">
        <f>+IFERROR(VLOOKUP($A46,'2020'!$A$14:$C$247,3,FALSE),0)</f>
        <v>0</v>
      </c>
      <c r="I46" s="42">
        <f>+IFERROR(VLOOKUP($A46,'2021'!$A$12:$C$276,3,FALSE),0)</f>
        <v>0</v>
      </c>
      <c r="J46" s="42">
        <f>+IFERROR(VLOOKUP($A46,'2022'!$A:$O,4,FALSE),0)</f>
        <v>0</v>
      </c>
      <c r="K46" s="42">
        <f>+IFERROR(VLOOKUP($A46,'2022'!$A:$O,5,FALSE),0)</f>
        <v>0</v>
      </c>
      <c r="L46" s="42">
        <f>+IFERROR(VLOOKUP($A46,'2022'!$A:$O,6,FALSE),0)</f>
        <v>0</v>
      </c>
      <c r="M46" s="42">
        <f>+IFERROR(VLOOKUP($A46,'2022'!$A:$O,7,FALSE),0)</f>
        <v>0</v>
      </c>
      <c r="N46" s="42">
        <f>+IFERROR(VLOOKUP($A46,'2022'!$A:$O,8,FALSE),0)</f>
        <v>0</v>
      </c>
      <c r="O46" s="42">
        <f>+IFERROR(VLOOKUP($A46,'2022'!$A:$O,9,FALSE),0)</f>
        <v>0</v>
      </c>
      <c r="P46" s="42">
        <f>+IFERROR(VLOOKUP($A46,'2022'!$A:$O,10,FALSE),0)</f>
        <v>0</v>
      </c>
      <c r="Q46" s="42">
        <f>+IFERROR(VLOOKUP($A46,'2022'!$A:$O,11,FALSE),0)</f>
        <v>0</v>
      </c>
      <c r="R46" s="42">
        <f>+IFERROR(VLOOKUP($A46,'2022'!$A:$O,12,FALSE),0)</f>
        <v>0</v>
      </c>
      <c r="S46" s="42">
        <f>+IFERROR(VLOOKUP($A46,'2022'!$A:$O,13,FALSE),0)</f>
        <v>0</v>
      </c>
      <c r="T46" s="42">
        <f>+IFERROR(VLOOKUP($A46,'2022'!$A:$O,14,FALSE),0)</f>
        <v>0</v>
      </c>
      <c r="U46" s="42">
        <f>+IFERROR(VLOOKUP($A46,'2022'!$A:$O,15,FALSE),0)</f>
        <v>0</v>
      </c>
    </row>
    <row r="47" spans="1:21" ht="12" hidden="1" customHeight="1" x14ac:dyDescent="0.25">
      <c r="A47" s="32">
        <v>1125</v>
      </c>
      <c r="B47" s="33" t="s">
        <v>31</v>
      </c>
      <c r="C47" s="33" t="s">
        <v>5</v>
      </c>
      <c r="D47" s="33">
        <f t="shared" si="6"/>
        <v>4</v>
      </c>
      <c r="E47" s="39">
        <f t="shared" ref="E47:U49" si="57">+E48</f>
        <v>987824.46999999881</v>
      </c>
      <c r="F47" s="39">
        <f t="shared" si="57"/>
        <v>0</v>
      </c>
      <c r="G47" s="39">
        <f t="shared" si="57"/>
        <v>15431251.18</v>
      </c>
      <c r="H47" s="39">
        <f t="shared" si="57"/>
        <v>-14443426.710000001</v>
      </c>
      <c r="I47" s="39">
        <f t="shared" si="57"/>
        <v>0</v>
      </c>
      <c r="J47" s="39">
        <f t="shared" si="57"/>
        <v>0</v>
      </c>
      <c r="K47" s="39">
        <f t="shared" si="57"/>
        <v>0</v>
      </c>
      <c r="L47" s="39">
        <f t="shared" si="57"/>
        <v>0</v>
      </c>
      <c r="M47" s="39">
        <f t="shared" si="57"/>
        <v>0</v>
      </c>
      <c r="N47" s="39">
        <f t="shared" si="57"/>
        <v>0</v>
      </c>
      <c r="O47" s="39">
        <f t="shared" si="57"/>
        <v>0</v>
      </c>
      <c r="P47" s="39">
        <f t="shared" si="57"/>
        <v>0</v>
      </c>
      <c r="Q47" s="39">
        <f t="shared" si="57"/>
        <v>0</v>
      </c>
      <c r="R47" s="39">
        <f t="shared" si="57"/>
        <v>0</v>
      </c>
      <c r="S47" s="39">
        <f t="shared" si="57"/>
        <v>0</v>
      </c>
      <c r="T47" s="39">
        <f t="shared" si="57"/>
        <v>0</v>
      </c>
      <c r="U47" s="39">
        <f t="shared" si="57"/>
        <v>0</v>
      </c>
    </row>
    <row r="48" spans="1:21" ht="12" hidden="1" customHeight="1" x14ac:dyDescent="0.25">
      <c r="A48" s="5">
        <v>112505</v>
      </c>
      <c r="B48" s="6" t="s">
        <v>32</v>
      </c>
      <c r="C48" s="6" t="s">
        <v>5</v>
      </c>
      <c r="D48" s="6">
        <f t="shared" si="6"/>
        <v>6</v>
      </c>
      <c r="E48" s="40">
        <f t="shared" si="57"/>
        <v>987824.46999999881</v>
      </c>
      <c r="F48" s="40">
        <f t="shared" si="57"/>
        <v>0</v>
      </c>
      <c r="G48" s="40">
        <f t="shared" si="57"/>
        <v>15431251.18</v>
      </c>
      <c r="H48" s="40">
        <f t="shared" si="57"/>
        <v>-14443426.710000001</v>
      </c>
      <c r="I48" s="40">
        <f t="shared" si="57"/>
        <v>0</v>
      </c>
      <c r="J48" s="40">
        <f t="shared" si="57"/>
        <v>0</v>
      </c>
      <c r="K48" s="40">
        <f t="shared" si="57"/>
        <v>0</v>
      </c>
      <c r="L48" s="40">
        <f t="shared" si="57"/>
        <v>0</v>
      </c>
      <c r="M48" s="40">
        <f t="shared" si="57"/>
        <v>0</v>
      </c>
      <c r="N48" s="40">
        <f t="shared" si="57"/>
        <v>0</v>
      </c>
      <c r="O48" s="40">
        <f t="shared" si="57"/>
        <v>0</v>
      </c>
      <c r="P48" s="40">
        <f t="shared" si="57"/>
        <v>0</v>
      </c>
      <c r="Q48" s="40">
        <f t="shared" si="57"/>
        <v>0</v>
      </c>
      <c r="R48" s="40">
        <f t="shared" si="57"/>
        <v>0</v>
      </c>
      <c r="S48" s="40">
        <f t="shared" si="57"/>
        <v>0</v>
      </c>
      <c r="T48" s="40">
        <f t="shared" si="57"/>
        <v>0</v>
      </c>
      <c r="U48" s="40">
        <f t="shared" si="57"/>
        <v>0</v>
      </c>
    </row>
    <row r="49" spans="1:21" ht="12" hidden="1" customHeight="1" x14ac:dyDescent="0.25">
      <c r="A49" s="34">
        <v>11250501</v>
      </c>
      <c r="B49" s="35" t="s">
        <v>33</v>
      </c>
      <c r="C49" s="35" t="s">
        <v>5</v>
      </c>
      <c r="D49" s="35">
        <f t="shared" si="6"/>
        <v>8</v>
      </c>
      <c r="E49" s="41">
        <f t="shared" si="57"/>
        <v>987824.46999999881</v>
      </c>
      <c r="F49" s="41">
        <f t="shared" si="57"/>
        <v>0</v>
      </c>
      <c r="G49" s="41">
        <f t="shared" si="57"/>
        <v>15431251.18</v>
      </c>
      <c r="H49" s="41">
        <f t="shared" si="57"/>
        <v>-14443426.710000001</v>
      </c>
      <c r="I49" s="41">
        <f t="shared" si="57"/>
        <v>0</v>
      </c>
      <c r="J49" s="41">
        <f t="shared" si="57"/>
        <v>0</v>
      </c>
      <c r="K49" s="41">
        <f t="shared" si="57"/>
        <v>0</v>
      </c>
      <c r="L49" s="41">
        <f t="shared" si="57"/>
        <v>0</v>
      </c>
      <c r="M49" s="41">
        <f t="shared" si="57"/>
        <v>0</v>
      </c>
      <c r="N49" s="41">
        <f t="shared" si="57"/>
        <v>0</v>
      </c>
      <c r="O49" s="41">
        <f t="shared" si="57"/>
        <v>0</v>
      </c>
      <c r="P49" s="41">
        <f t="shared" si="57"/>
        <v>0</v>
      </c>
      <c r="Q49" s="41">
        <f t="shared" si="57"/>
        <v>0</v>
      </c>
      <c r="R49" s="41">
        <f t="shared" si="57"/>
        <v>0</v>
      </c>
      <c r="S49" s="41">
        <f t="shared" si="57"/>
        <v>0</v>
      </c>
      <c r="T49" s="41">
        <f t="shared" si="57"/>
        <v>0</v>
      </c>
      <c r="U49" s="41">
        <f t="shared" si="57"/>
        <v>0</v>
      </c>
    </row>
    <row r="50" spans="1:21" hidden="1" x14ac:dyDescent="0.2">
      <c r="A50" s="3">
        <v>1125050101</v>
      </c>
      <c r="B50" s="4" t="s">
        <v>33</v>
      </c>
      <c r="C50" s="4" t="s">
        <v>9</v>
      </c>
      <c r="D50" s="4">
        <f t="shared" si="6"/>
        <v>10</v>
      </c>
      <c r="E50" s="42">
        <f>+F50+G50+J50+K50+L50+H50+M50+N50+I50+O50+P50+Q50+R50+S50+T50+U50</f>
        <v>987824.46999999881</v>
      </c>
      <c r="F50" s="42">
        <f>IFERROR(VLOOKUP($A50,'2018'!$A$8:$C$209,3,FALSE),0)</f>
        <v>0</v>
      </c>
      <c r="G50" s="42">
        <f>IFERROR(VLOOKUP($A50,'2019'!$A$8:$C$282,3,FALSE),0)</f>
        <v>15431251.18</v>
      </c>
      <c r="H50" s="42">
        <f>+IFERROR(VLOOKUP($A50,'2020'!$A$14:$C$247,3,FALSE),0)</f>
        <v>-14443426.710000001</v>
      </c>
      <c r="I50" s="42">
        <f>+IFERROR(VLOOKUP($A50,'2021'!$A$12:$C$276,3,FALSE),0)</f>
        <v>0</v>
      </c>
      <c r="J50" s="42">
        <f>+IFERROR(VLOOKUP($A50,'2022'!$A:$O,4,FALSE),0)</f>
        <v>0</v>
      </c>
      <c r="K50" s="42">
        <f>+IFERROR(VLOOKUP($A50,'2022'!$A:$O,5,FALSE),0)</f>
        <v>0</v>
      </c>
      <c r="L50" s="42">
        <f>+IFERROR(VLOOKUP($A50,'2022'!$A:$O,6,FALSE),0)</f>
        <v>0</v>
      </c>
      <c r="M50" s="42">
        <f>+IFERROR(VLOOKUP($A50,'2022'!$A:$O,7,FALSE),0)</f>
        <v>0</v>
      </c>
      <c r="N50" s="42">
        <f>+IFERROR(VLOOKUP($A50,'2022'!$A:$O,8,FALSE),0)</f>
        <v>0</v>
      </c>
      <c r="O50" s="42">
        <f>+IFERROR(VLOOKUP($A50,'2022'!$A:$O,9,FALSE),0)</f>
        <v>0</v>
      </c>
      <c r="P50" s="42">
        <f>+IFERROR(VLOOKUP($A50,'2022'!$A:$O,10,FALSE),0)</f>
        <v>0</v>
      </c>
      <c r="Q50" s="42">
        <f>+IFERROR(VLOOKUP($A50,'2022'!$A:$O,11,FALSE),0)</f>
        <v>0</v>
      </c>
      <c r="R50" s="42">
        <f>+IFERROR(VLOOKUP($A50,'2022'!$A:$O,12,FALSE),0)</f>
        <v>0</v>
      </c>
      <c r="S50" s="42">
        <f>+IFERROR(VLOOKUP($A50,'2022'!$A:$O,13,FALSE),0)</f>
        <v>0</v>
      </c>
      <c r="T50" s="42">
        <f>+IFERROR(VLOOKUP($A50,'2022'!$A:$O,14,FALSE),0)</f>
        <v>0</v>
      </c>
      <c r="U50" s="42">
        <f>+IFERROR(VLOOKUP($A50,'2022'!$A:$O,15,FALSE),0)</f>
        <v>0</v>
      </c>
    </row>
    <row r="51" spans="1:21" ht="12" hidden="1" customHeight="1" x14ac:dyDescent="0.25">
      <c r="A51" s="32">
        <v>1130</v>
      </c>
      <c r="B51" s="33" t="s">
        <v>34</v>
      </c>
      <c r="C51" s="33" t="s">
        <v>5</v>
      </c>
      <c r="D51" s="33">
        <f t="shared" si="6"/>
        <v>4</v>
      </c>
      <c r="E51" s="39">
        <f t="shared" ref="E51:U53" si="58">+E52</f>
        <v>0</v>
      </c>
      <c r="F51" s="39">
        <f t="shared" si="58"/>
        <v>0</v>
      </c>
      <c r="G51" s="39">
        <f t="shared" si="58"/>
        <v>0</v>
      </c>
      <c r="H51" s="39">
        <f t="shared" si="58"/>
        <v>0</v>
      </c>
      <c r="I51" s="39">
        <f t="shared" si="58"/>
        <v>0</v>
      </c>
      <c r="J51" s="39">
        <f t="shared" si="58"/>
        <v>0</v>
      </c>
      <c r="K51" s="39">
        <f t="shared" si="58"/>
        <v>0</v>
      </c>
      <c r="L51" s="39">
        <f t="shared" si="58"/>
        <v>0</v>
      </c>
      <c r="M51" s="39">
        <f t="shared" si="58"/>
        <v>0</v>
      </c>
      <c r="N51" s="39">
        <f t="shared" si="58"/>
        <v>0</v>
      </c>
      <c r="O51" s="39">
        <f t="shared" si="58"/>
        <v>0</v>
      </c>
      <c r="P51" s="39">
        <f t="shared" si="58"/>
        <v>0</v>
      </c>
      <c r="Q51" s="39">
        <f t="shared" si="58"/>
        <v>0</v>
      </c>
      <c r="R51" s="39">
        <f t="shared" si="58"/>
        <v>0</v>
      </c>
      <c r="S51" s="39">
        <f t="shared" si="58"/>
        <v>0</v>
      </c>
      <c r="T51" s="39">
        <f t="shared" si="58"/>
        <v>0</v>
      </c>
      <c r="U51" s="39">
        <f t="shared" si="58"/>
        <v>0</v>
      </c>
    </row>
    <row r="52" spans="1:21" ht="12" hidden="1" customHeight="1" x14ac:dyDescent="0.25">
      <c r="A52" s="5">
        <v>113005</v>
      </c>
      <c r="B52" s="6" t="s">
        <v>34</v>
      </c>
      <c r="C52" s="6" t="s">
        <v>5</v>
      </c>
      <c r="D52" s="6">
        <f t="shared" si="6"/>
        <v>6</v>
      </c>
      <c r="E52" s="40">
        <f t="shared" si="58"/>
        <v>0</v>
      </c>
      <c r="F52" s="40">
        <f t="shared" si="58"/>
        <v>0</v>
      </c>
      <c r="G52" s="40">
        <f t="shared" si="58"/>
        <v>0</v>
      </c>
      <c r="H52" s="40">
        <f t="shared" si="58"/>
        <v>0</v>
      </c>
      <c r="I52" s="40">
        <f t="shared" si="58"/>
        <v>0</v>
      </c>
      <c r="J52" s="40">
        <f t="shared" si="58"/>
        <v>0</v>
      </c>
      <c r="K52" s="40">
        <f t="shared" si="58"/>
        <v>0</v>
      </c>
      <c r="L52" s="40">
        <f t="shared" si="58"/>
        <v>0</v>
      </c>
      <c r="M52" s="40">
        <f t="shared" si="58"/>
        <v>0</v>
      </c>
      <c r="N52" s="40">
        <f t="shared" si="58"/>
        <v>0</v>
      </c>
      <c r="O52" s="40">
        <f t="shared" si="58"/>
        <v>0</v>
      </c>
      <c r="P52" s="40">
        <f t="shared" si="58"/>
        <v>0</v>
      </c>
      <c r="Q52" s="40">
        <f t="shared" si="58"/>
        <v>0</v>
      </c>
      <c r="R52" s="40">
        <f t="shared" si="58"/>
        <v>0</v>
      </c>
      <c r="S52" s="40">
        <f t="shared" si="58"/>
        <v>0</v>
      </c>
      <c r="T52" s="40">
        <f t="shared" si="58"/>
        <v>0</v>
      </c>
      <c r="U52" s="40">
        <f t="shared" si="58"/>
        <v>0</v>
      </c>
    </row>
    <row r="53" spans="1:21" ht="12" hidden="1" customHeight="1" x14ac:dyDescent="0.25">
      <c r="A53" s="34">
        <v>11300501</v>
      </c>
      <c r="B53" s="35" t="s">
        <v>34</v>
      </c>
      <c r="C53" s="35" t="s">
        <v>5</v>
      </c>
      <c r="D53" s="35">
        <f t="shared" si="6"/>
        <v>8</v>
      </c>
      <c r="E53" s="41">
        <f t="shared" si="58"/>
        <v>0</v>
      </c>
      <c r="F53" s="41">
        <f t="shared" si="58"/>
        <v>0</v>
      </c>
      <c r="G53" s="41">
        <f t="shared" si="58"/>
        <v>0</v>
      </c>
      <c r="H53" s="41">
        <f t="shared" si="58"/>
        <v>0</v>
      </c>
      <c r="I53" s="41">
        <f t="shared" si="58"/>
        <v>0</v>
      </c>
      <c r="J53" s="41">
        <f t="shared" si="58"/>
        <v>0</v>
      </c>
      <c r="K53" s="41">
        <f t="shared" si="58"/>
        <v>0</v>
      </c>
      <c r="L53" s="41">
        <f t="shared" si="58"/>
        <v>0</v>
      </c>
      <c r="M53" s="41">
        <f t="shared" si="58"/>
        <v>0</v>
      </c>
      <c r="N53" s="41">
        <f t="shared" si="58"/>
        <v>0</v>
      </c>
      <c r="O53" s="41">
        <f t="shared" si="58"/>
        <v>0</v>
      </c>
      <c r="P53" s="41">
        <f t="shared" si="58"/>
        <v>0</v>
      </c>
      <c r="Q53" s="41">
        <f t="shared" si="58"/>
        <v>0</v>
      </c>
      <c r="R53" s="41">
        <f t="shared" si="58"/>
        <v>0</v>
      </c>
      <c r="S53" s="41">
        <f t="shared" si="58"/>
        <v>0</v>
      </c>
      <c r="T53" s="41">
        <f t="shared" si="58"/>
        <v>0</v>
      </c>
      <c r="U53" s="41">
        <f t="shared" si="58"/>
        <v>0</v>
      </c>
    </row>
    <row r="54" spans="1:21" hidden="1" x14ac:dyDescent="0.2">
      <c r="A54" s="3">
        <v>1130050101</v>
      </c>
      <c r="B54" s="4" t="s">
        <v>34</v>
      </c>
      <c r="C54" s="4" t="s">
        <v>9</v>
      </c>
      <c r="D54" s="4">
        <f t="shared" si="6"/>
        <v>10</v>
      </c>
      <c r="E54" s="42">
        <f>+F54+G54+J54+K54+L54+H54+M54+N54+I54+O54+P54+Q54+R54+S54+T54+U54</f>
        <v>0</v>
      </c>
      <c r="F54" s="42">
        <f>IFERROR(VLOOKUP($A54,'2018'!$A$8:$C$209,3,FALSE),0)</f>
        <v>0</v>
      </c>
      <c r="G54" s="42">
        <f>IFERROR(VLOOKUP($A54,'2019'!$A$8:$C$282,3,FALSE),0)</f>
        <v>0</v>
      </c>
      <c r="H54" s="42">
        <f>+IFERROR(VLOOKUP($A54,'2020'!$A$14:$C$247,3,FALSE),0)</f>
        <v>0</v>
      </c>
      <c r="I54" s="42">
        <f>+IFERROR(VLOOKUP($A54,'2021'!$A$12:$C$276,3,FALSE),0)</f>
        <v>0</v>
      </c>
      <c r="J54" s="42">
        <f>+IFERROR(VLOOKUP($A54,'2022'!$A:$O,4,FALSE),0)</f>
        <v>0</v>
      </c>
      <c r="K54" s="42">
        <f>+IFERROR(VLOOKUP($A54,'2022'!$A:$O,5,FALSE),0)</f>
        <v>0</v>
      </c>
      <c r="L54" s="42">
        <f>+IFERROR(VLOOKUP($A54,'2022'!$A:$O,6,FALSE),0)</f>
        <v>0</v>
      </c>
      <c r="M54" s="42">
        <f>+IFERROR(VLOOKUP($A54,'2022'!$A:$O,7,FALSE),0)</f>
        <v>0</v>
      </c>
      <c r="N54" s="42">
        <f>+IFERROR(VLOOKUP($A54,'2022'!$A:$O,8,FALSE),0)</f>
        <v>0</v>
      </c>
      <c r="O54" s="42">
        <f>+IFERROR(VLOOKUP($A54,'2022'!$A:$O,9,FALSE),0)</f>
        <v>0</v>
      </c>
      <c r="P54" s="42">
        <f>+IFERROR(VLOOKUP($A54,'2022'!$A:$O,10,FALSE),0)</f>
        <v>0</v>
      </c>
      <c r="Q54" s="42">
        <f>+IFERROR(VLOOKUP($A54,'2022'!$A:$O,11,FALSE),0)</f>
        <v>0</v>
      </c>
      <c r="R54" s="42">
        <f>+IFERROR(VLOOKUP($A54,'2022'!$A:$O,12,FALSE),0)</f>
        <v>0</v>
      </c>
      <c r="S54" s="42">
        <f>+IFERROR(VLOOKUP($A54,'2022'!$A:$O,13,FALSE),0)</f>
        <v>0</v>
      </c>
      <c r="T54" s="42">
        <f>+IFERROR(VLOOKUP($A54,'2022'!$A:$O,14,FALSE),0)</f>
        <v>0</v>
      </c>
      <c r="U54" s="42">
        <f>+IFERROR(VLOOKUP($A54,'2022'!$A:$O,15,FALSE),0)</f>
        <v>0</v>
      </c>
    </row>
    <row r="55" spans="1:21" ht="12" hidden="1" customHeight="1" x14ac:dyDescent="0.25">
      <c r="A55" s="32">
        <v>1180</v>
      </c>
      <c r="B55" s="33" t="s">
        <v>23</v>
      </c>
      <c r="C55" s="33" t="s">
        <v>5</v>
      </c>
      <c r="D55" s="33">
        <f t="shared" si="6"/>
        <v>4</v>
      </c>
      <c r="E55" s="39">
        <f t="shared" ref="E55:U56" si="59">+E56</f>
        <v>0</v>
      </c>
      <c r="F55" s="39">
        <f t="shared" si="59"/>
        <v>0</v>
      </c>
      <c r="G55" s="39">
        <f t="shared" si="59"/>
        <v>0</v>
      </c>
      <c r="H55" s="39">
        <f t="shared" si="59"/>
        <v>0</v>
      </c>
      <c r="I55" s="39">
        <f t="shared" si="59"/>
        <v>0</v>
      </c>
      <c r="J55" s="39">
        <f t="shared" si="59"/>
        <v>0</v>
      </c>
      <c r="K55" s="39">
        <f t="shared" si="59"/>
        <v>0</v>
      </c>
      <c r="L55" s="39">
        <f t="shared" si="59"/>
        <v>0</v>
      </c>
      <c r="M55" s="39">
        <f t="shared" si="59"/>
        <v>0</v>
      </c>
      <c r="N55" s="39">
        <f t="shared" si="59"/>
        <v>0</v>
      </c>
      <c r="O55" s="39">
        <f t="shared" si="59"/>
        <v>0</v>
      </c>
      <c r="P55" s="39">
        <f t="shared" si="59"/>
        <v>0</v>
      </c>
      <c r="Q55" s="39">
        <f t="shared" si="59"/>
        <v>0</v>
      </c>
      <c r="R55" s="39">
        <f t="shared" si="59"/>
        <v>0</v>
      </c>
      <c r="S55" s="39">
        <f t="shared" si="59"/>
        <v>0</v>
      </c>
      <c r="T55" s="39">
        <f t="shared" si="59"/>
        <v>0</v>
      </c>
      <c r="U55" s="39">
        <f t="shared" si="59"/>
        <v>0</v>
      </c>
    </row>
    <row r="56" spans="1:21" ht="12" hidden="1" customHeight="1" x14ac:dyDescent="0.25">
      <c r="A56" s="5">
        <v>118005</v>
      </c>
      <c r="B56" s="6" t="s">
        <v>23</v>
      </c>
      <c r="C56" s="6" t="s">
        <v>5</v>
      </c>
      <c r="D56" s="6">
        <f t="shared" si="6"/>
        <v>6</v>
      </c>
      <c r="E56" s="40">
        <f t="shared" si="59"/>
        <v>0</v>
      </c>
      <c r="F56" s="40">
        <f t="shared" si="59"/>
        <v>0</v>
      </c>
      <c r="G56" s="40">
        <f t="shared" si="59"/>
        <v>0</v>
      </c>
      <c r="H56" s="40">
        <f t="shared" si="59"/>
        <v>0</v>
      </c>
      <c r="I56" s="40">
        <f t="shared" si="59"/>
        <v>0</v>
      </c>
      <c r="J56" s="40">
        <f t="shared" si="59"/>
        <v>0</v>
      </c>
      <c r="K56" s="40">
        <f t="shared" si="59"/>
        <v>0</v>
      </c>
      <c r="L56" s="40">
        <f t="shared" si="59"/>
        <v>0</v>
      </c>
      <c r="M56" s="40">
        <f t="shared" si="59"/>
        <v>0</v>
      </c>
      <c r="N56" s="40">
        <f t="shared" si="59"/>
        <v>0</v>
      </c>
      <c r="O56" s="40">
        <f t="shared" si="59"/>
        <v>0</v>
      </c>
      <c r="P56" s="40">
        <f t="shared" si="59"/>
        <v>0</v>
      </c>
      <c r="Q56" s="40">
        <f t="shared" si="59"/>
        <v>0</v>
      </c>
      <c r="R56" s="40">
        <f t="shared" si="59"/>
        <v>0</v>
      </c>
      <c r="S56" s="40">
        <f t="shared" si="59"/>
        <v>0</v>
      </c>
      <c r="T56" s="40">
        <f t="shared" si="59"/>
        <v>0</v>
      </c>
      <c r="U56" s="40">
        <f t="shared" si="59"/>
        <v>0</v>
      </c>
    </row>
    <row r="57" spans="1:21" ht="12" hidden="1" customHeight="1" x14ac:dyDescent="0.25">
      <c r="A57" s="34">
        <v>11800501</v>
      </c>
      <c r="B57" s="35" t="s">
        <v>23</v>
      </c>
      <c r="C57" s="35" t="s">
        <v>5</v>
      </c>
      <c r="D57" s="35">
        <f t="shared" si="6"/>
        <v>8</v>
      </c>
      <c r="E57" s="41">
        <f t="shared" ref="E57:L57" si="60">+E58+E59+E60+E61+E62+E63+E64+E65</f>
        <v>0</v>
      </c>
      <c r="F57" s="41">
        <f t="shared" si="60"/>
        <v>0</v>
      </c>
      <c r="G57" s="41">
        <f t="shared" si="60"/>
        <v>0</v>
      </c>
      <c r="H57" s="41">
        <f t="shared" ref="H57" si="61">+H58+H59+H60+H61+H62+H63+H64+H65</f>
        <v>0</v>
      </c>
      <c r="I57" s="41">
        <f t="shared" ref="I57" si="62">+I58+I59+I60+I61+I62+I63+I64+I65</f>
        <v>0</v>
      </c>
      <c r="J57" s="41">
        <f t="shared" si="60"/>
        <v>0</v>
      </c>
      <c r="K57" s="41">
        <f t="shared" si="60"/>
        <v>0</v>
      </c>
      <c r="L57" s="41">
        <f t="shared" si="60"/>
        <v>0</v>
      </c>
      <c r="M57" s="41">
        <f t="shared" ref="M57:N57" si="63">+M58+M59+M60+M61+M62+M63+M64+M65</f>
        <v>0</v>
      </c>
      <c r="N57" s="41">
        <f t="shared" si="63"/>
        <v>0</v>
      </c>
      <c r="O57" s="41">
        <f t="shared" ref="O57:S57" si="64">+O58+O59+O60+O61+O62+O63+O64+O65</f>
        <v>0</v>
      </c>
      <c r="P57" s="41">
        <f t="shared" si="64"/>
        <v>0</v>
      </c>
      <c r="Q57" s="41">
        <f t="shared" si="64"/>
        <v>0</v>
      </c>
      <c r="R57" s="41">
        <f t="shared" si="64"/>
        <v>0</v>
      </c>
      <c r="S57" s="41">
        <f t="shared" si="64"/>
        <v>0</v>
      </c>
      <c r="T57" s="41">
        <f t="shared" ref="T57:U57" si="65">+T58+T59+T60+T61+T62+T63+T64+T65</f>
        <v>0</v>
      </c>
      <c r="U57" s="41">
        <f t="shared" si="65"/>
        <v>0</v>
      </c>
    </row>
    <row r="58" spans="1:21" hidden="1" x14ac:dyDescent="0.2">
      <c r="A58" s="3">
        <v>1180050101</v>
      </c>
      <c r="B58" s="4" t="s">
        <v>35</v>
      </c>
      <c r="C58" s="4" t="s">
        <v>9</v>
      </c>
      <c r="D58" s="4">
        <f t="shared" si="6"/>
        <v>10</v>
      </c>
      <c r="E58" s="42">
        <f t="shared" ref="E58:E65" si="66">+F58+G58+J58+K58+L58+H58+M58+N58+I58+O58+P58+Q58+R58+S58+T58+U58</f>
        <v>0</v>
      </c>
      <c r="F58" s="42">
        <f>IFERROR(VLOOKUP($A58,'2018'!$A$8:$C$209,3,FALSE),0)</f>
        <v>0</v>
      </c>
      <c r="G58" s="42">
        <f>IFERROR(VLOOKUP($A58,'2019'!$A$8:$C$282,3,FALSE),0)</f>
        <v>0</v>
      </c>
      <c r="H58" s="42">
        <f>+IFERROR(VLOOKUP($A58,'2020'!$A$14:$C$247,3,FALSE),0)</f>
        <v>0</v>
      </c>
      <c r="I58" s="42">
        <f>+IFERROR(VLOOKUP($A58,'2021'!$A$12:$C$276,3,FALSE),0)</f>
        <v>0</v>
      </c>
      <c r="J58" s="42">
        <f>+IFERROR(VLOOKUP($A58,'2022'!$A:$O,4,FALSE),0)</f>
        <v>0</v>
      </c>
      <c r="K58" s="42">
        <f>+IFERROR(VLOOKUP($A58,'2022'!$A:$O,5,FALSE),0)</f>
        <v>0</v>
      </c>
      <c r="L58" s="42">
        <f>+IFERROR(VLOOKUP($A58,'2022'!$A:$O,6,FALSE),0)</f>
        <v>0</v>
      </c>
      <c r="M58" s="42">
        <f>+IFERROR(VLOOKUP($A58,'2022'!$A:$O,7,FALSE),0)</f>
        <v>0</v>
      </c>
      <c r="N58" s="42">
        <f>+IFERROR(VLOOKUP($A58,'2022'!$A:$O,8,FALSE),0)</f>
        <v>0</v>
      </c>
      <c r="O58" s="42">
        <f>+IFERROR(VLOOKUP($A58,'2022'!$A:$O,9,FALSE),0)</f>
        <v>0</v>
      </c>
      <c r="P58" s="42">
        <f>+IFERROR(VLOOKUP($A58,'2022'!$A:$O,10,FALSE),0)</f>
        <v>0</v>
      </c>
      <c r="Q58" s="42">
        <f>+IFERROR(VLOOKUP($A58,'2022'!$A:$O,11,FALSE),0)</f>
        <v>0</v>
      </c>
      <c r="R58" s="42">
        <f>+IFERROR(VLOOKUP($A58,'2022'!$A:$O,12,FALSE),0)</f>
        <v>0</v>
      </c>
      <c r="S58" s="42">
        <f>+IFERROR(VLOOKUP($A58,'2022'!$A:$O,13,FALSE),0)</f>
        <v>0</v>
      </c>
      <c r="T58" s="42">
        <f>+IFERROR(VLOOKUP($A58,'2022'!$A:$O,14,FALSE),0)</f>
        <v>0</v>
      </c>
      <c r="U58" s="42">
        <f>+IFERROR(VLOOKUP($A58,'2022'!$A:$O,15,FALSE),0)</f>
        <v>0</v>
      </c>
    </row>
    <row r="59" spans="1:21" hidden="1" x14ac:dyDescent="0.2">
      <c r="A59" s="3">
        <v>1180050102</v>
      </c>
      <c r="B59" s="4" t="s">
        <v>36</v>
      </c>
      <c r="C59" s="4" t="s">
        <v>9</v>
      </c>
      <c r="D59" s="4">
        <f t="shared" si="6"/>
        <v>10</v>
      </c>
      <c r="E59" s="42">
        <f t="shared" si="66"/>
        <v>0</v>
      </c>
      <c r="F59" s="42">
        <f>IFERROR(VLOOKUP($A59,'2018'!$A$8:$C$209,3,FALSE),0)</f>
        <v>0</v>
      </c>
      <c r="G59" s="42">
        <f>IFERROR(VLOOKUP($A59,'2019'!$A$8:$C$282,3,FALSE),0)</f>
        <v>0</v>
      </c>
      <c r="H59" s="42">
        <f>+IFERROR(VLOOKUP($A59,'2020'!$A$14:$C$247,3,FALSE),0)</f>
        <v>0</v>
      </c>
      <c r="I59" s="42">
        <f>+IFERROR(VLOOKUP($A59,'2021'!$A$12:$C$276,3,FALSE),0)</f>
        <v>0</v>
      </c>
      <c r="J59" s="42">
        <f>+IFERROR(VLOOKUP($A59,'2022'!$A:$O,4,FALSE),0)</f>
        <v>0</v>
      </c>
      <c r="K59" s="42">
        <f>+IFERROR(VLOOKUP($A59,'2022'!$A:$O,5,FALSE),0)</f>
        <v>0</v>
      </c>
      <c r="L59" s="42">
        <f>+IFERROR(VLOOKUP($A59,'2022'!$A:$O,6,FALSE),0)</f>
        <v>0</v>
      </c>
      <c r="M59" s="42">
        <f>+IFERROR(VLOOKUP($A59,'2022'!$A:$O,7,FALSE),0)</f>
        <v>0</v>
      </c>
      <c r="N59" s="42">
        <f>+IFERROR(VLOOKUP($A59,'2022'!$A:$O,8,FALSE),0)</f>
        <v>0</v>
      </c>
      <c r="O59" s="42">
        <f>+IFERROR(VLOOKUP($A59,'2022'!$A:$O,9,FALSE),0)</f>
        <v>0</v>
      </c>
      <c r="P59" s="42">
        <f>+IFERROR(VLOOKUP($A59,'2022'!$A:$O,10,FALSE),0)</f>
        <v>0</v>
      </c>
      <c r="Q59" s="42">
        <f>+IFERROR(VLOOKUP($A59,'2022'!$A:$O,11,FALSE),0)</f>
        <v>0</v>
      </c>
      <c r="R59" s="42">
        <f>+IFERROR(VLOOKUP($A59,'2022'!$A:$O,12,FALSE),0)</f>
        <v>0</v>
      </c>
      <c r="S59" s="42">
        <f>+IFERROR(VLOOKUP($A59,'2022'!$A:$O,13,FALSE),0)</f>
        <v>0</v>
      </c>
      <c r="T59" s="42">
        <f>+IFERROR(VLOOKUP($A59,'2022'!$A:$O,14,FALSE),0)</f>
        <v>0</v>
      </c>
      <c r="U59" s="42">
        <f>+IFERROR(VLOOKUP($A59,'2022'!$A:$O,15,FALSE),0)</f>
        <v>0</v>
      </c>
    </row>
    <row r="60" spans="1:21" hidden="1" x14ac:dyDescent="0.2">
      <c r="A60" s="3">
        <v>1180050103</v>
      </c>
      <c r="B60" s="4" t="s">
        <v>37</v>
      </c>
      <c r="C60" s="4" t="s">
        <v>9</v>
      </c>
      <c r="D60" s="4">
        <f t="shared" si="6"/>
        <v>10</v>
      </c>
      <c r="E60" s="42">
        <f t="shared" si="66"/>
        <v>0</v>
      </c>
      <c r="F60" s="42">
        <f>IFERROR(VLOOKUP($A60,'2018'!$A$8:$C$209,3,FALSE),0)</f>
        <v>0</v>
      </c>
      <c r="G60" s="42">
        <f>IFERROR(VLOOKUP($A60,'2019'!$A$8:$C$282,3,FALSE),0)</f>
        <v>0</v>
      </c>
      <c r="H60" s="42">
        <f>+IFERROR(VLOOKUP($A60,'2020'!$A$14:$C$247,3,FALSE),0)</f>
        <v>0</v>
      </c>
      <c r="I60" s="42">
        <f>+IFERROR(VLOOKUP($A60,'2021'!$A$12:$C$276,3,FALSE),0)</f>
        <v>0</v>
      </c>
      <c r="J60" s="42">
        <f>+IFERROR(VLOOKUP($A60,'2022'!$A:$O,4,FALSE),0)</f>
        <v>0</v>
      </c>
      <c r="K60" s="42">
        <f>+IFERROR(VLOOKUP($A60,'2022'!$A:$O,5,FALSE),0)</f>
        <v>0</v>
      </c>
      <c r="L60" s="42">
        <f>+IFERROR(VLOOKUP($A60,'2022'!$A:$O,6,FALSE),0)</f>
        <v>0</v>
      </c>
      <c r="M60" s="42">
        <f>+IFERROR(VLOOKUP($A60,'2022'!$A:$O,7,FALSE),0)</f>
        <v>0</v>
      </c>
      <c r="N60" s="42">
        <f>+IFERROR(VLOOKUP($A60,'2022'!$A:$O,8,FALSE),0)</f>
        <v>0</v>
      </c>
      <c r="O60" s="42">
        <f>+IFERROR(VLOOKUP($A60,'2022'!$A:$O,9,FALSE),0)</f>
        <v>0</v>
      </c>
      <c r="P60" s="42">
        <f>+IFERROR(VLOOKUP($A60,'2022'!$A:$O,10,FALSE),0)</f>
        <v>0</v>
      </c>
      <c r="Q60" s="42">
        <f>+IFERROR(VLOOKUP($A60,'2022'!$A:$O,11,FALSE),0)</f>
        <v>0</v>
      </c>
      <c r="R60" s="42">
        <f>+IFERROR(VLOOKUP($A60,'2022'!$A:$O,12,FALSE),0)</f>
        <v>0</v>
      </c>
      <c r="S60" s="42">
        <f>+IFERROR(VLOOKUP($A60,'2022'!$A:$O,13,FALSE),0)</f>
        <v>0</v>
      </c>
      <c r="T60" s="42">
        <f>+IFERROR(VLOOKUP($A60,'2022'!$A:$O,14,FALSE),0)</f>
        <v>0</v>
      </c>
      <c r="U60" s="42">
        <f>+IFERROR(VLOOKUP($A60,'2022'!$A:$O,15,FALSE),0)</f>
        <v>0</v>
      </c>
    </row>
    <row r="61" spans="1:21" hidden="1" x14ac:dyDescent="0.2">
      <c r="A61" s="3">
        <v>1180050104</v>
      </c>
      <c r="B61" s="4" t="s">
        <v>1314</v>
      </c>
      <c r="C61" s="4" t="s">
        <v>9</v>
      </c>
      <c r="D61" s="4">
        <f t="shared" si="6"/>
        <v>10</v>
      </c>
      <c r="E61" s="42">
        <f t="shared" si="66"/>
        <v>0</v>
      </c>
      <c r="F61" s="42">
        <f>IFERROR(VLOOKUP($A61,'2018'!$A$8:$C$209,3,FALSE),0)</f>
        <v>0</v>
      </c>
      <c r="G61" s="42">
        <f>IFERROR(VLOOKUP($A61,'2019'!$A$8:$C$282,3,FALSE),0)</f>
        <v>0</v>
      </c>
      <c r="H61" s="42">
        <f>+IFERROR(VLOOKUP($A61,'2020'!$A$14:$C$247,3,FALSE),0)</f>
        <v>0</v>
      </c>
      <c r="I61" s="42">
        <f>+IFERROR(VLOOKUP($A61,'2021'!$A$12:$C$276,3,FALSE),0)</f>
        <v>0</v>
      </c>
      <c r="J61" s="42">
        <f>+IFERROR(VLOOKUP($A61,'2022'!$A:$O,4,FALSE),0)</f>
        <v>0</v>
      </c>
      <c r="K61" s="42">
        <f>+IFERROR(VLOOKUP($A61,'2022'!$A:$O,5,FALSE),0)</f>
        <v>0</v>
      </c>
      <c r="L61" s="42">
        <f>+IFERROR(VLOOKUP($A61,'2022'!$A:$O,6,FALSE),0)</f>
        <v>0</v>
      </c>
      <c r="M61" s="42">
        <f>+IFERROR(VLOOKUP($A61,'2022'!$A:$O,7,FALSE),0)</f>
        <v>0</v>
      </c>
      <c r="N61" s="42">
        <f>+IFERROR(VLOOKUP($A61,'2022'!$A:$O,8,FALSE),0)</f>
        <v>0</v>
      </c>
      <c r="O61" s="42">
        <f>+IFERROR(VLOOKUP($A61,'2022'!$A:$O,9,FALSE),0)</f>
        <v>0</v>
      </c>
      <c r="P61" s="42">
        <f>+IFERROR(VLOOKUP($A61,'2022'!$A:$O,10,FALSE),0)</f>
        <v>0</v>
      </c>
      <c r="Q61" s="42">
        <f>+IFERROR(VLOOKUP($A61,'2022'!$A:$O,11,FALSE),0)</f>
        <v>0</v>
      </c>
      <c r="R61" s="42">
        <f>+IFERROR(VLOOKUP($A61,'2022'!$A:$O,12,FALSE),0)</f>
        <v>0</v>
      </c>
      <c r="S61" s="42">
        <f>+IFERROR(VLOOKUP($A61,'2022'!$A:$O,13,FALSE),0)</f>
        <v>0</v>
      </c>
      <c r="T61" s="42">
        <f>+IFERROR(VLOOKUP($A61,'2022'!$A:$O,14,FALSE),0)</f>
        <v>0</v>
      </c>
      <c r="U61" s="42">
        <f>+IFERROR(VLOOKUP($A61,'2022'!$A:$O,15,FALSE),0)</f>
        <v>0</v>
      </c>
    </row>
    <row r="62" spans="1:21" hidden="1" x14ac:dyDescent="0.2">
      <c r="A62" s="3">
        <v>1180050105</v>
      </c>
      <c r="B62" s="4" t="s">
        <v>1347</v>
      </c>
      <c r="C62" s="4" t="s">
        <v>9</v>
      </c>
      <c r="D62" s="4">
        <f t="shared" si="6"/>
        <v>10</v>
      </c>
      <c r="E62" s="42">
        <f t="shared" si="66"/>
        <v>0</v>
      </c>
      <c r="F62" s="42">
        <f>IFERROR(VLOOKUP($A62,'2018'!$A$8:$C$209,3,FALSE),0)</f>
        <v>0</v>
      </c>
      <c r="G62" s="42">
        <f>IFERROR(VLOOKUP($A62,'2019'!$A$8:$C$282,3,FALSE),0)</f>
        <v>0</v>
      </c>
      <c r="H62" s="42">
        <f>+IFERROR(VLOOKUP($A62,'2020'!$A$14:$C$247,3,FALSE),0)</f>
        <v>0</v>
      </c>
      <c r="I62" s="42">
        <f>+IFERROR(VLOOKUP($A62,'2021'!$A$12:$C$276,3,FALSE),0)</f>
        <v>0</v>
      </c>
      <c r="J62" s="42">
        <f>+IFERROR(VLOOKUP($A62,'2022'!$A:$O,4,FALSE),0)</f>
        <v>0</v>
      </c>
      <c r="K62" s="42">
        <f>+IFERROR(VLOOKUP($A62,'2022'!$A:$O,5,FALSE),0)</f>
        <v>0</v>
      </c>
      <c r="L62" s="42">
        <f>+IFERROR(VLOOKUP($A62,'2022'!$A:$O,6,FALSE),0)</f>
        <v>0</v>
      </c>
      <c r="M62" s="42">
        <f>+IFERROR(VLOOKUP($A62,'2022'!$A:$O,7,FALSE),0)</f>
        <v>0</v>
      </c>
      <c r="N62" s="42">
        <f>+IFERROR(VLOOKUP($A62,'2022'!$A:$O,8,FALSE),0)</f>
        <v>0</v>
      </c>
      <c r="O62" s="42">
        <f>+IFERROR(VLOOKUP($A62,'2022'!$A:$O,9,FALSE),0)</f>
        <v>0</v>
      </c>
      <c r="P62" s="42">
        <f>+IFERROR(VLOOKUP($A62,'2022'!$A:$O,10,FALSE),0)</f>
        <v>0</v>
      </c>
      <c r="Q62" s="42">
        <f>+IFERROR(VLOOKUP($A62,'2022'!$A:$O,11,FALSE),0)</f>
        <v>0</v>
      </c>
      <c r="R62" s="42">
        <f>+IFERROR(VLOOKUP($A62,'2022'!$A:$O,12,FALSE),0)</f>
        <v>0</v>
      </c>
      <c r="S62" s="42">
        <f>+IFERROR(VLOOKUP($A62,'2022'!$A:$O,13,FALSE),0)</f>
        <v>0</v>
      </c>
      <c r="T62" s="42">
        <f>+IFERROR(VLOOKUP($A62,'2022'!$A:$O,14,FALSE),0)</f>
        <v>0</v>
      </c>
      <c r="U62" s="42">
        <f>+IFERROR(VLOOKUP($A62,'2022'!$A:$O,15,FALSE),0)</f>
        <v>0</v>
      </c>
    </row>
    <row r="63" spans="1:21" ht="12" hidden="1" customHeight="1" x14ac:dyDescent="0.2">
      <c r="A63" s="3">
        <v>1180050106</v>
      </c>
      <c r="B63" s="4" t="s">
        <v>1348</v>
      </c>
      <c r="C63" s="4" t="s">
        <v>9</v>
      </c>
      <c r="D63" s="4">
        <f t="shared" si="6"/>
        <v>10</v>
      </c>
      <c r="E63" s="42">
        <f t="shared" si="66"/>
        <v>0</v>
      </c>
      <c r="F63" s="42">
        <f>IFERROR(VLOOKUP($A63,'2018'!$A$8:$C$209,3,FALSE),0)</f>
        <v>0</v>
      </c>
      <c r="G63" s="42">
        <f>IFERROR(VLOOKUP($A63,'2019'!$A$8:$C$282,3,FALSE),0)</f>
        <v>0</v>
      </c>
      <c r="H63" s="42">
        <f>+IFERROR(VLOOKUP($A63,'2020'!$A$14:$C$247,3,FALSE),0)</f>
        <v>0</v>
      </c>
      <c r="I63" s="42">
        <f>+IFERROR(VLOOKUP($A63,'2021'!$A$12:$C$276,3,FALSE),0)</f>
        <v>0</v>
      </c>
      <c r="J63" s="42">
        <f>+IFERROR(VLOOKUP($A63,'2022'!$A:$O,4,FALSE),0)</f>
        <v>0</v>
      </c>
      <c r="K63" s="42">
        <f>+IFERROR(VLOOKUP($A63,'2022'!$A:$O,5,FALSE),0)</f>
        <v>0</v>
      </c>
      <c r="L63" s="42">
        <f>+IFERROR(VLOOKUP($A63,'2022'!$A:$O,6,FALSE),0)</f>
        <v>0</v>
      </c>
      <c r="M63" s="42">
        <f>+IFERROR(VLOOKUP($A63,'2022'!$A:$O,7,FALSE),0)</f>
        <v>0</v>
      </c>
      <c r="N63" s="42">
        <f>+IFERROR(VLOOKUP($A63,'2022'!$A:$O,8,FALSE),0)</f>
        <v>0</v>
      </c>
      <c r="O63" s="42">
        <f>+IFERROR(VLOOKUP($A63,'2022'!$A:$O,9,FALSE),0)</f>
        <v>0</v>
      </c>
      <c r="P63" s="42">
        <f>+IFERROR(VLOOKUP($A63,'2022'!$A:$O,10,FALSE),0)</f>
        <v>0</v>
      </c>
      <c r="Q63" s="42">
        <f>+IFERROR(VLOOKUP($A63,'2022'!$A:$O,11,FALSE),0)</f>
        <v>0</v>
      </c>
      <c r="R63" s="42">
        <f>+IFERROR(VLOOKUP($A63,'2022'!$A:$O,12,FALSE),0)</f>
        <v>0</v>
      </c>
      <c r="S63" s="42">
        <f>+IFERROR(VLOOKUP($A63,'2022'!$A:$O,13,FALSE),0)</f>
        <v>0</v>
      </c>
      <c r="T63" s="42">
        <f>+IFERROR(VLOOKUP($A63,'2022'!$A:$O,14,FALSE),0)</f>
        <v>0</v>
      </c>
      <c r="U63" s="42">
        <f>+IFERROR(VLOOKUP($A63,'2022'!$A:$O,15,FALSE),0)</f>
        <v>0</v>
      </c>
    </row>
    <row r="64" spans="1:21" ht="12" hidden="1" customHeight="1" x14ac:dyDescent="0.2">
      <c r="A64" s="3">
        <v>1180050107</v>
      </c>
      <c r="B64" s="4" t="s">
        <v>1349</v>
      </c>
      <c r="C64" s="4" t="s">
        <v>9</v>
      </c>
      <c r="D64" s="4">
        <f t="shared" si="6"/>
        <v>10</v>
      </c>
      <c r="E64" s="42">
        <f t="shared" si="66"/>
        <v>0</v>
      </c>
      <c r="F64" s="42">
        <f>IFERROR(VLOOKUP($A64,'2018'!$A$8:$C$209,3,FALSE),0)</f>
        <v>0</v>
      </c>
      <c r="G64" s="42">
        <f>IFERROR(VLOOKUP($A64,'2019'!$A$8:$C$282,3,FALSE),0)</f>
        <v>0</v>
      </c>
      <c r="H64" s="42">
        <f>+IFERROR(VLOOKUP($A64,'2020'!$A$14:$C$247,3,FALSE),0)</f>
        <v>0</v>
      </c>
      <c r="I64" s="42">
        <f>+IFERROR(VLOOKUP($A64,'2021'!$A$12:$C$276,3,FALSE),0)</f>
        <v>0</v>
      </c>
      <c r="J64" s="42">
        <f>+IFERROR(VLOOKUP($A64,'2022'!$A:$O,4,FALSE),0)</f>
        <v>0</v>
      </c>
      <c r="K64" s="42">
        <f>+IFERROR(VLOOKUP($A64,'2022'!$A:$O,5,FALSE),0)</f>
        <v>0</v>
      </c>
      <c r="L64" s="42">
        <f>+IFERROR(VLOOKUP($A64,'2022'!$A:$O,6,FALSE),0)</f>
        <v>0</v>
      </c>
      <c r="M64" s="42">
        <f>+IFERROR(VLOOKUP($A64,'2022'!$A:$O,7,FALSE),0)</f>
        <v>0</v>
      </c>
      <c r="N64" s="42">
        <f>+IFERROR(VLOOKUP($A64,'2022'!$A:$O,8,FALSE),0)</f>
        <v>0</v>
      </c>
      <c r="O64" s="42">
        <f>+IFERROR(VLOOKUP($A64,'2022'!$A:$O,9,FALSE),0)</f>
        <v>0</v>
      </c>
      <c r="P64" s="42">
        <f>+IFERROR(VLOOKUP($A64,'2022'!$A:$O,10,FALSE),0)</f>
        <v>0</v>
      </c>
      <c r="Q64" s="42">
        <f>+IFERROR(VLOOKUP($A64,'2022'!$A:$O,11,FALSE),0)</f>
        <v>0</v>
      </c>
      <c r="R64" s="42">
        <f>+IFERROR(VLOOKUP($A64,'2022'!$A:$O,12,FALSE),0)</f>
        <v>0</v>
      </c>
      <c r="S64" s="42">
        <f>+IFERROR(VLOOKUP($A64,'2022'!$A:$O,13,FALSE),0)</f>
        <v>0</v>
      </c>
      <c r="T64" s="42">
        <f>+IFERROR(VLOOKUP($A64,'2022'!$A:$O,14,FALSE),0)</f>
        <v>0</v>
      </c>
      <c r="U64" s="42">
        <f>+IFERROR(VLOOKUP($A64,'2022'!$A:$O,15,FALSE),0)</f>
        <v>0</v>
      </c>
    </row>
    <row r="65" spans="1:21" ht="12" hidden="1" customHeight="1" x14ac:dyDescent="0.2">
      <c r="A65" s="3">
        <v>1180050121</v>
      </c>
      <c r="B65" s="4" t="s">
        <v>38</v>
      </c>
      <c r="C65" s="4" t="s">
        <v>9</v>
      </c>
      <c r="D65" s="4">
        <f t="shared" si="6"/>
        <v>10</v>
      </c>
      <c r="E65" s="42">
        <f t="shared" si="66"/>
        <v>0</v>
      </c>
      <c r="F65" s="42">
        <f>IFERROR(VLOOKUP($A65,'2018'!$A$8:$C$209,3,FALSE),0)</f>
        <v>0</v>
      </c>
      <c r="G65" s="42">
        <f>IFERROR(VLOOKUP($A65,'2019'!$A$8:$C$282,3,FALSE),0)</f>
        <v>0</v>
      </c>
      <c r="H65" s="42">
        <f>+IFERROR(VLOOKUP($A65,'2020'!$A$14:$C$247,3,FALSE),0)</f>
        <v>0</v>
      </c>
      <c r="I65" s="42">
        <f>+IFERROR(VLOOKUP($A65,'2021'!$A$12:$C$276,3,FALSE),0)</f>
        <v>0</v>
      </c>
      <c r="J65" s="42">
        <f>+IFERROR(VLOOKUP($A65,'2022'!$A:$O,4,FALSE),0)</f>
        <v>0</v>
      </c>
      <c r="K65" s="42">
        <f>+IFERROR(VLOOKUP($A65,'2022'!$A:$O,5,FALSE),0)</f>
        <v>0</v>
      </c>
      <c r="L65" s="42">
        <f>+IFERROR(VLOOKUP($A65,'2022'!$A:$O,6,FALSE),0)</f>
        <v>0</v>
      </c>
      <c r="M65" s="42">
        <f>+IFERROR(VLOOKUP($A65,'2022'!$A:$O,7,FALSE),0)</f>
        <v>0</v>
      </c>
      <c r="N65" s="42">
        <f>+IFERROR(VLOOKUP($A65,'2022'!$A:$O,8,FALSE),0)</f>
        <v>0</v>
      </c>
      <c r="O65" s="42">
        <f>+IFERROR(VLOOKUP($A65,'2022'!$A:$O,9,FALSE),0)</f>
        <v>0</v>
      </c>
      <c r="P65" s="42">
        <f>+IFERROR(VLOOKUP($A65,'2022'!$A:$O,10,FALSE),0)</f>
        <v>0</v>
      </c>
      <c r="Q65" s="42">
        <f>+IFERROR(VLOOKUP($A65,'2022'!$A:$O,11,FALSE),0)</f>
        <v>0</v>
      </c>
      <c r="R65" s="42">
        <f>+IFERROR(VLOOKUP($A65,'2022'!$A:$O,12,FALSE),0)</f>
        <v>0</v>
      </c>
      <c r="S65" s="42">
        <f>+IFERROR(VLOOKUP($A65,'2022'!$A:$O,13,FALSE),0)</f>
        <v>0</v>
      </c>
      <c r="T65" s="42">
        <f>+IFERROR(VLOOKUP($A65,'2022'!$A:$O,14,FALSE),0)</f>
        <v>0</v>
      </c>
      <c r="U65" s="42">
        <f>+IFERROR(VLOOKUP($A65,'2022'!$A:$O,15,FALSE),0)</f>
        <v>0</v>
      </c>
    </row>
    <row r="66" spans="1:21" ht="12" hidden="1" customHeight="1" x14ac:dyDescent="0.25">
      <c r="A66" s="30">
        <v>12</v>
      </c>
      <c r="B66" s="31" t="s">
        <v>39</v>
      </c>
      <c r="C66" s="31" t="s">
        <v>5</v>
      </c>
      <c r="D66" s="31">
        <f t="shared" si="6"/>
        <v>2</v>
      </c>
      <c r="E66" s="38">
        <f t="shared" ref="E66:L66" si="67">+E67+E76+E81+E90+E95</f>
        <v>0</v>
      </c>
      <c r="F66" s="38">
        <f t="shared" si="67"/>
        <v>0</v>
      </c>
      <c r="G66" s="38">
        <f t="shared" si="67"/>
        <v>0</v>
      </c>
      <c r="H66" s="38">
        <f t="shared" ref="H66" si="68">+H67+H76+H81+H90+H95</f>
        <v>0</v>
      </c>
      <c r="I66" s="38">
        <f t="shared" ref="I66" si="69">+I67+I76+I81+I90+I95</f>
        <v>0</v>
      </c>
      <c r="J66" s="38">
        <f t="shared" si="67"/>
        <v>0</v>
      </c>
      <c r="K66" s="38">
        <f t="shared" si="67"/>
        <v>0</v>
      </c>
      <c r="L66" s="38">
        <f t="shared" si="67"/>
        <v>0</v>
      </c>
      <c r="M66" s="38">
        <f t="shared" ref="M66:N66" si="70">+M67+M76+M81+M90+M95</f>
        <v>0</v>
      </c>
      <c r="N66" s="38">
        <f t="shared" si="70"/>
        <v>0</v>
      </c>
      <c r="O66" s="38">
        <f t="shared" ref="O66:S66" si="71">+O67+O76+O81+O90+O95</f>
        <v>0</v>
      </c>
      <c r="P66" s="38">
        <f t="shared" si="71"/>
        <v>0</v>
      </c>
      <c r="Q66" s="38">
        <f t="shared" si="71"/>
        <v>0</v>
      </c>
      <c r="R66" s="38">
        <f t="shared" si="71"/>
        <v>0</v>
      </c>
      <c r="S66" s="38">
        <f t="shared" si="71"/>
        <v>0</v>
      </c>
      <c r="T66" s="38">
        <f t="shared" ref="T66:U66" si="72">+T67+T76+T81+T90+T95</f>
        <v>0</v>
      </c>
      <c r="U66" s="38">
        <f t="shared" si="72"/>
        <v>0</v>
      </c>
    </row>
    <row r="67" spans="1:21" ht="12" hidden="1" x14ac:dyDescent="0.25">
      <c r="A67" s="32">
        <v>1205</v>
      </c>
      <c r="B67" s="33" t="s">
        <v>40</v>
      </c>
      <c r="C67" s="33" t="s">
        <v>5</v>
      </c>
      <c r="D67" s="33">
        <f t="shared" si="6"/>
        <v>4</v>
      </c>
      <c r="E67" s="39">
        <f t="shared" ref="E67:U68" si="73">+E68</f>
        <v>0</v>
      </c>
      <c r="F67" s="39">
        <f t="shared" si="73"/>
        <v>0</v>
      </c>
      <c r="G67" s="39">
        <f t="shared" si="73"/>
        <v>0</v>
      </c>
      <c r="H67" s="39">
        <f t="shared" si="73"/>
        <v>0</v>
      </c>
      <c r="I67" s="39">
        <f t="shared" si="73"/>
        <v>0</v>
      </c>
      <c r="J67" s="39">
        <f t="shared" si="73"/>
        <v>0</v>
      </c>
      <c r="K67" s="39">
        <f t="shared" si="73"/>
        <v>0</v>
      </c>
      <c r="L67" s="39">
        <f t="shared" si="73"/>
        <v>0</v>
      </c>
      <c r="M67" s="39">
        <f t="shared" si="73"/>
        <v>0</v>
      </c>
      <c r="N67" s="39">
        <f t="shared" si="73"/>
        <v>0</v>
      </c>
      <c r="O67" s="39">
        <f t="shared" si="73"/>
        <v>0</v>
      </c>
      <c r="P67" s="39">
        <f t="shared" si="73"/>
        <v>0</v>
      </c>
      <c r="Q67" s="39">
        <f t="shared" si="73"/>
        <v>0</v>
      </c>
      <c r="R67" s="39">
        <f t="shared" si="73"/>
        <v>0</v>
      </c>
      <c r="S67" s="39">
        <f t="shared" si="73"/>
        <v>0</v>
      </c>
      <c r="T67" s="39">
        <f t="shared" si="73"/>
        <v>0</v>
      </c>
      <c r="U67" s="39">
        <f t="shared" si="73"/>
        <v>0</v>
      </c>
    </row>
    <row r="68" spans="1:21" ht="12" hidden="1" x14ac:dyDescent="0.25">
      <c r="A68" s="5">
        <v>120530</v>
      </c>
      <c r="B68" s="6" t="s">
        <v>41</v>
      </c>
      <c r="C68" s="6" t="s">
        <v>5</v>
      </c>
      <c r="D68" s="6">
        <f t="shared" si="6"/>
        <v>6</v>
      </c>
      <c r="E68" s="40">
        <f t="shared" si="73"/>
        <v>0</v>
      </c>
      <c r="F68" s="40">
        <f t="shared" si="73"/>
        <v>0</v>
      </c>
      <c r="G68" s="40">
        <f t="shared" si="73"/>
        <v>0</v>
      </c>
      <c r="H68" s="40">
        <f t="shared" si="73"/>
        <v>0</v>
      </c>
      <c r="I68" s="40">
        <f t="shared" si="73"/>
        <v>0</v>
      </c>
      <c r="J68" s="40">
        <f t="shared" si="73"/>
        <v>0</v>
      </c>
      <c r="K68" s="40">
        <f t="shared" si="73"/>
        <v>0</v>
      </c>
      <c r="L68" s="40">
        <f t="shared" si="73"/>
        <v>0</v>
      </c>
      <c r="M68" s="40">
        <f t="shared" si="73"/>
        <v>0</v>
      </c>
      <c r="N68" s="40">
        <f t="shared" si="73"/>
        <v>0</v>
      </c>
      <c r="O68" s="40">
        <f t="shared" si="73"/>
        <v>0</v>
      </c>
      <c r="P68" s="40">
        <f t="shared" si="73"/>
        <v>0</v>
      </c>
      <c r="Q68" s="40">
        <f t="shared" si="73"/>
        <v>0</v>
      </c>
      <c r="R68" s="40">
        <f t="shared" si="73"/>
        <v>0</v>
      </c>
      <c r="S68" s="40">
        <f t="shared" si="73"/>
        <v>0</v>
      </c>
      <c r="T68" s="40">
        <f t="shared" si="73"/>
        <v>0</v>
      </c>
      <c r="U68" s="40">
        <f t="shared" si="73"/>
        <v>0</v>
      </c>
    </row>
    <row r="69" spans="1:21" ht="12" hidden="1" x14ac:dyDescent="0.25">
      <c r="A69" s="34">
        <v>12053001</v>
      </c>
      <c r="B69" s="35" t="s">
        <v>42</v>
      </c>
      <c r="C69" s="35" t="s">
        <v>5</v>
      </c>
      <c r="D69" s="35">
        <f t="shared" si="6"/>
        <v>8</v>
      </c>
      <c r="E69" s="41">
        <f t="shared" ref="E69:L69" si="74">+E70+E71+E73+E72+E74+E75</f>
        <v>0</v>
      </c>
      <c r="F69" s="41">
        <f t="shared" si="74"/>
        <v>0</v>
      </c>
      <c r="G69" s="41">
        <f t="shared" si="74"/>
        <v>0</v>
      </c>
      <c r="H69" s="41">
        <f t="shared" ref="H69" si="75">+H70+H71+H73+H72+H74+H75</f>
        <v>0</v>
      </c>
      <c r="I69" s="41">
        <f t="shared" ref="I69" si="76">+I70+I71+I73+I72+I74+I75</f>
        <v>0</v>
      </c>
      <c r="J69" s="41">
        <f t="shared" si="74"/>
        <v>0</v>
      </c>
      <c r="K69" s="41">
        <f t="shared" si="74"/>
        <v>0</v>
      </c>
      <c r="L69" s="41">
        <f t="shared" si="74"/>
        <v>0</v>
      </c>
      <c r="M69" s="41">
        <f t="shared" ref="M69:N69" si="77">+M70+M71+M73+M72+M74+M75</f>
        <v>0</v>
      </c>
      <c r="N69" s="41">
        <f t="shared" si="77"/>
        <v>0</v>
      </c>
      <c r="O69" s="41">
        <f t="shared" ref="O69:S69" si="78">+O70+O71+O73+O72+O74+O75</f>
        <v>0</v>
      </c>
      <c r="P69" s="41">
        <f t="shared" si="78"/>
        <v>0</v>
      </c>
      <c r="Q69" s="41">
        <f t="shared" si="78"/>
        <v>0</v>
      </c>
      <c r="R69" s="41">
        <f t="shared" si="78"/>
        <v>0</v>
      </c>
      <c r="S69" s="41">
        <f t="shared" si="78"/>
        <v>0</v>
      </c>
      <c r="T69" s="41">
        <f t="shared" ref="T69:U69" si="79">+T70+T71+T73+T72+T74+T75</f>
        <v>0</v>
      </c>
      <c r="U69" s="41">
        <f t="shared" si="79"/>
        <v>0</v>
      </c>
    </row>
    <row r="70" spans="1:21" hidden="1" x14ac:dyDescent="0.2">
      <c r="A70" s="3">
        <v>1205300101</v>
      </c>
      <c r="B70" s="4" t="s">
        <v>43</v>
      </c>
      <c r="C70" s="4" t="s">
        <v>9</v>
      </c>
      <c r="D70" s="4">
        <f t="shared" si="6"/>
        <v>10</v>
      </c>
      <c r="E70" s="42">
        <f t="shared" ref="E70:E75" si="80">+F70+G70+J70+K70+L70+H70+M70+N70+I70+O70+P70+Q70+R70+S70+T70+U70</f>
        <v>0</v>
      </c>
      <c r="F70" s="42">
        <f>IFERROR(VLOOKUP($A70,'2018'!$A$8:$C$209,3,FALSE),0)</f>
        <v>0</v>
      </c>
      <c r="G70" s="42">
        <f>IFERROR(VLOOKUP($A70,'2019'!$A$8:$C$282,3,FALSE),0)</f>
        <v>0</v>
      </c>
      <c r="H70" s="42">
        <f>+IFERROR(VLOOKUP($A70,'2020'!$A$14:$C$247,3,FALSE),0)</f>
        <v>0</v>
      </c>
      <c r="I70" s="42">
        <f>+IFERROR(VLOOKUP($A70,'2021'!$A$12:$C$276,3,FALSE),0)</f>
        <v>0</v>
      </c>
      <c r="J70" s="42">
        <f>+IFERROR(VLOOKUP($A70,'2022'!$A:$O,4,FALSE),0)</f>
        <v>0</v>
      </c>
      <c r="K70" s="42">
        <f>+IFERROR(VLOOKUP($A70,'2022'!$A:$O,5,FALSE),0)</f>
        <v>0</v>
      </c>
      <c r="L70" s="42">
        <f>+IFERROR(VLOOKUP($A70,'2022'!$A:$O,6,FALSE),0)</f>
        <v>0</v>
      </c>
      <c r="M70" s="42">
        <f>+IFERROR(VLOOKUP($A70,'2022'!$A:$O,7,FALSE),0)</f>
        <v>0</v>
      </c>
      <c r="N70" s="42">
        <f>+IFERROR(VLOOKUP($A70,'2022'!$A:$O,8,FALSE),0)</f>
        <v>0</v>
      </c>
      <c r="O70" s="42">
        <f>+IFERROR(VLOOKUP($A70,'2022'!$A:$O,9,FALSE),0)</f>
        <v>0</v>
      </c>
      <c r="P70" s="42">
        <f>+IFERROR(VLOOKUP($A70,'2022'!$A:$O,10,FALSE),0)</f>
        <v>0</v>
      </c>
      <c r="Q70" s="42">
        <f>+IFERROR(VLOOKUP($A70,'2022'!$A:$O,11,FALSE),0)</f>
        <v>0</v>
      </c>
      <c r="R70" s="42">
        <f>+IFERROR(VLOOKUP($A70,'2022'!$A:$O,12,FALSE),0)</f>
        <v>0</v>
      </c>
      <c r="S70" s="42">
        <f>+IFERROR(VLOOKUP($A70,'2022'!$A:$O,13,FALSE),0)</f>
        <v>0</v>
      </c>
      <c r="T70" s="42">
        <f>+IFERROR(VLOOKUP($A70,'2022'!$A:$O,14,FALSE),0)</f>
        <v>0</v>
      </c>
      <c r="U70" s="42">
        <f>+IFERROR(VLOOKUP($A70,'2022'!$A:$O,15,FALSE),0)</f>
        <v>0</v>
      </c>
    </row>
    <row r="71" spans="1:21" hidden="1" x14ac:dyDescent="0.2">
      <c r="A71" s="3">
        <v>1205300102</v>
      </c>
      <c r="B71" s="4" t="s">
        <v>44</v>
      </c>
      <c r="C71" s="4" t="s">
        <v>9</v>
      </c>
      <c r="D71" s="4">
        <f t="shared" si="6"/>
        <v>10</v>
      </c>
      <c r="E71" s="42">
        <f t="shared" si="80"/>
        <v>0</v>
      </c>
      <c r="F71" s="42">
        <f>IFERROR(VLOOKUP($A71,'2018'!$A$8:$C$209,3,FALSE),0)</f>
        <v>0</v>
      </c>
      <c r="G71" s="42">
        <f>IFERROR(VLOOKUP($A71,'2019'!$A$8:$C$282,3,FALSE),0)</f>
        <v>0</v>
      </c>
      <c r="H71" s="42">
        <f>+IFERROR(VLOOKUP($A71,'2020'!$A$14:$C$247,3,FALSE),0)</f>
        <v>0</v>
      </c>
      <c r="I71" s="42">
        <f>+IFERROR(VLOOKUP($A71,'2021'!$A$12:$C$276,3,FALSE),0)</f>
        <v>0</v>
      </c>
      <c r="J71" s="42">
        <f>+IFERROR(VLOOKUP($A71,'2022'!$A:$O,4,FALSE),0)</f>
        <v>0</v>
      </c>
      <c r="K71" s="42">
        <f>+IFERROR(VLOOKUP($A71,'2022'!$A:$O,5,FALSE),0)</f>
        <v>0</v>
      </c>
      <c r="L71" s="42">
        <f>+IFERROR(VLOOKUP($A71,'2022'!$A:$O,6,FALSE),0)</f>
        <v>0</v>
      </c>
      <c r="M71" s="42">
        <f>+IFERROR(VLOOKUP($A71,'2022'!$A:$O,7,FALSE),0)</f>
        <v>0</v>
      </c>
      <c r="N71" s="42">
        <f>+IFERROR(VLOOKUP($A71,'2022'!$A:$O,8,FALSE),0)</f>
        <v>0</v>
      </c>
      <c r="O71" s="42">
        <f>+IFERROR(VLOOKUP($A71,'2022'!$A:$O,9,FALSE),0)</f>
        <v>0</v>
      </c>
      <c r="P71" s="42">
        <f>+IFERROR(VLOOKUP($A71,'2022'!$A:$O,10,FALSE),0)</f>
        <v>0</v>
      </c>
      <c r="Q71" s="42">
        <f>+IFERROR(VLOOKUP($A71,'2022'!$A:$O,11,FALSE),0)</f>
        <v>0</v>
      </c>
      <c r="R71" s="42">
        <f>+IFERROR(VLOOKUP($A71,'2022'!$A:$O,12,FALSE),0)</f>
        <v>0</v>
      </c>
      <c r="S71" s="42">
        <f>+IFERROR(VLOOKUP($A71,'2022'!$A:$O,13,FALSE),0)</f>
        <v>0</v>
      </c>
      <c r="T71" s="42">
        <f>+IFERROR(VLOOKUP($A71,'2022'!$A:$O,14,FALSE),0)</f>
        <v>0</v>
      </c>
      <c r="U71" s="42">
        <f>+IFERROR(VLOOKUP($A71,'2022'!$A:$O,15,FALSE),0)</f>
        <v>0</v>
      </c>
    </row>
    <row r="72" spans="1:21" hidden="1" x14ac:dyDescent="0.2">
      <c r="A72" s="3">
        <v>1205300103</v>
      </c>
      <c r="B72" s="4" t="s">
        <v>45</v>
      </c>
      <c r="C72" s="4" t="s">
        <v>9</v>
      </c>
      <c r="D72" s="4">
        <f t="shared" si="6"/>
        <v>10</v>
      </c>
      <c r="E72" s="42">
        <f t="shared" si="80"/>
        <v>0</v>
      </c>
      <c r="F72" s="42">
        <f>IFERROR(VLOOKUP($A72,'2018'!$A$8:$C$209,3,FALSE),0)</f>
        <v>0</v>
      </c>
      <c r="G72" s="42">
        <f>IFERROR(VLOOKUP($A72,'2019'!$A$8:$C$282,3,FALSE),0)</f>
        <v>0</v>
      </c>
      <c r="H72" s="42">
        <f>+IFERROR(VLOOKUP($A72,'2020'!$A$14:$C$247,3,FALSE),0)</f>
        <v>0</v>
      </c>
      <c r="I72" s="42">
        <f>+IFERROR(VLOOKUP($A72,'2021'!$A$12:$C$276,3,FALSE),0)</f>
        <v>0</v>
      </c>
      <c r="J72" s="42">
        <f>+IFERROR(VLOOKUP($A72,'2022'!$A:$O,4,FALSE),0)</f>
        <v>0</v>
      </c>
      <c r="K72" s="42">
        <f>+IFERROR(VLOOKUP($A72,'2022'!$A:$O,5,FALSE),0)</f>
        <v>0</v>
      </c>
      <c r="L72" s="42">
        <f>+IFERROR(VLOOKUP($A72,'2022'!$A:$O,6,FALSE),0)</f>
        <v>0</v>
      </c>
      <c r="M72" s="42">
        <f>+IFERROR(VLOOKUP($A72,'2022'!$A:$O,7,FALSE),0)</f>
        <v>0</v>
      </c>
      <c r="N72" s="42">
        <f>+IFERROR(VLOOKUP($A72,'2022'!$A:$O,8,FALSE),0)</f>
        <v>0</v>
      </c>
      <c r="O72" s="42">
        <f>+IFERROR(VLOOKUP($A72,'2022'!$A:$O,9,FALSE),0)</f>
        <v>0</v>
      </c>
      <c r="P72" s="42">
        <f>+IFERROR(VLOOKUP($A72,'2022'!$A:$O,10,FALSE),0)</f>
        <v>0</v>
      </c>
      <c r="Q72" s="42">
        <f>+IFERROR(VLOOKUP($A72,'2022'!$A:$O,11,FALSE),0)</f>
        <v>0</v>
      </c>
      <c r="R72" s="42">
        <f>+IFERROR(VLOOKUP($A72,'2022'!$A:$O,12,FALSE),0)</f>
        <v>0</v>
      </c>
      <c r="S72" s="42">
        <f>+IFERROR(VLOOKUP($A72,'2022'!$A:$O,13,FALSE),0)</f>
        <v>0</v>
      </c>
      <c r="T72" s="42">
        <f>+IFERROR(VLOOKUP($A72,'2022'!$A:$O,14,FALSE),0)</f>
        <v>0</v>
      </c>
      <c r="U72" s="42">
        <f>+IFERROR(VLOOKUP($A72,'2022'!$A:$O,15,FALSE),0)</f>
        <v>0</v>
      </c>
    </row>
    <row r="73" spans="1:21" ht="12" hidden="1" customHeight="1" x14ac:dyDescent="0.2">
      <c r="A73" s="3">
        <v>1205300104</v>
      </c>
      <c r="B73" s="4" t="s">
        <v>46</v>
      </c>
      <c r="C73" s="4" t="s">
        <v>9</v>
      </c>
      <c r="D73" s="4">
        <f t="shared" si="6"/>
        <v>10</v>
      </c>
      <c r="E73" s="42">
        <f t="shared" si="80"/>
        <v>0</v>
      </c>
      <c r="F73" s="42">
        <f>IFERROR(VLOOKUP($A73,'2018'!$A$8:$C$209,3,FALSE),0)</f>
        <v>0</v>
      </c>
      <c r="G73" s="42">
        <f>IFERROR(VLOOKUP($A73,'2019'!$A$8:$C$282,3,FALSE),0)</f>
        <v>0</v>
      </c>
      <c r="H73" s="42">
        <f>+IFERROR(VLOOKUP($A73,'2020'!$A$14:$C$247,3,FALSE),0)</f>
        <v>0</v>
      </c>
      <c r="I73" s="42">
        <f>+IFERROR(VLOOKUP($A73,'2021'!$A$12:$C$276,3,FALSE),0)</f>
        <v>0</v>
      </c>
      <c r="J73" s="42">
        <f>+IFERROR(VLOOKUP($A73,'2022'!$A:$O,4,FALSE),0)</f>
        <v>0</v>
      </c>
      <c r="K73" s="42">
        <f>+IFERROR(VLOOKUP($A73,'2022'!$A:$O,5,FALSE),0)</f>
        <v>0</v>
      </c>
      <c r="L73" s="42">
        <f>+IFERROR(VLOOKUP($A73,'2022'!$A:$O,6,FALSE),0)</f>
        <v>0</v>
      </c>
      <c r="M73" s="42">
        <f>+IFERROR(VLOOKUP($A73,'2022'!$A:$O,7,FALSE),0)</f>
        <v>0</v>
      </c>
      <c r="N73" s="42">
        <f>+IFERROR(VLOOKUP($A73,'2022'!$A:$O,8,FALSE),0)</f>
        <v>0</v>
      </c>
      <c r="O73" s="42">
        <f>+IFERROR(VLOOKUP($A73,'2022'!$A:$O,9,FALSE),0)</f>
        <v>0</v>
      </c>
      <c r="P73" s="42">
        <f>+IFERROR(VLOOKUP($A73,'2022'!$A:$O,10,FALSE),0)</f>
        <v>0</v>
      </c>
      <c r="Q73" s="42">
        <f>+IFERROR(VLOOKUP($A73,'2022'!$A:$O,11,FALSE),0)</f>
        <v>0</v>
      </c>
      <c r="R73" s="42">
        <f>+IFERROR(VLOOKUP($A73,'2022'!$A:$O,12,FALSE),0)</f>
        <v>0</v>
      </c>
      <c r="S73" s="42">
        <f>+IFERROR(VLOOKUP($A73,'2022'!$A:$O,13,FALSE),0)</f>
        <v>0</v>
      </c>
      <c r="T73" s="42">
        <f>+IFERROR(VLOOKUP($A73,'2022'!$A:$O,14,FALSE),0)</f>
        <v>0</v>
      </c>
      <c r="U73" s="42">
        <f>+IFERROR(VLOOKUP($A73,'2022'!$A:$O,15,FALSE),0)</f>
        <v>0</v>
      </c>
    </row>
    <row r="74" spans="1:21" ht="12" hidden="1" customHeight="1" x14ac:dyDescent="0.2">
      <c r="A74" s="3">
        <v>1205300105</v>
      </c>
      <c r="B74" s="4" t="s">
        <v>47</v>
      </c>
      <c r="C74" s="4" t="s">
        <v>9</v>
      </c>
      <c r="D74" s="4">
        <f t="shared" si="6"/>
        <v>10</v>
      </c>
      <c r="E74" s="42">
        <f t="shared" si="80"/>
        <v>0</v>
      </c>
      <c r="F74" s="42">
        <f>IFERROR(VLOOKUP($A74,'2018'!$A$8:$C$209,3,FALSE),0)</f>
        <v>0</v>
      </c>
      <c r="G74" s="42">
        <f>IFERROR(VLOOKUP($A74,'2019'!$A$8:$C$282,3,FALSE),0)</f>
        <v>0</v>
      </c>
      <c r="H74" s="42">
        <f>+IFERROR(VLOOKUP($A74,'2020'!$A$14:$C$247,3,FALSE),0)</f>
        <v>0</v>
      </c>
      <c r="I74" s="42">
        <f>+IFERROR(VLOOKUP($A74,'2021'!$A$12:$C$276,3,FALSE),0)</f>
        <v>0</v>
      </c>
      <c r="J74" s="42">
        <f>+IFERROR(VLOOKUP($A74,'2022'!$A:$O,4,FALSE),0)</f>
        <v>0</v>
      </c>
      <c r="K74" s="42">
        <f>+IFERROR(VLOOKUP($A74,'2022'!$A:$O,5,FALSE),0)</f>
        <v>0</v>
      </c>
      <c r="L74" s="42">
        <f>+IFERROR(VLOOKUP($A74,'2022'!$A:$O,6,FALSE),0)</f>
        <v>0</v>
      </c>
      <c r="M74" s="42">
        <f>+IFERROR(VLOOKUP($A74,'2022'!$A:$O,7,FALSE),0)</f>
        <v>0</v>
      </c>
      <c r="N74" s="42">
        <f>+IFERROR(VLOOKUP($A74,'2022'!$A:$O,8,FALSE),0)</f>
        <v>0</v>
      </c>
      <c r="O74" s="42">
        <f>+IFERROR(VLOOKUP($A74,'2022'!$A:$O,9,FALSE),0)</f>
        <v>0</v>
      </c>
      <c r="P74" s="42">
        <f>+IFERROR(VLOOKUP($A74,'2022'!$A:$O,10,FALSE),0)</f>
        <v>0</v>
      </c>
      <c r="Q74" s="42">
        <f>+IFERROR(VLOOKUP($A74,'2022'!$A:$O,11,FALSE),0)</f>
        <v>0</v>
      </c>
      <c r="R74" s="42">
        <f>+IFERROR(VLOOKUP($A74,'2022'!$A:$O,12,FALSE),0)</f>
        <v>0</v>
      </c>
      <c r="S74" s="42">
        <f>+IFERROR(VLOOKUP($A74,'2022'!$A:$O,13,FALSE),0)</f>
        <v>0</v>
      </c>
      <c r="T74" s="42">
        <f>+IFERROR(VLOOKUP($A74,'2022'!$A:$O,14,FALSE),0)</f>
        <v>0</v>
      </c>
      <c r="U74" s="42">
        <f>+IFERROR(VLOOKUP($A74,'2022'!$A:$O,15,FALSE),0)</f>
        <v>0</v>
      </c>
    </row>
    <row r="75" spans="1:21" ht="12" hidden="1" customHeight="1" x14ac:dyDescent="0.2">
      <c r="A75" s="3">
        <v>1205300106</v>
      </c>
      <c r="B75" s="4" t="s">
        <v>48</v>
      </c>
      <c r="C75" s="4" t="s">
        <v>9</v>
      </c>
      <c r="D75" s="4">
        <f t="shared" ref="D75:D138" si="81">+LEN(A75)</f>
        <v>10</v>
      </c>
      <c r="E75" s="42">
        <f t="shared" si="80"/>
        <v>0</v>
      </c>
      <c r="F75" s="42">
        <f>IFERROR(VLOOKUP($A75,'2018'!$A$8:$C$209,3,FALSE),0)</f>
        <v>0</v>
      </c>
      <c r="G75" s="42">
        <f>IFERROR(VLOOKUP($A75,'2019'!$A$8:$C$282,3,FALSE),0)</f>
        <v>0</v>
      </c>
      <c r="H75" s="42">
        <f>+IFERROR(VLOOKUP($A75,'2020'!$A$14:$C$247,3,FALSE),0)</f>
        <v>0</v>
      </c>
      <c r="I75" s="42">
        <f>+IFERROR(VLOOKUP($A75,'2021'!$A$12:$C$276,3,FALSE),0)</f>
        <v>0</v>
      </c>
      <c r="J75" s="42">
        <f>+IFERROR(VLOOKUP($A75,'2022'!$A:$O,4,FALSE),0)</f>
        <v>0</v>
      </c>
      <c r="K75" s="42">
        <f>+IFERROR(VLOOKUP($A75,'2022'!$A:$O,5,FALSE),0)</f>
        <v>0</v>
      </c>
      <c r="L75" s="42">
        <f>+IFERROR(VLOOKUP($A75,'2022'!$A:$O,6,FALSE),0)</f>
        <v>0</v>
      </c>
      <c r="M75" s="42">
        <f>+IFERROR(VLOOKUP($A75,'2022'!$A:$O,7,FALSE),0)</f>
        <v>0</v>
      </c>
      <c r="N75" s="42">
        <f>+IFERROR(VLOOKUP($A75,'2022'!$A:$O,8,FALSE),0)</f>
        <v>0</v>
      </c>
      <c r="O75" s="42">
        <f>+IFERROR(VLOOKUP($A75,'2022'!$A:$O,9,FALSE),0)</f>
        <v>0</v>
      </c>
      <c r="P75" s="42">
        <f>+IFERROR(VLOOKUP($A75,'2022'!$A:$O,10,FALSE),0)</f>
        <v>0</v>
      </c>
      <c r="Q75" s="42">
        <f>+IFERROR(VLOOKUP($A75,'2022'!$A:$O,11,FALSE),0)</f>
        <v>0</v>
      </c>
      <c r="R75" s="42">
        <f>+IFERROR(VLOOKUP($A75,'2022'!$A:$O,12,FALSE),0)</f>
        <v>0</v>
      </c>
      <c r="S75" s="42">
        <f>+IFERROR(VLOOKUP($A75,'2022'!$A:$O,13,FALSE),0)</f>
        <v>0</v>
      </c>
      <c r="T75" s="42">
        <f>+IFERROR(VLOOKUP($A75,'2022'!$A:$O,14,FALSE),0)</f>
        <v>0</v>
      </c>
      <c r="U75" s="42">
        <f>+IFERROR(VLOOKUP($A75,'2022'!$A:$O,15,FALSE),0)</f>
        <v>0</v>
      </c>
    </row>
    <row r="76" spans="1:21" ht="12" hidden="1" x14ac:dyDescent="0.25">
      <c r="A76" s="32">
        <v>1225</v>
      </c>
      <c r="B76" s="33" t="s">
        <v>49</v>
      </c>
      <c r="C76" s="33" t="s">
        <v>5</v>
      </c>
      <c r="D76" s="33">
        <f t="shared" si="81"/>
        <v>4</v>
      </c>
      <c r="E76" s="39">
        <f t="shared" ref="E76:U77" si="82">+E77</f>
        <v>0</v>
      </c>
      <c r="F76" s="39">
        <f t="shared" si="82"/>
        <v>0</v>
      </c>
      <c r="G76" s="39">
        <f t="shared" si="82"/>
        <v>0</v>
      </c>
      <c r="H76" s="39">
        <f t="shared" si="82"/>
        <v>0</v>
      </c>
      <c r="I76" s="39">
        <f t="shared" si="82"/>
        <v>0</v>
      </c>
      <c r="J76" s="39">
        <f t="shared" si="82"/>
        <v>0</v>
      </c>
      <c r="K76" s="39">
        <f t="shared" si="82"/>
        <v>0</v>
      </c>
      <c r="L76" s="39">
        <f t="shared" si="82"/>
        <v>0</v>
      </c>
      <c r="M76" s="39">
        <f t="shared" si="82"/>
        <v>0</v>
      </c>
      <c r="N76" s="39">
        <f t="shared" si="82"/>
        <v>0</v>
      </c>
      <c r="O76" s="39">
        <f t="shared" si="82"/>
        <v>0</v>
      </c>
      <c r="P76" s="39">
        <f t="shared" si="82"/>
        <v>0</v>
      </c>
      <c r="Q76" s="39">
        <f t="shared" si="82"/>
        <v>0</v>
      </c>
      <c r="R76" s="39">
        <f t="shared" si="82"/>
        <v>0</v>
      </c>
      <c r="S76" s="39">
        <f t="shared" si="82"/>
        <v>0</v>
      </c>
      <c r="T76" s="39">
        <f t="shared" si="82"/>
        <v>0</v>
      </c>
      <c r="U76" s="39">
        <f t="shared" si="82"/>
        <v>0</v>
      </c>
    </row>
    <row r="77" spans="1:21" ht="12" hidden="1" x14ac:dyDescent="0.25">
      <c r="A77" s="5">
        <v>122505</v>
      </c>
      <c r="B77" s="6" t="s">
        <v>50</v>
      </c>
      <c r="C77" s="6" t="s">
        <v>5</v>
      </c>
      <c r="D77" s="6">
        <f t="shared" si="81"/>
        <v>6</v>
      </c>
      <c r="E77" s="40">
        <f t="shared" si="82"/>
        <v>0</v>
      </c>
      <c r="F77" s="40">
        <f t="shared" si="82"/>
        <v>0</v>
      </c>
      <c r="G77" s="40">
        <f t="shared" si="82"/>
        <v>0</v>
      </c>
      <c r="H77" s="40">
        <f t="shared" si="82"/>
        <v>0</v>
      </c>
      <c r="I77" s="40">
        <f t="shared" si="82"/>
        <v>0</v>
      </c>
      <c r="J77" s="40">
        <f t="shared" si="82"/>
        <v>0</v>
      </c>
      <c r="K77" s="40">
        <f t="shared" si="82"/>
        <v>0</v>
      </c>
      <c r="L77" s="40">
        <f t="shared" si="82"/>
        <v>0</v>
      </c>
      <c r="M77" s="40">
        <f t="shared" si="82"/>
        <v>0</v>
      </c>
      <c r="N77" s="40">
        <f t="shared" si="82"/>
        <v>0</v>
      </c>
      <c r="O77" s="40">
        <f t="shared" si="82"/>
        <v>0</v>
      </c>
      <c r="P77" s="40">
        <f t="shared" si="82"/>
        <v>0</v>
      </c>
      <c r="Q77" s="40">
        <f t="shared" si="82"/>
        <v>0</v>
      </c>
      <c r="R77" s="40">
        <f t="shared" si="82"/>
        <v>0</v>
      </c>
      <c r="S77" s="40">
        <f t="shared" si="82"/>
        <v>0</v>
      </c>
      <c r="T77" s="40">
        <f t="shared" si="82"/>
        <v>0</v>
      </c>
      <c r="U77" s="40">
        <f t="shared" si="82"/>
        <v>0</v>
      </c>
    </row>
    <row r="78" spans="1:21" ht="12" hidden="1" customHeight="1" x14ac:dyDescent="0.25">
      <c r="A78" s="34">
        <v>12250501</v>
      </c>
      <c r="B78" s="35" t="s">
        <v>50</v>
      </c>
      <c r="C78" s="35" t="s">
        <v>5</v>
      </c>
      <c r="D78" s="35">
        <f t="shared" si="81"/>
        <v>8</v>
      </c>
      <c r="E78" s="41">
        <f t="shared" ref="E78:L78" si="83">+E79+E80</f>
        <v>0</v>
      </c>
      <c r="F78" s="41">
        <f t="shared" si="83"/>
        <v>0</v>
      </c>
      <c r="G78" s="41">
        <f t="shared" si="83"/>
        <v>0</v>
      </c>
      <c r="H78" s="41">
        <f t="shared" ref="H78" si="84">+H79+H80</f>
        <v>0</v>
      </c>
      <c r="I78" s="41">
        <f t="shared" ref="I78" si="85">+I79+I80</f>
        <v>0</v>
      </c>
      <c r="J78" s="41">
        <f t="shared" si="83"/>
        <v>0</v>
      </c>
      <c r="K78" s="41">
        <f t="shared" si="83"/>
        <v>0</v>
      </c>
      <c r="L78" s="41">
        <f t="shared" si="83"/>
        <v>0</v>
      </c>
      <c r="M78" s="41">
        <f t="shared" ref="M78:N78" si="86">+M79+M80</f>
        <v>0</v>
      </c>
      <c r="N78" s="41">
        <f t="shared" si="86"/>
        <v>0</v>
      </c>
      <c r="O78" s="41">
        <f t="shared" ref="O78:S78" si="87">+O79+O80</f>
        <v>0</v>
      </c>
      <c r="P78" s="41">
        <f t="shared" si="87"/>
        <v>0</v>
      </c>
      <c r="Q78" s="41">
        <f t="shared" si="87"/>
        <v>0</v>
      </c>
      <c r="R78" s="41">
        <f t="shared" si="87"/>
        <v>0</v>
      </c>
      <c r="S78" s="41">
        <f t="shared" si="87"/>
        <v>0</v>
      </c>
      <c r="T78" s="41">
        <f t="shared" ref="T78:U78" si="88">+T79+T80</f>
        <v>0</v>
      </c>
      <c r="U78" s="41">
        <f t="shared" si="88"/>
        <v>0</v>
      </c>
    </row>
    <row r="79" spans="1:21" ht="12" hidden="1" customHeight="1" x14ac:dyDescent="0.2">
      <c r="A79" s="3">
        <v>1225050101</v>
      </c>
      <c r="B79" s="4" t="s">
        <v>51</v>
      </c>
      <c r="C79" s="4" t="s">
        <v>9</v>
      </c>
      <c r="D79" s="4">
        <f t="shared" si="81"/>
        <v>10</v>
      </c>
      <c r="E79" s="42">
        <f t="shared" ref="E79:E80" si="89">+F79+G79+J79+K79+L79+H79+M79+N79+I79+O79+P79+Q79+R79+S79+T79+U79</f>
        <v>0</v>
      </c>
      <c r="F79" s="42">
        <f>IFERROR(VLOOKUP($A79,'2018'!$A$8:$C$209,3,FALSE),0)</f>
        <v>0</v>
      </c>
      <c r="G79" s="42">
        <f>IFERROR(VLOOKUP($A79,'2019'!$A$8:$C$282,3,FALSE),0)</f>
        <v>0</v>
      </c>
      <c r="H79" s="42">
        <f>+IFERROR(VLOOKUP($A79,'2020'!$A$14:$C$247,3,FALSE),0)</f>
        <v>0</v>
      </c>
      <c r="I79" s="42">
        <f>+IFERROR(VLOOKUP($A79,'2021'!$A$12:$C$276,3,FALSE),0)</f>
        <v>0</v>
      </c>
      <c r="J79" s="42">
        <f>+IFERROR(VLOOKUP($A79,'2022'!$A:$O,4,FALSE),0)</f>
        <v>0</v>
      </c>
      <c r="K79" s="42">
        <f>+IFERROR(VLOOKUP($A79,'2022'!$A:$O,5,FALSE),0)</f>
        <v>0</v>
      </c>
      <c r="L79" s="42">
        <f>+IFERROR(VLOOKUP($A79,'2022'!$A:$O,6,FALSE),0)</f>
        <v>0</v>
      </c>
      <c r="M79" s="42">
        <f>+IFERROR(VLOOKUP($A79,'2022'!$A:$O,7,FALSE),0)</f>
        <v>0</v>
      </c>
      <c r="N79" s="42">
        <f>+IFERROR(VLOOKUP($A79,'2022'!$A:$O,8,FALSE),0)</f>
        <v>0</v>
      </c>
      <c r="O79" s="42">
        <f>+IFERROR(VLOOKUP($A79,'2022'!$A:$O,9,FALSE),0)</f>
        <v>0</v>
      </c>
      <c r="P79" s="42">
        <f>+IFERROR(VLOOKUP($A79,'2022'!$A:$O,10,FALSE),0)</f>
        <v>0</v>
      </c>
      <c r="Q79" s="42">
        <f>+IFERROR(VLOOKUP($A79,'2022'!$A:$O,11,FALSE),0)</f>
        <v>0</v>
      </c>
      <c r="R79" s="42">
        <f>+IFERROR(VLOOKUP($A79,'2022'!$A:$O,12,FALSE),0)</f>
        <v>0</v>
      </c>
      <c r="S79" s="42">
        <f>+IFERROR(VLOOKUP($A79,'2022'!$A:$O,13,FALSE),0)</f>
        <v>0</v>
      </c>
      <c r="T79" s="42">
        <f>+IFERROR(VLOOKUP($A79,'2022'!$A:$O,14,FALSE),0)</f>
        <v>0</v>
      </c>
      <c r="U79" s="42">
        <f>+IFERROR(VLOOKUP($A79,'2022'!$A:$O,15,FALSE),0)</f>
        <v>0</v>
      </c>
    </row>
    <row r="80" spans="1:21" ht="12" hidden="1" customHeight="1" x14ac:dyDescent="0.2">
      <c r="A80" s="3">
        <v>1225050102</v>
      </c>
      <c r="B80" s="4" t="s">
        <v>52</v>
      </c>
      <c r="C80" s="4" t="s">
        <v>9</v>
      </c>
      <c r="D80" s="4">
        <f t="shared" si="81"/>
        <v>10</v>
      </c>
      <c r="E80" s="42">
        <f t="shared" si="89"/>
        <v>0</v>
      </c>
      <c r="F80" s="42">
        <f>IFERROR(VLOOKUP($A80,'2018'!$A$8:$C$209,3,FALSE),0)</f>
        <v>0</v>
      </c>
      <c r="G80" s="42">
        <f>IFERROR(VLOOKUP($A80,'2019'!$A$8:$C$282,3,FALSE),0)</f>
        <v>0</v>
      </c>
      <c r="H80" s="42">
        <f>+IFERROR(VLOOKUP($A80,'2020'!$A$14:$C$247,3,FALSE),0)</f>
        <v>0</v>
      </c>
      <c r="I80" s="42">
        <f>+IFERROR(VLOOKUP($A80,'2021'!$A$12:$C$276,3,FALSE),0)</f>
        <v>0</v>
      </c>
      <c r="J80" s="42">
        <f>+IFERROR(VLOOKUP($A80,'2022'!$A:$O,4,FALSE),0)</f>
        <v>0</v>
      </c>
      <c r="K80" s="42">
        <f>+IFERROR(VLOOKUP($A80,'2022'!$A:$O,5,FALSE),0)</f>
        <v>0</v>
      </c>
      <c r="L80" s="42">
        <f>+IFERROR(VLOOKUP($A80,'2022'!$A:$O,6,FALSE),0)</f>
        <v>0</v>
      </c>
      <c r="M80" s="42">
        <f>+IFERROR(VLOOKUP($A80,'2022'!$A:$O,7,FALSE),0)</f>
        <v>0</v>
      </c>
      <c r="N80" s="42">
        <f>+IFERROR(VLOOKUP($A80,'2022'!$A:$O,8,FALSE),0)</f>
        <v>0</v>
      </c>
      <c r="O80" s="42">
        <f>+IFERROR(VLOOKUP($A80,'2022'!$A:$O,9,FALSE),0)</f>
        <v>0</v>
      </c>
      <c r="P80" s="42">
        <f>+IFERROR(VLOOKUP($A80,'2022'!$A:$O,10,FALSE),0)</f>
        <v>0</v>
      </c>
      <c r="Q80" s="42">
        <f>+IFERROR(VLOOKUP($A80,'2022'!$A:$O,11,FALSE),0)</f>
        <v>0</v>
      </c>
      <c r="R80" s="42">
        <f>+IFERROR(VLOOKUP($A80,'2022'!$A:$O,12,FALSE),0)</f>
        <v>0</v>
      </c>
      <c r="S80" s="42">
        <f>+IFERROR(VLOOKUP($A80,'2022'!$A:$O,13,FALSE),0)</f>
        <v>0</v>
      </c>
      <c r="T80" s="42">
        <f>+IFERROR(VLOOKUP($A80,'2022'!$A:$O,14,FALSE),0)</f>
        <v>0</v>
      </c>
      <c r="U80" s="42">
        <f>+IFERROR(VLOOKUP($A80,'2022'!$A:$O,15,FALSE),0)</f>
        <v>0</v>
      </c>
    </row>
    <row r="81" spans="1:21" ht="12" hidden="1" x14ac:dyDescent="0.25">
      <c r="A81" s="32">
        <v>1245</v>
      </c>
      <c r="B81" s="33" t="s">
        <v>53</v>
      </c>
      <c r="C81" s="33" t="s">
        <v>5</v>
      </c>
      <c r="D81" s="33">
        <f t="shared" si="81"/>
        <v>4</v>
      </c>
      <c r="E81" s="39">
        <f t="shared" ref="E81:L81" si="90">+E82+E87</f>
        <v>0</v>
      </c>
      <c r="F81" s="39">
        <f t="shared" si="90"/>
        <v>0</v>
      </c>
      <c r="G81" s="39">
        <f t="shared" si="90"/>
        <v>0</v>
      </c>
      <c r="H81" s="39">
        <f t="shared" ref="H81" si="91">+H82+H87</f>
        <v>0</v>
      </c>
      <c r="I81" s="39">
        <f t="shared" ref="I81" si="92">+I82+I87</f>
        <v>0</v>
      </c>
      <c r="J81" s="39">
        <f t="shared" si="90"/>
        <v>0</v>
      </c>
      <c r="K81" s="39">
        <f t="shared" si="90"/>
        <v>0</v>
      </c>
      <c r="L81" s="39">
        <f t="shared" si="90"/>
        <v>0</v>
      </c>
      <c r="M81" s="39">
        <f t="shared" ref="M81:N81" si="93">+M82+M87</f>
        <v>0</v>
      </c>
      <c r="N81" s="39">
        <f t="shared" si="93"/>
        <v>0</v>
      </c>
      <c r="O81" s="39">
        <f t="shared" ref="O81:S81" si="94">+O82+O87</f>
        <v>0</v>
      </c>
      <c r="P81" s="39">
        <f t="shared" si="94"/>
        <v>0</v>
      </c>
      <c r="Q81" s="39">
        <f t="shared" si="94"/>
        <v>0</v>
      </c>
      <c r="R81" s="39">
        <f t="shared" si="94"/>
        <v>0</v>
      </c>
      <c r="S81" s="39">
        <f t="shared" si="94"/>
        <v>0</v>
      </c>
      <c r="T81" s="39">
        <f t="shared" ref="T81:U81" si="95">+T82+T87</f>
        <v>0</v>
      </c>
      <c r="U81" s="39">
        <f t="shared" si="95"/>
        <v>0</v>
      </c>
    </row>
    <row r="82" spans="1:21" ht="12" hidden="1" customHeight="1" x14ac:dyDescent="0.25">
      <c r="A82" s="5">
        <v>124505</v>
      </c>
      <c r="B82" s="6" t="s">
        <v>54</v>
      </c>
      <c r="C82" s="6" t="s">
        <v>5</v>
      </c>
      <c r="D82" s="6">
        <f t="shared" si="81"/>
        <v>6</v>
      </c>
      <c r="E82" s="40">
        <f t="shared" ref="E82:L82" si="96">+E83+E85</f>
        <v>0</v>
      </c>
      <c r="F82" s="40">
        <f t="shared" si="96"/>
        <v>0</v>
      </c>
      <c r="G82" s="40">
        <f t="shared" si="96"/>
        <v>0</v>
      </c>
      <c r="H82" s="40">
        <f t="shared" ref="H82" si="97">+H83+H85</f>
        <v>0</v>
      </c>
      <c r="I82" s="40">
        <f t="shared" ref="I82" si="98">+I83+I85</f>
        <v>0</v>
      </c>
      <c r="J82" s="40">
        <f t="shared" si="96"/>
        <v>0</v>
      </c>
      <c r="K82" s="40">
        <f t="shared" si="96"/>
        <v>0</v>
      </c>
      <c r="L82" s="40">
        <f t="shared" si="96"/>
        <v>0</v>
      </c>
      <c r="M82" s="40">
        <f t="shared" ref="M82:N82" si="99">+M83+M85</f>
        <v>0</v>
      </c>
      <c r="N82" s="40">
        <f t="shared" si="99"/>
        <v>0</v>
      </c>
      <c r="O82" s="40">
        <f t="shared" ref="O82:S82" si="100">+O83+O85</f>
        <v>0</v>
      </c>
      <c r="P82" s="40">
        <f t="shared" si="100"/>
        <v>0</v>
      </c>
      <c r="Q82" s="40">
        <f t="shared" si="100"/>
        <v>0</v>
      </c>
      <c r="R82" s="40">
        <f t="shared" si="100"/>
        <v>0</v>
      </c>
      <c r="S82" s="40">
        <f t="shared" si="100"/>
        <v>0</v>
      </c>
      <c r="T82" s="40">
        <f t="shared" ref="T82:U82" si="101">+T83+T85</f>
        <v>0</v>
      </c>
      <c r="U82" s="40">
        <f t="shared" si="101"/>
        <v>0</v>
      </c>
    </row>
    <row r="83" spans="1:21" ht="12" hidden="1" x14ac:dyDescent="0.25">
      <c r="A83" s="34">
        <v>12450501</v>
      </c>
      <c r="B83" s="35" t="s">
        <v>55</v>
      </c>
      <c r="C83" s="35" t="s">
        <v>5</v>
      </c>
      <c r="D83" s="35">
        <f t="shared" si="81"/>
        <v>8</v>
      </c>
      <c r="E83" s="41">
        <f t="shared" ref="E83:U83" si="102">+E84</f>
        <v>0</v>
      </c>
      <c r="F83" s="41">
        <f t="shared" si="102"/>
        <v>0</v>
      </c>
      <c r="G83" s="41">
        <f t="shared" si="102"/>
        <v>0</v>
      </c>
      <c r="H83" s="41">
        <f t="shared" si="102"/>
        <v>0</v>
      </c>
      <c r="I83" s="41">
        <f t="shared" si="102"/>
        <v>0</v>
      </c>
      <c r="J83" s="41">
        <f t="shared" si="102"/>
        <v>0</v>
      </c>
      <c r="K83" s="41">
        <f t="shared" si="102"/>
        <v>0</v>
      </c>
      <c r="L83" s="41">
        <f t="shared" si="102"/>
        <v>0</v>
      </c>
      <c r="M83" s="41">
        <f t="shared" si="102"/>
        <v>0</v>
      </c>
      <c r="N83" s="41">
        <f t="shared" si="102"/>
        <v>0</v>
      </c>
      <c r="O83" s="41">
        <f t="shared" si="102"/>
        <v>0</v>
      </c>
      <c r="P83" s="41">
        <f t="shared" si="102"/>
        <v>0</v>
      </c>
      <c r="Q83" s="41">
        <f t="shared" si="102"/>
        <v>0</v>
      </c>
      <c r="R83" s="41">
        <f t="shared" si="102"/>
        <v>0</v>
      </c>
      <c r="S83" s="41">
        <f t="shared" si="102"/>
        <v>0</v>
      </c>
      <c r="T83" s="41">
        <f t="shared" si="102"/>
        <v>0</v>
      </c>
      <c r="U83" s="41">
        <f t="shared" si="102"/>
        <v>0</v>
      </c>
    </row>
    <row r="84" spans="1:21" ht="12" hidden="1" customHeight="1" x14ac:dyDescent="0.2">
      <c r="A84" s="3">
        <v>1245050101</v>
      </c>
      <c r="B84" s="4" t="s">
        <v>56</v>
      </c>
      <c r="C84" s="4" t="s">
        <v>9</v>
      </c>
      <c r="D84" s="4">
        <f t="shared" si="81"/>
        <v>10</v>
      </c>
      <c r="E84" s="42">
        <f>+F84+G84+J84+K84+L84+H84+M84+N84+I84+O84+P84+Q84+R84+S84+T84+U84</f>
        <v>0</v>
      </c>
      <c r="F84" s="42">
        <f>IFERROR(VLOOKUP($A84,'2018'!$A$8:$C$209,3,FALSE),0)</f>
        <v>0</v>
      </c>
      <c r="G84" s="42">
        <f>IFERROR(VLOOKUP($A84,'2019'!$A$8:$C$282,3,FALSE),0)</f>
        <v>0</v>
      </c>
      <c r="H84" s="42">
        <f>+IFERROR(VLOOKUP($A84,'2020'!$A$14:$C$247,3,FALSE),0)</f>
        <v>0</v>
      </c>
      <c r="I84" s="42">
        <f>+IFERROR(VLOOKUP($A84,'2021'!$A$12:$C$276,3,FALSE),0)</f>
        <v>0</v>
      </c>
      <c r="J84" s="42">
        <f>+IFERROR(VLOOKUP($A84,'2022'!$A:$O,4,FALSE),0)</f>
        <v>0</v>
      </c>
      <c r="K84" s="42">
        <f>+IFERROR(VLOOKUP($A84,'2022'!$A:$O,5,FALSE),0)</f>
        <v>0</v>
      </c>
      <c r="L84" s="42">
        <f>+IFERROR(VLOOKUP($A84,'2022'!$A:$O,6,FALSE),0)</f>
        <v>0</v>
      </c>
      <c r="M84" s="42">
        <f>+IFERROR(VLOOKUP($A84,'2022'!$A:$O,7,FALSE),0)</f>
        <v>0</v>
      </c>
      <c r="N84" s="42">
        <f>+IFERROR(VLOOKUP($A84,'2022'!$A:$O,8,FALSE),0)</f>
        <v>0</v>
      </c>
      <c r="O84" s="42">
        <f>+IFERROR(VLOOKUP($A84,'2022'!$A:$O,9,FALSE),0)</f>
        <v>0</v>
      </c>
      <c r="P84" s="42">
        <f>+IFERROR(VLOOKUP($A84,'2022'!$A:$O,10,FALSE),0)</f>
        <v>0</v>
      </c>
      <c r="Q84" s="42">
        <f>+IFERROR(VLOOKUP($A84,'2022'!$A:$O,11,FALSE),0)</f>
        <v>0</v>
      </c>
      <c r="R84" s="42">
        <f>+IFERROR(VLOOKUP($A84,'2022'!$A:$O,12,FALSE),0)</f>
        <v>0</v>
      </c>
      <c r="S84" s="42">
        <f>+IFERROR(VLOOKUP($A84,'2022'!$A:$O,13,FALSE),0)</f>
        <v>0</v>
      </c>
      <c r="T84" s="42">
        <f>+IFERROR(VLOOKUP($A84,'2022'!$A:$O,14,FALSE),0)</f>
        <v>0</v>
      </c>
      <c r="U84" s="42">
        <f>+IFERROR(VLOOKUP($A84,'2022'!$A:$O,15,FALSE),0)</f>
        <v>0</v>
      </c>
    </row>
    <row r="85" spans="1:21" ht="12" hidden="1" customHeight="1" x14ac:dyDescent="0.25">
      <c r="A85" s="34">
        <v>12450502</v>
      </c>
      <c r="B85" s="35" t="s">
        <v>57</v>
      </c>
      <c r="C85" s="35" t="s">
        <v>5</v>
      </c>
      <c r="D85" s="35">
        <f t="shared" si="81"/>
        <v>8</v>
      </c>
      <c r="E85" s="41">
        <f t="shared" ref="E85:U85" si="103">+E86</f>
        <v>0</v>
      </c>
      <c r="F85" s="41">
        <f t="shared" si="103"/>
        <v>0</v>
      </c>
      <c r="G85" s="41">
        <f t="shared" si="103"/>
        <v>0</v>
      </c>
      <c r="H85" s="41">
        <f t="shared" si="103"/>
        <v>0</v>
      </c>
      <c r="I85" s="41">
        <f t="shared" si="103"/>
        <v>0</v>
      </c>
      <c r="J85" s="41">
        <f t="shared" si="103"/>
        <v>0</v>
      </c>
      <c r="K85" s="41">
        <f t="shared" si="103"/>
        <v>0</v>
      </c>
      <c r="L85" s="41">
        <f t="shared" si="103"/>
        <v>0</v>
      </c>
      <c r="M85" s="41">
        <f t="shared" si="103"/>
        <v>0</v>
      </c>
      <c r="N85" s="41">
        <f t="shared" si="103"/>
        <v>0</v>
      </c>
      <c r="O85" s="41">
        <f t="shared" si="103"/>
        <v>0</v>
      </c>
      <c r="P85" s="41">
        <f t="shared" si="103"/>
        <v>0</v>
      </c>
      <c r="Q85" s="41">
        <f t="shared" si="103"/>
        <v>0</v>
      </c>
      <c r="R85" s="41">
        <f t="shared" si="103"/>
        <v>0</v>
      </c>
      <c r="S85" s="41">
        <f t="shared" si="103"/>
        <v>0</v>
      </c>
      <c r="T85" s="41">
        <f t="shared" si="103"/>
        <v>0</v>
      </c>
      <c r="U85" s="41">
        <f t="shared" si="103"/>
        <v>0</v>
      </c>
    </row>
    <row r="86" spans="1:21" hidden="1" x14ac:dyDescent="0.2">
      <c r="A86" s="3">
        <v>1245050201</v>
      </c>
      <c r="B86" s="4" t="s">
        <v>58</v>
      </c>
      <c r="C86" s="4" t="s">
        <v>9</v>
      </c>
      <c r="D86" s="4">
        <f t="shared" si="81"/>
        <v>10</v>
      </c>
      <c r="E86" s="42">
        <f>+F86+G86+J86+K86+L86+H86+M86+N86+I86+O86+P86+Q86+R86+S86+T86+U86</f>
        <v>0</v>
      </c>
      <c r="F86" s="42">
        <f>IFERROR(VLOOKUP($A86,'2018'!$A$8:$C$209,3,FALSE),0)</f>
        <v>0</v>
      </c>
      <c r="G86" s="42">
        <f>IFERROR(VLOOKUP($A86,'2019'!$A$8:$C$282,3,FALSE),0)</f>
        <v>0</v>
      </c>
      <c r="H86" s="42">
        <f>+IFERROR(VLOOKUP($A86,'2020'!$A$14:$C$247,3,FALSE),0)</f>
        <v>0</v>
      </c>
      <c r="I86" s="42">
        <f>+IFERROR(VLOOKUP($A86,'2021'!$A$12:$C$276,3,FALSE),0)</f>
        <v>0</v>
      </c>
      <c r="J86" s="42">
        <f>+IFERROR(VLOOKUP($A86,'2022'!$A:$O,4,FALSE),0)</f>
        <v>0</v>
      </c>
      <c r="K86" s="42">
        <f>+IFERROR(VLOOKUP($A86,'2022'!$A:$O,5,FALSE),0)</f>
        <v>0</v>
      </c>
      <c r="L86" s="42">
        <f>+IFERROR(VLOOKUP($A86,'2022'!$A:$O,6,FALSE),0)</f>
        <v>0</v>
      </c>
      <c r="M86" s="42">
        <f>+IFERROR(VLOOKUP($A86,'2022'!$A:$O,7,FALSE),0)</f>
        <v>0</v>
      </c>
      <c r="N86" s="42">
        <f>+IFERROR(VLOOKUP($A86,'2022'!$A:$O,8,FALSE),0)</f>
        <v>0</v>
      </c>
      <c r="O86" s="42">
        <f>+IFERROR(VLOOKUP($A86,'2022'!$A:$O,9,FALSE),0)</f>
        <v>0</v>
      </c>
      <c r="P86" s="42">
        <f>+IFERROR(VLOOKUP($A86,'2022'!$A:$O,10,FALSE),0)</f>
        <v>0</v>
      </c>
      <c r="Q86" s="42">
        <f>+IFERROR(VLOOKUP($A86,'2022'!$A:$O,11,FALSE),0)</f>
        <v>0</v>
      </c>
      <c r="R86" s="42">
        <f>+IFERROR(VLOOKUP($A86,'2022'!$A:$O,12,FALSE),0)</f>
        <v>0</v>
      </c>
      <c r="S86" s="42">
        <f>+IFERROR(VLOOKUP($A86,'2022'!$A:$O,13,FALSE),0)</f>
        <v>0</v>
      </c>
      <c r="T86" s="42">
        <f>+IFERROR(VLOOKUP($A86,'2022'!$A:$O,14,FALSE),0)</f>
        <v>0</v>
      </c>
      <c r="U86" s="42">
        <f>+IFERROR(VLOOKUP($A86,'2022'!$A:$O,15,FALSE),0)</f>
        <v>0</v>
      </c>
    </row>
    <row r="87" spans="1:21" ht="12" hidden="1" customHeight="1" x14ac:dyDescent="0.25">
      <c r="A87" s="5">
        <v>124510</v>
      </c>
      <c r="B87" s="6" t="s">
        <v>59</v>
      </c>
      <c r="C87" s="6" t="s">
        <v>5</v>
      </c>
      <c r="D87" s="6">
        <f t="shared" si="81"/>
        <v>6</v>
      </c>
      <c r="E87" s="40">
        <f t="shared" ref="E87:U88" si="104">+E88</f>
        <v>0</v>
      </c>
      <c r="F87" s="40">
        <f t="shared" si="104"/>
        <v>0</v>
      </c>
      <c r="G87" s="40">
        <f t="shared" si="104"/>
        <v>0</v>
      </c>
      <c r="H87" s="40">
        <f t="shared" si="104"/>
        <v>0</v>
      </c>
      <c r="I87" s="40">
        <f t="shared" si="104"/>
        <v>0</v>
      </c>
      <c r="J87" s="40">
        <f t="shared" si="104"/>
        <v>0</v>
      </c>
      <c r="K87" s="40">
        <f t="shared" si="104"/>
        <v>0</v>
      </c>
      <c r="L87" s="40">
        <f t="shared" si="104"/>
        <v>0</v>
      </c>
      <c r="M87" s="40">
        <f t="shared" si="104"/>
        <v>0</v>
      </c>
      <c r="N87" s="40">
        <f t="shared" si="104"/>
        <v>0</v>
      </c>
      <c r="O87" s="40">
        <f t="shared" si="104"/>
        <v>0</v>
      </c>
      <c r="P87" s="40">
        <f t="shared" si="104"/>
        <v>0</v>
      </c>
      <c r="Q87" s="40">
        <f t="shared" si="104"/>
        <v>0</v>
      </c>
      <c r="R87" s="40">
        <f t="shared" si="104"/>
        <v>0</v>
      </c>
      <c r="S87" s="40">
        <f t="shared" si="104"/>
        <v>0</v>
      </c>
      <c r="T87" s="40">
        <f t="shared" si="104"/>
        <v>0</v>
      </c>
      <c r="U87" s="40">
        <f t="shared" si="104"/>
        <v>0</v>
      </c>
    </row>
    <row r="88" spans="1:21" ht="12" hidden="1" customHeight="1" x14ac:dyDescent="0.25">
      <c r="A88" s="34">
        <v>12451001</v>
      </c>
      <c r="B88" s="35" t="s">
        <v>59</v>
      </c>
      <c r="C88" s="35" t="s">
        <v>5</v>
      </c>
      <c r="D88" s="35">
        <f t="shared" si="81"/>
        <v>8</v>
      </c>
      <c r="E88" s="41">
        <f t="shared" si="104"/>
        <v>0</v>
      </c>
      <c r="F88" s="41">
        <f t="shared" si="104"/>
        <v>0</v>
      </c>
      <c r="G88" s="41">
        <f t="shared" si="104"/>
        <v>0</v>
      </c>
      <c r="H88" s="41">
        <f t="shared" si="104"/>
        <v>0</v>
      </c>
      <c r="I88" s="41">
        <f t="shared" si="104"/>
        <v>0</v>
      </c>
      <c r="J88" s="41">
        <f t="shared" si="104"/>
        <v>0</v>
      </c>
      <c r="K88" s="41">
        <f t="shared" si="104"/>
        <v>0</v>
      </c>
      <c r="L88" s="41">
        <f t="shared" si="104"/>
        <v>0</v>
      </c>
      <c r="M88" s="41">
        <f t="shared" si="104"/>
        <v>0</v>
      </c>
      <c r="N88" s="41">
        <f t="shared" si="104"/>
        <v>0</v>
      </c>
      <c r="O88" s="41">
        <f t="shared" si="104"/>
        <v>0</v>
      </c>
      <c r="P88" s="41">
        <f t="shared" si="104"/>
        <v>0</v>
      </c>
      <c r="Q88" s="41">
        <f t="shared" si="104"/>
        <v>0</v>
      </c>
      <c r="R88" s="41">
        <f t="shared" si="104"/>
        <v>0</v>
      </c>
      <c r="S88" s="41">
        <f t="shared" si="104"/>
        <v>0</v>
      </c>
      <c r="T88" s="41">
        <f t="shared" si="104"/>
        <v>0</v>
      </c>
      <c r="U88" s="41">
        <f t="shared" si="104"/>
        <v>0</v>
      </c>
    </row>
    <row r="89" spans="1:21" ht="12" hidden="1" customHeight="1" x14ac:dyDescent="0.2">
      <c r="A89" s="3">
        <v>1245100101</v>
      </c>
      <c r="B89" s="4" t="s">
        <v>60</v>
      </c>
      <c r="C89" s="4" t="s">
        <v>9</v>
      </c>
      <c r="D89" s="4">
        <f t="shared" si="81"/>
        <v>10</v>
      </c>
      <c r="E89" s="42">
        <f>+F89+G89+J89+K89+L89+H89+M89+N89+I89+O89+P89+Q89+R89+S89+T89+U89</f>
        <v>0</v>
      </c>
      <c r="F89" s="42">
        <f>IFERROR(VLOOKUP($A89,'2018'!$A$8:$C$209,3,FALSE),0)</f>
        <v>0</v>
      </c>
      <c r="G89" s="42">
        <f>IFERROR(VLOOKUP($A89,'2019'!$A$8:$C$282,3,FALSE),0)</f>
        <v>0</v>
      </c>
      <c r="H89" s="42">
        <f>+IFERROR(VLOOKUP($A89,'2020'!$A$14:$C$247,3,FALSE),0)</f>
        <v>0</v>
      </c>
      <c r="I89" s="42">
        <f>+IFERROR(VLOOKUP($A89,'2021'!$A$12:$C$276,3,FALSE),0)</f>
        <v>0</v>
      </c>
      <c r="J89" s="42">
        <f>+IFERROR(VLOOKUP($A89,'2022'!$A:$O,4,FALSE),0)</f>
        <v>0</v>
      </c>
      <c r="K89" s="42">
        <f>+IFERROR(VLOOKUP($A89,'2022'!$A:$O,5,FALSE),0)</f>
        <v>0</v>
      </c>
      <c r="L89" s="42">
        <f>+IFERROR(VLOOKUP($A89,'2022'!$A:$O,6,FALSE),0)</f>
        <v>0</v>
      </c>
      <c r="M89" s="42">
        <f>+IFERROR(VLOOKUP($A89,'2022'!$A:$O,7,FALSE),0)</f>
        <v>0</v>
      </c>
      <c r="N89" s="42">
        <f>+IFERROR(VLOOKUP($A89,'2022'!$A:$O,8,FALSE),0)</f>
        <v>0</v>
      </c>
      <c r="O89" s="42">
        <f>+IFERROR(VLOOKUP($A89,'2022'!$A:$O,9,FALSE),0)</f>
        <v>0</v>
      </c>
      <c r="P89" s="42">
        <f>+IFERROR(VLOOKUP($A89,'2022'!$A:$O,10,FALSE),0)</f>
        <v>0</v>
      </c>
      <c r="Q89" s="42">
        <f>+IFERROR(VLOOKUP($A89,'2022'!$A:$O,11,FALSE),0)</f>
        <v>0</v>
      </c>
      <c r="R89" s="42">
        <f>+IFERROR(VLOOKUP($A89,'2022'!$A:$O,12,FALSE),0)</f>
        <v>0</v>
      </c>
      <c r="S89" s="42">
        <f>+IFERROR(VLOOKUP($A89,'2022'!$A:$O,13,FALSE),0)</f>
        <v>0</v>
      </c>
      <c r="T89" s="42">
        <f>+IFERROR(VLOOKUP($A89,'2022'!$A:$O,14,FALSE),0)</f>
        <v>0</v>
      </c>
      <c r="U89" s="42">
        <f>+IFERROR(VLOOKUP($A89,'2022'!$A:$O,15,FALSE),0)</f>
        <v>0</v>
      </c>
    </row>
    <row r="90" spans="1:21" ht="12" hidden="1" x14ac:dyDescent="0.25">
      <c r="A90" s="32">
        <v>1260</v>
      </c>
      <c r="B90" s="33" t="s">
        <v>61</v>
      </c>
      <c r="C90" s="33" t="s">
        <v>5</v>
      </c>
      <c r="D90" s="33">
        <f t="shared" si="81"/>
        <v>4</v>
      </c>
      <c r="E90" s="39">
        <f t="shared" ref="E90:U91" si="105">+E91</f>
        <v>0</v>
      </c>
      <c r="F90" s="39">
        <f t="shared" si="105"/>
        <v>0</v>
      </c>
      <c r="G90" s="39">
        <f t="shared" si="105"/>
        <v>0</v>
      </c>
      <c r="H90" s="39">
        <f t="shared" si="105"/>
        <v>0</v>
      </c>
      <c r="I90" s="39">
        <f t="shared" si="105"/>
        <v>0</v>
      </c>
      <c r="J90" s="39">
        <f t="shared" si="105"/>
        <v>0</v>
      </c>
      <c r="K90" s="39">
        <f t="shared" si="105"/>
        <v>0</v>
      </c>
      <c r="L90" s="39">
        <f t="shared" si="105"/>
        <v>0</v>
      </c>
      <c r="M90" s="39">
        <f t="shared" si="105"/>
        <v>0</v>
      </c>
      <c r="N90" s="39">
        <f t="shared" si="105"/>
        <v>0</v>
      </c>
      <c r="O90" s="39">
        <f t="shared" si="105"/>
        <v>0</v>
      </c>
      <c r="P90" s="39">
        <f t="shared" si="105"/>
        <v>0</v>
      </c>
      <c r="Q90" s="39">
        <f t="shared" si="105"/>
        <v>0</v>
      </c>
      <c r="R90" s="39">
        <f t="shared" si="105"/>
        <v>0</v>
      </c>
      <c r="S90" s="39">
        <f t="shared" si="105"/>
        <v>0</v>
      </c>
      <c r="T90" s="39">
        <f t="shared" si="105"/>
        <v>0</v>
      </c>
      <c r="U90" s="39">
        <f t="shared" si="105"/>
        <v>0</v>
      </c>
    </row>
    <row r="91" spans="1:21" ht="12" hidden="1" x14ac:dyDescent="0.25">
      <c r="A91" s="5">
        <v>126001</v>
      </c>
      <c r="B91" s="6" t="s">
        <v>61</v>
      </c>
      <c r="C91" s="6" t="s">
        <v>5</v>
      </c>
      <c r="D91" s="6">
        <f t="shared" si="81"/>
        <v>6</v>
      </c>
      <c r="E91" s="40">
        <f t="shared" si="105"/>
        <v>0</v>
      </c>
      <c r="F91" s="40">
        <f t="shared" si="105"/>
        <v>0</v>
      </c>
      <c r="G91" s="40">
        <f t="shared" si="105"/>
        <v>0</v>
      </c>
      <c r="H91" s="40">
        <f t="shared" si="105"/>
        <v>0</v>
      </c>
      <c r="I91" s="40">
        <f t="shared" si="105"/>
        <v>0</v>
      </c>
      <c r="J91" s="40">
        <f t="shared" si="105"/>
        <v>0</v>
      </c>
      <c r="K91" s="40">
        <f t="shared" si="105"/>
        <v>0</v>
      </c>
      <c r="L91" s="40">
        <f t="shared" si="105"/>
        <v>0</v>
      </c>
      <c r="M91" s="40">
        <f t="shared" si="105"/>
        <v>0</v>
      </c>
      <c r="N91" s="40">
        <f t="shared" si="105"/>
        <v>0</v>
      </c>
      <c r="O91" s="40">
        <f t="shared" si="105"/>
        <v>0</v>
      </c>
      <c r="P91" s="40">
        <f t="shared" si="105"/>
        <v>0</v>
      </c>
      <c r="Q91" s="40">
        <f t="shared" si="105"/>
        <v>0</v>
      </c>
      <c r="R91" s="40">
        <f t="shared" si="105"/>
        <v>0</v>
      </c>
      <c r="S91" s="40">
        <f t="shared" si="105"/>
        <v>0</v>
      </c>
      <c r="T91" s="40">
        <f t="shared" si="105"/>
        <v>0</v>
      </c>
      <c r="U91" s="40">
        <f t="shared" si="105"/>
        <v>0</v>
      </c>
    </row>
    <row r="92" spans="1:21" ht="12" hidden="1" customHeight="1" x14ac:dyDescent="0.25">
      <c r="A92" s="34">
        <v>12600101</v>
      </c>
      <c r="B92" s="35" t="s">
        <v>62</v>
      </c>
      <c r="C92" s="35" t="s">
        <v>5</v>
      </c>
      <c r="D92" s="35">
        <f t="shared" si="81"/>
        <v>8</v>
      </c>
      <c r="E92" s="41">
        <f t="shared" ref="E92:L92" si="106">+E93+E94</f>
        <v>0</v>
      </c>
      <c r="F92" s="41">
        <f t="shared" si="106"/>
        <v>0</v>
      </c>
      <c r="G92" s="41">
        <f t="shared" si="106"/>
        <v>0</v>
      </c>
      <c r="H92" s="41">
        <f t="shared" ref="H92" si="107">+H93+H94</f>
        <v>0</v>
      </c>
      <c r="I92" s="41">
        <f t="shared" ref="I92" si="108">+I93+I94</f>
        <v>0</v>
      </c>
      <c r="J92" s="41">
        <f t="shared" si="106"/>
        <v>0</v>
      </c>
      <c r="K92" s="41">
        <f t="shared" si="106"/>
        <v>0</v>
      </c>
      <c r="L92" s="41">
        <f t="shared" si="106"/>
        <v>0</v>
      </c>
      <c r="M92" s="41">
        <f t="shared" ref="M92:N92" si="109">+M93+M94</f>
        <v>0</v>
      </c>
      <c r="N92" s="41">
        <f t="shared" si="109"/>
        <v>0</v>
      </c>
      <c r="O92" s="41">
        <f t="shared" ref="O92:S92" si="110">+O93+O94</f>
        <v>0</v>
      </c>
      <c r="P92" s="41">
        <f t="shared" si="110"/>
        <v>0</v>
      </c>
      <c r="Q92" s="41">
        <f t="shared" si="110"/>
        <v>0</v>
      </c>
      <c r="R92" s="41">
        <f t="shared" si="110"/>
        <v>0</v>
      </c>
      <c r="S92" s="41">
        <f t="shared" si="110"/>
        <v>0</v>
      </c>
      <c r="T92" s="41">
        <f t="shared" ref="T92:U92" si="111">+T93+T94</f>
        <v>0</v>
      </c>
      <c r="U92" s="41">
        <f t="shared" si="111"/>
        <v>0</v>
      </c>
    </row>
    <row r="93" spans="1:21" ht="12" hidden="1" customHeight="1" x14ac:dyDescent="0.2">
      <c r="A93" s="3">
        <v>1260010101</v>
      </c>
      <c r="B93" s="4" t="s">
        <v>62</v>
      </c>
      <c r="C93" s="4" t="s">
        <v>9</v>
      </c>
      <c r="D93" s="4">
        <f t="shared" si="81"/>
        <v>10</v>
      </c>
      <c r="E93" s="42">
        <f t="shared" ref="E93:E94" si="112">+F93+G93+J93+K93+L93+H93+M93+N93+I93+O93+P93+Q93+R93+S93+T93+U93</f>
        <v>0</v>
      </c>
      <c r="F93" s="42">
        <f>IFERROR(VLOOKUP($A93,'2018'!$A$8:$C$209,3,FALSE),0)</f>
        <v>0</v>
      </c>
      <c r="G93" s="42">
        <f>IFERROR(VLOOKUP($A93,'2019'!$A$8:$C$282,3,FALSE),0)</f>
        <v>0</v>
      </c>
      <c r="H93" s="42">
        <f>+IFERROR(VLOOKUP($A93,'2020'!$A$14:$C$247,3,FALSE),0)</f>
        <v>0</v>
      </c>
      <c r="I93" s="42">
        <f>+IFERROR(VLOOKUP($A93,'2021'!$A$12:$C$276,3,FALSE),0)</f>
        <v>0</v>
      </c>
      <c r="J93" s="42">
        <f>+IFERROR(VLOOKUP($A93,'2022'!$A:$O,4,FALSE),0)</f>
        <v>0</v>
      </c>
      <c r="K93" s="42">
        <f>+IFERROR(VLOOKUP($A93,'2022'!$A:$O,5,FALSE),0)</f>
        <v>0</v>
      </c>
      <c r="L93" s="42">
        <f>+IFERROR(VLOOKUP($A93,'2022'!$A:$O,6,FALSE),0)</f>
        <v>0</v>
      </c>
      <c r="M93" s="42">
        <f>+IFERROR(VLOOKUP($A93,'2022'!$A:$O,7,FALSE),0)</f>
        <v>0</v>
      </c>
      <c r="N93" s="42">
        <f>+IFERROR(VLOOKUP($A93,'2022'!$A:$O,8,FALSE),0)</f>
        <v>0</v>
      </c>
      <c r="O93" s="42">
        <f>+IFERROR(VLOOKUP($A93,'2022'!$A:$O,9,FALSE),0)</f>
        <v>0</v>
      </c>
      <c r="P93" s="42">
        <f>+IFERROR(VLOOKUP($A93,'2022'!$A:$O,10,FALSE),0)</f>
        <v>0</v>
      </c>
      <c r="Q93" s="42">
        <f>+IFERROR(VLOOKUP($A93,'2022'!$A:$O,11,FALSE),0)</f>
        <v>0</v>
      </c>
      <c r="R93" s="42">
        <f>+IFERROR(VLOOKUP($A93,'2022'!$A:$O,12,FALSE),0)</f>
        <v>0</v>
      </c>
      <c r="S93" s="42">
        <f>+IFERROR(VLOOKUP($A93,'2022'!$A:$O,13,FALSE),0)</f>
        <v>0</v>
      </c>
      <c r="T93" s="42">
        <f>+IFERROR(VLOOKUP($A93,'2022'!$A:$O,14,FALSE),0)</f>
        <v>0</v>
      </c>
      <c r="U93" s="42">
        <f>+IFERROR(VLOOKUP($A93,'2022'!$A:$O,15,FALSE),0)</f>
        <v>0</v>
      </c>
    </row>
    <row r="94" spans="1:21" ht="12" hidden="1" customHeight="1" x14ac:dyDescent="0.2">
      <c r="A94" s="3">
        <v>1260010102</v>
      </c>
      <c r="B94" s="4" t="s">
        <v>46</v>
      </c>
      <c r="C94" s="4" t="s">
        <v>9</v>
      </c>
      <c r="D94" s="4">
        <f t="shared" si="81"/>
        <v>10</v>
      </c>
      <c r="E94" s="42">
        <f t="shared" si="112"/>
        <v>0</v>
      </c>
      <c r="F94" s="42">
        <f>IFERROR(VLOOKUP($A94,'2018'!$A$8:$C$209,3,FALSE),0)</f>
        <v>0</v>
      </c>
      <c r="G94" s="42">
        <f>IFERROR(VLOOKUP($A94,'2019'!$A$8:$C$282,3,FALSE),0)</f>
        <v>0</v>
      </c>
      <c r="H94" s="42">
        <f>+IFERROR(VLOOKUP($A94,'2020'!$A$14:$C$247,3,FALSE),0)</f>
        <v>0</v>
      </c>
      <c r="I94" s="42">
        <f>+IFERROR(VLOOKUP($A94,'2021'!$A$12:$C$276,3,FALSE),0)</f>
        <v>0</v>
      </c>
      <c r="J94" s="42">
        <f>+IFERROR(VLOOKUP($A94,'2022'!$A:$O,4,FALSE),0)</f>
        <v>0</v>
      </c>
      <c r="K94" s="42">
        <f>+IFERROR(VLOOKUP($A94,'2022'!$A:$O,5,FALSE),0)</f>
        <v>0</v>
      </c>
      <c r="L94" s="42">
        <f>+IFERROR(VLOOKUP($A94,'2022'!$A:$O,6,FALSE),0)</f>
        <v>0</v>
      </c>
      <c r="M94" s="42">
        <f>+IFERROR(VLOOKUP($A94,'2022'!$A:$O,7,FALSE),0)</f>
        <v>0</v>
      </c>
      <c r="N94" s="42">
        <f>+IFERROR(VLOOKUP($A94,'2022'!$A:$O,8,FALSE),0)</f>
        <v>0</v>
      </c>
      <c r="O94" s="42">
        <f>+IFERROR(VLOOKUP($A94,'2022'!$A:$O,9,FALSE),0)</f>
        <v>0</v>
      </c>
      <c r="P94" s="42">
        <f>+IFERROR(VLOOKUP($A94,'2022'!$A:$O,10,FALSE),0)</f>
        <v>0</v>
      </c>
      <c r="Q94" s="42">
        <f>+IFERROR(VLOOKUP($A94,'2022'!$A:$O,11,FALSE),0)</f>
        <v>0</v>
      </c>
      <c r="R94" s="42">
        <f>+IFERROR(VLOOKUP($A94,'2022'!$A:$O,12,FALSE),0)</f>
        <v>0</v>
      </c>
      <c r="S94" s="42">
        <f>+IFERROR(VLOOKUP($A94,'2022'!$A:$O,13,FALSE),0)</f>
        <v>0</v>
      </c>
      <c r="T94" s="42">
        <f>+IFERROR(VLOOKUP($A94,'2022'!$A:$O,14,FALSE),0)</f>
        <v>0</v>
      </c>
      <c r="U94" s="42">
        <f>+IFERROR(VLOOKUP($A94,'2022'!$A:$O,15,FALSE),0)</f>
        <v>0</v>
      </c>
    </row>
    <row r="95" spans="1:21" ht="12" hidden="1" x14ac:dyDescent="0.25">
      <c r="A95" s="32">
        <v>1295</v>
      </c>
      <c r="B95" s="33" t="s">
        <v>63</v>
      </c>
      <c r="C95" s="33" t="s">
        <v>5</v>
      </c>
      <c r="D95" s="33">
        <f t="shared" si="81"/>
        <v>4</v>
      </c>
      <c r="E95" s="39">
        <f t="shared" ref="E95:U97" si="113">+E96</f>
        <v>0</v>
      </c>
      <c r="F95" s="39">
        <f t="shared" si="113"/>
        <v>0</v>
      </c>
      <c r="G95" s="39">
        <f t="shared" si="113"/>
        <v>0</v>
      </c>
      <c r="H95" s="39">
        <f t="shared" si="113"/>
        <v>0</v>
      </c>
      <c r="I95" s="39">
        <f t="shared" si="113"/>
        <v>0</v>
      </c>
      <c r="J95" s="39">
        <f t="shared" si="113"/>
        <v>0</v>
      </c>
      <c r="K95" s="39">
        <f t="shared" si="113"/>
        <v>0</v>
      </c>
      <c r="L95" s="39">
        <f t="shared" si="113"/>
        <v>0</v>
      </c>
      <c r="M95" s="39">
        <f t="shared" si="113"/>
        <v>0</v>
      </c>
      <c r="N95" s="39">
        <f t="shared" si="113"/>
        <v>0</v>
      </c>
      <c r="O95" s="39">
        <f t="shared" si="113"/>
        <v>0</v>
      </c>
      <c r="P95" s="39">
        <f t="shared" si="113"/>
        <v>0</v>
      </c>
      <c r="Q95" s="39">
        <f t="shared" si="113"/>
        <v>0</v>
      </c>
      <c r="R95" s="39">
        <f t="shared" si="113"/>
        <v>0</v>
      </c>
      <c r="S95" s="39">
        <f t="shared" si="113"/>
        <v>0</v>
      </c>
      <c r="T95" s="39">
        <f t="shared" si="113"/>
        <v>0</v>
      </c>
      <c r="U95" s="39">
        <f t="shared" si="113"/>
        <v>0</v>
      </c>
    </row>
    <row r="96" spans="1:21" ht="12" hidden="1" customHeight="1" x14ac:dyDescent="0.25">
      <c r="A96" s="5">
        <v>129510</v>
      </c>
      <c r="B96" s="6" t="s">
        <v>64</v>
      </c>
      <c r="C96" s="6" t="s">
        <v>5</v>
      </c>
      <c r="D96" s="6">
        <f t="shared" si="81"/>
        <v>6</v>
      </c>
      <c r="E96" s="40">
        <f t="shared" si="113"/>
        <v>0</v>
      </c>
      <c r="F96" s="40">
        <f t="shared" si="113"/>
        <v>0</v>
      </c>
      <c r="G96" s="40">
        <f t="shared" si="113"/>
        <v>0</v>
      </c>
      <c r="H96" s="40">
        <f t="shared" si="113"/>
        <v>0</v>
      </c>
      <c r="I96" s="40">
        <f t="shared" si="113"/>
        <v>0</v>
      </c>
      <c r="J96" s="40">
        <f t="shared" si="113"/>
        <v>0</v>
      </c>
      <c r="K96" s="40">
        <f t="shared" si="113"/>
        <v>0</v>
      </c>
      <c r="L96" s="40">
        <f t="shared" si="113"/>
        <v>0</v>
      </c>
      <c r="M96" s="40">
        <f t="shared" si="113"/>
        <v>0</v>
      </c>
      <c r="N96" s="40">
        <f t="shared" si="113"/>
        <v>0</v>
      </c>
      <c r="O96" s="40">
        <f t="shared" si="113"/>
        <v>0</v>
      </c>
      <c r="P96" s="40">
        <f t="shared" si="113"/>
        <v>0</v>
      </c>
      <c r="Q96" s="40">
        <f t="shared" si="113"/>
        <v>0</v>
      </c>
      <c r="R96" s="40">
        <f t="shared" si="113"/>
        <v>0</v>
      </c>
      <c r="S96" s="40">
        <f t="shared" si="113"/>
        <v>0</v>
      </c>
      <c r="T96" s="40">
        <f t="shared" si="113"/>
        <v>0</v>
      </c>
      <c r="U96" s="40">
        <f t="shared" si="113"/>
        <v>0</v>
      </c>
    </row>
    <row r="97" spans="1:21" ht="12" hidden="1" customHeight="1" x14ac:dyDescent="0.25">
      <c r="A97" s="34">
        <v>12951001</v>
      </c>
      <c r="B97" s="35" t="s">
        <v>64</v>
      </c>
      <c r="C97" s="35" t="s">
        <v>5</v>
      </c>
      <c r="D97" s="35">
        <f t="shared" si="81"/>
        <v>8</v>
      </c>
      <c r="E97" s="41">
        <f t="shared" si="113"/>
        <v>0</v>
      </c>
      <c r="F97" s="41">
        <f t="shared" si="113"/>
        <v>0</v>
      </c>
      <c r="G97" s="41">
        <f t="shared" si="113"/>
        <v>0</v>
      </c>
      <c r="H97" s="41">
        <f t="shared" si="113"/>
        <v>0</v>
      </c>
      <c r="I97" s="41">
        <f t="shared" si="113"/>
        <v>0</v>
      </c>
      <c r="J97" s="41">
        <f t="shared" si="113"/>
        <v>0</v>
      </c>
      <c r="K97" s="41">
        <f t="shared" si="113"/>
        <v>0</v>
      </c>
      <c r="L97" s="41">
        <f t="shared" si="113"/>
        <v>0</v>
      </c>
      <c r="M97" s="41">
        <f t="shared" si="113"/>
        <v>0</v>
      </c>
      <c r="N97" s="41">
        <f t="shared" si="113"/>
        <v>0</v>
      </c>
      <c r="O97" s="41">
        <f t="shared" si="113"/>
        <v>0</v>
      </c>
      <c r="P97" s="41">
        <f t="shared" si="113"/>
        <v>0</v>
      </c>
      <c r="Q97" s="41">
        <f t="shared" si="113"/>
        <v>0</v>
      </c>
      <c r="R97" s="41">
        <f t="shared" si="113"/>
        <v>0</v>
      </c>
      <c r="S97" s="41">
        <f t="shared" si="113"/>
        <v>0</v>
      </c>
      <c r="T97" s="41">
        <f t="shared" si="113"/>
        <v>0</v>
      </c>
      <c r="U97" s="41">
        <f t="shared" si="113"/>
        <v>0</v>
      </c>
    </row>
    <row r="98" spans="1:21" ht="12" hidden="1" customHeight="1" x14ac:dyDescent="0.2">
      <c r="A98" s="3">
        <v>1295100101</v>
      </c>
      <c r="B98" s="4" t="s">
        <v>64</v>
      </c>
      <c r="C98" s="4" t="s">
        <v>9</v>
      </c>
      <c r="D98" s="4">
        <f t="shared" si="81"/>
        <v>10</v>
      </c>
      <c r="E98" s="42">
        <f>+F98+G98+J98+K98+L98+H98+M98+N98+I98+O98+P98+Q98+R98+S98+T98+U98</f>
        <v>0</v>
      </c>
      <c r="F98" s="42">
        <f>IFERROR(VLOOKUP($A98,'2018'!$A$8:$C$209,3,FALSE),0)</f>
        <v>0</v>
      </c>
      <c r="G98" s="42">
        <f>IFERROR(VLOOKUP($A98,'2019'!$A$8:$C$282,3,FALSE),0)</f>
        <v>0</v>
      </c>
      <c r="H98" s="42">
        <f>+IFERROR(VLOOKUP($A98,'2020'!$A$14:$C$247,3,FALSE),0)</f>
        <v>0</v>
      </c>
      <c r="I98" s="42">
        <f>+IFERROR(VLOOKUP($A98,'2021'!$A$12:$C$276,3,FALSE),0)</f>
        <v>0</v>
      </c>
      <c r="J98" s="42">
        <f>+IFERROR(VLOOKUP($A98,'2022'!$A:$O,4,FALSE),0)</f>
        <v>0</v>
      </c>
      <c r="K98" s="42">
        <f>+IFERROR(VLOOKUP($A98,'2022'!$A:$O,5,FALSE),0)</f>
        <v>0</v>
      </c>
      <c r="L98" s="42">
        <f>+IFERROR(VLOOKUP($A98,'2022'!$A:$O,6,FALSE),0)</f>
        <v>0</v>
      </c>
      <c r="M98" s="42">
        <f>+IFERROR(VLOOKUP($A98,'2022'!$A:$O,7,FALSE),0)</f>
        <v>0</v>
      </c>
      <c r="N98" s="42">
        <f>+IFERROR(VLOOKUP($A98,'2022'!$A:$O,8,FALSE),0)</f>
        <v>0</v>
      </c>
      <c r="O98" s="42">
        <f>+IFERROR(VLOOKUP($A98,'2022'!$A:$O,9,FALSE),0)</f>
        <v>0</v>
      </c>
      <c r="P98" s="42">
        <f>+IFERROR(VLOOKUP($A98,'2022'!$A:$O,10,FALSE),0)</f>
        <v>0</v>
      </c>
      <c r="Q98" s="42">
        <f>+IFERROR(VLOOKUP($A98,'2022'!$A:$O,11,FALSE),0)</f>
        <v>0</v>
      </c>
      <c r="R98" s="42">
        <f>+IFERROR(VLOOKUP($A98,'2022'!$A:$O,12,FALSE),0)</f>
        <v>0</v>
      </c>
      <c r="S98" s="42">
        <f>+IFERROR(VLOOKUP($A98,'2022'!$A:$O,13,FALSE),0)</f>
        <v>0</v>
      </c>
      <c r="T98" s="42">
        <f>+IFERROR(VLOOKUP($A98,'2022'!$A:$O,14,FALSE),0)</f>
        <v>0</v>
      </c>
      <c r="U98" s="42">
        <f>+IFERROR(VLOOKUP($A98,'2022'!$A:$O,15,FALSE),0)</f>
        <v>0</v>
      </c>
    </row>
    <row r="99" spans="1:21" ht="12" hidden="1" customHeight="1" x14ac:dyDescent="0.25">
      <c r="A99" s="30">
        <v>13</v>
      </c>
      <c r="B99" s="31" t="s">
        <v>65</v>
      </c>
      <c r="C99" s="31" t="s">
        <v>5</v>
      </c>
      <c r="D99" s="31">
        <f t="shared" si="81"/>
        <v>2</v>
      </c>
      <c r="E99" s="38">
        <f t="shared" ref="E99:L99" si="114">+E100+E128+E140+E145+E153+E159+E212+E231+E246</f>
        <v>-5416475055.71</v>
      </c>
      <c r="F99" s="38">
        <f t="shared" si="114"/>
        <v>3588092578</v>
      </c>
      <c r="G99" s="38">
        <f t="shared" si="114"/>
        <v>-834732520</v>
      </c>
      <c r="H99" s="38">
        <f t="shared" ref="H99" si="115">+H100+H128+H140+H145+H153+H159+H212+H231+H246</f>
        <v>-323926532</v>
      </c>
      <c r="I99" s="38">
        <f t="shared" ref="I99" si="116">+I100+I128+I140+I145+I153+I159+I212+I231+I246</f>
        <v>-1374404758.71</v>
      </c>
      <c r="J99" s="38">
        <f t="shared" si="114"/>
        <v>309960692</v>
      </c>
      <c r="K99" s="38">
        <f t="shared" si="114"/>
        <v>897310</v>
      </c>
      <c r="L99" s="38">
        <f t="shared" si="114"/>
        <v>7468586566</v>
      </c>
      <c r="M99" s="38">
        <f t="shared" ref="M99:N99" si="117">+M100+M128+M140+M145+M153+M159+M212+M231+M246</f>
        <v>-8917309318</v>
      </c>
      <c r="N99" s="38">
        <f t="shared" si="117"/>
        <v>114082295</v>
      </c>
      <c r="O99" s="38">
        <f t="shared" ref="O99:S99" si="118">+O100+O128+O140+O145+O153+O159+O212+O231+O246</f>
        <v>2401004008</v>
      </c>
      <c r="P99" s="38">
        <f t="shared" si="118"/>
        <v>-1552727694</v>
      </c>
      <c r="Q99" s="38">
        <f t="shared" si="118"/>
        <v>-1603570046.9200001</v>
      </c>
      <c r="R99" s="38">
        <f t="shared" si="118"/>
        <v>576333232.91999996</v>
      </c>
      <c r="S99" s="38">
        <f t="shared" si="118"/>
        <v>3900411736</v>
      </c>
      <c r="T99" s="38">
        <f t="shared" ref="T99:U99" si="119">+T100+T128+T140+T145+T153+T159+T212+T231+T246</f>
        <v>-9166682845</v>
      </c>
      <c r="U99" s="38">
        <f t="shared" si="119"/>
        <v>-2489759</v>
      </c>
    </row>
    <row r="100" spans="1:21" ht="12" hidden="1" x14ac:dyDescent="0.25">
      <c r="A100" s="32">
        <v>1305</v>
      </c>
      <c r="B100" s="33" t="s">
        <v>66</v>
      </c>
      <c r="C100" s="33" t="s">
        <v>5</v>
      </c>
      <c r="D100" s="33">
        <f t="shared" si="81"/>
        <v>4</v>
      </c>
      <c r="E100" s="39">
        <f t="shared" ref="E100:U100" si="120">+E101</f>
        <v>-3799820039</v>
      </c>
      <c r="F100" s="39">
        <f t="shared" si="120"/>
        <v>3587926894</v>
      </c>
      <c r="G100" s="39">
        <f t="shared" si="120"/>
        <v>-860397633</v>
      </c>
      <c r="H100" s="39">
        <f t="shared" si="120"/>
        <v>-1977616739</v>
      </c>
      <c r="I100" s="39">
        <f t="shared" si="120"/>
        <v>-749372910</v>
      </c>
      <c r="J100" s="39">
        <f t="shared" si="120"/>
        <v>309460388</v>
      </c>
      <c r="K100" s="39">
        <f t="shared" si="120"/>
        <v>1190000</v>
      </c>
      <c r="L100" s="39">
        <f t="shared" si="120"/>
        <v>1460190000</v>
      </c>
      <c r="M100" s="39">
        <f t="shared" si="120"/>
        <v>-9000000000</v>
      </c>
      <c r="N100" s="39">
        <f t="shared" si="120"/>
        <v>1364796</v>
      </c>
      <c r="O100" s="39">
        <f t="shared" si="120"/>
        <v>1488053195</v>
      </c>
      <c r="P100" s="39">
        <f t="shared" si="120"/>
        <v>-675159230</v>
      </c>
      <c r="Q100" s="39">
        <f t="shared" si="120"/>
        <v>-4573532143.9200001</v>
      </c>
      <c r="R100" s="39">
        <f t="shared" si="120"/>
        <v>576352646.91999996</v>
      </c>
      <c r="S100" s="39">
        <f t="shared" si="120"/>
        <v>3900193631</v>
      </c>
      <c r="T100" s="39">
        <f t="shared" si="120"/>
        <v>2714016825</v>
      </c>
      <c r="U100" s="39">
        <f t="shared" si="120"/>
        <v>-2489759</v>
      </c>
    </row>
    <row r="101" spans="1:21" ht="12" hidden="1" x14ac:dyDescent="0.25">
      <c r="A101" s="5">
        <v>130505</v>
      </c>
      <c r="B101" s="6" t="s">
        <v>67</v>
      </c>
      <c r="C101" s="6" t="s">
        <v>5</v>
      </c>
      <c r="D101" s="6">
        <f t="shared" si="81"/>
        <v>6</v>
      </c>
      <c r="E101" s="40">
        <f t="shared" ref="E101:L101" si="121">+E102+E110+E114+E125</f>
        <v>-3799820039</v>
      </c>
      <c r="F101" s="40">
        <f t="shared" si="121"/>
        <v>3587926894</v>
      </c>
      <c r="G101" s="40">
        <f t="shared" si="121"/>
        <v>-860397633</v>
      </c>
      <c r="H101" s="40">
        <f t="shared" ref="H101" si="122">+H102+H110+H114+H125</f>
        <v>-1977616739</v>
      </c>
      <c r="I101" s="40">
        <f t="shared" ref="I101" si="123">+I102+I110+I114+I125</f>
        <v>-749372910</v>
      </c>
      <c r="J101" s="40">
        <f t="shared" si="121"/>
        <v>309460388</v>
      </c>
      <c r="K101" s="40">
        <f t="shared" si="121"/>
        <v>1190000</v>
      </c>
      <c r="L101" s="40">
        <f t="shared" si="121"/>
        <v>1460190000</v>
      </c>
      <c r="M101" s="40">
        <f t="shared" ref="M101:N101" si="124">+M102+M110+M114+M125</f>
        <v>-9000000000</v>
      </c>
      <c r="N101" s="40">
        <f t="shared" si="124"/>
        <v>1364796</v>
      </c>
      <c r="O101" s="40">
        <f t="shared" ref="O101:S101" si="125">+O102+O110+O114+O125</f>
        <v>1488053195</v>
      </c>
      <c r="P101" s="40">
        <f t="shared" si="125"/>
        <v>-675159230</v>
      </c>
      <c r="Q101" s="40">
        <f t="shared" si="125"/>
        <v>-4573532143.9200001</v>
      </c>
      <c r="R101" s="40">
        <f t="shared" si="125"/>
        <v>576352646.91999996</v>
      </c>
      <c r="S101" s="40">
        <f t="shared" si="125"/>
        <v>3900193631</v>
      </c>
      <c r="T101" s="40">
        <f t="shared" ref="T101:U101" si="126">+T102+T110+T114+T125</f>
        <v>2714016825</v>
      </c>
      <c r="U101" s="40">
        <f t="shared" si="126"/>
        <v>-2489759</v>
      </c>
    </row>
    <row r="102" spans="1:21" ht="12" hidden="1" x14ac:dyDescent="0.25">
      <c r="A102" s="34">
        <v>13050501</v>
      </c>
      <c r="B102" s="35" t="s">
        <v>68</v>
      </c>
      <c r="C102" s="35" t="s">
        <v>5</v>
      </c>
      <c r="D102" s="35">
        <f t="shared" si="81"/>
        <v>8</v>
      </c>
      <c r="E102" s="41">
        <f t="shared" ref="E102:L102" si="127">+E103+E104+E105+E106+E107+E108+E109</f>
        <v>6222538</v>
      </c>
      <c r="F102" s="41">
        <f t="shared" si="127"/>
        <v>926894</v>
      </c>
      <c r="G102" s="41">
        <f t="shared" si="127"/>
        <v>925000</v>
      </c>
      <c r="H102" s="41">
        <f t="shared" ref="H102" si="128">+H103+H104+H105+H106+H107+H108+H109</f>
        <v>-1851894</v>
      </c>
      <c r="I102" s="41">
        <f t="shared" ref="I102" si="129">+I103+I104+I105+I106+I107+I108+I109</f>
        <v>332000</v>
      </c>
      <c r="J102" s="41">
        <f t="shared" si="127"/>
        <v>-332000</v>
      </c>
      <c r="K102" s="41">
        <f t="shared" si="127"/>
        <v>0</v>
      </c>
      <c r="L102" s="41">
        <f t="shared" si="127"/>
        <v>0</v>
      </c>
      <c r="M102" s="41">
        <f t="shared" ref="M102:N102" si="130">+M103+M104+M105+M106+M107+M108+M109</f>
        <v>0</v>
      </c>
      <c r="N102" s="41">
        <f t="shared" si="130"/>
        <v>174796</v>
      </c>
      <c r="O102" s="41">
        <f t="shared" ref="O102:S102" si="131">+O103+O104+O105+O106+O107+O108+O109</f>
        <v>12592373</v>
      </c>
      <c r="P102" s="41">
        <f t="shared" si="131"/>
        <v>-2238918</v>
      </c>
      <c r="Q102" s="41">
        <f t="shared" si="131"/>
        <v>124806</v>
      </c>
      <c r="R102" s="41">
        <f t="shared" si="131"/>
        <v>1101072</v>
      </c>
      <c r="S102" s="41">
        <f t="shared" si="131"/>
        <v>-4058657</v>
      </c>
      <c r="T102" s="41">
        <f t="shared" ref="T102:U102" si="132">+T103+T104+T105+T106+T107+T108+T109</f>
        <v>947485</v>
      </c>
      <c r="U102" s="41">
        <f t="shared" si="132"/>
        <v>-2420419</v>
      </c>
    </row>
    <row r="103" spans="1:21" hidden="1" x14ac:dyDescent="0.2">
      <c r="A103" s="3">
        <v>1305050101</v>
      </c>
      <c r="B103" s="4" t="s">
        <v>69</v>
      </c>
      <c r="C103" s="4" t="s">
        <v>9</v>
      </c>
      <c r="D103" s="4">
        <f t="shared" si="81"/>
        <v>10</v>
      </c>
      <c r="E103" s="42">
        <f t="shared" ref="E103:E109" si="133">+F103+G103+J103+K103+L103+H103+M103+N103+I103+O103+P103+Q103+R103+S103+T103+U103</f>
        <v>0</v>
      </c>
      <c r="F103" s="42">
        <f>IFERROR(VLOOKUP($A103,'2018'!$A$8:$C$209,3,FALSE),0)</f>
        <v>0</v>
      </c>
      <c r="G103" s="42">
        <f>IFERROR(VLOOKUP($A103,'2019'!$A$8:$C$282,3,FALSE),0)</f>
        <v>0</v>
      </c>
      <c r="H103" s="42">
        <f>+IFERROR(VLOOKUP($A103,'2020'!$A$14:$C$247,3,FALSE),0)</f>
        <v>0</v>
      </c>
      <c r="I103" s="42">
        <f>+IFERROR(VLOOKUP($A103,'2021'!$A$12:$C$276,3,FALSE),0)</f>
        <v>332000</v>
      </c>
      <c r="J103" s="42">
        <f>+IFERROR(VLOOKUP($A103,'2022'!$A:$O,4,FALSE),0)</f>
        <v>-332000</v>
      </c>
      <c r="K103" s="42">
        <f>+IFERROR(VLOOKUP($A103,'2022'!$A:$O,5,FALSE),0)</f>
        <v>0</v>
      </c>
      <c r="L103" s="42">
        <f>+IFERROR(VLOOKUP($A103,'2022'!$A:$O,6,FALSE),0)</f>
        <v>0</v>
      </c>
      <c r="M103" s="42">
        <f>+IFERROR(VLOOKUP($A103,'2022'!$A:$O,7,FALSE),0)</f>
        <v>0</v>
      </c>
      <c r="N103" s="42">
        <f>+IFERROR(VLOOKUP($A103,'2022'!$A:$O,8,FALSE),0)</f>
        <v>0</v>
      </c>
      <c r="O103" s="42">
        <f>+IFERROR(VLOOKUP($A103,'2022'!$A:$O,9,FALSE),0)</f>
        <v>0</v>
      </c>
      <c r="P103" s="42">
        <f>+IFERROR(VLOOKUP($A103,'2022'!$A:$O,10,FALSE),0)</f>
        <v>0</v>
      </c>
      <c r="Q103" s="42">
        <f>+IFERROR(VLOOKUP($A103,'2022'!$A:$O,11,FALSE),0)</f>
        <v>0</v>
      </c>
      <c r="R103" s="42">
        <f>+IFERROR(VLOOKUP($A103,'2022'!$A:$O,12,FALSE),0)</f>
        <v>0</v>
      </c>
      <c r="S103" s="42">
        <f>+IFERROR(VLOOKUP($A103,'2022'!$A:$O,13,FALSE),0)</f>
        <v>0</v>
      </c>
      <c r="T103" s="42">
        <f>+IFERROR(VLOOKUP($A103,'2022'!$A:$O,14,FALSE),0)</f>
        <v>0</v>
      </c>
      <c r="U103" s="42">
        <f>+IFERROR(VLOOKUP($A103,'2022'!$A:$O,15,FALSE),0)</f>
        <v>0</v>
      </c>
    </row>
    <row r="104" spans="1:21" hidden="1" x14ac:dyDescent="0.2">
      <c r="A104" s="3">
        <v>1305050102</v>
      </c>
      <c r="B104" s="4" t="s">
        <v>70</v>
      </c>
      <c r="C104" s="4" t="s">
        <v>9</v>
      </c>
      <c r="D104" s="4">
        <f t="shared" si="81"/>
        <v>10</v>
      </c>
      <c r="E104" s="42">
        <f t="shared" si="133"/>
        <v>0</v>
      </c>
      <c r="F104" s="42">
        <f>IFERROR(VLOOKUP($A104,'2018'!$A$8:$C$209,3,FALSE),0)</f>
        <v>0</v>
      </c>
      <c r="G104" s="42">
        <f>IFERROR(VLOOKUP($A104,'2019'!$A$8:$C$282,3,FALSE),0)</f>
        <v>0</v>
      </c>
      <c r="H104" s="42">
        <f>+IFERROR(VLOOKUP($A104,'2020'!$A$14:$C$247,3,FALSE),0)</f>
        <v>0</v>
      </c>
      <c r="I104" s="42">
        <f>+IFERROR(VLOOKUP($A104,'2021'!$A$12:$C$276,3,FALSE),0)</f>
        <v>0</v>
      </c>
      <c r="J104" s="42">
        <f>+IFERROR(VLOOKUP($A104,'2022'!$A:$O,4,FALSE),0)</f>
        <v>0</v>
      </c>
      <c r="K104" s="42">
        <f>+IFERROR(VLOOKUP($A104,'2022'!$A:$O,5,FALSE),0)</f>
        <v>0</v>
      </c>
      <c r="L104" s="42">
        <f>+IFERROR(VLOOKUP($A104,'2022'!$A:$O,6,FALSE),0)</f>
        <v>0</v>
      </c>
      <c r="M104" s="42">
        <f>+IFERROR(VLOOKUP($A104,'2022'!$A:$O,7,FALSE),0)</f>
        <v>0</v>
      </c>
      <c r="N104" s="42">
        <f>+IFERROR(VLOOKUP($A104,'2022'!$A:$O,8,FALSE),0)</f>
        <v>0</v>
      </c>
      <c r="O104" s="42">
        <f>+IFERROR(VLOOKUP($A104,'2022'!$A:$O,9,FALSE),0)</f>
        <v>0</v>
      </c>
      <c r="P104" s="42">
        <f>+IFERROR(VLOOKUP($A104,'2022'!$A:$O,10,FALSE),0)</f>
        <v>0</v>
      </c>
      <c r="Q104" s="42">
        <f>+IFERROR(VLOOKUP($A104,'2022'!$A:$O,11,FALSE),0)</f>
        <v>0</v>
      </c>
      <c r="R104" s="42">
        <f>+IFERROR(VLOOKUP($A104,'2022'!$A:$O,12,FALSE),0)</f>
        <v>0</v>
      </c>
      <c r="S104" s="42">
        <f>+IFERROR(VLOOKUP($A104,'2022'!$A:$O,13,FALSE),0)</f>
        <v>0</v>
      </c>
      <c r="T104" s="42">
        <f>+IFERROR(VLOOKUP($A104,'2022'!$A:$O,14,FALSE),0)</f>
        <v>0</v>
      </c>
      <c r="U104" s="42">
        <f>+IFERROR(VLOOKUP($A104,'2022'!$A:$O,15,FALSE),0)</f>
        <v>0</v>
      </c>
    </row>
    <row r="105" spans="1:21" hidden="1" x14ac:dyDescent="0.2">
      <c r="A105" s="3">
        <v>1305050103</v>
      </c>
      <c r="B105" s="4" t="s">
        <v>71</v>
      </c>
      <c r="C105" s="4" t="s">
        <v>9</v>
      </c>
      <c r="D105" s="4">
        <f t="shared" si="81"/>
        <v>10</v>
      </c>
      <c r="E105" s="42">
        <f t="shared" si="133"/>
        <v>6222538</v>
      </c>
      <c r="F105" s="42">
        <f>IFERROR(VLOOKUP($A105,'2018'!$A$8:$C$209,3,FALSE),0)</f>
        <v>926894</v>
      </c>
      <c r="G105" s="42">
        <f>IFERROR(VLOOKUP($A105,'2019'!$A$8:$C$282,3,FALSE),0)</f>
        <v>925000</v>
      </c>
      <c r="H105" s="42">
        <f>+IFERROR(VLOOKUP($A105,'2020'!$A$14:$C$247,3,FALSE),0)</f>
        <v>-1851894</v>
      </c>
      <c r="I105" s="42">
        <f>+IFERROR(VLOOKUP($A105,'2021'!$A$12:$C$276,3,FALSE),0)</f>
        <v>0</v>
      </c>
      <c r="J105" s="42">
        <f>+IFERROR(VLOOKUP($A105,'2022'!$A:$O,4,FALSE),0)</f>
        <v>0</v>
      </c>
      <c r="K105" s="42">
        <f>+IFERROR(VLOOKUP($A105,'2022'!$A:$O,5,FALSE),0)</f>
        <v>0</v>
      </c>
      <c r="L105" s="42">
        <f>+IFERROR(VLOOKUP($A105,'2022'!$A:$O,6,FALSE),0)</f>
        <v>0</v>
      </c>
      <c r="M105" s="42">
        <f>+IFERROR(VLOOKUP($A105,'2022'!$A:$O,7,FALSE),0)</f>
        <v>0</v>
      </c>
      <c r="N105" s="42">
        <f>+IFERROR(VLOOKUP($A105,'2022'!$A:$O,8,FALSE),0)</f>
        <v>0</v>
      </c>
      <c r="O105" s="42">
        <f>+IFERROR(VLOOKUP($A105,'2022'!$A:$O,9,FALSE),0)</f>
        <v>12767169</v>
      </c>
      <c r="P105" s="42">
        <f>+IFERROR(VLOOKUP($A105,'2022'!$A:$O,10,FALSE),0)</f>
        <v>-2238918</v>
      </c>
      <c r="Q105" s="42">
        <f>+IFERROR(VLOOKUP($A105,'2022'!$A:$O,11,FALSE),0)</f>
        <v>124806</v>
      </c>
      <c r="R105" s="42">
        <f>+IFERROR(VLOOKUP($A105,'2022'!$A:$O,12,FALSE),0)</f>
        <v>1101072</v>
      </c>
      <c r="S105" s="42">
        <f>+IFERROR(VLOOKUP($A105,'2022'!$A:$O,13,FALSE),0)</f>
        <v>-4058657</v>
      </c>
      <c r="T105" s="42">
        <f>+IFERROR(VLOOKUP($A105,'2022'!$A:$O,14,FALSE),0)</f>
        <v>947485</v>
      </c>
      <c r="U105" s="42">
        <f>+IFERROR(VLOOKUP($A105,'2022'!$A:$O,15,FALSE),0)</f>
        <v>-2420419</v>
      </c>
    </row>
    <row r="106" spans="1:21" hidden="1" x14ac:dyDescent="0.2">
      <c r="A106" s="3">
        <v>1305050104</v>
      </c>
      <c r="B106" s="4" t="s">
        <v>72</v>
      </c>
      <c r="C106" s="4" t="s">
        <v>9</v>
      </c>
      <c r="D106" s="4">
        <f t="shared" si="81"/>
        <v>10</v>
      </c>
      <c r="E106" s="42">
        <f t="shared" si="133"/>
        <v>0</v>
      </c>
      <c r="F106" s="42">
        <f>IFERROR(VLOOKUP($A106,'2018'!$A$8:$C$209,3,FALSE),0)</f>
        <v>0</v>
      </c>
      <c r="G106" s="42">
        <f>IFERROR(VLOOKUP($A106,'2019'!$A$8:$C$282,3,FALSE),0)</f>
        <v>0</v>
      </c>
      <c r="H106" s="42">
        <f>+IFERROR(VLOOKUP($A106,'2020'!$A$14:$C$247,3,FALSE),0)</f>
        <v>0</v>
      </c>
      <c r="I106" s="42">
        <f>+IFERROR(VLOOKUP($A106,'2021'!$A$12:$C$276,3,FALSE),0)</f>
        <v>0</v>
      </c>
      <c r="J106" s="42">
        <f>+IFERROR(VLOOKUP($A106,'2022'!$A:$O,4,FALSE),0)</f>
        <v>0</v>
      </c>
      <c r="K106" s="42">
        <f>+IFERROR(VLOOKUP($A106,'2022'!$A:$O,5,FALSE),0)</f>
        <v>0</v>
      </c>
      <c r="L106" s="42">
        <f>+IFERROR(VLOOKUP($A106,'2022'!$A:$O,6,FALSE),0)</f>
        <v>0</v>
      </c>
      <c r="M106" s="42">
        <f>+IFERROR(VLOOKUP($A106,'2022'!$A:$O,7,FALSE),0)</f>
        <v>0</v>
      </c>
      <c r="N106" s="42">
        <f>+IFERROR(VLOOKUP($A106,'2022'!$A:$O,8,FALSE),0)</f>
        <v>0</v>
      </c>
      <c r="O106" s="42">
        <f>+IFERROR(VLOOKUP($A106,'2022'!$A:$O,9,FALSE),0)</f>
        <v>0</v>
      </c>
      <c r="P106" s="42">
        <f>+IFERROR(VLOOKUP($A106,'2022'!$A:$O,10,FALSE),0)</f>
        <v>0</v>
      </c>
      <c r="Q106" s="42">
        <f>+IFERROR(VLOOKUP($A106,'2022'!$A:$O,11,FALSE),0)</f>
        <v>0</v>
      </c>
      <c r="R106" s="42">
        <f>+IFERROR(VLOOKUP($A106,'2022'!$A:$O,12,FALSE),0)</f>
        <v>0</v>
      </c>
      <c r="S106" s="42">
        <f>+IFERROR(VLOOKUP($A106,'2022'!$A:$O,13,FALSE),0)</f>
        <v>0</v>
      </c>
      <c r="T106" s="42">
        <f>+IFERROR(VLOOKUP($A106,'2022'!$A:$O,14,FALSE),0)</f>
        <v>0</v>
      </c>
      <c r="U106" s="42">
        <f>+IFERROR(VLOOKUP($A106,'2022'!$A:$O,15,FALSE),0)</f>
        <v>0</v>
      </c>
    </row>
    <row r="107" spans="1:21" ht="12" hidden="1" customHeight="1" x14ac:dyDescent="0.2">
      <c r="A107" s="3">
        <v>1305050105</v>
      </c>
      <c r="B107" s="4" t="s">
        <v>73</v>
      </c>
      <c r="C107" s="4" t="s">
        <v>9</v>
      </c>
      <c r="D107" s="4">
        <f t="shared" si="81"/>
        <v>10</v>
      </c>
      <c r="E107" s="42">
        <f t="shared" si="133"/>
        <v>0</v>
      </c>
      <c r="F107" s="42">
        <f>IFERROR(VLOOKUP($A107,'2018'!$A$8:$C$209,3,FALSE),0)</f>
        <v>0</v>
      </c>
      <c r="G107" s="42">
        <f>IFERROR(VLOOKUP($A107,'2019'!$A$8:$C$282,3,FALSE),0)</f>
        <v>0</v>
      </c>
      <c r="H107" s="42">
        <f>+IFERROR(VLOOKUP($A107,'2020'!$A$14:$C$247,3,FALSE),0)</f>
        <v>0</v>
      </c>
      <c r="I107" s="42">
        <f>+IFERROR(VLOOKUP($A107,'2021'!$A$12:$C$276,3,FALSE),0)</f>
        <v>0</v>
      </c>
      <c r="J107" s="42">
        <f>+IFERROR(VLOOKUP($A107,'2022'!$A:$O,4,FALSE),0)</f>
        <v>0</v>
      </c>
      <c r="K107" s="42">
        <f>+IFERROR(VLOOKUP($A107,'2022'!$A:$O,5,FALSE),0)</f>
        <v>0</v>
      </c>
      <c r="L107" s="42">
        <f>+IFERROR(VLOOKUP($A107,'2022'!$A:$O,6,FALSE),0)</f>
        <v>0</v>
      </c>
      <c r="M107" s="42">
        <f>+IFERROR(VLOOKUP($A107,'2022'!$A:$O,7,FALSE),0)</f>
        <v>0</v>
      </c>
      <c r="N107" s="42">
        <f>+IFERROR(VLOOKUP($A107,'2022'!$A:$O,8,FALSE),0)</f>
        <v>0</v>
      </c>
      <c r="O107" s="42">
        <f>+IFERROR(VLOOKUP($A107,'2022'!$A:$O,9,FALSE),0)</f>
        <v>0</v>
      </c>
      <c r="P107" s="42">
        <f>+IFERROR(VLOOKUP($A107,'2022'!$A:$O,10,FALSE),0)</f>
        <v>0</v>
      </c>
      <c r="Q107" s="42">
        <f>+IFERROR(VLOOKUP($A107,'2022'!$A:$O,11,FALSE),0)</f>
        <v>0</v>
      </c>
      <c r="R107" s="42">
        <f>+IFERROR(VLOOKUP($A107,'2022'!$A:$O,12,FALSE),0)</f>
        <v>0</v>
      </c>
      <c r="S107" s="42">
        <f>+IFERROR(VLOOKUP($A107,'2022'!$A:$O,13,FALSE),0)</f>
        <v>0</v>
      </c>
      <c r="T107" s="42">
        <f>+IFERROR(VLOOKUP($A107,'2022'!$A:$O,14,FALSE),0)</f>
        <v>0</v>
      </c>
      <c r="U107" s="42">
        <f>+IFERROR(VLOOKUP($A107,'2022'!$A:$O,15,FALSE),0)</f>
        <v>0</v>
      </c>
    </row>
    <row r="108" spans="1:21" hidden="1" x14ac:dyDescent="0.2">
      <c r="A108" s="3">
        <v>1305050106</v>
      </c>
      <c r="B108" s="4" t="s">
        <v>74</v>
      </c>
      <c r="C108" s="4" t="s">
        <v>9</v>
      </c>
      <c r="D108" s="4">
        <f t="shared" si="81"/>
        <v>10</v>
      </c>
      <c r="E108" s="42">
        <f t="shared" si="133"/>
        <v>0</v>
      </c>
      <c r="F108" s="42">
        <f>IFERROR(VLOOKUP($A108,'2018'!$A$8:$C$209,3,FALSE),0)</f>
        <v>0</v>
      </c>
      <c r="G108" s="42">
        <f>IFERROR(VLOOKUP($A108,'2019'!$A$8:$C$282,3,FALSE),0)</f>
        <v>0</v>
      </c>
      <c r="H108" s="42">
        <f>+IFERROR(VLOOKUP($A108,'2020'!$A$14:$C$247,3,FALSE),0)</f>
        <v>0</v>
      </c>
      <c r="I108" s="42">
        <f>+IFERROR(VLOOKUP($A108,'2021'!$A$12:$C$276,3,FALSE),0)</f>
        <v>0</v>
      </c>
      <c r="J108" s="42">
        <f>+IFERROR(VLOOKUP($A108,'2022'!$A:$O,4,FALSE),0)</f>
        <v>0</v>
      </c>
      <c r="K108" s="42">
        <f>+IFERROR(VLOOKUP($A108,'2022'!$A:$O,5,FALSE),0)</f>
        <v>0</v>
      </c>
      <c r="L108" s="42">
        <f>+IFERROR(VLOOKUP($A108,'2022'!$A:$O,6,FALSE),0)</f>
        <v>0</v>
      </c>
      <c r="M108" s="42">
        <f>+IFERROR(VLOOKUP($A108,'2022'!$A:$O,7,FALSE),0)</f>
        <v>0</v>
      </c>
      <c r="N108" s="42">
        <f>+IFERROR(VLOOKUP($A108,'2022'!$A:$O,8,FALSE),0)</f>
        <v>174796</v>
      </c>
      <c r="O108" s="42">
        <f>+IFERROR(VLOOKUP($A108,'2022'!$A:$O,9,FALSE),0)</f>
        <v>-174796</v>
      </c>
      <c r="P108" s="42">
        <f>+IFERROR(VLOOKUP($A108,'2022'!$A:$O,10,FALSE),0)</f>
        <v>0</v>
      </c>
      <c r="Q108" s="42">
        <f>+IFERROR(VLOOKUP($A108,'2022'!$A:$O,11,FALSE),0)</f>
        <v>0</v>
      </c>
      <c r="R108" s="42">
        <f>+IFERROR(VLOOKUP($A108,'2022'!$A:$O,12,FALSE),0)</f>
        <v>0</v>
      </c>
      <c r="S108" s="42">
        <f>+IFERROR(VLOOKUP($A108,'2022'!$A:$O,13,FALSE),0)</f>
        <v>0</v>
      </c>
      <c r="T108" s="42">
        <f>+IFERROR(VLOOKUP($A108,'2022'!$A:$O,14,FALSE),0)</f>
        <v>0</v>
      </c>
      <c r="U108" s="42">
        <f>+IFERROR(VLOOKUP($A108,'2022'!$A:$O,15,FALSE),0)</f>
        <v>0</v>
      </c>
    </row>
    <row r="109" spans="1:21" hidden="1" x14ac:dyDescent="0.2">
      <c r="A109" s="3">
        <v>1305050110</v>
      </c>
      <c r="B109" s="4" t="s">
        <v>75</v>
      </c>
      <c r="C109" s="4" t="s">
        <v>9</v>
      </c>
      <c r="D109" s="4">
        <f t="shared" si="81"/>
        <v>10</v>
      </c>
      <c r="E109" s="42">
        <f t="shared" si="133"/>
        <v>0</v>
      </c>
      <c r="F109" s="42">
        <f>IFERROR(VLOOKUP($A109,'2018'!$A$8:$C$209,3,FALSE),0)</f>
        <v>0</v>
      </c>
      <c r="G109" s="42">
        <f>IFERROR(VLOOKUP($A109,'2019'!$A$8:$C$282,3,FALSE),0)</f>
        <v>0</v>
      </c>
      <c r="H109" s="42">
        <f>+IFERROR(VLOOKUP($A109,'2020'!$A$14:$C$247,3,FALSE),0)</f>
        <v>0</v>
      </c>
      <c r="I109" s="42">
        <f>+IFERROR(VLOOKUP($A109,'2021'!$A$12:$C$276,3,FALSE),0)</f>
        <v>0</v>
      </c>
      <c r="J109" s="42">
        <f>+IFERROR(VLOOKUP($A109,'2022'!$A:$O,4,FALSE),0)</f>
        <v>0</v>
      </c>
      <c r="K109" s="42">
        <f>+IFERROR(VLOOKUP($A109,'2022'!$A:$O,5,FALSE),0)</f>
        <v>0</v>
      </c>
      <c r="L109" s="42">
        <f>+IFERROR(VLOOKUP($A109,'2022'!$A:$O,6,FALSE),0)</f>
        <v>0</v>
      </c>
      <c r="M109" s="42">
        <f>+IFERROR(VLOOKUP($A109,'2022'!$A:$O,7,FALSE),0)</f>
        <v>0</v>
      </c>
      <c r="N109" s="42">
        <f>+IFERROR(VLOOKUP($A109,'2022'!$A:$O,8,FALSE),0)</f>
        <v>0</v>
      </c>
      <c r="O109" s="42">
        <f>+IFERROR(VLOOKUP($A109,'2022'!$A:$O,9,FALSE),0)</f>
        <v>0</v>
      </c>
      <c r="P109" s="42">
        <f>+IFERROR(VLOOKUP($A109,'2022'!$A:$O,10,FALSE),0)</f>
        <v>0</v>
      </c>
      <c r="Q109" s="42">
        <f>+IFERROR(VLOOKUP($A109,'2022'!$A:$O,11,FALSE),0)</f>
        <v>0</v>
      </c>
      <c r="R109" s="42">
        <f>+IFERROR(VLOOKUP($A109,'2022'!$A:$O,12,FALSE),0)</f>
        <v>0</v>
      </c>
      <c r="S109" s="42">
        <f>+IFERROR(VLOOKUP($A109,'2022'!$A:$O,13,FALSE),0)</f>
        <v>0</v>
      </c>
      <c r="T109" s="42">
        <f>+IFERROR(VLOOKUP($A109,'2022'!$A:$O,14,FALSE),0)</f>
        <v>0</v>
      </c>
      <c r="U109" s="42">
        <f>+IFERROR(VLOOKUP($A109,'2022'!$A:$O,15,FALSE),0)</f>
        <v>0</v>
      </c>
    </row>
    <row r="110" spans="1:21" ht="12" hidden="1" x14ac:dyDescent="0.25">
      <c r="A110" s="34">
        <v>13050502</v>
      </c>
      <c r="B110" s="35" t="s">
        <v>76</v>
      </c>
      <c r="C110" s="35" t="s">
        <v>5</v>
      </c>
      <c r="D110" s="35">
        <f t="shared" si="81"/>
        <v>8</v>
      </c>
      <c r="E110" s="41">
        <f t="shared" ref="E110:L110" si="134">+E111+E112+E113</f>
        <v>0</v>
      </c>
      <c r="F110" s="41">
        <f t="shared" si="134"/>
        <v>0</v>
      </c>
      <c r="G110" s="41">
        <f t="shared" si="134"/>
        <v>0</v>
      </c>
      <c r="H110" s="41">
        <f t="shared" ref="H110" si="135">+H111+H112+H113</f>
        <v>0</v>
      </c>
      <c r="I110" s="41">
        <f t="shared" ref="I110" si="136">+I111+I112+I113</f>
        <v>0</v>
      </c>
      <c r="J110" s="41">
        <f t="shared" si="134"/>
        <v>0</v>
      </c>
      <c r="K110" s="41">
        <f t="shared" si="134"/>
        <v>0</v>
      </c>
      <c r="L110" s="41">
        <f t="shared" si="134"/>
        <v>0</v>
      </c>
      <c r="M110" s="41">
        <f t="shared" ref="M110:N110" si="137">+M111+M112+M113</f>
        <v>0</v>
      </c>
      <c r="N110" s="41">
        <f t="shared" si="137"/>
        <v>0</v>
      </c>
      <c r="O110" s="41">
        <f t="shared" ref="O110:S110" si="138">+O111+O112+O113</f>
        <v>0</v>
      </c>
      <c r="P110" s="41">
        <f t="shared" si="138"/>
        <v>0</v>
      </c>
      <c r="Q110" s="41">
        <f t="shared" si="138"/>
        <v>0</v>
      </c>
      <c r="R110" s="41">
        <f t="shared" si="138"/>
        <v>0</v>
      </c>
      <c r="S110" s="41">
        <f t="shared" si="138"/>
        <v>0</v>
      </c>
      <c r="T110" s="41">
        <f t="shared" ref="T110:U110" si="139">+T111+T112+T113</f>
        <v>0</v>
      </c>
      <c r="U110" s="41">
        <f t="shared" si="139"/>
        <v>0</v>
      </c>
    </row>
    <row r="111" spans="1:21" ht="12" hidden="1" customHeight="1" x14ac:dyDescent="0.2">
      <c r="A111" s="3">
        <v>1305050201</v>
      </c>
      <c r="B111" s="4" t="s">
        <v>77</v>
      </c>
      <c r="C111" s="4" t="s">
        <v>9</v>
      </c>
      <c r="D111" s="4">
        <f t="shared" si="81"/>
        <v>10</v>
      </c>
      <c r="E111" s="42">
        <f t="shared" ref="E111:E113" si="140">+F111+G111+J111+K111+L111+H111+M111+N111+I111+O111+P111+Q111+R111+S111+T111+U111</f>
        <v>0</v>
      </c>
      <c r="F111" s="42">
        <f>IFERROR(VLOOKUP($A111,'2018'!$A$8:$C$209,3,FALSE),0)</f>
        <v>0</v>
      </c>
      <c r="G111" s="42">
        <f>IFERROR(VLOOKUP($A111,'2019'!$A$8:$C$282,3,FALSE),0)</f>
        <v>0</v>
      </c>
      <c r="H111" s="42">
        <f>+IFERROR(VLOOKUP($A111,'2020'!$A$14:$C$247,3,FALSE),0)</f>
        <v>0</v>
      </c>
      <c r="I111" s="42">
        <f>+IFERROR(VLOOKUP($A111,'2021'!$A$12:$C$276,3,FALSE),0)</f>
        <v>0</v>
      </c>
      <c r="J111" s="42">
        <f>+IFERROR(VLOOKUP($A111,'2022'!$A:$O,4,FALSE),0)</f>
        <v>0</v>
      </c>
      <c r="K111" s="42">
        <f>+IFERROR(VLOOKUP($A111,'2022'!$A:$O,5,FALSE),0)</f>
        <v>0</v>
      </c>
      <c r="L111" s="42">
        <f>+IFERROR(VLOOKUP($A111,'2022'!$A:$O,6,FALSE),0)</f>
        <v>0</v>
      </c>
      <c r="M111" s="42">
        <f>+IFERROR(VLOOKUP($A111,'2022'!$A:$O,7,FALSE),0)</f>
        <v>0</v>
      </c>
      <c r="N111" s="42">
        <f>+IFERROR(VLOOKUP($A111,'2022'!$A:$O,8,FALSE),0)</f>
        <v>0</v>
      </c>
      <c r="O111" s="42">
        <f>+IFERROR(VLOOKUP($A111,'2022'!$A:$O,9,FALSE),0)</f>
        <v>0</v>
      </c>
      <c r="P111" s="42">
        <f>+IFERROR(VLOOKUP($A111,'2022'!$A:$O,10,FALSE),0)</f>
        <v>0</v>
      </c>
      <c r="Q111" s="42">
        <f>+IFERROR(VLOOKUP($A111,'2022'!$A:$O,11,FALSE),0)</f>
        <v>0</v>
      </c>
      <c r="R111" s="42">
        <f>+IFERROR(VLOOKUP($A111,'2022'!$A:$O,12,FALSE),0)</f>
        <v>0</v>
      </c>
      <c r="S111" s="42">
        <f>+IFERROR(VLOOKUP($A111,'2022'!$A:$O,13,FALSE),0)</f>
        <v>0</v>
      </c>
      <c r="T111" s="42">
        <f>+IFERROR(VLOOKUP($A111,'2022'!$A:$O,14,FALSE),0)</f>
        <v>0</v>
      </c>
      <c r="U111" s="42">
        <f>+IFERROR(VLOOKUP($A111,'2022'!$A:$O,15,FALSE),0)</f>
        <v>0</v>
      </c>
    </row>
    <row r="112" spans="1:21" hidden="1" x14ac:dyDescent="0.2">
      <c r="A112" s="3">
        <v>1305050202</v>
      </c>
      <c r="B112" s="4" t="s">
        <v>70</v>
      </c>
      <c r="C112" s="4" t="s">
        <v>9</v>
      </c>
      <c r="D112" s="4">
        <f t="shared" si="81"/>
        <v>10</v>
      </c>
      <c r="E112" s="42">
        <f t="shared" si="140"/>
        <v>0</v>
      </c>
      <c r="F112" s="42">
        <f>IFERROR(VLOOKUP($A112,'2018'!$A$8:$C$209,3,FALSE),0)</f>
        <v>0</v>
      </c>
      <c r="G112" s="42">
        <f>IFERROR(VLOOKUP($A112,'2019'!$A$8:$C$282,3,FALSE),0)</f>
        <v>0</v>
      </c>
      <c r="H112" s="42">
        <f>+IFERROR(VLOOKUP($A112,'2020'!$A$14:$C$247,3,FALSE),0)</f>
        <v>0</v>
      </c>
      <c r="I112" s="42">
        <f>+IFERROR(VLOOKUP($A112,'2021'!$A$12:$C$276,3,FALSE),0)</f>
        <v>0</v>
      </c>
      <c r="J112" s="42">
        <f>+IFERROR(VLOOKUP($A112,'2022'!$A:$O,4,FALSE),0)</f>
        <v>0</v>
      </c>
      <c r="K112" s="42">
        <f>+IFERROR(VLOOKUP($A112,'2022'!$A:$O,5,FALSE),0)</f>
        <v>0</v>
      </c>
      <c r="L112" s="42">
        <f>+IFERROR(VLOOKUP($A112,'2022'!$A:$O,6,FALSE),0)</f>
        <v>0</v>
      </c>
      <c r="M112" s="42">
        <f>+IFERROR(VLOOKUP($A112,'2022'!$A:$O,7,FALSE),0)</f>
        <v>0</v>
      </c>
      <c r="N112" s="42">
        <f>+IFERROR(VLOOKUP($A112,'2022'!$A:$O,8,FALSE),0)</f>
        <v>0</v>
      </c>
      <c r="O112" s="42">
        <f>+IFERROR(VLOOKUP($A112,'2022'!$A:$O,9,FALSE),0)</f>
        <v>0</v>
      </c>
      <c r="P112" s="42">
        <f>+IFERROR(VLOOKUP($A112,'2022'!$A:$O,10,FALSE),0)</f>
        <v>0</v>
      </c>
      <c r="Q112" s="42">
        <f>+IFERROR(VLOOKUP($A112,'2022'!$A:$O,11,FALSE),0)</f>
        <v>0</v>
      </c>
      <c r="R112" s="42">
        <f>+IFERROR(VLOOKUP($A112,'2022'!$A:$O,12,FALSE),0)</f>
        <v>0</v>
      </c>
      <c r="S112" s="42">
        <f>+IFERROR(VLOOKUP($A112,'2022'!$A:$O,13,FALSE),0)</f>
        <v>0</v>
      </c>
      <c r="T112" s="42">
        <f>+IFERROR(VLOOKUP($A112,'2022'!$A:$O,14,FALSE),0)</f>
        <v>0</v>
      </c>
      <c r="U112" s="42">
        <f>+IFERROR(VLOOKUP($A112,'2022'!$A:$O,15,FALSE),0)</f>
        <v>0</v>
      </c>
    </row>
    <row r="113" spans="1:21" hidden="1" x14ac:dyDescent="0.2">
      <c r="A113" s="3">
        <v>1305050203</v>
      </c>
      <c r="B113" s="4" t="s">
        <v>78</v>
      </c>
      <c r="C113" s="4" t="s">
        <v>9</v>
      </c>
      <c r="D113" s="4">
        <f t="shared" si="81"/>
        <v>10</v>
      </c>
      <c r="E113" s="42">
        <f t="shared" si="140"/>
        <v>0</v>
      </c>
      <c r="F113" s="42">
        <f>IFERROR(VLOOKUP($A113,'2018'!$A$8:$C$209,3,FALSE),0)</f>
        <v>0</v>
      </c>
      <c r="G113" s="42">
        <f>IFERROR(VLOOKUP($A113,'2019'!$A$8:$C$282,3,FALSE),0)</f>
        <v>0</v>
      </c>
      <c r="H113" s="42">
        <f>+IFERROR(VLOOKUP($A113,'2020'!$A$14:$C$247,3,FALSE),0)</f>
        <v>0</v>
      </c>
      <c r="I113" s="42">
        <f>+IFERROR(VLOOKUP($A113,'2021'!$A$12:$C$276,3,FALSE),0)</f>
        <v>0</v>
      </c>
      <c r="J113" s="42">
        <f>+IFERROR(VLOOKUP($A113,'2022'!$A:$O,4,FALSE),0)</f>
        <v>0</v>
      </c>
      <c r="K113" s="42">
        <f>+IFERROR(VLOOKUP($A113,'2022'!$A:$O,5,FALSE),0)</f>
        <v>0</v>
      </c>
      <c r="L113" s="42">
        <f>+IFERROR(VLOOKUP($A113,'2022'!$A:$O,6,FALSE),0)</f>
        <v>0</v>
      </c>
      <c r="M113" s="42">
        <f>+IFERROR(VLOOKUP($A113,'2022'!$A:$O,7,FALSE),0)</f>
        <v>0</v>
      </c>
      <c r="N113" s="42">
        <f>+IFERROR(VLOOKUP($A113,'2022'!$A:$O,8,FALSE),0)</f>
        <v>0</v>
      </c>
      <c r="O113" s="42">
        <f>+IFERROR(VLOOKUP($A113,'2022'!$A:$O,9,FALSE),0)</f>
        <v>0</v>
      </c>
      <c r="P113" s="42">
        <f>+IFERROR(VLOOKUP($A113,'2022'!$A:$O,10,FALSE),0)</f>
        <v>0</v>
      </c>
      <c r="Q113" s="42">
        <f>+IFERROR(VLOOKUP($A113,'2022'!$A:$O,11,FALSE),0)</f>
        <v>0</v>
      </c>
      <c r="R113" s="42">
        <f>+IFERROR(VLOOKUP($A113,'2022'!$A:$O,12,FALSE),0)</f>
        <v>0</v>
      </c>
      <c r="S113" s="42">
        <f>+IFERROR(VLOOKUP($A113,'2022'!$A:$O,13,FALSE),0)</f>
        <v>0</v>
      </c>
      <c r="T113" s="42">
        <f>+IFERROR(VLOOKUP($A113,'2022'!$A:$O,14,FALSE),0)</f>
        <v>0</v>
      </c>
      <c r="U113" s="42">
        <f>+IFERROR(VLOOKUP($A113,'2022'!$A:$O,15,FALSE),0)</f>
        <v>0</v>
      </c>
    </row>
    <row r="114" spans="1:21" ht="12" hidden="1" x14ac:dyDescent="0.25">
      <c r="A114" s="34">
        <v>13050503</v>
      </c>
      <c r="B114" s="35" t="s">
        <v>79</v>
      </c>
      <c r="C114" s="35" t="s">
        <v>5</v>
      </c>
      <c r="D114" s="35">
        <f t="shared" si="81"/>
        <v>8</v>
      </c>
      <c r="E114" s="41">
        <f t="shared" ref="E114:L114" si="141">+E115+E116+E117+E118+E119+E120+E121+E122+E123+E124</f>
        <v>304625</v>
      </c>
      <c r="F114" s="41">
        <f t="shared" si="141"/>
        <v>0</v>
      </c>
      <c r="G114" s="41">
        <f t="shared" si="141"/>
        <v>0</v>
      </c>
      <c r="H114" s="41">
        <f t="shared" ref="H114" si="142">+H115+H116+H117+H118+H119+H120+H121+H122+H123+H124</f>
        <v>912522</v>
      </c>
      <c r="I114" s="41">
        <f t="shared" ref="I114" si="143">+I115+I116+I117+I118+I119+I120+I121+I122+I123+I124</f>
        <v>-912522</v>
      </c>
      <c r="J114" s="41">
        <f t="shared" si="141"/>
        <v>0</v>
      </c>
      <c r="K114" s="41">
        <f t="shared" si="141"/>
        <v>0</v>
      </c>
      <c r="L114" s="41">
        <f t="shared" si="141"/>
        <v>0</v>
      </c>
      <c r="M114" s="41">
        <f t="shared" ref="M114:N114" si="144">+M115+M116+M117+M118+M119+M120+M121+M122+M123+M124</f>
        <v>0</v>
      </c>
      <c r="N114" s="41">
        <f t="shared" si="144"/>
        <v>0</v>
      </c>
      <c r="O114" s="41">
        <f t="shared" ref="O114:S114" si="145">+O115+O116+O117+O118+O119+O120+O121+O122+O123+O124</f>
        <v>0</v>
      </c>
      <c r="P114" s="41">
        <f t="shared" si="145"/>
        <v>0</v>
      </c>
      <c r="Q114" s="41">
        <f t="shared" si="145"/>
        <v>108243050.08</v>
      </c>
      <c r="R114" s="41">
        <f t="shared" si="145"/>
        <v>-107938425.08</v>
      </c>
      <c r="S114" s="41">
        <f t="shared" si="145"/>
        <v>0</v>
      </c>
      <c r="T114" s="41">
        <f t="shared" ref="T114:U114" si="146">+T115+T116+T117+T118+T119+T120+T121+T122+T123+T124</f>
        <v>69340</v>
      </c>
      <c r="U114" s="41">
        <f t="shared" si="146"/>
        <v>-69340</v>
      </c>
    </row>
    <row r="115" spans="1:21" hidden="1" x14ac:dyDescent="0.2">
      <c r="A115" s="3">
        <v>1305050301</v>
      </c>
      <c r="B115" s="4" t="s">
        <v>80</v>
      </c>
      <c r="C115" s="4" t="s">
        <v>9</v>
      </c>
      <c r="D115" s="4">
        <f t="shared" si="81"/>
        <v>10</v>
      </c>
      <c r="E115" s="42">
        <f t="shared" ref="E115:E124" si="147">+F115+G115+J115+K115+L115+H115+M115+N115+I115+O115+P115+Q115+R115+S115+T115+U115</f>
        <v>0</v>
      </c>
      <c r="F115" s="42">
        <f>IFERROR(VLOOKUP($A115,'2018'!$A$8:$C$209,3,FALSE),0)</f>
        <v>0</v>
      </c>
      <c r="G115" s="42">
        <f>IFERROR(VLOOKUP($A115,'2019'!$A$8:$C$282,3,FALSE),0)</f>
        <v>0</v>
      </c>
      <c r="H115" s="42">
        <f>+IFERROR(VLOOKUP($A115,'2020'!$A$14:$C$247,3,FALSE),0)</f>
        <v>242790</v>
      </c>
      <c r="I115" s="42">
        <f>+IFERROR(VLOOKUP($A115,'2021'!$A$12:$C$276,3,FALSE),0)</f>
        <v>-242790</v>
      </c>
      <c r="J115" s="42">
        <f>+IFERROR(VLOOKUP($A115,'2022'!$A:$O,4,FALSE),0)</f>
        <v>0</v>
      </c>
      <c r="K115" s="42">
        <f>+IFERROR(VLOOKUP($A115,'2022'!$A:$O,5,FALSE),0)</f>
        <v>0</v>
      </c>
      <c r="L115" s="42">
        <f>+IFERROR(VLOOKUP($A115,'2022'!$A:$O,6,FALSE),0)</f>
        <v>0</v>
      </c>
      <c r="M115" s="42">
        <f>+IFERROR(VLOOKUP($A115,'2022'!$A:$O,7,FALSE),0)</f>
        <v>0</v>
      </c>
      <c r="N115" s="42">
        <f>+IFERROR(VLOOKUP($A115,'2022'!$A:$O,8,FALSE),0)</f>
        <v>0</v>
      </c>
      <c r="O115" s="42">
        <f>+IFERROR(VLOOKUP($A115,'2022'!$A:$O,9,FALSE),0)</f>
        <v>0</v>
      </c>
      <c r="P115" s="42">
        <f>+IFERROR(VLOOKUP($A115,'2022'!$A:$O,10,FALSE),0)</f>
        <v>0</v>
      </c>
      <c r="Q115" s="42">
        <f>+IFERROR(VLOOKUP($A115,'2022'!$A:$O,11,FALSE),0)</f>
        <v>108243050.08</v>
      </c>
      <c r="R115" s="42">
        <f>+IFERROR(VLOOKUP($A115,'2022'!$A:$O,12,FALSE),0)</f>
        <v>-108243050.08</v>
      </c>
      <c r="S115" s="42">
        <f>+IFERROR(VLOOKUP($A115,'2022'!$A:$O,13,FALSE),0)</f>
        <v>0</v>
      </c>
      <c r="T115" s="42">
        <f>+IFERROR(VLOOKUP($A115,'2022'!$A:$O,14,FALSE),0)</f>
        <v>0</v>
      </c>
      <c r="U115" s="42">
        <f>+IFERROR(VLOOKUP($A115,'2022'!$A:$O,15,FALSE),0)</f>
        <v>0</v>
      </c>
    </row>
    <row r="116" spans="1:21" hidden="1" x14ac:dyDescent="0.2">
      <c r="A116" s="3">
        <v>1305050302</v>
      </c>
      <c r="B116" s="4" t="s">
        <v>81</v>
      </c>
      <c r="C116" s="4" t="s">
        <v>9</v>
      </c>
      <c r="D116" s="4">
        <f t="shared" si="81"/>
        <v>10</v>
      </c>
      <c r="E116" s="42">
        <f t="shared" si="147"/>
        <v>0</v>
      </c>
      <c r="F116" s="42">
        <f>IFERROR(VLOOKUP($A116,'2018'!$A$8:$C$209,3,FALSE),0)</f>
        <v>0</v>
      </c>
      <c r="G116" s="42">
        <f>IFERROR(VLOOKUP($A116,'2019'!$A$8:$C$282,3,FALSE),0)</f>
        <v>0</v>
      </c>
      <c r="H116" s="42">
        <f>+IFERROR(VLOOKUP($A116,'2020'!$A$14:$C$247,3,FALSE),0)</f>
        <v>0</v>
      </c>
      <c r="I116" s="42">
        <f>+IFERROR(VLOOKUP($A116,'2021'!$A$12:$C$276,3,FALSE),0)</f>
        <v>0</v>
      </c>
      <c r="J116" s="42">
        <f>+IFERROR(VLOOKUP($A116,'2022'!$A:$O,4,FALSE),0)</f>
        <v>0</v>
      </c>
      <c r="K116" s="42">
        <f>+IFERROR(VLOOKUP($A116,'2022'!$A:$O,5,FALSE),0)</f>
        <v>0</v>
      </c>
      <c r="L116" s="42">
        <f>+IFERROR(VLOOKUP($A116,'2022'!$A:$O,6,FALSE),0)</f>
        <v>0</v>
      </c>
      <c r="M116" s="42">
        <f>+IFERROR(VLOOKUP($A116,'2022'!$A:$O,7,FALSE),0)</f>
        <v>0</v>
      </c>
      <c r="N116" s="42">
        <f>+IFERROR(VLOOKUP($A116,'2022'!$A:$O,8,FALSE),0)</f>
        <v>0</v>
      </c>
      <c r="O116" s="42">
        <f>+IFERROR(VLOOKUP($A116,'2022'!$A:$O,9,FALSE),0)</f>
        <v>0</v>
      </c>
      <c r="P116" s="42">
        <f>+IFERROR(VLOOKUP($A116,'2022'!$A:$O,10,FALSE),0)</f>
        <v>0</v>
      </c>
      <c r="Q116" s="42">
        <f>+IFERROR(VLOOKUP($A116,'2022'!$A:$O,11,FALSE),0)</f>
        <v>0</v>
      </c>
      <c r="R116" s="42">
        <f>+IFERROR(VLOOKUP($A116,'2022'!$A:$O,12,FALSE),0)</f>
        <v>0</v>
      </c>
      <c r="S116" s="42">
        <f>+IFERROR(VLOOKUP($A116,'2022'!$A:$O,13,FALSE),0)</f>
        <v>0</v>
      </c>
      <c r="T116" s="42">
        <f>+IFERROR(VLOOKUP($A116,'2022'!$A:$O,14,FALSE),0)</f>
        <v>0</v>
      </c>
      <c r="U116" s="42">
        <f>+IFERROR(VLOOKUP($A116,'2022'!$A:$O,15,FALSE),0)</f>
        <v>0</v>
      </c>
    </row>
    <row r="117" spans="1:21" hidden="1" x14ac:dyDescent="0.2">
      <c r="A117" s="3">
        <v>1305050303</v>
      </c>
      <c r="B117" s="4" t="s">
        <v>82</v>
      </c>
      <c r="C117" s="4" t="s">
        <v>9</v>
      </c>
      <c r="D117" s="4">
        <f t="shared" si="81"/>
        <v>10</v>
      </c>
      <c r="E117" s="42">
        <f t="shared" si="147"/>
        <v>304625</v>
      </c>
      <c r="F117" s="42">
        <f>IFERROR(VLOOKUP($A117,'2018'!$A$8:$C$209,3,FALSE),0)</f>
        <v>0</v>
      </c>
      <c r="G117" s="42">
        <f>IFERROR(VLOOKUP($A117,'2019'!$A$8:$C$282,3,FALSE),0)</f>
        <v>0</v>
      </c>
      <c r="H117" s="42">
        <f>+IFERROR(VLOOKUP($A117,'2020'!$A$14:$C$247,3,FALSE),0)</f>
        <v>669732</v>
      </c>
      <c r="I117" s="42">
        <f>+IFERROR(VLOOKUP($A117,'2021'!$A$12:$C$276,3,FALSE),0)</f>
        <v>-669732</v>
      </c>
      <c r="J117" s="42">
        <f>+IFERROR(VLOOKUP($A117,'2022'!$A:$O,4,FALSE),0)</f>
        <v>0</v>
      </c>
      <c r="K117" s="42">
        <f>+IFERROR(VLOOKUP($A117,'2022'!$A:$O,5,FALSE),0)</f>
        <v>0</v>
      </c>
      <c r="L117" s="42">
        <f>+IFERROR(VLOOKUP($A117,'2022'!$A:$O,6,FALSE),0)</f>
        <v>0</v>
      </c>
      <c r="M117" s="42">
        <f>+IFERROR(VLOOKUP($A117,'2022'!$A:$O,7,FALSE),0)</f>
        <v>0</v>
      </c>
      <c r="N117" s="42">
        <f>+IFERROR(VLOOKUP($A117,'2022'!$A:$O,8,FALSE),0)</f>
        <v>0</v>
      </c>
      <c r="O117" s="42">
        <f>+IFERROR(VLOOKUP($A117,'2022'!$A:$O,9,FALSE),0)</f>
        <v>0</v>
      </c>
      <c r="P117" s="42">
        <f>+IFERROR(VLOOKUP($A117,'2022'!$A:$O,10,FALSE),0)</f>
        <v>0</v>
      </c>
      <c r="Q117" s="42">
        <f>+IFERROR(VLOOKUP($A117,'2022'!$A:$O,11,FALSE),0)</f>
        <v>0</v>
      </c>
      <c r="R117" s="42">
        <f>+IFERROR(VLOOKUP($A117,'2022'!$A:$O,12,FALSE),0)</f>
        <v>304625</v>
      </c>
      <c r="S117" s="42">
        <f>+IFERROR(VLOOKUP($A117,'2022'!$A:$O,13,FALSE),0)</f>
        <v>0</v>
      </c>
      <c r="T117" s="42">
        <f>+IFERROR(VLOOKUP($A117,'2022'!$A:$O,14,FALSE),0)</f>
        <v>69340</v>
      </c>
      <c r="U117" s="42">
        <f>+IFERROR(VLOOKUP($A117,'2022'!$A:$O,15,FALSE),0)</f>
        <v>-69340</v>
      </c>
    </row>
    <row r="118" spans="1:21" hidden="1" x14ac:dyDescent="0.2">
      <c r="A118" s="3">
        <v>1305050304</v>
      </c>
      <c r="B118" s="4" t="s">
        <v>83</v>
      </c>
      <c r="C118" s="4" t="s">
        <v>9</v>
      </c>
      <c r="D118" s="4">
        <f t="shared" si="81"/>
        <v>10</v>
      </c>
      <c r="E118" s="42">
        <f t="shared" si="147"/>
        <v>0</v>
      </c>
      <c r="F118" s="42">
        <f>IFERROR(VLOOKUP($A118,'2018'!$A$8:$C$209,3,FALSE),0)</f>
        <v>0</v>
      </c>
      <c r="G118" s="42">
        <f>IFERROR(VLOOKUP($A118,'2019'!$A$8:$C$282,3,FALSE),0)</f>
        <v>0</v>
      </c>
      <c r="H118" s="42">
        <f>+IFERROR(VLOOKUP($A118,'2020'!$A$14:$C$247,3,FALSE),0)</f>
        <v>0</v>
      </c>
      <c r="I118" s="42">
        <f>+IFERROR(VLOOKUP($A118,'2021'!$A$12:$C$276,3,FALSE),0)</f>
        <v>0</v>
      </c>
      <c r="J118" s="42">
        <f>+IFERROR(VLOOKUP($A118,'2022'!$A:$O,4,FALSE),0)</f>
        <v>0</v>
      </c>
      <c r="K118" s="42">
        <f>+IFERROR(VLOOKUP($A118,'2022'!$A:$O,5,FALSE),0)</f>
        <v>0</v>
      </c>
      <c r="L118" s="42">
        <f>+IFERROR(VLOOKUP($A118,'2022'!$A:$O,6,FALSE),0)</f>
        <v>0</v>
      </c>
      <c r="M118" s="42">
        <f>+IFERROR(VLOOKUP($A118,'2022'!$A:$O,7,FALSE),0)</f>
        <v>0</v>
      </c>
      <c r="N118" s="42">
        <f>+IFERROR(VLOOKUP($A118,'2022'!$A:$O,8,FALSE),0)</f>
        <v>0</v>
      </c>
      <c r="O118" s="42">
        <f>+IFERROR(VLOOKUP($A118,'2022'!$A:$O,9,FALSE),0)</f>
        <v>0</v>
      </c>
      <c r="P118" s="42">
        <f>+IFERROR(VLOOKUP($A118,'2022'!$A:$O,10,FALSE),0)</f>
        <v>0</v>
      </c>
      <c r="Q118" s="42">
        <f>+IFERROR(VLOOKUP($A118,'2022'!$A:$O,11,FALSE),0)</f>
        <v>0</v>
      </c>
      <c r="R118" s="42">
        <f>+IFERROR(VLOOKUP($A118,'2022'!$A:$O,12,FALSE),0)</f>
        <v>0</v>
      </c>
      <c r="S118" s="42">
        <f>+IFERROR(VLOOKUP($A118,'2022'!$A:$O,13,FALSE),0)</f>
        <v>0</v>
      </c>
      <c r="T118" s="42">
        <f>+IFERROR(VLOOKUP($A118,'2022'!$A:$O,14,FALSE),0)</f>
        <v>0</v>
      </c>
      <c r="U118" s="42">
        <f>+IFERROR(VLOOKUP($A118,'2022'!$A:$O,15,FALSE),0)</f>
        <v>0</v>
      </c>
    </row>
    <row r="119" spans="1:21" hidden="1" x14ac:dyDescent="0.2">
      <c r="A119" s="3">
        <v>1305050305</v>
      </c>
      <c r="B119" s="4" t="s">
        <v>84</v>
      </c>
      <c r="C119" s="4" t="s">
        <v>9</v>
      </c>
      <c r="D119" s="4">
        <f t="shared" si="81"/>
        <v>10</v>
      </c>
      <c r="E119" s="42">
        <f t="shared" si="147"/>
        <v>0</v>
      </c>
      <c r="F119" s="42">
        <f>IFERROR(VLOOKUP($A119,'2018'!$A$8:$C$209,3,FALSE),0)</f>
        <v>0</v>
      </c>
      <c r="G119" s="42">
        <f>IFERROR(VLOOKUP($A119,'2019'!$A$8:$C$282,3,FALSE),0)</f>
        <v>0</v>
      </c>
      <c r="H119" s="42">
        <f>+IFERROR(VLOOKUP($A119,'2020'!$A$14:$C$247,3,FALSE),0)</f>
        <v>0</v>
      </c>
      <c r="I119" s="42">
        <f>+IFERROR(VLOOKUP($A119,'2021'!$A$12:$C$276,3,FALSE),0)</f>
        <v>0</v>
      </c>
      <c r="J119" s="42">
        <f>+IFERROR(VLOOKUP($A119,'2022'!$A:$O,4,FALSE),0)</f>
        <v>0</v>
      </c>
      <c r="K119" s="42">
        <f>+IFERROR(VLOOKUP($A119,'2022'!$A:$O,5,FALSE),0)</f>
        <v>0</v>
      </c>
      <c r="L119" s="42">
        <f>+IFERROR(VLOOKUP($A119,'2022'!$A:$O,6,FALSE),0)</f>
        <v>0</v>
      </c>
      <c r="M119" s="42">
        <f>+IFERROR(VLOOKUP($A119,'2022'!$A:$O,7,FALSE),0)</f>
        <v>0</v>
      </c>
      <c r="N119" s="42">
        <f>+IFERROR(VLOOKUP($A119,'2022'!$A:$O,8,FALSE),0)</f>
        <v>0</v>
      </c>
      <c r="O119" s="42">
        <f>+IFERROR(VLOOKUP($A119,'2022'!$A:$O,9,FALSE),0)</f>
        <v>0</v>
      </c>
      <c r="P119" s="42">
        <f>+IFERROR(VLOOKUP($A119,'2022'!$A:$O,10,FALSE),0)</f>
        <v>0</v>
      </c>
      <c r="Q119" s="42">
        <f>+IFERROR(VLOOKUP($A119,'2022'!$A:$O,11,FALSE),0)</f>
        <v>0</v>
      </c>
      <c r="R119" s="42">
        <f>+IFERROR(VLOOKUP($A119,'2022'!$A:$O,12,FALSE),0)</f>
        <v>0</v>
      </c>
      <c r="S119" s="42">
        <f>+IFERROR(VLOOKUP($A119,'2022'!$A:$O,13,FALSE),0)</f>
        <v>0</v>
      </c>
      <c r="T119" s="42">
        <f>+IFERROR(VLOOKUP($A119,'2022'!$A:$O,14,FALSE),0)</f>
        <v>0</v>
      </c>
      <c r="U119" s="42">
        <f>+IFERROR(VLOOKUP($A119,'2022'!$A:$O,15,FALSE),0)</f>
        <v>0</v>
      </c>
    </row>
    <row r="120" spans="1:21" hidden="1" x14ac:dyDescent="0.2">
      <c r="A120" s="3">
        <v>1305050306</v>
      </c>
      <c r="B120" s="4" t="s">
        <v>85</v>
      </c>
      <c r="C120" s="4" t="s">
        <v>9</v>
      </c>
      <c r="D120" s="4">
        <f t="shared" si="81"/>
        <v>10</v>
      </c>
      <c r="E120" s="42">
        <f t="shared" si="147"/>
        <v>0</v>
      </c>
      <c r="F120" s="42">
        <f>IFERROR(VLOOKUP($A120,'2018'!$A$8:$C$209,3,FALSE),0)</f>
        <v>0</v>
      </c>
      <c r="G120" s="42">
        <f>IFERROR(VLOOKUP($A120,'2019'!$A$8:$C$282,3,FALSE),0)</f>
        <v>0</v>
      </c>
      <c r="H120" s="42">
        <f>+IFERROR(VLOOKUP($A120,'2020'!$A$14:$C$247,3,FALSE),0)</f>
        <v>0</v>
      </c>
      <c r="I120" s="42">
        <f>+IFERROR(VLOOKUP($A120,'2021'!$A$12:$C$276,3,FALSE),0)</f>
        <v>0</v>
      </c>
      <c r="J120" s="42">
        <f>+IFERROR(VLOOKUP($A120,'2022'!$A:$O,4,FALSE),0)</f>
        <v>0</v>
      </c>
      <c r="K120" s="42">
        <f>+IFERROR(VLOOKUP($A120,'2022'!$A:$O,5,FALSE),0)</f>
        <v>0</v>
      </c>
      <c r="L120" s="42">
        <f>+IFERROR(VLOOKUP($A120,'2022'!$A:$O,6,FALSE),0)</f>
        <v>0</v>
      </c>
      <c r="M120" s="42">
        <f>+IFERROR(VLOOKUP($A120,'2022'!$A:$O,7,FALSE),0)</f>
        <v>0</v>
      </c>
      <c r="N120" s="42">
        <f>+IFERROR(VLOOKUP($A120,'2022'!$A:$O,8,FALSE),0)</f>
        <v>0</v>
      </c>
      <c r="O120" s="42">
        <f>+IFERROR(VLOOKUP($A120,'2022'!$A:$O,9,FALSE),0)</f>
        <v>0</v>
      </c>
      <c r="P120" s="42">
        <f>+IFERROR(VLOOKUP($A120,'2022'!$A:$O,10,FALSE),0)</f>
        <v>0</v>
      </c>
      <c r="Q120" s="42">
        <f>+IFERROR(VLOOKUP($A120,'2022'!$A:$O,11,FALSE),0)</f>
        <v>0</v>
      </c>
      <c r="R120" s="42">
        <f>+IFERROR(VLOOKUP($A120,'2022'!$A:$O,12,FALSE),0)</f>
        <v>0</v>
      </c>
      <c r="S120" s="42">
        <f>+IFERROR(VLOOKUP($A120,'2022'!$A:$O,13,FALSE),0)</f>
        <v>0</v>
      </c>
      <c r="T120" s="42">
        <f>+IFERROR(VLOOKUP($A120,'2022'!$A:$O,14,FALSE),0)</f>
        <v>0</v>
      </c>
      <c r="U120" s="42">
        <f>+IFERROR(VLOOKUP($A120,'2022'!$A:$O,15,FALSE),0)</f>
        <v>0</v>
      </c>
    </row>
    <row r="121" spans="1:21" hidden="1" x14ac:dyDescent="0.2">
      <c r="A121" s="3">
        <v>1305050307</v>
      </c>
      <c r="B121" s="4" t="s">
        <v>86</v>
      </c>
      <c r="C121" s="4" t="s">
        <v>9</v>
      </c>
      <c r="D121" s="4">
        <f t="shared" si="81"/>
        <v>10</v>
      </c>
      <c r="E121" s="42">
        <f t="shared" si="147"/>
        <v>0</v>
      </c>
      <c r="F121" s="42">
        <f>IFERROR(VLOOKUP($A121,'2018'!$A$8:$C$209,3,FALSE),0)</f>
        <v>0</v>
      </c>
      <c r="G121" s="42">
        <f>IFERROR(VLOOKUP($A121,'2019'!$A$8:$C$282,3,FALSE),0)</f>
        <v>0</v>
      </c>
      <c r="H121" s="42">
        <f>+IFERROR(VLOOKUP($A121,'2020'!$A$14:$C$247,3,FALSE),0)</f>
        <v>0</v>
      </c>
      <c r="I121" s="42">
        <f>+IFERROR(VLOOKUP($A121,'2021'!$A$12:$C$276,3,FALSE),0)</f>
        <v>0</v>
      </c>
      <c r="J121" s="42">
        <f>+IFERROR(VLOOKUP($A121,'2022'!$A:$O,4,FALSE),0)</f>
        <v>0</v>
      </c>
      <c r="K121" s="42">
        <f>+IFERROR(VLOOKUP($A121,'2022'!$A:$O,5,FALSE),0)</f>
        <v>0</v>
      </c>
      <c r="L121" s="42">
        <f>+IFERROR(VLOOKUP($A121,'2022'!$A:$O,6,FALSE),0)</f>
        <v>0</v>
      </c>
      <c r="M121" s="42">
        <f>+IFERROR(VLOOKUP($A121,'2022'!$A:$O,7,FALSE),0)</f>
        <v>0</v>
      </c>
      <c r="N121" s="42">
        <f>+IFERROR(VLOOKUP($A121,'2022'!$A:$O,8,FALSE),0)</f>
        <v>0</v>
      </c>
      <c r="O121" s="42">
        <f>+IFERROR(VLOOKUP($A121,'2022'!$A:$O,9,FALSE),0)</f>
        <v>0</v>
      </c>
      <c r="P121" s="42">
        <f>+IFERROR(VLOOKUP($A121,'2022'!$A:$O,10,FALSE),0)</f>
        <v>0</v>
      </c>
      <c r="Q121" s="42">
        <f>+IFERROR(VLOOKUP($A121,'2022'!$A:$O,11,FALSE),0)</f>
        <v>0</v>
      </c>
      <c r="R121" s="42">
        <f>+IFERROR(VLOOKUP($A121,'2022'!$A:$O,12,FALSE),0)</f>
        <v>0</v>
      </c>
      <c r="S121" s="42">
        <f>+IFERROR(VLOOKUP($A121,'2022'!$A:$O,13,FALSE),0)</f>
        <v>0</v>
      </c>
      <c r="T121" s="42">
        <f>+IFERROR(VLOOKUP($A121,'2022'!$A:$O,14,FALSE),0)</f>
        <v>0</v>
      </c>
      <c r="U121" s="42">
        <f>+IFERROR(VLOOKUP($A121,'2022'!$A:$O,15,FALSE),0)</f>
        <v>0</v>
      </c>
    </row>
    <row r="122" spans="1:21" ht="12" hidden="1" customHeight="1" x14ac:dyDescent="0.2">
      <c r="A122" s="3">
        <v>1305050308</v>
      </c>
      <c r="B122" s="4" t="s">
        <v>87</v>
      </c>
      <c r="C122" s="4" t="s">
        <v>9</v>
      </c>
      <c r="D122" s="4">
        <f t="shared" si="81"/>
        <v>10</v>
      </c>
      <c r="E122" s="42">
        <f t="shared" si="147"/>
        <v>0</v>
      </c>
      <c r="F122" s="42">
        <f>IFERROR(VLOOKUP($A122,'2018'!$A$8:$C$209,3,FALSE),0)</f>
        <v>0</v>
      </c>
      <c r="G122" s="42">
        <f>IFERROR(VLOOKUP($A122,'2019'!$A$8:$C$282,3,FALSE),0)</f>
        <v>0</v>
      </c>
      <c r="H122" s="42">
        <f>+IFERROR(VLOOKUP($A122,'2020'!$A$14:$C$247,3,FALSE),0)</f>
        <v>0</v>
      </c>
      <c r="I122" s="42">
        <f>+IFERROR(VLOOKUP($A122,'2021'!$A$12:$C$276,3,FALSE),0)</f>
        <v>0</v>
      </c>
      <c r="J122" s="42">
        <f>+IFERROR(VLOOKUP($A122,'2022'!$A:$O,4,FALSE),0)</f>
        <v>0</v>
      </c>
      <c r="K122" s="42">
        <f>+IFERROR(VLOOKUP($A122,'2022'!$A:$O,5,FALSE),0)</f>
        <v>0</v>
      </c>
      <c r="L122" s="42">
        <f>+IFERROR(VLOOKUP($A122,'2022'!$A:$O,6,FALSE),0)</f>
        <v>0</v>
      </c>
      <c r="M122" s="42">
        <f>+IFERROR(VLOOKUP($A122,'2022'!$A:$O,7,FALSE),0)</f>
        <v>0</v>
      </c>
      <c r="N122" s="42">
        <f>+IFERROR(VLOOKUP($A122,'2022'!$A:$O,8,FALSE),0)</f>
        <v>0</v>
      </c>
      <c r="O122" s="42">
        <f>+IFERROR(VLOOKUP($A122,'2022'!$A:$O,9,FALSE),0)</f>
        <v>0</v>
      </c>
      <c r="P122" s="42">
        <f>+IFERROR(VLOOKUP($A122,'2022'!$A:$O,10,FALSE),0)</f>
        <v>0</v>
      </c>
      <c r="Q122" s="42">
        <f>+IFERROR(VLOOKUP($A122,'2022'!$A:$O,11,FALSE),0)</f>
        <v>0</v>
      </c>
      <c r="R122" s="42">
        <f>+IFERROR(VLOOKUP($A122,'2022'!$A:$O,12,FALSE),0)</f>
        <v>0</v>
      </c>
      <c r="S122" s="42">
        <f>+IFERROR(VLOOKUP($A122,'2022'!$A:$O,13,FALSE),0)</f>
        <v>0</v>
      </c>
      <c r="T122" s="42">
        <f>+IFERROR(VLOOKUP($A122,'2022'!$A:$O,14,FALSE),0)</f>
        <v>0</v>
      </c>
      <c r="U122" s="42">
        <f>+IFERROR(VLOOKUP($A122,'2022'!$A:$O,15,FALSE),0)</f>
        <v>0</v>
      </c>
    </row>
    <row r="123" spans="1:21" hidden="1" x14ac:dyDescent="0.2">
      <c r="A123" s="3">
        <v>1305050309</v>
      </c>
      <c r="B123" s="4" t="s">
        <v>88</v>
      </c>
      <c r="C123" s="4" t="s">
        <v>9</v>
      </c>
      <c r="D123" s="4">
        <f t="shared" si="81"/>
        <v>10</v>
      </c>
      <c r="E123" s="42">
        <f t="shared" si="147"/>
        <v>0</v>
      </c>
      <c r="F123" s="42">
        <f>IFERROR(VLOOKUP($A123,'2018'!$A$8:$C$209,3,FALSE),0)</f>
        <v>0</v>
      </c>
      <c r="G123" s="42">
        <f>IFERROR(VLOOKUP($A123,'2019'!$A$8:$C$282,3,FALSE),0)</f>
        <v>0</v>
      </c>
      <c r="H123" s="42">
        <f>+IFERROR(VLOOKUP($A123,'2020'!$A$14:$C$247,3,FALSE),0)</f>
        <v>0</v>
      </c>
      <c r="I123" s="42">
        <f>+IFERROR(VLOOKUP($A123,'2021'!$A$12:$C$276,3,FALSE),0)</f>
        <v>0</v>
      </c>
      <c r="J123" s="42">
        <f>+IFERROR(VLOOKUP($A123,'2022'!$A:$O,4,FALSE),0)</f>
        <v>0</v>
      </c>
      <c r="K123" s="42">
        <f>+IFERROR(VLOOKUP($A123,'2022'!$A:$O,5,FALSE),0)</f>
        <v>0</v>
      </c>
      <c r="L123" s="42">
        <f>+IFERROR(VLOOKUP($A123,'2022'!$A:$O,6,FALSE),0)</f>
        <v>0</v>
      </c>
      <c r="M123" s="42">
        <f>+IFERROR(VLOOKUP($A123,'2022'!$A:$O,7,FALSE),0)</f>
        <v>0</v>
      </c>
      <c r="N123" s="42">
        <f>+IFERROR(VLOOKUP($A123,'2022'!$A:$O,8,FALSE),0)</f>
        <v>0</v>
      </c>
      <c r="O123" s="42">
        <f>+IFERROR(VLOOKUP($A123,'2022'!$A:$O,9,FALSE),0)</f>
        <v>0</v>
      </c>
      <c r="P123" s="42">
        <f>+IFERROR(VLOOKUP($A123,'2022'!$A:$O,10,FALSE),0)</f>
        <v>0</v>
      </c>
      <c r="Q123" s="42">
        <f>+IFERROR(VLOOKUP($A123,'2022'!$A:$O,11,FALSE),0)</f>
        <v>0</v>
      </c>
      <c r="R123" s="42">
        <f>+IFERROR(VLOOKUP($A123,'2022'!$A:$O,12,FALSE),0)</f>
        <v>0</v>
      </c>
      <c r="S123" s="42">
        <f>+IFERROR(VLOOKUP($A123,'2022'!$A:$O,13,FALSE),0)</f>
        <v>0</v>
      </c>
      <c r="T123" s="42">
        <f>+IFERROR(VLOOKUP($A123,'2022'!$A:$O,14,FALSE),0)</f>
        <v>0</v>
      </c>
      <c r="U123" s="42">
        <f>+IFERROR(VLOOKUP($A123,'2022'!$A:$O,15,FALSE),0)</f>
        <v>0</v>
      </c>
    </row>
    <row r="124" spans="1:21" hidden="1" x14ac:dyDescent="0.2">
      <c r="A124" s="3">
        <v>1305050310</v>
      </c>
      <c r="B124" s="4" t="s">
        <v>89</v>
      </c>
      <c r="C124" s="4" t="s">
        <v>9</v>
      </c>
      <c r="D124" s="4">
        <f t="shared" si="81"/>
        <v>10</v>
      </c>
      <c r="E124" s="42">
        <f t="shared" si="147"/>
        <v>0</v>
      </c>
      <c r="F124" s="42">
        <f>IFERROR(VLOOKUP($A124,'2018'!$A$8:$C$209,3,FALSE),0)</f>
        <v>0</v>
      </c>
      <c r="G124" s="42">
        <f>IFERROR(VLOOKUP($A124,'2019'!$A$8:$C$282,3,FALSE),0)</f>
        <v>0</v>
      </c>
      <c r="H124" s="42">
        <f>+IFERROR(VLOOKUP($A124,'2020'!$A$14:$C$247,3,FALSE),0)</f>
        <v>0</v>
      </c>
      <c r="I124" s="42">
        <f>+IFERROR(VLOOKUP($A124,'2021'!$A$12:$C$276,3,FALSE),0)</f>
        <v>0</v>
      </c>
      <c r="J124" s="42">
        <f>+IFERROR(VLOOKUP($A124,'2022'!$A:$O,4,FALSE),0)</f>
        <v>0</v>
      </c>
      <c r="K124" s="42">
        <f>+IFERROR(VLOOKUP($A124,'2022'!$A:$O,5,FALSE),0)</f>
        <v>0</v>
      </c>
      <c r="L124" s="42">
        <f>+IFERROR(VLOOKUP($A124,'2022'!$A:$O,6,FALSE),0)</f>
        <v>0</v>
      </c>
      <c r="M124" s="42">
        <f>+IFERROR(VLOOKUP($A124,'2022'!$A:$O,7,FALSE),0)</f>
        <v>0</v>
      </c>
      <c r="N124" s="42">
        <f>+IFERROR(VLOOKUP($A124,'2022'!$A:$O,8,FALSE),0)</f>
        <v>0</v>
      </c>
      <c r="O124" s="42">
        <f>+IFERROR(VLOOKUP($A124,'2022'!$A:$O,9,FALSE),0)</f>
        <v>0</v>
      </c>
      <c r="P124" s="42">
        <f>+IFERROR(VLOOKUP($A124,'2022'!$A:$O,10,FALSE),0)</f>
        <v>0</v>
      </c>
      <c r="Q124" s="42">
        <f>+IFERROR(VLOOKUP($A124,'2022'!$A:$O,11,FALSE),0)</f>
        <v>0</v>
      </c>
      <c r="R124" s="42">
        <f>+IFERROR(VLOOKUP($A124,'2022'!$A:$O,12,FALSE),0)</f>
        <v>0</v>
      </c>
      <c r="S124" s="42">
        <f>+IFERROR(VLOOKUP($A124,'2022'!$A:$O,13,FALSE),0)</f>
        <v>0</v>
      </c>
      <c r="T124" s="42">
        <f>+IFERROR(VLOOKUP($A124,'2022'!$A:$O,14,FALSE),0)</f>
        <v>0</v>
      </c>
      <c r="U124" s="42">
        <f>+IFERROR(VLOOKUP($A124,'2022'!$A:$O,15,FALSE),0)</f>
        <v>0</v>
      </c>
    </row>
    <row r="125" spans="1:21" ht="12" hidden="1" customHeight="1" x14ac:dyDescent="0.25">
      <c r="A125" s="34">
        <v>13050590</v>
      </c>
      <c r="B125" s="35" t="s">
        <v>90</v>
      </c>
      <c r="C125" s="35" t="s">
        <v>5</v>
      </c>
      <c r="D125" s="35">
        <f t="shared" si="81"/>
        <v>8</v>
      </c>
      <c r="E125" s="41">
        <f t="shared" ref="E125:L125" si="148">+E126+E127</f>
        <v>-3806347202</v>
      </c>
      <c r="F125" s="41">
        <f t="shared" si="148"/>
        <v>3587000000</v>
      </c>
      <c r="G125" s="41">
        <f t="shared" si="148"/>
        <v>-861322633</v>
      </c>
      <c r="H125" s="41">
        <f t="shared" ref="H125" si="149">+H126+H127</f>
        <v>-1976677367</v>
      </c>
      <c r="I125" s="41">
        <f t="shared" ref="I125" si="150">+I126+I127</f>
        <v>-748792388</v>
      </c>
      <c r="J125" s="41">
        <f t="shared" si="148"/>
        <v>309792388</v>
      </c>
      <c r="K125" s="41">
        <f t="shared" si="148"/>
        <v>1190000</v>
      </c>
      <c r="L125" s="41">
        <f t="shared" si="148"/>
        <v>1460190000</v>
      </c>
      <c r="M125" s="41">
        <f t="shared" ref="M125:N125" si="151">+M126+M127</f>
        <v>-9000000000</v>
      </c>
      <c r="N125" s="41">
        <f t="shared" si="151"/>
        <v>1190000</v>
      </c>
      <c r="O125" s="41">
        <f t="shared" ref="O125:S125" si="152">+O126+O127</f>
        <v>1475460822</v>
      </c>
      <c r="P125" s="41">
        <f t="shared" si="152"/>
        <v>-672920312</v>
      </c>
      <c r="Q125" s="41">
        <f t="shared" si="152"/>
        <v>-4681900000</v>
      </c>
      <c r="R125" s="41">
        <f t="shared" si="152"/>
        <v>683190000</v>
      </c>
      <c r="S125" s="41">
        <f t="shared" si="152"/>
        <v>3904252288</v>
      </c>
      <c r="T125" s="41">
        <f t="shared" ref="T125:U125" si="153">+T126+T127</f>
        <v>2713000000</v>
      </c>
      <c r="U125" s="41">
        <f t="shared" si="153"/>
        <v>0</v>
      </c>
    </row>
    <row r="126" spans="1:21" ht="12" hidden="1" customHeight="1" x14ac:dyDescent="0.2">
      <c r="A126" s="3">
        <v>1305059001</v>
      </c>
      <c r="B126" s="4" t="s">
        <v>91</v>
      </c>
      <c r="C126" s="4" t="s">
        <v>9</v>
      </c>
      <c r="D126" s="4">
        <f t="shared" si="81"/>
        <v>10</v>
      </c>
      <c r="E126" s="42">
        <f t="shared" ref="E126:E127" si="154">+F126+G126+J126+K126+L126+H126+M126+N126+I126+O126+P126+Q126+R126+S126+T126+U126</f>
        <v>-3806347202</v>
      </c>
      <c r="F126" s="42">
        <f>IFERROR(VLOOKUP($A126,'2018'!$A$8:$C$209,3,FALSE),0)</f>
        <v>3587000000</v>
      </c>
      <c r="G126" s="42">
        <f>IFERROR(VLOOKUP($A126,'2019'!$A$8:$C$282,3,FALSE),0)</f>
        <v>-861322633</v>
      </c>
      <c r="H126" s="42">
        <f>+IFERROR(VLOOKUP($A126,'2020'!$A$14:$C$247,3,FALSE),0)</f>
        <v>-1976677367</v>
      </c>
      <c r="I126" s="42">
        <f>+IFERROR(VLOOKUP($A126,'2021'!$A$12:$C$276,3,FALSE),0)</f>
        <v>-749000000</v>
      </c>
      <c r="J126" s="42">
        <f>+IFERROR(VLOOKUP($A126,'2022'!$A:$O,4,FALSE),0)</f>
        <v>310000000</v>
      </c>
      <c r="K126" s="42">
        <f>+IFERROR(VLOOKUP($A126,'2022'!$A:$O,5,FALSE),0)</f>
        <v>1190000</v>
      </c>
      <c r="L126" s="42">
        <f>+IFERROR(VLOOKUP($A126,'2022'!$A:$O,6,FALSE),0)</f>
        <v>1460190000</v>
      </c>
      <c r="M126" s="42">
        <f>+IFERROR(VLOOKUP($A126,'2022'!$A:$O,7,FALSE),0)</f>
        <v>-9000000000</v>
      </c>
      <c r="N126" s="42">
        <f>+IFERROR(VLOOKUP($A126,'2022'!$A:$O,8,FALSE),0)</f>
        <v>1190000</v>
      </c>
      <c r="O126" s="42">
        <f>+IFERROR(VLOOKUP($A126,'2022'!$A:$O,9,FALSE),0)</f>
        <v>1475460822</v>
      </c>
      <c r="P126" s="42">
        <f>+IFERROR(VLOOKUP($A126,'2022'!$A:$O,10,FALSE),0)</f>
        <v>-672920312</v>
      </c>
      <c r="Q126" s="42">
        <f>+IFERROR(VLOOKUP($A126,'2022'!$A:$O,11,FALSE),0)</f>
        <v>-4681900000</v>
      </c>
      <c r="R126" s="42">
        <f>+IFERROR(VLOOKUP($A126,'2022'!$A:$O,12,FALSE),0)</f>
        <v>683190000</v>
      </c>
      <c r="S126" s="42">
        <f>+IFERROR(VLOOKUP($A126,'2022'!$A:$O,13,FALSE),0)</f>
        <v>3904252288</v>
      </c>
      <c r="T126" s="42">
        <f>+IFERROR(VLOOKUP($A126,'2022'!$A:$O,14,FALSE),0)</f>
        <v>2713000000</v>
      </c>
      <c r="U126" s="42">
        <f>+IFERROR(VLOOKUP($A126,'2022'!$A:$O,15,FALSE),0)</f>
        <v>0</v>
      </c>
    </row>
    <row r="127" spans="1:21" ht="12" hidden="1" customHeight="1" x14ac:dyDescent="0.2">
      <c r="A127" s="3">
        <v>1305059002</v>
      </c>
      <c r="B127" s="4" t="s">
        <v>1315</v>
      </c>
      <c r="C127" s="4" t="s">
        <v>9</v>
      </c>
      <c r="D127" s="4">
        <f t="shared" si="81"/>
        <v>10</v>
      </c>
      <c r="E127" s="42">
        <f t="shared" si="154"/>
        <v>0</v>
      </c>
      <c r="F127" s="42">
        <f>IFERROR(VLOOKUP($A127,'2018'!$A$8:$C$209,3,FALSE),0)</f>
        <v>0</v>
      </c>
      <c r="G127" s="42">
        <f>IFERROR(VLOOKUP($A127,'2019'!$A$8:$C$282,3,FALSE),0)</f>
        <v>0</v>
      </c>
      <c r="H127" s="42">
        <f>+IFERROR(VLOOKUP($A127,'2020'!$A$14:$C$247,3,FALSE),0)</f>
        <v>0</v>
      </c>
      <c r="I127" s="42">
        <f>+IFERROR(VLOOKUP($A127,'2021'!$A$12:$C$276,3,FALSE),0)</f>
        <v>207612</v>
      </c>
      <c r="J127" s="42">
        <f>+IFERROR(VLOOKUP($A127,'2022'!$A:$O,4,FALSE),0)</f>
        <v>-207612</v>
      </c>
      <c r="K127" s="42">
        <f>+IFERROR(VLOOKUP($A127,'2022'!$A:$O,5,FALSE),0)</f>
        <v>0</v>
      </c>
      <c r="L127" s="42">
        <f>+IFERROR(VLOOKUP($A127,'2022'!$A:$O,6,FALSE),0)</f>
        <v>0</v>
      </c>
      <c r="M127" s="42">
        <f>+IFERROR(VLOOKUP($A127,'2022'!$A:$O,7,FALSE),0)</f>
        <v>0</v>
      </c>
      <c r="N127" s="42">
        <f>+IFERROR(VLOOKUP($A127,'2022'!$A:$O,8,FALSE),0)</f>
        <v>0</v>
      </c>
      <c r="O127" s="42">
        <f>+IFERROR(VLOOKUP($A127,'2022'!$A:$O,9,FALSE),0)</f>
        <v>0</v>
      </c>
      <c r="P127" s="42">
        <f>+IFERROR(VLOOKUP($A127,'2022'!$A:$O,10,FALSE),0)</f>
        <v>0</v>
      </c>
      <c r="Q127" s="42">
        <f>+IFERROR(VLOOKUP($A127,'2022'!$A:$O,11,FALSE),0)</f>
        <v>0</v>
      </c>
      <c r="R127" s="42">
        <f>+IFERROR(VLOOKUP($A127,'2022'!$A:$O,12,FALSE),0)</f>
        <v>0</v>
      </c>
      <c r="S127" s="42">
        <f>+IFERROR(VLOOKUP($A127,'2022'!$A:$O,13,FALSE),0)</f>
        <v>0</v>
      </c>
      <c r="T127" s="42">
        <f>+IFERROR(VLOOKUP($A127,'2022'!$A:$O,14,FALSE),0)</f>
        <v>0</v>
      </c>
      <c r="U127" s="42">
        <f>+IFERROR(VLOOKUP($A127,'2022'!$A:$O,15,FALSE),0)</f>
        <v>0</v>
      </c>
    </row>
    <row r="128" spans="1:21" ht="12" hidden="1" x14ac:dyDescent="0.25">
      <c r="A128" s="32">
        <v>1310</v>
      </c>
      <c r="B128" s="33" t="s">
        <v>92</v>
      </c>
      <c r="C128" s="33" t="s">
        <v>5</v>
      </c>
      <c r="D128" s="33">
        <f t="shared" si="81"/>
        <v>4</v>
      </c>
      <c r="E128" s="39">
        <f t="shared" ref="E128:U128" si="155">+E129</f>
        <v>0</v>
      </c>
      <c r="F128" s="39">
        <f t="shared" si="155"/>
        <v>0</v>
      </c>
      <c r="G128" s="39">
        <f t="shared" si="155"/>
        <v>0</v>
      </c>
      <c r="H128" s="39">
        <f t="shared" si="155"/>
        <v>0</v>
      </c>
      <c r="I128" s="39">
        <f t="shared" si="155"/>
        <v>0</v>
      </c>
      <c r="J128" s="39">
        <f t="shared" si="155"/>
        <v>0</v>
      </c>
      <c r="K128" s="39">
        <f t="shared" si="155"/>
        <v>0</v>
      </c>
      <c r="L128" s="39">
        <f t="shared" si="155"/>
        <v>0</v>
      </c>
      <c r="M128" s="39">
        <f t="shared" si="155"/>
        <v>0</v>
      </c>
      <c r="N128" s="39">
        <f t="shared" si="155"/>
        <v>0</v>
      </c>
      <c r="O128" s="39">
        <f t="shared" si="155"/>
        <v>0</v>
      </c>
      <c r="P128" s="39">
        <f t="shared" si="155"/>
        <v>0</v>
      </c>
      <c r="Q128" s="39">
        <f t="shared" si="155"/>
        <v>0</v>
      </c>
      <c r="R128" s="39">
        <f t="shared" si="155"/>
        <v>0</v>
      </c>
      <c r="S128" s="39">
        <f t="shared" si="155"/>
        <v>0</v>
      </c>
      <c r="T128" s="39">
        <f t="shared" si="155"/>
        <v>0</v>
      </c>
      <c r="U128" s="39">
        <f t="shared" si="155"/>
        <v>0</v>
      </c>
    </row>
    <row r="129" spans="1:21" ht="12" hidden="1" x14ac:dyDescent="0.25">
      <c r="A129" s="5">
        <v>131010</v>
      </c>
      <c r="B129" s="6" t="s">
        <v>93</v>
      </c>
      <c r="C129" s="6" t="s">
        <v>5</v>
      </c>
      <c r="D129" s="6">
        <f t="shared" si="81"/>
        <v>6</v>
      </c>
      <c r="E129" s="40">
        <f t="shared" ref="E129:L129" si="156">+E130+E138</f>
        <v>0</v>
      </c>
      <c r="F129" s="40">
        <f t="shared" si="156"/>
        <v>0</v>
      </c>
      <c r="G129" s="40">
        <f t="shared" si="156"/>
        <v>0</v>
      </c>
      <c r="H129" s="40">
        <f t="shared" ref="H129" si="157">+H130+H138</f>
        <v>0</v>
      </c>
      <c r="I129" s="40">
        <f t="shared" ref="I129" si="158">+I130+I138</f>
        <v>0</v>
      </c>
      <c r="J129" s="40">
        <f t="shared" si="156"/>
        <v>0</v>
      </c>
      <c r="K129" s="40">
        <f t="shared" si="156"/>
        <v>0</v>
      </c>
      <c r="L129" s="40">
        <f t="shared" si="156"/>
        <v>0</v>
      </c>
      <c r="M129" s="40">
        <f t="shared" ref="M129:N129" si="159">+M130+M138</f>
        <v>0</v>
      </c>
      <c r="N129" s="40">
        <f t="shared" si="159"/>
        <v>0</v>
      </c>
      <c r="O129" s="40">
        <f t="shared" ref="O129:S129" si="160">+O130+O138</f>
        <v>0</v>
      </c>
      <c r="P129" s="40">
        <f t="shared" si="160"/>
        <v>0</v>
      </c>
      <c r="Q129" s="40">
        <f t="shared" si="160"/>
        <v>0</v>
      </c>
      <c r="R129" s="40">
        <f t="shared" si="160"/>
        <v>0</v>
      </c>
      <c r="S129" s="40">
        <f t="shared" si="160"/>
        <v>0</v>
      </c>
      <c r="T129" s="40">
        <f t="shared" ref="T129:U129" si="161">+T130+T138</f>
        <v>0</v>
      </c>
      <c r="U129" s="40">
        <f t="shared" si="161"/>
        <v>0</v>
      </c>
    </row>
    <row r="130" spans="1:21" ht="12" hidden="1" x14ac:dyDescent="0.25">
      <c r="A130" s="34">
        <v>13101001</v>
      </c>
      <c r="B130" s="35" t="s">
        <v>93</v>
      </c>
      <c r="C130" s="35" t="s">
        <v>5</v>
      </c>
      <c r="D130" s="35">
        <f t="shared" si="81"/>
        <v>8</v>
      </c>
      <c r="E130" s="41">
        <f t="shared" ref="E130:L130" si="162">+E131+E132+E133+E134+E135+E136+E137</f>
        <v>0</v>
      </c>
      <c r="F130" s="41">
        <f t="shared" si="162"/>
        <v>0</v>
      </c>
      <c r="G130" s="41">
        <f t="shared" si="162"/>
        <v>0</v>
      </c>
      <c r="H130" s="41">
        <f t="shared" ref="H130" si="163">+H131+H132+H133+H134+H135+H136+H137</f>
        <v>0</v>
      </c>
      <c r="I130" s="41">
        <f t="shared" ref="I130" si="164">+I131+I132+I133+I134+I135+I136+I137</f>
        <v>0</v>
      </c>
      <c r="J130" s="41">
        <f t="shared" si="162"/>
        <v>0</v>
      </c>
      <c r="K130" s="41">
        <f t="shared" si="162"/>
        <v>0</v>
      </c>
      <c r="L130" s="41">
        <f t="shared" si="162"/>
        <v>0</v>
      </c>
      <c r="M130" s="41">
        <f t="shared" ref="M130:N130" si="165">+M131+M132+M133+M134+M135+M136+M137</f>
        <v>0</v>
      </c>
      <c r="N130" s="41">
        <f t="shared" si="165"/>
        <v>0</v>
      </c>
      <c r="O130" s="41">
        <f t="shared" ref="O130:S130" si="166">+O131+O132+O133+O134+O135+O136+O137</f>
        <v>0</v>
      </c>
      <c r="P130" s="41">
        <f t="shared" si="166"/>
        <v>0</v>
      </c>
      <c r="Q130" s="41">
        <f t="shared" si="166"/>
        <v>0</v>
      </c>
      <c r="R130" s="41">
        <f t="shared" si="166"/>
        <v>0</v>
      </c>
      <c r="S130" s="41">
        <f t="shared" si="166"/>
        <v>0</v>
      </c>
      <c r="T130" s="41">
        <f t="shared" ref="T130:U130" si="167">+T131+T132+T133+T134+T135+T136+T137</f>
        <v>0</v>
      </c>
      <c r="U130" s="41">
        <f t="shared" si="167"/>
        <v>0</v>
      </c>
    </row>
    <row r="131" spans="1:21" hidden="1" x14ac:dyDescent="0.2">
      <c r="A131" s="3">
        <v>1310100101</v>
      </c>
      <c r="B131" s="4" t="s">
        <v>93</v>
      </c>
      <c r="C131" s="4" t="s">
        <v>9</v>
      </c>
      <c r="D131" s="4">
        <f t="shared" si="81"/>
        <v>10</v>
      </c>
      <c r="E131" s="42">
        <f t="shared" ref="E131:E137" si="168">+F131+G131+J131+K131+L131+H131+M131+N131+I131+O131+P131+Q131+R131+S131+T131+U131</f>
        <v>0</v>
      </c>
      <c r="F131" s="42">
        <f>IFERROR(VLOOKUP($A131,'2018'!$A$8:$C$209,3,FALSE),0)</f>
        <v>0</v>
      </c>
      <c r="G131" s="42">
        <f>IFERROR(VLOOKUP($A131,'2019'!$A$8:$C$282,3,FALSE),0)</f>
        <v>0</v>
      </c>
      <c r="H131" s="42">
        <f>+IFERROR(VLOOKUP($A131,'2020'!$A$14:$C$247,3,FALSE),0)</f>
        <v>0</v>
      </c>
      <c r="I131" s="42">
        <f>+IFERROR(VLOOKUP($A131,'2021'!$A$12:$C$276,3,FALSE),0)</f>
        <v>0</v>
      </c>
      <c r="J131" s="42">
        <f>+IFERROR(VLOOKUP($A131,'2022'!$A:$O,4,FALSE),0)</f>
        <v>0</v>
      </c>
      <c r="K131" s="42">
        <f>+IFERROR(VLOOKUP($A131,'2022'!$A:$O,5,FALSE),0)</f>
        <v>0</v>
      </c>
      <c r="L131" s="42">
        <f>+IFERROR(VLOOKUP($A131,'2022'!$A:$O,6,FALSE),0)</f>
        <v>0</v>
      </c>
      <c r="M131" s="42">
        <f>+IFERROR(VLOOKUP($A131,'2022'!$A:$O,7,FALSE),0)</f>
        <v>0</v>
      </c>
      <c r="N131" s="42">
        <f>+IFERROR(VLOOKUP($A131,'2022'!$A:$O,8,FALSE),0)</f>
        <v>0</v>
      </c>
      <c r="O131" s="42">
        <f>+IFERROR(VLOOKUP($A131,'2022'!$A:$O,9,FALSE),0)</f>
        <v>0</v>
      </c>
      <c r="P131" s="42">
        <f>+IFERROR(VLOOKUP($A131,'2022'!$A:$O,10,FALSE),0)</f>
        <v>0</v>
      </c>
      <c r="Q131" s="42">
        <f>+IFERROR(VLOOKUP($A131,'2022'!$A:$O,11,FALSE),0)</f>
        <v>0</v>
      </c>
      <c r="R131" s="42">
        <f>+IFERROR(VLOOKUP($A131,'2022'!$A:$O,12,FALSE),0)</f>
        <v>0</v>
      </c>
      <c r="S131" s="42">
        <f>+IFERROR(VLOOKUP($A131,'2022'!$A:$O,13,FALSE),0)</f>
        <v>0</v>
      </c>
      <c r="T131" s="42">
        <f>+IFERROR(VLOOKUP($A131,'2022'!$A:$O,14,FALSE),0)</f>
        <v>0</v>
      </c>
      <c r="U131" s="42">
        <f>+IFERROR(VLOOKUP($A131,'2022'!$A:$O,15,FALSE),0)</f>
        <v>0</v>
      </c>
    </row>
    <row r="132" spans="1:21" hidden="1" x14ac:dyDescent="0.2">
      <c r="A132" s="3">
        <v>1310100102</v>
      </c>
      <c r="B132" s="4" t="s">
        <v>94</v>
      </c>
      <c r="C132" s="4" t="s">
        <v>9</v>
      </c>
      <c r="D132" s="4">
        <f t="shared" si="81"/>
        <v>10</v>
      </c>
      <c r="E132" s="42">
        <f t="shared" si="168"/>
        <v>0</v>
      </c>
      <c r="F132" s="42">
        <f>IFERROR(VLOOKUP($A132,'2018'!$A$8:$C$209,3,FALSE),0)</f>
        <v>0</v>
      </c>
      <c r="G132" s="42">
        <f>IFERROR(VLOOKUP($A132,'2019'!$A$8:$C$282,3,FALSE),0)</f>
        <v>0</v>
      </c>
      <c r="H132" s="42">
        <f>+IFERROR(VLOOKUP($A132,'2020'!$A$14:$C$247,3,FALSE),0)</f>
        <v>0</v>
      </c>
      <c r="I132" s="42">
        <f>+IFERROR(VLOOKUP($A132,'2021'!$A$12:$C$276,3,FALSE),0)</f>
        <v>0</v>
      </c>
      <c r="J132" s="42">
        <f>+IFERROR(VLOOKUP($A132,'2022'!$A:$O,4,FALSE),0)</f>
        <v>0</v>
      </c>
      <c r="K132" s="42">
        <f>+IFERROR(VLOOKUP($A132,'2022'!$A:$O,5,FALSE),0)</f>
        <v>0</v>
      </c>
      <c r="L132" s="42">
        <f>+IFERROR(VLOOKUP($A132,'2022'!$A:$O,6,FALSE),0)</f>
        <v>0</v>
      </c>
      <c r="M132" s="42">
        <f>+IFERROR(VLOOKUP($A132,'2022'!$A:$O,7,FALSE),0)</f>
        <v>0</v>
      </c>
      <c r="N132" s="42">
        <f>+IFERROR(VLOOKUP($A132,'2022'!$A:$O,8,FALSE),0)</f>
        <v>0</v>
      </c>
      <c r="O132" s="42">
        <f>+IFERROR(VLOOKUP($A132,'2022'!$A:$O,9,FALSE),0)</f>
        <v>0</v>
      </c>
      <c r="P132" s="42">
        <f>+IFERROR(VLOOKUP($A132,'2022'!$A:$O,10,FALSE),0)</f>
        <v>0</v>
      </c>
      <c r="Q132" s="42">
        <f>+IFERROR(VLOOKUP($A132,'2022'!$A:$O,11,FALSE),0)</f>
        <v>0</v>
      </c>
      <c r="R132" s="42">
        <f>+IFERROR(VLOOKUP($A132,'2022'!$A:$O,12,FALSE),0)</f>
        <v>0</v>
      </c>
      <c r="S132" s="42">
        <f>+IFERROR(VLOOKUP($A132,'2022'!$A:$O,13,FALSE),0)</f>
        <v>0</v>
      </c>
      <c r="T132" s="42">
        <f>+IFERROR(VLOOKUP($A132,'2022'!$A:$O,14,FALSE),0)</f>
        <v>0</v>
      </c>
      <c r="U132" s="42">
        <f>+IFERROR(VLOOKUP($A132,'2022'!$A:$O,15,FALSE),0)</f>
        <v>0</v>
      </c>
    </row>
    <row r="133" spans="1:21" hidden="1" x14ac:dyDescent="0.2">
      <c r="A133" s="3">
        <v>1310100103</v>
      </c>
      <c r="B133" s="4" t="s">
        <v>95</v>
      </c>
      <c r="C133" s="4" t="s">
        <v>9</v>
      </c>
      <c r="D133" s="4">
        <f t="shared" si="81"/>
        <v>10</v>
      </c>
      <c r="E133" s="42">
        <f t="shared" si="168"/>
        <v>0</v>
      </c>
      <c r="F133" s="42">
        <f>IFERROR(VLOOKUP($A133,'2018'!$A$8:$C$209,3,FALSE),0)</f>
        <v>0</v>
      </c>
      <c r="G133" s="42">
        <f>IFERROR(VLOOKUP($A133,'2019'!$A$8:$C$282,3,FALSE),0)</f>
        <v>0</v>
      </c>
      <c r="H133" s="42">
        <f>+IFERROR(VLOOKUP($A133,'2020'!$A$14:$C$247,3,FALSE),0)</f>
        <v>0</v>
      </c>
      <c r="I133" s="42">
        <f>+IFERROR(VLOOKUP($A133,'2021'!$A$12:$C$276,3,FALSE),0)</f>
        <v>0</v>
      </c>
      <c r="J133" s="42">
        <f>+IFERROR(VLOOKUP($A133,'2022'!$A:$O,4,FALSE),0)</f>
        <v>0</v>
      </c>
      <c r="K133" s="42">
        <f>+IFERROR(VLOOKUP($A133,'2022'!$A:$O,5,FALSE),0)</f>
        <v>0</v>
      </c>
      <c r="L133" s="42">
        <f>+IFERROR(VLOOKUP($A133,'2022'!$A:$O,6,FALSE),0)</f>
        <v>0</v>
      </c>
      <c r="M133" s="42">
        <f>+IFERROR(VLOOKUP($A133,'2022'!$A:$O,7,FALSE),0)</f>
        <v>0</v>
      </c>
      <c r="N133" s="42">
        <f>+IFERROR(VLOOKUP($A133,'2022'!$A:$O,8,FALSE),0)</f>
        <v>0</v>
      </c>
      <c r="O133" s="42">
        <f>+IFERROR(VLOOKUP($A133,'2022'!$A:$O,9,FALSE),0)</f>
        <v>0</v>
      </c>
      <c r="P133" s="42">
        <f>+IFERROR(VLOOKUP($A133,'2022'!$A:$O,10,FALSE),0)</f>
        <v>0</v>
      </c>
      <c r="Q133" s="42">
        <f>+IFERROR(VLOOKUP($A133,'2022'!$A:$O,11,FALSE),0)</f>
        <v>0</v>
      </c>
      <c r="R133" s="42">
        <f>+IFERROR(VLOOKUP($A133,'2022'!$A:$O,12,FALSE),0)</f>
        <v>0</v>
      </c>
      <c r="S133" s="42">
        <f>+IFERROR(VLOOKUP($A133,'2022'!$A:$O,13,FALSE),0)</f>
        <v>0</v>
      </c>
      <c r="T133" s="42">
        <f>+IFERROR(VLOOKUP($A133,'2022'!$A:$O,14,FALSE),0)</f>
        <v>0</v>
      </c>
      <c r="U133" s="42">
        <f>+IFERROR(VLOOKUP($A133,'2022'!$A:$O,15,FALSE),0)</f>
        <v>0</v>
      </c>
    </row>
    <row r="134" spans="1:21" hidden="1" x14ac:dyDescent="0.2">
      <c r="A134" s="3">
        <v>1310100104</v>
      </c>
      <c r="B134" s="4" t="s">
        <v>96</v>
      </c>
      <c r="C134" s="4" t="s">
        <v>9</v>
      </c>
      <c r="D134" s="4">
        <f t="shared" si="81"/>
        <v>10</v>
      </c>
      <c r="E134" s="42">
        <f t="shared" si="168"/>
        <v>0</v>
      </c>
      <c r="F134" s="42">
        <f>IFERROR(VLOOKUP($A134,'2018'!$A$8:$C$209,3,FALSE),0)</f>
        <v>0</v>
      </c>
      <c r="G134" s="42">
        <f>IFERROR(VLOOKUP($A134,'2019'!$A$8:$C$282,3,FALSE),0)</f>
        <v>0</v>
      </c>
      <c r="H134" s="42">
        <f>+IFERROR(VLOOKUP($A134,'2020'!$A$14:$C$247,3,FALSE),0)</f>
        <v>0</v>
      </c>
      <c r="I134" s="42">
        <f>+IFERROR(VLOOKUP($A134,'2021'!$A$12:$C$276,3,FALSE),0)</f>
        <v>0</v>
      </c>
      <c r="J134" s="42">
        <f>+IFERROR(VLOOKUP($A134,'2022'!$A:$O,4,FALSE),0)</f>
        <v>0</v>
      </c>
      <c r="K134" s="42">
        <f>+IFERROR(VLOOKUP($A134,'2022'!$A:$O,5,FALSE),0)</f>
        <v>0</v>
      </c>
      <c r="L134" s="42">
        <f>+IFERROR(VLOOKUP($A134,'2022'!$A:$O,6,FALSE),0)</f>
        <v>0</v>
      </c>
      <c r="M134" s="42">
        <f>+IFERROR(VLOOKUP($A134,'2022'!$A:$O,7,FALSE),0)</f>
        <v>0</v>
      </c>
      <c r="N134" s="42">
        <f>+IFERROR(VLOOKUP($A134,'2022'!$A:$O,8,FALSE),0)</f>
        <v>0</v>
      </c>
      <c r="O134" s="42">
        <f>+IFERROR(VLOOKUP($A134,'2022'!$A:$O,9,FALSE),0)</f>
        <v>0</v>
      </c>
      <c r="P134" s="42">
        <f>+IFERROR(VLOOKUP($A134,'2022'!$A:$O,10,FALSE),0)</f>
        <v>0</v>
      </c>
      <c r="Q134" s="42">
        <f>+IFERROR(VLOOKUP($A134,'2022'!$A:$O,11,FALSE),0)</f>
        <v>0</v>
      </c>
      <c r="R134" s="42">
        <f>+IFERROR(VLOOKUP($A134,'2022'!$A:$O,12,FALSE),0)</f>
        <v>0</v>
      </c>
      <c r="S134" s="42">
        <f>+IFERROR(VLOOKUP($A134,'2022'!$A:$O,13,FALSE),0)</f>
        <v>0</v>
      </c>
      <c r="T134" s="42">
        <f>+IFERROR(VLOOKUP($A134,'2022'!$A:$O,14,FALSE),0)</f>
        <v>0</v>
      </c>
      <c r="U134" s="42">
        <f>+IFERROR(VLOOKUP($A134,'2022'!$A:$O,15,FALSE),0)</f>
        <v>0</v>
      </c>
    </row>
    <row r="135" spans="1:21" ht="12" hidden="1" customHeight="1" x14ac:dyDescent="0.2">
      <c r="A135" s="3">
        <v>1310100105</v>
      </c>
      <c r="B135" s="4" t="s">
        <v>97</v>
      </c>
      <c r="C135" s="4" t="s">
        <v>9</v>
      </c>
      <c r="D135" s="4">
        <f t="shared" si="81"/>
        <v>10</v>
      </c>
      <c r="E135" s="42">
        <f t="shared" si="168"/>
        <v>0</v>
      </c>
      <c r="F135" s="42">
        <f>IFERROR(VLOOKUP($A135,'2018'!$A$8:$C$209,3,FALSE),0)</f>
        <v>0</v>
      </c>
      <c r="G135" s="42">
        <f>IFERROR(VLOOKUP($A135,'2019'!$A$8:$C$282,3,FALSE),0)</f>
        <v>0</v>
      </c>
      <c r="H135" s="42">
        <f>+IFERROR(VLOOKUP($A135,'2020'!$A$14:$C$247,3,FALSE),0)</f>
        <v>0</v>
      </c>
      <c r="I135" s="42">
        <f>+IFERROR(VLOOKUP($A135,'2021'!$A$12:$C$276,3,FALSE),0)</f>
        <v>0</v>
      </c>
      <c r="J135" s="42">
        <f>+IFERROR(VLOOKUP($A135,'2022'!$A:$O,4,FALSE),0)</f>
        <v>0</v>
      </c>
      <c r="K135" s="42">
        <f>+IFERROR(VLOOKUP($A135,'2022'!$A:$O,5,FALSE),0)</f>
        <v>0</v>
      </c>
      <c r="L135" s="42">
        <f>+IFERROR(VLOOKUP($A135,'2022'!$A:$O,6,FALSE),0)</f>
        <v>0</v>
      </c>
      <c r="M135" s="42">
        <f>+IFERROR(VLOOKUP($A135,'2022'!$A:$O,7,FALSE),0)</f>
        <v>0</v>
      </c>
      <c r="N135" s="42">
        <f>+IFERROR(VLOOKUP($A135,'2022'!$A:$O,8,FALSE),0)</f>
        <v>0</v>
      </c>
      <c r="O135" s="42">
        <f>+IFERROR(VLOOKUP($A135,'2022'!$A:$O,9,FALSE),0)</f>
        <v>0</v>
      </c>
      <c r="P135" s="42">
        <f>+IFERROR(VLOOKUP($A135,'2022'!$A:$O,10,FALSE),0)</f>
        <v>0</v>
      </c>
      <c r="Q135" s="42">
        <f>+IFERROR(VLOOKUP($A135,'2022'!$A:$O,11,FALSE),0)</f>
        <v>0</v>
      </c>
      <c r="R135" s="42">
        <f>+IFERROR(VLOOKUP($A135,'2022'!$A:$O,12,FALSE),0)</f>
        <v>0</v>
      </c>
      <c r="S135" s="42">
        <f>+IFERROR(VLOOKUP($A135,'2022'!$A:$O,13,FALSE),0)</f>
        <v>0</v>
      </c>
      <c r="T135" s="42">
        <f>+IFERROR(VLOOKUP($A135,'2022'!$A:$O,14,FALSE),0)</f>
        <v>0</v>
      </c>
      <c r="U135" s="42">
        <f>+IFERROR(VLOOKUP($A135,'2022'!$A:$O,15,FALSE),0)</f>
        <v>0</v>
      </c>
    </row>
    <row r="136" spans="1:21" ht="12" hidden="1" customHeight="1" x14ac:dyDescent="0.2">
      <c r="A136" s="3">
        <v>1310100106</v>
      </c>
      <c r="B136" s="4" t="s">
        <v>98</v>
      </c>
      <c r="C136" s="4" t="s">
        <v>9</v>
      </c>
      <c r="D136" s="4">
        <f t="shared" si="81"/>
        <v>10</v>
      </c>
      <c r="E136" s="42">
        <f t="shared" si="168"/>
        <v>0</v>
      </c>
      <c r="F136" s="42">
        <f>IFERROR(VLOOKUP($A136,'2018'!$A$8:$C$209,3,FALSE),0)</f>
        <v>0</v>
      </c>
      <c r="G136" s="42">
        <f>IFERROR(VLOOKUP($A136,'2019'!$A$8:$C$282,3,FALSE),0)</f>
        <v>0</v>
      </c>
      <c r="H136" s="42">
        <f>+IFERROR(VLOOKUP($A136,'2020'!$A$14:$C$247,3,FALSE),0)</f>
        <v>0</v>
      </c>
      <c r="I136" s="42">
        <f>+IFERROR(VLOOKUP($A136,'2021'!$A$12:$C$276,3,FALSE),0)</f>
        <v>0</v>
      </c>
      <c r="J136" s="42">
        <f>+IFERROR(VLOOKUP($A136,'2022'!$A:$O,4,FALSE),0)</f>
        <v>0</v>
      </c>
      <c r="K136" s="42">
        <f>+IFERROR(VLOOKUP($A136,'2022'!$A:$O,5,FALSE),0)</f>
        <v>0</v>
      </c>
      <c r="L136" s="42">
        <f>+IFERROR(VLOOKUP($A136,'2022'!$A:$O,6,FALSE),0)</f>
        <v>0</v>
      </c>
      <c r="M136" s="42">
        <f>+IFERROR(VLOOKUP($A136,'2022'!$A:$O,7,FALSE),0)</f>
        <v>0</v>
      </c>
      <c r="N136" s="42">
        <f>+IFERROR(VLOOKUP($A136,'2022'!$A:$O,8,FALSE),0)</f>
        <v>0</v>
      </c>
      <c r="O136" s="42">
        <f>+IFERROR(VLOOKUP($A136,'2022'!$A:$O,9,FALSE),0)</f>
        <v>0</v>
      </c>
      <c r="P136" s="42">
        <f>+IFERROR(VLOOKUP($A136,'2022'!$A:$O,10,FALSE),0)</f>
        <v>0</v>
      </c>
      <c r="Q136" s="42">
        <f>+IFERROR(VLOOKUP($A136,'2022'!$A:$O,11,FALSE),0)</f>
        <v>0</v>
      </c>
      <c r="R136" s="42">
        <f>+IFERROR(VLOOKUP($A136,'2022'!$A:$O,12,FALSE),0)</f>
        <v>0</v>
      </c>
      <c r="S136" s="42">
        <f>+IFERROR(VLOOKUP($A136,'2022'!$A:$O,13,FALSE),0)</f>
        <v>0</v>
      </c>
      <c r="T136" s="42">
        <f>+IFERROR(VLOOKUP($A136,'2022'!$A:$O,14,FALSE),0)</f>
        <v>0</v>
      </c>
      <c r="U136" s="42">
        <f>+IFERROR(VLOOKUP($A136,'2022'!$A:$O,15,FALSE),0)</f>
        <v>0</v>
      </c>
    </row>
    <row r="137" spans="1:21" ht="12" hidden="1" customHeight="1" x14ac:dyDescent="0.2">
      <c r="A137" s="3">
        <v>1310100107</v>
      </c>
      <c r="B137" s="4" t="s">
        <v>99</v>
      </c>
      <c r="C137" s="4" t="s">
        <v>9</v>
      </c>
      <c r="D137" s="4">
        <f t="shared" si="81"/>
        <v>10</v>
      </c>
      <c r="E137" s="42">
        <f t="shared" si="168"/>
        <v>0</v>
      </c>
      <c r="F137" s="42">
        <f>IFERROR(VLOOKUP($A137,'2018'!$A$8:$C$209,3,FALSE),0)</f>
        <v>0</v>
      </c>
      <c r="G137" s="42">
        <f>IFERROR(VLOOKUP($A137,'2019'!$A$8:$C$282,3,FALSE),0)</f>
        <v>0</v>
      </c>
      <c r="H137" s="42">
        <f>+IFERROR(VLOOKUP($A137,'2020'!$A$14:$C$247,3,FALSE),0)</f>
        <v>0</v>
      </c>
      <c r="I137" s="42">
        <f>+IFERROR(VLOOKUP($A137,'2021'!$A$12:$C$276,3,FALSE),0)</f>
        <v>0</v>
      </c>
      <c r="J137" s="42">
        <f>+IFERROR(VLOOKUP($A137,'2022'!$A:$O,4,FALSE),0)</f>
        <v>0</v>
      </c>
      <c r="K137" s="42">
        <f>+IFERROR(VLOOKUP($A137,'2022'!$A:$O,5,FALSE),0)</f>
        <v>0</v>
      </c>
      <c r="L137" s="42">
        <f>+IFERROR(VLOOKUP($A137,'2022'!$A:$O,6,FALSE),0)</f>
        <v>0</v>
      </c>
      <c r="M137" s="42">
        <f>+IFERROR(VLOOKUP($A137,'2022'!$A:$O,7,FALSE),0)</f>
        <v>0</v>
      </c>
      <c r="N137" s="42">
        <f>+IFERROR(VLOOKUP($A137,'2022'!$A:$O,8,FALSE),0)</f>
        <v>0</v>
      </c>
      <c r="O137" s="42">
        <f>+IFERROR(VLOOKUP($A137,'2022'!$A:$O,9,FALSE),0)</f>
        <v>0</v>
      </c>
      <c r="P137" s="42">
        <f>+IFERROR(VLOOKUP($A137,'2022'!$A:$O,10,FALSE),0)</f>
        <v>0</v>
      </c>
      <c r="Q137" s="42">
        <f>+IFERROR(VLOOKUP($A137,'2022'!$A:$O,11,FALSE),0)</f>
        <v>0</v>
      </c>
      <c r="R137" s="42">
        <f>+IFERROR(VLOOKUP($A137,'2022'!$A:$O,12,FALSE),0)</f>
        <v>0</v>
      </c>
      <c r="S137" s="42">
        <f>+IFERROR(VLOOKUP($A137,'2022'!$A:$O,13,FALSE),0)</f>
        <v>0</v>
      </c>
      <c r="T137" s="42">
        <f>+IFERROR(VLOOKUP($A137,'2022'!$A:$O,14,FALSE),0)</f>
        <v>0</v>
      </c>
      <c r="U137" s="42">
        <f>+IFERROR(VLOOKUP($A137,'2022'!$A:$O,15,FALSE),0)</f>
        <v>0</v>
      </c>
    </row>
    <row r="138" spans="1:21" ht="12" hidden="1" x14ac:dyDescent="0.25">
      <c r="A138" s="34">
        <v>13101002</v>
      </c>
      <c r="B138" s="35" t="s">
        <v>1350</v>
      </c>
      <c r="C138" s="35" t="s">
        <v>5</v>
      </c>
      <c r="D138" s="35">
        <f t="shared" si="81"/>
        <v>8</v>
      </c>
      <c r="E138" s="41">
        <f t="shared" ref="E138:U138" si="169">+E139</f>
        <v>0</v>
      </c>
      <c r="F138" s="41">
        <f t="shared" si="169"/>
        <v>0</v>
      </c>
      <c r="G138" s="41">
        <f t="shared" si="169"/>
        <v>0</v>
      </c>
      <c r="H138" s="41">
        <f t="shared" si="169"/>
        <v>0</v>
      </c>
      <c r="I138" s="41">
        <f t="shared" si="169"/>
        <v>0</v>
      </c>
      <c r="J138" s="41">
        <f t="shared" si="169"/>
        <v>0</v>
      </c>
      <c r="K138" s="41">
        <f t="shared" si="169"/>
        <v>0</v>
      </c>
      <c r="L138" s="41">
        <f t="shared" si="169"/>
        <v>0</v>
      </c>
      <c r="M138" s="41">
        <f t="shared" si="169"/>
        <v>0</v>
      </c>
      <c r="N138" s="41">
        <f t="shared" si="169"/>
        <v>0</v>
      </c>
      <c r="O138" s="41">
        <f t="shared" si="169"/>
        <v>0</v>
      </c>
      <c r="P138" s="41">
        <f t="shared" si="169"/>
        <v>0</v>
      </c>
      <c r="Q138" s="41">
        <f t="shared" si="169"/>
        <v>0</v>
      </c>
      <c r="R138" s="41">
        <f t="shared" si="169"/>
        <v>0</v>
      </c>
      <c r="S138" s="41">
        <f t="shared" si="169"/>
        <v>0</v>
      </c>
      <c r="T138" s="41">
        <f t="shared" si="169"/>
        <v>0</v>
      </c>
      <c r="U138" s="41">
        <f t="shared" si="169"/>
        <v>0</v>
      </c>
    </row>
    <row r="139" spans="1:21" hidden="1" x14ac:dyDescent="0.2">
      <c r="A139" s="3">
        <v>1310100201</v>
      </c>
      <c r="B139" s="4" t="s">
        <v>1350</v>
      </c>
      <c r="C139" s="4" t="s">
        <v>9</v>
      </c>
      <c r="D139" s="4">
        <f t="shared" ref="D139:D202" si="170">+LEN(A139)</f>
        <v>10</v>
      </c>
      <c r="E139" s="42">
        <f>+F139+G139+J139+K139+L139+H139+M139+N139+I139+O139+P139+Q139+R139+S139+T139+U139</f>
        <v>0</v>
      </c>
      <c r="F139" s="42">
        <f>IFERROR(VLOOKUP($A139,'2018'!$A$8:$C$209,3,FALSE),0)</f>
        <v>0</v>
      </c>
      <c r="G139" s="42">
        <f>IFERROR(VLOOKUP($A139,'2019'!$A$8:$C$282,3,FALSE),0)</f>
        <v>0</v>
      </c>
      <c r="H139" s="42">
        <f>+IFERROR(VLOOKUP($A139,'2020'!$A$14:$C$247,3,FALSE),0)</f>
        <v>0</v>
      </c>
      <c r="I139" s="42">
        <f>+IFERROR(VLOOKUP($A139,'2021'!$A$12:$C$276,3,FALSE),0)</f>
        <v>0</v>
      </c>
      <c r="J139" s="42">
        <f>+IFERROR(VLOOKUP($A139,'2022'!$A:$O,4,FALSE),0)</f>
        <v>0</v>
      </c>
      <c r="K139" s="42">
        <f>+IFERROR(VLOOKUP($A139,'2022'!$A:$O,5,FALSE),0)</f>
        <v>0</v>
      </c>
      <c r="L139" s="42">
        <f>+IFERROR(VLOOKUP($A139,'2022'!$A:$O,6,FALSE),0)</f>
        <v>0</v>
      </c>
      <c r="M139" s="42">
        <f>+IFERROR(VLOOKUP($A139,'2022'!$A:$O,7,FALSE),0)</f>
        <v>0</v>
      </c>
      <c r="N139" s="42">
        <f>+IFERROR(VLOOKUP($A139,'2022'!$A:$O,8,FALSE),0)</f>
        <v>0</v>
      </c>
      <c r="O139" s="42">
        <f>+IFERROR(VLOOKUP($A139,'2022'!$A:$O,9,FALSE),0)</f>
        <v>0</v>
      </c>
      <c r="P139" s="42">
        <f>+IFERROR(VLOOKUP($A139,'2022'!$A:$O,10,FALSE),0)</f>
        <v>0</v>
      </c>
      <c r="Q139" s="42">
        <f>+IFERROR(VLOOKUP($A139,'2022'!$A:$O,11,FALSE),0)</f>
        <v>0</v>
      </c>
      <c r="R139" s="42">
        <f>+IFERROR(VLOOKUP($A139,'2022'!$A:$O,12,FALSE),0)</f>
        <v>0</v>
      </c>
      <c r="S139" s="42">
        <f>+IFERROR(VLOOKUP($A139,'2022'!$A:$O,13,FALSE),0)</f>
        <v>0</v>
      </c>
      <c r="T139" s="42">
        <f>+IFERROR(VLOOKUP($A139,'2022'!$A:$O,14,FALSE),0)</f>
        <v>0</v>
      </c>
      <c r="U139" s="42">
        <f>+IFERROR(VLOOKUP($A139,'2022'!$A:$O,15,FALSE),0)</f>
        <v>0</v>
      </c>
    </row>
    <row r="140" spans="1:21" ht="12" hidden="1" customHeight="1" x14ac:dyDescent="0.25">
      <c r="A140" s="32">
        <v>1325</v>
      </c>
      <c r="B140" s="33" t="s">
        <v>100</v>
      </c>
      <c r="C140" s="33" t="s">
        <v>5</v>
      </c>
      <c r="D140" s="33">
        <f t="shared" si="170"/>
        <v>4</v>
      </c>
      <c r="E140" s="39">
        <f t="shared" ref="E140:U141" si="171">+E141</f>
        <v>0</v>
      </c>
      <c r="F140" s="39">
        <f t="shared" si="171"/>
        <v>0</v>
      </c>
      <c r="G140" s="39">
        <f t="shared" si="171"/>
        <v>0</v>
      </c>
      <c r="H140" s="39">
        <f t="shared" si="171"/>
        <v>0</v>
      </c>
      <c r="I140" s="39">
        <f t="shared" si="171"/>
        <v>0</v>
      </c>
      <c r="J140" s="39">
        <f t="shared" si="171"/>
        <v>0</v>
      </c>
      <c r="K140" s="39">
        <f t="shared" si="171"/>
        <v>0</v>
      </c>
      <c r="L140" s="39">
        <f t="shared" si="171"/>
        <v>0</v>
      </c>
      <c r="M140" s="39">
        <f t="shared" si="171"/>
        <v>0</v>
      </c>
      <c r="N140" s="39">
        <f t="shared" si="171"/>
        <v>0</v>
      </c>
      <c r="O140" s="39">
        <f t="shared" si="171"/>
        <v>0</v>
      </c>
      <c r="P140" s="39">
        <f t="shared" si="171"/>
        <v>0</v>
      </c>
      <c r="Q140" s="39">
        <f t="shared" si="171"/>
        <v>0</v>
      </c>
      <c r="R140" s="39">
        <f t="shared" si="171"/>
        <v>0</v>
      </c>
      <c r="S140" s="39">
        <f t="shared" si="171"/>
        <v>0</v>
      </c>
      <c r="T140" s="39">
        <f t="shared" si="171"/>
        <v>0</v>
      </c>
      <c r="U140" s="39">
        <f t="shared" si="171"/>
        <v>0</v>
      </c>
    </row>
    <row r="141" spans="1:21" ht="12" hidden="1" customHeight="1" x14ac:dyDescent="0.25">
      <c r="A141" s="5">
        <v>132505</v>
      </c>
      <c r="B141" s="6" t="s">
        <v>101</v>
      </c>
      <c r="C141" s="6" t="s">
        <v>5</v>
      </c>
      <c r="D141" s="6">
        <f t="shared" si="170"/>
        <v>6</v>
      </c>
      <c r="E141" s="40">
        <f t="shared" si="171"/>
        <v>0</v>
      </c>
      <c r="F141" s="40">
        <f t="shared" si="171"/>
        <v>0</v>
      </c>
      <c r="G141" s="40">
        <f t="shared" si="171"/>
        <v>0</v>
      </c>
      <c r="H141" s="40">
        <f t="shared" si="171"/>
        <v>0</v>
      </c>
      <c r="I141" s="40">
        <f t="shared" si="171"/>
        <v>0</v>
      </c>
      <c r="J141" s="40">
        <f t="shared" si="171"/>
        <v>0</v>
      </c>
      <c r="K141" s="40">
        <f t="shared" si="171"/>
        <v>0</v>
      </c>
      <c r="L141" s="40">
        <f t="shared" si="171"/>
        <v>0</v>
      </c>
      <c r="M141" s="40">
        <f t="shared" si="171"/>
        <v>0</v>
      </c>
      <c r="N141" s="40">
        <f t="shared" si="171"/>
        <v>0</v>
      </c>
      <c r="O141" s="40">
        <f t="shared" si="171"/>
        <v>0</v>
      </c>
      <c r="P141" s="40">
        <f t="shared" si="171"/>
        <v>0</v>
      </c>
      <c r="Q141" s="40">
        <f t="shared" si="171"/>
        <v>0</v>
      </c>
      <c r="R141" s="40">
        <f t="shared" si="171"/>
        <v>0</v>
      </c>
      <c r="S141" s="40">
        <f t="shared" si="171"/>
        <v>0</v>
      </c>
      <c r="T141" s="40">
        <f t="shared" si="171"/>
        <v>0</v>
      </c>
      <c r="U141" s="40">
        <f t="shared" si="171"/>
        <v>0</v>
      </c>
    </row>
    <row r="142" spans="1:21" ht="12" hidden="1" customHeight="1" x14ac:dyDescent="0.25">
      <c r="A142" s="34">
        <v>13250501</v>
      </c>
      <c r="B142" s="35" t="s">
        <v>101</v>
      </c>
      <c r="C142" s="35" t="s">
        <v>5</v>
      </c>
      <c r="D142" s="35">
        <f t="shared" si="170"/>
        <v>8</v>
      </c>
      <c r="E142" s="41">
        <f t="shared" ref="E142:L142" si="172">+E143+E144</f>
        <v>0</v>
      </c>
      <c r="F142" s="41">
        <f t="shared" si="172"/>
        <v>0</v>
      </c>
      <c r="G142" s="41">
        <f t="shared" si="172"/>
        <v>0</v>
      </c>
      <c r="H142" s="41">
        <f t="shared" ref="H142" si="173">+H143+H144</f>
        <v>0</v>
      </c>
      <c r="I142" s="41">
        <f t="shared" ref="I142" si="174">+I143+I144</f>
        <v>0</v>
      </c>
      <c r="J142" s="41">
        <f t="shared" si="172"/>
        <v>0</v>
      </c>
      <c r="K142" s="41">
        <f t="shared" si="172"/>
        <v>0</v>
      </c>
      <c r="L142" s="41">
        <f t="shared" si="172"/>
        <v>0</v>
      </c>
      <c r="M142" s="41">
        <f t="shared" ref="M142:N142" si="175">+M143+M144</f>
        <v>0</v>
      </c>
      <c r="N142" s="41">
        <f t="shared" si="175"/>
        <v>0</v>
      </c>
      <c r="O142" s="41">
        <f t="shared" ref="O142:S142" si="176">+O143+O144</f>
        <v>0</v>
      </c>
      <c r="P142" s="41">
        <f t="shared" si="176"/>
        <v>0</v>
      </c>
      <c r="Q142" s="41">
        <f t="shared" si="176"/>
        <v>0</v>
      </c>
      <c r="R142" s="41">
        <f t="shared" si="176"/>
        <v>0</v>
      </c>
      <c r="S142" s="41">
        <f t="shared" si="176"/>
        <v>0</v>
      </c>
      <c r="T142" s="41">
        <f t="shared" ref="T142:U142" si="177">+T143+T144</f>
        <v>0</v>
      </c>
      <c r="U142" s="41">
        <f t="shared" si="177"/>
        <v>0</v>
      </c>
    </row>
    <row r="143" spans="1:21" hidden="1" x14ac:dyDescent="0.2">
      <c r="A143" s="3">
        <v>1325050101</v>
      </c>
      <c r="B143" s="4" t="s">
        <v>101</v>
      </c>
      <c r="C143" s="4" t="s">
        <v>9</v>
      </c>
      <c r="D143" s="4">
        <f t="shared" si="170"/>
        <v>10</v>
      </c>
      <c r="E143" s="42">
        <f t="shared" ref="E143:E144" si="178">+F143+G143+J143+K143+L143+H143+M143+N143+I143+O143+P143+Q143+R143+S143+T143+U143</f>
        <v>0</v>
      </c>
      <c r="F143" s="42">
        <f>IFERROR(VLOOKUP($A143,'2018'!$A$8:$C$209,3,FALSE),0)</f>
        <v>0</v>
      </c>
      <c r="G143" s="42">
        <f>IFERROR(VLOOKUP($A143,'2019'!$A$8:$C$282,3,FALSE),0)</f>
        <v>0</v>
      </c>
      <c r="H143" s="42">
        <f>+IFERROR(VLOOKUP($A143,'2020'!$A$14:$C$247,3,FALSE),0)</f>
        <v>0</v>
      </c>
      <c r="I143" s="42">
        <f>+IFERROR(VLOOKUP($A143,'2021'!$A$12:$C$276,3,FALSE),0)</f>
        <v>0</v>
      </c>
      <c r="J143" s="42">
        <f>+IFERROR(VLOOKUP($A143,'2022'!$A:$O,4,FALSE),0)</f>
        <v>0</v>
      </c>
      <c r="K143" s="42">
        <f>+IFERROR(VLOOKUP($A143,'2022'!$A:$O,5,FALSE),0)</f>
        <v>0</v>
      </c>
      <c r="L143" s="42">
        <f>+IFERROR(VLOOKUP($A143,'2022'!$A:$O,6,FALSE),0)</f>
        <v>0</v>
      </c>
      <c r="M143" s="42">
        <f>+IFERROR(VLOOKUP($A143,'2022'!$A:$O,7,FALSE),0)</f>
        <v>0</v>
      </c>
      <c r="N143" s="42">
        <f>+IFERROR(VLOOKUP($A143,'2022'!$A:$O,8,FALSE),0)</f>
        <v>0</v>
      </c>
      <c r="O143" s="42">
        <f>+IFERROR(VLOOKUP($A143,'2022'!$A:$O,9,FALSE),0)</f>
        <v>0</v>
      </c>
      <c r="P143" s="42">
        <f>+IFERROR(VLOOKUP($A143,'2022'!$A:$O,10,FALSE),0)</f>
        <v>0</v>
      </c>
      <c r="Q143" s="42">
        <f>+IFERROR(VLOOKUP($A143,'2022'!$A:$O,11,FALSE),0)</f>
        <v>0</v>
      </c>
      <c r="R143" s="42">
        <f>+IFERROR(VLOOKUP($A143,'2022'!$A:$O,12,FALSE),0)</f>
        <v>0</v>
      </c>
      <c r="S143" s="42">
        <f>+IFERROR(VLOOKUP($A143,'2022'!$A:$O,13,FALSE),0)</f>
        <v>0</v>
      </c>
      <c r="T143" s="42">
        <f>+IFERROR(VLOOKUP($A143,'2022'!$A:$O,14,FALSE),0)</f>
        <v>0</v>
      </c>
      <c r="U143" s="42">
        <f>+IFERROR(VLOOKUP($A143,'2022'!$A:$O,15,FALSE),0)</f>
        <v>0</v>
      </c>
    </row>
    <row r="144" spans="1:21" ht="12" hidden="1" customHeight="1" x14ac:dyDescent="0.2">
      <c r="A144" s="3">
        <v>1325050102</v>
      </c>
      <c r="B144" s="4" t="s">
        <v>102</v>
      </c>
      <c r="C144" s="4" t="s">
        <v>9</v>
      </c>
      <c r="D144" s="4">
        <f t="shared" si="170"/>
        <v>10</v>
      </c>
      <c r="E144" s="42">
        <f t="shared" si="178"/>
        <v>0</v>
      </c>
      <c r="F144" s="42">
        <f>IFERROR(VLOOKUP($A144,'2018'!$A$8:$C$209,3,FALSE),0)</f>
        <v>0</v>
      </c>
      <c r="G144" s="42">
        <f>IFERROR(VLOOKUP($A144,'2019'!$A$8:$C$282,3,FALSE),0)</f>
        <v>0</v>
      </c>
      <c r="H144" s="42">
        <f>+IFERROR(VLOOKUP($A144,'2020'!$A$14:$C$247,3,FALSE),0)</f>
        <v>0</v>
      </c>
      <c r="I144" s="42">
        <f>+IFERROR(VLOOKUP($A144,'2021'!$A$12:$C$276,3,FALSE),0)</f>
        <v>0</v>
      </c>
      <c r="J144" s="42">
        <f>+IFERROR(VLOOKUP($A144,'2022'!$A:$O,4,FALSE),0)</f>
        <v>0</v>
      </c>
      <c r="K144" s="42">
        <f>+IFERROR(VLOOKUP($A144,'2022'!$A:$O,5,FALSE),0)</f>
        <v>0</v>
      </c>
      <c r="L144" s="42">
        <f>+IFERROR(VLOOKUP($A144,'2022'!$A:$O,6,FALSE),0)</f>
        <v>0</v>
      </c>
      <c r="M144" s="42">
        <f>+IFERROR(VLOOKUP($A144,'2022'!$A:$O,7,FALSE),0)</f>
        <v>0</v>
      </c>
      <c r="N144" s="42">
        <f>+IFERROR(VLOOKUP($A144,'2022'!$A:$O,8,FALSE),0)</f>
        <v>0</v>
      </c>
      <c r="O144" s="42">
        <f>+IFERROR(VLOOKUP($A144,'2022'!$A:$O,9,FALSE),0)</f>
        <v>0</v>
      </c>
      <c r="P144" s="42">
        <f>+IFERROR(VLOOKUP($A144,'2022'!$A:$O,10,FALSE),0)</f>
        <v>0</v>
      </c>
      <c r="Q144" s="42">
        <f>+IFERROR(VLOOKUP($A144,'2022'!$A:$O,11,FALSE),0)</f>
        <v>0</v>
      </c>
      <c r="R144" s="42">
        <f>+IFERROR(VLOOKUP($A144,'2022'!$A:$O,12,FALSE),0)</f>
        <v>0</v>
      </c>
      <c r="S144" s="42">
        <f>+IFERROR(VLOOKUP($A144,'2022'!$A:$O,13,FALSE),0)</f>
        <v>0</v>
      </c>
      <c r="T144" s="42">
        <f>+IFERROR(VLOOKUP($A144,'2022'!$A:$O,14,FALSE),0)</f>
        <v>0</v>
      </c>
      <c r="U144" s="42">
        <f>+IFERROR(VLOOKUP($A144,'2022'!$A:$O,15,FALSE),0)</f>
        <v>0</v>
      </c>
    </row>
    <row r="145" spans="1:21" ht="12" hidden="1" customHeight="1" x14ac:dyDescent="0.25">
      <c r="A145" s="32">
        <v>1330</v>
      </c>
      <c r="B145" s="33" t="s">
        <v>103</v>
      </c>
      <c r="C145" s="33" t="s">
        <v>5</v>
      </c>
      <c r="D145" s="33">
        <f t="shared" si="170"/>
        <v>4</v>
      </c>
      <c r="E145" s="39">
        <f t="shared" ref="E145:L145" si="179">+E146+E149</f>
        <v>0</v>
      </c>
      <c r="F145" s="39">
        <f t="shared" si="179"/>
        <v>0</v>
      </c>
      <c r="G145" s="39">
        <f t="shared" si="179"/>
        <v>0</v>
      </c>
      <c r="H145" s="39">
        <f t="shared" ref="H145" si="180">+H146+H149</f>
        <v>0</v>
      </c>
      <c r="I145" s="39">
        <f t="shared" ref="I145" si="181">+I146+I149</f>
        <v>0</v>
      </c>
      <c r="J145" s="39">
        <f t="shared" si="179"/>
        <v>0</v>
      </c>
      <c r="K145" s="39">
        <f t="shared" si="179"/>
        <v>0</v>
      </c>
      <c r="L145" s="39">
        <f t="shared" si="179"/>
        <v>0</v>
      </c>
      <c r="M145" s="39">
        <f t="shared" ref="M145:N145" si="182">+M146+M149</f>
        <v>0</v>
      </c>
      <c r="N145" s="39">
        <f t="shared" si="182"/>
        <v>0</v>
      </c>
      <c r="O145" s="39">
        <f t="shared" ref="O145:S145" si="183">+O146+O149</f>
        <v>0</v>
      </c>
      <c r="P145" s="39">
        <f t="shared" si="183"/>
        <v>0</v>
      </c>
      <c r="Q145" s="39">
        <f t="shared" si="183"/>
        <v>0</v>
      </c>
      <c r="R145" s="39">
        <f t="shared" si="183"/>
        <v>0</v>
      </c>
      <c r="S145" s="39">
        <f t="shared" si="183"/>
        <v>0</v>
      </c>
      <c r="T145" s="39">
        <f t="shared" ref="T145:U145" si="184">+T146+T149</f>
        <v>0</v>
      </c>
      <c r="U145" s="39">
        <f t="shared" si="184"/>
        <v>0</v>
      </c>
    </row>
    <row r="146" spans="1:21" ht="12" hidden="1" x14ac:dyDescent="0.25">
      <c r="A146" s="5">
        <v>133015</v>
      </c>
      <c r="B146" s="6" t="s">
        <v>104</v>
      </c>
      <c r="C146" s="6" t="s">
        <v>5</v>
      </c>
      <c r="D146" s="6">
        <f t="shared" si="170"/>
        <v>6</v>
      </c>
      <c r="E146" s="40">
        <f t="shared" ref="E146:U147" si="185">+E147</f>
        <v>0</v>
      </c>
      <c r="F146" s="40">
        <f t="shared" si="185"/>
        <v>0</v>
      </c>
      <c r="G146" s="40">
        <f t="shared" si="185"/>
        <v>0</v>
      </c>
      <c r="H146" s="40">
        <f t="shared" si="185"/>
        <v>0</v>
      </c>
      <c r="I146" s="40">
        <f t="shared" si="185"/>
        <v>0</v>
      </c>
      <c r="J146" s="40">
        <f t="shared" si="185"/>
        <v>0</v>
      </c>
      <c r="K146" s="40">
        <f t="shared" si="185"/>
        <v>0</v>
      </c>
      <c r="L146" s="40">
        <f t="shared" si="185"/>
        <v>0</v>
      </c>
      <c r="M146" s="40">
        <f t="shared" si="185"/>
        <v>0</v>
      </c>
      <c r="N146" s="40">
        <f t="shared" si="185"/>
        <v>0</v>
      </c>
      <c r="O146" s="40">
        <f t="shared" si="185"/>
        <v>0</v>
      </c>
      <c r="P146" s="40">
        <f t="shared" si="185"/>
        <v>0</v>
      </c>
      <c r="Q146" s="40">
        <f t="shared" si="185"/>
        <v>0</v>
      </c>
      <c r="R146" s="40">
        <f t="shared" si="185"/>
        <v>0</v>
      </c>
      <c r="S146" s="40">
        <f t="shared" si="185"/>
        <v>0</v>
      </c>
      <c r="T146" s="40">
        <f t="shared" si="185"/>
        <v>0</v>
      </c>
      <c r="U146" s="40">
        <f t="shared" si="185"/>
        <v>0</v>
      </c>
    </row>
    <row r="147" spans="1:21" ht="12" hidden="1" x14ac:dyDescent="0.25">
      <c r="A147" s="34">
        <v>13301501</v>
      </c>
      <c r="B147" s="35" t="s">
        <v>104</v>
      </c>
      <c r="C147" s="35" t="s">
        <v>5</v>
      </c>
      <c r="D147" s="35">
        <f t="shared" si="170"/>
        <v>8</v>
      </c>
      <c r="E147" s="41">
        <f t="shared" si="185"/>
        <v>0</v>
      </c>
      <c r="F147" s="41">
        <f t="shared" si="185"/>
        <v>0</v>
      </c>
      <c r="G147" s="41">
        <f t="shared" si="185"/>
        <v>0</v>
      </c>
      <c r="H147" s="41">
        <f t="shared" si="185"/>
        <v>0</v>
      </c>
      <c r="I147" s="41">
        <f t="shared" si="185"/>
        <v>0</v>
      </c>
      <c r="J147" s="41">
        <f t="shared" si="185"/>
        <v>0</v>
      </c>
      <c r="K147" s="41">
        <f t="shared" si="185"/>
        <v>0</v>
      </c>
      <c r="L147" s="41">
        <f t="shared" si="185"/>
        <v>0</v>
      </c>
      <c r="M147" s="41">
        <f t="shared" si="185"/>
        <v>0</v>
      </c>
      <c r="N147" s="41">
        <f t="shared" si="185"/>
        <v>0</v>
      </c>
      <c r="O147" s="41">
        <f t="shared" si="185"/>
        <v>0</v>
      </c>
      <c r="P147" s="41">
        <f t="shared" si="185"/>
        <v>0</v>
      </c>
      <c r="Q147" s="41">
        <f t="shared" si="185"/>
        <v>0</v>
      </c>
      <c r="R147" s="41">
        <f t="shared" si="185"/>
        <v>0</v>
      </c>
      <c r="S147" s="41">
        <f t="shared" si="185"/>
        <v>0</v>
      </c>
      <c r="T147" s="41">
        <f t="shared" si="185"/>
        <v>0</v>
      </c>
      <c r="U147" s="41">
        <f t="shared" si="185"/>
        <v>0</v>
      </c>
    </row>
    <row r="148" spans="1:21" ht="12" hidden="1" customHeight="1" x14ac:dyDescent="0.2">
      <c r="A148" s="3">
        <v>1330150101</v>
      </c>
      <c r="B148" s="4" t="s">
        <v>104</v>
      </c>
      <c r="C148" s="4" t="s">
        <v>9</v>
      </c>
      <c r="D148" s="4">
        <f t="shared" si="170"/>
        <v>10</v>
      </c>
      <c r="E148" s="42">
        <f>+F148+G148+J148+K148+L148+H148+M148+N148+I148+O148+P148+Q148+R148+S148+T148+U148</f>
        <v>0</v>
      </c>
      <c r="F148" s="42">
        <f>IFERROR(VLOOKUP($A148,'2018'!$A$8:$C$209,3,FALSE),0)</f>
        <v>0</v>
      </c>
      <c r="G148" s="42">
        <f>IFERROR(VLOOKUP($A148,'2019'!$A$8:$C$282,3,FALSE),0)</f>
        <v>0</v>
      </c>
      <c r="H148" s="42">
        <f>+IFERROR(VLOOKUP($A148,'2020'!$A$14:$C$247,3,FALSE),0)</f>
        <v>0</v>
      </c>
      <c r="I148" s="42">
        <f>+IFERROR(VLOOKUP($A148,'2021'!$A$12:$C$276,3,FALSE),0)</f>
        <v>0</v>
      </c>
      <c r="J148" s="42">
        <f>+IFERROR(VLOOKUP($A148,'2022'!$A:$O,4,FALSE),0)</f>
        <v>0</v>
      </c>
      <c r="K148" s="42">
        <f>+IFERROR(VLOOKUP($A148,'2022'!$A:$O,5,FALSE),0)</f>
        <v>0</v>
      </c>
      <c r="L148" s="42">
        <f>+IFERROR(VLOOKUP($A148,'2022'!$A:$O,6,FALSE),0)</f>
        <v>0</v>
      </c>
      <c r="M148" s="42">
        <f>+IFERROR(VLOOKUP($A148,'2022'!$A:$O,7,FALSE),0)</f>
        <v>0</v>
      </c>
      <c r="N148" s="42">
        <f>+IFERROR(VLOOKUP($A148,'2022'!$A:$O,8,FALSE),0)</f>
        <v>0</v>
      </c>
      <c r="O148" s="42">
        <f>+IFERROR(VLOOKUP($A148,'2022'!$A:$O,9,FALSE),0)</f>
        <v>0</v>
      </c>
      <c r="P148" s="42">
        <f>+IFERROR(VLOOKUP($A148,'2022'!$A:$O,10,FALSE),0)</f>
        <v>0</v>
      </c>
      <c r="Q148" s="42">
        <f>+IFERROR(VLOOKUP($A148,'2022'!$A:$O,11,FALSE),0)</f>
        <v>0</v>
      </c>
      <c r="R148" s="42">
        <f>+IFERROR(VLOOKUP($A148,'2022'!$A:$O,12,FALSE),0)</f>
        <v>0</v>
      </c>
      <c r="S148" s="42">
        <f>+IFERROR(VLOOKUP($A148,'2022'!$A:$O,13,FALSE),0)</f>
        <v>0</v>
      </c>
      <c r="T148" s="42">
        <f>+IFERROR(VLOOKUP($A148,'2022'!$A:$O,14,FALSE),0)</f>
        <v>0</v>
      </c>
      <c r="U148" s="42">
        <f>+IFERROR(VLOOKUP($A148,'2022'!$A:$O,15,FALSE),0)</f>
        <v>0</v>
      </c>
    </row>
    <row r="149" spans="1:21" ht="12" hidden="1" customHeight="1" x14ac:dyDescent="0.25">
      <c r="A149" s="5">
        <v>133095</v>
      </c>
      <c r="B149" s="6" t="s">
        <v>105</v>
      </c>
      <c r="C149" s="6" t="s">
        <v>5</v>
      </c>
      <c r="D149" s="6">
        <f t="shared" si="170"/>
        <v>6</v>
      </c>
      <c r="E149" s="40">
        <f t="shared" ref="E149:U149" si="186">+E150</f>
        <v>0</v>
      </c>
      <c r="F149" s="40">
        <f t="shared" si="186"/>
        <v>0</v>
      </c>
      <c r="G149" s="40">
        <f t="shared" si="186"/>
        <v>0</v>
      </c>
      <c r="H149" s="40">
        <f t="shared" si="186"/>
        <v>0</v>
      </c>
      <c r="I149" s="40">
        <f t="shared" si="186"/>
        <v>0</v>
      </c>
      <c r="J149" s="40">
        <f t="shared" si="186"/>
        <v>0</v>
      </c>
      <c r="K149" s="40">
        <f t="shared" si="186"/>
        <v>0</v>
      </c>
      <c r="L149" s="40">
        <f t="shared" si="186"/>
        <v>0</v>
      </c>
      <c r="M149" s="40">
        <f t="shared" si="186"/>
        <v>0</v>
      </c>
      <c r="N149" s="40">
        <f t="shared" si="186"/>
        <v>0</v>
      </c>
      <c r="O149" s="40">
        <f t="shared" si="186"/>
        <v>0</v>
      </c>
      <c r="P149" s="40">
        <f t="shared" si="186"/>
        <v>0</v>
      </c>
      <c r="Q149" s="40">
        <f t="shared" si="186"/>
        <v>0</v>
      </c>
      <c r="R149" s="40">
        <f t="shared" si="186"/>
        <v>0</v>
      </c>
      <c r="S149" s="40">
        <f t="shared" si="186"/>
        <v>0</v>
      </c>
      <c r="T149" s="40">
        <f t="shared" si="186"/>
        <v>0</v>
      </c>
      <c r="U149" s="40">
        <f t="shared" si="186"/>
        <v>0</v>
      </c>
    </row>
    <row r="150" spans="1:21" ht="12" hidden="1" customHeight="1" x14ac:dyDescent="0.25">
      <c r="A150" s="34">
        <v>13309501</v>
      </c>
      <c r="B150" s="35" t="s">
        <v>105</v>
      </c>
      <c r="C150" s="35" t="s">
        <v>5</v>
      </c>
      <c r="D150" s="35">
        <f t="shared" si="170"/>
        <v>8</v>
      </c>
      <c r="E150" s="41">
        <f t="shared" ref="E150:L150" si="187">+E151+E152</f>
        <v>0</v>
      </c>
      <c r="F150" s="41">
        <f t="shared" si="187"/>
        <v>0</v>
      </c>
      <c r="G150" s="41">
        <f t="shared" si="187"/>
        <v>0</v>
      </c>
      <c r="H150" s="41">
        <f t="shared" ref="H150" si="188">+H151+H152</f>
        <v>0</v>
      </c>
      <c r="I150" s="41">
        <f t="shared" ref="I150" si="189">+I151+I152</f>
        <v>0</v>
      </c>
      <c r="J150" s="41">
        <f t="shared" si="187"/>
        <v>0</v>
      </c>
      <c r="K150" s="41">
        <f t="shared" si="187"/>
        <v>0</v>
      </c>
      <c r="L150" s="41">
        <f t="shared" si="187"/>
        <v>0</v>
      </c>
      <c r="M150" s="41">
        <f t="shared" ref="M150:N150" si="190">+M151+M152</f>
        <v>0</v>
      </c>
      <c r="N150" s="41">
        <f t="shared" si="190"/>
        <v>0</v>
      </c>
      <c r="O150" s="41">
        <f t="shared" ref="O150:S150" si="191">+O151+O152</f>
        <v>0</v>
      </c>
      <c r="P150" s="41">
        <f t="shared" si="191"/>
        <v>0</v>
      </c>
      <c r="Q150" s="41">
        <f t="shared" si="191"/>
        <v>0</v>
      </c>
      <c r="R150" s="41">
        <f t="shared" si="191"/>
        <v>0</v>
      </c>
      <c r="S150" s="41">
        <f t="shared" si="191"/>
        <v>0</v>
      </c>
      <c r="T150" s="41">
        <f t="shared" ref="T150:U150" si="192">+T151+T152</f>
        <v>0</v>
      </c>
      <c r="U150" s="41">
        <f t="shared" si="192"/>
        <v>0</v>
      </c>
    </row>
    <row r="151" spans="1:21" hidden="1" x14ac:dyDescent="0.2">
      <c r="A151" s="3">
        <v>1330950101</v>
      </c>
      <c r="B151" s="4" t="s">
        <v>105</v>
      </c>
      <c r="C151" s="4" t="s">
        <v>9</v>
      </c>
      <c r="D151" s="4">
        <f t="shared" si="170"/>
        <v>10</v>
      </c>
      <c r="E151" s="42">
        <f t="shared" ref="E151:E152" si="193">+F151+G151+J151+K151+L151+H151+M151+N151+I151+O151+P151+Q151+R151+S151+T151+U151</f>
        <v>0</v>
      </c>
      <c r="F151" s="42">
        <f>IFERROR(VLOOKUP($A151,'2018'!$A$8:$C$209,3,FALSE),0)</f>
        <v>0</v>
      </c>
      <c r="G151" s="42">
        <f>IFERROR(VLOOKUP($A151,'2019'!$A$8:$C$282,3,FALSE),0)</f>
        <v>0</v>
      </c>
      <c r="H151" s="42">
        <f>+IFERROR(VLOOKUP($A151,'2020'!$A$14:$C$247,3,FALSE),0)</f>
        <v>0</v>
      </c>
      <c r="I151" s="42">
        <f>+IFERROR(VLOOKUP($A151,'2021'!$A$12:$C$276,3,FALSE),0)</f>
        <v>0</v>
      </c>
      <c r="J151" s="42">
        <f>+IFERROR(VLOOKUP($A151,'2022'!$A:$O,4,FALSE),0)</f>
        <v>0</v>
      </c>
      <c r="K151" s="42">
        <f>+IFERROR(VLOOKUP($A151,'2022'!$A:$O,5,FALSE),0)</f>
        <v>0</v>
      </c>
      <c r="L151" s="42">
        <f>+IFERROR(VLOOKUP($A151,'2022'!$A:$O,6,FALSE),0)</f>
        <v>0</v>
      </c>
      <c r="M151" s="42">
        <f>+IFERROR(VLOOKUP($A151,'2022'!$A:$O,7,FALSE),0)</f>
        <v>0</v>
      </c>
      <c r="N151" s="42">
        <f>+IFERROR(VLOOKUP($A151,'2022'!$A:$O,8,FALSE),0)</f>
        <v>0</v>
      </c>
      <c r="O151" s="42">
        <f>+IFERROR(VLOOKUP($A151,'2022'!$A:$O,9,FALSE),0)</f>
        <v>0</v>
      </c>
      <c r="P151" s="42">
        <f>+IFERROR(VLOOKUP($A151,'2022'!$A:$O,10,FALSE),0)</f>
        <v>0</v>
      </c>
      <c r="Q151" s="42">
        <f>+IFERROR(VLOOKUP($A151,'2022'!$A:$O,11,FALSE),0)</f>
        <v>0</v>
      </c>
      <c r="R151" s="42">
        <f>+IFERROR(VLOOKUP($A151,'2022'!$A:$O,12,FALSE),0)</f>
        <v>0</v>
      </c>
      <c r="S151" s="42">
        <f>+IFERROR(VLOOKUP($A151,'2022'!$A:$O,13,FALSE),0)</f>
        <v>0</v>
      </c>
      <c r="T151" s="42">
        <f>+IFERROR(VLOOKUP($A151,'2022'!$A:$O,14,FALSE),0)</f>
        <v>0</v>
      </c>
      <c r="U151" s="42">
        <f>+IFERROR(VLOOKUP($A151,'2022'!$A:$O,15,FALSE),0)</f>
        <v>0</v>
      </c>
    </row>
    <row r="152" spans="1:21" hidden="1" x14ac:dyDescent="0.2">
      <c r="A152" s="3">
        <v>1330950102</v>
      </c>
      <c r="B152" s="4" t="s">
        <v>1316</v>
      </c>
      <c r="C152" s="4" t="s">
        <v>9</v>
      </c>
      <c r="D152" s="4">
        <f t="shared" si="170"/>
        <v>10</v>
      </c>
      <c r="E152" s="42">
        <f t="shared" si="193"/>
        <v>0</v>
      </c>
      <c r="F152" s="42">
        <f>IFERROR(VLOOKUP($A152,'2018'!$A$8:$C$209,3,FALSE),0)</f>
        <v>0</v>
      </c>
      <c r="G152" s="42">
        <f>IFERROR(VLOOKUP($A152,'2019'!$A$8:$C$282,3,FALSE),0)</f>
        <v>0</v>
      </c>
      <c r="H152" s="42">
        <f>+IFERROR(VLOOKUP($A152,'2020'!$A$14:$C$247,3,FALSE),0)</f>
        <v>0</v>
      </c>
      <c r="I152" s="42">
        <f>+IFERROR(VLOOKUP($A152,'2021'!$A$12:$C$276,3,FALSE),0)</f>
        <v>0</v>
      </c>
      <c r="J152" s="42">
        <f>+IFERROR(VLOOKUP($A152,'2022'!$A:$O,4,FALSE),0)</f>
        <v>0</v>
      </c>
      <c r="K152" s="42">
        <f>+IFERROR(VLOOKUP($A152,'2022'!$A:$O,5,FALSE),0)</f>
        <v>0</v>
      </c>
      <c r="L152" s="42">
        <f>+IFERROR(VLOOKUP($A152,'2022'!$A:$O,6,FALSE),0)</f>
        <v>0</v>
      </c>
      <c r="M152" s="42">
        <f>+IFERROR(VLOOKUP($A152,'2022'!$A:$O,7,FALSE),0)</f>
        <v>0</v>
      </c>
      <c r="N152" s="42">
        <f>+IFERROR(VLOOKUP($A152,'2022'!$A:$O,8,FALSE),0)</f>
        <v>0</v>
      </c>
      <c r="O152" s="42">
        <f>+IFERROR(VLOOKUP($A152,'2022'!$A:$O,9,FALSE),0)</f>
        <v>0</v>
      </c>
      <c r="P152" s="42">
        <f>+IFERROR(VLOOKUP($A152,'2022'!$A:$O,10,FALSE),0)</f>
        <v>0</v>
      </c>
      <c r="Q152" s="42">
        <f>+IFERROR(VLOOKUP($A152,'2022'!$A:$O,11,FALSE),0)</f>
        <v>0</v>
      </c>
      <c r="R152" s="42">
        <f>+IFERROR(VLOOKUP($A152,'2022'!$A:$O,12,FALSE),0)</f>
        <v>0</v>
      </c>
      <c r="S152" s="42">
        <f>+IFERROR(VLOOKUP($A152,'2022'!$A:$O,13,FALSE),0)</f>
        <v>0</v>
      </c>
      <c r="T152" s="42">
        <f>+IFERROR(VLOOKUP($A152,'2022'!$A:$O,14,FALSE),0)</f>
        <v>0</v>
      </c>
      <c r="U152" s="42">
        <f>+IFERROR(VLOOKUP($A152,'2022'!$A:$O,15,FALSE),0)</f>
        <v>0</v>
      </c>
    </row>
    <row r="153" spans="1:21" ht="12" hidden="1" x14ac:dyDescent="0.25">
      <c r="A153" s="32">
        <v>1345</v>
      </c>
      <c r="B153" s="33" t="s">
        <v>106</v>
      </c>
      <c r="C153" s="33" t="s">
        <v>5</v>
      </c>
      <c r="D153" s="33">
        <f t="shared" si="170"/>
        <v>4</v>
      </c>
      <c r="E153" s="39">
        <f t="shared" ref="E153:U154" si="194">+E154</f>
        <v>0</v>
      </c>
      <c r="F153" s="39">
        <f t="shared" si="194"/>
        <v>0</v>
      </c>
      <c r="G153" s="39">
        <f t="shared" si="194"/>
        <v>0</v>
      </c>
      <c r="H153" s="39">
        <f t="shared" si="194"/>
        <v>0</v>
      </c>
      <c r="I153" s="39">
        <f t="shared" si="194"/>
        <v>0</v>
      </c>
      <c r="J153" s="39">
        <f t="shared" si="194"/>
        <v>0</v>
      </c>
      <c r="K153" s="39">
        <f t="shared" si="194"/>
        <v>0</v>
      </c>
      <c r="L153" s="39">
        <f t="shared" si="194"/>
        <v>0</v>
      </c>
      <c r="M153" s="39">
        <f t="shared" si="194"/>
        <v>0</v>
      </c>
      <c r="N153" s="39">
        <f t="shared" si="194"/>
        <v>0</v>
      </c>
      <c r="O153" s="39">
        <f t="shared" si="194"/>
        <v>0</v>
      </c>
      <c r="P153" s="39">
        <f t="shared" si="194"/>
        <v>0</v>
      </c>
      <c r="Q153" s="39">
        <f t="shared" si="194"/>
        <v>0</v>
      </c>
      <c r="R153" s="39">
        <f t="shared" si="194"/>
        <v>0</v>
      </c>
      <c r="S153" s="39">
        <f t="shared" si="194"/>
        <v>0</v>
      </c>
      <c r="T153" s="39">
        <f t="shared" si="194"/>
        <v>0</v>
      </c>
      <c r="U153" s="39">
        <f t="shared" si="194"/>
        <v>0</v>
      </c>
    </row>
    <row r="154" spans="1:21" ht="12" hidden="1" customHeight="1" x14ac:dyDescent="0.25">
      <c r="A154" s="5">
        <v>134505</v>
      </c>
      <c r="B154" s="6" t="s">
        <v>107</v>
      </c>
      <c r="C154" s="6" t="s">
        <v>5</v>
      </c>
      <c r="D154" s="6">
        <f t="shared" si="170"/>
        <v>6</v>
      </c>
      <c r="E154" s="40">
        <f t="shared" si="194"/>
        <v>0</v>
      </c>
      <c r="F154" s="40">
        <f t="shared" si="194"/>
        <v>0</v>
      </c>
      <c r="G154" s="40">
        <f t="shared" si="194"/>
        <v>0</v>
      </c>
      <c r="H154" s="40">
        <f t="shared" si="194"/>
        <v>0</v>
      </c>
      <c r="I154" s="40">
        <f t="shared" si="194"/>
        <v>0</v>
      </c>
      <c r="J154" s="40">
        <f t="shared" si="194"/>
        <v>0</v>
      </c>
      <c r="K154" s="40">
        <f t="shared" si="194"/>
        <v>0</v>
      </c>
      <c r="L154" s="40">
        <f t="shared" si="194"/>
        <v>0</v>
      </c>
      <c r="M154" s="40">
        <f t="shared" si="194"/>
        <v>0</v>
      </c>
      <c r="N154" s="40">
        <f t="shared" si="194"/>
        <v>0</v>
      </c>
      <c r="O154" s="40">
        <f t="shared" si="194"/>
        <v>0</v>
      </c>
      <c r="P154" s="40">
        <f t="shared" si="194"/>
        <v>0</v>
      </c>
      <c r="Q154" s="40">
        <f t="shared" si="194"/>
        <v>0</v>
      </c>
      <c r="R154" s="40">
        <f t="shared" si="194"/>
        <v>0</v>
      </c>
      <c r="S154" s="40">
        <f t="shared" si="194"/>
        <v>0</v>
      </c>
      <c r="T154" s="40">
        <f t="shared" si="194"/>
        <v>0</v>
      </c>
      <c r="U154" s="40">
        <f t="shared" si="194"/>
        <v>0</v>
      </c>
    </row>
    <row r="155" spans="1:21" ht="12" hidden="1" customHeight="1" x14ac:dyDescent="0.25">
      <c r="A155" s="34">
        <v>13450501</v>
      </c>
      <c r="B155" s="35" t="s">
        <v>108</v>
      </c>
      <c r="C155" s="35" t="s">
        <v>5</v>
      </c>
      <c r="D155" s="35">
        <f t="shared" si="170"/>
        <v>8</v>
      </c>
      <c r="E155" s="41">
        <f t="shared" ref="E155:L155" si="195">+E156+E157+E158</f>
        <v>0</v>
      </c>
      <c r="F155" s="41">
        <f t="shared" si="195"/>
        <v>0</v>
      </c>
      <c r="G155" s="41">
        <f t="shared" si="195"/>
        <v>0</v>
      </c>
      <c r="H155" s="41">
        <f t="shared" ref="H155" si="196">+H156+H157+H158</f>
        <v>0</v>
      </c>
      <c r="I155" s="41">
        <f t="shared" ref="I155" si="197">+I156+I157+I158</f>
        <v>0</v>
      </c>
      <c r="J155" s="41">
        <f t="shared" si="195"/>
        <v>0</v>
      </c>
      <c r="K155" s="41">
        <f t="shared" si="195"/>
        <v>0</v>
      </c>
      <c r="L155" s="41">
        <f t="shared" si="195"/>
        <v>0</v>
      </c>
      <c r="M155" s="41">
        <f t="shared" ref="M155:N155" si="198">+M156+M157+M158</f>
        <v>0</v>
      </c>
      <c r="N155" s="41">
        <f t="shared" si="198"/>
        <v>0</v>
      </c>
      <c r="O155" s="41">
        <f t="shared" ref="O155:S155" si="199">+O156+O157+O158</f>
        <v>0</v>
      </c>
      <c r="P155" s="41">
        <f t="shared" si="199"/>
        <v>0</v>
      </c>
      <c r="Q155" s="41">
        <f t="shared" si="199"/>
        <v>0</v>
      </c>
      <c r="R155" s="41">
        <f t="shared" si="199"/>
        <v>0</v>
      </c>
      <c r="S155" s="41">
        <f t="shared" si="199"/>
        <v>0</v>
      </c>
      <c r="T155" s="41">
        <f t="shared" ref="T155:U155" si="200">+T156+T157+T158</f>
        <v>0</v>
      </c>
      <c r="U155" s="41">
        <f t="shared" si="200"/>
        <v>0</v>
      </c>
    </row>
    <row r="156" spans="1:21" ht="12" hidden="1" customHeight="1" x14ac:dyDescent="0.2">
      <c r="A156" s="3">
        <v>1345050101</v>
      </c>
      <c r="B156" s="4" t="s">
        <v>109</v>
      </c>
      <c r="C156" s="4" t="s">
        <v>9</v>
      </c>
      <c r="D156" s="4">
        <f t="shared" si="170"/>
        <v>10</v>
      </c>
      <c r="E156" s="42">
        <f t="shared" ref="E156:E158" si="201">+F156+G156+J156+K156+L156+H156+M156+N156+I156+O156+P156+Q156+R156+S156+T156+U156</f>
        <v>0</v>
      </c>
      <c r="F156" s="42">
        <f>IFERROR(VLOOKUP($A156,'2018'!$A$8:$C$209,3,FALSE),0)</f>
        <v>0</v>
      </c>
      <c r="G156" s="42">
        <f>IFERROR(VLOOKUP($A156,'2019'!$A$8:$C$282,3,FALSE),0)</f>
        <v>0</v>
      </c>
      <c r="H156" s="42">
        <f>+IFERROR(VLOOKUP($A156,'2020'!$A$14:$C$247,3,FALSE),0)</f>
        <v>0</v>
      </c>
      <c r="I156" s="42">
        <f>+IFERROR(VLOOKUP($A156,'2021'!$A$12:$C$276,3,FALSE),0)</f>
        <v>0</v>
      </c>
      <c r="J156" s="42">
        <f>+IFERROR(VLOOKUP($A156,'2022'!$A:$O,4,FALSE),0)</f>
        <v>0</v>
      </c>
      <c r="K156" s="42">
        <f>+IFERROR(VLOOKUP($A156,'2022'!$A:$O,5,FALSE),0)</f>
        <v>0</v>
      </c>
      <c r="L156" s="42">
        <f>+IFERROR(VLOOKUP($A156,'2022'!$A:$O,6,FALSE),0)</f>
        <v>0</v>
      </c>
      <c r="M156" s="42">
        <f>+IFERROR(VLOOKUP($A156,'2022'!$A:$O,7,FALSE),0)</f>
        <v>0</v>
      </c>
      <c r="N156" s="42">
        <f>+IFERROR(VLOOKUP($A156,'2022'!$A:$O,8,FALSE),0)</f>
        <v>0</v>
      </c>
      <c r="O156" s="42">
        <f>+IFERROR(VLOOKUP($A156,'2022'!$A:$O,9,FALSE),0)</f>
        <v>0</v>
      </c>
      <c r="P156" s="42">
        <f>+IFERROR(VLOOKUP($A156,'2022'!$A:$O,10,FALSE),0)</f>
        <v>0</v>
      </c>
      <c r="Q156" s="42">
        <f>+IFERROR(VLOOKUP($A156,'2022'!$A:$O,11,FALSE),0)</f>
        <v>0</v>
      </c>
      <c r="R156" s="42">
        <f>+IFERROR(VLOOKUP($A156,'2022'!$A:$O,12,FALSE),0)</f>
        <v>0</v>
      </c>
      <c r="S156" s="42">
        <f>+IFERROR(VLOOKUP($A156,'2022'!$A:$O,13,FALSE),0)</f>
        <v>0</v>
      </c>
      <c r="T156" s="42">
        <f>+IFERROR(VLOOKUP($A156,'2022'!$A:$O,14,FALSE),0)</f>
        <v>0</v>
      </c>
      <c r="U156" s="42">
        <f>+IFERROR(VLOOKUP($A156,'2022'!$A:$O,15,FALSE),0)</f>
        <v>0</v>
      </c>
    </row>
    <row r="157" spans="1:21" hidden="1" x14ac:dyDescent="0.2">
      <c r="A157" s="3">
        <v>1345050102</v>
      </c>
      <c r="B157" s="4" t="s">
        <v>110</v>
      </c>
      <c r="C157" s="4" t="s">
        <v>9</v>
      </c>
      <c r="D157" s="4">
        <f t="shared" si="170"/>
        <v>10</v>
      </c>
      <c r="E157" s="42">
        <f t="shared" si="201"/>
        <v>0</v>
      </c>
      <c r="F157" s="42">
        <f>IFERROR(VLOOKUP($A157,'2018'!$A$8:$C$209,3,FALSE),0)</f>
        <v>0</v>
      </c>
      <c r="G157" s="42">
        <f>IFERROR(VLOOKUP($A157,'2019'!$A$8:$C$282,3,FALSE),0)</f>
        <v>0</v>
      </c>
      <c r="H157" s="42">
        <f>+IFERROR(VLOOKUP($A157,'2020'!$A$14:$C$247,3,FALSE),0)</f>
        <v>0</v>
      </c>
      <c r="I157" s="42">
        <f>+IFERROR(VLOOKUP($A157,'2021'!$A$12:$C$276,3,FALSE),0)</f>
        <v>0</v>
      </c>
      <c r="J157" s="42">
        <f>+IFERROR(VLOOKUP($A157,'2022'!$A:$O,4,FALSE),0)</f>
        <v>0</v>
      </c>
      <c r="K157" s="42">
        <f>+IFERROR(VLOOKUP($A157,'2022'!$A:$O,5,FALSE),0)</f>
        <v>0</v>
      </c>
      <c r="L157" s="42">
        <f>+IFERROR(VLOOKUP($A157,'2022'!$A:$O,6,FALSE),0)</f>
        <v>0</v>
      </c>
      <c r="M157" s="42">
        <f>+IFERROR(VLOOKUP($A157,'2022'!$A:$O,7,FALSE),0)</f>
        <v>0</v>
      </c>
      <c r="N157" s="42">
        <f>+IFERROR(VLOOKUP($A157,'2022'!$A:$O,8,FALSE),0)</f>
        <v>0</v>
      </c>
      <c r="O157" s="42">
        <f>+IFERROR(VLOOKUP($A157,'2022'!$A:$O,9,FALSE),0)</f>
        <v>0</v>
      </c>
      <c r="P157" s="42">
        <f>+IFERROR(VLOOKUP($A157,'2022'!$A:$O,10,FALSE),0)</f>
        <v>0</v>
      </c>
      <c r="Q157" s="42">
        <f>+IFERROR(VLOOKUP($A157,'2022'!$A:$O,11,FALSE),0)</f>
        <v>0</v>
      </c>
      <c r="R157" s="42">
        <f>+IFERROR(VLOOKUP($A157,'2022'!$A:$O,12,FALSE),0)</f>
        <v>0</v>
      </c>
      <c r="S157" s="42">
        <f>+IFERROR(VLOOKUP($A157,'2022'!$A:$O,13,FALSE),0)</f>
        <v>0</v>
      </c>
      <c r="T157" s="42">
        <f>+IFERROR(VLOOKUP($A157,'2022'!$A:$O,14,FALSE),0)</f>
        <v>0</v>
      </c>
      <c r="U157" s="42">
        <f>+IFERROR(VLOOKUP($A157,'2022'!$A:$O,15,FALSE),0)</f>
        <v>0</v>
      </c>
    </row>
    <row r="158" spans="1:21" hidden="1" x14ac:dyDescent="0.2">
      <c r="A158" s="3">
        <v>1345050103</v>
      </c>
      <c r="B158" s="4" t="s">
        <v>111</v>
      </c>
      <c r="C158" s="4" t="s">
        <v>9</v>
      </c>
      <c r="D158" s="4">
        <f t="shared" si="170"/>
        <v>10</v>
      </c>
      <c r="E158" s="42">
        <f t="shared" si="201"/>
        <v>0</v>
      </c>
      <c r="F158" s="42">
        <f>IFERROR(VLOOKUP($A158,'2018'!$A$8:$C$209,3,FALSE),0)</f>
        <v>0</v>
      </c>
      <c r="G158" s="42">
        <f>IFERROR(VLOOKUP($A158,'2019'!$A$8:$C$282,3,FALSE),0)</f>
        <v>0</v>
      </c>
      <c r="H158" s="42">
        <f>+IFERROR(VLOOKUP($A158,'2020'!$A$14:$C$247,3,FALSE),0)</f>
        <v>0</v>
      </c>
      <c r="I158" s="42">
        <f>+IFERROR(VLOOKUP($A158,'2021'!$A$12:$C$276,3,FALSE),0)</f>
        <v>0</v>
      </c>
      <c r="J158" s="42">
        <f>+IFERROR(VLOOKUP($A158,'2022'!$A:$O,4,FALSE),0)</f>
        <v>0</v>
      </c>
      <c r="K158" s="42">
        <f>+IFERROR(VLOOKUP($A158,'2022'!$A:$O,5,FALSE),0)</f>
        <v>0</v>
      </c>
      <c r="L158" s="42">
        <f>+IFERROR(VLOOKUP($A158,'2022'!$A:$O,6,FALSE),0)</f>
        <v>0</v>
      </c>
      <c r="M158" s="42">
        <f>+IFERROR(VLOOKUP($A158,'2022'!$A:$O,7,FALSE),0)</f>
        <v>0</v>
      </c>
      <c r="N158" s="42">
        <f>+IFERROR(VLOOKUP($A158,'2022'!$A:$O,8,FALSE),0)</f>
        <v>0</v>
      </c>
      <c r="O158" s="42">
        <f>+IFERROR(VLOOKUP($A158,'2022'!$A:$O,9,FALSE),0)</f>
        <v>0</v>
      </c>
      <c r="P158" s="42">
        <f>+IFERROR(VLOOKUP($A158,'2022'!$A:$O,10,FALSE),0)</f>
        <v>0</v>
      </c>
      <c r="Q158" s="42">
        <f>+IFERROR(VLOOKUP($A158,'2022'!$A:$O,11,FALSE),0)</f>
        <v>0</v>
      </c>
      <c r="R158" s="42">
        <f>+IFERROR(VLOOKUP($A158,'2022'!$A:$O,12,FALSE),0)</f>
        <v>0</v>
      </c>
      <c r="S158" s="42">
        <f>+IFERROR(VLOOKUP($A158,'2022'!$A:$O,13,FALSE),0)</f>
        <v>0</v>
      </c>
      <c r="T158" s="42">
        <f>+IFERROR(VLOOKUP($A158,'2022'!$A:$O,14,FALSE),0)</f>
        <v>0</v>
      </c>
      <c r="U158" s="42">
        <f>+IFERROR(VLOOKUP($A158,'2022'!$A:$O,15,FALSE),0)</f>
        <v>0</v>
      </c>
    </row>
    <row r="159" spans="1:21" ht="12" hidden="1" customHeight="1" x14ac:dyDescent="0.25">
      <c r="A159" s="32">
        <v>1355</v>
      </c>
      <c r="B159" s="33" t="s">
        <v>112</v>
      </c>
      <c r="C159" s="33" t="s">
        <v>5</v>
      </c>
      <c r="D159" s="33">
        <f t="shared" si="170"/>
        <v>4</v>
      </c>
      <c r="E159" s="39">
        <f t="shared" ref="E159:L159" si="202">+E160+E164+E167+E189+E192+E198+E203+E209</f>
        <v>240108189</v>
      </c>
      <c r="F159" s="39">
        <f t="shared" si="202"/>
        <v>0</v>
      </c>
      <c r="G159" s="39">
        <f t="shared" si="202"/>
        <v>403049</v>
      </c>
      <c r="H159" s="39">
        <f t="shared" ref="H159" si="203">+H160+H164+H167+H189+H192+H198+H203+H209</f>
        <v>885399</v>
      </c>
      <c r="I159" s="39">
        <f t="shared" ref="I159" si="204">+I160+I164+I167+I189+I192+I198+I203+I209</f>
        <v>0</v>
      </c>
      <c r="J159" s="39">
        <f t="shared" si="202"/>
        <v>46368</v>
      </c>
      <c r="K159" s="39">
        <f t="shared" si="202"/>
        <v>3161</v>
      </c>
      <c r="L159" s="39">
        <f t="shared" si="202"/>
        <v>8567527</v>
      </c>
      <c r="M159" s="39">
        <f t="shared" ref="M159:N159" si="205">+M160+M164+M167+M189+M192+M198+M203+M209</f>
        <v>82643101</v>
      </c>
      <c r="N159" s="39">
        <f t="shared" si="205"/>
        <v>112686839</v>
      </c>
      <c r="O159" s="39">
        <f t="shared" ref="O159:S159" si="206">+O160+O164+O167+O189+O192+O198+O203+O209</f>
        <v>27933909</v>
      </c>
      <c r="P159" s="39">
        <f t="shared" si="206"/>
        <v>6938836</v>
      </c>
      <c r="Q159" s="39">
        <f t="shared" si="206"/>
        <v>0</v>
      </c>
      <c r="R159" s="39">
        <f t="shared" si="206"/>
        <v>0</v>
      </c>
      <c r="S159" s="39">
        <f t="shared" si="206"/>
        <v>0</v>
      </c>
      <c r="T159" s="39">
        <f t="shared" ref="T159:U159" si="207">+T160+T164+T167+T189+T192+T198+T203+T209</f>
        <v>0</v>
      </c>
      <c r="U159" s="39">
        <f t="shared" si="207"/>
        <v>0</v>
      </c>
    </row>
    <row r="160" spans="1:21" ht="12" hidden="1" customHeight="1" x14ac:dyDescent="0.25">
      <c r="A160" s="5">
        <v>135505</v>
      </c>
      <c r="B160" s="6" t="s">
        <v>113</v>
      </c>
      <c r="C160" s="6" t="s">
        <v>5</v>
      </c>
      <c r="D160" s="6">
        <f t="shared" si="170"/>
        <v>6</v>
      </c>
      <c r="E160" s="40">
        <f t="shared" ref="E160:U160" si="208">+E161</f>
        <v>0</v>
      </c>
      <c r="F160" s="40">
        <f t="shared" si="208"/>
        <v>0</v>
      </c>
      <c r="G160" s="40">
        <f t="shared" si="208"/>
        <v>0</v>
      </c>
      <c r="H160" s="40">
        <f t="shared" si="208"/>
        <v>0</v>
      </c>
      <c r="I160" s="40">
        <f t="shared" si="208"/>
        <v>0</v>
      </c>
      <c r="J160" s="40">
        <f t="shared" si="208"/>
        <v>0</v>
      </c>
      <c r="K160" s="40">
        <f t="shared" si="208"/>
        <v>0</v>
      </c>
      <c r="L160" s="40">
        <f t="shared" si="208"/>
        <v>0</v>
      </c>
      <c r="M160" s="40">
        <f t="shared" si="208"/>
        <v>0</v>
      </c>
      <c r="N160" s="40">
        <f t="shared" si="208"/>
        <v>0</v>
      </c>
      <c r="O160" s="40">
        <f t="shared" si="208"/>
        <v>0</v>
      </c>
      <c r="P160" s="40">
        <f t="shared" si="208"/>
        <v>0</v>
      </c>
      <c r="Q160" s="40">
        <f t="shared" si="208"/>
        <v>0</v>
      </c>
      <c r="R160" s="40">
        <f t="shared" si="208"/>
        <v>0</v>
      </c>
      <c r="S160" s="40">
        <f t="shared" si="208"/>
        <v>0</v>
      </c>
      <c r="T160" s="40">
        <f t="shared" si="208"/>
        <v>0</v>
      </c>
      <c r="U160" s="40">
        <f t="shared" si="208"/>
        <v>0</v>
      </c>
    </row>
    <row r="161" spans="1:21" ht="12" hidden="1" x14ac:dyDescent="0.25">
      <c r="A161" s="34">
        <v>13550501</v>
      </c>
      <c r="B161" s="35" t="s">
        <v>114</v>
      </c>
      <c r="C161" s="35" t="s">
        <v>5</v>
      </c>
      <c r="D161" s="35">
        <f t="shared" si="170"/>
        <v>8</v>
      </c>
      <c r="E161" s="41">
        <f t="shared" ref="E161:L161" si="209">+E162+E163</f>
        <v>0</v>
      </c>
      <c r="F161" s="41">
        <f t="shared" si="209"/>
        <v>0</v>
      </c>
      <c r="G161" s="41">
        <f t="shared" si="209"/>
        <v>0</v>
      </c>
      <c r="H161" s="41">
        <f t="shared" ref="H161" si="210">+H162+H163</f>
        <v>0</v>
      </c>
      <c r="I161" s="41">
        <f t="shared" ref="I161" si="211">+I162+I163</f>
        <v>0</v>
      </c>
      <c r="J161" s="41">
        <f t="shared" si="209"/>
        <v>0</v>
      </c>
      <c r="K161" s="41">
        <f t="shared" si="209"/>
        <v>0</v>
      </c>
      <c r="L161" s="41">
        <f t="shared" si="209"/>
        <v>0</v>
      </c>
      <c r="M161" s="41">
        <f t="shared" ref="M161:N161" si="212">+M162+M163</f>
        <v>0</v>
      </c>
      <c r="N161" s="41">
        <f t="shared" si="212"/>
        <v>0</v>
      </c>
      <c r="O161" s="41">
        <f t="shared" ref="O161:S161" si="213">+O162+O163</f>
        <v>0</v>
      </c>
      <c r="P161" s="41">
        <f t="shared" si="213"/>
        <v>0</v>
      </c>
      <c r="Q161" s="41">
        <f t="shared" si="213"/>
        <v>0</v>
      </c>
      <c r="R161" s="41">
        <f t="shared" si="213"/>
        <v>0</v>
      </c>
      <c r="S161" s="41">
        <f t="shared" si="213"/>
        <v>0</v>
      </c>
      <c r="T161" s="41">
        <f t="shared" ref="T161:U161" si="214">+T162+T163</f>
        <v>0</v>
      </c>
      <c r="U161" s="41">
        <f t="shared" si="214"/>
        <v>0</v>
      </c>
    </row>
    <row r="162" spans="1:21" ht="12" hidden="1" customHeight="1" x14ac:dyDescent="0.2">
      <c r="A162" s="3">
        <v>1355050101</v>
      </c>
      <c r="B162" s="4" t="s">
        <v>115</v>
      </c>
      <c r="C162" s="4" t="s">
        <v>9</v>
      </c>
      <c r="D162" s="4">
        <f t="shared" si="170"/>
        <v>10</v>
      </c>
      <c r="E162" s="42">
        <f t="shared" ref="E162:E163" si="215">+F162+G162+J162+K162+L162+H162+M162+N162+I162+O162+P162+Q162+R162+S162+T162+U162</f>
        <v>0</v>
      </c>
      <c r="F162" s="42">
        <f>IFERROR(VLOOKUP($A162,'2018'!$A$8:$C$209,3,FALSE),0)</f>
        <v>0</v>
      </c>
      <c r="G162" s="42">
        <f>IFERROR(VLOOKUP($A162,'2019'!$A$8:$C$282,3,FALSE),0)</f>
        <v>0</v>
      </c>
      <c r="H162" s="42">
        <f>+IFERROR(VLOOKUP($A162,'2020'!$A$14:$C$247,3,FALSE),0)</f>
        <v>0</v>
      </c>
      <c r="I162" s="42">
        <f>+IFERROR(VLOOKUP($A162,'2021'!$A$12:$C$276,3,FALSE),0)</f>
        <v>0</v>
      </c>
      <c r="J162" s="42">
        <f>+IFERROR(VLOOKUP($A162,'2022'!$A:$O,4,FALSE),0)</f>
        <v>0</v>
      </c>
      <c r="K162" s="42">
        <f>+IFERROR(VLOOKUP($A162,'2022'!$A:$O,5,FALSE),0)</f>
        <v>0</v>
      </c>
      <c r="L162" s="42">
        <f>+IFERROR(VLOOKUP($A162,'2022'!$A:$O,6,FALSE),0)</f>
        <v>0</v>
      </c>
      <c r="M162" s="42">
        <f>+IFERROR(VLOOKUP($A162,'2022'!$A:$O,7,FALSE),0)</f>
        <v>0</v>
      </c>
      <c r="N162" s="42">
        <f>+IFERROR(VLOOKUP($A162,'2022'!$A:$O,8,FALSE),0)</f>
        <v>0</v>
      </c>
      <c r="O162" s="42">
        <f>+IFERROR(VLOOKUP($A162,'2022'!$A:$O,9,FALSE),0)</f>
        <v>0</v>
      </c>
      <c r="P162" s="42">
        <f>+IFERROR(VLOOKUP($A162,'2022'!$A:$O,10,FALSE),0)</f>
        <v>0</v>
      </c>
      <c r="Q162" s="42">
        <f>+IFERROR(VLOOKUP($A162,'2022'!$A:$O,11,FALSE),0)</f>
        <v>0</v>
      </c>
      <c r="R162" s="42">
        <f>+IFERROR(VLOOKUP($A162,'2022'!$A:$O,12,FALSE),0)</f>
        <v>0</v>
      </c>
      <c r="S162" s="42">
        <f>+IFERROR(VLOOKUP($A162,'2022'!$A:$O,13,FALSE),0)</f>
        <v>0</v>
      </c>
      <c r="T162" s="42">
        <f>+IFERROR(VLOOKUP($A162,'2022'!$A:$O,14,FALSE),0)</f>
        <v>0</v>
      </c>
      <c r="U162" s="42">
        <f>+IFERROR(VLOOKUP($A162,'2022'!$A:$O,15,FALSE),0)</f>
        <v>0</v>
      </c>
    </row>
    <row r="163" spans="1:21" ht="12" hidden="1" customHeight="1" x14ac:dyDescent="0.2">
      <c r="A163" s="3">
        <v>1355050102</v>
      </c>
      <c r="B163" s="4" t="s">
        <v>116</v>
      </c>
      <c r="C163" s="4" t="s">
        <v>9</v>
      </c>
      <c r="D163" s="4">
        <f t="shared" si="170"/>
        <v>10</v>
      </c>
      <c r="E163" s="42">
        <f t="shared" si="215"/>
        <v>0</v>
      </c>
      <c r="F163" s="42">
        <f>IFERROR(VLOOKUP($A163,'2018'!$A$8:$C$209,3,FALSE),0)</f>
        <v>0</v>
      </c>
      <c r="G163" s="42">
        <f>IFERROR(VLOOKUP($A163,'2019'!$A$8:$C$282,3,FALSE),0)</f>
        <v>0</v>
      </c>
      <c r="H163" s="42">
        <f>+IFERROR(VLOOKUP($A163,'2020'!$A$14:$C$247,3,FALSE),0)</f>
        <v>0</v>
      </c>
      <c r="I163" s="42">
        <f>+IFERROR(VLOOKUP($A163,'2021'!$A$12:$C$276,3,FALSE),0)</f>
        <v>0</v>
      </c>
      <c r="J163" s="42">
        <f>+IFERROR(VLOOKUP($A163,'2022'!$A:$O,4,FALSE),0)</f>
        <v>0</v>
      </c>
      <c r="K163" s="42">
        <f>+IFERROR(VLOOKUP($A163,'2022'!$A:$O,5,FALSE),0)</f>
        <v>0</v>
      </c>
      <c r="L163" s="42">
        <f>+IFERROR(VLOOKUP($A163,'2022'!$A:$O,6,FALSE),0)</f>
        <v>0</v>
      </c>
      <c r="M163" s="42">
        <f>+IFERROR(VLOOKUP($A163,'2022'!$A:$O,7,FALSE),0)</f>
        <v>0</v>
      </c>
      <c r="N163" s="42">
        <f>+IFERROR(VLOOKUP($A163,'2022'!$A:$O,8,FALSE),0)</f>
        <v>0</v>
      </c>
      <c r="O163" s="42">
        <f>+IFERROR(VLOOKUP($A163,'2022'!$A:$O,9,FALSE),0)</f>
        <v>0</v>
      </c>
      <c r="P163" s="42">
        <f>+IFERROR(VLOOKUP($A163,'2022'!$A:$O,10,FALSE),0)</f>
        <v>0</v>
      </c>
      <c r="Q163" s="42">
        <f>+IFERROR(VLOOKUP($A163,'2022'!$A:$O,11,FALSE),0)</f>
        <v>0</v>
      </c>
      <c r="R163" s="42">
        <f>+IFERROR(VLOOKUP($A163,'2022'!$A:$O,12,FALSE),0)</f>
        <v>0</v>
      </c>
      <c r="S163" s="42">
        <f>+IFERROR(VLOOKUP($A163,'2022'!$A:$O,13,FALSE),0)</f>
        <v>0</v>
      </c>
      <c r="T163" s="42">
        <f>+IFERROR(VLOOKUP($A163,'2022'!$A:$O,14,FALSE),0)</f>
        <v>0</v>
      </c>
      <c r="U163" s="42">
        <f>+IFERROR(VLOOKUP($A163,'2022'!$A:$O,15,FALSE),0)</f>
        <v>0</v>
      </c>
    </row>
    <row r="164" spans="1:21" ht="12" hidden="1" x14ac:dyDescent="0.25">
      <c r="A164" s="5">
        <v>135510</v>
      </c>
      <c r="B164" s="6" t="s">
        <v>117</v>
      </c>
      <c r="C164" s="6" t="s">
        <v>5</v>
      </c>
      <c r="D164" s="6">
        <f t="shared" si="170"/>
        <v>6</v>
      </c>
      <c r="E164" s="40">
        <f t="shared" ref="E164:U165" si="216">+E165</f>
        <v>0</v>
      </c>
      <c r="F164" s="40">
        <f t="shared" si="216"/>
        <v>0</v>
      </c>
      <c r="G164" s="40">
        <f t="shared" si="216"/>
        <v>0</v>
      </c>
      <c r="H164" s="40">
        <f t="shared" si="216"/>
        <v>0</v>
      </c>
      <c r="I164" s="40">
        <f t="shared" si="216"/>
        <v>0</v>
      </c>
      <c r="J164" s="40">
        <f t="shared" si="216"/>
        <v>0</v>
      </c>
      <c r="K164" s="40">
        <f t="shared" si="216"/>
        <v>0</v>
      </c>
      <c r="L164" s="40">
        <f t="shared" si="216"/>
        <v>0</v>
      </c>
      <c r="M164" s="40">
        <f t="shared" si="216"/>
        <v>0</v>
      </c>
      <c r="N164" s="40">
        <f t="shared" si="216"/>
        <v>0</v>
      </c>
      <c r="O164" s="40">
        <f t="shared" si="216"/>
        <v>0</v>
      </c>
      <c r="P164" s="40">
        <f t="shared" si="216"/>
        <v>0</v>
      </c>
      <c r="Q164" s="40">
        <f t="shared" si="216"/>
        <v>0</v>
      </c>
      <c r="R164" s="40">
        <f t="shared" si="216"/>
        <v>0</v>
      </c>
      <c r="S164" s="40">
        <f t="shared" si="216"/>
        <v>0</v>
      </c>
      <c r="T164" s="40">
        <f t="shared" si="216"/>
        <v>0</v>
      </c>
      <c r="U164" s="40">
        <f t="shared" si="216"/>
        <v>0</v>
      </c>
    </row>
    <row r="165" spans="1:21" ht="12" hidden="1" customHeight="1" x14ac:dyDescent="0.25">
      <c r="A165" s="34">
        <v>13551001</v>
      </c>
      <c r="B165" s="35" t="s">
        <v>118</v>
      </c>
      <c r="C165" s="35" t="s">
        <v>5</v>
      </c>
      <c r="D165" s="35">
        <f t="shared" si="170"/>
        <v>8</v>
      </c>
      <c r="E165" s="41">
        <f t="shared" si="216"/>
        <v>0</v>
      </c>
      <c r="F165" s="41">
        <f t="shared" si="216"/>
        <v>0</v>
      </c>
      <c r="G165" s="41">
        <f t="shared" si="216"/>
        <v>0</v>
      </c>
      <c r="H165" s="41">
        <f t="shared" si="216"/>
        <v>0</v>
      </c>
      <c r="I165" s="41">
        <f t="shared" si="216"/>
        <v>0</v>
      </c>
      <c r="J165" s="41">
        <f t="shared" si="216"/>
        <v>0</v>
      </c>
      <c r="K165" s="41">
        <f t="shared" si="216"/>
        <v>0</v>
      </c>
      <c r="L165" s="41">
        <f t="shared" si="216"/>
        <v>0</v>
      </c>
      <c r="M165" s="41">
        <f t="shared" si="216"/>
        <v>0</v>
      </c>
      <c r="N165" s="41">
        <f t="shared" si="216"/>
        <v>0</v>
      </c>
      <c r="O165" s="41">
        <f t="shared" si="216"/>
        <v>0</v>
      </c>
      <c r="P165" s="41">
        <f t="shared" si="216"/>
        <v>0</v>
      </c>
      <c r="Q165" s="41">
        <f t="shared" si="216"/>
        <v>0</v>
      </c>
      <c r="R165" s="41">
        <f t="shared" si="216"/>
        <v>0</v>
      </c>
      <c r="S165" s="41">
        <f t="shared" si="216"/>
        <v>0</v>
      </c>
      <c r="T165" s="41">
        <f t="shared" si="216"/>
        <v>0</v>
      </c>
      <c r="U165" s="41">
        <f t="shared" si="216"/>
        <v>0</v>
      </c>
    </row>
    <row r="166" spans="1:21" hidden="1" x14ac:dyDescent="0.2">
      <c r="A166" s="3">
        <v>1355100101</v>
      </c>
      <c r="B166" s="4" t="s">
        <v>119</v>
      </c>
      <c r="C166" s="4" t="s">
        <v>9</v>
      </c>
      <c r="D166" s="4">
        <f t="shared" si="170"/>
        <v>10</v>
      </c>
      <c r="E166" s="42">
        <f>+F166+G166+J166+K166+L166+H166+M166+N166+I166+O166+P166+Q166+R166+S166+T166+U166</f>
        <v>0</v>
      </c>
      <c r="F166" s="42">
        <f>IFERROR(VLOOKUP($A166,'2018'!$A$8:$C$209,3,FALSE),0)</f>
        <v>0</v>
      </c>
      <c r="G166" s="42">
        <f>IFERROR(VLOOKUP($A166,'2019'!$A$8:$C$282,3,FALSE),0)</f>
        <v>0</v>
      </c>
      <c r="H166" s="42">
        <f>+IFERROR(VLOOKUP($A166,'2020'!$A$14:$C$247,3,FALSE),0)</f>
        <v>0</v>
      </c>
      <c r="I166" s="42">
        <f>+IFERROR(VLOOKUP($A166,'2021'!$A$12:$C$276,3,FALSE),0)</f>
        <v>0</v>
      </c>
      <c r="J166" s="42">
        <f>+IFERROR(VLOOKUP($A166,'2022'!$A:$O,4,FALSE),0)</f>
        <v>0</v>
      </c>
      <c r="K166" s="42">
        <f>+IFERROR(VLOOKUP($A166,'2022'!$A:$O,5,FALSE),0)</f>
        <v>0</v>
      </c>
      <c r="L166" s="42">
        <f>+IFERROR(VLOOKUP($A166,'2022'!$A:$O,6,FALSE),0)</f>
        <v>0</v>
      </c>
      <c r="M166" s="42">
        <f>+IFERROR(VLOOKUP($A166,'2022'!$A:$O,7,FALSE),0)</f>
        <v>0</v>
      </c>
      <c r="N166" s="42">
        <f>+IFERROR(VLOOKUP($A166,'2022'!$A:$O,8,FALSE),0)</f>
        <v>0</v>
      </c>
      <c r="O166" s="42">
        <f>+IFERROR(VLOOKUP($A166,'2022'!$A:$O,9,FALSE),0)</f>
        <v>0</v>
      </c>
      <c r="P166" s="42">
        <f>+IFERROR(VLOOKUP($A166,'2022'!$A:$O,10,FALSE),0)</f>
        <v>0</v>
      </c>
      <c r="Q166" s="42">
        <f>+IFERROR(VLOOKUP($A166,'2022'!$A:$O,11,FALSE),0)</f>
        <v>0</v>
      </c>
      <c r="R166" s="42">
        <f>+IFERROR(VLOOKUP($A166,'2022'!$A:$O,12,FALSE),0)</f>
        <v>0</v>
      </c>
      <c r="S166" s="42">
        <f>+IFERROR(VLOOKUP($A166,'2022'!$A:$O,13,FALSE),0)</f>
        <v>0</v>
      </c>
      <c r="T166" s="42">
        <f>+IFERROR(VLOOKUP($A166,'2022'!$A:$O,14,FALSE),0)</f>
        <v>0</v>
      </c>
      <c r="U166" s="42">
        <f>+IFERROR(VLOOKUP($A166,'2022'!$A:$O,15,FALSE),0)</f>
        <v>0</v>
      </c>
    </row>
    <row r="167" spans="1:21" ht="12" hidden="1" customHeight="1" x14ac:dyDescent="0.25">
      <c r="A167" s="5">
        <v>135515</v>
      </c>
      <c r="B167" s="6" t="s">
        <v>120</v>
      </c>
      <c r="C167" s="6" t="s">
        <v>5</v>
      </c>
      <c r="D167" s="6">
        <f t="shared" si="170"/>
        <v>6</v>
      </c>
      <c r="E167" s="40">
        <f t="shared" ref="E167:L167" si="217">+E168+E170+E172+E174+E176+E179+E182+E187</f>
        <v>0</v>
      </c>
      <c r="F167" s="40">
        <f t="shared" si="217"/>
        <v>0</v>
      </c>
      <c r="G167" s="40">
        <f t="shared" si="217"/>
        <v>0</v>
      </c>
      <c r="H167" s="40">
        <f t="shared" ref="H167" si="218">+H168+H170+H172+H174+H176+H179+H182+H187</f>
        <v>0</v>
      </c>
      <c r="I167" s="40">
        <f t="shared" ref="I167" si="219">+I168+I170+I172+I174+I176+I179+I182+I187</f>
        <v>0</v>
      </c>
      <c r="J167" s="40">
        <f t="shared" si="217"/>
        <v>0</v>
      </c>
      <c r="K167" s="40">
        <f t="shared" si="217"/>
        <v>0</v>
      </c>
      <c r="L167" s="40">
        <f t="shared" si="217"/>
        <v>0</v>
      </c>
      <c r="M167" s="40">
        <f t="shared" ref="M167:N167" si="220">+M168+M170+M172+M174+M176+M179+M182+M187</f>
        <v>0</v>
      </c>
      <c r="N167" s="40">
        <f t="shared" si="220"/>
        <v>0</v>
      </c>
      <c r="O167" s="40">
        <f t="shared" ref="O167:S167" si="221">+O168+O170+O172+O174+O176+O179+O182+O187</f>
        <v>0</v>
      </c>
      <c r="P167" s="40">
        <f t="shared" si="221"/>
        <v>0</v>
      </c>
      <c r="Q167" s="40">
        <f t="shared" si="221"/>
        <v>0</v>
      </c>
      <c r="R167" s="40">
        <f t="shared" si="221"/>
        <v>0</v>
      </c>
      <c r="S167" s="40">
        <f t="shared" si="221"/>
        <v>0</v>
      </c>
      <c r="T167" s="40">
        <f t="shared" ref="T167:U167" si="222">+T168+T170+T172+T174+T176+T179+T182+T187</f>
        <v>0</v>
      </c>
      <c r="U167" s="40">
        <f t="shared" si="222"/>
        <v>0</v>
      </c>
    </row>
    <row r="168" spans="1:21" ht="12" hidden="1" x14ac:dyDescent="0.25">
      <c r="A168" s="34">
        <v>13551510</v>
      </c>
      <c r="B168" s="35" t="s">
        <v>121</v>
      </c>
      <c r="C168" s="35" t="s">
        <v>5</v>
      </c>
      <c r="D168" s="35">
        <f t="shared" si="170"/>
        <v>8</v>
      </c>
      <c r="E168" s="41">
        <f t="shared" ref="E168:U168" si="223">+E169</f>
        <v>0</v>
      </c>
      <c r="F168" s="41">
        <f t="shared" si="223"/>
        <v>0</v>
      </c>
      <c r="G168" s="41">
        <f t="shared" si="223"/>
        <v>0</v>
      </c>
      <c r="H168" s="41">
        <f t="shared" si="223"/>
        <v>0</v>
      </c>
      <c r="I168" s="41">
        <f t="shared" si="223"/>
        <v>0</v>
      </c>
      <c r="J168" s="41">
        <f t="shared" si="223"/>
        <v>0</v>
      </c>
      <c r="K168" s="41">
        <f t="shared" si="223"/>
        <v>0</v>
      </c>
      <c r="L168" s="41">
        <f t="shared" si="223"/>
        <v>0</v>
      </c>
      <c r="M168" s="41">
        <f t="shared" si="223"/>
        <v>0</v>
      </c>
      <c r="N168" s="41">
        <f t="shared" si="223"/>
        <v>0</v>
      </c>
      <c r="O168" s="41">
        <f t="shared" si="223"/>
        <v>0</v>
      </c>
      <c r="P168" s="41">
        <f t="shared" si="223"/>
        <v>0</v>
      </c>
      <c r="Q168" s="41">
        <f t="shared" si="223"/>
        <v>0</v>
      </c>
      <c r="R168" s="41">
        <f t="shared" si="223"/>
        <v>0</v>
      </c>
      <c r="S168" s="41">
        <f t="shared" si="223"/>
        <v>0</v>
      </c>
      <c r="T168" s="41">
        <f t="shared" si="223"/>
        <v>0</v>
      </c>
      <c r="U168" s="41">
        <f t="shared" si="223"/>
        <v>0</v>
      </c>
    </row>
    <row r="169" spans="1:21" ht="12" hidden="1" customHeight="1" x14ac:dyDescent="0.2">
      <c r="A169" s="3">
        <v>1355151001</v>
      </c>
      <c r="B169" s="4" t="s">
        <v>107</v>
      </c>
      <c r="C169" s="4" t="s">
        <v>9</v>
      </c>
      <c r="D169" s="4">
        <f t="shared" si="170"/>
        <v>10</v>
      </c>
      <c r="E169" s="42">
        <f>+F169+G169+J169+K169+L169+H169+M169+N169+I169+O169+P169+Q169+R169+S169+T169+U169</f>
        <v>0</v>
      </c>
      <c r="F169" s="42">
        <f>IFERROR(VLOOKUP($A169,'2018'!$A$8:$C$209,3,FALSE),0)</f>
        <v>0</v>
      </c>
      <c r="G169" s="42">
        <f>IFERROR(VLOOKUP($A169,'2019'!$A$8:$C$282,3,FALSE),0)</f>
        <v>0</v>
      </c>
      <c r="H169" s="42">
        <f>+IFERROR(VLOOKUP($A169,'2020'!$A$14:$C$247,3,FALSE),0)</f>
        <v>0</v>
      </c>
      <c r="I169" s="42">
        <f>+IFERROR(VLOOKUP($A169,'2021'!$A$12:$C$276,3,FALSE),0)</f>
        <v>0</v>
      </c>
      <c r="J169" s="42">
        <f>+IFERROR(VLOOKUP($A169,'2022'!$A:$O,4,FALSE),0)</f>
        <v>0</v>
      </c>
      <c r="K169" s="42">
        <f>+IFERROR(VLOOKUP($A169,'2022'!$A:$O,5,FALSE),0)</f>
        <v>0</v>
      </c>
      <c r="L169" s="42">
        <f>+IFERROR(VLOOKUP($A169,'2022'!$A:$O,6,FALSE),0)</f>
        <v>0</v>
      </c>
      <c r="M169" s="42">
        <f>+IFERROR(VLOOKUP($A169,'2022'!$A:$O,7,FALSE),0)</f>
        <v>0</v>
      </c>
      <c r="N169" s="42">
        <f>+IFERROR(VLOOKUP($A169,'2022'!$A:$O,8,FALSE),0)</f>
        <v>0</v>
      </c>
      <c r="O169" s="42">
        <f>+IFERROR(VLOOKUP($A169,'2022'!$A:$O,9,FALSE),0)</f>
        <v>0</v>
      </c>
      <c r="P169" s="42">
        <f>+IFERROR(VLOOKUP($A169,'2022'!$A:$O,10,FALSE),0)</f>
        <v>0</v>
      </c>
      <c r="Q169" s="42">
        <f>+IFERROR(VLOOKUP($A169,'2022'!$A:$O,11,FALSE),0)</f>
        <v>0</v>
      </c>
      <c r="R169" s="42">
        <f>+IFERROR(VLOOKUP($A169,'2022'!$A:$O,12,FALSE),0)</f>
        <v>0</v>
      </c>
      <c r="S169" s="42">
        <f>+IFERROR(VLOOKUP($A169,'2022'!$A:$O,13,FALSE),0)</f>
        <v>0</v>
      </c>
      <c r="T169" s="42">
        <f>+IFERROR(VLOOKUP($A169,'2022'!$A:$O,14,FALSE),0)</f>
        <v>0</v>
      </c>
      <c r="U169" s="42">
        <f>+IFERROR(VLOOKUP($A169,'2022'!$A:$O,15,FALSE),0)</f>
        <v>0</v>
      </c>
    </row>
    <row r="170" spans="1:21" ht="12" hidden="1" x14ac:dyDescent="0.25">
      <c r="A170" s="34">
        <v>13551515</v>
      </c>
      <c r="B170" s="35" t="s">
        <v>122</v>
      </c>
      <c r="C170" s="35" t="s">
        <v>5</v>
      </c>
      <c r="D170" s="35">
        <f t="shared" si="170"/>
        <v>8</v>
      </c>
      <c r="E170" s="41">
        <f t="shared" ref="E170:U170" si="224">+E171</f>
        <v>0</v>
      </c>
      <c r="F170" s="41">
        <f t="shared" si="224"/>
        <v>0</v>
      </c>
      <c r="G170" s="41">
        <f t="shared" si="224"/>
        <v>0</v>
      </c>
      <c r="H170" s="41">
        <f t="shared" si="224"/>
        <v>0</v>
      </c>
      <c r="I170" s="41">
        <f t="shared" si="224"/>
        <v>0</v>
      </c>
      <c r="J170" s="41">
        <f t="shared" si="224"/>
        <v>0</v>
      </c>
      <c r="K170" s="41">
        <f t="shared" si="224"/>
        <v>0</v>
      </c>
      <c r="L170" s="41">
        <f t="shared" si="224"/>
        <v>0</v>
      </c>
      <c r="M170" s="41">
        <f t="shared" si="224"/>
        <v>0</v>
      </c>
      <c r="N170" s="41">
        <f t="shared" si="224"/>
        <v>0</v>
      </c>
      <c r="O170" s="41">
        <f t="shared" si="224"/>
        <v>0</v>
      </c>
      <c r="P170" s="41">
        <f t="shared" si="224"/>
        <v>0</v>
      </c>
      <c r="Q170" s="41">
        <f t="shared" si="224"/>
        <v>0</v>
      </c>
      <c r="R170" s="41">
        <f t="shared" si="224"/>
        <v>0</v>
      </c>
      <c r="S170" s="41">
        <f t="shared" si="224"/>
        <v>0</v>
      </c>
      <c r="T170" s="41">
        <f t="shared" si="224"/>
        <v>0</v>
      </c>
      <c r="U170" s="41">
        <f t="shared" si="224"/>
        <v>0</v>
      </c>
    </row>
    <row r="171" spans="1:21" ht="12" hidden="1" customHeight="1" x14ac:dyDescent="0.2">
      <c r="A171" s="3">
        <v>1355151501</v>
      </c>
      <c r="B171" s="4" t="s">
        <v>123</v>
      </c>
      <c r="C171" s="4" t="s">
        <v>9</v>
      </c>
      <c r="D171" s="4">
        <f t="shared" si="170"/>
        <v>10</v>
      </c>
      <c r="E171" s="42">
        <f>+F171+G171+J171+K171+L171+H171+M171+N171+I171+O171+P171+Q171+R171+S171+T171+U171</f>
        <v>0</v>
      </c>
      <c r="F171" s="42">
        <f>IFERROR(VLOOKUP($A171,'2018'!$A$8:$C$209,3,FALSE),0)</f>
        <v>0</v>
      </c>
      <c r="G171" s="42">
        <f>IFERROR(VLOOKUP($A171,'2019'!$A$8:$C$282,3,FALSE),0)</f>
        <v>0</v>
      </c>
      <c r="H171" s="42">
        <f>+IFERROR(VLOOKUP($A171,'2020'!$A$14:$C$247,3,FALSE),0)</f>
        <v>0</v>
      </c>
      <c r="I171" s="42">
        <f>+IFERROR(VLOOKUP($A171,'2021'!$A$12:$C$276,3,FALSE),0)</f>
        <v>0</v>
      </c>
      <c r="J171" s="42">
        <f>+IFERROR(VLOOKUP($A171,'2022'!$A:$O,4,FALSE),0)</f>
        <v>0</v>
      </c>
      <c r="K171" s="42">
        <f>+IFERROR(VLOOKUP($A171,'2022'!$A:$O,5,FALSE),0)</f>
        <v>0</v>
      </c>
      <c r="L171" s="42">
        <f>+IFERROR(VLOOKUP($A171,'2022'!$A:$O,6,FALSE),0)</f>
        <v>0</v>
      </c>
      <c r="M171" s="42">
        <f>+IFERROR(VLOOKUP($A171,'2022'!$A:$O,7,FALSE),0)</f>
        <v>0</v>
      </c>
      <c r="N171" s="42">
        <f>+IFERROR(VLOOKUP($A171,'2022'!$A:$O,8,FALSE),0)</f>
        <v>0</v>
      </c>
      <c r="O171" s="42">
        <f>+IFERROR(VLOOKUP($A171,'2022'!$A:$O,9,FALSE),0)</f>
        <v>0</v>
      </c>
      <c r="P171" s="42">
        <f>+IFERROR(VLOOKUP($A171,'2022'!$A:$O,10,FALSE),0)</f>
        <v>0</v>
      </c>
      <c r="Q171" s="42">
        <f>+IFERROR(VLOOKUP($A171,'2022'!$A:$O,11,FALSE),0)</f>
        <v>0</v>
      </c>
      <c r="R171" s="42">
        <f>+IFERROR(VLOOKUP($A171,'2022'!$A:$O,12,FALSE),0)</f>
        <v>0</v>
      </c>
      <c r="S171" s="42">
        <f>+IFERROR(VLOOKUP($A171,'2022'!$A:$O,13,FALSE),0)</f>
        <v>0</v>
      </c>
      <c r="T171" s="42">
        <f>+IFERROR(VLOOKUP($A171,'2022'!$A:$O,14,FALSE),0)</f>
        <v>0</v>
      </c>
      <c r="U171" s="42">
        <f>+IFERROR(VLOOKUP($A171,'2022'!$A:$O,15,FALSE),0)</f>
        <v>0</v>
      </c>
    </row>
    <row r="172" spans="1:21" ht="12" hidden="1" x14ac:dyDescent="0.25">
      <c r="A172" s="34">
        <v>13551520</v>
      </c>
      <c r="B172" s="35" t="s">
        <v>124</v>
      </c>
      <c r="C172" s="35" t="s">
        <v>5</v>
      </c>
      <c r="D172" s="35">
        <f t="shared" si="170"/>
        <v>8</v>
      </c>
      <c r="E172" s="41">
        <f t="shared" ref="E172:U172" si="225">+E173</f>
        <v>0</v>
      </c>
      <c r="F172" s="41">
        <f t="shared" si="225"/>
        <v>0</v>
      </c>
      <c r="G172" s="41">
        <f t="shared" si="225"/>
        <v>0</v>
      </c>
      <c r="H172" s="41">
        <f t="shared" si="225"/>
        <v>0</v>
      </c>
      <c r="I172" s="41">
        <f t="shared" si="225"/>
        <v>0</v>
      </c>
      <c r="J172" s="41">
        <f t="shared" si="225"/>
        <v>0</v>
      </c>
      <c r="K172" s="41">
        <f t="shared" si="225"/>
        <v>0</v>
      </c>
      <c r="L172" s="41">
        <f t="shared" si="225"/>
        <v>0</v>
      </c>
      <c r="M172" s="41">
        <f t="shared" si="225"/>
        <v>0</v>
      </c>
      <c r="N172" s="41">
        <f t="shared" si="225"/>
        <v>0</v>
      </c>
      <c r="O172" s="41">
        <f t="shared" si="225"/>
        <v>0</v>
      </c>
      <c r="P172" s="41">
        <f t="shared" si="225"/>
        <v>0</v>
      </c>
      <c r="Q172" s="41">
        <f t="shared" si="225"/>
        <v>0</v>
      </c>
      <c r="R172" s="41">
        <f t="shared" si="225"/>
        <v>0</v>
      </c>
      <c r="S172" s="41">
        <f t="shared" si="225"/>
        <v>0</v>
      </c>
      <c r="T172" s="41">
        <f t="shared" si="225"/>
        <v>0</v>
      </c>
      <c r="U172" s="41">
        <f t="shared" si="225"/>
        <v>0</v>
      </c>
    </row>
    <row r="173" spans="1:21" hidden="1" x14ac:dyDescent="0.2">
      <c r="A173" s="3">
        <v>1355152001</v>
      </c>
      <c r="B173" s="4" t="s">
        <v>125</v>
      </c>
      <c r="C173" s="4" t="s">
        <v>9</v>
      </c>
      <c r="D173" s="4">
        <f t="shared" si="170"/>
        <v>10</v>
      </c>
      <c r="E173" s="42">
        <f>+F173+G173+J173+K173+L173+H173+M173+N173+I173+O173+P173+Q173+R173+S173+T173+U173</f>
        <v>0</v>
      </c>
      <c r="F173" s="42">
        <f>IFERROR(VLOOKUP($A173,'2018'!$A$8:$C$209,3,FALSE),0)</f>
        <v>0</v>
      </c>
      <c r="G173" s="42">
        <f>IFERROR(VLOOKUP($A173,'2019'!$A$8:$C$282,3,FALSE),0)</f>
        <v>0</v>
      </c>
      <c r="H173" s="42">
        <f>+IFERROR(VLOOKUP($A173,'2020'!$A$14:$C$247,3,FALSE),0)</f>
        <v>0</v>
      </c>
      <c r="I173" s="42">
        <f>+IFERROR(VLOOKUP($A173,'2021'!$A$12:$C$276,3,FALSE),0)</f>
        <v>0</v>
      </c>
      <c r="J173" s="42">
        <f>+IFERROR(VLOOKUP($A173,'2022'!$A:$O,4,FALSE),0)</f>
        <v>0</v>
      </c>
      <c r="K173" s="42">
        <f>+IFERROR(VLOOKUP($A173,'2022'!$A:$O,5,FALSE),0)</f>
        <v>0</v>
      </c>
      <c r="L173" s="42">
        <f>+IFERROR(VLOOKUP($A173,'2022'!$A:$O,6,FALSE),0)</f>
        <v>0</v>
      </c>
      <c r="M173" s="42">
        <f>+IFERROR(VLOOKUP($A173,'2022'!$A:$O,7,FALSE),0)</f>
        <v>0</v>
      </c>
      <c r="N173" s="42">
        <f>+IFERROR(VLOOKUP($A173,'2022'!$A:$O,8,FALSE),0)</f>
        <v>0</v>
      </c>
      <c r="O173" s="42">
        <f>+IFERROR(VLOOKUP($A173,'2022'!$A:$O,9,FALSE),0)</f>
        <v>0</v>
      </c>
      <c r="P173" s="42">
        <f>+IFERROR(VLOOKUP($A173,'2022'!$A:$O,10,FALSE),0)</f>
        <v>0</v>
      </c>
      <c r="Q173" s="42">
        <f>+IFERROR(VLOOKUP($A173,'2022'!$A:$O,11,FALSE),0)</f>
        <v>0</v>
      </c>
      <c r="R173" s="42">
        <f>+IFERROR(VLOOKUP($A173,'2022'!$A:$O,12,FALSE),0)</f>
        <v>0</v>
      </c>
      <c r="S173" s="42">
        <f>+IFERROR(VLOOKUP($A173,'2022'!$A:$O,13,FALSE),0)</f>
        <v>0</v>
      </c>
      <c r="T173" s="42">
        <f>+IFERROR(VLOOKUP($A173,'2022'!$A:$O,14,FALSE),0)</f>
        <v>0</v>
      </c>
      <c r="U173" s="42">
        <f>+IFERROR(VLOOKUP($A173,'2022'!$A:$O,15,FALSE),0)</f>
        <v>0</v>
      </c>
    </row>
    <row r="174" spans="1:21" ht="12" hidden="1" customHeight="1" x14ac:dyDescent="0.25">
      <c r="A174" s="34">
        <v>13551525</v>
      </c>
      <c r="B174" s="35" t="s">
        <v>126</v>
      </c>
      <c r="C174" s="35" t="s">
        <v>5</v>
      </c>
      <c r="D174" s="35">
        <f t="shared" si="170"/>
        <v>8</v>
      </c>
      <c r="E174" s="41">
        <f t="shared" ref="E174:U174" si="226">+E175</f>
        <v>0</v>
      </c>
      <c r="F174" s="41">
        <f t="shared" si="226"/>
        <v>0</v>
      </c>
      <c r="G174" s="41">
        <f t="shared" si="226"/>
        <v>0</v>
      </c>
      <c r="H174" s="41">
        <f t="shared" si="226"/>
        <v>0</v>
      </c>
      <c r="I174" s="41">
        <f t="shared" si="226"/>
        <v>0</v>
      </c>
      <c r="J174" s="41">
        <f t="shared" si="226"/>
        <v>0</v>
      </c>
      <c r="K174" s="41">
        <f t="shared" si="226"/>
        <v>0</v>
      </c>
      <c r="L174" s="41">
        <f t="shared" si="226"/>
        <v>0</v>
      </c>
      <c r="M174" s="41">
        <f t="shared" si="226"/>
        <v>0</v>
      </c>
      <c r="N174" s="41">
        <f t="shared" si="226"/>
        <v>0</v>
      </c>
      <c r="O174" s="41">
        <f t="shared" si="226"/>
        <v>0</v>
      </c>
      <c r="P174" s="41">
        <f t="shared" si="226"/>
        <v>0</v>
      </c>
      <c r="Q174" s="41">
        <f t="shared" si="226"/>
        <v>0</v>
      </c>
      <c r="R174" s="41">
        <f t="shared" si="226"/>
        <v>0</v>
      </c>
      <c r="S174" s="41">
        <f t="shared" si="226"/>
        <v>0</v>
      </c>
      <c r="T174" s="41">
        <f t="shared" si="226"/>
        <v>0</v>
      </c>
      <c r="U174" s="41">
        <f t="shared" si="226"/>
        <v>0</v>
      </c>
    </row>
    <row r="175" spans="1:21" hidden="1" x14ac:dyDescent="0.2">
      <c r="A175" s="3">
        <v>1355152501</v>
      </c>
      <c r="B175" s="4" t="s">
        <v>127</v>
      </c>
      <c r="C175" s="4" t="s">
        <v>9</v>
      </c>
      <c r="D175" s="4">
        <f t="shared" si="170"/>
        <v>10</v>
      </c>
      <c r="E175" s="42">
        <f>+F175+G175+J175+K175+L175+H175+M175+N175+I175+O175+P175+Q175+R175+S175+T175+U175</f>
        <v>0</v>
      </c>
      <c r="F175" s="42">
        <f>IFERROR(VLOOKUP($A175,'2018'!$A$8:$C$209,3,FALSE),0)</f>
        <v>0</v>
      </c>
      <c r="G175" s="42">
        <f>IFERROR(VLOOKUP($A175,'2019'!$A$8:$C$282,3,FALSE),0)</f>
        <v>0</v>
      </c>
      <c r="H175" s="42">
        <f>+IFERROR(VLOOKUP($A175,'2020'!$A$14:$C$247,3,FALSE),0)</f>
        <v>0</v>
      </c>
      <c r="I175" s="42">
        <f>+IFERROR(VLOOKUP($A175,'2021'!$A$12:$C$276,3,FALSE),0)</f>
        <v>0</v>
      </c>
      <c r="J175" s="42">
        <f>+IFERROR(VLOOKUP($A175,'2022'!$A:$O,4,FALSE),0)</f>
        <v>0</v>
      </c>
      <c r="K175" s="42">
        <f>+IFERROR(VLOOKUP($A175,'2022'!$A:$O,5,FALSE),0)</f>
        <v>0</v>
      </c>
      <c r="L175" s="42">
        <f>+IFERROR(VLOOKUP($A175,'2022'!$A:$O,6,FALSE),0)</f>
        <v>0</v>
      </c>
      <c r="M175" s="42">
        <f>+IFERROR(VLOOKUP($A175,'2022'!$A:$O,7,FALSE),0)</f>
        <v>0</v>
      </c>
      <c r="N175" s="42">
        <f>+IFERROR(VLOOKUP($A175,'2022'!$A:$O,8,FALSE),0)</f>
        <v>0</v>
      </c>
      <c r="O175" s="42">
        <f>+IFERROR(VLOOKUP($A175,'2022'!$A:$O,9,FALSE),0)</f>
        <v>0</v>
      </c>
      <c r="P175" s="42">
        <f>+IFERROR(VLOOKUP($A175,'2022'!$A:$O,10,FALSE),0)</f>
        <v>0</v>
      </c>
      <c r="Q175" s="42">
        <f>+IFERROR(VLOOKUP($A175,'2022'!$A:$O,11,FALSE),0)</f>
        <v>0</v>
      </c>
      <c r="R175" s="42">
        <f>+IFERROR(VLOOKUP($A175,'2022'!$A:$O,12,FALSE),0)</f>
        <v>0</v>
      </c>
      <c r="S175" s="42">
        <f>+IFERROR(VLOOKUP($A175,'2022'!$A:$O,13,FALSE),0)</f>
        <v>0</v>
      </c>
      <c r="T175" s="42">
        <f>+IFERROR(VLOOKUP($A175,'2022'!$A:$O,14,FALSE),0)</f>
        <v>0</v>
      </c>
      <c r="U175" s="42">
        <f>+IFERROR(VLOOKUP($A175,'2022'!$A:$O,15,FALSE),0)</f>
        <v>0</v>
      </c>
    </row>
    <row r="176" spans="1:21" ht="12" hidden="1" x14ac:dyDescent="0.25">
      <c r="A176" s="34">
        <v>13551530</v>
      </c>
      <c r="B176" s="35" t="s">
        <v>128</v>
      </c>
      <c r="C176" s="35" t="s">
        <v>5</v>
      </c>
      <c r="D176" s="35">
        <f t="shared" si="170"/>
        <v>8</v>
      </c>
      <c r="E176" s="41">
        <f t="shared" ref="E176:L176" si="227">+E177+E178</f>
        <v>0</v>
      </c>
      <c r="F176" s="41">
        <f t="shared" si="227"/>
        <v>0</v>
      </c>
      <c r="G176" s="41">
        <f t="shared" si="227"/>
        <v>0</v>
      </c>
      <c r="H176" s="41">
        <f t="shared" ref="H176" si="228">+H177+H178</f>
        <v>0</v>
      </c>
      <c r="I176" s="41">
        <f t="shared" ref="I176" si="229">+I177+I178</f>
        <v>0</v>
      </c>
      <c r="J176" s="41">
        <f t="shared" si="227"/>
        <v>0</v>
      </c>
      <c r="K176" s="41">
        <f t="shared" si="227"/>
        <v>0</v>
      </c>
      <c r="L176" s="41">
        <f t="shared" si="227"/>
        <v>0</v>
      </c>
      <c r="M176" s="41">
        <f t="shared" ref="M176:N176" si="230">+M177+M178</f>
        <v>0</v>
      </c>
      <c r="N176" s="41">
        <f t="shared" si="230"/>
        <v>0</v>
      </c>
      <c r="O176" s="41">
        <f t="shared" ref="O176:S176" si="231">+O177+O178</f>
        <v>0</v>
      </c>
      <c r="P176" s="41">
        <f t="shared" si="231"/>
        <v>0</v>
      </c>
      <c r="Q176" s="41">
        <f t="shared" si="231"/>
        <v>0</v>
      </c>
      <c r="R176" s="41">
        <f t="shared" si="231"/>
        <v>0</v>
      </c>
      <c r="S176" s="41">
        <f t="shared" si="231"/>
        <v>0</v>
      </c>
      <c r="T176" s="41">
        <f t="shared" ref="T176:U176" si="232">+T177+T178</f>
        <v>0</v>
      </c>
      <c r="U176" s="41">
        <f t="shared" si="232"/>
        <v>0</v>
      </c>
    </row>
    <row r="177" spans="1:21" ht="12" hidden="1" customHeight="1" x14ac:dyDescent="0.2">
      <c r="A177" s="3">
        <v>1355153001</v>
      </c>
      <c r="B177" s="4" t="s">
        <v>129</v>
      </c>
      <c r="C177" s="4" t="s">
        <v>9</v>
      </c>
      <c r="D177" s="4">
        <f t="shared" si="170"/>
        <v>10</v>
      </c>
      <c r="E177" s="42">
        <f t="shared" ref="E177:E178" si="233">+F177+G177+J177+K177+L177+H177+M177+N177+I177+O177+P177+Q177+R177+S177+T177+U177</f>
        <v>0</v>
      </c>
      <c r="F177" s="42">
        <f>IFERROR(VLOOKUP($A177,'2018'!$A$8:$C$209,3,FALSE),0)</f>
        <v>0</v>
      </c>
      <c r="G177" s="42">
        <f>IFERROR(VLOOKUP($A177,'2019'!$A$8:$C$282,3,FALSE),0)</f>
        <v>0</v>
      </c>
      <c r="H177" s="42">
        <f>+IFERROR(VLOOKUP($A177,'2020'!$A$14:$C$247,3,FALSE),0)</f>
        <v>0</v>
      </c>
      <c r="I177" s="42">
        <f>+IFERROR(VLOOKUP($A177,'2021'!$A$12:$C$276,3,FALSE),0)</f>
        <v>0</v>
      </c>
      <c r="J177" s="42">
        <f>+IFERROR(VLOOKUP($A177,'2022'!$A:$O,4,FALSE),0)</f>
        <v>0</v>
      </c>
      <c r="K177" s="42">
        <f>+IFERROR(VLOOKUP($A177,'2022'!$A:$O,5,FALSE),0)</f>
        <v>0</v>
      </c>
      <c r="L177" s="42">
        <f>+IFERROR(VLOOKUP($A177,'2022'!$A:$O,6,FALSE),0)</f>
        <v>0</v>
      </c>
      <c r="M177" s="42">
        <f>+IFERROR(VLOOKUP($A177,'2022'!$A:$O,7,FALSE),0)</f>
        <v>0</v>
      </c>
      <c r="N177" s="42">
        <f>+IFERROR(VLOOKUP($A177,'2022'!$A:$O,8,FALSE),0)</f>
        <v>0</v>
      </c>
      <c r="O177" s="42">
        <f>+IFERROR(VLOOKUP($A177,'2022'!$A:$O,9,FALSE),0)</f>
        <v>0</v>
      </c>
      <c r="P177" s="42">
        <f>+IFERROR(VLOOKUP($A177,'2022'!$A:$O,10,FALSE),0)</f>
        <v>0</v>
      </c>
      <c r="Q177" s="42">
        <f>+IFERROR(VLOOKUP($A177,'2022'!$A:$O,11,FALSE),0)</f>
        <v>0</v>
      </c>
      <c r="R177" s="42">
        <f>+IFERROR(VLOOKUP($A177,'2022'!$A:$O,12,FALSE),0)</f>
        <v>0</v>
      </c>
      <c r="S177" s="42">
        <f>+IFERROR(VLOOKUP($A177,'2022'!$A:$O,13,FALSE),0)</f>
        <v>0</v>
      </c>
      <c r="T177" s="42">
        <f>+IFERROR(VLOOKUP($A177,'2022'!$A:$O,14,FALSE),0)</f>
        <v>0</v>
      </c>
      <c r="U177" s="42">
        <f>+IFERROR(VLOOKUP($A177,'2022'!$A:$O,15,FALSE),0)</f>
        <v>0</v>
      </c>
    </row>
    <row r="178" spans="1:21" hidden="1" x14ac:dyDescent="0.2">
      <c r="A178" s="3">
        <v>1355153002</v>
      </c>
      <c r="B178" s="4" t="s">
        <v>130</v>
      </c>
      <c r="C178" s="4" t="s">
        <v>9</v>
      </c>
      <c r="D178" s="4">
        <f t="shared" si="170"/>
        <v>10</v>
      </c>
      <c r="E178" s="42">
        <f t="shared" si="233"/>
        <v>0</v>
      </c>
      <c r="F178" s="42">
        <f>IFERROR(VLOOKUP($A178,'2018'!$A$8:$C$209,3,FALSE),0)</f>
        <v>0</v>
      </c>
      <c r="G178" s="42">
        <f>IFERROR(VLOOKUP($A178,'2019'!$A$8:$C$282,3,FALSE),0)</f>
        <v>0</v>
      </c>
      <c r="H178" s="42">
        <f>+IFERROR(VLOOKUP($A178,'2020'!$A$14:$C$247,3,FALSE),0)</f>
        <v>0</v>
      </c>
      <c r="I178" s="42">
        <f>+IFERROR(VLOOKUP($A178,'2021'!$A$12:$C$276,3,FALSE),0)</f>
        <v>0</v>
      </c>
      <c r="J178" s="42">
        <f>+IFERROR(VLOOKUP($A178,'2022'!$A:$O,4,FALSE),0)</f>
        <v>0</v>
      </c>
      <c r="K178" s="42">
        <f>+IFERROR(VLOOKUP($A178,'2022'!$A:$O,5,FALSE),0)</f>
        <v>0</v>
      </c>
      <c r="L178" s="42">
        <f>+IFERROR(VLOOKUP($A178,'2022'!$A:$O,6,FALSE),0)</f>
        <v>0</v>
      </c>
      <c r="M178" s="42">
        <f>+IFERROR(VLOOKUP($A178,'2022'!$A:$O,7,FALSE),0)</f>
        <v>0</v>
      </c>
      <c r="N178" s="42">
        <f>+IFERROR(VLOOKUP($A178,'2022'!$A:$O,8,FALSE),0)</f>
        <v>0</v>
      </c>
      <c r="O178" s="42">
        <f>+IFERROR(VLOOKUP($A178,'2022'!$A:$O,9,FALSE),0)</f>
        <v>0</v>
      </c>
      <c r="P178" s="42">
        <f>+IFERROR(VLOOKUP($A178,'2022'!$A:$O,10,FALSE),0)</f>
        <v>0</v>
      </c>
      <c r="Q178" s="42">
        <f>+IFERROR(VLOOKUP($A178,'2022'!$A:$O,11,FALSE),0)</f>
        <v>0</v>
      </c>
      <c r="R178" s="42">
        <f>+IFERROR(VLOOKUP($A178,'2022'!$A:$O,12,FALSE),0)</f>
        <v>0</v>
      </c>
      <c r="S178" s="42">
        <f>+IFERROR(VLOOKUP($A178,'2022'!$A:$O,13,FALSE),0)</f>
        <v>0</v>
      </c>
      <c r="T178" s="42">
        <f>+IFERROR(VLOOKUP($A178,'2022'!$A:$O,14,FALSE),0)</f>
        <v>0</v>
      </c>
      <c r="U178" s="42">
        <f>+IFERROR(VLOOKUP($A178,'2022'!$A:$O,15,FALSE),0)</f>
        <v>0</v>
      </c>
    </row>
    <row r="179" spans="1:21" ht="12" hidden="1" x14ac:dyDescent="0.25">
      <c r="A179" s="34">
        <v>13551535</v>
      </c>
      <c r="B179" s="35" t="s">
        <v>131</v>
      </c>
      <c r="C179" s="35" t="s">
        <v>5</v>
      </c>
      <c r="D179" s="35">
        <f t="shared" si="170"/>
        <v>8</v>
      </c>
      <c r="E179" s="41">
        <f t="shared" ref="E179:L179" si="234">+E180+E181</f>
        <v>0</v>
      </c>
      <c r="F179" s="41">
        <f t="shared" si="234"/>
        <v>0</v>
      </c>
      <c r="G179" s="41">
        <f t="shared" si="234"/>
        <v>0</v>
      </c>
      <c r="H179" s="41">
        <f t="shared" ref="H179" si="235">+H180+H181</f>
        <v>0</v>
      </c>
      <c r="I179" s="41">
        <f t="shared" ref="I179" si="236">+I180+I181</f>
        <v>0</v>
      </c>
      <c r="J179" s="41">
        <f t="shared" si="234"/>
        <v>0</v>
      </c>
      <c r="K179" s="41">
        <f t="shared" si="234"/>
        <v>0</v>
      </c>
      <c r="L179" s="41">
        <f t="shared" si="234"/>
        <v>0</v>
      </c>
      <c r="M179" s="41">
        <f t="shared" ref="M179:N179" si="237">+M180+M181</f>
        <v>0</v>
      </c>
      <c r="N179" s="41">
        <f t="shared" si="237"/>
        <v>0</v>
      </c>
      <c r="O179" s="41">
        <f t="shared" ref="O179:S179" si="238">+O180+O181</f>
        <v>0</v>
      </c>
      <c r="P179" s="41">
        <f t="shared" si="238"/>
        <v>0</v>
      </c>
      <c r="Q179" s="41">
        <f t="shared" si="238"/>
        <v>0</v>
      </c>
      <c r="R179" s="41">
        <f t="shared" si="238"/>
        <v>0</v>
      </c>
      <c r="S179" s="41">
        <f t="shared" si="238"/>
        <v>0</v>
      </c>
      <c r="T179" s="41">
        <f t="shared" ref="T179:U179" si="239">+T180+T181</f>
        <v>0</v>
      </c>
      <c r="U179" s="41">
        <f t="shared" si="239"/>
        <v>0</v>
      </c>
    </row>
    <row r="180" spans="1:21" hidden="1" x14ac:dyDescent="0.2">
      <c r="A180" s="3">
        <v>1355153501</v>
      </c>
      <c r="B180" s="4" t="s">
        <v>132</v>
      </c>
      <c r="C180" s="4" t="s">
        <v>9</v>
      </c>
      <c r="D180" s="4">
        <f t="shared" si="170"/>
        <v>10</v>
      </c>
      <c r="E180" s="42">
        <f t="shared" ref="E180:E181" si="240">+F180+G180+J180+K180+L180+H180+M180+N180+I180+O180+P180+Q180+R180+S180+T180+U180</f>
        <v>0</v>
      </c>
      <c r="F180" s="42">
        <f>IFERROR(VLOOKUP($A180,'2018'!$A$8:$C$209,3,FALSE),0)</f>
        <v>0</v>
      </c>
      <c r="G180" s="42">
        <f>IFERROR(VLOOKUP($A180,'2019'!$A$8:$C$282,3,FALSE),0)</f>
        <v>0</v>
      </c>
      <c r="H180" s="42">
        <f>+IFERROR(VLOOKUP($A180,'2020'!$A$14:$C$247,3,FALSE),0)</f>
        <v>0</v>
      </c>
      <c r="I180" s="42">
        <f>+IFERROR(VLOOKUP($A180,'2021'!$A$12:$C$276,3,FALSE),0)</f>
        <v>0</v>
      </c>
      <c r="J180" s="42">
        <f>+IFERROR(VLOOKUP($A180,'2022'!$A:$O,4,FALSE),0)</f>
        <v>0</v>
      </c>
      <c r="K180" s="42">
        <f>+IFERROR(VLOOKUP($A180,'2022'!$A:$O,5,FALSE),0)</f>
        <v>0</v>
      </c>
      <c r="L180" s="42">
        <f>+IFERROR(VLOOKUP($A180,'2022'!$A:$O,6,FALSE),0)</f>
        <v>0</v>
      </c>
      <c r="M180" s="42">
        <f>+IFERROR(VLOOKUP($A180,'2022'!$A:$O,7,FALSE),0)</f>
        <v>0</v>
      </c>
      <c r="N180" s="42">
        <f>+IFERROR(VLOOKUP($A180,'2022'!$A:$O,8,FALSE),0)</f>
        <v>0</v>
      </c>
      <c r="O180" s="42">
        <f>+IFERROR(VLOOKUP($A180,'2022'!$A:$O,9,FALSE),0)</f>
        <v>0</v>
      </c>
      <c r="P180" s="42">
        <f>+IFERROR(VLOOKUP($A180,'2022'!$A:$O,10,FALSE),0)</f>
        <v>0</v>
      </c>
      <c r="Q180" s="42">
        <f>+IFERROR(VLOOKUP($A180,'2022'!$A:$O,11,FALSE),0)</f>
        <v>0</v>
      </c>
      <c r="R180" s="42">
        <f>+IFERROR(VLOOKUP($A180,'2022'!$A:$O,12,FALSE),0)</f>
        <v>0</v>
      </c>
      <c r="S180" s="42">
        <f>+IFERROR(VLOOKUP($A180,'2022'!$A:$O,13,FALSE),0)</f>
        <v>0</v>
      </c>
      <c r="T180" s="42">
        <f>+IFERROR(VLOOKUP($A180,'2022'!$A:$O,14,FALSE),0)</f>
        <v>0</v>
      </c>
      <c r="U180" s="42">
        <f>+IFERROR(VLOOKUP($A180,'2022'!$A:$O,15,FALSE),0)</f>
        <v>0</v>
      </c>
    </row>
    <row r="181" spans="1:21" hidden="1" x14ac:dyDescent="0.2">
      <c r="A181" s="3">
        <v>1355153502</v>
      </c>
      <c r="B181" s="4" t="s">
        <v>133</v>
      </c>
      <c r="C181" s="4" t="s">
        <v>9</v>
      </c>
      <c r="D181" s="4">
        <f t="shared" si="170"/>
        <v>10</v>
      </c>
      <c r="E181" s="42">
        <f t="shared" si="240"/>
        <v>0</v>
      </c>
      <c r="F181" s="42">
        <f>IFERROR(VLOOKUP($A181,'2018'!$A$8:$C$209,3,FALSE),0)</f>
        <v>0</v>
      </c>
      <c r="G181" s="42">
        <f>IFERROR(VLOOKUP($A181,'2019'!$A$8:$C$282,3,FALSE),0)</f>
        <v>0</v>
      </c>
      <c r="H181" s="42">
        <f>+IFERROR(VLOOKUP($A181,'2020'!$A$14:$C$247,3,FALSE),0)</f>
        <v>0</v>
      </c>
      <c r="I181" s="42">
        <f>+IFERROR(VLOOKUP($A181,'2021'!$A$12:$C$276,3,FALSE),0)</f>
        <v>0</v>
      </c>
      <c r="J181" s="42">
        <f>+IFERROR(VLOOKUP($A181,'2022'!$A:$O,4,FALSE),0)</f>
        <v>0</v>
      </c>
      <c r="K181" s="42">
        <f>+IFERROR(VLOOKUP($A181,'2022'!$A:$O,5,FALSE),0)</f>
        <v>0</v>
      </c>
      <c r="L181" s="42">
        <f>+IFERROR(VLOOKUP($A181,'2022'!$A:$O,6,FALSE),0)</f>
        <v>0</v>
      </c>
      <c r="M181" s="42">
        <f>+IFERROR(VLOOKUP($A181,'2022'!$A:$O,7,FALSE),0)</f>
        <v>0</v>
      </c>
      <c r="N181" s="42">
        <f>+IFERROR(VLOOKUP($A181,'2022'!$A:$O,8,FALSE),0)</f>
        <v>0</v>
      </c>
      <c r="O181" s="42">
        <f>+IFERROR(VLOOKUP($A181,'2022'!$A:$O,9,FALSE),0)</f>
        <v>0</v>
      </c>
      <c r="P181" s="42">
        <f>+IFERROR(VLOOKUP($A181,'2022'!$A:$O,10,FALSE),0)</f>
        <v>0</v>
      </c>
      <c r="Q181" s="42">
        <f>+IFERROR(VLOOKUP($A181,'2022'!$A:$O,11,FALSE),0)</f>
        <v>0</v>
      </c>
      <c r="R181" s="42">
        <f>+IFERROR(VLOOKUP($A181,'2022'!$A:$O,12,FALSE),0)</f>
        <v>0</v>
      </c>
      <c r="S181" s="42">
        <f>+IFERROR(VLOOKUP($A181,'2022'!$A:$O,13,FALSE),0)</f>
        <v>0</v>
      </c>
      <c r="T181" s="42">
        <f>+IFERROR(VLOOKUP($A181,'2022'!$A:$O,14,FALSE),0)</f>
        <v>0</v>
      </c>
      <c r="U181" s="42">
        <f>+IFERROR(VLOOKUP($A181,'2022'!$A:$O,15,FALSE),0)</f>
        <v>0</v>
      </c>
    </row>
    <row r="182" spans="1:21" ht="12" hidden="1" customHeight="1" x14ac:dyDescent="0.25">
      <c r="A182" s="34">
        <v>13551540</v>
      </c>
      <c r="B182" s="35" t="s">
        <v>134</v>
      </c>
      <c r="C182" s="35" t="s">
        <v>5</v>
      </c>
      <c r="D182" s="35">
        <f t="shared" si="170"/>
        <v>8</v>
      </c>
      <c r="E182" s="41">
        <f t="shared" ref="E182:L182" si="241">+E183+E184+E185+E186</f>
        <v>0</v>
      </c>
      <c r="F182" s="41">
        <f t="shared" si="241"/>
        <v>0</v>
      </c>
      <c r="G182" s="41">
        <f t="shared" si="241"/>
        <v>0</v>
      </c>
      <c r="H182" s="41">
        <f t="shared" ref="H182" si="242">+H183+H184+H185+H186</f>
        <v>0</v>
      </c>
      <c r="I182" s="41">
        <f t="shared" ref="I182" si="243">+I183+I184+I185+I186</f>
        <v>0</v>
      </c>
      <c r="J182" s="41">
        <f t="shared" si="241"/>
        <v>0</v>
      </c>
      <c r="K182" s="41">
        <f t="shared" si="241"/>
        <v>0</v>
      </c>
      <c r="L182" s="41">
        <f t="shared" si="241"/>
        <v>0</v>
      </c>
      <c r="M182" s="41">
        <f t="shared" ref="M182:N182" si="244">+M183+M184+M185+M186</f>
        <v>0</v>
      </c>
      <c r="N182" s="41">
        <f t="shared" si="244"/>
        <v>0</v>
      </c>
      <c r="O182" s="41">
        <f t="shared" ref="O182:S182" si="245">+O183+O184+O185+O186</f>
        <v>0</v>
      </c>
      <c r="P182" s="41">
        <f t="shared" si="245"/>
        <v>0</v>
      </c>
      <c r="Q182" s="41">
        <f t="shared" si="245"/>
        <v>0</v>
      </c>
      <c r="R182" s="41">
        <f t="shared" si="245"/>
        <v>0</v>
      </c>
      <c r="S182" s="41">
        <f t="shared" si="245"/>
        <v>0</v>
      </c>
      <c r="T182" s="41">
        <f t="shared" ref="T182:U182" si="246">+T183+T184+T185+T186</f>
        <v>0</v>
      </c>
      <c r="U182" s="41">
        <f t="shared" si="246"/>
        <v>0</v>
      </c>
    </row>
    <row r="183" spans="1:21" hidden="1" x14ac:dyDescent="0.2">
      <c r="A183" s="3">
        <v>1355154001</v>
      </c>
      <c r="B183" s="4" t="s">
        <v>135</v>
      </c>
      <c r="C183" s="4" t="s">
        <v>9</v>
      </c>
      <c r="D183" s="4">
        <f t="shared" si="170"/>
        <v>10</v>
      </c>
      <c r="E183" s="42">
        <f t="shared" ref="E183:E186" si="247">+F183+G183+J183+K183+L183+H183+M183+N183+I183+O183+P183+Q183+R183+S183+T183+U183</f>
        <v>0</v>
      </c>
      <c r="F183" s="42">
        <f>IFERROR(VLOOKUP($A183,'2018'!$A$8:$C$209,3,FALSE),0)</f>
        <v>0</v>
      </c>
      <c r="G183" s="42">
        <f>IFERROR(VLOOKUP($A183,'2019'!$A$8:$C$282,3,FALSE),0)</f>
        <v>0</v>
      </c>
      <c r="H183" s="42">
        <f>+IFERROR(VLOOKUP($A183,'2020'!$A$14:$C$247,3,FALSE),0)</f>
        <v>0</v>
      </c>
      <c r="I183" s="42">
        <f>+IFERROR(VLOOKUP($A183,'2021'!$A$12:$C$276,3,FALSE),0)</f>
        <v>0</v>
      </c>
      <c r="J183" s="42">
        <f>+IFERROR(VLOOKUP($A183,'2022'!$A:$O,4,FALSE),0)</f>
        <v>0</v>
      </c>
      <c r="K183" s="42">
        <f>+IFERROR(VLOOKUP($A183,'2022'!$A:$O,5,FALSE),0)</f>
        <v>0</v>
      </c>
      <c r="L183" s="42">
        <f>+IFERROR(VLOOKUP($A183,'2022'!$A:$O,6,FALSE),0)</f>
        <v>0</v>
      </c>
      <c r="M183" s="42">
        <f>+IFERROR(VLOOKUP($A183,'2022'!$A:$O,7,FALSE),0)</f>
        <v>0</v>
      </c>
      <c r="N183" s="42">
        <f>+IFERROR(VLOOKUP($A183,'2022'!$A:$O,8,FALSE),0)</f>
        <v>0</v>
      </c>
      <c r="O183" s="42">
        <f>+IFERROR(VLOOKUP($A183,'2022'!$A:$O,9,FALSE),0)</f>
        <v>0</v>
      </c>
      <c r="P183" s="42">
        <f>+IFERROR(VLOOKUP($A183,'2022'!$A:$O,10,FALSE),0)</f>
        <v>0</v>
      </c>
      <c r="Q183" s="42">
        <f>+IFERROR(VLOOKUP($A183,'2022'!$A:$O,11,FALSE),0)</f>
        <v>0</v>
      </c>
      <c r="R183" s="42">
        <f>+IFERROR(VLOOKUP($A183,'2022'!$A:$O,12,FALSE),0)</f>
        <v>0</v>
      </c>
      <c r="S183" s="42">
        <f>+IFERROR(VLOOKUP($A183,'2022'!$A:$O,13,FALSE),0)</f>
        <v>0</v>
      </c>
      <c r="T183" s="42">
        <f>+IFERROR(VLOOKUP($A183,'2022'!$A:$O,14,FALSE),0)</f>
        <v>0</v>
      </c>
      <c r="U183" s="42">
        <f>+IFERROR(VLOOKUP($A183,'2022'!$A:$O,15,FALSE),0)</f>
        <v>0</v>
      </c>
    </row>
    <row r="184" spans="1:21" ht="12" hidden="1" customHeight="1" x14ac:dyDescent="0.2">
      <c r="A184" s="3">
        <v>1355154002</v>
      </c>
      <c r="B184" s="4" t="s">
        <v>136</v>
      </c>
      <c r="C184" s="4" t="s">
        <v>9</v>
      </c>
      <c r="D184" s="4">
        <f t="shared" si="170"/>
        <v>10</v>
      </c>
      <c r="E184" s="42">
        <f t="shared" si="247"/>
        <v>0</v>
      </c>
      <c r="F184" s="42">
        <f>IFERROR(VLOOKUP($A184,'2018'!$A$8:$C$209,3,FALSE),0)</f>
        <v>0</v>
      </c>
      <c r="G184" s="42">
        <f>IFERROR(VLOOKUP($A184,'2019'!$A$8:$C$282,3,FALSE),0)</f>
        <v>0</v>
      </c>
      <c r="H184" s="42">
        <f>+IFERROR(VLOOKUP($A184,'2020'!$A$14:$C$247,3,FALSE),0)</f>
        <v>0</v>
      </c>
      <c r="I184" s="42">
        <f>+IFERROR(VLOOKUP($A184,'2021'!$A$12:$C$276,3,FALSE),0)</f>
        <v>0</v>
      </c>
      <c r="J184" s="42">
        <f>+IFERROR(VLOOKUP($A184,'2022'!$A:$O,4,FALSE),0)</f>
        <v>0</v>
      </c>
      <c r="K184" s="42">
        <f>+IFERROR(VLOOKUP($A184,'2022'!$A:$O,5,FALSE),0)</f>
        <v>0</v>
      </c>
      <c r="L184" s="42">
        <f>+IFERROR(VLOOKUP($A184,'2022'!$A:$O,6,FALSE),0)</f>
        <v>0</v>
      </c>
      <c r="M184" s="42">
        <f>+IFERROR(VLOOKUP($A184,'2022'!$A:$O,7,FALSE),0)</f>
        <v>0</v>
      </c>
      <c r="N184" s="42">
        <f>+IFERROR(VLOOKUP($A184,'2022'!$A:$O,8,FALSE),0)</f>
        <v>0</v>
      </c>
      <c r="O184" s="42">
        <f>+IFERROR(VLOOKUP($A184,'2022'!$A:$O,9,FALSE),0)</f>
        <v>0</v>
      </c>
      <c r="P184" s="42">
        <f>+IFERROR(VLOOKUP($A184,'2022'!$A:$O,10,FALSE),0)</f>
        <v>0</v>
      </c>
      <c r="Q184" s="42">
        <f>+IFERROR(VLOOKUP($A184,'2022'!$A:$O,11,FALSE),0)</f>
        <v>0</v>
      </c>
      <c r="R184" s="42">
        <f>+IFERROR(VLOOKUP($A184,'2022'!$A:$O,12,FALSE),0)</f>
        <v>0</v>
      </c>
      <c r="S184" s="42">
        <f>+IFERROR(VLOOKUP($A184,'2022'!$A:$O,13,FALSE),0)</f>
        <v>0</v>
      </c>
      <c r="T184" s="42">
        <f>+IFERROR(VLOOKUP($A184,'2022'!$A:$O,14,FALSE),0)</f>
        <v>0</v>
      </c>
      <c r="U184" s="42">
        <f>+IFERROR(VLOOKUP($A184,'2022'!$A:$O,15,FALSE),0)</f>
        <v>0</v>
      </c>
    </row>
    <row r="185" spans="1:21" ht="12" hidden="1" customHeight="1" x14ac:dyDescent="0.2">
      <c r="A185" s="3">
        <v>1355154003</v>
      </c>
      <c r="B185" s="4" t="s">
        <v>137</v>
      </c>
      <c r="C185" s="4" t="s">
        <v>9</v>
      </c>
      <c r="D185" s="4">
        <f t="shared" si="170"/>
        <v>10</v>
      </c>
      <c r="E185" s="42">
        <f t="shared" si="247"/>
        <v>0</v>
      </c>
      <c r="F185" s="42">
        <f>IFERROR(VLOOKUP($A185,'2018'!$A$8:$C$209,3,FALSE),0)</f>
        <v>0</v>
      </c>
      <c r="G185" s="42">
        <f>IFERROR(VLOOKUP($A185,'2019'!$A$8:$C$282,3,FALSE),0)</f>
        <v>0</v>
      </c>
      <c r="H185" s="42">
        <f>+IFERROR(VLOOKUP($A185,'2020'!$A$14:$C$247,3,FALSE),0)</f>
        <v>0</v>
      </c>
      <c r="I185" s="42">
        <f>+IFERROR(VLOOKUP($A185,'2021'!$A$12:$C$276,3,FALSE),0)</f>
        <v>0</v>
      </c>
      <c r="J185" s="42">
        <f>+IFERROR(VLOOKUP($A185,'2022'!$A:$O,4,FALSE),0)</f>
        <v>0</v>
      </c>
      <c r="K185" s="42">
        <f>+IFERROR(VLOOKUP($A185,'2022'!$A:$O,5,FALSE),0)</f>
        <v>0</v>
      </c>
      <c r="L185" s="42">
        <f>+IFERROR(VLOOKUP($A185,'2022'!$A:$O,6,FALSE),0)</f>
        <v>0</v>
      </c>
      <c r="M185" s="42">
        <f>+IFERROR(VLOOKUP($A185,'2022'!$A:$O,7,FALSE),0)</f>
        <v>0</v>
      </c>
      <c r="N185" s="42">
        <f>+IFERROR(VLOOKUP($A185,'2022'!$A:$O,8,FALSE),0)</f>
        <v>0</v>
      </c>
      <c r="O185" s="42">
        <f>+IFERROR(VLOOKUP($A185,'2022'!$A:$O,9,FALSE),0)</f>
        <v>0</v>
      </c>
      <c r="P185" s="42">
        <f>+IFERROR(VLOOKUP($A185,'2022'!$A:$O,10,FALSE),0)</f>
        <v>0</v>
      </c>
      <c r="Q185" s="42">
        <f>+IFERROR(VLOOKUP($A185,'2022'!$A:$O,11,FALSE),0)</f>
        <v>0</v>
      </c>
      <c r="R185" s="42">
        <f>+IFERROR(VLOOKUP($A185,'2022'!$A:$O,12,FALSE),0)</f>
        <v>0</v>
      </c>
      <c r="S185" s="42">
        <f>+IFERROR(VLOOKUP($A185,'2022'!$A:$O,13,FALSE),0)</f>
        <v>0</v>
      </c>
      <c r="T185" s="42">
        <f>+IFERROR(VLOOKUP($A185,'2022'!$A:$O,14,FALSE),0)</f>
        <v>0</v>
      </c>
      <c r="U185" s="42">
        <f>+IFERROR(VLOOKUP($A185,'2022'!$A:$O,15,FALSE),0)</f>
        <v>0</v>
      </c>
    </row>
    <row r="186" spans="1:21" hidden="1" x14ac:dyDescent="0.2">
      <c r="A186" s="3">
        <v>1355154004</v>
      </c>
      <c r="B186" s="4" t="s">
        <v>138</v>
      </c>
      <c r="C186" s="4" t="s">
        <v>9</v>
      </c>
      <c r="D186" s="4">
        <f t="shared" si="170"/>
        <v>10</v>
      </c>
      <c r="E186" s="42">
        <f t="shared" si="247"/>
        <v>0</v>
      </c>
      <c r="F186" s="42">
        <f>IFERROR(VLOOKUP($A186,'2018'!$A$8:$C$209,3,FALSE),0)</f>
        <v>0</v>
      </c>
      <c r="G186" s="42">
        <f>IFERROR(VLOOKUP($A186,'2019'!$A$8:$C$282,3,FALSE),0)</f>
        <v>0</v>
      </c>
      <c r="H186" s="42">
        <f>+IFERROR(VLOOKUP($A186,'2020'!$A$14:$C$247,3,FALSE),0)</f>
        <v>0</v>
      </c>
      <c r="I186" s="42">
        <f>+IFERROR(VLOOKUP($A186,'2021'!$A$12:$C$276,3,FALSE),0)</f>
        <v>0</v>
      </c>
      <c r="J186" s="42">
        <f>+IFERROR(VLOOKUP($A186,'2022'!$A:$O,4,FALSE),0)</f>
        <v>0</v>
      </c>
      <c r="K186" s="42">
        <f>+IFERROR(VLOOKUP($A186,'2022'!$A:$O,5,FALSE),0)</f>
        <v>0</v>
      </c>
      <c r="L186" s="42">
        <f>+IFERROR(VLOOKUP($A186,'2022'!$A:$O,6,FALSE),0)</f>
        <v>0</v>
      </c>
      <c r="M186" s="42">
        <f>+IFERROR(VLOOKUP($A186,'2022'!$A:$O,7,FALSE),0)</f>
        <v>0</v>
      </c>
      <c r="N186" s="42">
        <f>+IFERROR(VLOOKUP($A186,'2022'!$A:$O,8,FALSE),0)</f>
        <v>0</v>
      </c>
      <c r="O186" s="42">
        <f>+IFERROR(VLOOKUP($A186,'2022'!$A:$O,9,FALSE),0)</f>
        <v>0</v>
      </c>
      <c r="P186" s="42">
        <f>+IFERROR(VLOOKUP($A186,'2022'!$A:$O,10,FALSE),0)</f>
        <v>0</v>
      </c>
      <c r="Q186" s="42">
        <f>+IFERROR(VLOOKUP($A186,'2022'!$A:$O,11,FALSE),0)</f>
        <v>0</v>
      </c>
      <c r="R186" s="42">
        <f>+IFERROR(VLOOKUP($A186,'2022'!$A:$O,12,FALSE),0)</f>
        <v>0</v>
      </c>
      <c r="S186" s="42">
        <f>+IFERROR(VLOOKUP($A186,'2022'!$A:$O,13,FALSE),0)</f>
        <v>0</v>
      </c>
      <c r="T186" s="42">
        <f>+IFERROR(VLOOKUP($A186,'2022'!$A:$O,14,FALSE),0)</f>
        <v>0</v>
      </c>
      <c r="U186" s="42">
        <f>+IFERROR(VLOOKUP($A186,'2022'!$A:$O,15,FALSE),0)</f>
        <v>0</v>
      </c>
    </row>
    <row r="187" spans="1:21" ht="12" hidden="1" customHeight="1" x14ac:dyDescent="0.25">
      <c r="A187" s="34">
        <v>13551570</v>
      </c>
      <c r="B187" s="35" t="s">
        <v>139</v>
      </c>
      <c r="C187" s="35" t="s">
        <v>5</v>
      </c>
      <c r="D187" s="35">
        <f t="shared" si="170"/>
        <v>8</v>
      </c>
      <c r="E187" s="41">
        <f t="shared" ref="E187:U187" si="248">+E188</f>
        <v>0</v>
      </c>
      <c r="F187" s="41">
        <f t="shared" si="248"/>
        <v>0</v>
      </c>
      <c r="G187" s="41">
        <f t="shared" si="248"/>
        <v>0</v>
      </c>
      <c r="H187" s="41">
        <f t="shared" si="248"/>
        <v>0</v>
      </c>
      <c r="I187" s="41">
        <f t="shared" si="248"/>
        <v>0</v>
      </c>
      <c r="J187" s="41">
        <f t="shared" si="248"/>
        <v>0</v>
      </c>
      <c r="K187" s="41">
        <f t="shared" si="248"/>
        <v>0</v>
      </c>
      <c r="L187" s="41">
        <f t="shared" si="248"/>
        <v>0</v>
      </c>
      <c r="M187" s="41">
        <f t="shared" si="248"/>
        <v>0</v>
      </c>
      <c r="N187" s="41">
        <f t="shared" si="248"/>
        <v>0</v>
      </c>
      <c r="O187" s="41">
        <f t="shared" si="248"/>
        <v>0</v>
      </c>
      <c r="P187" s="41">
        <f t="shared" si="248"/>
        <v>0</v>
      </c>
      <c r="Q187" s="41">
        <f t="shared" si="248"/>
        <v>0</v>
      </c>
      <c r="R187" s="41">
        <f t="shared" si="248"/>
        <v>0</v>
      </c>
      <c r="S187" s="41">
        <f t="shared" si="248"/>
        <v>0</v>
      </c>
      <c r="T187" s="41">
        <f t="shared" si="248"/>
        <v>0</v>
      </c>
      <c r="U187" s="41">
        <f t="shared" si="248"/>
        <v>0</v>
      </c>
    </row>
    <row r="188" spans="1:21" ht="12" hidden="1" customHeight="1" x14ac:dyDescent="0.2">
      <c r="A188" s="3">
        <v>1355157001</v>
      </c>
      <c r="B188" s="4" t="s">
        <v>140</v>
      </c>
      <c r="C188" s="4" t="s">
        <v>9</v>
      </c>
      <c r="D188" s="4">
        <f t="shared" si="170"/>
        <v>10</v>
      </c>
      <c r="E188" s="42">
        <f>+F188+G188+J188+K188+L188+H188+M188+N188+I188+O188+P188+Q188+R188+S188+T188+U188</f>
        <v>0</v>
      </c>
      <c r="F188" s="42">
        <f>IFERROR(VLOOKUP($A188,'2018'!$A$8:$C$209,3,FALSE),0)</f>
        <v>0</v>
      </c>
      <c r="G188" s="42">
        <f>IFERROR(VLOOKUP($A188,'2019'!$A$8:$C$282,3,FALSE),0)</f>
        <v>0</v>
      </c>
      <c r="H188" s="42">
        <f>+IFERROR(VLOOKUP($A188,'2020'!$A$14:$C$247,3,FALSE),0)</f>
        <v>0</v>
      </c>
      <c r="I188" s="42">
        <f>+IFERROR(VLOOKUP($A188,'2021'!$A$12:$C$276,3,FALSE),0)</f>
        <v>0</v>
      </c>
      <c r="J188" s="42">
        <f>+IFERROR(VLOOKUP($A188,'2022'!$A:$O,4,FALSE),0)</f>
        <v>0</v>
      </c>
      <c r="K188" s="42">
        <f>+IFERROR(VLOOKUP($A188,'2022'!$A:$O,5,FALSE),0)</f>
        <v>0</v>
      </c>
      <c r="L188" s="42">
        <f>+IFERROR(VLOOKUP($A188,'2022'!$A:$O,6,FALSE),0)</f>
        <v>0</v>
      </c>
      <c r="M188" s="42">
        <f>+IFERROR(VLOOKUP($A188,'2022'!$A:$O,7,FALSE),0)</f>
        <v>0</v>
      </c>
      <c r="N188" s="42">
        <f>+IFERROR(VLOOKUP($A188,'2022'!$A:$O,8,FALSE),0)</f>
        <v>0</v>
      </c>
      <c r="O188" s="42">
        <f>+IFERROR(VLOOKUP($A188,'2022'!$A:$O,9,FALSE),0)</f>
        <v>0</v>
      </c>
      <c r="P188" s="42">
        <f>+IFERROR(VLOOKUP($A188,'2022'!$A:$O,10,FALSE),0)</f>
        <v>0</v>
      </c>
      <c r="Q188" s="42">
        <f>+IFERROR(VLOOKUP($A188,'2022'!$A:$O,11,FALSE),0)</f>
        <v>0</v>
      </c>
      <c r="R188" s="42">
        <f>+IFERROR(VLOOKUP($A188,'2022'!$A:$O,12,FALSE),0)</f>
        <v>0</v>
      </c>
      <c r="S188" s="42">
        <f>+IFERROR(VLOOKUP($A188,'2022'!$A:$O,13,FALSE),0)</f>
        <v>0</v>
      </c>
      <c r="T188" s="42">
        <f>+IFERROR(VLOOKUP($A188,'2022'!$A:$O,14,FALSE),0)</f>
        <v>0</v>
      </c>
      <c r="U188" s="42">
        <f>+IFERROR(VLOOKUP($A188,'2022'!$A:$O,15,FALSE),0)</f>
        <v>0</v>
      </c>
    </row>
    <row r="189" spans="1:21" ht="12" hidden="1" x14ac:dyDescent="0.25">
      <c r="A189" s="5">
        <v>135517</v>
      </c>
      <c r="B189" s="6" t="s">
        <v>141</v>
      </c>
      <c r="C189" s="6" t="s">
        <v>5</v>
      </c>
      <c r="D189" s="6">
        <f t="shared" si="170"/>
        <v>6</v>
      </c>
      <c r="E189" s="40">
        <f t="shared" ref="E189:U190" si="249">+E190</f>
        <v>0</v>
      </c>
      <c r="F189" s="40">
        <f t="shared" si="249"/>
        <v>0</v>
      </c>
      <c r="G189" s="40">
        <f t="shared" si="249"/>
        <v>0</v>
      </c>
      <c r="H189" s="40">
        <f t="shared" si="249"/>
        <v>0</v>
      </c>
      <c r="I189" s="40">
        <f t="shared" si="249"/>
        <v>0</v>
      </c>
      <c r="J189" s="40">
        <f t="shared" si="249"/>
        <v>0</v>
      </c>
      <c r="K189" s="40">
        <f t="shared" si="249"/>
        <v>0</v>
      </c>
      <c r="L189" s="40">
        <f t="shared" si="249"/>
        <v>0</v>
      </c>
      <c r="M189" s="40">
        <f t="shared" si="249"/>
        <v>0</v>
      </c>
      <c r="N189" s="40">
        <f t="shared" si="249"/>
        <v>0</v>
      </c>
      <c r="O189" s="40">
        <f t="shared" si="249"/>
        <v>0</v>
      </c>
      <c r="P189" s="40">
        <f t="shared" si="249"/>
        <v>0</v>
      </c>
      <c r="Q189" s="40">
        <f t="shared" si="249"/>
        <v>0</v>
      </c>
      <c r="R189" s="40">
        <f t="shared" si="249"/>
        <v>0</v>
      </c>
      <c r="S189" s="40">
        <f t="shared" si="249"/>
        <v>0</v>
      </c>
      <c r="T189" s="40">
        <f t="shared" si="249"/>
        <v>0</v>
      </c>
      <c r="U189" s="40">
        <f t="shared" si="249"/>
        <v>0</v>
      </c>
    </row>
    <row r="190" spans="1:21" ht="12" hidden="1" x14ac:dyDescent="0.25">
      <c r="A190" s="34">
        <v>13551701</v>
      </c>
      <c r="B190" s="35" t="s">
        <v>141</v>
      </c>
      <c r="C190" s="35" t="s">
        <v>5</v>
      </c>
      <c r="D190" s="35">
        <f t="shared" si="170"/>
        <v>8</v>
      </c>
      <c r="E190" s="41">
        <f t="shared" si="249"/>
        <v>0</v>
      </c>
      <c r="F190" s="41">
        <f t="shared" si="249"/>
        <v>0</v>
      </c>
      <c r="G190" s="41">
        <f t="shared" si="249"/>
        <v>0</v>
      </c>
      <c r="H190" s="41">
        <f t="shared" si="249"/>
        <v>0</v>
      </c>
      <c r="I190" s="41">
        <f t="shared" si="249"/>
        <v>0</v>
      </c>
      <c r="J190" s="41">
        <f t="shared" si="249"/>
        <v>0</v>
      </c>
      <c r="K190" s="41">
        <f t="shared" si="249"/>
        <v>0</v>
      </c>
      <c r="L190" s="41">
        <f t="shared" si="249"/>
        <v>0</v>
      </c>
      <c r="M190" s="41">
        <f t="shared" si="249"/>
        <v>0</v>
      </c>
      <c r="N190" s="41">
        <f t="shared" si="249"/>
        <v>0</v>
      </c>
      <c r="O190" s="41">
        <f t="shared" si="249"/>
        <v>0</v>
      </c>
      <c r="P190" s="41">
        <f t="shared" si="249"/>
        <v>0</v>
      </c>
      <c r="Q190" s="41">
        <f t="shared" si="249"/>
        <v>0</v>
      </c>
      <c r="R190" s="41">
        <f t="shared" si="249"/>
        <v>0</v>
      </c>
      <c r="S190" s="41">
        <f t="shared" si="249"/>
        <v>0</v>
      </c>
      <c r="T190" s="41">
        <f t="shared" si="249"/>
        <v>0</v>
      </c>
      <c r="U190" s="41">
        <f t="shared" si="249"/>
        <v>0</v>
      </c>
    </row>
    <row r="191" spans="1:21" hidden="1" x14ac:dyDescent="0.2">
      <c r="A191" s="3">
        <v>1355170101</v>
      </c>
      <c r="B191" s="4" t="s">
        <v>141</v>
      </c>
      <c r="C191" s="4" t="s">
        <v>9</v>
      </c>
      <c r="D191" s="4">
        <f t="shared" si="170"/>
        <v>10</v>
      </c>
      <c r="E191" s="42">
        <f>+F191+G191+J191+K191+L191+H191+M191+N191+I191+O191+P191+Q191+R191+S191+T191+U191</f>
        <v>0</v>
      </c>
      <c r="F191" s="42">
        <f>IFERROR(VLOOKUP($A191,'2018'!$A$8:$C$209,3,FALSE),0)</f>
        <v>0</v>
      </c>
      <c r="G191" s="42">
        <f>IFERROR(VLOOKUP($A191,'2019'!$A$8:$C$282,3,FALSE),0)</f>
        <v>0</v>
      </c>
      <c r="H191" s="42">
        <f>+IFERROR(VLOOKUP($A191,'2020'!$A$14:$C$247,3,FALSE),0)</f>
        <v>0</v>
      </c>
      <c r="I191" s="42">
        <f>+IFERROR(VLOOKUP($A191,'2021'!$A$12:$C$276,3,FALSE),0)</f>
        <v>0</v>
      </c>
      <c r="J191" s="42">
        <f>+IFERROR(VLOOKUP($A191,'2022'!$A:$O,4,FALSE),0)</f>
        <v>0</v>
      </c>
      <c r="K191" s="42">
        <f>+IFERROR(VLOOKUP($A191,'2022'!$A:$O,5,FALSE),0)</f>
        <v>0</v>
      </c>
      <c r="L191" s="42">
        <f>+IFERROR(VLOOKUP($A191,'2022'!$A:$O,6,FALSE),0)</f>
        <v>0</v>
      </c>
      <c r="M191" s="42">
        <f>+IFERROR(VLOOKUP($A191,'2022'!$A:$O,7,FALSE),0)</f>
        <v>0</v>
      </c>
      <c r="N191" s="42">
        <f>+IFERROR(VLOOKUP($A191,'2022'!$A:$O,8,FALSE),0)</f>
        <v>0</v>
      </c>
      <c r="O191" s="42">
        <f>+IFERROR(VLOOKUP($A191,'2022'!$A:$O,9,FALSE),0)</f>
        <v>0</v>
      </c>
      <c r="P191" s="42">
        <f>+IFERROR(VLOOKUP($A191,'2022'!$A:$O,10,FALSE),0)</f>
        <v>0</v>
      </c>
      <c r="Q191" s="42">
        <f>+IFERROR(VLOOKUP($A191,'2022'!$A:$O,11,FALSE),0)</f>
        <v>0</v>
      </c>
      <c r="R191" s="42">
        <f>+IFERROR(VLOOKUP($A191,'2022'!$A:$O,12,FALSE),0)</f>
        <v>0</v>
      </c>
      <c r="S191" s="42">
        <f>+IFERROR(VLOOKUP($A191,'2022'!$A:$O,13,FALSE),0)</f>
        <v>0</v>
      </c>
      <c r="T191" s="42">
        <f>+IFERROR(VLOOKUP($A191,'2022'!$A:$O,14,FALSE),0)</f>
        <v>0</v>
      </c>
      <c r="U191" s="42">
        <f>+IFERROR(VLOOKUP($A191,'2022'!$A:$O,15,FALSE),0)</f>
        <v>0</v>
      </c>
    </row>
    <row r="192" spans="1:21" ht="12" hidden="1" x14ac:dyDescent="0.25">
      <c r="A192" s="5">
        <v>135518</v>
      </c>
      <c r="B192" s="6" t="s">
        <v>142</v>
      </c>
      <c r="C192" s="6" t="s">
        <v>5</v>
      </c>
      <c r="D192" s="6">
        <f t="shared" si="170"/>
        <v>6</v>
      </c>
      <c r="E192" s="40">
        <f t="shared" ref="E192:U192" si="250">+E193</f>
        <v>0</v>
      </c>
      <c r="F192" s="40">
        <f t="shared" si="250"/>
        <v>0</v>
      </c>
      <c r="G192" s="40">
        <f t="shared" si="250"/>
        <v>0</v>
      </c>
      <c r="H192" s="40">
        <f t="shared" si="250"/>
        <v>0</v>
      </c>
      <c r="I192" s="40">
        <f t="shared" si="250"/>
        <v>0</v>
      </c>
      <c r="J192" s="40">
        <f t="shared" si="250"/>
        <v>0</v>
      </c>
      <c r="K192" s="40">
        <f t="shared" si="250"/>
        <v>0</v>
      </c>
      <c r="L192" s="40">
        <f t="shared" si="250"/>
        <v>0</v>
      </c>
      <c r="M192" s="40">
        <f t="shared" si="250"/>
        <v>0</v>
      </c>
      <c r="N192" s="40">
        <f t="shared" si="250"/>
        <v>0</v>
      </c>
      <c r="O192" s="40">
        <f t="shared" si="250"/>
        <v>0</v>
      </c>
      <c r="P192" s="40">
        <f t="shared" si="250"/>
        <v>0</v>
      </c>
      <c r="Q192" s="40">
        <f t="shared" si="250"/>
        <v>0</v>
      </c>
      <c r="R192" s="40">
        <f t="shared" si="250"/>
        <v>0</v>
      </c>
      <c r="S192" s="40">
        <f t="shared" si="250"/>
        <v>0</v>
      </c>
      <c r="T192" s="40">
        <f t="shared" si="250"/>
        <v>0</v>
      </c>
      <c r="U192" s="40">
        <f t="shared" si="250"/>
        <v>0</v>
      </c>
    </row>
    <row r="193" spans="1:21" ht="12" hidden="1" customHeight="1" x14ac:dyDescent="0.25">
      <c r="A193" s="34">
        <v>13551801</v>
      </c>
      <c r="B193" s="35" t="s">
        <v>143</v>
      </c>
      <c r="C193" s="35" t="s">
        <v>5</v>
      </c>
      <c r="D193" s="35">
        <f t="shared" si="170"/>
        <v>8</v>
      </c>
      <c r="E193" s="41">
        <f t="shared" ref="E193:L193" si="251">+E194+E195+E196+E197</f>
        <v>0</v>
      </c>
      <c r="F193" s="41">
        <f t="shared" si="251"/>
        <v>0</v>
      </c>
      <c r="G193" s="41">
        <f t="shared" si="251"/>
        <v>0</v>
      </c>
      <c r="H193" s="41">
        <f t="shared" ref="H193" si="252">+H194+H195+H196+H197</f>
        <v>0</v>
      </c>
      <c r="I193" s="41">
        <f t="shared" ref="I193" si="253">+I194+I195+I196+I197</f>
        <v>0</v>
      </c>
      <c r="J193" s="41">
        <f t="shared" si="251"/>
        <v>0</v>
      </c>
      <c r="K193" s="41">
        <f t="shared" si="251"/>
        <v>0</v>
      </c>
      <c r="L193" s="41">
        <f t="shared" si="251"/>
        <v>0</v>
      </c>
      <c r="M193" s="41">
        <f t="shared" ref="M193:N193" si="254">+M194+M195+M196+M197</f>
        <v>0</v>
      </c>
      <c r="N193" s="41">
        <f t="shared" si="254"/>
        <v>0</v>
      </c>
      <c r="O193" s="41">
        <f t="shared" ref="O193:S193" si="255">+O194+O195+O196+O197</f>
        <v>0</v>
      </c>
      <c r="P193" s="41">
        <f t="shared" si="255"/>
        <v>0</v>
      </c>
      <c r="Q193" s="41">
        <f t="shared" si="255"/>
        <v>0</v>
      </c>
      <c r="R193" s="41">
        <f t="shared" si="255"/>
        <v>0</v>
      </c>
      <c r="S193" s="41">
        <f t="shared" si="255"/>
        <v>0</v>
      </c>
      <c r="T193" s="41">
        <f t="shared" ref="T193:U193" si="256">+T194+T195+T196+T197</f>
        <v>0</v>
      </c>
      <c r="U193" s="41">
        <f t="shared" si="256"/>
        <v>0</v>
      </c>
    </row>
    <row r="194" spans="1:21" ht="12" hidden="1" customHeight="1" x14ac:dyDescent="0.2">
      <c r="A194" s="3">
        <v>1355180101</v>
      </c>
      <c r="B194" s="4" t="s">
        <v>144</v>
      </c>
      <c r="C194" s="4" t="s">
        <v>9</v>
      </c>
      <c r="D194" s="4">
        <f t="shared" si="170"/>
        <v>10</v>
      </c>
      <c r="E194" s="42">
        <f t="shared" ref="E194:E197" si="257">+F194+G194+J194+K194+L194+H194+M194+N194+I194+O194+P194+Q194+R194+S194+T194+U194</f>
        <v>0</v>
      </c>
      <c r="F194" s="42">
        <f>IFERROR(VLOOKUP($A194,'2018'!$A$8:$C$209,3,FALSE),0)</f>
        <v>0</v>
      </c>
      <c r="G194" s="42">
        <f>IFERROR(VLOOKUP($A194,'2019'!$A$8:$C$282,3,FALSE),0)</f>
        <v>0</v>
      </c>
      <c r="H194" s="42">
        <f>+IFERROR(VLOOKUP($A194,'2020'!$A$14:$C$247,3,FALSE),0)</f>
        <v>0</v>
      </c>
      <c r="I194" s="42">
        <f>+IFERROR(VLOOKUP($A194,'2021'!$A$12:$C$276,3,FALSE),0)</f>
        <v>0</v>
      </c>
      <c r="J194" s="42">
        <f>+IFERROR(VLOOKUP($A194,'2022'!$A:$O,4,FALSE),0)</f>
        <v>0</v>
      </c>
      <c r="K194" s="42">
        <f>+IFERROR(VLOOKUP($A194,'2022'!$A:$O,5,FALSE),0)</f>
        <v>0</v>
      </c>
      <c r="L194" s="42">
        <f>+IFERROR(VLOOKUP($A194,'2022'!$A:$O,6,FALSE),0)</f>
        <v>0</v>
      </c>
      <c r="M194" s="42">
        <f>+IFERROR(VLOOKUP($A194,'2022'!$A:$O,7,FALSE),0)</f>
        <v>0</v>
      </c>
      <c r="N194" s="42">
        <f>+IFERROR(VLOOKUP($A194,'2022'!$A:$O,8,FALSE),0)</f>
        <v>0</v>
      </c>
      <c r="O194" s="42">
        <f>+IFERROR(VLOOKUP($A194,'2022'!$A:$O,9,FALSE),0)</f>
        <v>0</v>
      </c>
      <c r="P194" s="42">
        <f>+IFERROR(VLOOKUP($A194,'2022'!$A:$O,10,FALSE),0)</f>
        <v>0</v>
      </c>
      <c r="Q194" s="42">
        <f>+IFERROR(VLOOKUP($A194,'2022'!$A:$O,11,FALSE),0)</f>
        <v>0</v>
      </c>
      <c r="R194" s="42">
        <f>+IFERROR(VLOOKUP($A194,'2022'!$A:$O,12,FALSE),0)</f>
        <v>0</v>
      </c>
      <c r="S194" s="42">
        <f>+IFERROR(VLOOKUP($A194,'2022'!$A:$O,13,FALSE),0)</f>
        <v>0</v>
      </c>
      <c r="T194" s="42">
        <f>+IFERROR(VLOOKUP($A194,'2022'!$A:$O,14,FALSE),0)</f>
        <v>0</v>
      </c>
      <c r="U194" s="42">
        <f>+IFERROR(VLOOKUP($A194,'2022'!$A:$O,15,FALSE),0)</f>
        <v>0</v>
      </c>
    </row>
    <row r="195" spans="1:21" hidden="1" x14ac:dyDescent="0.2">
      <c r="A195" s="3">
        <v>1355180102</v>
      </c>
      <c r="B195" s="4" t="s">
        <v>145</v>
      </c>
      <c r="C195" s="4" t="s">
        <v>9</v>
      </c>
      <c r="D195" s="4">
        <f t="shared" si="170"/>
        <v>10</v>
      </c>
      <c r="E195" s="42">
        <f t="shared" si="257"/>
        <v>0</v>
      </c>
      <c r="F195" s="42">
        <f>IFERROR(VLOOKUP($A195,'2018'!$A$8:$C$209,3,FALSE),0)</f>
        <v>0</v>
      </c>
      <c r="G195" s="42">
        <f>IFERROR(VLOOKUP($A195,'2019'!$A$8:$C$282,3,FALSE),0)</f>
        <v>0</v>
      </c>
      <c r="H195" s="42">
        <f>+IFERROR(VLOOKUP($A195,'2020'!$A$14:$C$247,3,FALSE),0)</f>
        <v>0</v>
      </c>
      <c r="I195" s="42">
        <f>+IFERROR(VLOOKUP($A195,'2021'!$A$12:$C$276,3,FALSE),0)</f>
        <v>0</v>
      </c>
      <c r="J195" s="42">
        <f>+IFERROR(VLOOKUP($A195,'2022'!$A:$O,4,FALSE),0)</f>
        <v>0</v>
      </c>
      <c r="K195" s="42">
        <f>+IFERROR(VLOOKUP($A195,'2022'!$A:$O,5,FALSE),0)</f>
        <v>0</v>
      </c>
      <c r="L195" s="42">
        <f>+IFERROR(VLOOKUP($A195,'2022'!$A:$O,6,FALSE),0)</f>
        <v>0</v>
      </c>
      <c r="M195" s="42">
        <f>+IFERROR(VLOOKUP($A195,'2022'!$A:$O,7,FALSE),0)</f>
        <v>0</v>
      </c>
      <c r="N195" s="42">
        <f>+IFERROR(VLOOKUP($A195,'2022'!$A:$O,8,FALSE),0)</f>
        <v>0</v>
      </c>
      <c r="O195" s="42">
        <f>+IFERROR(VLOOKUP($A195,'2022'!$A:$O,9,FALSE),0)</f>
        <v>0</v>
      </c>
      <c r="P195" s="42">
        <f>+IFERROR(VLOOKUP($A195,'2022'!$A:$O,10,FALSE),0)</f>
        <v>0</v>
      </c>
      <c r="Q195" s="42">
        <f>+IFERROR(VLOOKUP($A195,'2022'!$A:$O,11,FALSE),0)</f>
        <v>0</v>
      </c>
      <c r="R195" s="42">
        <f>+IFERROR(VLOOKUP($A195,'2022'!$A:$O,12,FALSE),0)</f>
        <v>0</v>
      </c>
      <c r="S195" s="42">
        <f>+IFERROR(VLOOKUP($A195,'2022'!$A:$O,13,FALSE),0)</f>
        <v>0</v>
      </c>
      <c r="T195" s="42">
        <f>+IFERROR(VLOOKUP($A195,'2022'!$A:$O,14,FALSE),0)</f>
        <v>0</v>
      </c>
      <c r="U195" s="42">
        <f>+IFERROR(VLOOKUP($A195,'2022'!$A:$O,15,FALSE),0)</f>
        <v>0</v>
      </c>
    </row>
    <row r="196" spans="1:21" hidden="1" x14ac:dyDescent="0.2">
      <c r="A196" s="3">
        <v>1355180103</v>
      </c>
      <c r="B196" s="4" t="s">
        <v>146</v>
      </c>
      <c r="C196" s="4" t="s">
        <v>9</v>
      </c>
      <c r="D196" s="4">
        <f t="shared" si="170"/>
        <v>10</v>
      </c>
      <c r="E196" s="42">
        <f t="shared" si="257"/>
        <v>0</v>
      </c>
      <c r="F196" s="42">
        <f>IFERROR(VLOOKUP($A196,'2018'!$A$8:$C$209,3,FALSE),0)</f>
        <v>0</v>
      </c>
      <c r="G196" s="42">
        <f>IFERROR(VLOOKUP($A196,'2019'!$A$8:$C$282,3,FALSE),0)</f>
        <v>0</v>
      </c>
      <c r="H196" s="42">
        <f>+IFERROR(VLOOKUP($A196,'2020'!$A$14:$C$247,3,FALSE),0)</f>
        <v>0</v>
      </c>
      <c r="I196" s="42">
        <f>+IFERROR(VLOOKUP($A196,'2021'!$A$12:$C$276,3,FALSE),0)</f>
        <v>0</v>
      </c>
      <c r="J196" s="42">
        <f>+IFERROR(VLOOKUP($A196,'2022'!$A:$O,4,FALSE),0)</f>
        <v>0</v>
      </c>
      <c r="K196" s="42">
        <f>+IFERROR(VLOOKUP($A196,'2022'!$A:$O,5,FALSE),0)</f>
        <v>0</v>
      </c>
      <c r="L196" s="42">
        <f>+IFERROR(VLOOKUP($A196,'2022'!$A:$O,6,FALSE),0)</f>
        <v>0</v>
      </c>
      <c r="M196" s="42">
        <f>+IFERROR(VLOOKUP($A196,'2022'!$A:$O,7,FALSE),0)</f>
        <v>0</v>
      </c>
      <c r="N196" s="42">
        <f>+IFERROR(VLOOKUP($A196,'2022'!$A:$O,8,FALSE),0)</f>
        <v>0</v>
      </c>
      <c r="O196" s="42">
        <f>+IFERROR(VLOOKUP($A196,'2022'!$A:$O,9,FALSE),0)</f>
        <v>0</v>
      </c>
      <c r="P196" s="42">
        <f>+IFERROR(VLOOKUP($A196,'2022'!$A:$O,10,FALSE),0)</f>
        <v>0</v>
      </c>
      <c r="Q196" s="42">
        <f>+IFERROR(VLOOKUP($A196,'2022'!$A:$O,11,FALSE),0)</f>
        <v>0</v>
      </c>
      <c r="R196" s="42">
        <f>+IFERROR(VLOOKUP($A196,'2022'!$A:$O,12,FALSE),0)</f>
        <v>0</v>
      </c>
      <c r="S196" s="42">
        <f>+IFERROR(VLOOKUP($A196,'2022'!$A:$O,13,FALSE),0)</f>
        <v>0</v>
      </c>
      <c r="T196" s="42">
        <f>+IFERROR(VLOOKUP($A196,'2022'!$A:$O,14,FALSE),0)</f>
        <v>0</v>
      </c>
      <c r="U196" s="42">
        <f>+IFERROR(VLOOKUP($A196,'2022'!$A:$O,15,FALSE),0)</f>
        <v>0</v>
      </c>
    </row>
    <row r="197" spans="1:21" hidden="1" x14ac:dyDescent="0.2">
      <c r="A197" s="3">
        <v>1355180104</v>
      </c>
      <c r="B197" s="4" t="s">
        <v>147</v>
      </c>
      <c r="C197" s="4" t="s">
        <v>9</v>
      </c>
      <c r="D197" s="4">
        <f t="shared" si="170"/>
        <v>10</v>
      </c>
      <c r="E197" s="42">
        <f t="shared" si="257"/>
        <v>0</v>
      </c>
      <c r="F197" s="42">
        <f>IFERROR(VLOOKUP($A197,'2018'!$A$8:$C$209,3,FALSE),0)</f>
        <v>0</v>
      </c>
      <c r="G197" s="42">
        <f>IFERROR(VLOOKUP($A197,'2019'!$A$8:$C$282,3,FALSE),0)</f>
        <v>0</v>
      </c>
      <c r="H197" s="42">
        <f>+IFERROR(VLOOKUP($A197,'2020'!$A$14:$C$247,3,FALSE),0)</f>
        <v>0</v>
      </c>
      <c r="I197" s="42">
        <f>+IFERROR(VLOOKUP($A197,'2021'!$A$12:$C$276,3,FALSE),0)</f>
        <v>0</v>
      </c>
      <c r="J197" s="42">
        <f>+IFERROR(VLOOKUP($A197,'2022'!$A:$O,4,FALSE),0)</f>
        <v>0</v>
      </c>
      <c r="K197" s="42">
        <f>+IFERROR(VLOOKUP($A197,'2022'!$A:$O,5,FALSE),0)</f>
        <v>0</v>
      </c>
      <c r="L197" s="42">
        <f>+IFERROR(VLOOKUP($A197,'2022'!$A:$O,6,FALSE),0)</f>
        <v>0</v>
      </c>
      <c r="M197" s="42">
        <f>+IFERROR(VLOOKUP($A197,'2022'!$A:$O,7,FALSE),0)</f>
        <v>0</v>
      </c>
      <c r="N197" s="42">
        <f>+IFERROR(VLOOKUP($A197,'2022'!$A:$O,8,FALSE),0)</f>
        <v>0</v>
      </c>
      <c r="O197" s="42">
        <f>+IFERROR(VLOOKUP($A197,'2022'!$A:$O,9,FALSE),0)</f>
        <v>0</v>
      </c>
      <c r="P197" s="42">
        <f>+IFERROR(VLOOKUP($A197,'2022'!$A:$O,10,FALSE),0)</f>
        <v>0</v>
      </c>
      <c r="Q197" s="42">
        <f>+IFERROR(VLOOKUP($A197,'2022'!$A:$O,11,FALSE),0)</f>
        <v>0</v>
      </c>
      <c r="R197" s="42">
        <f>+IFERROR(VLOOKUP($A197,'2022'!$A:$O,12,FALSE),0)</f>
        <v>0</v>
      </c>
      <c r="S197" s="42">
        <f>+IFERROR(VLOOKUP($A197,'2022'!$A:$O,13,FALSE),0)</f>
        <v>0</v>
      </c>
      <c r="T197" s="42">
        <f>+IFERROR(VLOOKUP($A197,'2022'!$A:$O,14,FALSE),0)</f>
        <v>0</v>
      </c>
      <c r="U197" s="42">
        <f>+IFERROR(VLOOKUP($A197,'2022'!$A:$O,15,FALSE),0)</f>
        <v>0</v>
      </c>
    </row>
    <row r="198" spans="1:21" ht="12" hidden="1" customHeight="1" x14ac:dyDescent="0.25">
      <c r="A198" s="5">
        <v>135520</v>
      </c>
      <c r="B198" s="6" t="s">
        <v>148</v>
      </c>
      <c r="C198" s="6" t="s">
        <v>5</v>
      </c>
      <c r="D198" s="6">
        <f t="shared" si="170"/>
        <v>6</v>
      </c>
      <c r="E198" s="40">
        <f t="shared" ref="E198:U198" si="258">+E199</f>
        <v>0</v>
      </c>
      <c r="F198" s="40">
        <f t="shared" si="258"/>
        <v>0</v>
      </c>
      <c r="G198" s="40">
        <f t="shared" si="258"/>
        <v>0</v>
      </c>
      <c r="H198" s="40">
        <f t="shared" si="258"/>
        <v>0</v>
      </c>
      <c r="I198" s="40">
        <f t="shared" si="258"/>
        <v>0</v>
      </c>
      <c r="J198" s="40">
        <f t="shared" si="258"/>
        <v>0</v>
      </c>
      <c r="K198" s="40">
        <f t="shared" si="258"/>
        <v>0</v>
      </c>
      <c r="L198" s="40">
        <f t="shared" si="258"/>
        <v>0</v>
      </c>
      <c r="M198" s="40">
        <f t="shared" si="258"/>
        <v>0</v>
      </c>
      <c r="N198" s="40">
        <f t="shared" si="258"/>
        <v>0</v>
      </c>
      <c r="O198" s="40">
        <f t="shared" si="258"/>
        <v>0</v>
      </c>
      <c r="P198" s="40">
        <f t="shared" si="258"/>
        <v>0</v>
      </c>
      <c r="Q198" s="40">
        <f t="shared" si="258"/>
        <v>0</v>
      </c>
      <c r="R198" s="40">
        <f t="shared" si="258"/>
        <v>0</v>
      </c>
      <c r="S198" s="40">
        <f t="shared" si="258"/>
        <v>0</v>
      </c>
      <c r="T198" s="40">
        <f t="shared" si="258"/>
        <v>0</v>
      </c>
      <c r="U198" s="40">
        <f t="shared" si="258"/>
        <v>0</v>
      </c>
    </row>
    <row r="199" spans="1:21" ht="12" hidden="1" customHeight="1" x14ac:dyDescent="0.25">
      <c r="A199" s="34">
        <v>13552001</v>
      </c>
      <c r="B199" s="35" t="s">
        <v>149</v>
      </c>
      <c r="C199" s="35" t="s">
        <v>5</v>
      </c>
      <c r="D199" s="35">
        <f t="shared" si="170"/>
        <v>8</v>
      </c>
      <c r="E199" s="41">
        <f t="shared" ref="E199:L199" si="259">+E200+E201+E202</f>
        <v>0</v>
      </c>
      <c r="F199" s="41">
        <f t="shared" si="259"/>
        <v>0</v>
      </c>
      <c r="G199" s="41">
        <f t="shared" si="259"/>
        <v>0</v>
      </c>
      <c r="H199" s="41">
        <f t="shared" ref="H199" si="260">+H200+H201+H202</f>
        <v>0</v>
      </c>
      <c r="I199" s="41">
        <f t="shared" ref="I199" si="261">+I200+I201+I202</f>
        <v>0</v>
      </c>
      <c r="J199" s="41">
        <f t="shared" si="259"/>
        <v>0</v>
      </c>
      <c r="K199" s="41">
        <f t="shared" si="259"/>
        <v>0</v>
      </c>
      <c r="L199" s="41">
        <f t="shared" si="259"/>
        <v>0</v>
      </c>
      <c r="M199" s="41">
        <f t="shared" ref="M199:N199" si="262">+M200+M201+M202</f>
        <v>0</v>
      </c>
      <c r="N199" s="41">
        <f t="shared" si="262"/>
        <v>0</v>
      </c>
      <c r="O199" s="41">
        <f t="shared" ref="O199:S199" si="263">+O200+O201+O202</f>
        <v>0</v>
      </c>
      <c r="P199" s="41">
        <f t="shared" si="263"/>
        <v>0</v>
      </c>
      <c r="Q199" s="41">
        <f t="shared" si="263"/>
        <v>0</v>
      </c>
      <c r="R199" s="41">
        <f t="shared" si="263"/>
        <v>0</v>
      </c>
      <c r="S199" s="41">
        <f t="shared" si="263"/>
        <v>0</v>
      </c>
      <c r="T199" s="41">
        <f t="shared" ref="T199:U199" si="264">+T200+T201+T202</f>
        <v>0</v>
      </c>
      <c r="U199" s="41">
        <f t="shared" si="264"/>
        <v>0</v>
      </c>
    </row>
    <row r="200" spans="1:21" hidden="1" x14ac:dyDescent="0.2">
      <c r="A200" s="3">
        <v>1355200101</v>
      </c>
      <c r="B200" s="4" t="s">
        <v>150</v>
      </c>
      <c r="C200" s="4" t="s">
        <v>9</v>
      </c>
      <c r="D200" s="4">
        <f t="shared" si="170"/>
        <v>10</v>
      </c>
      <c r="E200" s="42">
        <f t="shared" ref="E200:E202" si="265">+F200+G200+J200+K200+L200+H200+M200+N200+I200+O200+P200+Q200+R200+S200+T200+U200</f>
        <v>0</v>
      </c>
      <c r="F200" s="42">
        <f>IFERROR(VLOOKUP($A200,'2018'!$A$8:$C$209,3,FALSE),0)</f>
        <v>0</v>
      </c>
      <c r="G200" s="42">
        <f>IFERROR(VLOOKUP($A200,'2019'!$A$8:$C$282,3,FALSE),0)</f>
        <v>0</v>
      </c>
      <c r="H200" s="42">
        <f>+IFERROR(VLOOKUP($A200,'2020'!$A$14:$C$247,3,FALSE),0)</f>
        <v>0</v>
      </c>
      <c r="I200" s="42">
        <f>+IFERROR(VLOOKUP($A200,'2021'!$A$12:$C$276,3,FALSE),0)</f>
        <v>0</v>
      </c>
      <c r="J200" s="42">
        <f>+IFERROR(VLOOKUP($A200,'2022'!$A:$O,4,FALSE),0)</f>
        <v>0</v>
      </c>
      <c r="K200" s="42">
        <f>+IFERROR(VLOOKUP($A200,'2022'!$A:$O,5,FALSE),0)</f>
        <v>0</v>
      </c>
      <c r="L200" s="42">
        <f>+IFERROR(VLOOKUP($A200,'2022'!$A:$O,6,FALSE),0)</f>
        <v>0</v>
      </c>
      <c r="M200" s="42">
        <f>+IFERROR(VLOOKUP($A200,'2022'!$A:$O,7,FALSE),0)</f>
        <v>0</v>
      </c>
      <c r="N200" s="42">
        <f>+IFERROR(VLOOKUP($A200,'2022'!$A:$O,8,FALSE),0)</f>
        <v>0</v>
      </c>
      <c r="O200" s="42">
        <f>+IFERROR(VLOOKUP($A200,'2022'!$A:$O,9,FALSE),0)</f>
        <v>0</v>
      </c>
      <c r="P200" s="42">
        <f>+IFERROR(VLOOKUP($A200,'2022'!$A:$O,10,FALSE),0)</f>
        <v>0</v>
      </c>
      <c r="Q200" s="42">
        <f>+IFERROR(VLOOKUP($A200,'2022'!$A:$O,11,FALSE),0)</f>
        <v>0</v>
      </c>
      <c r="R200" s="42">
        <f>+IFERROR(VLOOKUP($A200,'2022'!$A:$O,12,FALSE),0)</f>
        <v>0</v>
      </c>
      <c r="S200" s="42">
        <f>+IFERROR(VLOOKUP($A200,'2022'!$A:$O,13,FALSE),0)</f>
        <v>0</v>
      </c>
      <c r="T200" s="42">
        <f>+IFERROR(VLOOKUP($A200,'2022'!$A:$O,14,FALSE),0)</f>
        <v>0</v>
      </c>
      <c r="U200" s="42">
        <f>+IFERROR(VLOOKUP($A200,'2022'!$A:$O,15,FALSE),0)</f>
        <v>0</v>
      </c>
    </row>
    <row r="201" spans="1:21" hidden="1" x14ac:dyDescent="0.2">
      <c r="A201" s="3">
        <v>1355200102</v>
      </c>
      <c r="B201" s="4" t="s">
        <v>151</v>
      </c>
      <c r="C201" s="4" t="s">
        <v>9</v>
      </c>
      <c r="D201" s="4">
        <f t="shared" si="170"/>
        <v>10</v>
      </c>
      <c r="E201" s="42">
        <f t="shared" si="265"/>
        <v>0</v>
      </c>
      <c r="F201" s="42">
        <f>IFERROR(VLOOKUP($A201,'2018'!$A$8:$C$209,3,FALSE),0)</f>
        <v>0</v>
      </c>
      <c r="G201" s="42">
        <f>IFERROR(VLOOKUP($A201,'2019'!$A$8:$C$282,3,FALSE),0)</f>
        <v>0</v>
      </c>
      <c r="H201" s="42">
        <f>+IFERROR(VLOOKUP($A201,'2020'!$A$14:$C$247,3,FALSE),0)</f>
        <v>0</v>
      </c>
      <c r="I201" s="42">
        <f>+IFERROR(VLOOKUP($A201,'2021'!$A$12:$C$276,3,FALSE),0)</f>
        <v>0</v>
      </c>
      <c r="J201" s="42">
        <f>+IFERROR(VLOOKUP($A201,'2022'!$A:$O,4,FALSE),0)</f>
        <v>0</v>
      </c>
      <c r="K201" s="42">
        <f>+IFERROR(VLOOKUP($A201,'2022'!$A:$O,5,FALSE),0)</f>
        <v>0</v>
      </c>
      <c r="L201" s="42">
        <f>+IFERROR(VLOOKUP($A201,'2022'!$A:$O,6,FALSE),0)</f>
        <v>0</v>
      </c>
      <c r="M201" s="42">
        <f>+IFERROR(VLOOKUP($A201,'2022'!$A:$O,7,FALSE),0)</f>
        <v>0</v>
      </c>
      <c r="N201" s="42">
        <f>+IFERROR(VLOOKUP($A201,'2022'!$A:$O,8,FALSE),0)</f>
        <v>0</v>
      </c>
      <c r="O201" s="42">
        <f>+IFERROR(VLOOKUP($A201,'2022'!$A:$O,9,FALSE),0)</f>
        <v>0</v>
      </c>
      <c r="P201" s="42">
        <f>+IFERROR(VLOOKUP($A201,'2022'!$A:$O,10,FALSE),0)</f>
        <v>0</v>
      </c>
      <c r="Q201" s="42">
        <f>+IFERROR(VLOOKUP($A201,'2022'!$A:$O,11,FALSE),0)</f>
        <v>0</v>
      </c>
      <c r="R201" s="42">
        <f>+IFERROR(VLOOKUP($A201,'2022'!$A:$O,12,FALSE),0)</f>
        <v>0</v>
      </c>
      <c r="S201" s="42">
        <f>+IFERROR(VLOOKUP($A201,'2022'!$A:$O,13,FALSE),0)</f>
        <v>0</v>
      </c>
      <c r="T201" s="42">
        <f>+IFERROR(VLOOKUP($A201,'2022'!$A:$O,14,FALSE),0)</f>
        <v>0</v>
      </c>
      <c r="U201" s="42">
        <f>+IFERROR(VLOOKUP($A201,'2022'!$A:$O,15,FALSE),0)</f>
        <v>0</v>
      </c>
    </row>
    <row r="202" spans="1:21" hidden="1" x14ac:dyDescent="0.2">
      <c r="A202" s="3">
        <v>1355200103</v>
      </c>
      <c r="B202" s="4" t="s">
        <v>152</v>
      </c>
      <c r="C202" s="4" t="s">
        <v>9</v>
      </c>
      <c r="D202" s="4">
        <f t="shared" si="170"/>
        <v>10</v>
      </c>
      <c r="E202" s="42">
        <f t="shared" si="265"/>
        <v>0</v>
      </c>
      <c r="F202" s="42">
        <f>IFERROR(VLOOKUP($A202,'2018'!$A$8:$C$209,3,FALSE),0)</f>
        <v>0</v>
      </c>
      <c r="G202" s="42">
        <f>IFERROR(VLOOKUP($A202,'2019'!$A$8:$C$282,3,FALSE),0)</f>
        <v>0</v>
      </c>
      <c r="H202" s="42">
        <f>+IFERROR(VLOOKUP($A202,'2020'!$A$14:$C$247,3,FALSE),0)</f>
        <v>0</v>
      </c>
      <c r="I202" s="42">
        <f>+IFERROR(VLOOKUP($A202,'2021'!$A$12:$C$276,3,FALSE),0)</f>
        <v>0</v>
      </c>
      <c r="J202" s="42">
        <f>+IFERROR(VLOOKUP($A202,'2022'!$A:$O,4,FALSE),0)</f>
        <v>0</v>
      </c>
      <c r="K202" s="42">
        <f>+IFERROR(VLOOKUP($A202,'2022'!$A:$O,5,FALSE),0)</f>
        <v>0</v>
      </c>
      <c r="L202" s="42">
        <f>+IFERROR(VLOOKUP($A202,'2022'!$A:$O,6,FALSE),0)</f>
        <v>0</v>
      </c>
      <c r="M202" s="42">
        <f>+IFERROR(VLOOKUP($A202,'2022'!$A:$O,7,FALSE),0)</f>
        <v>0</v>
      </c>
      <c r="N202" s="42">
        <f>+IFERROR(VLOOKUP($A202,'2022'!$A:$O,8,FALSE),0)</f>
        <v>0</v>
      </c>
      <c r="O202" s="42">
        <f>+IFERROR(VLOOKUP($A202,'2022'!$A:$O,9,FALSE),0)</f>
        <v>0</v>
      </c>
      <c r="P202" s="42">
        <f>+IFERROR(VLOOKUP($A202,'2022'!$A:$O,10,FALSE),0)</f>
        <v>0</v>
      </c>
      <c r="Q202" s="42">
        <f>+IFERROR(VLOOKUP($A202,'2022'!$A:$O,11,FALSE),0)</f>
        <v>0</v>
      </c>
      <c r="R202" s="42">
        <f>+IFERROR(VLOOKUP($A202,'2022'!$A:$O,12,FALSE),0)</f>
        <v>0</v>
      </c>
      <c r="S202" s="42">
        <f>+IFERROR(VLOOKUP($A202,'2022'!$A:$O,13,FALSE),0)</f>
        <v>0</v>
      </c>
      <c r="T202" s="42">
        <f>+IFERROR(VLOOKUP($A202,'2022'!$A:$O,14,FALSE),0)</f>
        <v>0</v>
      </c>
      <c r="U202" s="42">
        <f>+IFERROR(VLOOKUP($A202,'2022'!$A:$O,15,FALSE),0)</f>
        <v>0</v>
      </c>
    </row>
    <row r="203" spans="1:21" ht="12" hidden="1" x14ac:dyDescent="0.25">
      <c r="A203" s="5">
        <v>135530</v>
      </c>
      <c r="B203" s="6" t="s">
        <v>153</v>
      </c>
      <c r="C203" s="6" t="s">
        <v>5</v>
      </c>
      <c r="D203" s="6">
        <f t="shared" ref="D203:D266" si="266">+LEN(A203)</f>
        <v>6</v>
      </c>
      <c r="E203" s="40">
        <f t="shared" ref="E203:U203" si="267">+E204</f>
        <v>0</v>
      </c>
      <c r="F203" s="40">
        <f t="shared" si="267"/>
        <v>0</v>
      </c>
      <c r="G203" s="40">
        <f t="shared" si="267"/>
        <v>0</v>
      </c>
      <c r="H203" s="40">
        <f t="shared" si="267"/>
        <v>0</v>
      </c>
      <c r="I203" s="40">
        <f t="shared" si="267"/>
        <v>0</v>
      </c>
      <c r="J203" s="40">
        <f t="shared" si="267"/>
        <v>0</v>
      </c>
      <c r="K203" s="40">
        <f t="shared" si="267"/>
        <v>0</v>
      </c>
      <c r="L203" s="40">
        <f t="shared" si="267"/>
        <v>0</v>
      </c>
      <c r="M203" s="40">
        <f t="shared" si="267"/>
        <v>0</v>
      </c>
      <c r="N203" s="40">
        <f t="shared" si="267"/>
        <v>0</v>
      </c>
      <c r="O203" s="40">
        <f t="shared" si="267"/>
        <v>0</v>
      </c>
      <c r="P203" s="40">
        <f t="shared" si="267"/>
        <v>0</v>
      </c>
      <c r="Q203" s="40">
        <f t="shared" si="267"/>
        <v>0</v>
      </c>
      <c r="R203" s="40">
        <f t="shared" si="267"/>
        <v>0</v>
      </c>
      <c r="S203" s="40">
        <f t="shared" si="267"/>
        <v>0</v>
      </c>
      <c r="T203" s="40">
        <f t="shared" si="267"/>
        <v>0</v>
      </c>
      <c r="U203" s="40">
        <f t="shared" si="267"/>
        <v>0</v>
      </c>
    </row>
    <row r="204" spans="1:21" ht="12" hidden="1" customHeight="1" x14ac:dyDescent="0.25">
      <c r="A204" s="34">
        <v>13553001</v>
      </c>
      <c r="B204" s="35" t="s">
        <v>153</v>
      </c>
      <c r="C204" s="35" t="s">
        <v>5</v>
      </c>
      <c r="D204" s="35">
        <f t="shared" si="266"/>
        <v>8</v>
      </c>
      <c r="E204" s="41">
        <f t="shared" ref="E204:L204" si="268">+E205+E206+E207+E208</f>
        <v>0</v>
      </c>
      <c r="F204" s="41">
        <f t="shared" si="268"/>
        <v>0</v>
      </c>
      <c r="G204" s="41">
        <f t="shared" si="268"/>
        <v>0</v>
      </c>
      <c r="H204" s="41">
        <f t="shared" ref="H204" si="269">+H205+H206+H207+H208</f>
        <v>0</v>
      </c>
      <c r="I204" s="41">
        <f t="shared" ref="I204" si="270">+I205+I206+I207+I208</f>
        <v>0</v>
      </c>
      <c r="J204" s="41">
        <f t="shared" si="268"/>
        <v>0</v>
      </c>
      <c r="K204" s="41">
        <f t="shared" si="268"/>
        <v>0</v>
      </c>
      <c r="L204" s="41">
        <f t="shared" si="268"/>
        <v>0</v>
      </c>
      <c r="M204" s="41">
        <f t="shared" ref="M204:N204" si="271">+M205+M206+M207+M208</f>
        <v>0</v>
      </c>
      <c r="N204" s="41">
        <f t="shared" si="271"/>
        <v>0</v>
      </c>
      <c r="O204" s="41">
        <f t="shared" ref="O204:S204" si="272">+O205+O206+O207+O208</f>
        <v>0</v>
      </c>
      <c r="P204" s="41">
        <f t="shared" si="272"/>
        <v>0</v>
      </c>
      <c r="Q204" s="41">
        <f t="shared" si="272"/>
        <v>0</v>
      </c>
      <c r="R204" s="41">
        <f t="shared" si="272"/>
        <v>0</v>
      </c>
      <c r="S204" s="41">
        <f t="shared" si="272"/>
        <v>0</v>
      </c>
      <c r="T204" s="41">
        <f t="shared" ref="T204:U204" si="273">+T205+T206+T207+T208</f>
        <v>0</v>
      </c>
      <c r="U204" s="41">
        <f t="shared" si="273"/>
        <v>0</v>
      </c>
    </row>
    <row r="205" spans="1:21" ht="12" hidden="1" customHeight="1" x14ac:dyDescent="0.2">
      <c r="A205" s="3">
        <v>1355300101</v>
      </c>
      <c r="B205" s="4" t="s">
        <v>154</v>
      </c>
      <c r="C205" s="4" t="s">
        <v>9</v>
      </c>
      <c r="D205" s="4">
        <f t="shared" si="266"/>
        <v>10</v>
      </c>
      <c r="E205" s="42">
        <f t="shared" ref="E205:E208" si="274">+F205+G205+J205+K205+L205+H205+M205+N205+I205+O205+P205+Q205+R205+S205+T205+U205</f>
        <v>0</v>
      </c>
      <c r="F205" s="42">
        <f>IFERROR(VLOOKUP($A205,'2018'!$A$8:$C$209,3,FALSE),0)</f>
        <v>0</v>
      </c>
      <c r="G205" s="42">
        <f>IFERROR(VLOOKUP($A205,'2019'!$A$8:$C$282,3,FALSE),0)</f>
        <v>0</v>
      </c>
      <c r="H205" s="42">
        <f>+IFERROR(VLOOKUP($A205,'2020'!$A$14:$C$247,3,FALSE),0)</f>
        <v>0</v>
      </c>
      <c r="I205" s="42">
        <f>+IFERROR(VLOOKUP($A205,'2021'!$A$12:$C$276,3,FALSE),0)</f>
        <v>0</v>
      </c>
      <c r="J205" s="42">
        <f>+IFERROR(VLOOKUP($A205,'2022'!$A:$O,4,FALSE),0)</f>
        <v>0</v>
      </c>
      <c r="K205" s="42">
        <f>+IFERROR(VLOOKUP($A205,'2022'!$A:$O,5,FALSE),0)</f>
        <v>0</v>
      </c>
      <c r="L205" s="42">
        <f>+IFERROR(VLOOKUP($A205,'2022'!$A:$O,6,FALSE),0)</f>
        <v>0</v>
      </c>
      <c r="M205" s="42">
        <f>+IFERROR(VLOOKUP($A205,'2022'!$A:$O,7,FALSE),0)</f>
        <v>0</v>
      </c>
      <c r="N205" s="42">
        <f>+IFERROR(VLOOKUP($A205,'2022'!$A:$O,8,FALSE),0)</f>
        <v>0</v>
      </c>
      <c r="O205" s="42">
        <f>+IFERROR(VLOOKUP($A205,'2022'!$A:$O,9,FALSE),0)</f>
        <v>0</v>
      </c>
      <c r="P205" s="42">
        <f>+IFERROR(VLOOKUP($A205,'2022'!$A:$O,10,FALSE),0)</f>
        <v>0</v>
      </c>
      <c r="Q205" s="42">
        <f>+IFERROR(VLOOKUP($A205,'2022'!$A:$O,11,FALSE),0)</f>
        <v>0</v>
      </c>
      <c r="R205" s="42">
        <f>+IFERROR(VLOOKUP($A205,'2022'!$A:$O,12,FALSE),0)</f>
        <v>0</v>
      </c>
      <c r="S205" s="42">
        <f>+IFERROR(VLOOKUP($A205,'2022'!$A:$O,13,FALSE),0)</f>
        <v>0</v>
      </c>
      <c r="T205" s="42">
        <f>+IFERROR(VLOOKUP($A205,'2022'!$A:$O,14,FALSE),0)</f>
        <v>0</v>
      </c>
      <c r="U205" s="42">
        <f>+IFERROR(VLOOKUP($A205,'2022'!$A:$O,15,FALSE),0)</f>
        <v>0</v>
      </c>
    </row>
    <row r="206" spans="1:21" hidden="1" x14ac:dyDescent="0.2">
      <c r="A206" s="3">
        <v>1355300102</v>
      </c>
      <c r="B206" s="4" t="s">
        <v>155</v>
      </c>
      <c r="C206" s="4" t="s">
        <v>9</v>
      </c>
      <c r="D206" s="4">
        <f t="shared" si="266"/>
        <v>10</v>
      </c>
      <c r="E206" s="42">
        <f t="shared" si="274"/>
        <v>0</v>
      </c>
      <c r="F206" s="42">
        <f>IFERROR(VLOOKUP($A206,'2018'!$A$8:$C$209,3,FALSE),0)</f>
        <v>0</v>
      </c>
      <c r="G206" s="42">
        <f>IFERROR(VLOOKUP($A206,'2019'!$A$8:$C$282,3,FALSE),0)</f>
        <v>0</v>
      </c>
      <c r="H206" s="42">
        <f>+IFERROR(VLOOKUP($A206,'2020'!$A$14:$C$247,3,FALSE),0)</f>
        <v>0</v>
      </c>
      <c r="I206" s="42">
        <f>+IFERROR(VLOOKUP($A206,'2021'!$A$12:$C$276,3,FALSE),0)</f>
        <v>0</v>
      </c>
      <c r="J206" s="42">
        <f>+IFERROR(VLOOKUP($A206,'2022'!$A:$O,4,FALSE),0)</f>
        <v>0</v>
      </c>
      <c r="K206" s="42">
        <f>+IFERROR(VLOOKUP($A206,'2022'!$A:$O,5,FALSE),0)</f>
        <v>0</v>
      </c>
      <c r="L206" s="42">
        <f>+IFERROR(VLOOKUP($A206,'2022'!$A:$O,6,FALSE),0)</f>
        <v>0</v>
      </c>
      <c r="M206" s="42">
        <f>+IFERROR(VLOOKUP($A206,'2022'!$A:$O,7,FALSE),0)</f>
        <v>0</v>
      </c>
      <c r="N206" s="42">
        <f>+IFERROR(VLOOKUP($A206,'2022'!$A:$O,8,FALSE),0)</f>
        <v>0</v>
      </c>
      <c r="O206" s="42">
        <f>+IFERROR(VLOOKUP($A206,'2022'!$A:$O,9,FALSE),0)</f>
        <v>0</v>
      </c>
      <c r="P206" s="42">
        <f>+IFERROR(VLOOKUP($A206,'2022'!$A:$O,10,FALSE),0)</f>
        <v>0</v>
      </c>
      <c r="Q206" s="42">
        <f>+IFERROR(VLOOKUP($A206,'2022'!$A:$O,11,FALSE),0)</f>
        <v>0</v>
      </c>
      <c r="R206" s="42">
        <f>+IFERROR(VLOOKUP($A206,'2022'!$A:$O,12,FALSE),0)</f>
        <v>0</v>
      </c>
      <c r="S206" s="42">
        <f>+IFERROR(VLOOKUP($A206,'2022'!$A:$O,13,FALSE),0)</f>
        <v>0</v>
      </c>
      <c r="T206" s="42">
        <f>+IFERROR(VLOOKUP($A206,'2022'!$A:$O,14,FALSE),0)</f>
        <v>0</v>
      </c>
      <c r="U206" s="42">
        <f>+IFERROR(VLOOKUP($A206,'2022'!$A:$O,15,FALSE),0)</f>
        <v>0</v>
      </c>
    </row>
    <row r="207" spans="1:21" ht="12" hidden="1" customHeight="1" x14ac:dyDescent="0.2">
      <c r="A207" s="3">
        <v>1355300103</v>
      </c>
      <c r="B207" s="4" t="s">
        <v>156</v>
      </c>
      <c r="C207" s="4" t="s">
        <v>9</v>
      </c>
      <c r="D207" s="4">
        <f t="shared" si="266"/>
        <v>10</v>
      </c>
      <c r="E207" s="42">
        <f t="shared" si="274"/>
        <v>0</v>
      </c>
      <c r="F207" s="42">
        <f>IFERROR(VLOOKUP($A207,'2018'!$A$8:$C$209,3,FALSE),0)</f>
        <v>0</v>
      </c>
      <c r="G207" s="42">
        <f>IFERROR(VLOOKUP($A207,'2019'!$A$8:$C$282,3,FALSE),0)</f>
        <v>0</v>
      </c>
      <c r="H207" s="42">
        <f>+IFERROR(VLOOKUP($A207,'2020'!$A$14:$C$247,3,FALSE),0)</f>
        <v>0</v>
      </c>
      <c r="I207" s="42">
        <f>+IFERROR(VLOOKUP($A207,'2021'!$A$12:$C$276,3,FALSE),0)</f>
        <v>0</v>
      </c>
      <c r="J207" s="42">
        <f>+IFERROR(VLOOKUP($A207,'2022'!$A:$O,4,FALSE),0)</f>
        <v>0</v>
      </c>
      <c r="K207" s="42">
        <f>+IFERROR(VLOOKUP($A207,'2022'!$A:$O,5,FALSE),0)</f>
        <v>0</v>
      </c>
      <c r="L207" s="42">
        <f>+IFERROR(VLOOKUP($A207,'2022'!$A:$O,6,FALSE),0)</f>
        <v>0</v>
      </c>
      <c r="M207" s="42">
        <f>+IFERROR(VLOOKUP($A207,'2022'!$A:$O,7,FALSE),0)</f>
        <v>0</v>
      </c>
      <c r="N207" s="42">
        <f>+IFERROR(VLOOKUP($A207,'2022'!$A:$O,8,FALSE),0)</f>
        <v>0</v>
      </c>
      <c r="O207" s="42">
        <f>+IFERROR(VLOOKUP($A207,'2022'!$A:$O,9,FALSE),0)</f>
        <v>0</v>
      </c>
      <c r="P207" s="42">
        <f>+IFERROR(VLOOKUP($A207,'2022'!$A:$O,10,FALSE),0)</f>
        <v>0</v>
      </c>
      <c r="Q207" s="42">
        <f>+IFERROR(VLOOKUP($A207,'2022'!$A:$O,11,FALSE),0)</f>
        <v>0</v>
      </c>
      <c r="R207" s="42">
        <f>+IFERROR(VLOOKUP($A207,'2022'!$A:$O,12,FALSE),0)</f>
        <v>0</v>
      </c>
      <c r="S207" s="42">
        <f>+IFERROR(VLOOKUP($A207,'2022'!$A:$O,13,FALSE),0)</f>
        <v>0</v>
      </c>
      <c r="T207" s="42">
        <f>+IFERROR(VLOOKUP($A207,'2022'!$A:$O,14,FALSE),0)</f>
        <v>0</v>
      </c>
      <c r="U207" s="42">
        <f>+IFERROR(VLOOKUP($A207,'2022'!$A:$O,15,FALSE),0)</f>
        <v>0</v>
      </c>
    </row>
    <row r="208" spans="1:21" ht="12" hidden="1" customHeight="1" x14ac:dyDescent="0.2">
      <c r="A208" s="3">
        <v>1355300104</v>
      </c>
      <c r="B208" s="4" t="s">
        <v>157</v>
      </c>
      <c r="C208" s="4" t="s">
        <v>9</v>
      </c>
      <c r="D208" s="4">
        <f t="shared" si="266"/>
        <v>10</v>
      </c>
      <c r="E208" s="42">
        <f t="shared" si="274"/>
        <v>0</v>
      </c>
      <c r="F208" s="42">
        <f>IFERROR(VLOOKUP($A208,'2018'!$A$8:$C$209,3,FALSE),0)</f>
        <v>0</v>
      </c>
      <c r="G208" s="42">
        <f>IFERROR(VLOOKUP($A208,'2019'!$A$8:$C$282,3,FALSE),0)</f>
        <v>0</v>
      </c>
      <c r="H208" s="42">
        <f>+IFERROR(VLOOKUP($A208,'2020'!$A$14:$C$247,3,FALSE),0)</f>
        <v>0</v>
      </c>
      <c r="I208" s="42">
        <f>+IFERROR(VLOOKUP($A208,'2021'!$A$12:$C$276,3,FALSE),0)</f>
        <v>0</v>
      </c>
      <c r="J208" s="42">
        <f>+IFERROR(VLOOKUP($A208,'2022'!$A:$O,4,FALSE),0)</f>
        <v>0</v>
      </c>
      <c r="K208" s="42">
        <f>+IFERROR(VLOOKUP($A208,'2022'!$A:$O,5,FALSE),0)</f>
        <v>0</v>
      </c>
      <c r="L208" s="42">
        <f>+IFERROR(VLOOKUP($A208,'2022'!$A:$O,6,FALSE),0)</f>
        <v>0</v>
      </c>
      <c r="M208" s="42">
        <f>+IFERROR(VLOOKUP($A208,'2022'!$A:$O,7,FALSE),0)</f>
        <v>0</v>
      </c>
      <c r="N208" s="42">
        <f>+IFERROR(VLOOKUP($A208,'2022'!$A:$O,8,FALSE),0)</f>
        <v>0</v>
      </c>
      <c r="O208" s="42">
        <f>+IFERROR(VLOOKUP($A208,'2022'!$A:$O,9,FALSE),0)</f>
        <v>0</v>
      </c>
      <c r="P208" s="42">
        <f>+IFERROR(VLOOKUP($A208,'2022'!$A:$O,10,FALSE),0)</f>
        <v>0</v>
      </c>
      <c r="Q208" s="42">
        <f>+IFERROR(VLOOKUP($A208,'2022'!$A:$O,11,FALSE),0)</f>
        <v>0</v>
      </c>
      <c r="R208" s="42">
        <f>+IFERROR(VLOOKUP($A208,'2022'!$A:$O,12,FALSE),0)</f>
        <v>0</v>
      </c>
      <c r="S208" s="42">
        <f>+IFERROR(VLOOKUP($A208,'2022'!$A:$O,13,FALSE),0)</f>
        <v>0</v>
      </c>
      <c r="T208" s="42">
        <f>+IFERROR(VLOOKUP($A208,'2022'!$A:$O,14,FALSE),0)</f>
        <v>0</v>
      </c>
      <c r="U208" s="42">
        <f>+IFERROR(VLOOKUP($A208,'2022'!$A:$O,15,FALSE),0)</f>
        <v>0</v>
      </c>
    </row>
    <row r="209" spans="1:21" ht="12" hidden="1" customHeight="1" x14ac:dyDescent="0.25">
      <c r="A209" s="5">
        <v>135580</v>
      </c>
      <c r="B209" s="6" t="s">
        <v>158</v>
      </c>
      <c r="C209" s="6" t="s">
        <v>5</v>
      </c>
      <c r="D209" s="6">
        <f t="shared" si="266"/>
        <v>6</v>
      </c>
      <c r="E209" s="40">
        <f t="shared" ref="E209:U210" si="275">+E210</f>
        <v>240108189</v>
      </c>
      <c r="F209" s="40">
        <f t="shared" si="275"/>
        <v>0</v>
      </c>
      <c r="G209" s="40">
        <f t="shared" si="275"/>
        <v>403049</v>
      </c>
      <c r="H209" s="40">
        <f t="shared" si="275"/>
        <v>885399</v>
      </c>
      <c r="I209" s="40">
        <f t="shared" si="275"/>
        <v>0</v>
      </c>
      <c r="J209" s="40">
        <f t="shared" si="275"/>
        <v>46368</v>
      </c>
      <c r="K209" s="40">
        <f t="shared" si="275"/>
        <v>3161</v>
      </c>
      <c r="L209" s="40">
        <f t="shared" si="275"/>
        <v>8567527</v>
      </c>
      <c r="M209" s="40">
        <f t="shared" si="275"/>
        <v>82643101</v>
      </c>
      <c r="N209" s="40">
        <f t="shared" si="275"/>
        <v>112686839</v>
      </c>
      <c r="O209" s="40">
        <f t="shared" si="275"/>
        <v>27933909</v>
      </c>
      <c r="P209" s="40">
        <f t="shared" si="275"/>
        <v>6938836</v>
      </c>
      <c r="Q209" s="40">
        <f t="shared" si="275"/>
        <v>0</v>
      </c>
      <c r="R209" s="40">
        <f t="shared" si="275"/>
        <v>0</v>
      </c>
      <c r="S209" s="40">
        <f t="shared" si="275"/>
        <v>0</v>
      </c>
      <c r="T209" s="40">
        <f t="shared" si="275"/>
        <v>0</v>
      </c>
      <c r="U209" s="40">
        <f t="shared" si="275"/>
        <v>0</v>
      </c>
    </row>
    <row r="210" spans="1:21" ht="12" hidden="1" x14ac:dyDescent="0.25">
      <c r="A210" s="34">
        <v>13558001</v>
      </c>
      <c r="B210" s="35" t="s">
        <v>158</v>
      </c>
      <c r="C210" s="35" t="s">
        <v>5</v>
      </c>
      <c r="D210" s="35">
        <f t="shared" si="266"/>
        <v>8</v>
      </c>
      <c r="E210" s="41">
        <f t="shared" si="275"/>
        <v>240108189</v>
      </c>
      <c r="F210" s="41">
        <f t="shared" si="275"/>
        <v>0</v>
      </c>
      <c r="G210" s="41">
        <f t="shared" si="275"/>
        <v>403049</v>
      </c>
      <c r="H210" s="41">
        <f t="shared" si="275"/>
        <v>885399</v>
      </c>
      <c r="I210" s="41">
        <f t="shared" si="275"/>
        <v>0</v>
      </c>
      <c r="J210" s="41">
        <f t="shared" si="275"/>
        <v>46368</v>
      </c>
      <c r="K210" s="41">
        <f t="shared" si="275"/>
        <v>3161</v>
      </c>
      <c r="L210" s="41">
        <f t="shared" si="275"/>
        <v>8567527</v>
      </c>
      <c r="M210" s="41">
        <f t="shared" si="275"/>
        <v>82643101</v>
      </c>
      <c r="N210" s="41">
        <f t="shared" si="275"/>
        <v>112686839</v>
      </c>
      <c r="O210" s="41">
        <f t="shared" si="275"/>
        <v>27933909</v>
      </c>
      <c r="P210" s="41">
        <f t="shared" si="275"/>
        <v>6938836</v>
      </c>
      <c r="Q210" s="41">
        <f t="shared" si="275"/>
        <v>0</v>
      </c>
      <c r="R210" s="41">
        <f t="shared" si="275"/>
        <v>0</v>
      </c>
      <c r="S210" s="41">
        <f t="shared" si="275"/>
        <v>0</v>
      </c>
      <c r="T210" s="41">
        <f t="shared" si="275"/>
        <v>0</v>
      </c>
      <c r="U210" s="41">
        <f t="shared" si="275"/>
        <v>0</v>
      </c>
    </row>
    <row r="211" spans="1:21" ht="12" hidden="1" customHeight="1" x14ac:dyDescent="0.2">
      <c r="A211" s="3">
        <v>1355800101</v>
      </c>
      <c r="B211" s="4" t="s">
        <v>159</v>
      </c>
      <c r="C211" s="4" t="s">
        <v>9</v>
      </c>
      <c r="D211" s="4">
        <f t="shared" si="266"/>
        <v>10</v>
      </c>
      <c r="E211" s="42">
        <f>+F211+G211+J211+K211+L211+H211+M211+N211+I211+O211+P211+Q211+R211+S211+T211+U211</f>
        <v>240108189</v>
      </c>
      <c r="F211" s="42">
        <f>IFERROR(VLOOKUP($A211,'2018'!$A$8:$C$209,3,FALSE),0)</f>
        <v>0</v>
      </c>
      <c r="G211" s="42">
        <f>IFERROR(VLOOKUP($A211,'2019'!$A$8:$C$282,3,FALSE),0)</f>
        <v>403049</v>
      </c>
      <c r="H211" s="42">
        <f>+IFERROR(VLOOKUP($A211,'2020'!$A$14:$C$247,3,FALSE),0)</f>
        <v>885399</v>
      </c>
      <c r="I211" s="42">
        <f>+IFERROR(VLOOKUP($A211,'2021'!$A$12:$C$276,3,FALSE),0)</f>
        <v>0</v>
      </c>
      <c r="J211" s="42">
        <f>+IFERROR(VLOOKUP($A211,'2022'!$A:$O,4,FALSE),0)</f>
        <v>46368</v>
      </c>
      <c r="K211" s="42">
        <f>+IFERROR(VLOOKUP($A211,'2022'!$A:$O,5,FALSE),0)</f>
        <v>3161</v>
      </c>
      <c r="L211" s="42">
        <f>+IFERROR(VLOOKUP($A211,'2022'!$A:$O,6,FALSE),0)</f>
        <v>8567527</v>
      </c>
      <c r="M211" s="42">
        <f>+IFERROR(VLOOKUP($A211,'2022'!$A:$O,7,FALSE),0)</f>
        <v>82643101</v>
      </c>
      <c r="N211" s="42">
        <f>+IFERROR(VLOOKUP($A211,'2022'!$A:$O,8,FALSE),0)</f>
        <v>112686839</v>
      </c>
      <c r="O211" s="42">
        <f>+IFERROR(VLOOKUP($A211,'2022'!$A:$O,9,FALSE),0)</f>
        <v>27933909</v>
      </c>
      <c r="P211" s="42">
        <f>+IFERROR(VLOOKUP($A211,'2022'!$A:$O,10,FALSE),0)</f>
        <v>6938836</v>
      </c>
      <c r="Q211" s="42">
        <f>+IFERROR(VLOOKUP($A211,'2022'!$A:$O,11,FALSE),0)</f>
        <v>0</v>
      </c>
      <c r="R211" s="42">
        <f>+IFERROR(VLOOKUP($A211,'2022'!$A:$O,12,FALSE),0)</f>
        <v>0</v>
      </c>
      <c r="S211" s="42">
        <f>+IFERROR(VLOOKUP($A211,'2022'!$A:$O,13,FALSE),0)</f>
        <v>0</v>
      </c>
      <c r="T211" s="42">
        <f>+IFERROR(VLOOKUP($A211,'2022'!$A:$O,14,FALSE),0)</f>
        <v>0</v>
      </c>
      <c r="U211" s="42">
        <f>+IFERROR(VLOOKUP($A211,'2022'!$A:$O,15,FALSE),0)</f>
        <v>0</v>
      </c>
    </row>
    <row r="212" spans="1:21" ht="12" hidden="1" customHeight="1" x14ac:dyDescent="0.25">
      <c r="A212" s="32">
        <v>1365</v>
      </c>
      <c r="B212" s="33" t="s">
        <v>160</v>
      </c>
      <c r="C212" s="33" t="s">
        <v>5</v>
      </c>
      <c r="D212" s="33">
        <f t="shared" si="266"/>
        <v>4</v>
      </c>
      <c r="E212" s="39">
        <f t="shared" ref="E212:L212" si="276">+E213+E216+E219+E222+E225+E228</f>
        <v>0</v>
      </c>
      <c r="F212" s="39">
        <f t="shared" si="276"/>
        <v>0</v>
      </c>
      <c r="G212" s="39">
        <f t="shared" si="276"/>
        <v>0</v>
      </c>
      <c r="H212" s="39">
        <f t="shared" ref="H212" si="277">+H213+H216+H219+H222+H225+H228</f>
        <v>0</v>
      </c>
      <c r="I212" s="39">
        <f t="shared" ref="I212" si="278">+I213+I216+I219+I222+I225+I228</f>
        <v>0</v>
      </c>
      <c r="J212" s="39">
        <f t="shared" si="276"/>
        <v>0</v>
      </c>
      <c r="K212" s="39">
        <f t="shared" si="276"/>
        <v>0</v>
      </c>
      <c r="L212" s="39">
        <f t="shared" si="276"/>
        <v>0</v>
      </c>
      <c r="M212" s="39">
        <f t="shared" ref="M212:N212" si="279">+M213+M216+M219+M222+M225+M228</f>
        <v>0</v>
      </c>
      <c r="N212" s="39">
        <f t="shared" si="279"/>
        <v>0</v>
      </c>
      <c r="O212" s="39">
        <f t="shared" ref="O212:S212" si="280">+O213+O216+O219+O222+O225+O228</f>
        <v>0</v>
      </c>
      <c r="P212" s="39">
        <f t="shared" si="280"/>
        <v>0</v>
      </c>
      <c r="Q212" s="39">
        <f t="shared" si="280"/>
        <v>0</v>
      </c>
      <c r="R212" s="39">
        <f t="shared" si="280"/>
        <v>0</v>
      </c>
      <c r="S212" s="39">
        <f t="shared" si="280"/>
        <v>0</v>
      </c>
      <c r="T212" s="39">
        <f t="shared" ref="T212:U212" si="281">+T213+T216+T219+T222+T225+T228</f>
        <v>0</v>
      </c>
      <c r="U212" s="39">
        <f t="shared" si="281"/>
        <v>0</v>
      </c>
    </row>
    <row r="213" spans="1:21" ht="12" hidden="1" x14ac:dyDescent="0.25">
      <c r="A213" s="5">
        <v>136505</v>
      </c>
      <c r="B213" s="6" t="s">
        <v>161</v>
      </c>
      <c r="C213" s="6" t="s">
        <v>5</v>
      </c>
      <c r="D213" s="6">
        <f t="shared" si="266"/>
        <v>6</v>
      </c>
      <c r="E213" s="40">
        <f t="shared" ref="E213:U214" si="282">+E214</f>
        <v>0</v>
      </c>
      <c r="F213" s="40">
        <f t="shared" si="282"/>
        <v>0</v>
      </c>
      <c r="G213" s="40">
        <f t="shared" si="282"/>
        <v>0</v>
      </c>
      <c r="H213" s="40">
        <f t="shared" si="282"/>
        <v>0</v>
      </c>
      <c r="I213" s="40">
        <f t="shared" si="282"/>
        <v>0</v>
      </c>
      <c r="J213" s="40">
        <f t="shared" si="282"/>
        <v>0</v>
      </c>
      <c r="K213" s="40">
        <f t="shared" si="282"/>
        <v>0</v>
      </c>
      <c r="L213" s="40">
        <f t="shared" si="282"/>
        <v>0</v>
      </c>
      <c r="M213" s="40">
        <f t="shared" si="282"/>
        <v>0</v>
      </c>
      <c r="N213" s="40">
        <f t="shared" si="282"/>
        <v>0</v>
      </c>
      <c r="O213" s="40">
        <f t="shared" si="282"/>
        <v>0</v>
      </c>
      <c r="P213" s="40">
        <f t="shared" si="282"/>
        <v>0</v>
      </c>
      <c r="Q213" s="40">
        <f t="shared" si="282"/>
        <v>0</v>
      </c>
      <c r="R213" s="40">
        <f t="shared" si="282"/>
        <v>0</v>
      </c>
      <c r="S213" s="40">
        <f t="shared" si="282"/>
        <v>0</v>
      </c>
      <c r="T213" s="40">
        <f t="shared" si="282"/>
        <v>0</v>
      </c>
      <c r="U213" s="40">
        <f t="shared" si="282"/>
        <v>0</v>
      </c>
    </row>
    <row r="214" spans="1:21" ht="12" hidden="1" customHeight="1" x14ac:dyDescent="0.25">
      <c r="A214" s="34">
        <v>13650501</v>
      </c>
      <c r="B214" s="35" t="s">
        <v>161</v>
      </c>
      <c r="C214" s="35" t="s">
        <v>5</v>
      </c>
      <c r="D214" s="35">
        <f t="shared" si="266"/>
        <v>8</v>
      </c>
      <c r="E214" s="41">
        <f t="shared" si="282"/>
        <v>0</v>
      </c>
      <c r="F214" s="41">
        <f t="shared" si="282"/>
        <v>0</v>
      </c>
      <c r="G214" s="41">
        <f t="shared" si="282"/>
        <v>0</v>
      </c>
      <c r="H214" s="41">
        <f t="shared" si="282"/>
        <v>0</v>
      </c>
      <c r="I214" s="41">
        <f t="shared" si="282"/>
        <v>0</v>
      </c>
      <c r="J214" s="41">
        <f t="shared" si="282"/>
        <v>0</v>
      </c>
      <c r="K214" s="41">
        <f t="shared" si="282"/>
        <v>0</v>
      </c>
      <c r="L214" s="41">
        <f t="shared" si="282"/>
        <v>0</v>
      </c>
      <c r="M214" s="41">
        <f t="shared" si="282"/>
        <v>0</v>
      </c>
      <c r="N214" s="41">
        <f t="shared" si="282"/>
        <v>0</v>
      </c>
      <c r="O214" s="41">
        <f t="shared" si="282"/>
        <v>0</v>
      </c>
      <c r="P214" s="41">
        <f t="shared" si="282"/>
        <v>0</v>
      </c>
      <c r="Q214" s="41">
        <f t="shared" si="282"/>
        <v>0</v>
      </c>
      <c r="R214" s="41">
        <f t="shared" si="282"/>
        <v>0</v>
      </c>
      <c r="S214" s="41">
        <f t="shared" si="282"/>
        <v>0</v>
      </c>
      <c r="T214" s="41">
        <f t="shared" si="282"/>
        <v>0</v>
      </c>
      <c r="U214" s="41">
        <f t="shared" si="282"/>
        <v>0</v>
      </c>
    </row>
    <row r="215" spans="1:21" ht="12" hidden="1" customHeight="1" x14ac:dyDescent="0.2">
      <c r="A215" s="3">
        <v>1365050101</v>
      </c>
      <c r="B215" s="4" t="s">
        <v>161</v>
      </c>
      <c r="C215" s="4" t="s">
        <v>9</v>
      </c>
      <c r="D215" s="4">
        <f t="shared" si="266"/>
        <v>10</v>
      </c>
      <c r="E215" s="42">
        <f>+F215+G215+J215+K215+L215+H215+M215+N215+I215+O215+P215+Q215+R215+S215+T215+U215</f>
        <v>0</v>
      </c>
      <c r="F215" s="42">
        <f>IFERROR(VLOOKUP($A215,'2018'!$A$8:$C$209,3,FALSE),0)</f>
        <v>0</v>
      </c>
      <c r="G215" s="42">
        <f>IFERROR(VLOOKUP($A215,'2019'!$A$8:$C$282,3,FALSE),0)</f>
        <v>0</v>
      </c>
      <c r="H215" s="42">
        <f>+IFERROR(VLOOKUP($A215,'2020'!$A$14:$C$247,3,FALSE),0)</f>
        <v>0</v>
      </c>
      <c r="I215" s="42">
        <f>+IFERROR(VLOOKUP($A215,'2021'!$A$12:$C$276,3,FALSE),0)</f>
        <v>0</v>
      </c>
      <c r="J215" s="42">
        <f>+IFERROR(VLOOKUP($A215,'2022'!$A:$O,4,FALSE),0)</f>
        <v>0</v>
      </c>
      <c r="K215" s="42">
        <f>+IFERROR(VLOOKUP($A215,'2022'!$A:$O,5,FALSE),0)</f>
        <v>0</v>
      </c>
      <c r="L215" s="42">
        <f>+IFERROR(VLOOKUP($A215,'2022'!$A:$O,6,FALSE),0)</f>
        <v>0</v>
      </c>
      <c r="M215" s="42">
        <f>+IFERROR(VLOOKUP($A215,'2022'!$A:$O,7,FALSE),0)</f>
        <v>0</v>
      </c>
      <c r="N215" s="42">
        <f>+IFERROR(VLOOKUP($A215,'2022'!$A:$O,8,FALSE),0)</f>
        <v>0</v>
      </c>
      <c r="O215" s="42">
        <f>+IFERROR(VLOOKUP($A215,'2022'!$A:$O,9,FALSE),0)</f>
        <v>0</v>
      </c>
      <c r="P215" s="42">
        <f>+IFERROR(VLOOKUP($A215,'2022'!$A:$O,10,FALSE),0)</f>
        <v>0</v>
      </c>
      <c r="Q215" s="42">
        <f>+IFERROR(VLOOKUP($A215,'2022'!$A:$O,11,FALSE),0)</f>
        <v>0</v>
      </c>
      <c r="R215" s="42">
        <f>+IFERROR(VLOOKUP($A215,'2022'!$A:$O,12,FALSE),0)</f>
        <v>0</v>
      </c>
      <c r="S215" s="42">
        <f>+IFERROR(VLOOKUP($A215,'2022'!$A:$O,13,FALSE),0)</f>
        <v>0</v>
      </c>
      <c r="T215" s="42">
        <f>+IFERROR(VLOOKUP($A215,'2022'!$A:$O,14,FALSE),0)</f>
        <v>0</v>
      </c>
      <c r="U215" s="42">
        <f>+IFERROR(VLOOKUP($A215,'2022'!$A:$O,15,FALSE),0)</f>
        <v>0</v>
      </c>
    </row>
    <row r="216" spans="1:21" ht="12" hidden="1" x14ac:dyDescent="0.25">
      <c r="A216" s="5">
        <v>136510</v>
      </c>
      <c r="B216" s="6" t="s">
        <v>162</v>
      </c>
      <c r="C216" s="6" t="s">
        <v>5</v>
      </c>
      <c r="D216" s="6">
        <f t="shared" si="266"/>
        <v>6</v>
      </c>
      <c r="E216" s="40">
        <f t="shared" ref="E216:U217" si="283">+E217</f>
        <v>0</v>
      </c>
      <c r="F216" s="40">
        <f t="shared" si="283"/>
        <v>0</v>
      </c>
      <c r="G216" s="40">
        <f t="shared" si="283"/>
        <v>0</v>
      </c>
      <c r="H216" s="40">
        <f t="shared" si="283"/>
        <v>0</v>
      </c>
      <c r="I216" s="40">
        <f t="shared" si="283"/>
        <v>0</v>
      </c>
      <c r="J216" s="40">
        <f t="shared" si="283"/>
        <v>0</v>
      </c>
      <c r="K216" s="40">
        <f t="shared" si="283"/>
        <v>0</v>
      </c>
      <c r="L216" s="40">
        <f t="shared" si="283"/>
        <v>0</v>
      </c>
      <c r="M216" s="40">
        <f t="shared" si="283"/>
        <v>0</v>
      </c>
      <c r="N216" s="40">
        <f t="shared" si="283"/>
        <v>0</v>
      </c>
      <c r="O216" s="40">
        <f t="shared" si="283"/>
        <v>0</v>
      </c>
      <c r="P216" s="40">
        <f t="shared" si="283"/>
        <v>0</v>
      </c>
      <c r="Q216" s="40">
        <f t="shared" si="283"/>
        <v>0</v>
      </c>
      <c r="R216" s="40">
        <f t="shared" si="283"/>
        <v>0</v>
      </c>
      <c r="S216" s="40">
        <f t="shared" si="283"/>
        <v>0</v>
      </c>
      <c r="T216" s="40">
        <f t="shared" si="283"/>
        <v>0</v>
      </c>
      <c r="U216" s="40">
        <f t="shared" si="283"/>
        <v>0</v>
      </c>
    </row>
    <row r="217" spans="1:21" ht="12" hidden="1" customHeight="1" x14ac:dyDescent="0.25">
      <c r="A217" s="34">
        <v>13651001</v>
      </c>
      <c r="B217" s="35" t="s">
        <v>162</v>
      </c>
      <c r="C217" s="35" t="s">
        <v>5</v>
      </c>
      <c r="D217" s="35">
        <f t="shared" si="266"/>
        <v>8</v>
      </c>
      <c r="E217" s="41">
        <f t="shared" si="283"/>
        <v>0</v>
      </c>
      <c r="F217" s="41">
        <f t="shared" si="283"/>
        <v>0</v>
      </c>
      <c r="G217" s="41">
        <f t="shared" si="283"/>
        <v>0</v>
      </c>
      <c r="H217" s="41">
        <f t="shared" si="283"/>
        <v>0</v>
      </c>
      <c r="I217" s="41">
        <f t="shared" si="283"/>
        <v>0</v>
      </c>
      <c r="J217" s="41">
        <f t="shared" si="283"/>
        <v>0</v>
      </c>
      <c r="K217" s="41">
        <f t="shared" si="283"/>
        <v>0</v>
      </c>
      <c r="L217" s="41">
        <f t="shared" si="283"/>
        <v>0</v>
      </c>
      <c r="M217" s="41">
        <f t="shared" si="283"/>
        <v>0</v>
      </c>
      <c r="N217" s="41">
        <f t="shared" si="283"/>
        <v>0</v>
      </c>
      <c r="O217" s="41">
        <f t="shared" si="283"/>
        <v>0</v>
      </c>
      <c r="P217" s="41">
        <f t="shared" si="283"/>
        <v>0</v>
      </c>
      <c r="Q217" s="41">
        <f t="shared" si="283"/>
        <v>0</v>
      </c>
      <c r="R217" s="41">
        <f t="shared" si="283"/>
        <v>0</v>
      </c>
      <c r="S217" s="41">
        <f t="shared" si="283"/>
        <v>0</v>
      </c>
      <c r="T217" s="41">
        <f t="shared" si="283"/>
        <v>0</v>
      </c>
      <c r="U217" s="41">
        <f t="shared" si="283"/>
        <v>0</v>
      </c>
    </row>
    <row r="218" spans="1:21" ht="12" hidden="1" customHeight="1" x14ac:dyDescent="0.2">
      <c r="A218" s="3">
        <v>1365100101</v>
      </c>
      <c r="B218" s="4" t="s">
        <v>162</v>
      </c>
      <c r="C218" s="4" t="s">
        <v>9</v>
      </c>
      <c r="D218" s="4">
        <f t="shared" si="266"/>
        <v>10</v>
      </c>
      <c r="E218" s="42">
        <f>+F218+G218+J218+K218+L218+H218+M218+N218+I218+O218+P218+Q218+R218+S218+T218+U218</f>
        <v>0</v>
      </c>
      <c r="F218" s="42">
        <f>IFERROR(VLOOKUP($A218,'2018'!$A$8:$C$209,3,FALSE),0)</f>
        <v>0</v>
      </c>
      <c r="G218" s="42">
        <f>IFERROR(VLOOKUP($A218,'2019'!$A$8:$C$282,3,FALSE),0)</f>
        <v>0</v>
      </c>
      <c r="H218" s="42">
        <f>+IFERROR(VLOOKUP($A218,'2020'!$A$14:$C$247,3,FALSE),0)</f>
        <v>0</v>
      </c>
      <c r="I218" s="42">
        <f>+IFERROR(VLOOKUP($A218,'2021'!$A$12:$C$276,3,FALSE),0)</f>
        <v>0</v>
      </c>
      <c r="J218" s="42">
        <f>+IFERROR(VLOOKUP($A218,'2022'!$A:$O,4,FALSE),0)</f>
        <v>0</v>
      </c>
      <c r="K218" s="42">
        <f>+IFERROR(VLOOKUP($A218,'2022'!$A:$O,5,FALSE),0)</f>
        <v>0</v>
      </c>
      <c r="L218" s="42">
        <f>+IFERROR(VLOOKUP($A218,'2022'!$A:$O,6,FALSE),0)</f>
        <v>0</v>
      </c>
      <c r="M218" s="42">
        <f>+IFERROR(VLOOKUP($A218,'2022'!$A:$O,7,FALSE),0)</f>
        <v>0</v>
      </c>
      <c r="N218" s="42">
        <f>+IFERROR(VLOOKUP($A218,'2022'!$A:$O,8,FALSE),0)</f>
        <v>0</v>
      </c>
      <c r="O218" s="42">
        <f>+IFERROR(VLOOKUP($A218,'2022'!$A:$O,9,FALSE),0)</f>
        <v>0</v>
      </c>
      <c r="P218" s="42">
        <f>+IFERROR(VLOOKUP($A218,'2022'!$A:$O,10,FALSE),0)</f>
        <v>0</v>
      </c>
      <c r="Q218" s="42">
        <f>+IFERROR(VLOOKUP($A218,'2022'!$A:$O,11,FALSE),0)</f>
        <v>0</v>
      </c>
      <c r="R218" s="42">
        <f>+IFERROR(VLOOKUP($A218,'2022'!$A:$O,12,FALSE),0)</f>
        <v>0</v>
      </c>
      <c r="S218" s="42">
        <f>+IFERROR(VLOOKUP($A218,'2022'!$A:$O,13,FALSE),0)</f>
        <v>0</v>
      </c>
      <c r="T218" s="42">
        <f>+IFERROR(VLOOKUP($A218,'2022'!$A:$O,14,FALSE),0)</f>
        <v>0</v>
      </c>
      <c r="U218" s="42">
        <f>+IFERROR(VLOOKUP($A218,'2022'!$A:$O,15,FALSE),0)</f>
        <v>0</v>
      </c>
    </row>
    <row r="219" spans="1:21" ht="12" hidden="1" x14ac:dyDescent="0.25">
      <c r="A219" s="5">
        <v>136515</v>
      </c>
      <c r="B219" s="6" t="s">
        <v>163</v>
      </c>
      <c r="C219" s="6" t="s">
        <v>5</v>
      </c>
      <c r="D219" s="6">
        <f t="shared" si="266"/>
        <v>6</v>
      </c>
      <c r="E219" s="40">
        <f t="shared" ref="E219:U220" si="284">+E220</f>
        <v>0</v>
      </c>
      <c r="F219" s="40">
        <f t="shared" si="284"/>
        <v>0</v>
      </c>
      <c r="G219" s="40">
        <f t="shared" si="284"/>
        <v>0</v>
      </c>
      <c r="H219" s="40">
        <f t="shared" si="284"/>
        <v>0</v>
      </c>
      <c r="I219" s="40">
        <f t="shared" si="284"/>
        <v>0</v>
      </c>
      <c r="J219" s="40">
        <f t="shared" si="284"/>
        <v>0</v>
      </c>
      <c r="K219" s="40">
        <f t="shared" si="284"/>
        <v>0</v>
      </c>
      <c r="L219" s="40">
        <f t="shared" si="284"/>
        <v>0</v>
      </c>
      <c r="M219" s="40">
        <f t="shared" si="284"/>
        <v>0</v>
      </c>
      <c r="N219" s="40">
        <f t="shared" si="284"/>
        <v>0</v>
      </c>
      <c r="O219" s="40">
        <f t="shared" si="284"/>
        <v>0</v>
      </c>
      <c r="P219" s="40">
        <f t="shared" si="284"/>
        <v>0</v>
      </c>
      <c r="Q219" s="40">
        <f t="shared" si="284"/>
        <v>0</v>
      </c>
      <c r="R219" s="40">
        <f t="shared" si="284"/>
        <v>0</v>
      </c>
      <c r="S219" s="40">
        <f t="shared" si="284"/>
        <v>0</v>
      </c>
      <c r="T219" s="40">
        <f t="shared" si="284"/>
        <v>0</v>
      </c>
      <c r="U219" s="40">
        <f t="shared" si="284"/>
        <v>0</v>
      </c>
    </row>
    <row r="220" spans="1:21" ht="12" hidden="1" customHeight="1" x14ac:dyDescent="0.25">
      <c r="A220" s="34">
        <v>13651501</v>
      </c>
      <c r="B220" s="35" t="s">
        <v>163</v>
      </c>
      <c r="C220" s="35" t="s">
        <v>5</v>
      </c>
      <c r="D220" s="35">
        <f t="shared" si="266"/>
        <v>8</v>
      </c>
      <c r="E220" s="41">
        <f t="shared" si="284"/>
        <v>0</v>
      </c>
      <c r="F220" s="41">
        <f t="shared" si="284"/>
        <v>0</v>
      </c>
      <c r="G220" s="41">
        <f t="shared" si="284"/>
        <v>0</v>
      </c>
      <c r="H220" s="41">
        <f t="shared" si="284"/>
        <v>0</v>
      </c>
      <c r="I220" s="41">
        <f t="shared" si="284"/>
        <v>0</v>
      </c>
      <c r="J220" s="41">
        <f t="shared" si="284"/>
        <v>0</v>
      </c>
      <c r="K220" s="41">
        <f t="shared" si="284"/>
        <v>0</v>
      </c>
      <c r="L220" s="41">
        <f t="shared" si="284"/>
        <v>0</v>
      </c>
      <c r="M220" s="41">
        <f t="shared" si="284"/>
        <v>0</v>
      </c>
      <c r="N220" s="41">
        <f t="shared" si="284"/>
        <v>0</v>
      </c>
      <c r="O220" s="41">
        <f t="shared" si="284"/>
        <v>0</v>
      </c>
      <c r="P220" s="41">
        <f t="shared" si="284"/>
        <v>0</v>
      </c>
      <c r="Q220" s="41">
        <f t="shared" si="284"/>
        <v>0</v>
      </c>
      <c r="R220" s="41">
        <f t="shared" si="284"/>
        <v>0</v>
      </c>
      <c r="S220" s="41">
        <f t="shared" si="284"/>
        <v>0</v>
      </c>
      <c r="T220" s="41">
        <f t="shared" si="284"/>
        <v>0</v>
      </c>
      <c r="U220" s="41">
        <f t="shared" si="284"/>
        <v>0</v>
      </c>
    </row>
    <row r="221" spans="1:21" ht="12" hidden="1" customHeight="1" x14ac:dyDescent="0.2">
      <c r="A221" s="3">
        <v>1365150101</v>
      </c>
      <c r="B221" s="4" t="s">
        <v>163</v>
      </c>
      <c r="C221" s="4" t="s">
        <v>9</v>
      </c>
      <c r="D221" s="4">
        <f t="shared" si="266"/>
        <v>10</v>
      </c>
      <c r="E221" s="42">
        <f>+F221+G221+J221+K221+L221+H221+M221+N221+I221+O221+P221+Q221+R221+S221+T221+U221</f>
        <v>0</v>
      </c>
      <c r="F221" s="42">
        <f>IFERROR(VLOOKUP($A221,'2018'!$A$8:$C$209,3,FALSE),0)</f>
        <v>0</v>
      </c>
      <c r="G221" s="42">
        <f>IFERROR(VLOOKUP($A221,'2019'!$A$8:$C$282,3,FALSE),0)</f>
        <v>0</v>
      </c>
      <c r="H221" s="42">
        <f>+IFERROR(VLOOKUP($A221,'2020'!$A$14:$C$247,3,FALSE),0)</f>
        <v>0</v>
      </c>
      <c r="I221" s="42">
        <f>+IFERROR(VLOOKUP($A221,'2021'!$A$12:$C$276,3,FALSE),0)</f>
        <v>0</v>
      </c>
      <c r="J221" s="42">
        <f>+IFERROR(VLOOKUP($A221,'2022'!$A:$O,4,FALSE),0)</f>
        <v>0</v>
      </c>
      <c r="K221" s="42">
        <f>+IFERROR(VLOOKUP($A221,'2022'!$A:$O,5,FALSE),0)</f>
        <v>0</v>
      </c>
      <c r="L221" s="42">
        <f>+IFERROR(VLOOKUP($A221,'2022'!$A:$O,6,FALSE),0)</f>
        <v>0</v>
      </c>
      <c r="M221" s="42">
        <f>+IFERROR(VLOOKUP($A221,'2022'!$A:$O,7,FALSE),0)</f>
        <v>0</v>
      </c>
      <c r="N221" s="42">
        <f>+IFERROR(VLOOKUP($A221,'2022'!$A:$O,8,FALSE),0)</f>
        <v>0</v>
      </c>
      <c r="O221" s="42">
        <f>+IFERROR(VLOOKUP($A221,'2022'!$A:$O,9,FALSE),0)</f>
        <v>0</v>
      </c>
      <c r="P221" s="42">
        <f>+IFERROR(VLOOKUP($A221,'2022'!$A:$O,10,FALSE),0)</f>
        <v>0</v>
      </c>
      <c r="Q221" s="42">
        <f>+IFERROR(VLOOKUP($A221,'2022'!$A:$O,11,FALSE),0)</f>
        <v>0</v>
      </c>
      <c r="R221" s="42">
        <f>+IFERROR(VLOOKUP($A221,'2022'!$A:$O,12,FALSE),0)</f>
        <v>0</v>
      </c>
      <c r="S221" s="42">
        <f>+IFERROR(VLOOKUP($A221,'2022'!$A:$O,13,FALSE),0)</f>
        <v>0</v>
      </c>
      <c r="T221" s="42">
        <f>+IFERROR(VLOOKUP($A221,'2022'!$A:$O,14,FALSE),0)</f>
        <v>0</v>
      </c>
      <c r="U221" s="42">
        <f>+IFERROR(VLOOKUP($A221,'2022'!$A:$O,15,FALSE),0)</f>
        <v>0</v>
      </c>
    </row>
    <row r="222" spans="1:21" ht="12" hidden="1" x14ac:dyDescent="0.25">
      <c r="A222" s="5">
        <v>136520</v>
      </c>
      <c r="B222" s="6" t="s">
        <v>164</v>
      </c>
      <c r="C222" s="6" t="s">
        <v>5</v>
      </c>
      <c r="D222" s="6">
        <f t="shared" si="266"/>
        <v>6</v>
      </c>
      <c r="E222" s="40">
        <f t="shared" ref="E222:U223" si="285">+E223</f>
        <v>0</v>
      </c>
      <c r="F222" s="40">
        <f t="shared" si="285"/>
        <v>0</v>
      </c>
      <c r="G222" s="40">
        <f t="shared" si="285"/>
        <v>0</v>
      </c>
      <c r="H222" s="40">
        <f t="shared" si="285"/>
        <v>0</v>
      </c>
      <c r="I222" s="40">
        <f t="shared" si="285"/>
        <v>0</v>
      </c>
      <c r="J222" s="40">
        <f t="shared" si="285"/>
        <v>0</v>
      </c>
      <c r="K222" s="40">
        <f t="shared" si="285"/>
        <v>0</v>
      </c>
      <c r="L222" s="40">
        <f t="shared" si="285"/>
        <v>0</v>
      </c>
      <c r="M222" s="40">
        <f t="shared" si="285"/>
        <v>0</v>
      </c>
      <c r="N222" s="40">
        <f t="shared" si="285"/>
        <v>0</v>
      </c>
      <c r="O222" s="40">
        <f t="shared" si="285"/>
        <v>0</v>
      </c>
      <c r="P222" s="40">
        <f t="shared" si="285"/>
        <v>0</v>
      </c>
      <c r="Q222" s="40">
        <f t="shared" si="285"/>
        <v>0</v>
      </c>
      <c r="R222" s="40">
        <f t="shared" si="285"/>
        <v>0</v>
      </c>
      <c r="S222" s="40">
        <f t="shared" si="285"/>
        <v>0</v>
      </c>
      <c r="T222" s="40">
        <f t="shared" si="285"/>
        <v>0</v>
      </c>
      <c r="U222" s="40">
        <f t="shared" si="285"/>
        <v>0</v>
      </c>
    </row>
    <row r="223" spans="1:21" ht="12" hidden="1" customHeight="1" x14ac:dyDescent="0.25">
      <c r="A223" s="34">
        <v>13652001</v>
      </c>
      <c r="B223" s="35" t="s">
        <v>164</v>
      </c>
      <c r="C223" s="35" t="s">
        <v>5</v>
      </c>
      <c r="D223" s="35">
        <f t="shared" si="266"/>
        <v>8</v>
      </c>
      <c r="E223" s="41">
        <f t="shared" si="285"/>
        <v>0</v>
      </c>
      <c r="F223" s="41">
        <f t="shared" si="285"/>
        <v>0</v>
      </c>
      <c r="G223" s="41">
        <f t="shared" si="285"/>
        <v>0</v>
      </c>
      <c r="H223" s="41">
        <f t="shared" si="285"/>
        <v>0</v>
      </c>
      <c r="I223" s="41">
        <f t="shared" si="285"/>
        <v>0</v>
      </c>
      <c r="J223" s="41">
        <f t="shared" si="285"/>
        <v>0</v>
      </c>
      <c r="K223" s="41">
        <f t="shared" si="285"/>
        <v>0</v>
      </c>
      <c r="L223" s="41">
        <f t="shared" si="285"/>
        <v>0</v>
      </c>
      <c r="M223" s="41">
        <f t="shared" si="285"/>
        <v>0</v>
      </c>
      <c r="N223" s="41">
        <f t="shared" si="285"/>
        <v>0</v>
      </c>
      <c r="O223" s="41">
        <f t="shared" si="285"/>
        <v>0</v>
      </c>
      <c r="P223" s="41">
        <f t="shared" si="285"/>
        <v>0</v>
      </c>
      <c r="Q223" s="41">
        <f t="shared" si="285"/>
        <v>0</v>
      </c>
      <c r="R223" s="41">
        <f t="shared" si="285"/>
        <v>0</v>
      </c>
      <c r="S223" s="41">
        <f t="shared" si="285"/>
        <v>0</v>
      </c>
      <c r="T223" s="41">
        <f t="shared" si="285"/>
        <v>0</v>
      </c>
      <c r="U223" s="41">
        <f t="shared" si="285"/>
        <v>0</v>
      </c>
    </row>
    <row r="224" spans="1:21" ht="12" hidden="1" customHeight="1" x14ac:dyDescent="0.2">
      <c r="A224" s="3">
        <v>1365200101</v>
      </c>
      <c r="B224" s="4" t="s">
        <v>165</v>
      </c>
      <c r="C224" s="4" t="s">
        <v>9</v>
      </c>
      <c r="D224" s="4">
        <f t="shared" si="266"/>
        <v>10</v>
      </c>
      <c r="E224" s="42">
        <f>+F224+G224+J224+K224+L224+H224+M224+N224+I224+O224+P224+Q224+R224+S224+T224+U224</f>
        <v>0</v>
      </c>
      <c r="F224" s="42">
        <f>IFERROR(VLOOKUP($A224,'2018'!$A$8:$C$209,3,FALSE),0)</f>
        <v>0</v>
      </c>
      <c r="G224" s="42">
        <f>IFERROR(VLOOKUP($A224,'2019'!$A$8:$C$282,3,FALSE),0)</f>
        <v>0</v>
      </c>
      <c r="H224" s="42">
        <f>+IFERROR(VLOOKUP($A224,'2020'!$A$14:$C$247,3,FALSE),0)</f>
        <v>0</v>
      </c>
      <c r="I224" s="42">
        <f>+IFERROR(VLOOKUP($A224,'2021'!$A$12:$C$276,3,FALSE),0)</f>
        <v>0</v>
      </c>
      <c r="J224" s="42">
        <f>+IFERROR(VLOOKUP($A224,'2022'!$A:$O,4,FALSE),0)</f>
        <v>0</v>
      </c>
      <c r="K224" s="42">
        <f>+IFERROR(VLOOKUP($A224,'2022'!$A:$O,5,FALSE),0)</f>
        <v>0</v>
      </c>
      <c r="L224" s="42">
        <f>+IFERROR(VLOOKUP($A224,'2022'!$A:$O,6,FALSE),0)</f>
        <v>0</v>
      </c>
      <c r="M224" s="42">
        <f>+IFERROR(VLOOKUP($A224,'2022'!$A:$O,7,FALSE),0)</f>
        <v>0</v>
      </c>
      <c r="N224" s="42">
        <f>+IFERROR(VLOOKUP($A224,'2022'!$A:$O,8,FALSE),0)</f>
        <v>0</v>
      </c>
      <c r="O224" s="42">
        <f>+IFERROR(VLOOKUP($A224,'2022'!$A:$O,9,FALSE),0)</f>
        <v>0</v>
      </c>
      <c r="P224" s="42">
        <f>+IFERROR(VLOOKUP($A224,'2022'!$A:$O,10,FALSE),0)</f>
        <v>0</v>
      </c>
      <c r="Q224" s="42">
        <f>+IFERROR(VLOOKUP($A224,'2022'!$A:$O,11,FALSE),0)</f>
        <v>0</v>
      </c>
      <c r="R224" s="42">
        <f>+IFERROR(VLOOKUP($A224,'2022'!$A:$O,12,FALSE),0)</f>
        <v>0</v>
      </c>
      <c r="S224" s="42">
        <f>+IFERROR(VLOOKUP($A224,'2022'!$A:$O,13,FALSE),0)</f>
        <v>0</v>
      </c>
      <c r="T224" s="42">
        <f>+IFERROR(VLOOKUP($A224,'2022'!$A:$O,14,FALSE),0)</f>
        <v>0</v>
      </c>
      <c r="U224" s="42">
        <f>+IFERROR(VLOOKUP($A224,'2022'!$A:$O,15,FALSE),0)</f>
        <v>0</v>
      </c>
    </row>
    <row r="225" spans="1:21" ht="12" hidden="1" x14ac:dyDescent="0.25">
      <c r="A225" s="5">
        <v>136525</v>
      </c>
      <c r="B225" s="6" t="s">
        <v>166</v>
      </c>
      <c r="C225" s="6" t="s">
        <v>5</v>
      </c>
      <c r="D225" s="6">
        <f t="shared" si="266"/>
        <v>6</v>
      </c>
      <c r="E225" s="40">
        <f t="shared" ref="E225:U226" si="286">+E226</f>
        <v>0</v>
      </c>
      <c r="F225" s="40">
        <f t="shared" si="286"/>
        <v>0</v>
      </c>
      <c r="G225" s="40">
        <f t="shared" si="286"/>
        <v>0</v>
      </c>
      <c r="H225" s="40">
        <f t="shared" si="286"/>
        <v>0</v>
      </c>
      <c r="I225" s="40">
        <f t="shared" si="286"/>
        <v>0</v>
      </c>
      <c r="J225" s="40">
        <f t="shared" si="286"/>
        <v>0</v>
      </c>
      <c r="K225" s="40">
        <f t="shared" si="286"/>
        <v>0</v>
      </c>
      <c r="L225" s="40">
        <f t="shared" si="286"/>
        <v>0</v>
      </c>
      <c r="M225" s="40">
        <f t="shared" si="286"/>
        <v>0</v>
      </c>
      <c r="N225" s="40">
        <f t="shared" si="286"/>
        <v>0</v>
      </c>
      <c r="O225" s="40">
        <f t="shared" si="286"/>
        <v>0</v>
      </c>
      <c r="P225" s="40">
        <f t="shared" si="286"/>
        <v>0</v>
      </c>
      <c r="Q225" s="40">
        <f t="shared" si="286"/>
        <v>0</v>
      </c>
      <c r="R225" s="40">
        <f t="shared" si="286"/>
        <v>0</v>
      </c>
      <c r="S225" s="40">
        <f t="shared" si="286"/>
        <v>0</v>
      </c>
      <c r="T225" s="40">
        <f t="shared" si="286"/>
        <v>0</v>
      </c>
      <c r="U225" s="40">
        <f t="shared" si="286"/>
        <v>0</v>
      </c>
    </row>
    <row r="226" spans="1:21" ht="12" hidden="1" customHeight="1" x14ac:dyDescent="0.25">
      <c r="A226" s="34">
        <v>13652501</v>
      </c>
      <c r="B226" s="35" t="s">
        <v>166</v>
      </c>
      <c r="C226" s="35" t="s">
        <v>5</v>
      </c>
      <c r="D226" s="35">
        <f t="shared" si="266"/>
        <v>8</v>
      </c>
      <c r="E226" s="41">
        <f t="shared" si="286"/>
        <v>0</v>
      </c>
      <c r="F226" s="41">
        <f t="shared" si="286"/>
        <v>0</v>
      </c>
      <c r="G226" s="41">
        <f t="shared" si="286"/>
        <v>0</v>
      </c>
      <c r="H226" s="41">
        <f t="shared" si="286"/>
        <v>0</v>
      </c>
      <c r="I226" s="41">
        <f t="shared" si="286"/>
        <v>0</v>
      </c>
      <c r="J226" s="41">
        <f t="shared" si="286"/>
        <v>0</v>
      </c>
      <c r="K226" s="41">
        <f t="shared" si="286"/>
        <v>0</v>
      </c>
      <c r="L226" s="41">
        <f t="shared" si="286"/>
        <v>0</v>
      </c>
      <c r="M226" s="41">
        <f t="shared" si="286"/>
        <v>0</v>
      </c>
      <c r="N226" s="41">
        <f t="shared" si="286"/>
        <v>0</v>
      </c>
      <c r="O226" s="41">
        <f t="shared" si="286"/>
        <v>0</v>
      </c>
      <c r="P226" s="41">
        <f t="shared" si="286"/>
        <v>0</v>
      </c>
      <c r="Q226" s="41">
        <f t="shared" si="286"/>
        <v>0</v>
      </c>
      <c r="R226" s="41">
        <f t="shared" si="286"/>
        <v>0</v>
      </c>
      <c r="S226" s="41">
        <f t="shared" si="286"/>
        <v>0</v>
      </c>
      <c r="T226" s="41">
        <f t="shared" si="286"/>
        <v>0</v>
      </c>
      <c r="U226" s="41">
        <f t="shared" si="286"/>
        <v>0</v>
      </c>
    </row>
    <row r="227" spans="1:21" ht="12" hidden="1" customHeight="1" x14ac:dyDescent="0.2">
      <c r="A227" s="3">
        <v>1365250101</v>
      </c>
      <c r="B227" s="4" t="s">
        <v>166</v>
      </c>
      <c r="C227" s="4" t="s">
        <v>9</v>
      </c>
      <c r="D227" s="4">
        <f t="shared" si="266"/>
        <v>10</v>
      </c>
      <c r="E227" s="42">
        <f>+F227+G227+J227+K227+L227+H227+M227+N227+I227+O227+P227+Q227+R227+S227+T227+U227</f>
        <v>0</v>
      </c>
      <c r="F227" s="42">
        <f>IFERROR(VLOOKUP($A227,'2018'!$A$8:$C$209,3,FALSE),0)</f>
        <v>0</v>
      </c>
      <c r="G227" s="42">
        <f>IFERROR(VLOOKUP($A227,'2019'!$A$8:$C$282,3,FALSE),0)</f>
        <v>0</v>
      </c>
      <c r="H227" s="42">
        <f>+IFERROR(VLOOKUP($A227,'2020'!$A$14:$C$247,3,FALSE),0)</f>
        <v>0</v>
      </c>
      <c r="I227" s="42">
        <f>+IFERROR(VLOOKUP($A227,'2021'!$A$12:$C$276,3,FALSE),0)</f>
        <v>0</v>
      </c>
      <c r="J227" s="42">
        <f>+IFERROR(VLOOKUP($A227,'2022'!$A:$O,4,FALSE),0)</f>
        <v>0</v>
      </c>
      <c r="K227" s="42">
        <f>+IFERROR(VLOOKUP($A227,'2022'!$A:$O,5,FALSE),0)</f>
        <v>0</v>
      </c>
      <c r="L227" s="42">
        <f>+IFERROR(VLOOKUP($A227,'2022'!$A:$O,6,FALSE),0)</f>
        <v>0</v>
      </c>
      <c r="M227" s="42">
        <f>+IFERROR(VLOOKUP($A227,'2022'!$A:$O,7,FALSE),0)</f>
        <v>0</v>
      </c>
      <c r="N227" s="42">
        <f>+IFERROR(VLOOKUP($A227,'2022'!$A:$O,8,FALSE),0)</f>
        <v>0</v>
      </c>
      <c r="O227" s="42">
        <f>+IFERROR(VLOOKUP($A227,'2022'!$A:$O,9,FALSE),0)</f>
        <v>0</v>
      </c>
      <c r="P227" s="42">
        <f>+IFERROR(VLOOKUP($A227,'2022'!$A:$O,10,FALSE),0)</f>
        <v>0</v>
      </c>
      <c r="Q227" s="42">
        <f>+IFERROR(VLOOKUP($A227,'2022'!$A:$O,11,FALSE),0)</f>
        <v>0</v>
      </c>
      <c r="R227" s="42">
        <f>+IFERROR(VLOOKUP($A227,'2022'!$A:$O,12,FALSE),0)</f>
        <v>0</v>
      </c>
      <c r="S227" s="42">
        <f>+IFERROR(VLOOKUP($A227,'2022'!$A:$O,13,FALSE),0)</f>
        <v>0</v>
      </c>
      <c r="T227" s="42">
        <f>+IFERROR(VLOOKUP($A227,'2022'!$A:$O,14,FALSE),0)</f>
        <v>0</v>
      </c>
      <c r="U227" s="42">
        <f>+IFERROR(VLOOKUP($A227,'2022'!$A:$O,15,FALSE),0)</f>
        <v>0</v>
      </c>
    </row>
    <row r="228" spans="1:21" ht="12" hidden="1" customHeight="1" x14ac:dyDescent="0.25">
      <c r="A228" s="5">
        <v>136595</v>
      </c>
      <c r="B228" s="6" t="s">
        <v>167</v>
      </c>
      <c r="C228" s="6" t="s">
        <v>5</v>
      </c>
      <c r="D228" s="6">
        <f t="shared" si="266"/>
        <v>6</v>
      </c>
      <c r="E228" s="40">
        <f t="shared" ref="E228:U229" si="287">+E229</f>
        <v>0</v>
      </c>
      <c r="F228" s="40">
        <f t="shared" si="287"/>
        <v>0</v>
      </c>
      <c r="G228" s="40">
        <f t="shared" si="287"/>
        <v>0</v>
      </c>
      <c r="H228" s="40">
        <f t="shared" si="287"/>
        <v>0</v>
      </c>
      <c r="I228" s="40">
        <f t="shared" si="287"/>
        <v>0</v>
      </c>
      <c r="J228" s="40">
        <f t="shared" si="287"/>
        <v>0</v>
      </c>
      <c r="K228" s="40">
        <f t="shared" si="287"/>
        <v>0</v>
      </c>
      <c r="L228" s="40">
        <f t="shared" si="287"/>
        <v>0</v>
      </c>
      <c r="M228" s="40">
        <f t="shared" si="287"/>
        <v>0</v>
      </c>
      <c r="N228" s="40">
        <f t="shared" si="287"/>
        <v>0</v>
      </c>
      <c r="O228" s="40">
        <f t="shared" si="287"/>
        <v>0</v>
      </c>
      <c r="P228" s="40">
        <f t="shared" si="287"/>
        <v>0</v>
      </c>
      <c r="Q228" s="40">
        <f t="shared" si="287"/>
        <v>0</v>
      </c>
      <c r="R228" s="40">
        <f t="shared" si="287"/>
        <v>0</v>
      </c>
      <c r="S228" s="40">
        <f t="shared" si="287"/>
        <v>0</v>
      </c>
      <c r="T228" s="40">
        <f t="shared" si="287"/>
        <v>0</v>
      </c>
      <c r="U228" s="40">
        <f t="shared" si="287"/>
        <v>0</v>
      </c>
    </row>
    <row r="229" spans="1:21" ht="12" hidden="1" x14ac:dyDescent="0.25">
      <c r="A229" s="34">
        <v>13659501</v>
      </c>
      <c r="B229" s="35" t="s">
        <v>167</v>
      </c>
      <c r="C229" s="35" t="s">
        <v>5</v>
      </c>
      <c r="D229" s="35">
        <f t="shared" si="266"/>
        <v>8</v>
      </c>
      <c r="E229" s="41">
        <f t="shared" si="287"/>
        <v>0</v>
      </c>
      <c r="F229" s="41">
        <f t="shared" si="287"/>
        <v>0</v>
      </c>
      <c r="G229" s="41">
        <f t="shared" si="287"/>
        <v>0</v>
      </c>
      <c r="H229" s="41">
        <f t="shared" si="287"/>
        <v>0</v>
      </c>
      <c r="I229" s="41">
        <f t="shared" si="287"/>
        <v>0</v>
      </c>
      <c r="J229" s="41">
        <f t="shared" si="287"/>
        <v>0</v>
      </c>
      <c r="K229" s="41">
        <f t="shared" si="287"/>
        <v>0</v>
      </c>
      <c r="L229" s="41">
        <f t="shared" si="287"/>
        <v>0</v>
      </c>
      <c r="M229" s="41">
        <f t="shared" si="287"/>
        <v>0</v>
      </c>
      <c r="N229" s="41">
        <f t="shared" si="287"/>
        <v>0</v>
      </c>
      <c r="O229" s="41">
        <f t="shared" si="287"/>
        <v>0</v>
      </c>
      <c r="P229" s="41">
        <f t="shared" si="287"/>
        <v>0</v>
      </c>
      <c r="Q229" s="41">
        <f t="shared" si="287"/>
        <v>0</v>
      </c>
      <c r="R229" s="41">
        <f t="shared" si="287"/>
        <v>0</v>
      </c>
      <c r="S229" s="41">
        <f t="shared" si="287"/>
        <v>0</v>
      </c>
      <c r="T229" s="41">
        <f t="shared" si="287"/>
        <v>0</v>
      </c>
      <c r="U229" s="41">
        <f t="shared" si="287"/>
        <v>0</v>
      </c>
    </row>
    <row r="230" spans="1:21" hidden="1" x14ac:dyDescent="0.2">
      <c r="A230" s="3">
        <v>1365950101</v>
      </c>
      <c r="B230" s="4" t="s">
        <v>160</v>
      </c>
      <c r="C230" s="4" t="s">
        <v>9</v>
      </c>
      <c r="D230" s="4">
        <f t="shared" si="266"/>
        <v>10</v>
      </c>
      <c r="E230" s="42">
        <f>+F230+G230+J230+K230+L230+H230+M230+N230+I230+O230+P230+Q230+R230+S230+T230+U230</f>
        <v>0</v>
      </c>
      <c r="F230" s="42">
        <f>IFERROR(VLOOKUP($A230,'2018'!$A$8:$C$209,3,FALSE),0)</f>
        <v>0</v>
      </c>
      <c r="G230" s="42">
        <f>IFERROR(VLOOKUP($A230,'2019'!$A$8:$C$282,3,FALSE),0)</f>
        <v>0</v>
      </c>
      <c r="H230" s="42">
        <f>+IFERROR(VLOOKUP($A230,'2020'!$A$14:$C$247,3,FALSE),0)</f>
        <v>0</v>
      </c>
      <c r="I230" s="42">
        <f>+IFERROR(VLOOKUP($A230,'2021'!$A$12:$C$276,3,FALSE),0)</f>
        <v>0</v>
      </c>
      <c r="J230" s="42">
        <f>+IFERROR(VLOOKUP($A230,'2022'!$A:$O,4,FALSE),0)</f>
        <v>0</v>
      </c>
      <c r="K230" s="42">
        <f>+IFERROR(VLOOKUP($A230,'2022'!$A:$O,5,FALSE),0)</f>
        <v>0</v>
      </c>
      <c r="L230" s="42">
        <f>+IFERROR(VLOOKUP($A230,'2022'!$A:$O,6,FALSE),0)</f>
        <v>0</v>
      </c>
      <c r="M230" s="42">
        <f>+IFERROR(VLOOKUP($A230,'2022'!$A:$O,7,FALSE),0)</f>
        <v>0</v>
      </c>
      <c r="N230" s="42">
        <f>+IFERROR(VLOOKUP($A230,'2022'!$A:$O,8,FALSE),0)</f>
        <v>0</v>
      </c>
      <c r="O230" s="42">
        <f>+IFERROR(VLOOKUP($A230,'2022'!$A:$O,9,FALSE),0)</f>
        <v>0</v>
      </c>
      <c r="P230" s="42">
        <f>+IFERROR(VLOOKUP($A230,'2022'!$A:$O,10,FALSE),0)</f>
        <v>0</v>
      </c>
      <c r="Q230" s="42">
        <f>+IFERROR(VLOOKUP($A230,'2022'!$A:$O,11,FALSE),0)</f>
        <v>0</v>
      </c>
      <c r="R230" s="42">
        <f>+IFERROR(VLOOKUP($A230,'2022'!$A:$O,12,FALSE),0)</f>
        <v>0</v>
      </c>
      <c r="S230" s="42">
        <f>+IFERROR(VLOOKUP($A230,'2022'!$A:$O,13,FALSE),0)</f>
        <v>0</v>
      </c>
      <c r="T230" s="42">
        <f>+IFERROR(VLOOKUP($A230,'2022'!$A:$O,14,FALSE),0)</f>
        <v>0</v>
      </c>
      <c r="U230" s="42">
        <f>+IFERROR(VLOOKUP($A230,'2022'!$A:$O,15,FALSE),0)</f>
        <v>0</v>
      </c>
    </row>
    <row r="231" spans="1:21" ht="12" hidden="1" x14ac:dyDescent="0.25">
      <c r="A231" s="32">
        <v>1380</v>
      </c>
      <c r="B231" s="33" t="s">
        <v>168</v>
      </c>
      <c r="C231" s="33" t="s">
        <v>5</v>
      </c>
      <c r="D231" s="33">
        <f t="shared" si="266"/>
        <v>4</v>
      </c>
      <c r="E231" s="39">
        <f t="shared" ref="E231:L231" si="288">+E232+E239+E243</f>
        <v>-1856763205.71</v>
      </c>
      <c r="F231" s="39">
        <f t="shared" si="288"/>
        <v>165684</v>
      </c>
      <c r="G231" s="39">
        <f t="shared" si="288"/>
        <v>25262064</v>
      </c>
      <c r="H231" s="39">
        <f t="shared" ref="H231" si="289">+H232+H239+H243</f>
        <v>1652804808</v>
      </c>
      <c r="I231" s="39">
        <f t="shared" ref="I231" si="290">+I232+I239+I243</f>
        <v>-625031848.71000004</v>
      </c>
      <c r="J231" s="39">
        <f t="shared" si="288"/>
        <v>453936</v>
      </c>
      <c r="K231" s="39">
        <f t="shared" si="288"/>
        <v>-295851</v>
      </c>
      <c r="L231" s="39">
        <f t="shared" si="288"/>
        <v>5999829039</v>
      </c>
      <c r="M231" s="39">
        <f t="shared" ref="M231:N231" si="291">+M232+M239+M243</f>
        <v>47581</v>
      </c>
      <c r="N231" s="39">
        <f t="shared" si="291"/>
        <v>30660</v>
      </c>
      <c r="O231" s="39">
        <f t="shared" ref="O231:S231" si="292">+O232+O239+O243</f>
        <v>885016904</v>
      </c>
      <c r="P231" s="39">
        <f t="shared" si="292"/>
        <v>-884507300</v>
      </c>
      <c r="Q231" s="39">
        <f t="shared" si="292"/>
        <v>2969962097</v>
      </c>
      <c r="R231" s="39">
        <f t="shared" si="292"/>
        <v>-19414</v>
      </c>
      <c r="S231" s="39">
        <f t="shared" si="292"/>
        <v>218105</v>
      </c>
      <c r="T231" s="39">
        <f t="shared" ref="T231:U231" si="293">+T232+T239+T243</f>
        <v>-11880699670</v>
      </c>
      <c r="U231" s="39">
        <f t="shared" si="293"/>
        <v>0</v>
      </c>
    </row>
    <row r="232" spans="1:21" ht="12" hidden="1" x14ac:dyDescent="0.25">
      <c r="A232" s="5">
        <v>138020</v>
      </c>
      <c r="B232" s="6" t="s">
        <v>169</v>
      </c>
      <c r="C232" s="6" t="s">
        <v>5</v>
      </c>
      <c r="D232" s="6">
        <f t="shared" si="266"/>
        <v>6</v>
      </c>
      <c r="E232" s="40">
        <f t="shared" ref="E232:U232" si="294">+E233</f>
        <v>1143236794.29</v>
      </c>
      <c r="F232" s="40">
        <f t="shared" si="294"/>
        <v>165684</v>
      </c>
      <c r="G232" s="40">
        <f t="shared" si="294"/>
        <v>25262064</v>
      </c>
      <c r="H232" s="40">
        <f t="shared" si="294"/>
        <v>1652804808</v>
      </c>
      <c r="I232" s="40">
        <f t="shared" si="294"/>
        <v>-625031848.71000004</v>
      </c>
      <c r="J232" s="40">
        <f t="shared" si="294"/>
        <v>453936</v>
      </c>
      <c r="K232" s="40">
        <f t="shared" si="294"/>
        <v>-295851</v>
      </c>
      <c r="L232" s="40">
        <f t="shared" si="294"/>
        <v>-170960</v>
      </c>
      <c r="M232" s="40">
        <f t="shared" si="294"/>
        <v>47581</v>
      </c>
      <c r="N232" s="40">
        <f t="shared" si="294"/>
        <v>30660</v>
      </c>
      <c r="O232" s="40">
        <f t="shared" si="294"/>
        <v>16904</v>
      </c>
      <c r="P232" s="40">
        <f t="shared" si="294"/>
        <v>492700</v>
      </c>
      <c r="Q232" s="40">
        <f t="shared" si="294"/>
        <v>89962097</v>
      </c>
      <c r="R232" s="40">
        <f t="shared" si="294"/>
        <v>-19414</v>
      </c>
      <c r="S232" s="40">
        <f t="shared" si="294"/>
        <v>218105</v>
      </c>
      <c r="T232" s="40">
        <f t="shared" si="294"/>
        <v>-699671</v>
      </c>
      <c r="U232" s="40">
        <f t="shared" si="294"/>
        <v>0</v>
      </c>
    </row>
    <row r="233" spans="1:21" ht="12" hidden="1" x14ac:dyDescent="0.25">
      <c r="A233" s="34">
        <v>13802001</v>
      </c>
      <c r="B233" s="35" t="s">
        <v>169</v>
      </c>
      <c r="C233" s="35" t="s">
        <v>5</v>
      </c>
      <c r="D233" s="35">
        <f t="shared" si="266"/>
        <v>8</v>
      </c>
      <c r="E233" s="41">
        <f t="shared" ref="E233:L233" si="295">+E234+E235+E236+E237+E238</f>
        <v>1143236794.29</v>
      </c>
      <c r="F233" s="41">
        <f t="shared" si="295"/>
        <v>165684</v>
      </c>
      <c r="G233" s="41">
        <f t="shared" si="295"/>
        <v>25262064</v>
      </c>
      <c r="H233" s="41">
        <f t="shared" ref="H233" si="296">+H234+H235+H236+H237+H238</f>
        <v>1652804808</v>
      </c>
      <c r="I233" s="41">
        <f t="shared" ref="I233" si="297">+I234+I235+I236+I237+I238</f>
        <v>-625031848.71000004</v>
      </c>
      <c r="J233" s="41">
        <f t="shared" si="295"/>
        <v>453936</v>
      </c>
      <c r="K233" s="41">
        <f t="shared" si="295"/>
        <v>-295851</v>
      </c>
      <c r="L233" s="41">
        <f t="shared" si="295"/>
        <v>-170960</v>
      </c>
      <c r="M233" s="41">
        <f t="shared" ref="M233:N233" si="298">+M234+M235+M236+M237+M238</f>
        <v>47581</v>
      </c>
      <c r="N233" s="41">
        <f t="shared" si="298"/>
        <v>30660</v>
      </c>
      <c r="O233" s="41">
        <f t="shared" ref="O233:S233" si="299">+O234+O235+O236+O237+O238</f>
        <v>16904</v>
      </c>
      <c r="P233" s="41">
        <f t="shared" si="299"/>
        <v>492700</v>
      </c>
      <c r="Q233" s="41">
        <f t="shared" si="299"/>
        <v>89962097</v>
      </c>
      <c r="R233" s="41">
        <f t="shared" si="299"/>
        <v>-19414</v>
      </c>
      <c r="S233" s="41">
        <f t="shared" si="299"/>
        <v>218105</v>
      </c>
      <c r="T233" s="41">
        <f t="shared" ref="T233:U233" si="300">+T234+T235+T236+T237+T238</f>
        <v>-699671</v>
      </c>
      <c r="U233" s="41">
        <f t="shared" si="300"/>
        <v>0</v>
      </c>
    </row>
    <row r="234" spans="1:21" ht="12" hidden="1" customHeight="1" x14ac:dyDescent="0.2">
      <c r="A234" s="3">
        <v>1380200101</v>
      </c>
      <c r="B234" s="4" t="s">
        <v>170</v>
      </c>
      <c r="C234" s="4" t="s">
        <v>9</v>
      </c>
      <c r="D234" s="4">
        <f t="shared" si="266"/>
        <v>10</v>
      </c>
      <c r="E234" s="42">
        <f t="shared" ref="E234:E238" si="301">+F234+G234+J234+K234+L234+H234+M234+N234+I234+O234+P234+Q234+R234+S234+T234+U234</f>
        <v>244676</v>
      </c>
      <c r="F234" s="42">
        <f>IFERROR(VLOOKUP($A234,'2018'!$A$8:$C$209,3,FALSE),0)</f>
        <v>162768</v>
      </c>
      <c r="G234" s="42">
        <f>IFERROR(VLOOKUP($A234,'2019'!$A$8:$C$282,3,FALSE),0)</f>
        <v>0</v>
      </c>
      <c r="H234" s="42">
        <f>+IFERROR(VLOOKUP($A234,'2020'!$A$14:$C$247,3,FALSE),0)</f>
        <v>45613</v>
      </c>
      <c r="I234" s="42">
        <f>+IFERROR(VLOOKUP($A234,'2021'!$A$12:$C$276,3,FALSE),0)</f>
        <v>208</v>
      </c>
      <c r="J234" s="42">
        <f>+IFERROR(VLOOKUP($A234,'2022'!$A:$O,4,FALSE),0)</f>
        <v>453936</v>
      </c>
      <c r="K234" s="42">
        <f>+IFERROR(VLOOKUP($A234,'2022'!$A:$O,5,FALSE),0)</f>
        <v>-295851</v>
      </c>
      <c r="L234" s="42">
        <f>+IFERROR(VLOOKUP($A234,'2022'!$A:$O,6,FALSE),0)</f>
        <v>-170960</v>
      </c>
      <c r="M234" s="42">
        <f>+IFERROR(VLOOKUP($A234,'2022'!$A:$O,7,FALSE),0)</f>
        <v>47581</v>
      </c>
      <c r="N234" s="42">
        <f>+IFERROR(VLOOKUP($A234,'2022'!$A:$O,8,FALSE),0)</f>
        <v>30660</v>
      </c>
      <c r="O234" s="42">
        <f>+IFERROR(VLOOKUP($A234,'2022'!$A:$O,9,FALSE),0)</f>
        <v>16904</v>
      </c>
      <c r="P234" s="42">
        <f>+IFERROR(VLOOKUP($A234,'2022'!$A:$O,10,FALSE),0)</f>
        <v>0</v>
      </c>
      <c r="Q234" s="42">
        <f>+IFERROR(VLOOKUP($A234,'2022'!$A:$O,11,FALSE),0)</f>
        <v>-37903</v>
      </c>
      <c r="R234" s="42">
        <f>+IFERROR(VLOOKUP($A234,'2022'!$A:$O,12,FALSE),0)</f>
        <v>-19414</v>
      </c>
      <c r="S234" s="42">
        <f>+IFERROR(VLOOKUP($A234,'2022'!$A:$O,13,FALSE),0)</f>
        <v>5264</v>
      </c>
      <c r="T234" s="42">
        <f>+IFERROR(VLOOKUP($A234,'2022'!$A:$O,14,FALSE),0)</f>
        <v>5870</v>
      </c>
      <c r="U234" s="42">
        <f>+IFERROR(VLOOKUP($A234,'2022'!$A:$O,15,FALSE),0)</f>
        <v>0</v>
      </c>
    </row>
    <row r="235" spans="1:21" ht="12" hidden="1" customHeight="1" x14ac:dyDescent="0.2">
      <c r="A235" s="3">
        <v>1380200102</v>
      </c>
      <c r="B235" s="4" t="s">
        <v>171</v>
      </c>
      <c r="C235" s="4" t="s">
        <v>9</v>
      </c>
      <c r="D235" s="4">
        <f t="shared" si="266"/>
        <v>10</v>
      </c>
      <c r="E235" s="42">
        <f t="shared" si="301"/>
        <v>2916</v>
      </c>
      <c r="F235" s="42">
        <f>IFERROR(VLOOKUP($A235,'2018'!$A$8:$C$209,3,FALSE),0)</f>
        <v>2916</v>
      </c>
      <c r="G235" s="42">
        <f>IFERROR(VLOOKUP($A235,'2019'!$A$8:$C$282,3,FALSE),0)</f>
        <v>0</v>
      </c>
      <c r="H235" s="42">
        <f>+IFERROR(VLOOKUP($A235,'2020'!$A$14:$C$247,3,FALSE),0)</f>
        <v>0</v>
      </c>
      <c r="I235" s="42">
        <f>+IFERROR(VLOOKUP($A235,'2021'!$A$12:$C$276,3,FALSE),0)</f>
        <v>0</v>
      </c>
      <c r="J235" s="42">
        <f>+IFERROR(VLOOKUP($A235,'2022'!$A:$O,4,FALSE),0)</f>
        <v>0</v>
      </c>
      <c r="K235" s="42">
        <f>+IFERROR(VLOOKUP($A235,'2022'!$A:$O,5,FALSE),0)</f>
        <v>0</v>
      </c>
      <c r="L235" s="42">
        <f>+IFERROR(VLOOKUP($A235,'2022'!$A:$O,6,FALSE),0)</f>
        <v>0</v>
      </c>
      <c r="M235" s="42">
        <f>+IFERROR(VLOOKUP($A235,'2022'!$A:$O,7,FALSE),0)</f>
        <v>0</v>
      </c>
      <c r="N235" s="42">
        <f>+IFERROR(VLOOKUP($A235,'2022'!$A:$O,8,FALSE),0)</f>
        <v>0</v>
      </c>
      <c r="O235" s="42">
        <f>+IFERROR(VLOOKUP($A235,'2022'!$A:$O,9,FALSE),0)</f>
        <v>0</v>
      </c>
      <c r="P235" s="42">
        <f>+IFERROR(VLOOKUP($A235,'2022'!$A:$O,10,FALSE),0)</f>
        <v>492700</v>
      </c>
      <c r="Q235" s="42">
        <f>+IFERROR(VLOOKUP($A235,'2022'!$A:$O,11,FALSE),0)</f>
        <v>0</v>
      </c>
      <c r="R235" s="42">
        <f>+IFERROR(VLOOKUP($A235,'2022'!$A:$O,12,FALSE),0)</f>
        <v>0</v>
      </c>
      <c r="S235" s="42">
        <f>+IFERROR(VLOOKUP($A235,'2022'!$A:$O,13,FALSE),0)</f>
        <v>212841</v>
      </c>
      <c r="T235" s="42">
        <f>+IFERROR(VLOOKUP($A235,'2022'!$A:$O,14,FALSE),0)</f>
        <v>-705541</v>
      </c>
      <c r="U235" s="42">
        <f>+IFERROR(VLOOKUP($A235,'2022'!$A:$O,15,FALSE),0)</f>
        <v>0</v>
      </c>
    </row>
    <row r="236" spans="1:21" hidden="1" x14ac:dyDescent="0.2">
      <c r="A236" s="3">
        <v>1380200103</v>
      </c>
      <c r="B236" s="4" t="s">
        <v>172</v>
      </c>
      <c r="C236" s="4" t="s">
        <v>9</v>
      </c>
      <c r="D236" s="4">
        <f t="shared" si="266"/>
        <v>10</v>
      </c>
      <c r="E236" s="42">
        <f t="shared" si="301"/>
        <v>0</v>
      </c>
      <c r="F236" s="42">
        <f>IFERROR(VLOOKUP($A236,'2018'!$A$8:$C$209,3,FALSE),0)</f>
        <v>0</v>
      </c>
      <c r="G236" s="42">
        <f>IFERROR(VLOOKUP($A236,'2019'!$A$8:$C$282,3,FALSE),0)</f>
        <v>0</v>
      </c>
      <c r="H236" s="42">
        <f>+IFERROR(VLOOKUP($A236,'2020'!$A$14:$C$247,3,FALSE),0)</f>
        <v>0</v>
      </c>
      <c r="I236" s="42">
        <f>+IFERROR(VLOOKUP($A236,'2021'!$A$12:$C$276,3,FALSE),0)</f>
        <v>0</v>
      </c>
      <c r="J236" s="42">
        <f>+IFERROR(VLOOKUP($A236,'2022'!$A:$O,4,FALSE),0)</f>
        <v>0</v>
      </c>
      <c r="K236" s="42">
        <f>+IFERROR(VLOOKUP($A236,'2022'!$A:$O,5,FALSE),0)</f>
        <v>0</v>
      </c>
      <c r="L236" s="42">
        <f>+IFERROR(VLOOKUP($A236,'2022'!$A:$O,6,FALSE),0)</f>
        <v>0</v>
      </c>
      <c r="M236" s="42">
        <f>+IFERROR(VLOOKUP($A236,'2022'!$A:$O,7,FALSE),0)</f>
        <v>0</v>
      </c>
      <c r="N236" s="42">
        <f>+IFERROR(VLOOKUP($A236,'2022'!$A:$O,8,FALSE),0)</f>
        <v>0</v>
      </c>
      <c r="O236" s="42">
        <f>+IFERROR(VLOOKUP($A236,'2022'!$A:$O,9,FALSE),0)</f>
        <v>0</v>
      </c>
      <c r="P236" s="42">
        <f>+IFERROR(VLOOKUP($A236,'2022'!$A:$O,10,FALSE),0)</f>
        <v>0</v>
      </c>
      <c r="Q236" s="42">
        <f>+IFERROR(VLOOKUP($A236,'2022'!$A:$O,11,FALSE),0)</f>
        <v>0</v>
      </c>
      <c r="R236" s="42">
        <f>+IFERROR(VLOOKUP($A236,'2022'!$A:$O,12,FALSE),0)</f>
        <v>0</v>
      </c>
      <c r="S236" s="42">
        <f>+IFERROR(VLOOKUP($A236,'2022'!$A:$O,13,FALSE),0)</f>
        <v>0</v>
      </c>
      <c r="T236" s="42">
        <f>+IFERROR(VLOOKUP($A236,'2022'!$A:$O,14,FALSE),0)</f>
        <v>0</v>
      </c>
      <c r="U236" s="42">
        <f>+IFERROR(VLOOKUP($A236,'2022'!$A:$O,15,FALSE),0)</f>
        <v>0</v>
      </c>
    </row>
    <row r="237" spans="1:21" ht="12" hidden="1" customHeight="1" x14ac:dyDescent="0.2">
      <c r="A237" s="3">
        <v>1380200104</v>
      </c>
      <c r="B237" s="4" t="s">
        <v>173</v>
      </c>
      <c r="C237" s="4" t="s">
        <v>9</v>
      </c>
      <c r="D237" s="4">
        <f t="shared" si="266"/>
        <v>10</v>
      </c>
      <c r="E237" s="42">
        <f t="shared" si="301"/>
        <v>0</v>
      </c>
      <c r="F237" s="42">
        <f>IFERROR(VLOOKUP($A237,'2018'!$A$8:$C$209,3,FALSE),0)</f>
        <v>0</v>
      </c>
      <c r="G237" s="42">
        <f>IFERROR(VLOOKUP($A237,'2019'!$A$8:$C$282,3,FALSE),0)</f>
        <v>0</v>
      </c>
      <c r="H237" s="42">
        <f>+IFERROR(VLOOKUP($A237,'2020'!$A$14:$C$247,3,FALSE),0)</f>
        <v>0</v>
      </c>
      <c r="I237" s="42">
        <f>+IFERROR(VLOOKUP($A237,'2021'!$A$12:$C$276,3,FALSE),0)</f>
        <v>0</v>
      </c>
      <c r="J237" s="42">
        <f>+IFERROR(VLOOKUP($A237,'2022'!$A:$O,4,FALSE),0)</f>
        <v>0</v>
      </c>
      <c r="K237" s="42">
        <f>+IFERROR(VLOOKUP($A237,'2022'!$A:$O,5,FALSE),0)</f>
        <v>0</v>
      </c>
      <c r="L237" s="42">
        <f>+IFERROR(VLOOKUP($A237,'2022'!$A:$O,6,FALSE),0)</f>
        <v>0</v>
      </c>
      <c r="M237" s="42">
        <f>+IFERROR(VLOOKUP($A237,'2022'!$A:$O,7,FALSE),0)</f>
        <v>0</v>
      </c>
      <c r="N237" s="42">
        <f>+IFERROR(VLOOKUP($A237,'2022'!$A:$O,8,FALSE),0)</f>
        <v>0</v>
      </c>
      <c r="O237" s="42">
        <f>+IFERROR(VLOOKUP($A237,'2022'!$A:$O,9,FALSE),0)</f>
        <v>0</v>
      </c>
      <c r="P237" s="42">
        <f>+IFERROR(VLOOKUP($A237,'2022'!$A:$O,10,FALSE),0)</f>
        <v>0</v>
      </c>
      <c r="Q237" s="42">
        <f>+IFERROR(VLOOKUP($A237,'2022'!$A:$O,11,FALSE),0)</f>
        <v>0</v>
      </c>
      <c r="R237" s="42">
        <f>+IFERROR(VLOOKUP($A237,'2022'!$A:$O,12,FALSE),0)</f>
        <v>0</v>
      </c>
      <c r="S237" s="42">
        <f>+IFERROR(VLOOKUP($A237,'2022'!$A:$O,13,FALSE),0)</f>
        <v>0</v>
      </c>
      <c r="T237" s="42">
        <f>+IFERROR(VLOOKUP($A237,'2022'!$A:$O,14,FALSE),0)</f>
        <v>0</v>
      </c>
      <c r="U237" s="42">
        <f>+IFERROR(VLOOKUP($A237,'2022'!$A:$O,15,FALSE),0)</f>
        <v>0</v>
      </c>
    </row>
    <row r="238" spans="1:21" ht="12" hidden="1" customHeight="1" x14ac:dyDescent="0.2">
      <c r="A238" s="3">
        <v>1380200107</v>
      </c>
      <c r="B238" s="4" t="s">
        <v>174</v>
      </c>
      <c r="C238" s="4" t="s">
        <v>9</v>
      </c>
      <c r="D238" s="4">
        <f t="shared" si="266"/>
        <v>10</v>
      </c>
      <c r="E238" s="42">
        <f t="shared" si="301"/>
        <v>1142989202.29</v>
      </c>
      <c r="F238" s="42">
        <f>IFERROR(VLOOKUP($A238,'2018'!$A$8:$C$209,3,FALSE),0)</f>
        <v>0</v>
      </c>
      <c r="G238" s="42">
        <f>IFERROR(VLOOKUP($A238,'2019'!$A$8:$C$282,3,FALSE),0)</f>
        <v>25262064</v>
      </c>
      <c r="H238" s="42">
        <f>+IFERROR(VLOOKUP($A238,'2020'!$A$14:$C$247,3,FALSE),0)</f>
        <v>1652759195</v>
      </c>
      <c r="I238" s="42">
        <f>+IFERROR(VLOOKUP($A238,'2021'!$A$12:$C$276,3,FALSE),0)</f>
        <v>-625032056.71000004</v>
      </c>
      <c r="J238" s="42">
        <f>+IFERROR(VLOOKUP($A238,'2022'!$A:$O,4,FALSE),0)</f>
        <v>0</v>
      </c>
      <c r="K238" s="42">
        <f>+IFERROR(VLOOKUP($A238,'2022'!$A:$O,5,FALSE),0)</f>
        <v>0</v>
      </c>
      <c r="L238" s="42">
        <f>+IFERROR(VLOOKUP($A238,'2022'!$A:$O,6,FALSE),0)</f>
        <v>0</v>
      </c>
      <c r="M238" s="42">
        <f>+IFERROR(VLOOKUP($A238,'2022'!$A:$O,7,FALSE),0)</f>
        <v>0</v>
      </c>
      <c r="N238" s="42">
        <f>+IFERROR(VLOOKUP($A238,'2022'!$A:$O,8,FALSE),0)</f>
        <v>0</v>
      </c>
      <c r="O238" s="42">
        <f>+IFERROR(VLOOKUP($A238,'2022'!$A:$O,9,FALSE),0)</f>
        <v>0</v>
      </c>
      <c r="P238" s="42">
        <f>+IFERROR(VLOOKUP($A238,'2022'!$A:$O,10,FALSE),0)</f>
        <v>0</v>
      </c>
      <c r="Q238" s="42">
        <f>+IFERROR(VLOOKUP($A238,'2022'!$A:$O,11,FALSE),0)</f>
        <v>90000000</v>
      </c>
      <c r="R238" s="42">
        <f>+IFERROR(VLOOKUP($A238,'2022'!$A:$O,12,FALSE),0)</f>
        <v>0</v>
      </c>
      <c r="S238" s="42">
        <f>+IFERROR(VLOOKUP($A238,'2022'!$A:$O,13,FALSE),0)</f>
        <v>0</v>
      </c>
      <c r="T238" s="42">
        <f>+IFERROR(VLOOKUP($A238,'2022'!$A:$O,14,FALSE),0)</f>
        <v>0</v>
      </c>
      <c r="U238" s="42">
        <f>+IFERROR(VLOOKUP($A238,'2022'!$A:$O,15,FALSE),0)</f>
        <v>0</v>
      </c>
    </row>
    <row r="239" spans="1:21" ht="12" hidden="1" customHeight="1" x14ac:dyDescent="0.25">
      <c r="A239" s="5">
        <v>138025</v>
      </c>
      <c r="B239" s="6" t="s">
        <v>175</v>
      </c>
      <c r="C239" s="6" t="s">
        <v>5</v>
      </c>
      <c r="D239" s="6">
        <f t="shared" si="266"/>
        <v>6</v>
      </c>
      <c r="E239" s="40">
        <f t="shared" ref="E239:L239" si="302">+E240+E242</f>
        <v>-3000000000</v>
      </c>
      <c r="F239" s="40">
        <f t="shared" si="302"/>
        <v>0</v>
      </c>
      <c r="G239" s="40">
        <f t="shared" si="302"/>
        <v>0</v>
      </c>
      <c r="H239" s="40">
        <f t="shared" ref="H239" si="303">+H240+H242</f>
        <v>0</v>
      </c>
      <c r="I239" s="40">
        <f t="shared" ref="I239" si="304">+I240+I242</f>
        <v>0</v>
      </c>
      <c r="J239" s="40">
        <f t="shared" si="302"/>
        <v>0</v>
      </c>
      <c r="K239" s="40">
        <f t="shared" si="302"/>
        <v>0</v>
      </c>
      <c r="L239" s="40">
        <f t="shared" si="302"/>
        <v>5999999999</v>
      </c>
      <c r="M239" s="40">
        <f t="shared" ref="M239:N239" si="305">+M240+M242</f>
        <v>0</v>
      </c>
      <c r="N239" s="40">
        <f t="shared" si="305"/>
        <v>0</v>
      </c>
      <c r="O239" s="40">
        <f t="shared" ref="O239:S239" si="306">+O240+O242</f>
        <v>0</v>
      </c>
      <c r="P239" s="40">
        <f t="shared" si="306"/>
        <v>0</v>
      </c>
      <c r="Q239" s="40">
        <f t="shared" si="306"/>
        <v>2880000000</v>
      </c>
      <c r="R239" s="40">
        <f t="shared" si="306"/>
        <v>0</v>
      </c>
      <c r="S239" s="40">
        <f t="shared" si="306"/>
        <v>0</v>
      </c>
      <c r="T239" s="40">
        <f t="shared" ref="T239:U239" si="307">+T240+T242</f>
        <v>-11879999999</v>
      </c>
      <c r="U239" s="40">
        <f t="shared" si="307"/>
        <v>0</v>
      </c>
    </row>
    <row r="240" spans="1:21" ht="12" hidden="1" x14ac:dyDescent="0.25">
      <c r="A240" s="34">
        <v>13802501</v>
      </c>
      <c r="B240" s="35" t="s">
        <v>176</v>
      </c>
      <c r="C240" s="35" t="s">
        <v>5</v>
      </c>
      <c r="D240" s="35">
        <f t="shared" si="266"/>
        <v>8</v>
      </c>
      <c r="E240" s="41">
        <f t="shared" ref="E240:U240" si="308">+E241</f>
        <v>-3000000000</v>
      </c>
      <c r="F240" s="41">
        <f t="shared" si="308"/>
        <v>0</v>
      </c>
      <c r="G240" s="41">
        <f t="shared" si="308"/>
        <v>0</v>
      </c>
      <c r="H240" s="41">
        <f t="shared" si="308"/>
        <v>0</v>
      </c>
      <c r="I240" s="41">
        <f t="shared" si="308"/>
        <v>0</v>
      </c>
      <c r="J240" s="41">
        <f t="shared" si="308"/>
        <v>0</v>
      </c>
      <c r="K240" s="41">
        <f t="shared" si="308"/>
        <v>0</v>
      </c>
      <c r="L240" s="41">
        <f t="shared" si="308"/>
        <v>5999999999</v>
      </c>
      <c r="M240" s="41">
        <f t="shared" si="308"/>
        <v>0</v>
      </c>
      <c r="N240" s="41">
        <f t="shared" si="308"/>
        <v>0</v>
      </c>
      <c r="O240" s="41">
        <f t="shared" si="308"/>
        <v>0</v>
      </c>
      <c r="P240" s="41">
        <f t="shared" si="308"/>
        <v>0</v>
      </c>
      <c r="Q240" s="41">
        <f t="shared" si="308"/>
        <v>2880000000</v>
      </c>
      <c r="R240" s="41">
        <f t="shared" si="308"/>
        <v>0</v>
      </c>
      <c r="S240" s="41">
        <f t="shared" si="308"/>
        <v>0</v>
      </c>
      <c r="T240" s="41">
        <f t="shared" si="308"/>
        <v>-11879999999</v>
      </c>
      <c r="U240" s="41">
        <f t="shared" si="308"/>
        <v>0</v>
      </c>
    </row>
    <row r="241" spans="1:21" ht="12" hidden="1" customHeight="1" x14ac:dyDescent="0.2">
      <c r="A241" s="3">
        <v>1380250101</v>
      </c>
      <c r="B241" s="4" t="s">
        <v>177</v>
      </c>
      <c r="C241" s="4" t="s">
        <v>9</v>
      </c>
      <c r="D241" s="4">
        <f t="shared" si="266"/>
        <v>10</v>
      </c>
      <c r="E241" s="42">
        <f>+F241+G241+J241+K241+L241+H241+M241+N241+I241+O241+P241+Q241+R241+S241+T241+U241</f>
        <v>-3000000000</v>
      </c>
      <c r="F241" s="42">
        <f>IFERROR(VLOOKUP($A241,'2018'!$A$8:$C$209,3,FALSE),0)</f>
        <v>0</v>
      </c>
      <c r="G241" s="42">
        <f>IFERROR(VLOOKUP($A241,'2019'!$A$8:$C$282,3,FALSE),0)</f>
        <v>0</v>
      </c>
      <c r="H241" s="42">
        <f>+IFERROR(VLOOKUP($A241,'2020'!$A$14:$C$247,3,FALSE),0)</f>
        <v>0</v>
      </c>
      <c r="I241" s="42">
        <f>+IFERROR(VLOOKUP($A241,'2021'!$A$12:$C$276,3,FALSE),0)</f>
        <v>0</v>
      </c>
      <c r="J241" s="42">
        <f>+IFERROR(VLOOKUP($A241,'2022'!$A:$O,4,FALSE),0)</f>
        <v>0</v>
      </c>
      <c r="K241" s="42">
        <f>+IFERROR(VLOOKUP($A241,'2022'!$A:$O,5,FALSE),0)</f>
        <v>0</v>
      </c>
      <c r="L241" s="42">
        <f>+IFERROR(VLOOKUP($A241,'2022'!$A:$O,6,FALSE),0)</f>
        <v>5999999999</v>
      </c>
      <c r="M241" s="42">
        <f>+IFERROR(VLOOKUP($A241,'2022'!$A:$O,7,FALSE),0)</f>
        <v>0</v>
      </c>
      <c r="N241" s="42">
        <f>+IFERROR(VLOOKUP($A241,'2022'!$A:$O,8,FALSE),0)</f>
        <v>0</v>
      </c>
      <c r="O241" s="42">
        <f>+IFERROR(VLOOKUP($A241,'2022'!$A:$O,9,FALSE),0)</f>
        <v>0</v>
      </c>
      <c r="P241" s="42">
        <f>+IFERROR(VLOOKUP($A241,'2022'!$A:$O,10,FALSE),0)</f>
        <v>0</v>
      </c>
      <c r="Q241" s="42">
        <f>+IFERROR(VLOOKUP($A241,'2022'!$A:$O,11,FALSE),0)</f>
        <v>2880000000</v>
      </c>
      <c r="R241" s="42">
        <f>+IFERROR(VLOOKUP($A241,'2022'!$A:$O,12,FALSE),0)</f>
        <v>0</v>
      </c>
      <c r="S241" s="42">
        <f>+IFERROR(VLOOKUP($A241,'2022'!$A:$O,13,FALSE),0)</f>
        <v>0</v>
      </c>
      <c r="T241" s="42">
        <f>+IFERROR(VLOOKUP($A241,'2022'!$A:$O,14,FALSE),0)</f>
        <v>-11879999999</v>
      </c>
      <c r="U241" s="42">
        <f>+IFERROR(VLOOKUP($A241,'2022'!$A:$O,15,FALSE),0)</f>
        <v>0</v>
      </c>
    </row>
    <row r="242" spans="1:21" ht="12" hidden="1" customHeight="1" x14ac:dyDescent="0.25">
      <c r="A242" s="34">
        <v>13802550</v>
      </c>
      <c r="B242" s="35" t="s">
        <v>178</v>
      </c>
      <c r="C242" s="35" t="s">
        <v>5</v>
      </c>
      <c r="D242" s="35">
        <f t="shared" si="266"/>
        <v>8</v>
      </c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</row>
    <row r="243" spans="1:21" ht="12" hidden="1" customHeight="1" x14ac:dyDescent="0.25">
      <c r="A243" s="5">
        <v>138095</v>
      </c>
      <c r="B243" s="6" t="s">
        <v>167</v>
      </c>
      <c r="C243" s="6" t="s">
        <v>5</v>
      </c>
      <c r="D243" s="6">
        <f t="shared" si="266"/>
        <v>6</v>
      </c>
      <c r="E243" s="40">
        <f t="shared" ref="E243:U244" si="309">+E244</f>
        <v>0</v>
      </c>
      <c r="F243" s="40">
        <f t="shared" si="309"/>
        <v>0</v>
      </c>
      <c r="G243" s="40">
        <f t="shared" si="309"/>
        <v>0</v>
      </c>
      <c r="H243" s="40">
        <f t="shared" si="309"/>
        <v>0</v>
      </c>
      <c r="I243" s="40">
        <f t="shared" si="309"/>
        <v>0</v>
      </c>
      <c r="J243" s="40">
        <f t="shared" si="309"/>
        <v>0</v>
      </c>
      <c r="K243" s="40">
        <f t="shared" si="309"/>
        <v>0</v>
      </c>
      <c r="L243" s="40">
        <f t="shared" si="309"/>
        <v>0</v>
      </c>
      <c r="M243" s="40">
        <f t="shared" si="309"/>
        <v>0</v>
      </c>
      <c r="N243" s="40">
        <f t="shared" si="309"/>
        <v>0</v>
      </c>
      <c r="O243" s="40">
        <f t="shared" si="309"/>
        <v>885000000</v>
      </c>
      <c r="P243" s="40">
        <f t="shared" si="309"/>
        <v>-885000000</v>
      </c>
      <c r="Q243" s="40">
        <f t="shared" si="309"/>
        <v>0</v>
      </c>
      <c r="R243" s="40">
        <f t="shared" si="309"/>
        <v>0</v>
      </c>
      <c r="S243" s="40">
        <f t="shared" si="309"/>
        <v>0</v>
      </c>
      <c r="T243" s="40">
        <f t="shared" si="309"/>
        <v>0</v>
      </c>
      <c r="U243" s="40">
        <f t="shared" si="309"/>
        <v>0</v>
      </c>
    </row>
    <row r="244" spans="1:21" ht="12" hidden="1" x14ac:dyDescent="0.25">
      <c r="A244" s="34">
        <v>13809501</v>
      </c>
      <c r="B244" s="35" t="s">
        <v>167</v>
      </c>
      <c r="C244" s="35" t="s">
        <v>5</v>
      </c>
      <c r="D244" s="35">
        <f t="shared" si="266"/>
        <v>8</v>
      </c>
      <c r="E244" s="41">
        <f t="shared" si="309"/>
        <v>0</v>
      </c>
      <c r="F244" s="41">
        <f t="shared" si="309"/>
        <v>0</v>
      </c>
      <c r="G244" s="41">
        <f t="shared" si="309"/>
        <v>0</v>
      </c>
      <c r="H244" s="41">
        <f t="shared" si="309"/>
        <v>0</v>
      </c>
      <c r="I244" s="41">
        <f t="shared" si="309"/>
        <v>0</v>
      </c>
      <c r="J244" s="41">
        <f t="shared" si="309"/>
        <v>0</v>
      </c>
      <c r="K244" s="41">
        <f t="shared" si="309"/>
        <v>0</v>
      </c>
      <c r="L244" s="41">
        <f t="shared" si="309"/>
        <v>0</v>
      </c>
      <c r="M244" s="41">
        <f t="shared" si="309"/>
        <v>0</v>
      </c>
      <c r="N244" s="41">
        <f t="shared" si="309"/>
        <v>0</v>
      </c>
      <c r="O244" s="41">
        <f t="shared" si="309"/>
        <v>885000000</v>
      </c>
      <c r="P244" s="41">
        <f t="shared" si="309"/>
        <v>-885000000</v>
      </c>
      <c r="Q244" s="41">
        <f t="shared" si="309"/>
        <v>0</v>
      </c>
      <c r="R244" s="41">
        <f t="shared" si="309"/>
        <v>0</v>
      </c>
      <c r="S244" s="41">
        <f t="shared" si="309"/>
        <v>0</v>
      </c>
      <c r="T244" s="41">
        <f t="shared" si="309"/>
        <v>0</v>
      </c>
      <c r="U244" s="41">
        <f t="shared" si="309"/>
        <v>0</v>
      </c>
    </row>
    <row r="245" spans="1:21" hidden="1" x14ac:dyDescent="0.2">
      <c r="A245" s="3">
        <v>1380950101</v>
      </c>
      <c r="B245" s="4" t="s">
        <v>167</v>
      </c>
      <c r="C245" s="4" t="s">
        <v>9</v>
      </c>
      <c r="D245" s="4">
        <f t="shared" si="266"/>
        <v>10</v>
      </c>
      <c r="E245" s="42">
        <f>+F245+G245+J245+K245+L245+H245+M245+N245+I245+O245+P245+Q245+R245+S245+T245+U245</f>
        <v>0</v>
      </c>
      <c r="F245" s="42">
        <f>IFERROR(VLOOKUP($A245,'2018'!$A$8:$C$209,3,FALSE),0)</f>
        <v>0</v>
      </c>
      <c r="G245" s="42">
        <f>IFERROR(VLOOKUP($A245,'2019'!$A$8:$C$282,3,FALSE),0)</f>
        <v>0</v>
      </c>
      <c r="H245" s="42">
        <f>+IFERROR(VLOOKUP($A245,'2020'!$A$14:$C$247,3,FALSE),0)</f>
        <v>0</v>
      </c>
      <c r="I245" s="42">
        <f>+IFERROR(VLOOKUP($A245,'2021'!$A$12:$C$276,3,FALSE),0)</f>
        <v>0</v>
      </c>
      <c r="J245" s="42">
        <f>+IFERROR(VLOOKUP($A245,'2022'!$A:$O,4,FALSE),0)</f>
        <v>0</v>
      </c>
      <c r="K245" s="42">
        <f>+IFERROR(VLOOKUP($A245,'2022'!$A:$O,5,FALSE),0)</f>
        <v>0</v>
      </c>
      <c r="L245" s="42">
        <f>+IFERROR(VLOOKUP($A245,'2022'!$A:$O,6,FALSE),0)</f>
        <v>0</v>
      </c>
      <c r="M245" s="42">
        <f>+IFERROR(VLOOKUP($A245,'2022'!$A:$O,7,FALSE),0)</f>
        <v>0</v>
      </c>
      <c r="N245" s="42">
        <f>+IFERROR(VLOOKUP($A245,'2022'!$A:$O,8,FALSE),0)</f>
        <v>0</v>
      </c>
      <c r="O245" s="42">
        <f>+IFERROR(VLOOKUP($A245,'2022'!$A:$O,9,FALSE),0)</f>
        <v>885000000</v>
      </c>
      <c r="P245" s="42">
        <f>+IFERROR(VLOOKUP($A245,'2022'!$A:$O,10,FALSE),0)</f>
        <v>-885000000</v>
      </c>
      <c r="Q245" s="42">
        <f>+IFERROR(VLOOKUP($A245,'2022'!$A:$O,11,FALSE),0)</f>
        <v>0</v>
      </c>
      <c r="R245" s="42">
        <f>+IFERROR(VLOOKUP($A245,'2022'!$A:$O,12,FALSE),0)</f>
        <v>0</v>
      </c>
      <c r="S245" s="42">
        <f>+IFERROR(VLOOKUP($A245,'2022'!$A:$O,13,FALSE),0)</f>
        <v>0</v>
      </c>
      <c r="T245" s="42">
        <f>+IFERROR(VLOOKUP($A245,'2022'!$A:$O,14,FALSE),0)</f>
        <v>0</v>
      </c>
      <c r="U245" s="42">
        <f>+IFERROR(VLOOKUP($A245,'2022'!$A:$O,15,FALSE),0)</f>
        <v>0</v>
      </c>
    </row>
    <row r="246" spans="1:21" ht="12" hidden="1" x14ac:dyDescent="0.25">
      <c r="A246" s="32">
        <v>1399</v>
      </c>
      <c r="B246" s="33" t="s">
        <v>179</v>
      </c>
      <c r="C246" s="33" t="s">
        <v>5</v>
      </c>
      <c r="D246" s="33">
        <f t="shared" si="266"/>
        <v>4</v>
      </c>
      <c r="E246" s="39">
        <f t="shared" ref="E246:U247" si="310">+E247</f>
        <v>0</v>
      </c>
      <c r="F246" s="39">
        <f t="shared" si="310"/>
        <v>0</v>
      </c>
      <c r="G246" s="39">
        <f t="shared" si="310"/>
        <v>0</v>
      </c>
      <c r="H246" s="39">
        <f t="shared" si="310"/>
        <v>0</v>
      </c>
      <c r="I246" s="39">
        <f t="shared" si="310"/>
        <v>0</v>
      </c>
      <c r="J246" s="39">
        <f t="shared" si="310"/>
        <v>0</v>
      </c>
      <c r="K246" s="39">
        <f t="shared" si="310"/>
        <v>0</v>
      </c>
      <c r="L246" s="39">
        <f t="shared" si="310"/>
        <v>0</v>
      </c>
      <c r="M246" s="39">
        <f t="shared" si="310"/>
        <v>0</v>
      </c>
      <c r="N246" s="39">
        <f t="shared" si="310"/>
        <v>0</v>
      </c>
      <c r="O246" s="39">
        <f t="shared" si="310"/>
        <v>0</v>
      </c>
      <c r="P246" s="39">
        <f t="shared" si="310"/>
        <v>0</v>
      </c>
      <c r="Q246" s="39">
        <f t="shared" si="310"/>
        <v>0</v>
      </c>
      <c r="R246" s="39">
        <f t="shared" si="310"/>
        <v>0</v>
      </c>
      <c r="S246" s="39">
        <f t="shared" si="310"/>
        <v>0</v>
      </c>
      <c r="T246" s="39">
        <f t="shared" si="310"/>
        <v>0</v>
      </c>
      <c r="U246" s="39">
        <f t="shared" si="310"/>
        <v>0</v>
      </c>
    </row>
    <row r="247" spans="1:21" ht="12" hidden="1" x14ac:dyDescent="0.25">
      <c r="A247" s="5">
        <v>139905</v>
      </c>
      <c r="B247" s="6" t="s">
        <v>66</v>
      </c>
      <c r="C247" s="6" t="s">
        <v>5</v>
      </c>
      <c r="D247" s="6">
        <f t="shared" si="266"/>
        <v>6</v>
      </c>
      <c r="E247" s="40">
        <f t="shared" si="310"/>
        <v>0</v>
      </c>
      <c r="F247" s="40">
        <f t="shared" si="310"/>
        <v>0</v>
      </c>
      <c r="G247" s="40">
        <f t="shared" si="310"/>
        <v>0</v>
      </c>
      <c r="H247" s="40">
        <f t="shared" si="310"/>
        <v>0</v>
      </c>
      <c r="I247" s="40">
        <f t="shared" si="310"/>
        <v>0</v>
      </c>
      <c r="J247" s="40">
        <f t="shared" si="310"/>
        <v>0</v>
      </c>
      <c r="K247" s="40">
        <f t="shared" si="310"/>
        <v>0</v>
      </c>
      <c r="L247" s="40">
        <f t="shared" si="310"/>
        <v>0</v>
      </c>
      <c r="M247" s="40">
        <f t="shared" si="310"/>
        <v>0</v>
      </c>
      <c r="N247" s="40">
        <f t="shared" si="310"/>
        <v>0</v>
      </c>
      <c r="O247" s="40">
        <f t="shared" si="310"/>
        <v>0</v>
      </c>
      <c r="P247" s="40">
        <f t="shared" si="310"/>
        <v>0</v>
      </c>
      <c r="Q247" s="40">
        <f t="shared" si="310"/>
        <v>0</v>
      </c>
      <c r="R247" s="40">
        <f t="shared" si="310"/>
        <v>0</v>
      </c>
      <c r="S247" s="40">
        <f t="shared" si="310"/>
        <v>0</v>
      </c>
      <c r="T247" s="40">
        <f t="shared" si="310"/>
        <v>0</v>
      </c>
      <c r="U247" s="40">
        <f t="shared" si="310"/>
        <v>0</v>
      </c>
    </row>
    <row r="248" spans="1:21" ht="12" hidden="1" customHeight="1" x14ac:dyDescent="0.25">
      <c r="A248" s="34">
        <v>13990501</v>
      </c>
      <c r="B248" s="35" t="s">
        <v>66</v>
      </c>
      <c r="C248" s="35" t="s">
        <v>5</v>
      </c>
      <c r="D248" s="35">
        <f t="shared" si="266"/>
        <v>8</v>
      </c>
      <c r="E248" s="41">
        <f t="shared" ref="E248:L248" si="311">+E249+E250+E251</f>
        <v>0</v>
      </c>
      <c r="F248" s="41">
        <f t="shared" si="311"/>
        <v>0</v>
      </c>
      <c r="G248" s="41">
        <f t="shared" si="311"/>
        <v>0</v>
      </c>
      <c r="H248" s="41">
        <f t="shared" ref="H248" si="312">+H249+H250+H251</f>
        <v>0</v>
      </c>
      <c r="I248" s="41">
        <f t="shared" ref="I248" si="313">+I249+I250+I251</f>
        <v>0</v>
      </c>
      <c r="J248" s="41">
        <f t="shared" si="311"/>
        <v>0</v>
      </c>
      <c r="K248" s="41">
        <f t="shared" si="311"/>
        <v>0</v>
      </c>
      <c r="L248" s="41">
        <f t="shared" si="311"/>
        <v>0</v>
      </c>
      <c r="M248" s="41">
        <f t="shared" ref="M248:N248" si="314">+M249+M250+M251</f>
        <v>0</v>
      </c>
      <c r="N248" s="41">
        <f t="shared" si="314"/>
        <v>0</v>
      </c>
      <c r="O248" s="41">
        <f t="shared" ref="O248:S248" si="315">+O249+O250+O251</f>
        <v>0</v>
      </c>
      <c r="P248" s="41">
        <f t="shared" si="315"/>
        <v>0</v>
      </c>
      <c r="Q248" s="41">
        <f t="shared" si="315"/>
        <v>0</v>
      </c>
      <c r="R248" s="41">
        <f t="shared" si="315"/>
        <v>0</v>
      </c>
      <c r="S248" s="41">
        <f t="shared" si="315"/>
        <v>0</v>
      </c>
      <c r="T248" s="41">
        <f t="shared" ref="T248:U248" si="316">+T249+T250+T251</f>
        <v>0</v>
      </c>
      <c r="U248" s="41">
        <f t="shared" si="316"/>
        <v>0</v>
      </c>
    </row>
    <row r="249" spans="1:21" ht="12" hidden="1" customHeight="1" x14ac:dyDescent="0.2">
      <c r="A249" s="3">
        <v>1399050101</v>
      </c>
      <c r="B249" s="4" t="s">
        <v>180</v>
      </c>
      <c r="C249" s="4" t="s">
        <v>9</v>
      </c>
      <c r="D249" s="4">
        <f t="shared" si="266"/>
        <v>10</v>
      </c>
      <c r="E249" s="42">
        <f t="shared" ref="E249:E251" si="317">+F249+G249+J249+K249+L249+H249+M249+N249+I249+O249+P249+Q249+R249+S249+T249+U249</f>
        <v>0</v>
      </c>
      <c r="F249" s="42">
        <f>IFERROR(VLOOKUP($A249,'2018'!$A$8:$C$209,3,FALSE),0)</f>
        <v>0</v>
      </c>
      <c r="G249" s="42">
        <f>IFERROR(VLOOKUP($A249,'2019'!$A$8:$C$282,3,FALSE),0)</f>
        <v>0</v>
      </c>
      <c r="H249" s="42">
        <f>+IFERROR(VLOOKUP($A249,'2020'!$A$14:$C$247,3,FALSE),0)</f>
        <v>0</v>
      </c>
      <c r="I249" s="42">
        <f>+IFERROR(VLOOKUP($A249,'2021'!$A$12:$C$276,3,FALSE),0)</f>
        <v>0</v>
      </c>
      <c r="J249" s="42">
        <f>+IFERROR(VLOOKUP($A249,'2022'!$A:$O,4,FALSE),0)</f>
        <v>0</v>
      </c>
      <c r="K249" s="42">
        <f>+IFERROR(VLOOKUP($A249,'2022'!$A:$O,5,FALSE),0)</f>
        <v>0</v>
      </c>
      <c r="L249" s="42">
        <f>+IFERROR(VLOOKUP($A249,'2022'!$A:$O,6,FALSE),0)</f>
        <v>0</v>
      </c>
      <c r="M249" s="42">
        <f>+IFERROR(VLOOKUP($A249,'2022'!$A:$O,7,FALSE),0)</f>
        <v>0</v>
      </c>
      <c r="N249" s="42">
        <f>+IFERROR(VLOOKUP($A249,'2022'!$A:$O,8,FALSE),0)</f>
        <v>0</v>
      </c>
      <c r="O249" s="42">
        <f>+IFERROR(VLOOKUP($A249,'2022'!$A:$O,9,FALSE),0)</f>
        <v>0</v>
      </c>
      <c r="P249" s="42">
        <f>+IFERROR(VLOOKUP($A249,'2022'!$A:$O,10,FALSE),0)</f>
        <v>0</v>
      </c>
      <c r="Q249" s="42">
        <f>+IFERROR(VLOOKUP($A249,'2022'!$A:$O,11,FALSE),0)</f>
        <v>0</v>
      </c>
      <c r="R249" s="42">
        <f>+IFERROR(VLOOKUP($A249,'2022'!$A:$O,12,FALSE),0)</f>
        <v>0</v>
      </c>
      <c r="S249" s="42">
        <f>+IFERROR(VLOOKUP($A249,'2022'!$A:$O,13,FALSE),0)</f>
        <v>0</v>
      </c>
      <c r="T249" s="42">
        <f>+IFERROR(VLOOKUP($A249,'2022'!$A:$O,14,FALSE),0)</f>
        <v>0</v>
      </c>
      <c r="U249" s="42">
        <f>+IFERROR(VLOOKUP($A249,'2022'!$A:$O,15,FALSE),0)</f>
        <v>0</v>
      </c>
    </row>
    <row r="250" spans="1:21" ht="12" hidden="1" customHeight="1" x14ac:dyDescent="0.2">
      <c r="A250" s="3">
        <v>1399050102</v>
      </c>
      <c r="B250" s="4" t="s">
        <v>181</v>
      </c>
      <c r="C250" s="4" t="s">
        <v>9</v>
      </c>
      <c r="D250" s="4">
        <f t="shared" si="266"/>
        <v>10</v>
      </c>
      <c r="E250" s="42">
        <f t="shared" si="317"/>
        <v>0</v>
      </c>
      <c r="F250" s="42">
        <f>IFERROR(VLOOKUP($A250,'2018'!$A$8:$C$209,3,FALSE),0)</f>
        <v>0</v>
      </c>
      <c r="G250" s="42">
        <f>IFERROR(VLOOKUP($A250,'2019'!$A$8:$C$282,3,FALSE),0)</f>
        <v>0</v>
      </c>
      <c r="H250" s="42">
        <f>+IFERROR(VLOOKUP($A250,'2020'!$A$14:$C$247,3,FALSE),0)</f>
        <v>0</v>
      </c>
      <c r="I250" s="42">
        <f>+IFERROR(VLOOKUP($A250,'2021'!$A$12:$C$276,3,FALSE),0)</f>
        <v>0</v>
      </c>
      <c r="J250" s="42">
        <f>+IFERROR(VLOOKUP($A250,'2022'!$A:$O,4,FALSE),0)</f>
        <v>0</v>
      </c>
      <c r="K250" s="42">
        <f>+IFERROR(VLOOKUP($A250,'2022'!$A:$O,5,FALSE),0)</f>
        <v>0</v>
      </c>
      <c r="L250" s="42">
        <f>+IFERROR(VLOOKUP($A250,'2022'!$A:$O,6,FALSE),0)</f>
        <v>0</v>
      </c>
      <c r="M250" s="42">
        <f>+IFERROR(VLOOKUP($A250,'2022'!$A:$O,7,FALSE),0)</f>
        <v>0</v>
      </c>
      <c r="N250" s="42">
        <f>+IFERROR(VLOOKUP($A250,'2022'!$A:$O,8,FALSE),0)</f>
        <v>0</v>
      </c>
      <c r="O250" s="42">
        <f>+IFERROR(VLOOKUP($A250,'2022'!$A:$O,9,FALSE),0)</f>
        <v>0</v>
      </c>
      <c r="P250" s="42">
        <f>+IFERROR(VLOOKUP($A250,'2022'!$A:$O,10,FALSE),0)</f>
        <v>0</v>
      </c>
      <c r="Q250" s="42">
        <f>+IFERROR(VLOOKUP($A250,'2022'!$A:$O,11,FALSE),0)</f>
        <v>0</v>
      </c>
      <c r="R250" s="42">
        <f>+IFERROR(VLOOKUP($A250,'2022'!$A:$O,12,FALSE),0)</f>
        <v>0</v>
      </c>
      <c r="S250" s="42">
        <f>+IFERROR(VLOOKUP($A250,'2022'!$A:$O,13,FALSE),0)</f>
        <v>0</v>
      </c>
      <c r="T250" s="42">
        <f>+IFERROR(VLOOKUP($A250,'2022'!$A:$O,14,FALSE),0)</f>
        <v>0</v>
      </c>
      <c r="U250" s="42">
        <f>+IFERROR(VLOOKUP($A250,'2022'!$A:$O,15,FALSE),0)</f>
        <v>0</v>
      </c>
    </row>
    <row r="251" spans="1:21" ht="12" hidden="1" customHeight="1" x14ac:dyDescent="0.2">
      <c r="A251" s="3">
        <v>1399050104</v>
      </c>
      <c r="B251" s="4" t="s">
        <v>182</v>
      </c>
      <c r="C251" s="4" t="s">
        <v>9</v>
      </c>
      <c r="D251" s="4">
        <f t="shared" si="266"/>
        <v>10</v>
      </c>
      <c r="E251" s="42">
        <f t="shared" si="317"/>
        <v>0</v>
      </c>
      <c r="F251" s="42">
        <f>IFERROR(VLOOKUP($A251,'2018'!$A$8:$C$209,3,FALSE),0)</f>
        <v>0</v>
      </c>
      <c r="G251" s="42">
        <f>IFERROR(VLOOKUP($A251,'2019'!$A$8:$C$282,3,FALSE),0)</f>
        <v>0</v>
      </c>
      <c r="H251" s="42">
        <f>+IFERROR(VLOOKUP($A251,'2020'!$A$14:$C$247,3,FALSE),0)</f>
        <v>0</v>
      </c>
      <c r="I251" s="42">
        <f>+IFERROR(VLOOKUP($A251,'2021'!$A$12:$C$276,3,FALSE),0)</f>
        <v>0</v>
      </c>
      <c r="J251" s="42">
        <f>+IFERROR(VLOOKUP($A251,'2022'!$A:$O,4,FALSE),0)</f>
        <v>0</v>
      </c>
      <c r="K251" s="42">
        <f>+IFERROR(VLOOKUP($A251,'2022'!$A:$O,5,FALSE),0)</f>
        <v>0</v>
      </c>
      <c r="L251" s="42">
        <f>+IFERROR(VLOOKUP($A251,'2022'!$A:$O,6,FALSE),0)</f>
        <v>0</v>
      </c>
      <c r="M251" s="42">
        <f>+IFERROR(VLOOKUP($A251,'2022'!$A:$O,7,FALSE),0)</f>
        <v>0</v>
      </c>
      <c r="N251" s="42">
        <f>+IFERROR(VLOOKUP($A251,'2022'!$A:$O,8,FALSE),0)</f>
        <v>0</v>
      </c>
      <c r="O251" s="42">
        <f>+IFERROR(VLOOKUP($A251,'2022'!$A:$O,9,FALSE),0)</f>
        <v>0</v>
      </c>
      <c r="P251" s="42">
        <f>+IFERROR(VLOOKUP($A251,'2022'!$A:$O,10,FALSE),0)</f>
        <v>0</v>
      </c>
      <c r="Q251" s="42">
        <f>+IFERROR(VLOOKUP($A251,'2022'!$A:$O,11,FALSE),0)</f>
        <v>0</v>
      </c>
      <c r="R251" s="42">
        <f>+IFERROR(VLOOKUP($A251,'2022'!$A:$O,12,FALSE),0)</f>
        <v>0</v>
      </c>
      <c r="S251" s="42">
        <f>+IFERROR(VLOOKUP($A251,'2022'!$A:$O,13,FALSE),0)</f>
        <v>0</v>
      </c>
      <c r="T251" s="42">
        <f>+IFERROR(VLOOKUP($A251,'2022'!$A:$O,14,FALSE),0)</f>
        <v>0</v>
      </c>
      <c r="U251" s="42">
        <f>+IFERROR(VLOOKUP($A251,'2022'!$A:$O,15,FALSE),0)</f>
        <v>0</v>
      </c>
    </row>
    <row r="252" spans="1:21" ht="12" hidden="1" x14ac:dyDescent="0.25">
      <c r="A252" s="30">
        <v>14</v>
      </c>
      <c r="B252" s="31" t="s">
        <v>183</v>
      </c>
      <c r="C252" s="31" t="s">
        <v>5</v>
      </c>
      <c r="D252" s="31">
        <f t="shared" si="266"/>
        <v>2</v>
      </c>
      <c r="E252" s="38">
        <f t="shared" ref="E252:L252" si="318">+E253+E293+E302+E307</f>
        <v>14601816852.589996</v>
      </c>
      <c r="F252" s="38">
        <f t="shared" si="318"/>
        <v>0</v>
      </c>
      <c r="G252" s="38">
        <f t="shared" si="318"/>
        <v>8822807119</v>
      </c>
      <c r="H252" s="38">
        <f t="shared" ref="H252" si="319">+H253+H293+H302+H307</f>
        <v>5740204097</v>
      </c>
      <c r="I252" s="38">
        <f t="shared" ref="I252" si="320">+I253+I293+I302+I307</f>
        <v>23356476610.970001</v>
      </c>
      <c r="J252" s="38">
        <f t="shared" si="318"/>
        <v>299125321.06999999</v>
      </c>
      <c r="K252" s="38">
        <f t="shared" si="318"/>
        <v>104871796.79000001</v>
      </c>
      <c r="L252" s="38">
        <f t="shared" si="318"/>
        <v>-853040199.57000005</v>
      </c>
      <c r="M252" s="38">
        <f t="shared" ref="M252:N252" si="321">+M253+M293+M302+M307</f>
        <v>370587813</v>
      </c>
      <c r="N252" s="38">
        <f t="shared" si="321"/>
        <v>-11806168108</v>
      </c>
      <c r="O252" s="38">
        <f t="shared" ref="O252:S252" si="322">+O253+O293+O302+O307</f>
        <v>-2911793254</v>
      </c>
      <c r="P252" s="38">
        <f t="shared" si="322"/>
        <v>-704467465</v>
      </c>
      <c r="Q252" s="38">
        <f t="shared" si="322"/>
        <v>-1910431351.6700001</v>
      </c>
      <c r="R252" s="38">
        <f t="shared" si="322"/>
        <v>1584449261</v>
      </c>
      <c r="S252" s="38">
        <f t="shared" si="322"/>
        <v>-1422058781</v>
      </c>
      <c r="T252" s="38">
        <f t="shared" ref="T252:U252" si="323">+T253+T293+T302+T307</f>
        <v>-345790126</v>
      </c>
      <c r="U252" s="38">
        <f t="shared" si="323"/>
        <v>-5722955881</v>
      </c>
    </row>
    <row r="253" spans="1:21" ht="12" hidden="1" x14ac:dyDescent="0.25">
      <c r="A253" s="32">
        <v>1415</v>
      </c>
      <c r="B253" s="33" t="s">
        <v>184</v>
      </c>
      <c r="C253" s="33" t="s">
        <v>5</v>
      </c>
      <c r="D253" s="33">
        <f t="shared" si="266"/>
        <v>4</v>
      </c>
      <c r="E253" s="39">
        <f t="shared" ref="E253:L253" si="324">+E254+E258+E290</f>
        <v>0</v>
      </c>
      <c r="F253" s="39">
        <f t="shared" si="324"/>
        <v>0</v>
      </c>
      <c r="G253" s="39">
        <f t="shared" si="324"/>
        <v>0</v>
      </c>
      <c r="H253" s="39">
        <f t="shared" ref="H253" si="325">+H254+H258+H290</f>
        <v>19024719</v>
      </c>
      <c r="I253" s="39">
        <f t="shared" ref="I253" si="326">+I254+I258+I290</f>
        <v>-19024719</v>
      </c>
      <c r="J253" s="39">
        <f t="shared" si="324"/>
        <v>0</v>
      </c>
      <c r="K253" s="39">
        <f t="shared" si="324"/>
        <v>0</v>
      </c>
      <c r="L253" s="39">
        <f t="shared" si="324"/>
        <v>0</v>
      </c>
      <c r="M253" s="39">
        <f t="shared" ref="M253:N253" si="327">+M254+M258+M290</f>
        <v>0</v>
      </c>
      <c r="N253" s="39">
        <f t="shared" si="327"/>
        <v>0</v>
      </c>
      <c r="O253" s="39">
        <f t="shared" ref="O253:S253" si="328">+O254+O258+O290</f>
        <v>0</v>
      </c>
      <c r="P253" s="39">
        <f t="shared" si="328"/>
        <v>0</v>
      </c>
      <c r="Q253" s="39">
        <f t="shared" si="328"/>
        <v>0</v>
      </c>
      <c r="R253" s="39">
        <f t="shared" si="328"/>
        <v>0</v>
      </c>
      <c r="S253" s="39">
        <f t="shared" si="328"/>
        <v>0</v>
      </c>
      <c r="T253" s="39">
        <f t="shared" ref="T253:U253" si="329">+T254+T258+T290</f>
        <v>0</v>
      </c>
      <c r="U253" s="39">
        <f t="shared" si="329"/>
        <v>0</v>
      </c>
    </row>
    <row r="254" spans="1:21" ht="12" hidden="1" customHeight="1" x14ac:dyDescent="0.25">
      <c r="A254" s="5">
        <v>141500</v>
      </c>
      <c r="B254" s="6" t="s">
        <v>185</v>
      </c>
      <c r="C254" s="6" t="s">
        <v>5</v>
      </c>
      <c r="D254" s="6">
        <f t="shared" si="266"/>
        <v>6</v>
      </c>
      <c r="E254" s="40">
        <f t="shared" ref="E254:U254" si="330">+E255</f>
        <v>0</v>
      </c>
      <c r="F254" s="40">
        <f t="shared" si="330"/>
        <v>0</v>
      </c>
      <c r="G254" s="40">
        <f t="shared" si="330"/>
        <v>0</v>
      </c>
      <c r="H254" s="40">
        <f t="shared" si="330"/>
        <v>0</v>
      </c>
      <c r="I254" s="40">
        <f t="shared" si="330"/>
        <v>0</v>
      </c>
      <c r="J254" s="40">
        <f t="shared" si="330"/>
        <v>0</v>
      </c>
      <c r="K254" s="40">
        <f t="shared" si="330"/>
        <v>0</v>
      </c>
      <c r="L254" s="40">
        <f t="shared" si="330"/>
        <v>0</v>
      </c>
      <c r="M254" s="40">
        <f t="shared" si="330"/>
        <v>0</v>
      </c>
      <c r="N254" s="40">
        <f t="shared" si="330"/>
        <v>0</v>
      </c>
      <c r="O254" s="40">
        <f t="shared" si="330"/>
        <v>0</v>
      </c>
      <c r="P254" s="40">
        <f t="shared" si="330"/>
        <v>0</v>
      </c>
      <c r="Q254" s="40">
        <f t="shared" si="330"/>
        <v>0</v>
      </c>
      <c r="R254" s="40">
        <f t="shared" si="330"/>
        <v>0</v>
      </c>
      <c r="S254" s="40">
        <f t="shared" si="330"/>
        <v>0</v>
      </c>
      <c r="T254" s="40">
        <f t="shared" si="330"/>
        <v>0</v>
      </c>
      <c r="U254" s="40">
        <f t="shared" si="330"/>
        <v>0</v>
      </c>
    </row>
    <row r="255" spans="1:21" ht="12" hidden="1" customHeight="1" x14ac:dyDescent="0.25">
      <c r="A255" s="34">
        <v>14150001</v>
      </c>
      <c r="B255" s="35" t="s">
        <v>186</v>
      </c>
      <c r="C255" s="35" t="s">
        <v>5</v>
      </c>
      <c r="D255" s="35">
        <f t="shared" si="266"/>
        <v>8</v>
      </c>
      <c r="E255" s="41">
        <f t="shared" ref="E255:L255" si="331">+E256+E257</f>
        <v>0</v>
      </c>
      <c r="F255" s="41">
        <f t="shared" si="331"/>
        <v>0</v>
      </c>
      <c r="G255" s="41">
        <f t="shared" si="331"/>
        <v>0</v>
      </c>
      <c r="H255" s="41">
        <f t="shared" ref="H255" si="332">+H256+H257</f>
        <v>0</v>
      </c>
      <c r="I255" s="41">
        <f t="shared" ref="I255" si="333">+I256+I257</f>
        <v>0</v>
      </c>
      <c r="J255" s="41">
        <f t="shared" si="331"/>
        <v>0</v>
      </c>
      <c r="K255" s="41">
        <f t="shared" si="331"/>
        <v>0</v>
      </c>
      <c r="L255" s="41">
        <f t="shared" si="331"/>
        <v>0</v>
      </c>
      <c r="M255" s="41">
        <f t="shared" ref="M255:N255" si="334">+M256+M257</f>
        <v>0</v>
      </c>
      <c r="N255" s="41">
        <f t="shared" si="334"/>
        <v>0</v>
      </c>
      <c r="O255" s="41">
        <f t="shared" ref="O255:S255" si="335">+O256+O257</f>
        <v>0</v>
      </c>
      <c r="P255" s="41">
        <f t="shared" si="335"/>
        <v>0</v>
      </c>
      <c r="Q255" s="41">
        <f t="shared" si="335"/>
        <v>0</v>
      </c>
      <c r="R255" s="41">
        <f t="shared" si="335"/>
        <v>0</v>
      </c>
      <c r="S255" s="41">
        <f t="shared" si="335"/>
        <v>0</v>
      </c>
      <c r="T255" s="41">
        <f t="shared" ref="T255:U255" si="336">+T256+T257</f>
        <v>0</v>
      </c>
      <c r="U255" s="41">
        <f t="shared" si="336"/>
        <v>0</v>
      </c>
    </row>
    <row r="256" spans="1:21" hidden="1" x14ac:dyDescent="0.2">
      <c r="A256" s="3">
        <v>1415000101</v>
      </c>
      <c r="B256" s="4" t="s">
        <v>187</v>
      </c>
      <c r="C256" s="4" t="s">
        <v>9</v>
      </c>
      <c r="D256" s="4">
        <f t="shared" si="266"/>
        <v>10</v>
      </c>
      <c r="E256" s="42">
        <f t="shared" ref="E256:E257" si="337">+F256+G256+J256+K256+L256+H256+M256+N256+I256+O256+P256+Q256+R256+S256+T256+U256</f>
        <v>0</v>
      </c>
      <c r="F256" s="42">
        <f>IFERROR(VLOOKUP($A256,'2018'!$A$8:$C$209,3,FALSE),0)</f>
        <v>0</v>
      </c>
      <c r="G256" s="42">
        <f>IFERROR(VLOOKUP($A256,'2019'!$A$8:$C$282,3,FALSE),0)</f>
        <v>0</v>
      </c>
      <c r="H256" s="42">
        <f>+IFERROR(VLOOKUP($A256,'2020'!$A$14:$C$247,3,FALSE),0)</f>
        <v>0</v>
      </c>
      <c r="I256" s="42">
        <f>+IFERROR(VLOOKUP($A256,'2021'!$A$12:$C$276,3,FALSE),0)</f>
        <v>0</v>
      </c>
      <c r="J256" s="42">
        <f>+IFERROR(VLOOKUP($A256,'2022'!$A:$O,4,FALSE),0)</f>
        <v>0</v>
      </c>
      <c r="K256" s="42">
        <f>+IFERROR(VLOOKUP($A256,'2022'!$A:$O,5,FALSE),0)</f>
        <v>0</v>
      </c>
      <c r="L256" s="42">
        <f>+IFERROR(VLOOKUP($A256,'2022'!$A:$O,6,FALSE),0)</f>
        <v>0</v>
      </c>
      <c r="M256" s="42">
        <f>+IFERROR(VLOOKUP($A256,'2022'!$A:$O,7,FALSE),0)</f>
        <v>0</v>
      </c>
      <c r="N256" s="42">
        <f>+IFERROR(VLOOKUP($A256,'2022'!$A:$O,8,FALSE),0)</f>
        <v>0</v>
      </c>
      <c r="O256" s="42">
        <f>+IFERROR(VLOOKUP($A256,'2022'!$A:$O,9,FALSE),0)</f>
        <v>0</v>
      </c>
      <c r="P256" s="42">
        <f>+IFERROR(VLOOKUP($A256,'2022'!$A:$O,10,FALSE),0)</f>
        <v>0</v>
      </c>
      <c r="Q256" s="42">
        <f>+IFERROR(VLOOKUP($A256,'2022'!$A:$O,11,FALSE),0)</f>
        <v>0</v>
      </c>
      <c r="R256" s="42">
        <f>+IFERROR(VLOOKUP($A256,'2022'!$A:$O,12,FALSE),0)</f>
        <v>0</v>
      </c>
      <c r="S256" s="42">
        <f>+IFERROR(VLOOKUP($A256,'2022'!$A:$O,13,FALSE),0)</f>
        <v>0</v>
      </c>
      <c r="T256" s="42">
        <f>+IFERROR(VLOOKUP($A256,'2022'!$A:$O,14,FALSE),0)</f>
        <v>0</v>
      </c>
      <c r="U256" s="42">
        <f>+IFERROR(VLOOKUP($A256,'2022'!$A:$O,15,FALSE),0)</f>
        <v>0</v>
      </c>
    </row>
    <row r="257" spans="1:21" hidden="1" x14ac:dyDescent="0.2">
      <c r="A257" s="3">
        <v>1415000199</v>
      </c>
      <c r="B257" s="4" t="s">
        <v>188</v>
      </c>
      <c r="C257" s="4" t="s">
        <v>9</v>
      </c>
      <c r="D257" s="4">
        <f t="shared" si="266"/>
        <v>10</v>
      </c>
      <c r="E257" s="42">
        <f t="shared" si="337"/>
        <v>0</v>
      </c>
      <c r="F257" s="42">
        <f>IFERROR(VLOOKUP($A257,'2018'!$A$8:$C$209,3,FALSE),0)</f>
        <v>0</v>
      </c>
      <c r="G257" s="42">
        <f>IFERROR(VLOOKUP($A257,'2019'!$A$8:$C$282,3,FALSE),0)</f>
        <v>0</v>
      </c>
      <c r="H257" s="42">
        <f>+IFERROR(VLOOKUP($A257,'2020'!$A$14:$C$247,3,FALSE),0)</f>
        <v>0</v>
      </c>
      <c r="I257" s="42">
        <f>+IFERROR(VLOOKUP($A257,'2021'!$A$12:$C$276,3,FALSE),0)</f>
        <v>0</v>
      </c>
      <c r="J257" s="42">
        <f>+IFERROR(VLOOKUP($A257,'2022'!$A:$O,4,FALSE),0)</f>
        <v>0</v>
      </c>
      <c r="K257" s="42">
        <f>+IFERROR(VLOOKUP($A257,'2022'!$A:$O,5,FALSE),0)</f>
        <v>0</v>
      </c>
      <c r="L257" s="42">
        <f>+IFERROR(VLOOKUP($A257,'2022'!$A:$O,6,FALSE),0)</f>
        <v>0</v>
      </c>
      <c r="M257" s="42">
        <f>+IFERROR(VLOOKUP($A257,'2022'!$A:$O,7,FALSE),0)</f>
        <v>0</v>
      </c>
      <c r="N257" s="42">
        <f>+IFERROR(VLOOKUP($A257,'2022'!$A:$O,8,FALSE),0)</f>
        <v>0</v>
      </c>
      <c r="O257" s="42">
        <f>+IFERROR(VLOOKUP($A257,'2022'!$A:$O,9,FALSE),0)</f>
        <v>0</v>
      </c>
      <c r="P257" s="42">
        <f>+IFERROR(VLOOKUP($A257,'2022'!$A:$O,10,FALSE),0)</f>
        <v>0</v>
      </c>
      <c r="Q257" s="42">
        <f>+IFERROR(VLOOKUP($A257,'2022'!$A:$O,11,FALSE),0)</f>
        <v>0</v>
      </c>
      <c r="R257" s="42">
        <f>+IFERROR(VLOOKUP($A257,'2022'!$A:$O,12,FALSE),0)</f>
        <v>0</v>
      </c>
      <c r="S257" s="42">
        <f>+IFERROR(VLOOKUP($A257,'2022'!$A:$O,13,FALSE),0)</f>
        <v>0</v>
      </c>
      <c r="T257" s="42">
        <f>+IFERROR(VLOOKUP($A257,'2022'!$A:$O,14,FALSE),0)</f>
        <v>0</v>
      </c>
      <c r="U257" s="42">
        <f>+IFERROR(VLOOKUP($A257,'2022'!$A:$O,15,FALSE),0)</f>
        <v>0</v>
      </c>
    </row>
    <row r="258" spans="1:21" ht="12" hidden="1" x14ac:dyDescent="0.25">
      <c r="A258" s="5">
        <v>141501</v>
      </c>
      <c r="B258" s="6" t="s">
        <v>184</v>
      </c>
      <c r="C258" s="6" t="s">
        <v>5</v>
      </c>
      <c r="D258" s="6">
        <f t="shared" si="266"/>
        <v>6</v>
      </c>
      <c r="E258" s="40">
        <f t="shared" ref="E258:L258" si="338">+E259+E277+E282+E284+E288</f>
        <v>0</v>
      </c>
      <c r="F258" s="40">
        <f t="shared" si="338"/>
        <v>0</v>
      </c>
      <c r="G258" s="40">
        <f t="shared" si="338"/>
        <v>0</v>
      </c>
      <c r="H258" s="40">
        <f t="shared" ref="H258" si="339">+H259+H277+H282+H284+H288</f>
        <v>19024719</v>
      </c>
      <c r="I258" s="40">
        <f t="shared" ref="I258" si="340">+I259+I277+I282+I284+I288</f>
        <v>-19024719</v>
      </c>
      <c r="J258" s="40">
        <f t="shared" si="338"/>
        <v>0</v>
      </c>
      <c r="K258" s="40">
        <f t="shared" si="338"/>
        <v>0</v>
      </c>
      <c r="L258" s="40">
        <f t="shared" si="338"/>
        <v>0</v>
      </c>
      <c r="M258" s="40">
        <f t="shared" ref="M258:N258" si="341">+M259+M277+M282+M284+M288</f>
        <v>0</v>
      </c>
      <c r="N258" s="40">
        <f t="shared" si="341"/>
        <v>0</v>
      </c>
      <c r="O258" s="40">
        <f t="shared" ref="O258:S258" si="342">+O259+O277+O282+O284+O288</f>
        <v>0</v>
      </c>
      <c r="P258" s="40">
        <f t="shared" si="342"/>
        <v>0</v>
      </c>
      <c r="Q258" s="40">
        <f t="shared" si="342"/>
        <v>0</v>
      </c>
      <c r="R258" s="40">
        <f t="shared" si="342"/>
        <v>0</v>
      </c>
      <c r="S258" s="40">
        <f t="shared" si="342"/>
        <v>0</v>
      </c>
      <c r="T258" s="40">
        <f t="shared" ref="T258:U258" si="343">+T259+T277+T282+T284+T288</f>
        <v>0</v>
      </c>
      <c r="U258" s="40">
        <f t="shared" si="343"/>
        <v>0</v>
      </c>
    </row>
    <row r="259" spans="1:21" ht="12" hidden="1" x14ac:dyDescent="0.25">
      <c r="A259" s="34">
        <v>14150101</v>
      </c>
      <c r="B259" s="35" t="s">
        <v>189</v>
      </c>
      <c r="C259" s="35" t="s">
        <v>5</v>
      </c>
      <c r="D259" s="35">
        <f t="shared" si="266"/>
        <v>8</v>
      </c>
      <c r="E259" s="41">
        <f t="shared" ref="E259:L259" si="344">+E260+E261+E262+E263+E264+E265+E266+E267+E268+E269+E270+E271+E272+E273+E274+E275+E276</f>
        <v>0</v>
      </c>
      <c r="F259" s="41">
        <f t="shared" si="344"/>
        <v>0</v>
      </c>
      <c r="G259" s="41">
        <f t="shared" si="344"/>
        <v>0</v>
      </c>
      <c r="H259" s="41">
        <f t="shared" ref="H259" si="345">+H260+H261+H262+H263+H264+H265+H266+H267+H268+H269+H270+H271+H272+H273+H274+H275+H276</f>
        <v>19024719</v>
      </c>
      <c r="I259" s="41">
        <f t="shared" ref="I259" si="346">+I260+I261+I262+I263+I264+I265+I266+I267+I268+I269+I270+I271+I272+I273+I274+I275+I276</f>
        <v>-19024719</v>
      </c>
      <c r="J259" s="41">
        <f t="shared" si="344"/>
        <v>0</v>
      </c>
      <c r="K259" s="41">
        <f t="shared" si="344"/>
        <v>0</v>
      </c>
      <c r="L259" s="41">
        <f t="shared" si="344"/>
        <v>0</v>
      </c>
      <c r="M259" s="41">
        <f t="shared" ref="M259:N259" si="347">+M260+M261+M262+M263+M264+M265+M266+M267+M268+M269+M270+M271+M272+M273+M274+M275+M276</f>
        <v>0</v>
      </c>
      <c r="N259" s="41">
        <f t="shared" si="347"/>
        <v>0</v>
      </c>
      <c r="O259" s="41">
        <f t="shared" ref="O259:S259" si="348">+O260+O261+O262+O263+O264+O265+O266+O267+O268+O269+O270+O271+O272+O273+O274+O275+O276</f>
        <v>0</v>
      </c>
      <c r="P259" s="41">
        <f t="shared" si="348"/>
        <v>0</v>
      </c>
      <c r="Q259" s="41">
        <f t="shared" si="348"/>
        <v>0</v>
      </c>
      <c r="R259" s="41">
        <f t="shared" si="348"/>
        <v>0</v>
      </c>
      <c r="S259" s="41">
        <f t="shared" si="348"/>
        <v>0</v>
      </c>
      <c r="T259" s="41">
        <f t="shared" ref="T259:U259" si="349">+T260+T261+T262+T263+T264+T265+T266+T267+T268+T269+T270+T271+T272+T273+T274+T275+T276</f>
        <v>0</v>
      </c>
      <c r="U259" s="41">
        <f t="shared" si="349"/>
        <v>0</v>
      </c>
    </row>
    <row r="260" spans="1:21" hidden="1" x14ac:dyDescent="0.2">
      <c r="A260" s="3">
        <v>1415010101</v>
      </c>
      <c r="B260" s="4" t="s">
        <v>122</v>
      </c>
      <c r="C260" s="4" t="s">
        <v>9</v>
      </c>
      <c r="D260" s="4">
        <f t="shared" si="266"/>
        <v>10</v>
      </c>
      <c r="E260" s="42">
        <f t="shared" ref="E260:E276" si="350">+F260+G260+J260+K260+L260+H260+M260+N260+I260+O260+P260+Q260+R260+S260+T260+U260</f>
        <v>0</v>
      </c>
      <c r="F260" s="42">
        <f>IFERROR(VLOOKUP($A260,'2018'!$A$8:$C$209,3,FALSE),0)</f>
        <v>0</v>
      </c>
      <c r="G260" s="42">
        <f>IFERROR(VLOOKUP($A260,'2019'!$A$8:$C$282,3,FALSE),0)</f>
        <v>0</v>
      </c>
      <c r="H260" s="42">
        <f>+IFERROR(VLOOKUP($A260,'2020'!$A$14:$C$247,3,FALSE),0)</f>
        <v>0</v>
      </c>
      <c r="I260" s="42">
        <f>+IFERROR(VLOOKUP($A260,'2021'!$A$12:$C$276,3,FALSE),0)</f>
        <v>0</v>
      </c>
      <c r="J260" s="42">
        <f>+IFERROR(VLOOKUP($A260,'2022'!$A:$O,4,FALSE),0)</f>
        <v>0</v>
      </c>
      <c r="K260" s="42">
        <f>+IFERROR(VLOOKUP($A260,'2022'!$A:$O,5,FALSE),0)</f>
        <v>0</v>
      </c>
      <c r="L260" s="42">
        <f>+IFERROR(VLOOKUP($A260,'2022'!$A:$O,6,FALSE),0)</f>
        <v>0</v>
      </c>
      <c r="M260" s="42">
        <f>+IFERROR(VLOOKUP($A260,'2022'!$A:$O,7,FALSE),0)</f>
        <v>0</v>
      </c>
      <c r="N260" s="42">
        <f>+IFERROR(VLOOKUP($A260,'2022'!$A:$O,8,FALSE),0)</f>
        <v>0</v>
      </c>
      <c r="O260" s="42">
        <f>+IFERROR(VLOOKUP($A260,'2022'!$A:$O,9,FALSE),0)</f>
        <v>0</v>
      </c>
      <c r="P260" s="42">
        <f>+IFERROR(VLOOKUP($A260,'2022'!$A:$O,10,FALSE),0)</f>
        <v>0</v>
      </c>
      <c r="Q260" s="42">
        <f>+IFERROR(VLOOKUP($A260,'2022'!$A:$O,11,FALSE),0)</f>
        <v>0</v>
      </c>
      <c r="R260" s="42">
        <f>+IFERROR(VLOOKUP($A260,'2022'!$A:$O,12,FALSE),0)</f>
        <v>0</v>
      </c>
      <c r="S260" s="42">
        <f>+IFERROR(VLOOKUP($A260,'2022'!$A:$O,13,FALSE),0)</f>
        <v>0</v>
      </c>
      <c r="T260" s="42">
        <f>+IFERROR(VLOOKUP($A260,'2022'!$A:$O,14,FALSE),0)</f>
        <v>0</v>
      </c>
      <c r="U260" s="42">
        <f>+IFERROR(VLOOKUP($A260,'2022'!$A:$O,15,FALSE),0)</f>
        <v>0</v>
      </c>
    </row>
    <row r="261" spans="1:21" hidden="1" x14ac:dyDescent="0.2">
      <c r="A261" s="3">
        <v>1415010102</v>
      </c>
      <c r="B261" s="4" t="s">
        <v>190</v>
      </c>
      <c r="C261" s="4" t="s">
        <v>9</v>
      </c>
      <c r="D261" s="4">
        <f t="shared" si="266"/>
        <v>10</v>
      </c>
      <c r="E261" s="42">
        <f t="shared" si="350"/>
        <v>0</v>
      </c>
      <c r="F261" s="42">
        <f>IFERROR(VLOOKUP($A261,'2018'!$A$8:$C$209,3,FALSE),0)</f>
        <v>0</v>
      </c>
      <c r="G261" s="42">
        <f>IFERROR(VLOOKUP($A261,'2019'!$A$8:$C$282,3,FALSE),0)</f>
        <v>0</v>
      </c>
      <c r="H261" s="42">
        <f>+IFERROR(VLOOKUP($A261,'2020'!$A$14:$C$247,3,FALSE),0)</f>
        <v>0</v>
      </c>
      <c r="I261" s="42">
        <f>+IFERROR(VLOOKUP($A261,'2021'!$A$12:$C$276,3,FALSE),0)</f>
        <v>0</v>
      </c>
      <c r="J261" s="42">
        <f>+IFERROR(VLOOKUP($A261,'2022'!$A:$O,4,FALSE),0)</f>
        <v>0</v>
      </c>
      <c r="K261" s="42">
        <f>+IFERROR(VLOOKUP($A261,'2022'!$A:$O,5,FALSE),0)</f>
        <v>0</v>
      </c>
      <c r="L261" s="42">
        <f>+IFERROR(VLOOKUP($A261,'2022'!$A:$O,6,FALSE),0)</f>
        <v>0</v>
      </c>
      <c r="M261" s="42">
        <f>+IFERROR(VLOOKUP($A261,'2022'!$A:$O,7,FALSE),0)</f>
        <v>0</v>
      </c>
      <c r="N261" s="42">
        <f>+IFERROR(VLOOKUP($A261,'2022'!$A:$O,8,FALSE),0)</f>
        <v>0</v>
      </c>
      <c r="O261" s="42">
        <f>+IFERROR(VLOOKUP($A261,'2022'!$A:$O,9,FALSE),0)</f>
        <v>0</v>
      </c>
      <c r="P261" s="42">
        <f>+IFERROR(VLOOKUP($A261,'2022'!$A:$O,10,FALSE),0)</f>
        <v>0</v>
      </c>
      <c r="Q261" s="42">
        <f>+IFERROR(VLOOKUP($A261,'2022'!$A:$O,11,FALSE),0)</f>
        <v>0</v>
      </c>
      <c r="R261" s="42">
        <f>+IFERROR(VLOOKUP($A261,'2022'!$A:$O,12,FALSE),0)</f>
        <v>0</v>
      </c>
      <c r="S261" s="42">
        <f>+IFERROR(VLOOKUP($A261,'2022'!$A:$O,13,FALSE),0)</f>
        <v>0</v>
      </c>
      <c r="T261" s="42">
        <f>+IFERROR(VLOOKUP($A261,'2022'!$A:$O,14,FALSE),0)</f>
        <v>0</v>
      </c>
      <c r="U261" s="42">
        <f>+IFERROR(VLOOKUP($A261,'2022'!$A:$O,15,FALSE),0)</f>
        <v>0</v>
      </c>
    </row>
    <row r="262" spans="1:21" hidden="1" x14ac:dyDescent="0.2">
      <c r="A262" s="3">
        <v>1415010103</v>
      </c>
      <c r="B262" s="4" t="s">
        <v>191</v>
      </c>
      <c r="C262" s="4" t="s">
        <v>9</v>
      </c>
      <c r="D262" s="4">
        <f t="shared" si="266"/>
        <v>10</v>
      </c>
      <c r="E262" s="42">
        <f t="shared" si="350"/>
        <v>0</v>
      </c>
      <c r="F262" s="42">
        <f>IFERROR(VLOOKUP($A262,'2018'!$A$8:$C$209,3,FALSE),0)</f>
        <v>0</v>
      </c>
      <c r="G262" s="42">
        <f>IFERROR(VLOOKUP($A262,'2019'!$A$8:$C$282,3,FALSE),0)</f>
        <v>0</v>
      </c>
      <c r="H262" s="42">
        <f>+IFERROR(VLOOKUP($A262,'2020'!$A$14:$C$247,3,FALSE),0)</f>
        <v>0</v>
      </c>
      <c r="I262" s="42">
        <f>+IFERROR(VLOOKUP($A262,'2021'!$A$12:$C$276,3,FALSE),0)</f>
        <v>0</v>
      </c>
      <c r="J262" s="42">
        <f>+IFERROR(VLOOKUP($A262,'2022'!$A:$O,4,FALSE),0)</f>
        <v>0</v>
      </c>
      <c r="K262" s="42">
        <f>+IFERROR(VLOOKUP($A262,'2022'!$A:$O,5,FALSE),0)</f>
        <v>0</v>
      </c>
      <c r="L262" s="42">
        <f>+IFERROR(VLOOKUP($A262,'2022'!$A:$O,6,FALSE),0)</f>
        <v>0</v>
      </c>
      <c r="M262" s="42">
        <f>+IFERROR(VLOOKUP($A262,'2022'!$A:$O,7,FALSE),0)</f>
        <v>0</v>
      </c>
      <c r="N262" s="42">
        <f>+IFERROR(VLOOKUP($A262,'2022'!$A:$O,8,FALSE),0)</f>
        <v>0</v>
      </c>
      <c r="O262" s="42">
        <f>+IFERROR(VLOOKUP($A262,'2022'!$A:$O,9,FALSE),0)</f>
        <v>0</v>
      </c>
      <c r="P262" s="42">
        <f>+IFERROR(VLOOKUP($A262,'2022'!$A:$O,10,FALSE),0)</f>
        <v>0</v>
      </c>
      <c r="Q262" s="42">
        <f>+IFERROR(VLOOKUP($A262,'2022'!$A:$O,11,FALSE),0)</f>
        <v>0</v>
      </c>
      <c r="R262" s="42">
        <f>+IFERROR(VLOOKUP($A262,'2022'!$A:$O,12,FALSE),0)</f>
        <v>0</v>
      </c>
      <c r="S262" s="42">
        <f>+IFERROR(VLOOKUP($A262,'2022'!$A:$O,13,FALSE),0)</f>
        <v>0</v>
      </c>
      <c r="T262" s="42">
        <f>+IFERROR(VLOOKUP($A262,'2022'!$A:$O,14,FALSE),0)</f>
        <v>0</v>
      </c>
      <c r="U262" s="42">
        <f>+IFERROR(VLOOKUP($A262,'2022'!$A:$O,15,FALSE),0)</f>
        <v>0</v>
      </c>
    </row>
    <row r="263" spans="1:21" hidden="1" x14ac:dyDescent="0.2">
      <c r="A263" s="3">
        <v>1415010104</v>
      </c>
      <c r="B263" s="4" t="s">
        <v>192</v>
      </c>
      <c r="C263" s="4" t="s">
        <v>9</v>
      </c>
      <c r="D263" s="4">
        <f t="shared" si="266"/>
        <v>10</v>
      </c>
      <c r="E263" s="42">
        <f t="shared" si="350"/>
        <v>0</v>
      </c>
      <c r="F263" s="42">
        <f>IFERROR(VLOOKUP($A263,'2018'!$A$8:$C$209,3,FALSE),0)</f>
        <v>0</v>
      </c>
      <c r="G263" s="42">
        <f>IFERROR(VLOOKUP($A263,'2019'!$A$8:$C$282,3,FALSE),0)</f>
        <v>0</v>
      </c>
      <c r="H263" s="42">
        <f>+IFERROR(VLOOKUP($A263,'2020'!$A$14:$C$247,3,FALSE),0)</f>
        <v>0</v>
      </c>
      <c r="I263" s="42">
        <f>+IFERROR(VLOOKUP($A263,'2021'!$A$12:$C$276,3,FALSE),0)</f>
        <v>0</v>
      </c>
      <c r="J263" s="42">
        <f>+IFERROR(VLOOKUP($A263,'2022'!$A:$O,4,FALSE),0)</f>
        <v>0</v>
      </c>
      <c r="K263" s="42">
        <f>+IFERROR(VLOOKUP($A263,'2022'!$A:$O,5,FALSE),0)</f>
        <v>0</v>
      </c>
      <c r="L263" s="42">
        <f>+IFERROR(VLOOKUP($A263,'2022'!$A:$O,6,FALSE),0)</f>
        <v>0</v>
      </c>
      <c r="M263" s="42">
        <f>+IFERROR(VLOOKUP($A263,'2022'!$A:$O,7,FALSE),0)</f>
        <v>0</v>
      </c>
      <c r="N263" s="42">
        <f>+IFERROR(VLOOKUP($A263,'2022'!$A:$O,8,FALSE),0)</f>
        <v>0</v>
      </c>
      <c r="O263" s="42">
        <f>+IFERROR(VLOOKUP($A263,'2022'!$A:$O,9,FALSE),0)</f>
        <v>0</v>
      </c>
      <c r="P263" s="42">
        <f>+IFERROR(VLOOKUP($A263,'2022'!$A:$O,10,FALSE),0)</f>
        <v>0</v>
      </c>
      <c r="Q263" s="42">
        <f>+IFERROR(VLOOKUP($A263,'2022'!$A:$O,11,FALSE),0)</f>
        <v>0</v>
      </c>
      <c r="R263" s="42">
        <f>+IFERROR(VLOOKUP($A263,'2022'!$A:$O,12,FALSE),0)</f>
        <v>0</v>
      </c>
      <c r="S263" s="42">
        <f>+IFERROR(VLOOKUP($A263,'2022'!$A:$O,13,FALSE),0)</f>
        <v>0</v>
      </c>
      <c r="T263" s="42">
        <f>+IFERROR(VLOOKUP($A263,'2022'!$A:$O,14,FALSE),0)</f>
        <v>0</v>
      </c>
      <c r="U263" s="42">
        <f>+IFERROR(VLOOKUP($A263,'2022'!$A:$O,15,FALSE),0)</f>
        <v>0</v>
      </c>
    </row>
    <row r="264" spans="1:21" hidden="1" x14ac:dyDescent="0.2">
      <c r="A264" s="3">
        <v>1415010105</v>
      </c>
      <c r="B264" s="4" t="s">
        <v>193</v>
      </c>
      <c r="C264" s="4" t="s">
        <v>9</v>
      </c>
      <c r="D264" s="4">
        <f t="shared" si="266"/>
        <v>10</v>
      </c>
      <c r="E264" s="42">
        <f t="shared" si="350"/>
        <v>0</v>
      </c>
      <c r="F264" s="42">
        <f>IFERROR(VLOOKUP($A264,'2018'!$A$8:$C$209,3,FALSE),0)</f>
        <v>0</v>
      </c>
      <c r="G264" s="42">
        <f>IFERROR(VLOOKUP($A264,'2019'!$A$8:$C$282,3,FALSE),0)</f>
        <v>0</v>
      </c>
      <c r="H264" s="42">
        <f>+IFERROR(VLOOKUP($A264,'2020'!$A$14:$C$247,3,FALSE),0)</f>
        <v>0</v>
      </c>
      <c r="I264" s="42">
        <f>+IFERROR(VLOOKUP($A264,'2021'!$A$12:$C$276,3,FALSE),0)</f>
        <v>0</v>
      </c>
      <c r="J264" s="42">
        <f>+IFERROR(VLOOKUP($A264,'2022'!$A:$O,4,FALSE),0)</f>
        <v>0</v>
      </c>
      <c r="K264" s="42">
        <f>+IFERROR(VLOOKUP($A264,'2022'!$A:$O,5,FALSE),0)</f>
        <v>0</v>
      </c>
      <c r="L264" s="42">
        <f>+IFERROR(VLOOKUP($A264,'2022'!$A:$O,6,FALSE),0)</f>
        <v>0</v>
      </c>
      <c r="M264" s="42">
        <f>+IFERROR(VLOOKUP($A264,'2022'!$A:$O,7,FALSE),0)</f>
        <v>0</v>
      </c>
      <c r="N264" s="42">
        <f>+IFERROR(VLOOKUP($A264,'2022'!$A:$O,8,FALSE),0)</f>
        <v>0</v>
      </c>
      <c r="O264" s="42">
        <f>+IFERROR(VLOOKUP($A264,'2022'!$A:$O,9,FALSE),0)</f>
        <v>0</v>
      </c>
      <c r="P264" s="42">
        <f>+IFERROR(VLOOKUP($A264,'2022'!$A:$O,10,FALSE),0)</f>
        <v>0</v>
      </c>
      <c r="Q264" s="42">
        <f>+IFERROR(VLOOKUP($A264,'2022'!$A:$O,11,FALSE),0)</f>
        <v>0</v>
      </c>
      <c r="R264" s="42">
        <f>+IFERROR(VLOOKUP($A264,'2022'!$A:$O,12,FALSE),0)</f>
        <v>0</v>
      </c>
      <c r="S264" s="42">
        <f>+IFERROR(VLOOKUP($A264,'2022'!$A:$O,13,FALSE),0)</f>
        <v>0</v>
      </c>
      <c r="T264" s="42">
        <f>+IFERROR(VLOOKUP($A264,'2022'!$A:$O,14,FALSE),0)</f>
        <v>0</v>
      </c>
      <c r="U264" s="42">
        <f>+IFERROR(VLOOKUP($A264,'2022'!$A:$O,15,FALSE),0)</f>
        <v>0</v>
      </c>
    </row>
    <row r="265" spans="1:21" hidden="1" x14ac:dyDescent="0.2">
      <c r="A265" s="3">
        <v>1415010106</v>
      </c>
      <c r="B265" s="4" t="s">
        <v>194</v>
      </c>
      <c r="C265" s="4" t="s">
        <v>9</v>
      </c>
      <c r="D265" s="4">
        <f t="shared" si="266"/>
        <v>10</v>
      </c>
      <c r="E265" s="42">
        <f t="shared" si="350"/>
        <v>0</v>
      </c>
      <c r="F265" s="42">
        <f>IFERROR(VLOOKUP($A265,'2018'!$A$8:$C$209,3,FALSE),0)</f>
        <v>0</v>
      </c>
      <c r="G265" s="42">
        <f>IFERROR(VLOOKUP($A265,'2019'!$A$8:$C$282,3,FALSE),0)</f>
        <v>0</v>
      </c>
      <c r="H265" s="42">
        <f>+IFERROR(VLOOKUP($A265,'2020'!$A$14:$C$247,3,FALSE),0)</f>
        <v>0</v>
      </c>
      <c r="I265" s="42">
        <f>+IFERROR(VLOOKUP($A265,'2021'!$A$12:$C$276,3,FALSE),0)</f>
        <v>0</v>
      </c>
      <c r="J265" s="42">
        <f>+IFERROR(VLOOKUP($A265,'2022'!$A:$O,4,FALSE),0)</f>
        <v>0</v>
      </c>
      <c r="K265" s="42">
        <f>+IFERROR(VLOOKUP($A265,'2022'!$A:$O,5,FALSE),0)</f>
        <v>0</v>
      </c>
      <c r="L265" s="42">
        <f>+IFERROR(VLOOKUP($A265,'2022'!$A:$O,6,FALSE),0)</f>
        <v>0</v>
      </c>
      <c r="M265" s="42">
        <f>+IFERROR(VLOOKUP($A265,'2022'!$A:$O,7,FALSE),0)</f>
        <v>0</v>
      </c>
      <c r="N265" s="42">
        <f>+IFERROR(VLOOKUP($A265,'2022'!$A:$O,8,FALSE),0)</f>
        <v>0</v>
      </c>
      <c r="O265" s="42">
        <f>+IFERROR(VLOOKUP($A265,'2022'!$A:$O,9,FALSE),0)</f>
        <v>0</v>
      </c>
      <c r="P265" s="42">
        <f>+IFERROR(VLOOKUP($A265,'2022'!$A:$O,10,FALSE),0)</f>
        <v>0</v>
      </c>
      <c r="Q265" s="42">
        <f>+IFERROR(VLOOKUP($A265,'2022'!$A:$O,11,FALSE),0)</f>
        <v>0</v>
      </c>
      <c r="R265" s="42">
        <f>+IFERROR(VLOOKUP($A265,'2022'!$A:$O,12,FALSE),0)</f>
        <v>0</v>
      </c>
      <c r="S265" s="42">
        <f>+IFERROR(VLOOKUP($A265,'2022'!$A:$O,13,FALSE),0)</f>
        <v>0</v>
      </c>
      <c r="T265" s="42">
        <f>+IFERROR(VLOOKUP($A265,'2022'!$A:$O,14,FALSE),0)</f>
        <v>0</v>
      </c>
      <c r="U265" s="42">
        <f>+IFERROR(VLOOKUP($A265,'2022'!$A:$O,15,FALSE),0)</f>
        <v>0</v>
      </c>
    </row>
    <row r="266" spans="1:21" hidden="1" x14ac:dyDescent="0.2">
      <c r="A266" s="3">
        <v>1415010107</v>
      </c>
      <c r="B266" s="4" t="s">
        <v>195</v>
      </c>
      <c r="C266" s="4" t="s">
        <v>9</v>
      </c>
      <c r="D266" s="4">
        <f t="shared" si="266"/>
        <v>10</v>
      </c>
      <c r="E266" s="42">
        <f t="shared" si="350"/>
        <v>0</v>
      </c>
      <c r="F266" s="42">
        <f>IFERROR(VLOOKUP($A266,'2018'!$A$8:$C$209,3,FALSE),0)</f>
        <v>0</v>
      </c>
      <c r="G266" s="42">
        <f>IFERROR(VLOOKUP($A266,'2019'!$A$8:$C$282,3,FALSE),0)</f>
        <v>0</v>
      </c>
      <c r="H266" s="42">
        <f>+IFERROR(VLOOKUP($A266,'2020'!$A$14:$C$247,3,FALSE),0)</f>
        <v>0</v>
      </c>
      <c r="I266" s="42">
        <f>+IFERROR(VLOOKUP($A266,'2021'!$A$12:$C$276,3,FALSE),0)</f>
        <v>0</v>
      </c>
      <c r="J266" s="42">
        <f>+IFERROR(VLOOKUP($A266,'2022'!$A:$O,4,FALSE),0)</f>
        <v>0</v>
      </c>
      <c r="K266" s="42">
        <f>+IFERROR(VLOOKUP($A266,'2022'!$A:$O,5,FALSE),0)</f>
        <v>0</v>
      </c>
      <c r="L266" s="42">
        <f>+IFERROR(VLOOKUP($A266,'2022'!$A:$O,6,FALSE),0)</f>
        <v>0</v>
      </c>
      <c r="M266" s="42">
        <f>+IFERROR(VLOOKUP($A266,'2022'!$A:$O,7,FALSE),0)</f>
        <v>0</v>
      </c>
      <c r="N266" s="42">
        <f>+IFERROR(VLOOKUP($A266,'2022'!$A:$O,8,FALSE),0)</f>
        <v>0</v>
      </c>
      <c r="O266" s="42">
        <f>+IFERROR(VLOOKUP($A266,'2022'!$A:$O,9,FALSE),0)</f>
        <v>0</v>
      </c>
      <c r="P266" s="42">
        <f>+IFERROR(VLOOKUP($A266,'2022'!$A:$O,10,FALSE),0)</f>
        <v>0</v>
      </c>
      <c r="Q266" s="42">
        <f>+IFERROR(VLOOKUP($A266,'2022'!$A:$O,11,FALSE),0)</f>
        <v>0</v>
      </c>
      <c r="R266" s="42">
        <f>+IFERROR(VLOOKUP($A266,'2022'!$A:$O,12,FALSE),0)</f>
        <v>0</v>
      </c>
      <c r="S266" s="42">
        <f>+IFERROR(VLOOKUP($A266,'2022'!$A:$O,13,FALSE),0)</f>
        <v>0</v>
      </c>
      <c r="T266" s="42">
        <f>+IFERROR(VLOOKUP($A266,'2022'!$A:$O,14,FALSE),0)</f>
        <v>0</v>
      </c>
      <c r="U266" s="42">
        <f>+IFERROR(VLOOKUP($A266,'2022'!$A:$O,15,FALSE),0)</f>
        <v>0</v>
      </c>
    </row>
    <row r="267" spans="1:21" hidden="1" x14ac:dyDescent="0.2">
      <c r="A267" s="3">
        <v>1415010108</v>
      </c>
      <c r="B267" s="4" t="s">
        <v>196</v>
      </c>
      <c r="C267" s="4" t="s">
        <v>9</v>
      </c>
      <c r="D267" s="4">
        <f t="shared" ref="D267:D330" si="351">+LEN(A267)</f>
        <v>10</v>
      </c>
      <c r="E267" s="42">
        <f t="shared" si="350"/>
        <v>0</v>
      </c>
      <c r="F267" s="42">
        <f>IFERROR(VLOOKUP($A267,'2018'!$A$8:$C$209,3,FALSE),0)</f>
        <v>0</v>
      </c>
      <c r="G267" s="42">
        <f>IFERROR(VLOOKUP($A267,'2019'!$A$8:$C$282,3,FALSE),0)</f>
        <v>0</v>
      </c>
      <c r="H267" s="42">
        <f>+IFERROR(VLOOKUP($A267,'2020'!$A$14:$C$247,3,FALSE),0)</f>
        <v>0</v>
      </c>
      <c r="I267" s="42">
        <f>+IFERROR(VLOOKUP($A267,'2021'!$A$12:$C$276,3,FALSE),0)</f>
        <v>0</v>
      </c>
      <c r="J267" s="42">
        <f>+IFERROR(VLOOKUP($A267,'2022'!$A:$O,4,FALSE),0)</f>
        <v>0</v>
      </c>
      <c r="K267" s="42">
        <f>+IFERROR(VLOOKUP($A267,'2022'!$A:$O,5,FALSE),0)</f>
        <v>0</v>
      </c>
      <c r="L267" s="42">
        <f>+IFERROR(VLOOKUP($A267,'2022'!$A:$O,6,FALSE),0)</f>
        <v>0</v>
      </c>
      <c r="M267" s="42">
        <f>+IFERROR(VLOOKUP($A267,'2022'!$A:$O,7,FALSE),0)</f>
        <v>0</v>
      </c>
      <c r="N267" s="42">
        <f>+IFERROR(VLOOKUP($A267,'2022'!$A:$O,8,FALSE),0)</f>
        <v>0</v>
      </c>
      <c r="O267" s="42">
        <f>+IFERROR(VLOOKUP($A267,'2022'!$A:$O,9,FALSE),0)</f>
        <v>0</v>
      </c>
      <c r="P267" s="42">
        <f>+IFERROR(VLOOKUP($A267,'2022'!$A:$O,10,FALSE),0)</f>
        <v>0</v>
      </c>
      <c r="Q267" s="42">
        <f>+IFERROR(VLOOKUP($A267,'2022'!$A:$O,11,FALSE),0)</f>
        <v>0</v>
      </c>
      <c r="R267" s="42">
        <f>+IFERROR(VLOOKUP($A267,'2022'!$A:$O,12,FALSE),0)</f>
        <v>0</v>
      </c>
      <c r="S267" s="42">
        <f>+IFERROR(VLOOKUP($A267,'2022'!$A:$O,13,FALSE),0)</f>
        <v>0</v>
      </c>
      <c r="T267" s="42">
        <f>+IFERROR(VLOOKUP($A267,'2022'!$A:$O,14,FALSE),0)</f>
        <v>0</v>
      </c>
      <c r="U267" s="42">
        <f>+IFERROR(VLOOKUP($A267,'2022'!$A:$O,15,FALSE),0)</f>
        <v>0</v>
      </c>
    </row>
    <row r="268" spans="1:21" hidden="1" x14ac:dyDescent="0.2">
      <c r="A268" s="3">
        <v>1415010109</v>
      </c>
      <c r="B268" s="4" t="s">
        <v>197</v>
      </c>
      <c r="C268" s="4" t="s">
        <v>9</v>
      </c>
      <c r="D268" s="4">
        <f t="shared" si="351"/>
        <v>10</v>
      </c>
      <c r="E268" s="42">
        <f t="shared" si="350"/>
        <v>0</v>
      </c>
      <c r="F268" s="42">
        <f>IFERROR(VLOOKUP($A268,'2018'!$A$8:$C$209,3,FALSE),0)</f>
        <v>0</v>
      </c>
      <c r="G268" s="42">
        <f>IFERROR(VLOOKUP($A268,'2019'!$A$8:$C$282,3,FALSE),0)</f>
        <v>0</v>
      </c>
      <c r="H268" s="42">
        <f>+IFERROR(VLOOKUP($A268,'2020'!$A$14:$C$247,3,FALSE),0)</f>
        <v>0</v>
      </c>
      <c r="I268" s="42">
        <f>+IFERROR(VLOOKUP($A268,'2021'!$A$12:$C$276,3,FALSE),0)</f>
        <v>0</v>
      </c>
      <c r="J268" s="42">
        <f>+IFERROR(VLOOKUP($A268,'2022'!$A:$O,4,FALSE),0)</f>
        <v>0</v>
      </c>
      <c r="K268" s="42">
        <f>+IFERROR(VLOOKUP($A268,'2022'!$A:$O,5,FALSE),0)</f>
        <v>0</v>
      </c>
      <c r="L268" s="42">
        <f>+IFERROR(VLOOKUP($A268,'2022'!$A:$O,6,FALSE),0)</f>
        <v>0</v>
      </c>
      <c r="M268" s="42">
        <f>+IFERROR(VLOOKUP($A268,'2022'!$A:$O,7,FALSE),0)</f>
        <v>0</v>
      </c>
      <c r="N268" s="42">
        <f>+IFERROR(VLOOKUP($A268,'2022'!$A:$O,8,FALSE),0)</f>
        <v>0</v>
      </c>
      <c r="O268" s="42">
        <f>+IFERROR(VLOOKUP($A268,'2022'!$A:$O,9,FALSE),0)</f>
        <v>0</v>
      </c>
      <c r="P268" s="42">
        <f>+IFERROR(VLOOKUP($A268,'2022'!$A:$O,10,FALSE),0)</f>
        <v>0</v>
      </c>
      <c r="Q268" s="42">
        <f>+IFERROR(VLOOKUP($A268,'2022'!$A:$O,11,FALSE),0)</f>
        <v>0</v>
      </c>
      <c r="R268" s="42">
        <f>+IFERROR(VLOOKUP($A268,'2022'!$A:$O,12,FALSE),0)</f>
        <v>0</v>
      </c>
      <c r="S268" s="42">
        <f>+IFERROR(VLOOKUP($A268,'2022'!$A:$O,13,FALSE),0)</f>
        <v>0</v>
      </c>
      <c r="T268" s="42">
        <f>+IFERROR(VLOOKUP($A268,'2022'!$A:$O,14,FALSE),0)</f>
        <v>0</v>
      </c>
      <c r="U268" s="42">
        <f>+IFERROR(VLOOKUP($A268,'2022'!$A:$O,15,FALSE),0)</f>
        <v>0</v>
      </c>
    </row>
    <row r="269" spans="1:21" hidden="1" x14ac:dyDescent="0.2">
      <c r="A269" s="3">
        <v>1415010110</v>
      </c>
      <c r="B269" s="4" t="s">
        <v>198</v>
      </c>
      <c r="C269" s="4" t="s">
        <v>9</v>
      </c>
      <c r="D269" s="4">
        <f t="shared" si="351"/>
        <v>10</v>
      </c>
      <c r="E269" s="42">
        <f t="shared" si="350"/>
        <v>0</v>
      </c>
      <c r="F269" s="42">
        <f>IFERROR(VLOOKUP($A269,'2018'!$A$8:$C$209,3,FALSE),0)</f>
        <v>0</v>
      </c>
      <c r="G269" s="42">
        <f>IFERROR(VLOOKUP($A269,'2019'!$A$8:$C$282,3,FALSE),0)</f>
        <v>0</v>
      </c>
      <c r="H269" s="42">
        <f>+IFERROR(VLOOKUP($A269,'2020'!$A$14:$C$247,3,FALSE),0)</f>
        <v>0</v>
      </c>
      <c r="I269" s="42">
        <f>+IFERROR(VLOOKUP($A269,'2021'!$A$12:$C$276,3,FALSE),0)</f>
        <v>0</v>
      </c>
      <c r="J269" s="42">
        <f>+IFERROR(VLOOKUP($A269,'2022'!$A:$O,4,FALSE),0)</f>
        <v>0</v>
      </c>
      <c r="K269" s="42">
        <f>+IFERROR(VLOOKUP($A269,'2022'!$A:$O,5,FALSE),0)</f>
        <v>0</v>
      </c>
      <c r="L269" s="42">
        <f>+IFERROR(VLOOKUP($A269,'2022'!$A:$O,6,FALSE),0)</f>
        <v>0</v>
      </c>
      <c r="M269" s="42">
        <f>+IFERROR(VLOOKUP($A269,'2022'!$A:$O,7,FALSE),0)</f>
        <v>0</v>
      </c>
      <c r="N269" s="42">
        <f>+IFERROR(VLOOKUP($A269,'2022'!$A:$O,8,FALSE),0)</f>
        <v>0</v>
      </c>
      <c r="O269" s="42">
        <f>+IFERROR(VLOOKUP($A269,'2022'!$A:$O,9,FALSE),0)</f>
        <v>0</v>
      </c>
      <c r="P269" s="42">
        <f>+IFERROR(VLOOKUP($A269,'2022'!$A:$O,10,FALSE),0)</f>
        <v>0</v>
      </c>
      <c r="Q269" s="42">
        <f>+IFERROR(VLOOKUP($A269,'2022'!$A:$O,11,FALSE),0)</f>
        <v>0</v>
      </c>
      <c r="R269" s="42">
        <f>+IFERROR(VLOOKUP($A269,'2022'!$A:$O,12,FALSE),0)</f>
        <v>0</v>
      </c>
      <c r="S269" s="42">
        <f>+IFERROR(VLOOKUP($A269,'2022'!$A:$O,13,FALSE),0)</f>
        <v>0</v>
      </c>
      <c r="T269" s="42">
        <f>+IFERROR(VLOOKUP($A269,'2022'!$A:$O,14,FALSE),0)</f>
        <v>0</v>
      </c>
      <c r="U269" s="42">
        <f>+IFERROR(VLOOKUP($A269,'2022'!$A:$O,15,FALSE),0)</f>
        <v>0</v>
      </c>
    </row>
    <row r="270" spans="1:21" hidden="1" x14ac:dyDescent="0.2">
      <c r="A270" s="3">
        <v>1415010111</v>
      </c>
      <c r="B270" s="4" t="s">
        <v>199</v>
      </c>
      <c r="C270" s="4" t="s">
        <v>9</v>
      </c>
      <c r="D270" s="4">
        <f t="shared" si="351"/>
        <v>10</v>
      </c>
      <c r="E270" s="42">
        <f t="shared" si="350"/>
        <v>0</v>
      </c>
      <c r="F270" s="42">
        <f>IFERROR(VLOOKUP($A270,'2018'!$A$8:$C$209,3,FALSE),0)</f>
        <v>0</v>
      </c>
      <c r="G270" s="42">
        <f>IFERROR(VLOOKUP($A270,'2019'!$A$8:$C$282,3,FALSE),0)</f>
        <v>0</v>
      </c>
      <c r="H270" s="42">
        <f>+IFERROR(VLOOKUP($A270,'2020'!$A$14:$C$247,3,FALSE),0)</f>
        <v>0</v>
      </c>
      <c r="I270" s="42">
        <f>+IFERROR(VLOOKUP($A270,'2021'!$A$12:$C$276,3,FALSE),0)</f>
        <v>0</v>
      </c>
      <c r="J270" s="42">
        <f>+IFERROR(VLOOKUP($A270,'2022'!$A:$O,4,FALSE),0)</f>
        <v>0</v>
      </c>
      <c r="K270" s="42">
        <f>+IFERROR(VLOOKUP($A270,'2022'!$A:$O,5,FALSE),0)</f>
        <v>0</v>
      </c>
      <c r="L270" s="42">
        <f>+IFERROR(VLOOKUP($A270,'2022'!$A:$O,6,FALSE),0)</f>
        <v>0</v>
      </c>
      <c r="M270" s="42">
        <f>+IFERROR(VLOOKUP($A270,'2022'!$A:$O,7,FALSE),0)</f>
        <v>0</v>
      </c>
      <c r="N270" s="42">
        <f>+IFERROR(VLOOKUP($A270,'2022'!$A:$O,8,FALSE),0)</f>
        <v>0</v>
      </c>
      <c r="O270" s="42">
        <f>+IFERROR(VLOOKUP($A270,'2022'!$A:$O,9,FALSE),0)</f>
        <v>0</v>
      </c>
      <c r="P270" s="42">
        <f>+IFERROR(VLOOKUP($A270,'2022'!$A:$O,10,FALSE),0)</f>
        <v>0</v>
      </c>
      <c r="Q270" s="42">
        <f>+IFERROR(VLOOKUP($A270,'2022'!$A:$O,11,FALSE),0)</f>
        <v>0</v>
      </c>
      <c r="R270" s="42">
        <f>+IFERROR(VLOOKUP($A270,'2022'!$A:$O,12,FALSE),0)</f>
        <v>0</v>
      </c>
      <c r="S270" s="42">
        <f>+IFERROR(VLOOKUP($A270,'2022'!$A:$O,13,FALSE),0)</f>
        <v>0</v>
      </c>
      <c r="T270" s="42">
        <f>+IFERROR(VLOOKUP($A270,'2022'!$A:$O,14,FALSE),0)</f>
        <v>0</v>
      </c>
      <c r="U270" s="42">
        <f>+IFERROR(VLOOKUP($A270,'2022'!$A:$O,15,FALSE),0)</f>
        <v>0</v>
      </c>
    </row>
    <row r="271" spans="1:21" hidden="1" x14ac:dyDescent="0.2">
      <c r="A271" s="3">
        <v>1415010112</v>
      </c>
      <c r="B271" s="4" t="s">
        <v>200</v>
      </c>
      <c r="C271" s="4" t="s">
        <v>9</v>
      </c>
      <c r="D271" s="4">
        <f t="shared" si="351"/>
        <v>10</v>
      </c>
      <c r="E271" s="42">
        <f t="shared" si="350"/>
        <v>0</v>
      </c>
      <c r="F271" s="42">
        <f>IFERROR(VLOOKUP($A271,'2018'!$A$8:$C$209,3,FALSE),0)</f>
        <v>0</v>
      </c>
      <c r="G271" s="42">
        <f>IFERROR(VLOOKUP($A271,'2019'!$A$8:$C$282,3,FALSE),0)</f>
        <v>0</v>
      </c>
      <c r="H271" s="42">
        <f>+IFERROR(VLOOKUP($A271,'2020'!$A$14:$C$247,3,FALSE),0)</f>
        <v>0</v>
      </c>
      <c r="I271" s="42">
        <f>+IFERROR(VLOOKUP($A271,'2021'!$A$12:$C$276,3,FALSE),0)</f>
        <v>0</v>
      </c>
      <c r="J271" s="42">
        <f>+IFERROR(VLOOKUP($A271,'2022'!$A:$O,4,FALSE),0)</f>
        <v>0</v>
      </c>
      <c r="K271" s="42">
        <f>+IFERROR(VLOOKUP($A271,'2022'!$A:$O,5,FALSE),0)</f>
        <v>0</v>
      </c>
      <c r="L271" s="42">
        <f>+IFERROR(VLOOKUP($A271,'2022'!$A:$O,6,FALSE),0)</f>
        <v>0</v>
      </c>
      <c r="M271" s="42">
        <f>+IFERROR(VLOOKUP($A271,'2022'!$A:$O,7,FALSE),0)</f>
        <v>0</v>
      </c>
      <c r="N271" s="42">
        <f>+IFERROR(VLOOKUP($A271,'2022'!$A:$O,8,FALSE),0)</f>
        <v>0</v>
      </c>
      <c r="O271" s="42">
        <f>+IFERROR(VLOOKUP($A271,'2022'!$A:$O,9,FALSE),0)</f>
        <v>0</v>
      </c>
      <c r="P271" s="42">
        <f>+IFERROR(VLOOKUP($A271,'2022'!$A:$O,10,FALSE),0)</f>
        <v>0</v>
      </c>
      <c r="Q271" s="42">
        <f>+IFERROR(VLOOKUP($A271,'2022'!$A:$O,11,FALSE),0)</f>
        <v>0</v>
      </c>
      <c r="R271" s="42">
        <f>+IFERROR(VLOOKUP($A271,'2022'!$A:$O,12,FALSE),0)</f>
        <v>0</v>
      </c>
      <c r="S271" s="42">
        <f>+IFERROR(VLOOKUP($A271,'2022'!$A:$O,13,FALSE),0)</f>
        <v>0</v>
      </c>
      <c r="T271" s="42">
        <f>+IFERROR(VLOOKUP($A271,'2022'!$A:$O,14,FALSE),0)</f>
        <v>0</v>
      </c>
      <c r="U271" s="42">
        <f>+IFERROR(VLOOKUP($A271,'2022'!$A:$O,15,FALSE),0)</f>
        <v>0</v>
      </c>
    </row>
    <row r="272" spans="1:21" hidden="1" x14ac:dyDescent="0.2">
      <c r="A272" s="3">
        <v>1415010113</v>
      </c>
      <c r="B272" s="4" t="s">
        <v>201</v>
      </c>
      <c r="C272" s="4" t="s">
        <v>9</v>
      </c>
      <c r="D272" s="4">
        <f t="shared" si="351"/>
        <v>10</v>
      </c>
      <c r="E272" s="42">
        <f t="shared" si="350"/>
        <v>0</v>
      </c>
      <c r="F272" s="42">
        <f>IFERROR(VLOOKUP($A272,'2018'!$A$8:$C$209,3,FALSE),0)</f>
        <v>0</v>
      </c>
      <c r="G272" s="42">
        <f>IFERROR(VLOOKUP($A272,'2019'!$A$8:$C$282,3,FALSE),0)</f>
        <v>0</v>
      </c>
      <c r="H272" s="42">
        <f>+IFERROR(VLOOKUP($A272,'2020'!$A$14:$C$247,3,FALSE),0)</f>
        <v>19024719</v>
      </c>
      <c r="I272" s="42">
        <f>+IFERROR(VLOOKUP($A272,'2021'!$A$12:$C$276,3,FALSE),0)</f>
        <v>-19024719</v>
      </c>
      <c r="J272" s="42">
        <f>+IFERROR(VLOOKUP($A272,'2022'!$A:$O,4,FALSE),0)</f>
        <v>0</v>
      </c>
      <c r="K272" s="42">
        <f>+IFERROR(VLOOKUP($A272,'2022'!$A:$O,5,FALSE),0)</f>
        <v>0</v>
      </c>
      <c r="L272" s="42">
        <f>+IFERROR(VLOOKUP($A272,'2022'!$A:$O,6,FALSE),0)</f>
        <v>0</v>
      </c>
      <c r="M272" s="42">
        <f>+IFERROR(VLOOKUP($A272,'2022'!$A:$O,7,FALSE),0)</f>
        <v>0</v>
      </c>
      <c r="N272" s="42">
        <f>+IFERROR(VLOOKUP($A272,'2022'!$A:$O,8,FALSE),0)</f>
        <v>0</v>
      </c>
      <c r="O272" s="42">
        <f>+IFERROR(VLOOKUP($A272,'2022'!$A:$O,9,FALSE),0)</f>
        <v>0</v>
      </c>
      <c r="P272" s="42">
        <f>+IFERROR(VLOOKUP($A272,'2022'!$A:$O,10,FALSE),0)</f>
        <v>0</v>
      </c>
      <c r="Q272" s="42">
        <f>+IFERROR(VLOOKUP($A272,'2022'!$A:$O,11,FALSE),0)</f>
        <v>0</v>
      </c>
      <c r="R272" s="42">
        <f>+IFERROR(VLOOKUP($A272,'2022'!$A:$O,12,FALSE),0)</f>
        <v>0</v>
      </c>
      <c r="S272" s="42">
        <f>+IFERROR(VLOOKUP($A272,'2022'!$A:$O,13,FALSE),0)</f>
        <v>0</v>
      </c>
      <c r="T272" s="42">
        <f>+IFERROR(VLOOKUP($A272,'2022'!$A:$O,14,FALSE),0)</f>
        <v>0</v>
      </c>
      <c r="U272" s="42">
        <f>+IFERROR(VLOOKUP($A272,'2022'!$A:$O,15,FALSE),0)</f>
        <v>0</v>
      </c>
    </row>
    <row r="273" spans="1:21" ht="12" hidden="1" customHeight="1" x14ac:dyDescent="0.2">
      <c r="A273" s="3">
        <v>1415010114</v>
      </c>
      <c r="B273" s="4" t="s">
        <v>202</v>
      </c>
      <c r="C273" s="4" t="s">
        <v>9</v>
      </c>
      <c r="D273" s="4">
        <f t="shared" si="351"/>
        <v>10</v>
      </c>
      <c r="E273" s="42">
        <f t="shared" si="350"/>
        <v>0</v>
      </c>
      <c r="F273" s="42">
        <f>IFERROR(VLOOKUP($A273,'2018'!$A$8:$C$209,3,FALSE),0)</f>
        <v>0</v>
      </c>
      <c r="G273" s="42">
        <f>IFERROR(VLOOKUP($A273,'2019'!$A$8:$C$282,3,FALSE),0)</f>
        <v>0</v>
      </c>
      <c r="H273" s="42">
        <f>+IFERROR(VLOOKUP($A273,'2020'!$A$14:$C$247,3,FALSE),0)</f>
        <v>0</v>
      </c>
      <c r="I273" s="42">
        <f>+IFERROR(VLOOKUP($A273,'2021'!$A$12:$C$276,3,FALSE),0)</f>
        <v>0</v>
      </c>
      <c r="J273" s="42">
        <f>+IFERROR(VLOOKUP($A273,'2022'!$A:$O,4,FALSE),0)</f>
        <v>0</v>
      </c>
      <c r="K273" s="42">
        <f>+IFERROR(VLOOKUP($A273,'2022'!$A:$O,5,FALSE),0)</f>
        <v>0</v>
      </c>
      <c r="L273" s="42">
        <f>+IFERROR(VLOOKUP($A273,'2022'!$A:$O,6,FALSE),0)</f>
        <v>0</v>
      </c>
      <c r="M273" s="42">
        <f>+IFERROR(VLOOKUP($A273,'2022'!$A:$O,7,FALSE),0)</f>
        <v>0</v>
      </c>
      <c r="N273" s="42">
        <f>+IFERROR(VLOOKUP($A273,'2022'!$A:$O,8,FALSE),0)</f>
        <v>0</v>
      </c>
      <c r="O273" s="42">
        <f>+IFERROR(VLOOKUP($A273,'2022'!$A:$O,9,FALSE),0)</f>
        <v>0</v>
      </c>
      <c r="P273" s="42">
        <f>+IFERROR(VLOOKUP($A273,'2022'!$A:$O,10,FALSE),0)</f>
        <v>0</v>
      </c>
      <c r="Q273" s="42">
        <f>+IFERROR(VLOOKUP($A273,'2022'!$A:$O,11,FALSE),0)</f>
        <v>0</v>
      </c>
      <c r="R273" s="42">
        <f>+IFERROR(VLOOKUP($A273,'2022'!$A:$O,12,FALSE),0)</f>
        <v>0</v>
      </c>
      <c r="S273" s="42">
        <f>+IFERROR(VLOOKUP($A273,'2022'!$A:$O,13,FALSE),0)</f>
        <v>0</v>
      </c>
      <c r="T273" s="42">
        <f>+IFERROR(VLOOKUP($A273,'2022'!$A:$O,14,FALSE),0)</f>
        <v>0</v>
      </c>
      <c r="U273" s="42">
        <f>+IFERROR(VLOOKUP($A273,'2022'!$A:$O,15,FALSE),0)</f>
        <v>0</v>
      </c>
    </row>
    <row r="274" spans="1:21" hidden="1" x14ac:dyDescent="0.2">
      <c r="A274" s="3">
        <v>1415010115</v>
      </c>
      <c r="B274" s="4" t="s">
        <v>203</v>
      </c>
      <c r="C274" s="4" t="s">
        <v>9</v>
      </c>
      <c r="D274" s="4">
        <f t="shared" si="351"/>
        <v>10</v>
      </c>
      <c r="E274" s="42">
        <f t="shared" si="350"/>
        <v>0</v>
      </c>
      <c r="F274" s="42">
        <f>IFERROR(VLOOKUP($A274,'2018'!$A$8:$C$209,3,FALSE),0)</f>
        <v>0</v>
      </c>
      <c r="G274" s="42">
        <f>IFERROR(VLOOKUP($A274,'2019'!$A$8:$C$282,3,FALSE),0)</f>
        <v>0</v>
      </c>
      <c r="H274" s="42">
        <f>+IFERROR(VLOOKUP($A274,'2020'!$A$14:$C$247,3,FALSE),0)</f>
        <v>0</v>
      </c>
      <c r="I274" s="42">
        <f>+IFERROR(VLOOKUP($A274,'2021'!$A$12:$C$276,3,FALSE),0)</f>
        <v>0</v>
      </c>
      <c r="J274" s="42">
        <f>+IFERROR(VLOOKUP($A274,'2022'!$A:$O,4,FALSE),0)</f>
        <v>0</v>
      </c>
      <c r="K274" s="42">
        <f>+IFERROR(VLOOKUP($A274,'2022'!$A:$O,5,FALSE),0)</f>
        <v>0</v>
      </c>
      <c r="L274" s="42">
        <f>+IFERROR(VLOOKUP($A274,'2022'!$A:$O,6,FALSE),0)</f>
        <v>0</v>
      </c>
      <c r="M274" s="42">
        <f>+IFERROR(VLOOKUP($A274,'2022'!$A:$O,7,FALSE),0)</f>
        <v>0</v>
      </c>
      <c r="N274" s="42">
        <f>+IFERROR(VLOOKUP($A274,'2022'!$A:$O,8,FALSE),0)</f>
        <v>0</v>
      </c>
      <c r="O274" s="42">
        <f>+IFERROR(VLOOKUP($A274,'2022'!$A:$O,9,FALSE),0)</f>
        <v>0</v>
      </c>
      <c r="P274" s="42">
        <f>+IFERROR(VLOOKUP($A274,'2022'!$A:$O,10,FALSE),0)</f>
        <v>0</v>
      </c>
      <c r="Q274" s="42">
        <f>+IFERROR(VLOOKUP($A274,'2022'!$A:$O,11,FALSE),0)</f>
        <v>0</v>
      </c>
      <c r="R274" s="42">
        <f>+IFERROR(VLOOKUP($A274,'2022'!$A:$O,12,FALSE),0)</f>
        <v>0</v>
      </c>
      <c r="S274" s="42">
        <f>+IFERROR(VLOOKUP($A274,'2022'!$A:$O,13,FALSE),0)</f>
        <v>0</v>
      </c>
      <c r="T274" s="42">
        <f>+IFERROR(VLOOKUP($A274,'2022'!$A:$O,14,FALSE),0)</f>
        <v>0</v>
      </c>
      <c r="U274" s="42">
        <f>+IFERROR(VLOOKUP($A274,'2022'!$A:$O,15,FALSE),0)</f>
        <v>0</v>
      </c>
    </row>
    <row r="275" spans="1:21" hidden="1" x14ac:dyDescent="0.2">
      <c r="A275" s="3">
        <v>1415010116</v>
      </c>
      <c r="B275" s="4" t="s">
        <v>204</v>
      </c>
      <c r="C275" s="4" t="s">
        <v>9</v>
      </c>
      <c r="D275" s="4">
        <f t="shared" si="351"/>
        <v>10</v>
      </c>
      <c r="E275" s="42">
        <f t="shared" si="350"/>
        <v>0</v>
      </c>
      <c r="F275" s="42">
        <f>IFERROR(VLOOKUP($A275,'2018'!$A$8:$C$209,3,FALSE),0)</f>
        <v>0</v>
      </c>
      <c r="G275" s="42">
        <f>IFERROR(VLOOKUP($A275,'2019'!$A$8:$C$282,3,FALSE),0)</f>
        <v>0</v>
      </c>
      <c r="H275" s="42">
        <f>+IFERROR(VLOOKUP($A275,'2020'!$A$14:$C$247,3,FALSE),0)</f>
        <v>0</v>
      </c>
      <c r="I275" s="42">
        <f>+IFERROR(VLOOKUP($A275,'2021'!$A$12:$C$276,3,FALSE),0)</f>
        <v>0</v>
      </c>
      <c r="J275" s="42">
        <f>+IFERROR(VLOOKUP($A275,'2022'!$A:$O,4,FALSE),0)</f>
        <v>0</v>
      </c>
      <c r="K275" s="42">
        <f>+IFERROR(VLOOKUP($A275,'2022'!$A:$O,5,FALSE),0)</f>
        <v>0</v>
      </c>
      <c r="L275" s="42">
        <f>+IFERROR(VLOOKUP($A275,'2022'!$A:$O,6,FALSE),0)</f>
        <v>0</v>
      </c>
      <c r="M275" s="42">
        <f>+IFERROR(VLOOKUP($A275,'2022'!$A:$O,7,FALSE),0)</f>
        <v>0</v>
      </c>
      <c r="N275" s="42">
        <f>+IFERROR(VLOOKUP($A275,'2022'!$A:$O,8,FALSE),0)</f>
        <v>0</v>
      </c>
      <c r="O275" s="42">
        <f>+IFERROR(VLOOKUP($A275,'2022'!$A:$O,9,FALSE),0)</f>
        <v>0</v>
      </c>
      <c r="P275" s="42">
        <f>+IFERROR(VLOOKUP($A275,'2022'!$A:$O,10,FALSE),0)</f>
        <v>0</v>
      </c>
      <c r="Q275" s="42">
        <f>+IFERROR(VLOOKUP($A275,'2022'!$A:$O,11,FALSE),0)</f>
        <v>0</v>
      </c>
      <c r="R275" s="42">
        <f>+IFERROR(VLOOKUP($A275,'2022'!$A:$O,12,FALSE),0)</f>
        <v>0</v>
      </c>
      <c r="S275" s="42">
        <f>+IFERROR(VLOOKUP($A275,'2022'!$A:$O,13,FALSE),0)</f>
        <v>0</v>
      </c>
      <c r="T275" s="42">
        <f>+IFERROR(VLOOKUP($A275,'2022'!$A:$O,14,FALSE),0)</f>
        <v>0</v>
      </c>
      <c r="U275" s="42">
        <f>+IFERROR(VLOOKUP($A275,'2022'!$A:$O,15,FALSE),0)</f>
        <v>0</v>
      </c>
    </row>
    <row r="276" spans="1:21" hidden="1" x14ac:dyDescent="0.2">
      <c r="A276" s="3">
        <v>1415010117</v>
      </c>
      <c r="B276" s="4" t="s">
        <v>205</v>
      </c>
      <c r="C276" s="4" t="s">
        <v>9</v>
      </c>
      <c r="D276" s="4">
        <f t="shared" si="351"/>
        <v>10</v>
      </c>
      <c r="E276" s="42">
        <f t="shared" si="350"/>
        <v>0</v>
      </c>
      <c r="F276" s="42">
        <f>IFERROR(VLOOKUP($A276,'2018'!$A$8:$C$209,3,FALSE),0)</f>
        <v>0</v>
      </c>
      <c r="G276" s="42">
        <f>IFERROR(VLOOKUP($A276,'2019'!$A$8:$C$282,3,FALSE),0)</f>
        <v>0</v>
      </c>
      <c r="H276" s="42">
        <f>+IFERROR(VLOOKUP($A276,'2020'!$A$14:$C$247,3,FALSE),0)</f>
        <v>0</v>
      </c>
      <c r="I276" s="42">
        <f>+IFERROR(VLOOKUP($A276,'2021'!$A$12:$C$276,3,FALSE),0)</f>
        <v>0</v>
      </c>
      <c r="J276" s="42">
        <f>+IFERROR(VLOOKUP($A276,'2022'!$A:$O,4,FALSE),0)</f>
        <v>0</v>
      </c>
      <c r="K276" s="42">
        <f>+IFERROR(VLOOKUP($A276,'2022'!$A:$O,5,FALSE),0)</f>
        <v>0</v>
      </c>
      <c r="L276" s="42">
        <f>+IFERROR(VLOOKUP($A276,'2022'!$A:$O,6,FALSE),0)</f>
        <v>0</v>
      </c>
      <c r="M276" s="42">
        <f>+IFERROR(VLOOKUP($A276,'2022'!$A:$O,7,FALSE),0)</f>
        <v>0</v>
      </c>
      <c r="N276" s="42">
        <f>+IFERROR(VLOOKUP($A276,'2022'!$A:$O,8,FALSE),0)</f>
        <v>0</v>
      </c>
      <c r="O276" s="42">
        <f>+IFERROR(VLOOKUP($A276,'2022'!$A:$O,9,FALSE),0)</f>
        <v>0</v>
      </c>
      <c r="P276" s="42">
        <f>+IFERROR(VLOOKUP($A276,'2022'!$A:$O,10,FALSE),0)</f>
        <v>0</v>
      </c>
      <c r="Q276" s="42">
        <f>+IFERROR(VLOOKUP($A276,'2022'!$A:$O,11,FALSE),0)</f>
        <v>0</v>
      </c>
      <c r="R276" s="42">
        <f>+IFERROR(VLOOKUP($A276,'2022'!$A:$O,12,FALSE),0)</f>
        <v>0</v>
      </c>
      <c r="S276" s="42">
        <f>+IFERROR(VLOOKUP($A276,'2022'!$A:$O,13,FALSE),0)</f>
        <v>0</v>
      </c>
      <c r="T276" s="42">
        <f>+IFERROR(VLOOKUP($A276,'2022'!$A:$O,14,FALSE),0)</f>
        <v>0</v>
      </c>
      <c r="U276" s="42">
        <f>+IFERROR(VLOOKUP($A276,'2022'!$A:$O,15,FALSE),0)</f>
        <v>0</v>
      </c>
    </row>
    <row r="277" spans="1:21" ht="12" hidden="1" x14ac:dyDescent="0.25">
      <c r="A277" s="34">
        <v>14150102</v>
      </c>
      <c r="B277" s="35" t="s">
        <v>206</v>
      </c>
      <c r="C277" s="35" t="s">
        <v>5</v>
      </c>
      <c r="D277" s="35">
        <f t="shared" si="351"/>
        <v>8</v>
      </c>
      <c r="E277" s="41">
        <f t="shared" ref="E277:L277" si="352">+E278+E279+E280+E281</f>
        <v>0</v>
      </c>
      <c r="F277" s="41">
        <f t="shared" si="352"/>
        <v>0</v>
      </c>
      <c r="G277" s="41">
        <f t="shared" si="352"/>
        <v>0</v>
      </c>
      <c r="H277" s="41">
        <f t="shared" ref="H277" si="353">+H278+H279+H280+H281</f>
        <v>0</v>
      </c>
      <c r="I277" s="41">
        <f t="shared" ref="I277" si="354">+I278+I279+I280+I281</f>
        <v>0</v>
      </c>
      <c r="J277" s="41">
        <f t="shared" si="352"/>
        <v>0</v>
      </c>
      <c r="K277" s="41">
        <f t="shared" si="352"/>
        <v>0</v>
      </c>
      <c r="L277" s="41">
        <f t="shared" si="352"/>
        <v>0</v>
      </c>
      <c r="M277" s="41">
        <f t="shared" ref="M277:N277" si="355">+M278+M279+M280+M281</f>
        <v>0</v>
      </c>
      <c r="N277" s="41">
        <f t="shared" si="355"/>
        <v>0</v>
      </c>
      <c r="O277" s="41">
        <f t="shared" ref="O277:S277" si="356">+O278+O279+O280+O281</f>
        <v>0</v>
      </c>
      <c r="P277" s="41">
        <f t="shared" si="356"/>
        <v>0</v>
      </c>
      <c r="Q277" s="41">
        <f t="shared" si="356"/>
        <v>0</v>
      </c>
      <c r="R277" s="41">
        <f t="shared" si="356"/>
        <v>0</v>
      </c>
      <c r="S277" s="41">
        <f t="shared" si="356"/>
        <v>0</v>
      </c>
      <c r="T277" s="41">
        <f t="shared" ref="T277:U277" si="357">+T278+T279+T280+T281</f>
        <v>0</v>
      </c>
      <c r="U277" s="41">
        <f t="shared" si="357"/>
        <v>0</v>
      </c>
    </row>
    <row r="278" spans="1:21" ht="12" hidden="1" customHeight="1" x14ac:dyDescent="0.2">
      <c r="A278" s="3">
        <v>1415010201</v>
      </c>
      <c r="B278" s="4" t="s">
        <v>207</v>
      </c>
      <c r="C278" s="4" t="s">
        <v>9</v>
      </c>
      <c r="D278" s="4">
        <f t="shared" si="351"/>
        <v>10</v>
      </c>
      <c r="E278" s="42">
        <f t="shared" ref="E278:E281" si="358">+F278+G278+J278+K278+L278+H278+M278+N278+I278+O278+P278+Q278+R278+S278+T278+U278</f>
        <v>0</v>
      </c>
      <c r="F278" s="42">
        <f>IFERROR(VLOOKUP($A278,'2018'!$A$8:$C$209,3,FALSE),0)</f>
        <v>0</v>
      </c>
      <c r="G278" s="42">
        <f>IFERROR(VLOOKUP($A278,'2019'!$A$8:$C$282,3,FALSE),0)</f>
        <v>0</v>
      </c>
      <c r="H278" s="42">
        <f>+IFERROR(VLOOKUP($A278,'2020'!$A$14:$C$247,3,FALSE),0)</f>
        <v>0</v>
      </c>
      <c r="I278" s="42">
        <f>+IFERROR(VLOOKUP($A278,'2021'!$A$12:$C$276,3,FALSE),0)</f>
        <v>0</v>
      </c>
      <c r="J278" s="42">
        <f>+IFERROR(VLOOKUP($A278,'2022'!$A:$O,4,FALSE),0)</f>
        <v>0</v>
      </c>
      <c r="K278" s="42">
        <f>+IFERROR(VLOOKUP($A278,'2022'!$A:$O,5,FALSE),0)</f>
        <v>0</v>
      </c>
      <c r="L278" s="42">
        <f>+IFERROR(VLOOKUP($A278,'2022'!$A:$O,6,FALSE),0)</f>
        <v>0</v>
      </c>
      <c r="M278" s="42">
        <f>+IFERROR(VLOOKUP($A278,'2022'!$A:$O,7,FALSE),0)</f>
        <v>0</v>
      </c>
      <c r="N278" s="42">
        <f>+IFERROR(VLOOKUP($A278,'2022'!$A:$O,8,FALSE),0)</f>
        <v>0</v>
      </c>
      <c r="O278" s="42">
        <f>+IFERROR(VLOOKUP($A278,'2022'!$A:$O,9,FALSE),0)</f>
        <v>0</v>
      </c>
      <c r="P278" s="42">
        <f>+IFERROR(VLOOKUP($A278,'2022'!$A:$O,10,FALSE),0)</f>
        <v>0</v>
      </c>
      <c r="Q278" s="42">
        <f>+IFERROR(VLOOKUP($A278,'2022'!$A:$O,11,FALSE),0)</f>
        <v>0</v>
      </c>
      <c r="R278" s="42">
        <f>+IFERROR(VLOOKUP($A278,'2022'!$A:$O,12,FALSE),0)</f>
        <v>0</v>
      </c>
      <c r="S278" s="42">
        <f>+IFERROR(VLOOKUP($A278,'2022'!$A:$O,13,FALSE),0)</f>
        <v>0</v>
      </c>
      <c r="T278" s="42">
        <f>+IFERROR(VLOOKUP($A278,'2022'!$A:$O,14,FALSE),0)</f>
        <v>0</v>
      </c>
      <c r="U278" s="42">
        <f>+IFERROR(VLOOKUP($A278,'2022'!$A:$O,15,FALSE),0)</f>
        <v>0</v>
      </c>
    </row>
    <row r="279" spans="1:21" hidden="1" x14ac:dyDescent="0.2">
      <c r="A279" s="3">
        <v>1415010202</v>
      </c>
      <c r="B279" s="4" t="s">
        <v>208</v>
      </c>
      <c r="C279" s="4" t="s">
        <v>9</v>
      </c>
      <c r="D279" s="4">
        <f t="shared" si="351"/>
        <v>10</v>
      </c>
      <c r="E279" s="42">
        <f t="shared" si="358"/>
        <v>0</v>
      </c>
      <c r="F279" s="42">
        <f>IFERROR(VLOOKUP($A279,'2018'!$A$8:$C$209,3,FALSE),0)</f>
        <v>0</v>
      </c>
      <c r="G279" s="42">
        <f>IFERROR(VLOOKUP($A279,'2019'!$A$8:$C$282,3,FALSE),0)</f>
        <v>0</v>
      </c>
      <c r="H279" s="42">
        <f>+IFERROR(VLOOKUP($A279,'2020'!$A$14:$C$247,3,FALSE),0)</f>
        <v>0</v>
      </c>
      <c r="I279" s="42">
        <f>+IFERROR(VLOOKUP($A279,'2021'!$A$12:$C$276,3,FALSE),0)</f>
        <v>0</v>
      </c>
      <c r="J279" s="42">
        <f>+IFERROR(VLOOKUP($A279,'2022'!$A:$O,4,FALSE),0)</f>
        <v>0</v>
      </c>
      <c r="K279" s="42">
        <f>+IFERROR(VLOOKUP($A279,'2022'!$A:$O,5,FALSE),0)</f>
        <v>0</v>
      </c>
      <c r="L279" s="42">
        <f>+IFERROR(VLOOKUP($A279,'2022'!$A:$O,6,FALSE),0)</f>
        <v>0</v>
      </c>
      <c r="M279" s="42">
        <f>+IFERROR(VLOOKUP($A279,'2022'!$A:$O,7,FALSE),0)</f>
        <v>0</v>
      </c>
      <c r="N279" s="42">
        <f>+IFERROR(VLOOKUP($A279,'2022'!$A:$O,8,FALSE),0)</f>
        <v>0</v>
      </c>
      <c r="O279" s="42">
        <f>+IFERROR(VLOOKUP($A279,'2022'!$A:$O,9,FALSE),0)</f>
        <v>0</v>
      </c>
      <c r="P279" s="42">
        <f>+IFERROR(VLOOKUP($A279,'2022'!$A:$O,10,FALSE),0)</f>
        <v>0</v>
      </c>
      <c r="Q279" s="42">
        <f>+IFERROR(VLOOKUP($A279,'2022'!$A:$O,11,FALSE),0)</f>
        <v>0</v>
      </c>
      <c r="R279" s="42">
        <f>+IFERROR(VLOOKUP($A279,'2022'!$A:$O,12,FALSE),0)</f>
        <v>0</v>
      </c>
      <c r="S279" s="42">
        <f>+IFERROR(VLOOKUP($A279,'2022'!$A:$O,13,FALSE),0)</f>
        <v>0</v>
      </c>
      <c r="T279" s="42">
        <f>+IFERROR(VLOOKUP($A279,'2022'!$A:$O,14,FALSE),0)</f>
        <v>0</v>
      </c>
      <c r="U279" s="42">
        <f>+IFERROR(VLOOKUP($A279,'2022'!$A:$O,15,FALSE),0)</f>
        <v>0</v>
      </c>
    </row>
    <row r="280" spans="1:21" ht="12" hidden="1" customHeight="1" x14ac:dyDescent="0.2">
      <c r="A280" s="3">
        <v>1415010203</v>
      </c>
      <c r="B280" s="4" t="s">
        <v>209</v>
      </c>
      <c r="C280" s="4" t="s">
        <v>9</v>
      </c>
      <c r="D280" s="4">
        <f t="shared" si="351"/>
        <v>10</v>
      </c>
      <c r="E280" s="42">
        <f t="shared" si="358"/>
        <v>0</v>
      </c>
      <c r="F280" s="42">
        <f>IFERROR(VLOOKUP($A280,'2018'!$A$8:$C$209,3,FALSE),0)</f>
        <v>0</v>
      </c>
      <c r="G280" s="42">
        <f>IFERROR(VLOOKUP($A280,'2019'!$A$8:$C$282,3,FALSE),0)</f>
        <v>0</v>
      </c>
      <c r="H280" s="42">
        <f>+IFERROR(VLOOKUP($A280,'2020'!$A$14:$C$247,3,FALSE),0)</f>
        <v>0</v>
      </c>
      <c r="I280" s="42">
        <f>+IFERROR(VLOOKUP($A280,'2021'!$A$12:$C$276,3,FALSE),0)</f>
        <v>0</v>
      </c>
      <c r="J280" s="42">
        <f>+IFERROR(VLOOKUP($A280,'2022'!$A:$O,4,FALSE),0)</f>
        <v>0</v>
      </c>
      <c r="K280" s="42">
        <f>+IFERROR(VLOOKUP($A280,'2022'!$A:$O,5,FALSE),0)</f>
        <v>0</v>
      </c>
      <c r="L280" s="42">
        <f>+IFERROR(VLOOKUP($A280,'2022'!$A:$O,6,FALSE),0)</f>
        <v>0</v>
      </c>
      <c r="M280" s="42">
        <f>+IFERROR(VLOOKUP($A280,'2022'!$A:$O,7,FALSE),0)</f>
        <v>0</v>
      </c>
      <c r="N280" s="42">
        <f>+IFERROR(VLOOKUP($A280,'2022'!$A:$O,8,FALSE),0)</f>
        <v>0</v>
      </c>
      <c r="O280" s="42">
        <f>+IFERROR(VLOOKUP($A280,'2022'!$A:$O,9,FALSE),0)</f>
        <v>0</v>
      </c>
      <c r="P280" s="42">
        <f>+IFERROR(VLOOKUP($A280,'2022'!$A:$O,10,FALSE),0)</f>
        <v>0</v>
      </c>
      <c r="Q280" s="42">
        <f>+IFERROR(VLOOKUP($A280,'2022'!$A:$O,11,FALSE),0)</f>
        <v>0</v>
      </c>
      <c r="R280" s="42">
        <f>+IFERROR(VLOOKUP($A280,'2022'!$A:$O,12,FALSE),0)</f>
        <v>0</v>
      </c>
      <c r="S280" s="42">
        <f>+IFERROR(VLOOKUP($A280,'2022'!$A:$O,13,FALSE),0)</f>
        <v>0</v>
      </c>
      <c r="T280" s="42">
        <f>+IFERROR(VLOOKUP($A280,'2022'!$A:$O,14,FALSE),0)</f>
        <v>0</v>
      </c>
      <c r="U280" s="42">
        <f>+IFERROR(VLOOKUP($A280,'2022'!$A:$O,15,FALSE),0)</f>
        <v>0</v>
      </c>
    </row>
    <row r="281" spans="1:21" hidden="1" x14ac:dyDescent="0.2">
      <c r="A281" s="3">
        <v>1415010204</v>
      </c>
      <c r="B281" s="4" t="s">
        <v>210</v>
      </c>
      <c r="C281" s="4" t="s">
        <v>9</v>
      </c>
      <c r="D281" s="4">
        <f t="shared" si="351"/>
        <v>10</v>
      </c>
      <c r="E281" s="42">
        <f t="shared" si="358"/>
        <v>0</v>
      </c>
      <c r="F281" s="42">
        <f>IFERROR(VLOOKUP($A281,'2018'!$A$8:$C$209,3,FALSE),0)</f>
        <v>0</v>
      </c>
      <c r="G281" s="42">
        <f>IFERROR(VLOOKUP($A281,'2019'!$A$8:$C$282,3,FALSE),0)</f>
        <v>0</v>
      </c>
      <c r="H281" s="42">
        <f>+IFERROR(VLOOKUP($A281,'2020'!$A$14:$C$247,3,FALSE),0)</f>
        <v>0</v>
      </c>
      <c r="I281" s="42">
        <f>+IFERROR(VLOOKUP($A281,'2021'!$A$12:$C$276,3,FALSE),0)</f>
        <v>0</v>
      </c>
      <c r="J281" s="42">
        <f>+IFERROR(VLOOKUP($A281,'2022'!$A:$O,4,FALSE),0)</f>
        <v>0</v>
      </c>
      <c r="K281" s="42">
        <f>+IFERROR(VLOOKUP($A281,'2022'!$A:$O,5,FALSE),0)</f>
        <v>0</v>
      </c>
      <c r="L281" s="42">
        <f>+IFERROR(VLOOKUP($A281,'2022'!$A:$O,6,FALSE),0)</f>
        <v>0</v>
      </c>
      <c r="M281" s="42">
        <f>+IFERROR(VLOOKUP($A281,'2022'!$A:$O,7,FALSE),0)</f>
        <v>0</v>
      </c>
      <c r="N281" s="42">
        <f>+IFERROR(VLOOKUP($A281,'2022'!$A:$O,8,FALSE),0)</f>
        <v>0</v>
      </c>
      <c r="O281" s="42">
        <f>+IFERROR(VLOOKUP($A281,'2022'!$A:$O,9,FALSE),0)</f>
        <v>0</v>
      </c>
      <c r="P281" s="42">
        <f>+IFERROR(VLOOKUP($A281,'2022'!$A:$O,10,FALSE),0)</f>
        <v>0</v>
      </c>
      <c r="Q281" s="42">
        <f>+IFERROR(VLOOKUP($A281,'2022'!$A:$O,11,FALSE),0)</f>
        <v>0</v>
      </c>
      <c r="R281" s="42">
        <f>+IFERROR(VLOOKUP($A281,'2022'!$A:$O,12,FALSE),0)</f>
        <v>0</v>
      </c>
      <c r="S281" s="42">
        <f>+IFERROR(VLOOKUP($A281,'2022'!$A:$O,13,FALSE),0)</f>
        <v>0</v>
      </c>
      <c r="T281" s="42">
        <f>+IFERROR(VLOOKUP($A281,'2022'!$A:$O,14,FALSE),0)</f>
        <v>0</v>
      </c>
      <c r="U281" s="42">
        <f>+IFERROR(VLOOKUP($A281,'2022'!$A:$O,15,FALSE),0)</f>
        <v>0</v>
      </c>
    </row>
    <row r="282" spans="1:21" ht="12" hidden="1" x14ac:dyDescent="0.25">
      <c r="A282" s="34">
        <v>14150103</v>
      </c>
      <c r="B282" s="35" t="s">
        <v>211</v>
      </c>
      <c r="C282" s="35" t="s">
        <v>5</v>
      </c>
      <c r="D282" s="35">
        <f t="shared" si="351"/>
        <v>8</v>
      </c>
      <c r="E282" s="41">
        <f t="shared" ref="E282:U282" si="359">+E283</f>
        <v>0</v>
      </c>
      <c r="F282" s="41">
        <f t="shared" si="359"/>
        <v>0</v>
      </c>
      <c r="G282" s="41">
        <f t="shared" si="359"/>
        <v>0</v>
      </c>
      <c r="H282" s="41">
        <f t="shared" si="359"/>
        <v>0</v>
      </c>
      <c r="I282" s="41">
        <f t="shared" si="359"/>
        <v>0</v>
      </c>
      <c r="J282" s="41">
        <f t="shared" si="359"/>
        <v>0</v>
      </c>
      <c r="K282" s="41">
        <f t="shared" si="359"/>
        <v>0</v>
      </c>
      <c r="L282" s="41">
        <f t="shared" si="359"/>
        <v>0</v>
      </c>
      <c r="M282" s="41">
        <f t="shared" si="359"/>
        <v>0</v>
      </c>
      <c r="N282" s="41">
        <f t="shared" si="359"/>
        <v>0</v>
      </c>
      <c r="O282" s="41">
        <f t="shared" si="359"/>
        <v>0</v>
      </c>
      <c r="P282" s="41">
        <f t="shared" si="359"/>
        <v>0</v>
      </c>
      <c r="Q282" s="41">
        <f t="shared" si="359"/>
        <v>0</v>
      </c>
      <c r="R282" s="41">
        <f t="shared" si="359"/>
        <v>0</v>
      </c>
      <c r="S282" s="41">
        <f t="shared" si="359"/>
        <v>0</v>
      </c>
      <c r="T282" s="41">
        <f t="shared" si="359"/>
        <v>0</v>
      </c>
      <c r="U282" s="41">
        <f t="shared" si="359"/>
        <v>0</v>
      </c>
    </row>
    <row r="283" spans="1:21" hidden="1" x14ac:dyDescent="0.2">
      <c r="A283" s="3">
        <v>1415010301</v>
      </c>
      <c r="B283" s="4" t="s">
        <v>212</v>
      </c>
      <c r="C283" s="4" t="s">
        <v>9</v>
      </c>
      <c r="D283" s="4">
        <f t="shared" si="351"/>
        <v>10</v>
      </c>
      <c r="E283" s="42">
        <f>+F283+G283+J283+K283+L283+H283+M283+N283+I283+O283+P283+Q283+R283+S283+T283+U283</f>
        <v>0</v>
      </c>
      <c r="F283" s="42">
        <f>IFERROR(VLOOKUP($A283,'2018'!$A$8:$C$209,3,FALSE),0)</f>
        <v>0</v>
      </c>
      <c r="G283" s="42">
        <f>IFERROR(VLOOKUP($A283,'2019'!$A$8:$C$282,3,FALSE),0)</f>
        <v>0</v>
      </c>
      <c r="H283" s="42">
        <f>+IFERROR(VLOOKUP($A283,'2020'!$A$14:$C$247,3,FALSE),0)</f>
        <v>0</v>
      </c>
      <c r="I283" s="42">
        <f>+IFERROR(VLOOKUP($A283,'2021'!$A$12:$C$276,3,FALSE),0)</f>
        <v>0</v>
      </c>
      <c r="J283" s="42">
        <f>+IFERROR(VLOOKUP($A283,'2022'!$A:$O,4,FALSE),0)</f>
        <v>0</v>
      </c>
      <c r="K283" s="42">
        <f>+IFERROR(VLOOKUP($A283,'2022'!$A:$O,5,FALSE),0)</f>
        <v>0</v>
      </c>
      <c r="L283" s="42">
        <f>+IFERROR(VLOOKUP($A283,'2022'!$A:$O,6,FALSE),0)</f>
        <v>0</v>
      </c>
      <c r="M283" s="42">
        <f>+IFERROR(VLOOKUP($A283,'2022'!$A:$O,7,FALSE),0)</f>
        <v>0</v>
      </c>
      <c r="N283" s="42">
        <f>+IFERROR(VLOOKUP($A283,'2022'!$A:$O,8,FALSE),0)</f>
        <v>0</v>
      </c>
      <c r="O283" s="42">
        <f>+IFERROR(VLOOKUP($A283,'2022'!$A:$O,9,FALSE),0)</f>
        <v>0</v>
      </c>
      <c r="P283" s="42">
        <f>+IFERROR(VLOOKUP($A283,'2022'!$A:$O,10,FALSE),0)</f>
        <v>0</v>
      </c>
      <c r="Q283" s="42">
        <f>+IFERROR(VLOOKUP($A283,'2022'!$A:$O,11,FALSE),0)</f>
        <v>0</v>
      </c>
      <c r="R283" s="42">
        <f>+IFERROR(VLOOKUP($A283,'2022'!$A:$O,12,FALSE),0)</f>
        <v>0</v>
      </c>
      <c r="S283" s="42">
        <f>+IFERROR(VLOOKUP($A283,'2022'!$A:$O,13,FALSE),0)</f>
        <v>0</v>
      </c>
      <c r="T283" s="42">
        <f>+IFERROR(VLOOKUP($A283,'2022'!$A:$O,14,FALSE),0)</f>
        <v>0</v>
      </c>
      <c r="U283" s="42">
        <f>+IFERROR(VLOOKUP($A283,'2022'!$A:$O,15,FALSE),0)</f>
        <v>0</v>
      </c>
    </row>
    <row r="284" spans="1:21" ht="12" hidden="1" x14ac:dyDescent="0.25">
      <c r="A284" s="34">
        <v>14150104</v>
      </c>
      <c r="B284" s="35" t="s">
        <v>213</v>
      </c>
      <c r="C284" s="35" t="s">
        <v>5</v>
      </c>
      <c r="D284" s="35">
        <f t="shared" si="351"/>
        <v>8</v>
      </c>
      <c r="E284" s="41">
        <f t="shared" ref="E284:L284" si="360">+E285+E286+E287</f>
        <v>0</v>
      </c>
      <c r="F284" s="41">
        <f t="shared" si="360"/>
        <v>0</v>
      </c>
      <c r="G284" s="41">
        <f t="shared" si="360"/>
        <v>0</v>
      </c>
      <c r="H284" s="41">
        <f t="shared" ref="H284" si="361">+H285+H286+H287</f>
        <v>0</v>
      </c>
      <c r="I284" s="41">
        <f t="shared" ref="I284" si="362">+I285+I286+I287</f>
        <v>0</v>
      </c>
      <c r="J284" s="41">
        <f t="shared" si="360"/>
        <v>0</v>
      </c>
      <c r="K284" s="41">
        <f t="shared" si="360"/>
        <v>0</v>
      </c>
      <c r="L284" s="41">
        <f t="shared" si="360"/>
        <v>0</v>
      </c>
      <c r="M284" s="41">
        <f t="shared" ref="M284:N284" si="363">+M285+M286+M287</f>
        <v>0</v>
      </c>
      <c r="N284" s="41">
        <f t="shared" si="363"/>
        <v>0</v>
      </c>
      <c r="O284" s="41">
        <f t="shared" ref="O284:S284" si="364">+O285+O286+O287</f>
        <v>0</v>
      </c>
      <c r="P284" s="41">
        <f t="shared" si="364"/>
        <v>0</v>
      </c>
      <c r="Q284" s="41">
        <f t="shared" si="364"/>
        <v>0</v>
      </c>
      <c r="R284" s="41">
        <f t="shared" si="364"/>
        <v>0</v>
      </c>
      <c r="S284" s="41">
        <f t="shared" si="364"/>
        <v>0</v>
      </c>
      <c r="T284" s="41">
        <f t="shared" ref="T284:U284" si="365">+T285+T286+T287</f>
        <v>0</v>
      </c>
      <c r="U284" s="41">
        <f t="shared" si="365"/>
        <v>0</v>
      </c>
    </row>
    <row r="285" spans="1:21" ht="12" hidden="1" customHeight="1" x14ac:dyDescent="0.2">
      <c r="A285" s="3">
        <v>1415010401</v>
      </c>
      <c r="B285" s="4" t="s">
        <v>214</v>
      </c>
      <c r="C285" s="4" t="s">
        <v>9</v>
      </c>
      <c r="D285" s="4">
        <f t="shared" si="351"/>
        <v>10</v>
      </c>
      <c r="E285" s="42">
        <f t="shared" ref="E285:E287" si="366">+F285+G285+J285+K285+L285+H285+M285+N285+I285+O285+P285+Q285+R285+S285+T285+U285</f>
        <v>0</v>
      </c>
      <c r="F285" s="42">
        <f>IFERROR(VLOOKUP($A285,'2018'!$A$8:$C$209,3,FALSE),0)</f>
        <v>0</v>
      </c>
      <c r="G285" s="42">
        <f>IFERROR(VLOOKUP($A285,'2019'!$A$8:$C$282,3,FALSE),0)</f>
        <v>0</v>
      </c>
      <c r="H285" s="42">
        <f>+IFERROR(VLOOKUP($A285,'2020'!$A$14:$C$247,3,FALSE),0)</f>
        <v>0</v>
      </c>
      <c r="I285" s="42">
        <f>+IFERROR(VLOOKUP($A285,'2021'!$A$12:$C$276,3,FALSE),0)</f>
        <v>0</v>
      </c>
      <c r="J285" s="42">
        <f>+IFERROR(VLOOKUP($A285,'2022'!$A:$O,4,FALSE),0)</f>
        <v>0</v>
      </c>
      <c r="K285" s="42">
        <f>+IFERROR(VLOOKUP($A285,'2022'!$A:$O,5,FALSE),0)</f>
        <v>0</v>
      </c>
      <c r="L285" s="42">
        <f>+IFERROR(VLOOKUP($A285,'2022'!$A:$O,6,FALSE),0)</f>
        <v>0</v>
      </c>
      <c r="M285" s="42">
        <f>+IFERROR(VLOOKUP($A285,'2022'!$A:$O,7,FALSE),0)</f>
        <v>0</v>
      </c>
      <c r="N285" s="42">
        <f>+IFERROR(VLOOKUP($A285,'2022'!$A:$O,8,FALSE),0)</f>
        <v>0</v>
      </c>
      <c r="O285" s="42">
        <f>+IFERROR(VLOOKUP($A285,'2022'!$A:$O,9,FALSE),0)</f>
        <v>0</v>
      </c>
      <c r="P285" s="42">
        <f>+IFERROR(VLOOKUP($A285,'2022'!$A:$O,10,FALSE),0)</f>
        <v>0</v>
      </c>
      <c r="Q285" s="42">
        <f>+IFERROR(VLOOKUP($A285,'2022'!$A:$O,11,FALSE),0)</f>
        <v>0</v>
      </c>
      <c r="R285" s="42">
        <f>+IFERROR(VLOOKUP($A285,'2022'!$A:$O,12,FALSE),0)</f>
        <v>0</v>
      </c>
      <c r="S285" s="42">
        <f>+IFERROR(VLOOKUP($A285,'2022'!$A:$O,13,FALSE),0)</f>
        <v>0</v>
      </c>
      <c r="T285" s="42">
        <f>+IFERROR(VLOOKUP($A285,'2022'!$A:$O,14,FALSE),0)</f>
        <v>0</v>
      </c>
      <c r="U285" s="42">
        <f>+IFERROR(VLOOKUP($A285,'2022'!$A:$O,15,FALSE),0)</f>
        <v>0</v>
      </c>
    </row>
    <row r="286" spans="1:21" hidden="1" x14ac:dyDescent="0.2">
      <c r="A286" s="3">
        <v>1415010402</v>
      </c>
      <c r="B286" s="4" t="s">
        <v>215</v>
      </c>
      <c r="C286" s="4" t="s">
        <v>9</v>
      </c>
      <c r="D286" s="4">
        <f t="shared" si="351"/>
        <v>10</v>
      </c>
      <c r="E286" s="42">
        <f t="shared" si="366"/>
        <v>0</v>
      </c>
      <c r="F286" s="42">
        <f>IFERROR(VLOOKUP($A286,'2018'!$A$8:$C$209,3,FALSE),0)</f>
        <v>0</v>
      </c>
      <c r="G286" s="42">
        <f>IFERROR(VLOOKUP($A286,'2019'!$A$8:$C$282,3,FALSE),0)</f>
        <v>0</v>
      </c>
      <c r="H286" s="42">
        <f>+IFERROR(VLOOKUP($A286,'2020'!$A$14:$C$247,3,FALSE),0)</f>
        <v>0</v>
      </c>
      <c r="I286" s="42">
        <f>+IFERROR(VLOOKUP($A286,'2021'!$A$12:$C$276,3,FALSE),0)</f>
        <v>0</v>
      </c>
      <c r="J286" s="42">
        <f>+IFERROR(VLOOKUP($A286,'2022'!$A:$O,4,FALSE),0)</f>
        <v>0</v>
      </c>
      <c r="K286" s="42">
        <f>+IFERROR(VLOOKUP($A286,'2022'!$A:$O,5,FALSE),0)</f>
        <v>0</v>
      </c>
      <c r="L286" s="42">
        <f>+IFERROR(VLOOKUP($A286,'2022'!$A:$O,6,FALSE),0)</f>
        <v>0</v>
      </c>
      <c r="M286" s="42">
        <f>+IFERROR(VLOOKUP($A286,'2022'!$A:$O,7,FALSE),0)</f>
        <v>0</v>
      </c>
      <c r="N286" s="42">
        <f>+IFERROR(VLOOKUP($A286,'2022'!$A:$O,8,FALSE),0)</f>
        <v>0</v>
      </c>
      <c r="O286" s="42">
        <f>+IFERROR(VLOOKUP($A286,'2022'!$A:$O,9,FALSE),0)</f>
        <v>0</v>
      </c>
      <c r="P286" s="42">
        <f>+IFERROR(VLOOKUP($A286,'2022'!$A:$O,10,FALSE),0)</f>
        <v>0</v>
      </c>
      <c r="Q286" s="42">
        <f>+IFERROR(VLOOKUP($A286,'2022'!$A:$O,11,FALSE),0)</f>
        <v>0</v>
      </c>
      <c r="R286" s="42">
        <f>+IFERROR(VLOOKUP($A286,'2022'!$A:$O,12,FALSE),0)</f>
        <v>0</v>
      </c>
      <c r="S286" s="42">
        <f>+IFERROR(VLOOKUP($A286,'2022'!$A:$O,13,FALSE),0)</f>
        <v>0</v>
      </c>
      <c r="T286" s="42">
        <f>+IFERROR(VLOOKUP($A286,'2022'!$A:$O,14,FALSE),0)</f>
        <v>0</v>
      </c>
      <c r="U286" s="42">
        <f>+IFERROR(VLOOKUP($A286,'2022'!$A:$O,15,FALSE),0)</f>
        <v>0</v>
      </c>
    </row>
    <row r="287" spans="1:21" ht="12" hidden="1" customHeight="1" x14ac:dyDescent="0.2">
      <c r="A287" s="3">
        <v>1415010404</v>
      </c>
      <c r="B287" s="4" t="s">
        <v>216</v>
      </c>
      <c r="C287" s="4" t="s">
        <v>9</v>
      </c>
      <c r="D287" s="4">
        <f t="shared" si="351"/>
        <v>10</v>
      </c>
      <c r="E287" s="42">
        <f t="shared" si="366"/>
        <v>0</v>
      </c>
      <c r="F287" s="42">
        <f>IFERROR(VLOOKUP($A287,'2018'!$A$8:$C$209,3,FALSE),0)</f>
        <v>0</v>
      </c>
      <c r="G287" s="42">
        <f>IFERROR(VLOOKUP($A287,'2019'!$A$8:$C$282,3,FALSE),0)</f>
        <v>0</v>
      </c>
      <c r="H287" s="42">
        <f>+IFERROR(VLOOKUP($A287,'2020'!$A$14:$C$247,3,FALSE),0)</f>
        <v>0</v>
      </c>
      <c r="I287" s="42">
        <f>+IFERROR(VLOOKUP($A287,'2021'!$A$12:$C$276,3,FALSE),0)</f>
        <v>0</v>
      </c>
      <c r="J287" s="42">
        <f>+IFERROR(VLOOKUP($A287,'2022'!$A:$O,4,FALSE),0)</f>
        <v>0</v>
      </c>
      <c r="K287" s="42">
        <f>+IFERROR(VLOOKUP($A287,'2022'!$A:$O,5,FALSE),0)</f>
        <v>0</v>
      </c>
      <c r="L287" s="42">
        <f>+IFERROR(VLOOKUP($A287,'2022'!$A:$O,6,FALSE),0)</f>
        <v>0</v>
      </c>
      <c r="M287" s="42">
        <f>+IFERROR(VLOOKUP($A287,'2022'!$A:$O,7,FALSE),0)</f>
        <v>0</v>
      </c>
      <c r="N287" s="42">
        <f>+IFERROR(VLOOKUP($A287,'2022'!$A:$O,8,FALSE),0)</f>
        <v>0</v>
      </c>
      <c r="O287" s="42">
        <f>+IFERROR(VLOOKUP($A287,'2022'!$A:$O,9,FALSE),0)</f>
        <v>0</v>
      </c>
      <c r="P287" s="42">
        <f>+IFERROR(VLOOKUP($A287,'2022'!$A:$O,10,FALSE),0)</f>
        <v>0</v>
      </c>
      <c r="Q287" s="42">
        <f>+IFERROR(VLOOKUP($A287,'2022'!$A:$O,11,FALSE),0)</f>
        <v>0</v>
      </c>
      <c r="R287" s="42">
        <f>+IFERROR(VLOOKUP($A287,'2022'!$A:$O,12,FALSE),0)</f>
        <v>0</v>
      </c>
      <c r="S287" s="42">
        <f>+IFERROR(VLOOKUP($A287,'2022'!$A:$O,13,FALSE),0)</f>
        <v>0</v>
      </c>
      <c r="T287" s="42">
        <f>+IFERROR(VLOOKUP($A287,'2022'!$A:$O,14,FALSE),0)</f>
        <v>0</v>
      </c>
      <c r="U287" s="42">
        <f>+IFERROR(VLOOKUP($A287,'2022'!$A:$O,15,FALSE),0)</f>
        <v>0</v>
      </c>
    </row>
    <row r="288" spans="1:21" ht="12" hidden="1" customHeight="1" x14ac:dyDescent="0.25">
      <c r="A288" s="34">
        <v>14150198</v>
      </c>
      <c r="B288" s="35" t="s">
        <v>217</v>
      </c>
      <c r="C288" s="35" t="s">
        <v>5</v>
      </c>
      <c r="D288" s="35">
        <f t="shared" si="351"/>
        <v>8</v>
      </c>
      <c r="E288" s="41">
        <f t="shared" ref="E288:U288" si="367">+E289</f>
        <v>0</v>
      </c>
      <c r="F288" s="41">
        <f t="shared" si="367"/>
        <v>0</v>
      </c>
      <c r="G288" s="41">
        <f t="shared" si="367"/>
        <v>0</v>
      </c>
      <c r="H288" s="41">
        <f t="shared" si="367"/>
        <v>0</v>
      </c>
      <c r="I288" s="41">
        <f t="shared" si="367"/>
        <v>0</v>
      </c>
      <c r="J288" s="41">
        <f t="shared" si="367"/>
        <v>0</v>
      </c>
      <c r="K288" s="41">
        <f t="shared" si="367"/>
        <v>0</v>
      </c>
      <c r="L288" s="41">
        <f t="shared" si="367"/>
        <v>0</v>
      </c>
      <c r="M288" s="41">
        <f t="shared" si="367"/>
        <v>0</v>
      </c>
      <c r="N288" s="41">
        <f t="shared" si="367"/>
        <v>0</v>
      </c>
      <c r="O288" s="41">
        <f t="shared" si="367"/>
        <v>0</v>
      </c>
      <c r="P288" s="41">
        <f t="shared" si="367"/>
        <v>0</v>
      </c>
      <c r="Q288" s="41">
        <f t="shared" si="367"/>
        <v>0</v>
      </c>
      <c r="R288" s="41">
        <f t="shared" si="367"/>
        <v>0</v>
      </c>
      <c r="S288" s="41">
        <f t="shared" si="367"/>
        <v>0</v>
      </c>
      <c r="T288" s="41">
        <f t="shared" si="367"/>
        <v>0</v>
      </c>
      <c r="U288" s="41">
        <f t="shared" si="367"/>
        <v>0</v>
      </c>
    </row>
    <row r="289" spans="1:21" hidden="1" x14ac:dyDescent="0.2">
      <c r="A289" s="3">
        <v>1415019801</v>
      </c>
      <c r="B289" s="4" t="s">
        <v>218</v>
      </c>
      <c r="C289" s="4" t="s">
        <v>9</v>
      </c>
      <c r="D289" s="4">
        <f t="shared" si="351"/>
        <v>10</v>
      </c>
      <c r="E289" s="42">
        <f>+F289+G289+J289+K289+L289+H289+M289+N289+I289+O289+P289+Q289+R289+S289+T289+U289</f>
        <v>0</v>
      </c>
      <c r="F289" s="42">
        <f>IFERROR(VLOOKUP($A289,'2018'!$A$8:$C$209,3,FALSE),0)</f>
        <v>0</v>
      </c>
      <c r="G289" s="42">
        <f>IFERROR(VLOOKUP($A289,'2019'!$A$8:$C$282,3,FALSE),0)</f>
        <v>0</v>
      </c>
      <c r="H289" s="42">
        <f>+IFERROR(VLOOKUP($A289,'2020'!$A$14:$C$247,3,FALSE),0)</f>
        <v>0</v>
      </c>
      <c r="I289" s="42">
        <f>+IFERROR(VLOOKUP($A289,'2021'!$A$12:$C$276,3,FALSE),0)</f>
        <v>0</v>
      </c>
      <c r="J289" s="42">
        <f>+IFERROR(VLOOKUP($A289,'2022'!$A:$O,4,FALSE),0)</f>
        <v>0</v>
      </c>
      <c r="K289" s="42">
        <f>+IFERROR(VLOOKUP($A289,'2022'!$A:$O,5,FALSE),0)</f>
        <v>0</v>
      </c>
      <c r="L289" s="42">
        <f>+IFERROR(VLOOKUP($A289,'2022'!$A:$O,6,FALSE),0)</f>
        <v>0</v>
      </c>
      <c r="M289" s="42">
        <f>+IFERROR(VLOOKUP($A289,'2022'!$A:$O,7,FALSE),0)</f>
        <v>0</v>
      </c>
      <c r="N289" s="42">
        <f>+IFERROR(VLOOKUP($A289,'2022'!$A:$O,8,FALSE),0)</f>
        <v>0</v>
      </c>
      <c r="O289" s="42">
        <f>+IFERROR(VLOOKUP($A289,'2022'!$A:$O,9,FALSE),0)</f>
        <v>0</v>
      </c>
      <c r="P289" s="42">
        <f>+IFERROR(VLOOKUP($A289,'2022'!$A:$O,10,FALSE),0)</f>
        <v>0</v>
      </c>
      <c r="Q289" s="42">
        <f>+IFERROR(VLOOKUP($A289,'2022'!$A:$O,11,FALSE),0)</f>
        <v>0</v>
      </c>
      <c r="R289" s="42">
        <f>+IFERROR(VLOOKUP($A289,'2022'!$A:$O,12,FALSE),0)</f>
        <v>0</v>
      </c>
      <c r="S289" s="42">
        <f>+IFERROR(VLOOKUP($A289,'2022'!$A:$O,13,FALSE),0)</f>
        <v>0</v>
      </c>
      <c r="T289" s="42">
        <f>+IFERROR(VLOOKUP($A289,'2022'!$A:$O,14,FALSE),0)</f>
        <v>0</v>
      </c>
      <c r="U289" s="42">
        <f>+IFERROR(VLOOKUP($A289,'2022'!$A:$O,15,FALSE),0)</f>
        <v>0</v>
      </c>
    </row>
    <row r="290" spans="1:21" ht="12" hidden="1" customHeight="1" x14ac:dyDescent="0.25">
      <c r="A290" s="5">
        <v>141590</v>
      </c>
      <c r="B290" s="6" t="s">
        <v>219</v>
      </c>
      <c r="C290" s="6" t="s">
        <v>5</v>
      </c>
      <c r="D290" s="6">
        <f t="shared" si="351"/>
        <v>6</v>
      </c>
      <c r="E290" s="40">
        <f t="shared" ref="E290:U291" si="368">+E291</f>
        <v>0</v>
      </c>
      <c r="F290" s="40">
        <f t="shared" si="368"/>
        <v>0</v>
      </c>
      <c r="G290" s="40">
        <f t="shared" si="368"/>
        <v>0</v>
      </c>
      <c r="H290" s="40">
        <f t="shared" si="368"/>
        <v>0</v>
      </c>
      <c r="I290" s="40">
        <f t="shared" si="368"/>
        <v>0</v>
      </c>
      <c r="J290" s="40">
        <f t="shared" si="368"/>
        <v>0</v>
      </c>
      <c r="K290" s="40">
        <f t="shared" si="368"/>
        <v>0</v>
      </c>
      <c r="L290" s="40">
        <f t="shared" si="368"/>
        <v>0</v>
      </c>
      <c r="M290" s="40">
        <f t="shared" si="368"/>
        <v>0</v>
      </c>
      <c r="N290" s="40">
        <f t="shared" si="368"/>
        <v>0</v>
      </c>
      <c r="O290" s="40">
        <f t="shared" si="368"/>
        <v>0</v>
      </c>
      <c r="P290" s="40">
        <f t="shared" si="368"/>
        <v>0</v>
      </c>
      <c r="Q290" s="40">
        <f t="shared" si="368"/>
        <v>0</v>
      </c>
      <c r="R290" s="40">
        <f t="shared" si="368"/>
        <v>0</v>
      </c>
      <c r="S290" s="40">
        <f t="shared" si="368"/>
        <v>0</v>
      </c>
      <c r="T290" s="40">
        <f t="shared" si="368"/>
        <v>0</v>
      </c>
      <c r="U290" s="40">
        <f t="shared" si="368"/>
        <v>0</v>
      </c>
    </row>
    <row r="291" spans="1:21" ht="12" hidden="1" customHeight="1" x14ac:dyDescent="0.25">
      <c r="A291" s="34">
        <v>14159001</v>
      </c>
      <c r="B291" s="35" t="s">
        <v>219</v>
      </c>
      <c r="C291" s="35" t="s">
        <v>5</v>
      </c>
      <c r="D291" s="35">
        <f t="shared" si="351"/>
        <v>8</v>
      </c>
      <c r="E291" s="41">
        <f t="shared" si="368"/>
        <v>0</v>
      </c>
      <c r="F291" s="41">
        <f t="shared" si="368"/>
        <v>0</v>
      </c>
      <c r="G291" s="41">
        <f t="shared" si="368"/>
        <v>0</v>
      </c>
      <c r="H291" s="41">
        <f t="shared" si="368"/>
        <v>0</v>
      </c>
      <c r="I291" s="41">
        <f t="shared" si="368"/>
        <v>0</v>
      </c>
      <c r="J291" s="41">
        <f t="shared" si="368"/>
        <v>0</v>
      </c>
      <c r="K291" s="41">
        <f t="shared" si="368"/>
        <v>0</v>
      </c>
      <c r="L291" s="41">
        <f t="shared" si="368"/>
        <v>0</v>
      </c>
      <c r="M291" s="41">
        <f t="shared" si="368"/>
        <v>0</v>
      </c>
      <c r="N291" s="41">
        <f t="shared" si="368"/>
        <v>0</v>
      </c>
      <c r="O291" s="41">
        <f t="shared" si="368"/>
        <v>0</v>
      </c>
      <c r="P291" s="41">
        <f t="shared" si="368"/>
        <v>0</v>
      </c>
      <c r="Q291" s="41">
        <f t="shared" si="368"/>
        <v>0</v>
      </c>
      <c r="R291" s="41">
        <f t="shared" si="368"/>
        <v>0</v>
      </c>
      <c r="S291" s="41">
        <f t="shared" si="368"/>
        <v>0</v>
      </c>
      <c r="T291" s="41">
        <f t="shared" si="368"/>
        <v>0</v>
      </c>
      <c r="U291" s="41">
        <f t="shared" si="368"/>
        <v>0</v>
      </c>
    </row>
    <row r="292" spans="1:21" ht="12" hidden="1" customHeight="1" x14ac:dyDescent="0.2">
      <c r="A292" s="3">
        <v>1415900101</v>
      </c>
      <c r="B292" s="4" t="s">
        <v>220</v>
      </c>
      <c r="C292" s="4" t="s">
        <v>9</v>
      </c>
      <c r="D292" s="4">
        <f t="shared" si="351"/>
        <v>10</v>
      </c>
      <c r="E292" s="42">
        <f>+F292+G292+J292+K292+L292+H292+M292+N292+I292+O292+P292+Q292+R292+S292+T292+U292</f>
        <v>0</v>
      </c>
      <c r="F292" s="42">
        <f>IFERROR(VLOOKUP($A292,'2018'!$A$8:$C$209,3,FALSE),0)</f>
        <v>0</v>
      </c>
      <c r="G292" s="42">
        <f>IFERROR(VLOOKUP($A292,'2019'!$A$8:$C$282,3,FALSE),0)</f>
        <v>0</v>
      </c>
      <c r="H292" s="42">
        <f>+IFERROR(VLOOKUP($A292,'2020'!$A$14:$C$247,3,FALSE),0)</f>
        <v>0</v>
      </c>
      <c r="I292" s="42">
        <f>+IFERROR(VLOOKUP($A292,'2021'!$A$12:$C$276,3,FALSE),0)</f>
        <v>0</v>
      </c>
      <c r="J292" s="42">
        <f>+IFERROR(VLOOKUP($A292,'2022'!$A:$O,4,FALSE),0)</f>
        <v>0</v>
      </c>
      <c r="K292" s="42">
        <f>+IFERROR(VLOOKUP($A292,'2022'!$A:$O,5,FALSE),0)</f>
        <v>0</v>
      </c>
      <c r="L292" s="42">
        <f>+IFERROR(VLOOKUP($A292,'2022'!$A:$O,6,FALSE),0)</f>
        <v>0</v>
      </c>
      <c r="M292" s="42">
        <f>+IFERROR(VLOOKUP($A292,'2022'!$A:$O,7,FALSE),0)</f>
        <v>0</v>
      </c>
      <c r="N292" s="42">
        <f>+IFERROR(VLOOKUP($A292,'2022'!$A:$O,8,FALSE),0)</f>
        <v>0</v>
      </c>
      <c r="O292" s="42">
        <f>+IFERROR(VLOOKUP($A292,'2022'!$A:$O,9,FALSE),0)</f>
        <v>0</v>
      </c>
      <c r="P292" s="42">
        <f>+IFERROR(VLOOKUP($A292,'2022'!$A:$O,10,FALSE),0)</f>
        <v>0</v>
      </c>
      <c r="Q292" s="42">
        <f>+IFERROR(VLOOKUP($A292,'2022'!$A:$O,11,FALSE),0)</f>
        <v>0</v>
      </c>
      <c r="R292" s="42">
        <f>+IFERROR(VLOOKUP($A292,'2022'!$A:$O,12,FALSE),0)</f>
        <v>0</v>
      </c>
      <c r="S292" s="42">
        <f>+IFERROR(VLOOKUP($A292,'2022'!$A:$O,13,FALSE),0)</f>
        <v>0</v>
      </c>
      <c r="T292" s="42">
        <f>+IFERROR(VLOOKUP($A292,'2022'!$A:$O,14,FALSE),0)</f>
        <v>0</v>
      </c>
      <c r="U292" s="42">
        <f>+IFERROR(VLOOKUP($A292,'2022'!$A:$O,15,FALSE),0)</f>
        <v>0</v>
      </c>
    </row>
    <row r="293" spans="1:21" ht="12" hidden="1" x14ac:dyDescent="0.25">
      <c r="A293" s="32">
        <v>1440</v>
      </c>
      <c r="B293" s="33" t="s">
        <v>221</v>
      </c>
      <c r="C293" s="33" t="s">
        <v>5</v>
      </c>
      <c r="D293" s="33">
        <f t="shared" si="351"/>
        <v>4</v>
      </c>
      <c r="E293" s="39">
        <f t="shared" ref="E293:L293" si="369">+E294+E298</f>
        <v>0</v>
      </c>
      <c r="F293" s="39">
        <f t="shared" si="369"/>
        <v>0</v>
      </c>
      <c r="G293" s="39">
        <f t="shared" si="369"/>
        <v>0</v>
      </c>
      <c r="H293" s="39">
        <f t="shared" ref="H293" si="370">+H294+H298</f>
        <v>0</v>
      </c>
      <c r="I293" s="39">
        <f t="shared" ref="I293" si="371">+I294+I298</f>
        <v>0</v>
      </c>
      <c r="J293" s="39">
        <f t="shared" si="369"/>
        <v>0</v>
      </c>
      <c r="K293" s="39">
        <f t="shared" si="369"/>
        <v>0</v>
      </c>
      <c r="L293" s="39">
        <f t="shared" si="369"/>
        <v>0</v>
      </c>
      <c r="M293" s="39">
        <f t="shared" ref="M293:N293" si="372">+M294+M298</f>
        <v>0</v>
      </c>
      <c r="N293" s="39">
        <f t="shared" si="372"/>
        <v>0</v>
      </c>
      <c r="O293" s="39">
        <f t="shared" ref="O293:S293" si="373">+O294+O298</f>
        <v>0</v>
      </c>
      <c r="P293" s="39">
        <f t="shared" si="373"/>
        <v>0</v>
      </c>
      <c r="Q293" s="39">
        <f t="shared" si="373"/>
        <v>0</v>
      </c>
      <c r="R293" s="39">
        <f t="shared" si="373"/>
        <v>0</v>
      </c>
      <c r="S293" s="39">
        <f t="shared" si="373"/>
        <v>0</v>
      </c>
      <c r="T293" s="39">
        <f t="shared" ref="T293:U293" si="374">+T294+T298</f>
        <v>0</v>
      </c>
      <c r="U293" s="39">
        <f t="shared" si="374"/>
        <v>0</v>
      </c>
    </row>
    <row r="294" spans="1:21" ht="12" hidden="1" x14ac:dyDescent="0.25">
      <c r="A294" s="5">
        <v>144001</v>
      </c>
      <c r="B294" s="6" t="s">
        <v>222</v>
      </c>
      <c r="C294" s="6" t="s">
        <v>5</v>
      </c>
      <c r="D294" s="6">
        <f t="shared" si="351"/>
        <v>6</v>
      </c>
      <c r="E294" s="40">
        <f t="shared" ref="E294:U294" si="375">+E295</f>
        <v>0</v>
      </c>
      <c r="F294" s="40">
        <f t="shared" si="375"/>
        <v>0</v>
      </c>
      <c r="G294" s="40">
        <f t="shared" si="375"/>
        <v>0</v>
      </c>
      <c r="H294" s="40">
        <f t="shared" si="375"/>
        <v>0</v>
      </c>
      <c r="I294" s="40">
        <f t="shared" si="375"/>
        <v>0</v>
      </c>
      <c r="J294" s="40">
        <f t="shared" si="375"/>
        <v>0</v>
      </c>
      <c r="K294" s="40">
        <f t="shared" si="375"/>
        <v>0</v>
      </c>
      <c r="L294" s="40">
        <f t="shared" si="375"/>
        <v>0</v>
      </c>
      <c r="M294" s="40">
        <f t="shared" si="375"/>
        <v>0</v>
      </c>
      <c r="N294" s="40">
        <f t="shared" si="375"/>
        <v>0</v>
      </c>
      <c r="O294" s="40">
        <f t="shared" si="375"/>
        <v>0</v>
      </c>
      <c r="P294" s="40">
        <f t="shared" si="375"/>
        <v>0</v>
      </c>
      <c r="Q294" s="40">
        <f t="shared" si="375"/>
        <v>0</v>
      </c>
      <c r="R294" s="40">
        <f t="shared" si="375"/>
        <v>0</v>
      </c>
      <c r="S294" s="40">
        <f t="shared" si="375"/>
        <v>0</v>
      </c>
      <c r="T294" s="40">
        <f t="shared" si="375"/>
        <v>0</v>
      </c>
      <c r="U294" s="40">
        <f t="shared" si="375"/>
        <v>0</v>
      </c>
    </row>
    <row r="295" spans="1:21" ht="12" hidden="1" customHeight="1" x14ac:dyDescent="0.25">
      <c r="A295" s="34">
        <v>14400101</v>
      </c>
      <c r="B295" s="35" t="s">
        <v>222</v>
      </c>
      <c r="C295" s="35" t="s">
        <v>5</v>
      </c>
      <c r="D295" s="35">
        <f t="shared" si="351"/>
        <v>8</v>
      </c>
      <c r="E295" s="41">
        <f t="shared" ref="E295:L295" si="376">+E296+E297</f>
        <v>0</v>
      </c>
      <c r="F295" s="41">
        <f t="shared" si="376"/>
        <v>0</v>
      </c>
      <c r="G295" s="41">
        <f t="shared" si="376"/>
        <v>0</v>
      </c>
      <c r="H295" s="41">
        <f t="shared" ref="H295" si="377">+H296+H297</f>
        <v>0</v>
      </c>
      <c r="I295" s="41">
        <f t="shared" ref="I295" si="378">+I296+I297</f>
        <v>0</v>
      </c>
      <c r="J295" s="41">
        <f t="shared" si="376"/>
        <v>0</v>
      </c>
      <c r="K295" s="41">
        <f t="shared" si="376"/>
        <v>0</v>
      </c>
      <c r="L295" s="41">
        <f t="shared" si="376"/>
        <v>0</v>
      </c>
      <c r="M295" s="41">
        <f t="shared" ref="M295:N295" si="379">+M296+M297</f>
        <v>0</v>
      </c>
      <c r="N295" s="41">
        <f t="shared" si="379"/>
        <v>0</v>
      </c>
      <c r="O295" s="41">
        <f t="shared" ref="O295:S295" si="380">+O296+O297</f>
        <v>0</v>
      </c>
      <c r="P295" s="41">
        <f t="shared" si="380"/>
        <v>0</v>
      </c>
      <c r="Q295" s="41">
        <f t="shared" si="380"/>
        <v>0</v>
      </c>
      <c r="R295" s="41">
        <f t="shared" si="380"/>
        <v>0</v>
      </c>
      <c r="S295" s="41">
        <f t="shared" si="380"/>
        <v>0</v>
      </c>
      <c r="T295" s="41">
        <f t="shared" ref="T295:U295" si="381">+T296+T297</f>
        <v>0</v>
      </c>
      <c r="U295" s="41">
        <f t="shared" si="381"/>
        <v>0</v>
      </c>
    </row>
    <row r="296" spans="1:21" ht="12" hidden="1" customHeight="1" x14ac:dyDescent="0.2">
      <c r="A296" s="3">
        <v>1440010101</v>
      </c>
      <c r="B296" s="4" t="s">
        <v>223</v>
      </c>
      <c r="C296" s="4" t="s">
        <v>9</v>
      </c>
      <c r="D296" s="4">
        <f t="shared" si="351"/>
        <v>10</v>
      </c>
      <c r="E296" s="42">
        <f t="shared" ref="E296:E297" si="382">+F296+G296+J296+K296+L296+H296+M296+N296+I296+O296+P296+Q296+R296+S296+T296+U296</f>
        <v>0</v>
      </c>
      <c r="F296" s="42">
        <f>IFERROR(VLOOKUP($A296,'2018'!$A$8:$C$209,3,FALSE),0)</f>
        <v>0</v>
      </c>
      <c r="G296" s="42">
        <f>IFERROR(VLOOKUP($A296,'2019'!$A$8:$C$282,3,FALSE),0)</f>
        <v>0</v>
      </c>
      <c r="H296" s="42">
        <f>+IFERROR(VLOOKUP($A296,'2020'!$A$14:$C$247,3,FALSE),0)</f>
        <v>0</v>
      </c>
      <c r="I296" s="42">
        <f>+IFERROR(VLOOKUP($A296,'2021'!$A$12:$C$276,3,FALSE),0)</f>
        <v>0</v>
      </c>
      <c r="J296" s="42">
        <f>+IFERROR(VLOOKUP($A296,'2022'!$A:$O,4,FALSE),0)</f>
        <v>0</v>
      </c>
      <c r="K296" s="42">
        <f>+IFERROR(VLOOKUP($A296,'2022'!$A:$O,5,FALSE),0)</f>
        <v>0</v>
      </c>
      <c r="L296" s="42">
        <f>+IFERROR(VLOOKUP($A296,'2022'!$A:$O,6,FALSE),0)</f>
        <v>0</v>
      </c>
      <c r="M296" s="42">
        <f>+IFERROR(VLOOKUP($A296,'2022'!$A:$O,7,FALSE),0)</f>
        <v>0</v>
      </c>
      <c r="N296" s="42">
        <f>+IFERROR(VLOOKUP($A296,'2022'!$A:$O,8,FALSE),0)</f>
        <v>0</v>
      </c>
      <c r="O296" s="42">
        <f>+IFERROR(VLOOKUP($A296,'2022'!$A:$O,9,FALSE),0)</f>
        <v>0</v>
      </c>
      <c r="P296" s="42">
        <f>+IFERROR(VLOOKUP($A296,'2022'!$A:$O,10,FALSE),0)</f>
        <v>0</v>
      </c>
      <c r="Q296" s="42">
        <f>+IFERROR(VLOOKUP($A296,'2022'!$A:$O,11,FALSE),0)</f>
        <v>0</v>
      </c>
      <c r="R296" s="42">
        <f>+IFERROR(VLOOKUP($A296,'2022'!$A:$O,12,FALSE),0)</f>
        <v>0</v>
      </c>
      <c r="S296" s="42">
        <f>+IFERROR(VLOOKUP($A296,'2022'!$A:$O,13,FALSE),0)</f>
        <v>0</v>
      </c>
      <c r="T296" s="42">
        <f>+IFERROR(VLOOKUP($A296,'2022'!$A:$O,14,FALSE),0)</f>
        <v>0</v>
      </c>
      <c r="U296" s="42">
        <f>+IFERROR(VLOOKUP($A296,'2022'!$A:$O,15,FALSE),0)</f>
        <v>0</v>
      </c>
    </row>
    <row r="297" spans="1:21" hidden="1" x14ac:dyDescent="0.2">
      <c r="A297" s="3">
        <v>1440010195</v>
      </c>
      <c r="B297" s="4" t="s">
        <v>224</v>
      </c>
      <c r="C297" s="4" t="s">
        <v>9</v>
      </c>
      <c r="D297" s="4">
        <f t="shared" si="351"/>
        <v>10</v>
      </c>
      <c r="E297" s="42">
        <f t="shared" si="382"/>
        <v>0</v>
      </c>
      <c r="F297" s="42">
        <f>IFERROR(VLOOKUP($A297,'2018'!$A$8:$C$209,3,FALSE),0)</f>
        <v>0</v>
      </c>
      <c r="G297" s="42">
        <f>IFERROR(VLOOKUP($A297,'2019'!$A$8:$C$282,3,FALSE),0)</f>
        <v>0</v>
      </c>
      <c r="H297" s="42">
        <f>+IFERROR(VLOOKUP($A297,'2020'!$A$14:$C$247,3,FALSE),0)</f>
        <v>0</v>
      </c>
      <c r="I297" s="42">
        <f>+IFERROR(VLOOKUP($A297,'2021'!$A$12:$C$276,3,FALSE),0)</f>
        <v>0</v>
      </c>
      <c r="J297" s="42">
        <f>+IFERROR(VLOOKUP($A297,'2022'!$A:$O,4,FALSE),0)</f>
        <v>0</v>
      </c>
      <c r="K297" s="42">
        <f>+IFERROR(VLOOKUP($A297,'2022'!$A:$O,5,FALSE),0)</f>
        <v>0</v>
      </c>
      <c r="L297" s="42">
        <f>+IFERROR(VLOOKUP($A297,'2022'!$A:$O,6,FALSE),0)</f>
        <v>0</v>
      </c>
      <c r="M297" s="42">
        <f>+IFERROR(VLOOKUP($A297,'2022'!$A:$O,7,FALSE),0)</f>
        <v>0</v>
      </c>
      <c r="N297" s="42">
        <f>+IFERROR(VLOOKUP($A297,'2022'!$A:$O,8,FALSE),0)</f>
        <v>0</v>
      </c>
      <c r="O297" s="42">
        <f>+IFERROR(VLOOKUP($A297,'2022'!$A:$O,9,FALSE),0)</f>
        <v>0</v>
      </c>
      <c r="P297" s="42">
        <f>+IFERROR(VLOOKUP($A297,'2022'!$A:$O,10,FALSE),0)</f>
        <v>0</v>
      </c>
      <c r="Q297" s="42">
        <f>+IFERROR(VLOOKUP($A297,'2022'!$A:$O,11,FALSE),0)</f>
        <v>0</v>
      </c>
      <c r="R297" s="42">
        <f>+IFERROR(VLOOKUP($A297,'2022'!$A:$O,12,FALSE),0)</f>
        <v>0</v>
      </c>
      <c r="S297" s="42">
        <f>+IFERROR(VLOOKUP($A297,'2022'!$A:$O,13,FALSE),0)</f>
        <v>0</v>
      </c>
      <c r="T297" s="42">
        <f>+IFERROR(VLOOKUP($A297,'2022'!$A:$O,14,FALSE),0)</f>
        <v>0</v>
      </c>
      <c r="U297" s="42">
        <f>+IFERROR(VLOOKUP($A297,'2022'!$A:$O,15,FALSE),0)</f>
        <v>0</v>
      </c>
    </row>
    <row r="298" spans="1:21" ht="12" hidden="1" x14ac:dyDescent="0.25">
      <c r="A298" s="5">
        <v>144002</v>
      </c>
      <c r="B298" s="6" t="s">
        <v>225</v>
      </c>
      <c r="C298" s="6" t="s">
        <v>5</v>
      </c>
      <c r="D298" s="6">
        <f t="shared" si="351"/>
        <v>6</v>
      </c>
      <c r="E298" s="40">
        <f t="shared" ref="E298:U298" si="383">+E299</f>
        <v>0</v>
      </c>
      <c r="F298" s="40">
        <f t="shared" si="383"/>
        <v>0</v>
      </c>
      <c r="G298" s="40">
        <f t="shared" si="383"/>
        <v>0</v>
      </c>
      <c r="H298" s="40">
        <f t="shared" si="383"/>
        <v>0</v>
      </c>
      <c r="I298" s="40">
        <f t="shared" si="383"/>
        <v>0</v>
      </c>
      <c r="J298" s="40">
        <f t="shared" si="383"/>
        <v>0</v>
      </c>
      <c r="K298" s="40">
        <f t="shared" si="383"/>
        <v>0</v>
      </c>
      <c r="L298" s="40">
        <f t="shared" si="383"/>
        <v>0</v>
      </c>
      <c r="M298" s="40">
        <f t="shared" si="383"/>
        <v>0</v>
      </c>
      <c r="N298" s="40">
        <f t="shared" si="383"/>
        <v>0</v>
      </c>
      <c r="O298" s="40">
        <f t="shared" si="383"/>
        <v>0</v>
      </c>
      <c r="P298" s="40">
        <f t="shared" si="383"/>
        <v>0</v>
      </c>
      <c r="Q298" s="40">
        <f t="shared" si="383"/>
        <v>0</v>
      </c>
      <c r="R298" s="40">
        <f t="shared" si="383"/>
        <v>0</v>
      </c>
      <c r="S298" s="40">
        <f t="shared" si="383"/>
        <v>0</v>
      </c>
      <c r="T298" s="40">
        <f t="shared" si="383"/>
        <v>0</v>
      </c>
      <c r="U298" s="40">
        <f t="shared" si="383"/>
        <v>0</v>
      </c>
    </row>
    <row r="299" spans="1:21" ht="12" hidden="1" customHeight="1" x14ac:dyDescent="0.25">
      <c r="A299" s="34">
        <v>14400201</v>
      </c>
      <c r="B299" s="35" t="s">
        <v>225</v>
      </c>
      <c r="C299" s="35" t="s">
        <v>5</v>
      </c>
      <c r="D299" s="35">
        <f t="shared" si="351"/>
        <v>8</v>
      </c>
      <c r="E299" s="41">
        <f t="shared" ref="E299:L299" si="384">+E300+E301</f>
        <v>0</v>
      </c>
      <c r="F299" s="41">
        <f t="shared" si="384"/>
        <v>0</v>
      </c>
      <c r="G299" s="41">
        <f t="shared" si="384"/>
        <v>0</v>
      </c>
      <c r="H299" s="41">
        <f t="shared" ref="H299" si="385">+H300+H301</f>
        <v>0</v>
      </c>
      <c r="I299" s="41">
        <f t="shared" ref="I299" si="386">+I300+I301</f>
        <v>0</v>
      </c>
      <c r="J299" s="41">
        <f t="shared" si="384"/>
        <v>0</v>
      </c>
      <c r="K299" s="41">
        <f t="shared" si="384"/>
        <v>0</v>
      </c>
      <c r="L299" s="41">
        <f t="shared" si="384"/>
        <v>0</v>
      </c>
      <c r="M299" s="41">
        <f t="shared" ref="M299:N299" si="387">+M300+M301</f>
        <v>0</v>
      </c>
      <c r="N299" s="41">
        <f t="shared" si="387"/>
        <v>0</v>
      </c>
      <c r="O299" s="41">
        <f t="shared" ref="O299:S299" si="388">+O300+O301</f>
        <v>0</v>
      </c>
      <c r="P299" s="41">
        <f t="shared" si="388"/>
        <v>0</v>
      </c>
      <c r="Q299" s="41">
        <f t="shared" si="388"/>
        <v>0</v>
      </c>
      <c r="R299" s="41">
        <f t="shared" si="388"/>
        <v>0</v>
      </c>
      <c r="S299" s="41">
        <f t="shared" si="388"/>
        <v>0</v>
      </c>
      <c r="T299" s="41">
        <f t="shared" ref="T299:U299" si="389">+T300+T301</f>
        <v>0</v>
      </c>
      <c r="U299" s="41">
        <f t="shared" si="389"/>
        <v>0</v>
      </c>
    </row>
    <row r="300" spans="1:21" ht="12" hidden="1" customHeight="1" x14ac:dyDescent="0.2">
      <c r="A300" s="3">
        <v>1440020101</v>
      </c>
      <c r="B300" s="4" t="s">
        <v>226</v>
      </c>
      <c r="C300" s="4" t="s">
        <v>9</v>
      </c>
      <c r="D300" s="4">
        <f t="shared" si="351"/>
        <v>10</v>
      </c>
      <c r="E300" s="42">
        <f t="shared" ref="E300:E301" si="390">+F300+G300+J300+K300+L300+H300+M300+N300+I300+O300+P300+Q300+R300+S300+T300+U300</f>
        <v>0</v>
      </c>
      <c r="F300" s="42">
        <f>IFERROR(VLOOKUP($A300,'2018'!$A$8:$C$209,3,FALSE),0)</f>
        <v>0</v>
      </c>
      <c r="G300" s="42">
        <f>IFERROR(VLOOKUP($A300,'2019'!$A$8:$C$282,3,FALSE),0)</f>
        <v>0</v>
      </c>
      <c r="H300" s="42">
        <f>+IFERROR(VLOOKUP($A300,'2020'!$A$14:$C$247,3,FALSE),0)</f>
        <v>0</v>
      </c>
      <c r="I300" s="42">
        <f>+IFERROR(VLOOKUP($A300,'2021'!$A$12:$C$276,3,FALSE),0)</f>
        <v>0</v>
      </c>
      <c r="J300" s="42">
        <f>+IFERROR(VLOOKUP($A300,'2022'!$A:$O,4,FALSE),0)</f>
        <v>0</v>
      </c>
      <c r="K300" s="42">
        <f>+IFERROR(VLOOKUP($A300,'2022'!$A:$O,5,FALSE),0)</f>
        <v>0</v>
      </c>
      <c r="L300" s="42">
        <f>+IFERROR(VLOOKUP($A300,'2022'!$A:$O,6,FALSE),0)</f>
        <v>0</v>
      </c>
      <c r="M300" s="42">
        <f>+IFERROR(VLOOKUP($A300,'2022'!$A:$O,7,FALSE),0)</f>
        <v>0</v>
      </c>
      <c r="N300" s="42">
        <f>+IFERROR(VLOOKUP($A300,'2022'!$A:$O,8,FALSE),0)</f>
        <v>0</v>
      </c>
      <c r="O300" s="42">
        <f>+IFERROR(VLOOKUP($A300,'2022'!$A:$O,9,FALSE),0)</f>
        <v>0</v>
      </c>
      <c r="P300" s="42">
        <f>+IFERROR(VLOOKUP($A300,'2022'!$A:$O,10,FALSE),0)</f>
        <v>0</v>
      </c>
      <c r="Q300" s="42">
        <f>+IFERROR(VLOOKUP($A300,'2022'!$A:$O,11,FALSE),0)</f>
        <v>0</v>
      </c>
      <c r="R300" s="42">
        <f>+IFERROR(VLOOKUP($A300,'2022'!$A:$O,12,FALSE),0)</f>
        <v>0</v>
      </c>
      <c r="S300" s="42">
        <f>+IFERROR(VLOOKUP($A300,'2022'!$A:$O,13,FALSE),0)</f>
        <v>0</v>
      </c>
      <c r="T300" s="42">
        <f>+IFERROR(VLOOKUP($A300,'2022'!$A:$O,14,FALSE),0)</f>
        <v>0</v>
      </c>
      <c r="U300" s="42">
        <f>+IFERROR(VLOOKUP($A300,'2022'!$A:$O,15,FALSE),0)</f>
        <v>0</v>
      </c>
    </row>
    <row r="301" spans="1:21" ht="12" hidden="1" customHeight="1" x14ac:dyDescent="0.2">
      <c r="A301" s="3">
        <v>1440020195</v>
      </c>
      <c r="B301" s="4" t="s">
        <v>224</v>
      </c>
      <c r="C301" s="4" t="s">
        <v>9</v>
      </c>
      <c r="D301" s="4">
        <f t="shared" si="351"/>
        <v>10</v>
      </c>
      <c r="E301" s="42">
        <f t="shared" si="390"/>
        <v>0</v>
      </c>
      <c r="F301" s="42">
        <f>IFERROR(VLOOKUP($A301,'2018'!$A$8:$C$209,3,FALSE),0)</f>
        <v>0</v>
      </c>
      <c r="G301" s="42">
        <f>IFERROR(VLOOKUP($A301,'2019'!$A$8:$C$282,3,FALSE),0)</f>
        <v>0</v>
      </c>
      <c r="H301" s="42">
        <f>+IFERROR(VLOOKUP($A301,'2020'!$A$14:$C$247,3,FALSE),0)</f>
        <v>0</v>
      </c>
      <c r="I301" s="42">
        <f>+IFERROR(VLOOKUP($A301,'2021'!$A$12:$C$276,3,FALSE),0)</f>
        <v>0</v>
      </c>
      <c r="J301" s="42">
        <f>+IFERROR(VLOOKUP($A301,'2022'!$A:$O,4,FALSE),0)</f>
        <v>0</v>
      </c>
      <c r="K301" s="42">
        <f>+IFERROR(VLOOKUP($A301,'2022'!$A:$O,5,FALSE),0)</f>
        <v>0</v>
      </c>
      <c r="L301" s="42">
        <f>+IFERROR(VLOOKUP($A301,'2022'!$A:$O,6,FALSE),0)</f>
        <v>0</v>
      </c>
      <c r="M301" s="42">
        <f>+IFERROR(VLOOKUP($A301,'2022'!$A:$O,7,FALSE),0)</f>
        <v>0</v>
      </c>
      <c r="N301" s="42">
        <f>+IFERROR(VLOOKUP($A301,'2022'!$A:$O,8,FALSE),0)</f>
        <v>0</v>
      </c>
      <c r="O301" s="42">
        <f>+IFERROR(VLOOKUP($A301,'2022'!$A:$O,9,FALSE),0)</f>
        <v>0</v>
      </c>
      <c r="P301" s="42">
        <f>+IFERROR(VLOOKUP($A301,'2022'!$A:$O,10,FALSE),0)</f>
        <v>0</v>
      </c>
      <c r="Q301" s="42">
        <f>+IFERROR(VLOOKUP($A301,'2022'!$A:$O,11,FALSE),0)</f>
        <v>0</v>
      </c>
      <c r="R301" s="42">
        <f>+IFERROR(VLOOKUP($A301,'2022'!$A:$O,12,FALSE),0)</f>
        <v>0</v>
      </c>
      <c r="S301" s="42">
        <f>+IFERROR(VLOOKUP($A301,'2022'!$A:$O,13,FALSE),0)</f>
        <v>0</v>
      </c>
      <c r="T301" s="42">
        <f>+IFERROR(VLOOKUP($A301,'2022'!$A:$O,14,FALSE),0)</f>
        <v>0</v>
      </c>
      <c r="U301" s="42">
        <f>+IFERROR(VLOOKUP($A301,'2022'!$A:$O,15,FALSE),0)</f>
        <v>0</v>
      </c>
    </row>
    <row r="302" spans="1:21" ht="12" hidden="1" x14ac:dyDescent="0.25">
      <c r="A302" s="32">
        <v>1450</v>
      </c>
      <c r="B302" s="33" t="s">
        <v>227</v>
      </c>
      <c r="C302" s="33" t="s">
        <v>5</v>
      </c>
      <c r="D302" s="33">
        <f t="shared" si="351"/>
        <v>4</v>
      </c>
      <c r="E302" s="39">
        <f t="shared" ref="E302:L302" si="391">+E303+E306</f>
        <v>0</v>
      </c>
      <c r="F302" s="39">
        <f t="shared" si="391"/>
        <v>0</v>
      </c>
      <c r="G302" s="39">
        <f t="shared" si="391"/>
        <v>0</v>
      </c>
      <c r="H302" s="39">
        <f t="shared" ref="H302" si="392">+H303+H306</f>
        <v>0</v>
      </c>
      <c r="I302" s="39">
        <f t="shared" ref="I302" si="393">+I303+I306</f>
        <v>0</v>
      </c>
      <c r="J302" s="39">
        <f t="shared" si="391"/>
        <v>0</v>
      </c>
      <c r="K302" s="39">
        <f t="shared" si="391"/>
        <v>0</v>
      </c>
      <c r="L302" s="39">
        <f t="shared" si="391"/>
        <v>0</v>
      </c>
      <c r="M302" s="39">
        <f t="shared" ref="M302:N302" si="394">+M303+M306</f>
        <v>0</v>
      </c>
      <c r="N302" s="39">
        <f t="shared" si="394"/>
        <v>0</v>
      </c>
      <c r="O302" s="39">
        <f t="shared" ref="O302:S302" si="395">+O303+O306</f>
        <v>0</v>
      </c>
      <c r="P302" s="39">
        <f t="shared" si="395"/>
        <v>0</v>
      </c>
      <c r="Q302" s="39">
        <f t="shared" si="395"/>
        <v>0</v>
      </c>
      <c r="R302" s="39">
        <f t="shared" si="395"/>
        <v>0</v>
      </c>
      <c r="S302" s="39">
        <f t="shared" si="395"/>
        <v>0</v>
      </c>
      <c r="T302" s="39">
        <f t="shared" ref="T302:U302" si="396">+T303+T306</f>
        <v>0</v>
      </c>
      <c r="U302" s="39">
        <f t="shared" si="396"/>
        <v>0</v>
      </c>
    </row>
    <row r="303" spans="1:21" ht="12" hidden="1" customHeight="1" x14ac:dyDescent="0.25">
      <c r="A303" s="5">
        <v>145005</v>
      </c>
      <c r="B303" s="6" t="s">
        <v>228</v>
      </c>
      <c r="C303" s="6" t="s">
        <v>5</v>
      </c>
      <c r="D303" s="6">
        <f t="shared" si="351"/>
        <v>6</v>
      </c>
      <c r="E303" s="40">
        <f t="shared" ref="E303:U304" si="397">+E304</f>
        <v>0</v>
      </c>
      <c r="F303" s="40">
        <f t="shared" si="397"/>
        <v>0</v>
      </c>
      <c r="G303" s="40">
        <f t="shared" si="397"/>
        <v>0</v>
      </c>
      <c r="H303" s="40">
        <f t="shared" si="397"/>
        <v>0</v>
      </c>
      <c r="I303" s="40">
        <f t="shared" si="397"/>
        <v>0</v>
      </c>
      <c r="J303" s="40">
        <f t="shared" si="397"/>
        <v>0</v>
      </c>
      <c r="K303" s="40">
        <f t="shared" si="397"/>
        <v>0</v>
      </c>
      <c r="L303" s="40">
        <f t="shared" si="397"/>
        <v>0</v>
      </c>
      <c r="M303" s="40">
        <f t="shared" si="397"/>
        <v>0</v>
      </c>
      <c r="N303" s="40">
        <f t="shared" si="397"/>
        <v>0</v>
      </c>
      <c r="O303" s="40">
        <f t="shared" si="397"/>
        <v>0</v>
      </c>
      <c r="P303" s="40">
        <f t="shared" si="397"/>
        <v>0</v>
      </c>
      <c r="Q303" s="40">
        <f t="shared" si="397"/>
        <v>0</v>
      </c>
      <c r="R303" s="40">
        <f t="shared" si="397"/>
        <v>0</v>
      </c>
      <c r="S303" s="40">
        <f t="shared" si="397"/>
        <v>0</v>
      </c>
      <c r="T303" s="40">
        <f t="shared" si="397"/>
        <v>0</v>
      </c>
      <c r="U303" s="40">
        <f t="shared" si="397"/>
        <v>0</v>
      </c>
    </row>
    <row r="304" spans="1:21" ht="12" hidden="1" customHeight="1" x14ac:dyDescent="0.25">
      <c r="A304" s="34">
        <v>14500501</v>
      </c>
      <c r="B304" s="35" t="s">
        <v>229</v>
      </c>
      <c r="C304" s="35" t="s">
        <v>5</v>
      </c>
      <c r="D304" s="35">
        <f t="shared" si="351"/>
        <v>8</v>
      </c>
      <c r="E304" s="41">
        <f t="shared" si="397"/>
        <v>0</v>
      </c>
      <c r="F304" s="41">
        <f t="shared" si="397"/>
        <v>0</v>
      </c>
      <c r="G304" s="41">
        <f t="shared" si="397"/>
        <v>0</v>
      </c>
      <c r="H304" s="41">
        <f t="shared" si="397"/>
        <v>0</v>
      </c>
      <c r="I304" s="41">
        <f t="shared" si="397"/>
        <v>0</v>
      </c>
      <c r="J304" s="41">
        <f t="shared" si="397"/>
        <v>0</v>
      </c>
      <c r="K304" s="41">
        <f t="shared" si="397"/>
        <v>0</v>
      </c>
      <c r="L304" s="41">
        <f t="shared" si="397"/>
        <v>0</v>
      </c>
      <c r="M304" s="41">
        <f t="shared" si="397"/>
        <v>0</v>
      </c>
      <c r="N304" s="41">
        <f t="shared" si="397"/>
        <v>0</v>
      </c>
      <c r="O304" s="41">
        <f t="shared" si="397"/>
        <v>0</v>
      </c>
      <c r="P304" s="41">
        <f t="shared" si="397"/>
        <v>0</v>
      </c>
      <c r="Q304" s="41">
        <f t="shared" si="397"/>
        <v>0</v>
      </c>
      <c r="R304" s="41">
        <f t="shared" si="397"/>
        <v>0</v>
      </c>
      <c r="S304" s="41">
        <f t="shared" si="397"/>
        <v>0</v>
      </c>
      <c r="T304" s="41">
        <f t="shared" si="397"/>
        <v>0</v>
      </c>
      <c r="U304" s="41">
        <f t="shared" si="397"/>
        <v>0</v>
      </c>
    </row>
    <row r="305" spans="1:21" ht="12" hidden="1" customHeight="1" x14ac:dyDescent="0.2">
      <c r="A305" s="3">
        <v>1450050101</v>
      </c>
      <c r="B305" s="4" t="s">
        <v>230</v>
      </c>
      <c r="C305" s="4" t="s">
        <v>9</v>
      </c>
      <c r="D305" s="4">
        <f t="shared" si="351"/>
        <v>10</v>
      </c>
      <c r="E305" s="42">
        <f>+F305+G305+J305+K305+L305+H305+M305+N305+I305+O305+P305+Q305+R305+S305+T305+U305</f>
        <v>0</v>
      </c>
      <c r="F305" s="42">
        <f>IFERROR(VLOOKUP($A305,'2018'!$A$8:$C$209,3,FALSE),0)</f>
        <v>0</v>
      </c>
      <c r="G305" s="42">
        <f>IFERROR(VLOOKUP($A305,'2019'!$A$8:$C$282,3,FALSE),0)</f>
        <v>0</v>
      </c>
      <c r="H305" s="42">
        <f>+IFERROR(VLOOKUP($A305,'2020'!$A$14:$C$247,3,FALSE),0)</f>
        <v>0</v>
      </c>
      <c r="I305" s="42">
        <f>+IFERROR(VLOOKUP($A305,'2021'!$A$12:$C$276,3,FALSE),0)</f>
        <v>0</v>
      </c>
      <c r="J305" s="42">
        <f>+IFERROR(VLOOKUP($A305,'2022'!$A:$O,4,FALSE),0)</f>
        <v>0</v>
      </c>
      <c r="K305" s="42">
        <f>+IFERROR(VLOOKUP($A305,'2022'!$A:$O,5,FALSE),0)</f>
        <v>0</v>
      </c>
      <c r="L305" s="42">
        <f>+IFERROR(VLOOKUP($A305,'2022'!$A:$O,6,FALSE),0)</f>
        <v>0</v>
      </c>
      <c r="M305" s="42">
        <f>+IFERROR(VLOOKUP($A305,'2022'!$A:$O,7,FALSE),0)</f>
        <v>0</v>
      </c>
      <c r="N305" s="42">
        <f>+IFERROR(VLOOKUP($A305,'2022'!$A:$O,8,FALSE),0)</f>
        <v>0</v>
      </c>
      <c r="O305" s="42">
        <f>+IFERROR(VLOOKUP($A305,'2022'!$A:$O,9,FALSE),0)</f>
        <v>0</v>
      </c>
      <c r="P305" s="42">
        <f>+IFERROR(VLOOKUP($A305,'2022'!$A:$O,10,FALSE),0)</f>
        <v>0</v>
      </c>
      <c r="Q305" s="42">
        <f>+IFERROR(VLOOKUP($A305,'2022'!$A:$O,11,FALSE),0)</f>
        <v>0</v>
      </c>
      <c r="R305" s="42">
        <f>+IFERROR(VLOOKUP($A305,'2022'!$A:$O,12,FALSE),0)</f>
        <v>0</v>
      </c>
      <c r="S305" s="42">
        <f>+IFERROR(VLOOKUP($A305,'2022'!$A:$O,13,FALSE),0)</f>
        <v>0</v>
      </c>
      <c r="T305" s="42">
        <f>+IFERROR(VLOOKUP($A305,'2022'!$A:$O,14,FALSE),0)</f>
        <v>0</v>
      </c>
      <c r="U305" s="42">
        <f>+IFERROR(VLOOKUP($A305,'2022'!$A:$O,15,FALSE),0)</f>
        <v>0</v>
      </c>
    </row>
    <row r="306" spans="1:21" ht="12" hidden="1" customHeight="1" x14ac:dyDescent="0.25">
      <c r="A306" s="5">
        <v>145010</v>
      </c>
      <c r="B306" s="6" t="s">
        <v>231</v>
      </c>
      <c r="C306" s="6" t="s">
        <v>5</v>
      </c>
      <c r="D306" s="6">
        <f t="shared" si="351"/>
        <v>6</v>
      </c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</row>
    <row r="307" spans="1:21" ht="12" hidden="1" x14ac:dyDescent="0.25">
      <c r="A307" s="32">
        <v>1495</v>
      </c>
      <c r="B307" s="33" t="s">
        <v>232</v>
      </c>
      <c r="C307" s="33" t="s">
        <v>5</v>
      </c>
      <c r="D307" s="33">
        <f t="shared" si="351"/>
        <v>4</v>
      </c>
      <c r="E307" s="39">
        <f t="shared" ref="E307:L307" si="398">+E308+E345</f>
        <v>14601816852.589996</v>
      </c>
      <c r="F307" s="39">
        <f t="shared" si="398"/>
        <v>0</v>
      </c>
      <c r="G307" s="39">
        <f t="shared" si="398"/>
        <v>8822807119</v>
      </c>
      <c r="H307" s="39">
        <f t="shared" ref="H307" si="399">+H308+H345</f>
        <v>5721179378</v>
      </c>
      <c r="I307" s="39">
        <f t="shared" ref="I307" si="400">+I308+I345</f>
        <v>23375501329.970001</v>
      </c>
      <c r="J307" s="39">
        <f t="shared" si="398"/>
        <v>299125321.06999999</v>
      </c>
      <c r="K307" s="39">
        <f t="shared" si="398"/>
        <v>104871796.79000001</v>
      </c>
      <c r="L307" s="39">
        <f t="shared" si="398"/>
        <v>-853040199.57000005</v>
      </c>
      <c r="M307" s="39">
        <f t="shared" ref="M307:N307" si="401">+M308+M345</f>
        <v>370587813</v>
      </c>
      <c r="N307" s="39">
        <f t="shared" si="401"/>
        <v>-11806168108</v>
      </c>
      <c r="O307" s="39">
        <f t="shared" ref="O307:S307" si="402">+O308+O345</f>
        <v>-2911793254</v>
      </c>
      <c r="P307" s="39">
        <f t="shared" si="402"/>
        <v>-704467465</v>
      </c>
      <c r="Q307" s="39">
        <f t="shared" si="402"/>
        <v>-1910431351.6700001</v>
      </c>
      <c r="R307" s="39">
        <f t="shared" si="402"/>
        <v>1584449261</v>
      </c>
      <c r="S307" s="39">
        <f t="shared" si="402"/>
        <v>-1422058781</v>
      </c>
      <c r="T307" s="39">
        <f t="shared" ref="T307:U307" si="403">+T308+T345</f>
        <v>-345790126</v>
      </c>
      <c r="U307" s="39">
        <f t="shared" si="403"/>
        <v>-5722955881</v>
      </c>
    </row>
    <row r="308" spans="1:21" ht="12" hidden="1" x14ac:dyDescent="0.25">
      <c r="A308" s="5">
        <v>149501</v>
      </c>
      <c r="B308" s="6" t="s">
        <v>232</v>
      </c>
      <c r="C308" s="6" t="s">
        <v>5</v>
      </c>
      <c r="D308" s="6">
        <f t="shared" si="351"/>
        <v>6</v>
      </c>
      <c r="E308" s="40">
        <f t="shared" ref="E308:L308" si="404">+E309+E327+E342</f>
        <v>50601541169.589996</v>
      </c>
      <c r="F308" s="40">
        <f t="shared" si="404"/>
        <v>0</v>
      </c>
      <c r="G308" s="40">
        <f t="shared" si="404"/>
        <v>8822807119</v>
      </c>
      <c r="H308" s="40">
        <f t="shared" ref="H308" si="405">+H309+H327+H342</f>
        <v>5721179378</v>
      </c>
      <c r="I308" s="40">
        <f t="shared" ref="I308" si="406">+I309+I327+I342</f>
        <v>23375501329.970001</v>
      </c>
      <c r="J308" s="40">
        <f t="shared" si="404"/>
        <v>299125321.06999999</v>
      </c>
      <c r="K308" s="40">
        <f t="shared" si="404"/>
        <v>104871796.79000001</v>
      </c>
      <c r="L308" s="40">
        <f t="shared" si="404"/>
        <v>23918761.43</v>
      </c>
      <c r="M308" s="40">
        <f t="shared" ref="M308:N308" si="407">+M309+M327+M342</f>
        <v>9000000000</v>
      </c>
      <c r="N308" s="40">
        <f t="shared" si="407"/>
        <v>0</v>
      </c>
      <c r="O308" s="40">
        <f t="shared" ref="O308:S308" si="408">+O309+O327+O342</f>
        <v>0</v>
      </c>
      <c r="P308" s="40">
        <f t="shared" si="408"/>
        <v>0</v>
      </c>
      <c r="Q308" s="40">
        <f t="shared" si="408"/>
        <v>374137463.32999998</v>
      </c>
      <c r="R308" s="40">
        <f t="shared" si="408"/>
        <v>2880000000</v>
      </c>
      <c r="S308" s="40">
        <f t="shared" si="408"/>
        <v>0</v>
      </c>
      <c r="T308" s="40">
        <f t="shared" ref="T308:U308" si="409">+T309+T327+T342</f>
        <v>0</v>
      </c>
      <c r="U308" s="40">
        <f t="shared" si="409"/>
        <v>0</v>
      </c>
    </row>
    <row r="309" spans="1:21" ht="12" hidden="1" x14ac:dyDescent="0.25">
      <c r="A309" s="34">
        <v>14950101</v>
      </c>
      <c r="B309" s="35" t="s">
        <v>233</v>
      </c>
      <c r="C309" s="35" t="s">
        <v>5</v>
      </c>
      <c r="D309" s="35">
        <f t="shared" si="351"/>
        <v>8</v>
      </c>
      <c r="E309" s="41">
        <f t="shared" ref="E309:L309" si="410">+E310+E311+E312+E313+E314+E315+E316+E317+E318+E319+E320+E321+E322+E323+E324+E325+E326</f>
        <v>33828397511</v>
      </c>
      <c r="F309" s="41">
        <f t="shared" si="410"/>
        <v>0</v>
      </c>
      <c r="G309" s="41">
        <f t="shared" si="410"/>
        <v>2845635857</v>
      </c>
      <c r="H309" s="41">
        <f t="shared" ref="H309" si="411">+H310+H311+H312+H313+H314+H315+H316+H317+H318+H319+H320+H321+H322+H323+H324+H325+H326</f>
        <v>4700814083</v>
      </c>
      <c r="I309" s="41">
        <f t="shared" ref="I309" si="412">+I310+I311+I312+I313+I314+I315+I316+I317+I318+I319+I320+I321+I322+I323+I324+I325+I326</f>
        <v>15706665071</v>
      </c>
      <c r="J309" s="41">
        <f t="shared" si="410"/>
        <v>0</v>
      </c>
      <c r="K309" s="41">
        <f t="shared" si="410"/>
        <v>0</v>
      </c>
      <c r="L309" s="41">
        <f t="shared" si="410"/>
        <v>0</v>
      </c>
      <c r="M309" s="41">
        <f t="shared" ref="M309:N309" si="413">+M310+M311+M312+M313+M314+M315+M316+M317+M318+M319+M320+M321+M322+M323+M324+M325+M326</f>
        <v>7695282500</v>
      </c>
      <c r="N309" s="41">
        <f t="shared" si="413"/>
        <v>0</v>
      </c>
      <c r="O309" s="41">
        <f t="shared" ref="O309:S309" si="414">+O310+O311+O312+O313+O314+O315+O316+O317+O318+O319+O320+O321+O322+O323+O324+O325+O326</f>
        <v>0</v>
      </c>
      <c r="P309" s="41">
        <f t="shared" si="414"/>
        <v>0</v>
      </c>
      <c r="Q309" s="41">
        <f t="shared" si="414"/>
        <v>0</v>
      </c>
      <c r="R309" s="41">
        <f t="shared" si="414"/>
        <v>2880000000</v>
      </c>
      <c r="S309" s="41">
        <f t="shared" si="414"/>
        <v>0</v>
      </c>
      <c r="T309" s="41">
        <f t="shared" ref="T309:U309" si="415">+T310+T311+T312+T313+T314+T315+T316+T317+T318+T319+T320+T321+T322+T323+T324+T325+T326</f>
        <v>0</v>
      </c>
      <c r="U309" s="41">
        <f t="shared" si="415"/>
        <v>0</v>
      </c>
    </row>
    <row r="310" spans="1:21" hidden="1" x14ac:dyDescent="0.2">
      <c r="A310" s="3">
        <v>1495010101</v>
      </c>
      <c r="B310" s="4" t="s">
        <v>234</v>
      </c>
      <c r="C310" s="4" t="s">
        <v>9</v>
      </c>
      <c r="D310" s="4">
        <f t="shared" si="351"/>
        <v>10</v>
      </c>
      <c r="E310" s="42">
        <f t="shared" ref="E310:E326" si="416">+F310+G310+J310+K310+L310+H310+M310+N310+I310+O310+P310+Q310+R310+S310+T310+U310</f>
        <v>3627334989</v>
      </c>
      <c r="F310" s="42">
        <f>IFERROR(VLOOKUP($A310,'2018'!$A$8:$C$209,3,FALSE),0)</f>
        <v>0</v>
      </c>
      <c r="G310" s="42">
        <f>IFERROR(VLOOKUP($A310,'2019'!$A$8:$C$282,3,FALSE),0)</f>
        <v>755032522</v>
      </c>
      <c r="H310" s="42">
        <f>+IFERROR(VLOOKUP($A310,'2020'!$A$14:$C$247,3,FALSE),0)</f>
        <v>1143467478</v>
      </c>
      <c r="I310" s="42">
        <f>+IFERROR(VLOOKUP($A310,'2021'!$A$12:$C$276,3,FALSE),0)</f>
        <v>1104267560</v>
      </c>
      <c r="J310" s="42">
        <f>+IFERROR(VLOOKUP($A310,'2022'!$A:$O,4,FALSE),0)</f>
        <v>0</v>
      </c>
      <c r="K310" s="42">
        <f>+IFERROR(VLOOKUP($A310,'2022'!$A:$O,5,FALSE),0)</f>
        <v>0</v>
      </c>
      <c r="L310" s="42">
        <f>+IFERROR(VLOOKUP($A310,'2022'!$A:$O,6,FALSE),0)</f>
        <v>0</v>
      </c>
      <c r="M310" s="42">
        <f>+IFERROR(VLOOKUP($A310,'2022'!$A:$O,7,FALSE),0)</f>
        <v>624567429</v>
      </c>
      <c r="N310" s="42">
        <f>+IFERROR(VLOOKUP($A310,'2022'!$A:$O,8,FALSE),0)</f>
        <v>0</v>
      </c>
      <c r="O310" s="42">
        <f>+IFERROR(VLOOKUP($A310,'2022'!$A:$O,9,FALSE),0)</f>
        <v>0</v>
      </c>
      <c r="P310" s="42">
        <f>+IFERROR(VLOOKUP($A310,'2022'!$A:$O,10,FALSE),0)</f>
        <v>0</v>
      </c>
      <c r="Q310" s="42">
        <f>+IFERROR(VLOOKUP($A310,'2022'!$A:$O,11,FALSE),0)</f>
        <v>0</v>
      </c>
      <c r="R310" s="42">
        <f>+IFERROR(VLOOKUP($A310,'2022'!$A:$O,12,FALSE),0)</f>
        <v>0</v>
      </c>
      <c r="S310" s="42">
        <f>+IFERROR(VLOOKUP($A310,'2022'!$A:$O,13,FALSE),0)</f>
        <v>0</v>
      </c>
      <c r="T310" s="42">
        <f>+IFERROR(VLOOKUP($A310,'2022'!$A:$O,14,FALSE),0)</f>
        <v>0</v>
      </c>
      <c r="U310" s="42">
        <f>+IFERROR(VLOOKUP($A310,'2022'!$A:$O,15,FALSE),0)</f>
        <v>0</v>
      </c>
    </row>
    <row r="311" spans="1:21" hidden="1" x14ac:dyDescent="0.2">
      <c r="A311" s="3">
        <v>1495010102</v>
      </c>
      <c r="B311" s="4" t="s">
        <v>235</v>
      </c>
      <c r="C311" s="4" t="s">
        <v>9</v>
      </c>
      <c r="D311" s="4">
        <f t="shared" si="351"/>
        <v>10</v>
      </c>
      <c r="E311" s="42">
        <f t="shared" si="416"/>
        <v>2943696872</v>
      </c>
      <c r="F311" s="42">
        <f>IFERROR(VLOOKUP($A311,'2018'!$A$8:$C$209,3,FALSE),0)</f>
        <v>0</v>
      </c>
      <c r="G311" s="42">
        <f>IFERROR(VLOOKUP($A311,'2019'!$A$8:$C$282,3,FALSE),0)</f>
        <v>1148496872</v>
      </c>
      <c r="H311" s="42">
        <f>+IFERROR(VLOOKUP($A311,'2020'!$A$14:$C$247,3,FALSE),0)</f>
        <v>0</v>
      </c>
      <c r="I311" s="42">
        <f>+IFERROR(VLOOKUP($A311,'2021'!$A$12:$C$276,3,FALSE),0)</f>
        <v>0</v>
      </c>
      <c r="J311" s="42">
        <f>+IFERROR(VLOOKUP($A311,'2022'!$A:$O,4,FALSE),0)</f>
        <v>0</v>
      </c>
      <c r="K311" s="42">
        <f>+IFERROR(VLOOKUP($A311,'2022'!$A:$O,5,FALSE),0)</f>
        <v>0</v>
      </c>
      <c r="L311" s="42">
        <f>+IFERROR(VLOOKUP($A311,'2022'!$A:$O,6,FALSE),0)</f>
        <v>0</v>
      </c>
      <c r="M311" s="42">
        <f>+IFERROR(VLOOKUP($A311,'2022'!$A:$O,7,FALSE),0)</f>
        <v>1795200000</v>
      </c>
      <c r="N311" s="42">
        <f>+IFERROR(VLOOKUP($A311,'2022'!$A:$O,8,FALSE),0)</f>
        <v>0</v>
      </c>
      <c r="O311" s="42">
        <f>+IFERROR(VLOOKUP($A311,'2022'!$A:$O,9,FALSE),0)</f>
        <v>0</v>
      </c>
      <c r="P311" s="42">
        <f>+IFERROR(VLOOKUP($A311,'2022'!$A:$O,10,FALSE),0)</f>
        <v>0</v>
      </c>
      <c r="Q311" s="42">
        <f>+IFERROR(VLOOKUP($A311,'2022'!$A:$O,11,FALSE),0)</f>
        <v>0</v>
      </c>
      <c r="R311" s="42">
        <f>+IFERROR(VLOOKUP($A311,'2022'!$A:$O,12,FALSE),0)</f>
        <v>0</v>
      </c>
      <c r="S311" s="42">
        <f>+IFERROR(VLOOKUP($A311,'2022'!$A:$O,13,FALSE),0)</f>
        <v>0</v>
      </c>
      <c r="T311" s="42">
        <f>+IFERROR(VLOOKUP($A311,'2022'!$A:$O,14,FALSE),0)</f>
        <v>0</v>
      </c>
      <c r="U311" s="42">
        <f>+IFERROR(VLOOKUP($A311,'2022'!$A:$O,15,FALSE),0)</f>
        <v>0</v>
      </c>
    </row>
    <row r="312" spans="1:21" hidden="1" x14ac:dyDescent="0.2">
      <c r="A312" s="3">
        <v>1495010103</v>
      </c>
      <c r="B312" s="4" t="s">
        <v>236</v>
      </c>
      <c r="C312" s="4" t="s">
        <v>9</v>
      </c>
      <c r="D312" s="4">
        <f t="shared" si="351"/>
        <v>10</v>
      </c>
      <c r="E312" s="42">
        <f t="shared" si="416"/>
        <v>0</v>
      </c>
      <c r="F312" s="42">
        <f>IFERROR(VLOOKUP($A312,'2018'!$A$8:$C$209,3,FALSE),0)</f>
        <v>0</v>
      </c>
      <c r="G312" s="42">
        <f>IFERROR(VLOOKUP($A312,'2019'!$A$8:$C$282,3,FALSE),0)</f>
        <v>0</v>
      </c>
      <c r="H312" s="42">
        <f>+IFERROR(VLOOKUP($A312,'2020'!$A$14:$C$247,3,FALSE),0)</f>
        <v>0</v>
      </c>
      <c r="I312" s="42">
        <f>+IFERROR(VLOOKUP($A312,'2021'!$A$12:$C$276,3,FALSE),0)</f>
        <v>0</v>
      </c>
      <c r="J312" s="42">
        <f>+IFERROR(VLOOKUP($A312,'2022'!$A:$O,4,FALSE),0)</f>
        <v>0</v>
      </c>
      <c r="K312" s="42">
        <f>+IFERROR(VLOOKUP($A312,'2022'!$A:$O,5,FALSE),0)</f>
        <v>0</v>
      </c>
      <c r="L312" s="42">
        <f>+IFERROR(VLOOKUP($A312,'2022'!$A:$O,6,FALSE),0)</f>
        <v>0</v>
      </c>
      <c r="M312" s="42">
        <f>+IFERROR(VLOOKUP($A312,'2022'!$A:$O,7,FALSE),0)</f>
        <v>0</v>
      </c>
      <c r="N312" s="42">
        <f>+IFERROR(VLOOKUP($A312,'2022'!$A:$O,8,FALSE),0)</f>
        <v>0</v>
      </c>
      <c r="O312" s="42">
        <f>+IFERROR(VLOOKUP($A312,'2022'!$A:$O,9,FALSE),0)</f>
        <v>0</v>
      </c>
      <c r="P312" s="42">
        <f>+IFERROR(VLOOKUP($A312,'2022'!$A:$O,10,FALSE),0)</f>
        <v>0</v>
      </c>
      <c r="Q312" s="42">
        <f>+IFERROR(VLOOKUP($A312,'2022'!$A:$O,11,FALSE),0)</f>
        <v>0</v>
      </c>
      <c r="R312" s="42">
        <f>+IFERROR(VLOOKUP($A312,'2022'!$A:$O,12,FALSE),0)</f>
        <v>0</v>
      </c>
      <c r="S312" s="42">
        <f>+IFERROR(VLOOKUP($A312,'2022'!$A:$O,13,FALSE),0)</f>
        <v>0</v>
      </c>
      <c r="T312" s="42">
        <f>+IFERROR(VLOOKUP($A312,'2022'!$A:$O,14,FALSE),0)</f>
        <v>0</v>
      </c>
      <c r="U312" s="42">
        <f>+IFERROR(VLOOKUP($A312,'2022'!$A:$O,15,FALSE),0)</f>
        <v>0</v>
      </c>
    </row>
    <row r="313" spans="1:21" hidden="1" x14ac:dyDescent="0.2">
      <c r="A313" s="3">
        <v>1495010104</v>
      </c>
      <c r="B313" s="4" t="s">
        <v>237</v>
      </c>
      <c r="C313" s="4" t="s">
        <v>9</v>
      </c>
      <c r="D313" s="4">
        <f t="shared" si="351"/>
        <v>10</v>
      </c>
      <c r="E313" s="42">
        <f t="shared" si="416"/>
        <v>1324100970</v>
      </c>
      <c r="F313" s="42">
        <f>IFERROR(VLOOKUP($A313,'2018'!$A$8:$C$209,3,FALSE),0)</f>
        <v>0</v>
      </c>
      <c r="G313" s="42">
        <f>IFERROR(VLOOKUP($A313,'2019'!$A$8:$C$282,3,FALSE),0)</f>
        <v>0</v>
      </c>
      <c r="H313" s="42">
        <f>+IFERROR(VLOOKUP($A313,'2020'!$A$14:$C$247,3,FALSE),0)</f>
        <v>0</v>
      </c>
      <c r="I313" s="42">
        <f>+IFERROR(VLOOKUP($A313,'2021'!$A$12:$C$276,3,FALSE),0)</f>
        <v>1126200000</v>
      </c>
      <c r="J313" s="42">
        <f>+IFERROR(VLOOKUP($A313,'2022'!$A:$O,4,FALSE),0)</f>
        <v>0</v>
      </c>
      <c r="K313" s="42">
        <f>+IFERROR(VLOOKUP($A313,'2022'!$A:$O,5,FALSE),0)</f>
        <v>0</v>
      </c>
      <c r="L313" s="42">
        <f>+IFERROR(VLOOKUP($A313,'2022'!$A:$O,6,FALSE),0)</f>
        <v>0</v>
      </c>
      <c r="M313" s="42">
        <f>+IFERROR(VLOOKUP($A313,'2022'!$A:$O,7,FALSE),0)</f>
        <v>197900970</v>
      </c>
      <c r="N313" s="42">
        <f>+IFERROR(VLOOKUP($A313,'2022'!$A:$O,8,FALSE),0)</f>
        <v>0</v>
      </c>
      <c r="O313" s="42">
        <f>+IFERROR(VLOOKUP($A313,'2022'!$A:$O,9,FALSE),0)</f>
        <v>0</v>
      </c>
      <c r="P313" s="42">
        <f>+IFERROR(VLOOKUP($A313,'2022'!$A:$O,10,FALSE),0)</f>
        <v>0</v>
      </c>
      <c r="Q313" s="42">
        <f>+IFERROR(VLOOKUP($A313,'2022'!$A:$O,11,FALSE),0)</f>
        <v>0</v>
      </c>
      <c r="R313" s="42">
        <f>+IFERROR(VLOOKUP($A313,'2022'!$A:$O,12,FALSE),0)</f>
        <v>0</v>
      </c>
      <c r="S313" s="42">
        <f>+IFERROR(VLOOKUP($A313,'2022'!$A:$O,13,FALSE),0)</f>
        <v>0</v>
      </c>
      <c r="T313" s="42">
        <f>+IFERROR(VLOOKUP($A313,'2022'!$A:$O,14,FALSE),0)</f>
        <v>0</v>
      </c>
      <c r="U313" s="42">
        <f>+IFERROR(VLOOKUP($A313,'2022'!$A:$O,15,FALSE),0)</f>
        <v>0</v>
      </c>
    </row>
    <row r="314" spans="1:21" hidden="1" x14ac:dyDescent="0.2">
      <c r="A314" s="3">
        <v>1495010105</v>
      </c>
      <c r="B314" s="4" t="s">
        <v>238</v>
      </c>
      <c r="C314" s="4" t="s">
        <v>9</v>
      </c>
      <c r="D314" s="4">
        <f t="shared" si="351"/>
        <v>10</v>
      </c>
      <c r="E314" s="42">
        <f t="shared" si="416"/>
        <v>8165163616</v>
      </c>
      <c r="F314" s="42">
        <f>IFERROR(VLOOKUP($A314,'2018'!$A$8:$C$209,3,FALSE),0)</f>
        <v>0</v>
      </c>
      <c r="G314" s="42">
        <f>IFERROR(VLOOKUP($A314,'2019'!$A$8:$C$282,3,FALSE),0)</f>
        <v>250451010</v>
      </c>
      <c r="H314" s="42">
        <f>+IFERROR(VLOOKUP($A314,'2020'!$A$14:$C$247,3,FALSE),0)</f>
        <v>3018246932</v>
      </c>
      <c r="I314" s="42">
        <f>+IFERROR(VLOOKUP($A314,'2021'!$A$12:$C$276,3,FALSE),0)</f>
        <v>663639806</v>
      </c>
      <c r="J314" s="42">
        <f>+IFERROR(VLOOKUP($A314,'2022'!$A:$O,4,FALSE),0)</f>
        <v>0</v>
      </c>
      <c r="K314" s="42">
        <f>+IFERROR(VLOOKUP($A314,'2022'!$A:$O,5,FALSE),0)</f>
        <v>0</v>
      </c>
      <c r="L314" s="42">
        <f>+IFERROR(VLOOKUP($A314,'2022'!$A:$O,6,FALSE),0)</f>
        <v>0</v>
      </c>
      <c r="M314" s="42">
        <f>+IFERROR(VLOOKUP($A314,'2022'!$A:$O,7,FALSE),0)</f>
        <v>1816412934</v>
      </c>
      <c r="N314" s="42">
        <f>+IFERROR(VLOOKUP($A314,'2022'!$A:$O,8,FALSE),0)</f>
        <v>0</v>
      </c>
      <c r="O314" s="42">
        <f>+IFERROR(VLOOKUP($A314,'2022'!$A:$O,9,FALSE),0)</f>
        <v>0</v>
      </c>
      <c r="P314" s="42">
        <f>+IFERROR(VLOOKUP($A314,'2022'!$A:$O,10,FALSE),0)</f>
        <v>0</v>
      </c>
      <c r="Q314" s="42">
        <f>+IFERROR(VLOOKUP($A314,'2022'!$A:$O,11,FALSE),0)</f>
        <v>0</v>
      </c>
      <c r="R314" s="42">
        <f>+IFERROR(VLOOKUP($A314,'2022'!$A:$O,12,FALSE),0)</f>
        <v>2416412934</v>
      </c>
      <c r="S314" s="42">
        <f>+IFERROR(VLOOKUP($A314,'2022'!$A:$O,13,FALSE),0)</f>
        <v>0</v>
      </c>
      <c r="T314" s="42">
        <f>+IFERROR(VLOOKUP($A314,'2022'!$A:$O,14,FALSE),0)</f>
        <v>0</v>
      </c>
      <c r="U314" s="42">
        <f>+IFERROR(VLOOKUP($A314,'2022'!$A:$O,15,FALSE),0)</f>
        <v>0</v>
      </c>
    </row>
    <row r="315" spans="1:21" hidden="1" x14ac:dyDescent="0.2">
      <c r="A315" s="3">
        <v>1495010106</v>
      </c>
      <c r="B315" s="4" t="s">
        <v>239</v>
      </c>
      <c r="C315" s="4" t="s">
        <v>9</v>
      </c>
      <c r="D315" s="4">
        <f t="shared" si="351"/>
        <v>10</v>
      </c>
      <c r="E315" s="42">
        <f t="shared" si="416"/>
        <v>241390000</v>
      </c>
      <c r="F315" s="42">
        <f>IFERROR(VLOOKUP($A315,'2018'!$A$8:$C$209,3,FALSE),0)</f>
        <v>0</v>
      </c>
      <c r="G315" s="42">
        <f>IFERROR(VLOOKUP($A315,'2019'!$A$8:$C$282,3,FALSE),0)</f>
        <v>0</v>
      </c>
      <c r="H315" s="42">
        <f>+IFERROR(VLOOKUP($A315,'2020'!$A$14:$C$247,3,FALSE),0)</f>
        <v>0</v>
      </c>
      <c r="I315" s="42">
        <f>+IFERROR(VLOOKUP($A315,'2021'!$A$12:$C$276,3,FALSE),0)</f>
        <v>241390000</v>
      </c>
      <c r="J315" s="42">
        <f>+IFERROR(VLOOKUP($A315,'2022'!$A:$O,4,FALSE),0)</f>
        <v>0</v>
      </c>
      <c r="K315" s="42">
        <f>+IFERROR(VLOOKUP($A315,'2022'!$A:$O,5,FALSE),0)</f>
        <v>0</v>
      </c>
      <c r="L315" s="42">
        <f>+IFERROR(VLOOKUP($A315,'2022'!$A:$O,6,FALSE),0)</f>
        <v>0</v>
      </c>
      <c r="M315" s="42">
        <f>+IFERROR(VLOOKUP($A315,'2022'!$A:$O,7,FALSE),0)</f>
        <v>0</v>
      </c>
      <c r="N315" s="42">
        <f>+IFERROR(VLOOKUP($A315,'2022'!$A:$O,8,FALSE),0)</f>
        <v>0</v>
      </c>
      <c r="O315" s="42">
        <f>+IFERROR(VLOOKUP($A315,'2022'!$A:$O,9,FALSE),0)</f>
        <v>0</v>
      </c>
      <c r="P315" s="42">
        <f>+IFERROR(VLOOKUP($A315,'2022'!$A:$O,10,FALSE),0)</f>
        <v>0</v>
      </c>
      <c r="Q315" s="42">
        <f>+IFERROR(VLOOKUP($A315,'2022'!$A:$O,11,FALSE),0)</f>
        <v>0</v>
      </c>
      <c r="R315" s="42">
        <f>+IFERROR(VLOOKUP($A315,'2022'!$A:$O,12,FALSE),0)</f>
        <v>0</v>
      </c>
      <c r="S315" s="42">
        <f>+IFERROR(VLOOKUP($A315,'2022'!$A:$O,13,FALSE),0)</f>
        <v>0</v>
      </c>
      <c r="T315" s="42">
        <f>+IFERROR(VLOOKUP($A315,'2022'!$A:$O,14,FALSE),0)</f>
        <v>0</v>
      </c>
      <c r="U315" s="42">
        <f>+IFERROR(VLOOKUP($A315,'2022'!$A:$O,15,FALSE),0)</f>
        <v>0</v>
      </c>
    </row>
    <row r="316" spans="1:21" hidden="1" x14ac:dyDescent="0.2">
      <c r="A316" s="3">
        <v>1495010107</v>
      </c>
      <c r="B316" s="4" t="s">
        <v>240</v>
      </c>
      <c r="C316" s="4" t="s">
        <v>9</v>
      </c>
      <c r="D316" s="4">
        <f t="shared" si="351"/>
        <v>10</v>
      </c>
      <c r="E316" s="42">
        <f t="shared" si="416"/>
        <v>557111000</v>
      </c>
      <c r="F316" s="42">
        <f>IFERROR(VLOOKUP($A316,'2018'!$A$8:$C$209,3,FALSE),0)</f>
        <v>0</v>
      </c>
      <c r="G316" s="42">
        <f>IFERROR(VLOOKUP($A316,'2019'!$A$8:$C$282,3,FALSE),0)</f>
        <v>0</v>
      </c>
      <c r="H316" s="42">
        <f>+IFERROR(VLOOKUP($A316,'2020'!$A$14:$C$247,3,FALSE),0)</f>
        <v>0</v>
      </c>
      <c r="I316" s="42">
        <f>+IFERROR(VLOOKUP($A316,'2021'!$A$12:$C$276,3,FALSE),0)</f>
        <v>557111000</v>
      </c>
      <c r="J316" s="42">
        <f>+IFERROR(VLOOKUP($A316,'2022'!$A:$O,4,FALSE),0)</f>
        <v>0</v>
      </c>
      <c r="K316" s="42">
        <f>+IFERROR(VLOOKUP($A316,'2022'!$A:$O,5,FALSE),0)</f>
        <v>0</v>
      </c>
      <c r="L316" s="42">
        <f>+IFERROR(VLOOKUP($A316,'2022'!$A:$O,6,FALSE),0)</f>
        <v>0</v>
      </c>
      <c r="M316" s="42">
        <f>+IFERROR(VLOOKUP($A316,'2022'!$A:$O,7,FALSE),0)</f>
        <v>0</v>
      </c>
      <c r="N316" s="42">
        <f>+IFERROR(VLOOKUP($A316,'2022'!$A:$O,8,FALSE),0)</f>
        <v>0</v>
      </c>
      <c r="O316" s="42">
        <f>+IFERROR(VLOOKUP($A316,'2022'!$A:$O,9,FALSE),0)</f>
        <v>0</v>
      </c>
      <c r="P316" s="42">
        <f>+IFERROR(VLOOKUP($A316,'2022'!$A:$O,10,FALSE),0)</f>
        <v>0</v>
      </c>
      <c r="Q316" s="42">
        <f>+IFERROR(VLOOKUP($A316,'2022'!$A:$O,11,FALSE),0)</f>
        <v>0</v>
      </c>
      <c r="R316" s="42">
        <f>+IFERROR(VLOOKUP($A316,'2022'!$A:$O,12,FALSE),0)</f>
        <v>0</v>
      </c>
      <c r="S316" s="42">
        <f>+IFERROR(VLOOKUP($A316,'2022'!$A:$O,13,FALSE),0)</f>
        <v>0</v>
      </c>
      <c r="T316" s="42">
        <f>+IFERROR(VLOOKUP($A316,'2022'!$A:$O,14,FALSE),0)</f>
        <v>0</v>
      </c>
      <c r="U316" s="42">
        <f>+IFERROR(VLOOKUP($A316,'2022'!$A:$O,15,FALSE),0)</f>
        <v>0</v>
      </c>
    </row>
    <row r="317" spans="1:21" hidden="1" x14ac:dyDescent="0.2">
      <c r="A317" s="3">
        <v>1495010108</v>
      </c>
      <c r="B317" s="4" t="s">
        <v>241</v>
      </c>
      <c r="C317" s="4" t="s">
        <v>9</v>
      </c>
      <c r="D317" s="4">
        <f t="shared" si="351"/>
        <v>10</v>
      </c>
      <c r="E317" s="42">
        <f t="shared" si="416"/>
        <v>821042000</v>
      </c>
      <c r="F317" s="42">
        <f>IFERROR(VLOOKUP($A317,'2018'!$A$8:$C$209,3,FALSE),0)</f>
        <v>0</v>
      </c>
      <c r="G317" s="42">
        <f>IFERROR(VLOOKUP($A317,'2019'!$A$8:$C$282,3,FALSE),0)</f>
        <v>0</v>
      </c>
      <c r="H317" s="42">
        <f>+IFERROR(VLOOKUP($A317,'2020'!$A$14:$C$247,3,FALSE),0)</f>
        <v>0</v>
      </c>
      <c r="I317" s="42">
        <f>+IFERROR(VLOOKUP($A317,'2021'!$A$12:$C$276,3,FALSE),0)</f>
        <v>821042000</v>
      </c>
      <c r="J317" s="42">
        <f>+IFERROR(VLOOKUP($A317,'2022'!$A:$O,4,FALSE),0)</f>
        <v>0</v>
      </c>
      <c r="K317" s="42">
        <f>+IFERROR(VLOOKUP($A317,'2022'!$A:$O,5,FALSE),0)</f>
        <v>0</v>
      </c>
      <c r="L317" s="42">
        <f>+IFERROR(VLOOKUP($A317,'2022'!$A:$O,6,FALSE),0)</f>
        <v>0</v>
      </c>
      <c r="M317" s="42">
        <f>+IFERROR(VLOOKUP($A317,'2022'!$A:$O,7,FALSE),0)</f>
        <v>0</v>
      </c>
      <c r="N317" s="42">
        <f>+IFERROR(VLOOKUP($A317,'2022'!$A:$O,8,FALSE),0)</f>
        <v>0</v>
      </c>
      <c r="O317" s="42">
        <f>+IFERROR(VLOOKUP($A317,'2022'!$A:$O,9,FALSE),0)</f>
        <v>0</v>
      </c>
      <c r="P317" s="42">
        <f>+IFERROR(VLOOKUP($A317,'2022'!$A:$O,10,FALSE),0)</f>
        <v>0</v>
      </c>
      <c r="Q317" s="42">
        <f>+IFERROR(VLOOKUP($A317,'2022'!$A:$O,11,FALSE),0)</f>
        <v>0</v>
      </c>
      <c r="R317" s="42">
        <f>+IFERROR(VLOOKUP($A317,'2022'!$A:$O,12,FALSE),0)</f>
        <v>0</v>
      </c>
      <c r="S317" s="42">
        <f>+IFERROR(VLOOKUP($A317,'2022'!$A:$O,13,FALSE),0)</f>
        <v>0</v>
      </c>
      <c r="T317" s="42">
        <f>+IFERROR(VLOOKUP($A317,'2022'!$A:$O,14,FALSE),0)</f>
        <v>0</v>
      </c>
      <c r="U317" s="42">
        <f>+IFERROR(VLOOKUP($A317,'2022'!$A:$O,15,FALSE),0)</f>
        <v>0</v>
      </c>
    </row>
    <row r="318" spans="1:21" hidden="1" x14ac:dyDescent="0.2">
      <c r="A318" s="3">
        <v>1495010109</v>
      </c>
      <c r="B318" s="4" t="s">
        <v>242</v>
      </c>
      <c r="C318" s="4" t="s">
        <v>9</v>
      </c>
      <c r="D318" s="4">
        <f t="shared" si="351"/>
        <v>10</v>
      </c>
      <c r="E318" s="42">
        <f t="shared" si="416"/>
        <v>2833591338</v>
      </c>
      <c r="F318" s="42">
        <f>IFERROR(VLOOKUP($A318,'2018'!$A$8:$C$209,3,FALSE),0)</f>
        <v>0</v>
      </c>
      <c r="G318" s="42">
        <f>IFERROR(VLOOKUP($A318,'2019'!$A$8:$C$282,3,FALSE),0)</f>
        <v>691655453</v>
      </c>
      <c r="H318" s="42">
        <f>+IFERROR(VLOOKUP($A318,'2020'!$A$14:$C$247,3,FALSE),0)</f>
        <v>539099673</v>
      </c>
      <c r="I318" s="42">
        <f>+IFERROR(VLOOKUP($A318,'2021'!$A$12:$C$276,3,FALSE),0)</f>
        <v>1240105387</v>
      </c>
      <c r="J318" s="42">
        <f>+IFERROR(VLOOKUP($A318,'2022'!$A:$O,4,FALSE),0)</f>
        <v>0</v>
      </c>
      <c r="K318" s="42">
        <f>+IFERROR(VLOOKUP($A318,'2022'!$A:$O,5,FALSE),0)</f>
        <v>0</v>
      </c>
      <c r="L318" s="42">
        <f>+IFERROR(VLOOKUP($A318,'2022'!$A:$O,6,FALSE),0)</f>
        <v>0</v>
      </c>
      <c r="M318" s="42">
        <f>+IFERROR(VLOOKUP($A318,'2022'!$A:$O,7,FALSE),0)</f>
        <v>362730825</v>
      </c>
      <c r="N318" s="42">
        <f>+IFERROR(VLOOKUP($A318,'2022'!$A:$O,8,FALSE),0)</f>
        <v>0</v>
      </c>
      <c r="O318" s="42">
        <f>+IFERROR(VLOOKUP($A318,'2022'!$A:$O,9,FALSE),0)</f>
        <v>0</v>
      </c>
      <c r="P318" s="42">
        <f>+IFERROR(VLOOKUP($A318,'2022'!$A:$O,10,FALSE),0)</f>
        <v>0</v>
      </c>
      <c r="Q318" s="42">
        <f>+IFERROR(VLOOKUP($A318,'2022'!$A:$O,11,FALSE),0)</f>
        <v>0</v>
      </c>
      <c r="R318" s="42">
        <f>+IFERROR(VLOOKUP($A318,'2022'!$A:$O,12,FALSE),0)</f>
        <v>0</v>
      </c>
      <c r="S318" s="42">
        <f>+IFERROR(VLOOKUP($A318,'2022'!$A:$O,13,FALSE),0)</f>
        <v>0</v>
      </c>
      <c r="T318" s="42">
        <f>+IFERROR(VLOOKUP($A318,'2022'!$A:$O,14,FALSE),0)</f>
        <v>0</v>
      </c>
      <c r="U318" s="42">
        <f>+IFERROR(VLOOKUP($A318,'2022'!$A:$O,15,FALSE),0)</f>
        <v>0</v>
      </c>
    </row>
    <row r="319" spans="1:21" hidden="1" x14ac:dyDescent="0.2">
      <c r="A319" s="3">
        <v>1495010110</v>
      </c>
      <c r="B319" s="4" t="s">
        <v>243</v>
      </c>
      <c r="C319" s="4" t="s">
        <v>9</v>
      </c>
      <c r="D319" s="4">
        <f t="shared" si="351"/>
        <v>10</v>
      </c>
      <c r="E319" s="42">
        <f t="shared" si="416"/>
        <v>1501464330</v>
      </c>
      <c r="F319" s="42">
        <f>IFERROR(VLOOKUP($A319,'2018'!$A$8:$C$209,3,FALSE),0)</f>
        <v>0</v>
      </c>
      <c r="G319" s="42">
        <f>IFERROR(VLOOKUP($A319,'2019'!$A$8:$C$282,3,FALSE),0)</f>
        <v>0</v>
      </c>
      <c r="H319" s="42">
        <f>+IFERROR(VLOOKUP($A319,'2020'!$A$14:$C$247,3,FALSE),0)</f>
        <v>0</v>
      </c>
      <c r="I319" s="42">
        <f>+IFERROR(VLOOKUP($A319,'2021'!$A$12:$C$276,3,FALSE),0)</f>
        <v>1216745811</v>
      </c>
      <c r="J319" s="42">
        <f>+IFERROR(VLOOKUP($A319,'2022'!$A:$O,4,FALSE),0)</f>
        <v>0</v>
      </c>
      <c r="K319" s="42">
        <f>+IFERROR(VLOOKUP($A319,'2022'!$A:$O,5,FALSE),0)</f>
        <v>0</v>
      </c>
      <c r="L319" s="42">
        <f>+IFERROR(VLOOKUP($A319,'2022'!$A:$O,6,FALSE),0)</f>
        <v>0</v>
      </c>
      <c r="M319" s="42">
        <f>+IFERROR(VLOOKUP($A319,'2022'!$A:$O,7,FALSE),0)</f>
        <v>284718519</v>
      </c>
      <c r="N319" s="42">
        <f>+IFERROR(VLOOKUP($A319,'2022'!$A:$O,8,FALSE),0)</f>
        <v>0</v>
      </c>
      <c r="O319" s="42">
        <f>+IFERROR(VLOOKUP($A319,'2022'!$A:$O,9,FALSE),0)</f>
        <v>0</v>
      </c>
      <c r="P319" s="42">
        <f>+IFERROR(VLOOKUP($A319,'2022'!$A:$O,10,FALSE),0)</f>
        <v>0</v>
      </c>
      <c r="Q319" s="42">
        <f>+IFERROR(VLOOKUP($A319,'2022'!$A:$O,11,FALSE),0)</f>
        <v>0</v>
      </c>
      <c r="R319" s="42">
        <f>+IFERROR(VLOOKUP($A319,'2022'!$A:$O,12,FALSE),0)</f>
        <v>0</v>
      </c>
      <c r="S319" s="42">
        <f>+IFERROR(VLOOKUP($A319,'2022'!$A:$O,13,FALSE),0)</f>
        <v>0</v>
      </c>
      <c r="T319" s="42">
        <f>+IFERROR(VLOOKUP($A319,'2022'!$A:$O,14,FALSE),0)</f>
        <v>0</v>
      </c>
      <c r="U319" s="42">
        <f>+IFERROR(VLOOKUP($A319,'2022'!$A:$O,15,FALSE),0)</f>
        <v>0</v>
      </c>
    </row>
    <row r="320" spans="1:21" hidden="1" x14ac:dyDescent="0.2">
      <c r="A320" s="3">
        <v>1495010111</v>
      </c>
      <c r="B320" s="4" t="s">
        <v>244</v>
      </c>
      <c r="C320" s="4" t="s">
        <v>9</v>
      </c>
      <c r="D320" s="4">
        <f t="shared" si="351"/>
        <v>10</v>
      </c>
      <c r="E320" s="42">
        <f t="shared" si="416"/>
        <v>449441840</v>
      </c>
      <c r="F320" s="42">
        <f>IFERROR(VLOOKUP($A320,'2018'!$A$8:$C$209,3,FALSE),0)</f>
        <v>0</v>
      </c>
      <c r="G320" s="42">
        <f>IFERROR(VLOOKUP($A320,'2019'!$A$8:$C$282,3,FALSE),0)</f>
        <v>0</v>
      </c>
      <c r="H320" s="42">
        <f>+IFERROR(VLOOKUP($A320,'2020'!$A$14:$C$247,3,FALSE),0)</f>
        <v>0</v>
      </c>
      <c r="I320" s="42">
        <f>+IFERROR(VLOOKUP($A320,'2021'!$A$12:$C$276,3,FALSE),0)</f>
        <v>449441840</v>
      </c>
      <c r="J320" s="42">
        <f>+IFERROR(VLOOKUP($A320,'2022'!$A:$O,4,FALSE),0)</f>
        <v>0</v>
      </c>
      <c r="K320" s="42">
        <f>+IFERROR(VLOOKUP($A320,'2022'!$A:$O,5,FALSE),0)</f>
        <v>0</v>
      </c>
      <c r="L320" s="42">
        <f>+IFERROR(VLOOKUP($A320,'2022'!$A:$O,6,FALSE),0)</f>
        <v>0</v>
      </c>
      <c r="M320" s="42">
        <f>+IFERROR(VLOOKUP($A320,'2022'!$A:$O,7,FALSE),0)</f>
        <v>0</v>
      </c>
      <c r="N320" s="42">
        <f>+IFERROR(VLOOKUP($A320,'2022'!$A:$O,8,FALSE),0)</f>
        <v>0</v>
      </c>
      <c r="O320" s="42">
        <f>+IFERROR(VLOOKUP($A320,'2022'!$A:$O,9,FALSE),0)</f>
        <v>0</v>
      </c>
      <c r="P320" s="42">
        <f>+IFERROR(VLOOKUP($A320,'2022'!$A:$O,10,FALSE),0)</f>
        <v>0</v>
      </c>
      <c r="Q320" s="42">
        <f>+IFERROR(VLOOKUP($A320,'2022'!$A:$O,11,FALSE),0)</f>
        <v>0</v>
      </c>
      <c r="R320" s="42">
        <f>+IFERROR(VLOOKUP($A320,'2022'!$A:$O,12,FALSE),0)</f>
        <v>0</v>
      </c>
      <c r="S320" s="42">
        <f>+IFERROR(VLOOKUP($A320,'2022'!$A:$O,13,FALSE),0)</f>
        <v>0</v>
      </c>
      <c r="T320" s="42">
        <f>+IFERROR(VLOOKUP($A320,'2022'!$A:$O,14,FALSE),0)</f>
        <v>0</v>
      </c>
      <c r="U320" s="42">
        <f>+IFERROR(VLOOKUP($A320,'2022'!$A:$O,15,FALSE),0)</f>
        <v>0</v>
      </c>
    </row>
    <row r="321" spans="1:21" hidden="1" x14ac:dyDescent="0.2">
      <c r="A321" s="3">
        <v>1495010112</v>
      </c>
      <c r="B321" s="4" t="s">
        <v>245</v>
      </c>
      <c r="C321" s="4" t="s">
        <v>9</v>
      </c>
      <c r="D321" s="4">
        <f t="shared" si="351"/>
        <v>10</v>
      </c>
      <c r="E321" s="42">
        <f t="shared" si="416"/>
        <v>1845033043</v>
      </c>
      <c r="F321" s="42">
        <f>IFERROR(VLOOKUP($A321,'2018'!$A$8:$C$209,3,FALSE),0)</f>
        <v>0</v>
      </c>
      <c r="G321" s="42">
        <f>IFERROR(VLOOKUP($A321,'2019'!$A$8:$C$282,3,FALSE),0)</f>
        <v>0</v>
      </c>
      <c r="H321" s="42">
        <f>+IFERROR(VLOOKUP($A321,'2020'!$A$14:$C$247,3,FALSE),0)</f>
        <v>0</v>
      </c>
      <c r="I321" s="42">
        <f>+IFERROR(VLOOKUP($A321,'2021'!$A$12:$C$276,3,FALSE),0)</f>
        <v>1845033043</v>
      </c>
      <c r="J321" s="42">
        <f>+IFERROR(VLOOKUP($A321,'2022'!$A:$O,4,FALSE),0)</f>
        <v>0</v>
      </c>
      <c r="K321" s="42">
        <f>+IFERROR(VLOOKUP($A321,'2022'!$A:$O,5,FALSE),0)</f>
        <v>0</v>
      </c>
      <c r="L321" s="42">
        <f>+IFERROR(VLOOKUP($A321,'2022'!$A:$O,6,FALSE),0)</f>
        <v>0</v>
      </c>
      <c r="M321" s="42">
        <f>+IFERROR(VLOOKUP($A321,'2022'!$A:$O,7,FALSE),0)</f>
        <v>0</v>
      </c>
      <c r="N321" s="42">
        <f>+IFERROR(VLOOKUP($A321,'2022'!$A:$O,8,FALSE),0)</f>
        <v>0</v>
      </c>
      <c r="O321" s="42">
        <f>+IFERROR(VLOOKUP($A321,'2022'!$A:$O,9,FALSE),0)</f>
        <v>0</v>
      </c>
      <c r="P321" s="42">
        <f>+IFERROR(VLOOKUP($A321,'2022'!$A:$O,10,FALSE),0)</f>
        <v>0</v>
      </c>
      <c r="Q321" s="42">
        <f>+IFERROR(VLOOKUP($A321,'2022'!$A:$O,11,FALSE),0)</f>
        <v>0</v>
      </c>
      <c r="R321" s="42">
        <f>+IFERROR(VLOOKUP($A321,'2022'!$A:$O,12,FALSE),0)</f>
        <v>0</v>
      </c>
      <c r="S321" s="42">
        <f>+IFERROR(VLOOKUP($A321,'2022'!$A:$O,13,FALSE),0)</f>
        <v>0</v>
      </c>
      <c r="T321" s="42">
        <f>+IFERROR(VLOOKUP($A321,'2022'!$A:$O,14,FALSE),0)</f>
        <v>0</v>
      </c>
      <c r="U321" s="42">
        <f>+IFERROR(VLOOKUP($A321,'2022'!$A:$O,15,FALSE),0)</f>
        <v>0</v>
      </c>
    </row>
    <row r="322" spans="1:21" hidden="1" x14ac:dyDescent="0.2">
      <c r="A322" s="3">
        <v>1495010113</v>
      </c>
      <c r="B322" s="4" t="s">
        <v>246</v>
      </c>
      <c r="C322" s="4" t="s">
        <v>9</v>
      </c>
      <c r="D322" s="4">
        <f t="shared" si="351"/>
        <v>10</v>
      </c>
      <c r="E322" s="42">
        <f t="shared" si="416"/>
        <v>726180997</v>
      </c>
      <c r="F322" s="42">
        <f>IFERROR(VLOOKUP($A322,'2018'!$A$8:$C$209,3,FALSE),0)</f>
        <v>0</v>
      </c>
      <c r="G322" s="42">
        <f>IFERROR(VLOOKUP($A322,'2019'!$A$8:$C$282,3,FALSE),0)</f>
        <v>0</v>
      </c>
      <c r="H322" s="42">
        <f>+IFERROR(VLOOKUP($A322,'2020'!$A$14:$C$247,3,FALSE),0)</f>
        <v>0</v>
      </c>
      <c r="I322" s="42">
        <f>+IFERROR(VLOOKUP($A322,'2021'!$A$12:$C$276,3,FALSE),0)</f>
        <v>726180997</v>
      </c>
      <c r="J322" s="42">
        <f>+IFERROR(VLOOKUP($A322,'2022'!$A:$O,4,FALSE),0)</f>
        <v>0</v>
      </c>
      <c r="K322" s="42">
        <f>+IFERROR(VLOOKUP($A322,'2022'!$A:$O,5,FALSE),0)</f>
        <v>0</v>
      </c>
      <c r="L322" s="42">
        <f>+IFERROR(VLOOKUP($A322,'2022'!$A:$O,6,FALSE),0)</f>
        <v>0</v>
      </c>
      <c r="M322" s="42">
        <f>+IFERROR(VLOOKUP($A322,'2022'!$A:$O,7,FALSE),0)</f>
        <v>0</v>
      </c>
      <c r="N322" s="42">
        <f>+IFERROR(VLOOKUP($A322,'2022'!$A:$O,8,FALSE),0)</f>
        <v>0</v>
      </c>
      <c r="O322" s="42">
        <f>+IFERROR(VLOOKUP($A322,'2022'!$A:$O,9,FALSE),0)</f>
        <v>0</v>
      </c>
      <c r="P322" s="42">
        <f>+IFERROR(VLOOKUP($A322,'2022'!$A:$O,10,FALSE),0)</f>
        <v>0</v>
      </c>
      <c r="Q322" s="42">
        <f>+IFERROR(VLOOKUP($A322,'2022'!$A:$O,11,FALSE),0)</f>
        <v>0</v>
      </c>
      <c r="R322" s="42">
        <f>+IFERROR(VLOOKUP($A322,'2022'!$A:$O,12,FALSE),0)</f>
        <v>0</v>
      </c>
      <c r="S322" s="42">
        <f>+IFERROR(VLOOKUP($A322,'2022'!$A:$O,13,FALSE),0)</f>
        <v>0</v>
      </c>
      <c r="T322" s="42">
        <f>+IFERROR(VLOOKUP($A322,'2022'!$A:$O,14,FALSE),0)</f>
        <v>0</v>
      </c>
      <c r="U322" s="42">
        <f>+IFERROR(VLOOKUP($A322,'2022'!$A:$O,15,FALSE),0)</f>
        <v>0</v>
      </c>
    </row>
    <row r="323" spans="1:21" hidden="1" x14ac:dyDescent="0.2">
      <c r="A323" s="3">
        <v>1495010114</v>
      </c>
      <c r="B323" s="4" t="s">
        <v>247</v>
      </c>
      <c r="C323" s="4" t="s">
        <v>9</v>
      </c>
      <c r="D323" s="4">
        <f t="shared" si="351"/>
        <v>10</v>
      </c>
      <c r="E323" s="42">
        <f t="shared" si="416"/>
        <v>0</v>
      </c>
      <c r="F323" s="42">
        <f>IFERROR(VLOOKUP($A323,'2018'!$A$8:$C$209,3,FALSE),0)</f>
        <v>0</v>
      </c>
      <c r="G323" s="42">
        <f>IFERROR(VLOOKUP($A323,'2019'!$A$8:$C$282,3,FALSE),0)</f>
        <v>0</v>
      </c>
      <c r="H323" s="42">
        <f>+IFERROR(VLOOKUP($A323,'2020'!$A$14:$C$247,3,FALSE),0)</f>
        <v>0</v>
      </c>
      <c r="I323" s="42">
        <f>+IFERROR(VLOOKUP($A323,'2021'!$A$12:$C$276,3,FALSE),0)</f>
        <v>0</v>
      </c>
      <c r="J323" s="42">
        <f>+IFERROR(VLOOKUP($A323,'2022'!$A:$O,4,FALSE),0)</f>
        <v>0</v>
      </c>
      <c r="K323" s="42">
        <f>+IFERROR(VLOOKUP($A323,'2022'!$A:$O,5,FALSE),0)</f>
        <v>0</v>
      </c>
      <c r="L323" s="42">
        <f>+IFERROR(VLOOKUP($A323,'2022'!$A:$O,6,FALSE),0)</f>
        <v>0</v>
      </c>
      <c r="M323" s="42">
        <f>+IFERROR(VLOOKUP($A323,'2022'!$A:$O,7,FALSE),0)</f>
        <v>0</v>
      </c>
      <c r="N323" s="42">
        <f>+IFERROR(VLOOKUP($A323,'2022'!$A:$O,8,FALSE),0)</f>
        <v>0</v>
      </c>
      <c r="O323" s="42">
        <f>+IFERROR(VLOOKUP($A323,'2022'!$A:$O,9,FALSE),0)</f>
        <v>0</v>
      </c>
      <c r="P323" s="42">
        <f>+IFERROR(VLOOKUP($A323,'2022'!$A:$O,10,FALSE),0)</f>
        <v>0</v>
      </c>
      <c r="Q323" s="42">
        <f>+IFERROR(VLOOKUP($A323,'2022'!$A:$O,11,FALSE),0)</f>
        <v>0</v>
      </c>
      <c r="R323" s="42">
        <f>+IFERROR(VLOOKUP($A323,'2022'!$A:$O,12,FALSE),0)</f>
        <v>0</v>
      </c>
      <c r="S323" s="42">
        <f>+IFERROR(VLOOKUP($A323,'2022'!$A:$O,13,FALSE),0)</f>
        <v>0</v>
      </c>
      <c r="T323" s="42">
        <f>+IFERROR(VLOOKUP($A323,'2022'!$A:$O,14,FALSE),0)</f>
        <v>0</v>
      </c>
      <c r="U323" s="42">
        <f>+IFERROR(VLOOKUP($A323,'2022'!$A:$O,15,FALSE),0)</f>
        <v>0</v>
      </c>
    </row>
    <row r="324" spans="1:21" ht="12" hidden="1" customHeight="1" x14ac:dyDescent="0.2">
      <c r="A324" s="3">
        <v>1495010115</v>
      </c>
      <c r="B324" s="4" t="s">
        <v>248</v>
      </c>
      <c r="C324" s="4" t="s">
        <v>9</v>
      </c>
      <c r="D324" s="4">
        <f t="shared" si="351"/>
        <v>10</v>
      </c>
      <c r="E324" s="42">
        <f t="shared" si="416"/>
        <v>8792846516</v>
      </c>
      <c r="F324" s="42">
        <f>IFERROR(VLOOKUP($A324,'2018'!$A$8:$C$209,3,FALSE),0)</f>
        <v>0</v>
      </c>
      <c r="G324" s="42">
        <f>IFERROR(VLOOKUP($A324,'2019'!$A$8:$C$282,3,FALSE),0)</f>
        <v>0</v>
      </c>
      <c r="H324" s="42">
        <f>+IFERROR(VLOOKUP($A324,'2020'!$A$14:$C$247,3,FALSE),0)</f>
        <v>0</v>
      </c>
      <c r="I324" s="42">
        <f>+IFERROR(VLOOKUP($A324,'2021'!$A$12:$C$276,3,FALSE),0)</f>
        <v>5715507627</v>
      </c>
      <c r="J324" s="42">
        <f>+IFERROR(VLOOKUP($A324,'2022'!$A:$O,4,FALSE),0)</f>
        <v>0</v>
      </c>
      <c r="K324" s="42">
        <f>+IFERROR(VLOOKUP($A324,'2022'!$A:$O,5,FALSE),0)</f>
        <v>0</v>
      </c>
      <c r="L324" s="42">
        <f>+IFERROR(VLOOKUP($A324,'2022'!$A:$O,6,FALSE),0)</f>
        <v>0</v>
      </c>
      <c r="M324" s="42">
        <f>+IFERROR(VLOOKUP($A324,'2022'!$A:$O,7,FALSE),0)</f>
        <v>2613751823</v>
      </c>
      <c r="N324" s="42">
        <f>+IFERROR(VLOOKUP($A324,'2022'!$A:$O,8,FALSE),0)</f>
        <v>0</v>
      </c>
      <c r="O324" s="42">
        <f>+IFERROR(VLOOKUP($A324,'2022'!$A:$O,9,FALSE),0)</f>
        <v>0</v>
      </c>
      <c r="P324" s="42">
        <f>+IFERROR(VLOOKUP($A324,'2022'!$A:$O,10,FALSE),0)</f>
        <v>0</v>
      </c>
      <c r="Q324" s="42">
        <f>+IFERROR(VLOOKUP($A324,'2022'!$A:$O,11,FALSE),0)</f>
        <v>0</v>
      </c>
      <c r="R324" s="42">
        <f>+IFERROR(VLOOKUP($A324,'2022'!$A:$O,12,FALSE),0)</f>
        <v>463587066</v>
      </c>
      <c r="S324" s="42">
        <f>+IFERROR(VLOOKUP($A324,'2022'!$A:$O,13,FALSE),0)</f>
        <v>0</v>
      </c>
      <c r="T324" s="42">
        <f>+IFERROR(VLOOKUP($A324,'2022'!$A:$O,14,FALSE),0)</f>
        <v>0</v>
      </c>
      <c r="U324" s="42">
        <f>+IFERROR(VLOOKUP($A324,'2022'!$A:$O,15,FALSE),0)</f>
        <v>0</v>
      </c>
    </row>
    <row r="325" spans="1:21" hidden="1" x14ac:dyDescent="0.2">
      <c r="A325" s="3">
        <v>1495010116</v>
      </c>
      <c r="B325" s="4" t="s">
        <v>249</v>
      </c>
      <c r="C325" s="4" t="s">
        <v>9</v>
      </c>
      <c r="D325" s="4">
        <f t="shared" si="351"/>
        <v>10</v>
      </c>
      <c r="E325" s="42">
        <f t="shared" si="416"/>
        <v>0</v>
      </c>
      <c r="F325" s="42">
        <f>IFERROR(VLOOKUP($A325,'2018'!$A$8:$C$209,3,FALSE),0)</f>
        <v>0</v>
      </c>
      <c r="G325" s="42">
        <f>IFERROR(VLOOKUP($A325,'2019'!$A$8:$C$282,3,FALSE),0)</f>
        <v>0</v>
      </c>
      <c r="H325" s="42">
        <f>+IFERROR(VLOOKUP($A325,'2020'!$A$14:$C$247,3,FALSE),0)</f>
        <v>0</v>
      </c>
      <c r="I325" s="42">
        <f>+IFERROR(VLOOKUP($A325,'2021'!$A$12:$C$276,3,FALSE),0)</f>
        <v>0</v>
      </c>
      <c r="J325" s="42">
        <f>+IFERROR(VLOOKUP($A325,'2022'!$A:$O,4,FALSE),0)</f>
        <v>0</v>
      </c>
      <c r="K325" s="42">
        <f>+IFERROR(VLOOKUP($A325,'2022'!$A:$O,5,FALSE),0)</f>
        <v>0</v>
      </c>
      <c r="L325" s="42">
        <f>+IFERROR(VLOOKUP($A325,'2022'!$A:$O,6,FALSE),0)</f>
        <v>0</v>
      </c>
      <c r="M325" s="42">
        <f>+IFERROR(VLOOKUP($A325,'2022'!$A:$O,7,FALSE),0)</f>
        <v>0</v>
      </c>
      <c r="N325" s="42">
        <f>+IFERROR(VLOOKUP($A325,'2022'!$A:$O,8,FALSE),0)</f>
        <v>0</v>
      </c>
      <c r="O325" s="42">
        <f>+IFERROR(VLOOKUP($A325,'2022'!$A:$O,9,FALSE),0)</f>
        <v>0</v>
      </c>
      <c r="P325" s="42">
        <f>+IFERROR(VLOOKUP($A325,'2022'!$A:$O,10,FALSE),0)</f>
        <v>0</v>
      </c>
      <c r="Q325" s="42">
        <f>+IFERROR(VLOOKUP($A325,'2022'!$A:$O,11,FALSE),0)</f>
        <v>0</v>
      </c>
      <c r="R325" s="42">
        <f>+IFERROR(VLOOKUP($A325,'2022'!$A:$O,12,FALSE),0)</f>
        <v>0</v>
      </c>
      <c r="S325" s="42">
        <f>+IFERROR(VLOOKUP($A325,'2022'!$A:$O,13,FALSE),0)</f>
        <v>0</v>
      </c>
      <c r="T325" s="42">
        <f>+IFERROR(VLOOKUP($A325,'2022'!$A:$O,14,FALSE),0)</f>
        <v>0</v>
      </c>
      <c r="U325" s="42">
        <f>+IFERROR(VLOOKUP($A325,'2022'!$A:$O,15,FALSE),0)</f>
        <v>0</v>
      </c>
    </row>
    <row r="326" spans="1:21" hidden="1" x14ac:dyDescent="0.2">
      <c r="A326" s="3">
        <v>1495010117</v>
      </c>
      <c r="B326" s="4" t="s">
        <v>250</v>
      </c>
      <c r="C326" s="4" t="s">
        <v>9</v>
      </c>
      <c r="D326" s="4">
        <f t="shared" si="351"/>
        <v>10</v>
      </c>
      <c r="E326" s="42">
        <f t="shared" si="416"/>
        <v>0</v>
      </c>
      <c r="F326" s="42">
        <f>IFERROR(VLOOKUP($A326,'2018'!$A$8:$C$209,3,FALSE),0)</f>
        <v>0</v>
      </c>
      <c r="G326" s="42">
        <f>IFERROR(VLOOKUP($A326,'2019'!$A$8:$C$282,3,FALSE),0)</f>
        <v>0</v>
      </c>
      <c r="H326" s="42">
        <f>+IFERROR(VLOOKUP($A326,'2020'!$A$14:$C$247,3,FALSE),0)</f>
        <v>0</v>
      </c>
      <c r="I326" s="42">
        <f>+IFERROR(VLOOKUP($A326,'2021'!$A$12:$C$276,3,FALSE),0)</f>
        <v>0</v>
      </c>
      <c r="J326" s="42">
        <f>+IFERROR(VLOOKUP($A326,'2022'!$A:$O,4,FALSE),0)</f>
        <v>0</v>
      </c>
      <c r="K326" s="42">
        <f>+IFERROR(VLOOKUP($A326,'2022'!$A:$O,5,FALSE),0)</f>
        <v>0</v>
      </c>
      <c r="L326" s="42">
        <f>+IFERROR(VLOOKUP($A326,'2022'!$A:$O,6,FALSE),0)</f>
        <v>0</v>
      </c>
      <c r="M326" s="42">
        <f>+IFERROR(VLOOKUP($A326,'2022'!$A:$O,7,FALSE),0)</f>
        <v>0</v>
      </c>
      <c r="N326" s="42">
        <f>+IFERROR(VLOOKUP($A326,'2022'!$A:$O,8,FALSE),0)</f>
        <v>0</v>
      </c>
      <c r="O326" s="42">
        <f>+IFERROR(VLOOKUP($A326,'2022'!$A:$O,9,FALSE),0)</f>
        <v>0</v>
      </c>
      <c r="P326" s="42">
        <f>+IFERROR(VLOOKUP($A326,'2022'!$A:$O,10,FALSE),0)</f>
        <v>0</v>
      </c>
      <c r="Q326" s="42">
        <f>+IFERROR(VLOOKUP($A326,'2022'!$A:$O,11,FALSE),0)</f>
        <v>0</v>
      </c>
      <c r="R326" s="42">
        <f>+IFERROR(VLOOKUP($A326,'2022'!$A:$O,12,FALSE),0)</f>
        <v>0</v>
      </c>
      <c r="S326" s="42">
        <f>+IFERROR(VLOOKUP($A326,'2022'!$A:$O,13,FALSE),0)</f>
        <v>0</v>
      </c>
      <c r="T326" s="42">
        <f>+IFERROR(VLOOKUP($A326,'2022'!$A:$O,14,FALSE),0)</f>
        <v>0</v>
      </c>
      <c r="U326" s="42">
        <f>+IFERROR(VLOOKUP($A326,'2022'!$A:$O,15,FALSE),0)</f>
        <v>0</v>
      </c>
    </row>
    <row r="327" spans="1:21" ht="12" hidden="1" x14ac:dyDescent="0.25">
      <c r="A327" s="34">
        <v>14950102</v>
      </c>
      <c r="B327" s="35" t="s">
        <v>251</v>
      </c>
      <c r="C327" s="35" t="s">
        <v>5</v>
      </c>
      <c r="D327" s="35">
        <f t="shared" si="351"/>
        <v>8</v>
      </c>
      <c r="E327" s="41">
        <f t="shared" ref="E327:L327" si="417">+E328+E329+E330+E331+E332+E333+E334+E335+E336+E337+E338+E339+E340+E341</f>
        <v>16773143658.59</v>
      </c>
      <c r="F327" s="41">
        <f t="shared" si="417"/>
        <v>0</v>
      </c>
      <c r="G327" s="41">
        <f t="shared" si="417"/>
        <v>5977171262</v>
      </c>
      <c r="H327" s="41">
        <f t="shared" ref="H327" si="418">+H328+H329+H330+H331+H332+H333+H334+H335+H336+H337+H338+H339+H340+H341</f>
        <v>1020365295</v>
      </c>
      <c r="I327" s="41">
        <f t="shared" ref="I327" si="419">+I328+I329+I330+I331+I332+I333+I334+I335+I336+I337+I338+I339+I340+I341</f>
        <v>7668836258.9699993</v>
      </c>
      <c r="J327" s="41">
        <f t="shared" si="417"/>
        <v>299125321.06999999</v>
      </c>
      <c r="K327" s="41">
        <f t="shared" si="417"/>
        <v>104871796.79000001</v>
      </c>
      <c r="L327" s="41">
        <f t="shared" si="417"/>
        <v>23918761.43</v>
      </c>
      <c r="M327" s="41">
        <f t="shared" ref="M327:N327" si="420">+M328+M329+M330+M331+M332+M333+M334+M335+M336+M337+M338+M339+M340+M341</f>
        <v>1304717500</v>
      </c>
      <c r="N327" s="41">
        <f t="shared" si="420"/>
        <v>0</v>
      </c>
      <c r="O327" s="41">
        <f t="shared" ref="O327:S327" si="421">+O328+O329+O330+O331+O332+O333+O334+O335+O336+O337+O338+O339+O340+O341</f>
        <v>0</v>
      </c>
      <c r="P327" s="41">
        <f t="shared" si="421"/>
        <v>0</v>
      </c>
      <c r="Q327" s="41">
        <f t="shared" si="421"/>
        <v>374137463.32999998</v>
      </c>
      <c r="R327" s="41">
        <f t="shared" si="421"/>
        <v>0</v>
      </c>
      <c r="S327" s="41">
        <f t="shared" si="421"/>
        <v>0</v>
      </c>
      <c r="T327" s="41">
        <f t="shared" ref="T327:U327" si="422">+T328+T329+T330+T331+T332+T333+T334+T335+T336+T337+T338+T339+T340+T341</f>
        <v>0</v>
      </c>
      <c r="U327" s="41">
        <f t="shared" si="422"/>
        <v>0</v>
      </c>
    </row>
    <row r="328" spans="1:21" hidden="1" x14ac:dyDescent="0.2">
      <c r="A328" s="3">
        <v>1495010201</v>
      </c>
      <c r="B328" s="4" t="s">
        <v>252</v>
      </c>
      <c r="C328" s="4" t="s">
        <v>9</v>
      </c>
      <c r="D328" s="4">
        <f t="shared" si="351"/>
        <v>10</v>
      </c>
      <c r="E328" s="42">
        <f t="shared" ref="E328:E341" si="423">+F328+G328+J328+K328+L328+H328+M328+N328+I328+O328+P328+Q328+R328+S328+T328+U328</f>
        <v>0</v>
      </c>
      <c r="F328" s="42">
        <f>IFERROR(VLOOKUP($A328,'2018'!$A$8:$C$209,3,FALSE),0)</f>
        <v>0</v>
      </c>
      <c r="G328" s="42">
        <f>IFERROR(VLOOKUP($A328,'2019'!$A$8:$C$282,3,FALSE),0)</f>
        <v>0</v>
      </c>
      <c r="H328" s="42">
        <f>+IFERROR(VLOOKUP($A328,'2020'!$A$14:$C$247,3,FALSE),0)</f>
        <v>0</v>
      </c>
      <c r="I328" s="42">
        <f>+IFERROR(VLOOKUP($A328,'2021'!$A$12:$C$276,3,FALSE),0)</f>
        <v>0</v>
      </c>
      <c r="J328" s="42">
        <f>+IFERROR(VLOOKUP($A328,'2022'!$A:$O,4,FALSE),0)</f>
        <v>0</v>
      </c>
      <c r="K328" s="42">
        <f>+IFERROR(VLOOKUP($A328,'2022'!$A:$O,5,FALSE),0)</f>
        <v>0</v>
      </c>
      <c r="L328" s="42">
        <f>+IFERROR(VLOOKUP($A328,'2022'!$A:$O,6,FALSE),0)</f>
        <v>0</v>
      </c>
      <c r="M328" s="42">
        <f>+IFERROR(VLOOKUP($A328,'2022'!$A:$O,7,FALSE),0)</f>
        <v>0</v>
      </c>
      <c r="N328" s="42">
        <f>+IFERROR(VLOOKUP($A328,'2022'!$A:$O,8,FALSE),0)</f>
        <v>0</v>
      </c>
      <c r="O328" s="42">
        <f>+IFERROR(VLOOKUP($A328,'2022'!$A:$O,9,FALSE),0)</f>
        <v>0</v>
      </c>
      <c r="P328" s="42">
        <f>+IFERROR(VLOOKUP($A328,'2022'!$A:$O,10,FALSE),0)</f>
        <v>0</v>
      </c>
      <c r="Q328" s="42">
        <f>+IFERROR(VLOOKUP($A328,'2022'!$A:$O,11,FALSE),0)</f>
        <v>0</v>
      </c>
      <c r="R328" s="42">
        <f>+IFERROR(VLOOKUP($A328,'2022'!$A:$O,12,FALSE),0)</f>
        <v>0</v>
      </c>
      <c r="S328" s="42">
        <f>+IFERROR(VLOOKUP($A328,'2022'!$A:$O,13,FALSE),0)</f>
        <v>0</v>
      </c>
      <c r="T328" s="42">
        <f>+IFERROR(VLOOKUP($A328,'2022'!$A:$O,14,FALSE),0)</f>
        <v>0</v>
      </c>
      <c r="U328" s="42">
        <f>+IFERROR(VLOOKUP($A328,'2022'!$A:$O,15,FALSE),0)</f>
        <v>0</v>
      </c>
    </row>
    <row r="329" spans="1:21" hidden="1" x14ac:dyDescent="0.2">
      <c r="A329" s="3">
        <v>1495010202</v>
      </c>
      <c r="B329" s="4" t="s">
        <v>253</v>
      </c>
      <c r="C329" s="4" t="s">
        <v>9</v>
      </c>
      <c r="D329" s="4">
        <f t="shared" si="351"/>
        <v>10</v>
      </c>
      <c r="E329" s="42">
        <f t="shared" si="423"/>
        <v>280545500</v>
      </c>
      <c r="F329" s="42">
        <f>IFERROR(VLOOKUP($A329,'2018'!$A$8:$C$209,3,FALSE),0)</f>
        <v>0</v>
      </c>
      <c r="G329" s="42">
        <f>IFERROR(VLOOKUP($A329,'2019'!$A$8:$C$282,3,FALSE),0)</f>
        <v>280545500</v>
      </c>
      <c r="H329" s="42">
        <f>+IFERROR(VLOOKUP($A329,'2020'!$A$14:$C$247,3,FALSE),0)</f>
        <v>0</v>
      </c>
      <c r="I329" s="42">
        <f>+IFERROR(VLOOKUP($A329,'2021'!$A$12:$C$276,3,FALSE),0)</f>
        <v>0</v>
      </c>
      <c r="J329" s="42">
        <f>+IFERROR(VLOOKUP($A329,'2022'!$A:$O,4,FALSE),0)</f>
        <v>0</v>
      </c>
      <c r="K329" s="42">
        <f>+IFERROR(VLOOKUP($A329,'2022'!$A:$O,5,FALSE),0)</f>
        <v>0</v>
      </c>
      <c r="L329" s="42">
        <f>+IFERROR(VLOOKUP($A329,'2022'!$A:$O,6,FALSE),0)</f>
        <v>0</v>
      </c>
      <c r="M329" s="42">
        <f>+IFERROR(VLOOKUP($A329,'2022'!$A:$O,7,FALSE),0)</f>
        <v>0</v>
      </c>
      <c r="N329" s="42">
        <f>+IFERROR(VLOOKUP($A329,'2022'!$A:$O,8,FALSE),0)</f>
        <v>0</v>
      </c>
      <c r="O329" s="42">
        <f>+IFERROR(VLOOKUP($A329,'2022'!$A:$O,9,FALSE),0)</f>
        <v>0</v>
      </c>
      <c r="P329" s="42">
        <f>+IFERROR(VLOOKUP($A329,'2022'!$A:$O,10,FALSE),0)</f>
        <v>0</v>
      </c>
      <c r="Q329" s="42">
        <f>+IFERROR(VLOOKUP($A329,'2022'!$A:$O,11,FALSE),0)</f>
        <v>0</v>
      </c>
      <c r="R329" s="42">
        <f>+IFERROR(VLOOKUP($A329,'2022'!$A:$O,12,FALSE),0)</f>
        <v>0</v>
      </c>
      <c r="S329" s="42">
        <f>+IFERROR(VLOOKUP($A329,'2022'!$A:$O,13,FALSE),0)</f>
        <v>0</v>
      </c>
      <c r="T329" s="42">
        <f>+IFERROR(VLOOKUP($A329,'2022'!$A:$O,14,FALSE),0)</f>
        <v>0</v>
      </c>
      <c r="U329" s="42">
        <f>+IFERROR(VLOOKUP($A329,'2022'!$A:$O,15,FALSE),0)</f>
        <v>0</v>
      </c>
    </row>
    <row r="330" spans="1:21" hidden="1" x14ac:dyDescent="0.2">
      <c r="A330" s="3">
        <v>1495010203</v>
      </c>
      <c r="B330" s="4" t="s">
        <v>254</v>
      </c>
      <c r="C330" s="4" t="s">
        <v>9</v>
      </c>
      <c r="D330" s="4">
        <f t="shared" si="351"/>
        <v>10</v>
      </c>
      <c r="E330" s="42">
        <f t="shared" si="423"/>
        <v>622171255</v>
      </c>
      <c r="F330" s="42">
        <f>IFERROR(VLOOKUP($A330,'2018'!$A$8:$C$209,3,FALSE),0)</f>
        <v>0</v>
      </c>
      <c r="G330" s="42">
        <f>IFERROR(VLOOKUP($A330,'2019'!$A$8:$C$282,3,FALSE),0)</f>
        <v>622171255</v>
      </c>
      <c r="H330" s="42">
        <f>+IFERROR(VLOOKUP($A330,'2020'!$A$14:$C$247,3,FALSE),0)</f>
        <v>0</v>
      </c>
      <c r="I330" s="42">
        <f>+IFERROR(VLOOKUP($A330,'2021'!$A$12:$C$276,3,FALSE),0)</f>
        <v>0</v>
      </c>
      <c r="J330" s="42">
        <f>+IFERROR(VLOOKUP($A330,'2022'!$A:$O,4,FALSE),0)</f>
        <v>0</v>
      </c>
      <c r="K330" s="42">
        <f>+IFERROR(VLOOKUP($A330,'2022'!$A:$O,5,FALSE),0)</f>
        <v>0</v>
      </c>
      <c r="L330" s="42">
        <f>+IFERROR(VLOOKUP($A330,'2022'!$A:$O,6,FALSE),0)</f>
        <v>0</v>
      </c>
      <c r="M330" s="42">
        <f>+IFERROR(VLOOKUP($A330,'2022'!$A:$O,7,FALSE),0)</f>
        <v>0</v>
      </c>
      <c r="N330" s="42">
        <f>+IFERROR(VLOOKUP($A330,'2022'!$A:$O,8,FALSE),0)</f>
        <v>0</v>
      </c>
      <c r="O330" s="42">
        <f>+IFERROR(VLOOKUP($A330,'2022'!$A:$O,9,FALSE),0)</f>
        <v>0</v>
      </c>
      <c r="P330" s="42">
        <f>+IFERROR(VLOOKUP($A330,'2022'!$A:$O,10,FALSE),0)</f>
        <v>0</v>
      </c>
      <c r="Q330" s="42">
        <f>+IFERROR(VLOOKUP($A330,'2022'!$A:$O,11,FALSE),0)</f>
        <v>0</v>
      </c>
      <c r="R330" s="42">
        <f>+IFERROR(VLOOKUP($A330,'2022'!$A:$O,12,FALSE),0)</f>
        <v>0</v>
      </c>
      <c r="S330" s="42">
        <f>+IFERROR(VLOOKUP($A330,'2022'!$A:$O,13,FALSE),0)</f>
        <v>0</v>
      </c>
      <c r="T330" s="42">
        <f>+IFERROR(VLOOKUP($A330,'2022'!$A:$O,14,FALSE),0)</f>
        <v>0</v>
      </c>
      <c r="U330" s="42">
        <f>+IFERROR(VLOOKUP($A330,'2022'!$A:$O,15,FALSE),0)</f>
        <v>0</v>
      </c>
    </row>
    <row r="331" spans="1:21" hidden="1" x14ac:dyDescent="0.2">
      <c r="A331" s="3">
        <v>1495010204</v>
      </c>
      <c r="B331" s="4" t="s">
        <v>255</v>
      </c>
      <c r="C331" s="4" t="s">
        <v>9</v>
      </c>
      <c r="D331" s="4">
        <f t="shared" ref="D331:D394" si="424">+LEN(A331)</f>
        <v>10</v>
      </c>
      <c r="E331" s="42">
        <f t="shared" si="423"/>
        <v>5556638808</v>
      </c>
      <c r="F331" s="42">
        <f>IFERROR(VLOOKUP($A331,'2018'!$A$8:$C$209,3,FALSE),0)</f>
        <v>0</v>
      </c>
      <c r="G331" s="42">
        <f>IFERROR(VLOOKUP($A331,'2019'!$A$8:$C$282,3,FALSE),0)</f>
        <v>1783021310</v>
      </c>
      <c r="H331" s="42">
        <f>+IFERROR(VLOOKUP($A331,'2020'!$A$14:$C$247,3,FALSE),0)</f>
        <v>201450000</v>
      </c>
      <c r="I331" s="42">
        <f>+IFERROR(VLOOKUP($A331,'2021'!$A$12:$C$276,3,FALSE),0)</f>
        <v>2474200000</v>
      </c>
      <c r="J331" s="42">
        <f>+IFERROR(VLOOKUP($A331,'2022'!$A:$O,4,FALSE),0)</f>
        <v>0</v>
      </c>
      <c r="K331" s="42">
        <f>+IFERROR(VLOOKUP($A331,'2022'!$A:$O,5,FALSE),0)</f>
        <v>0</v>
      </c>
      <c r="L331" s="42">
        <f>+IFERROR(VLOOKUP($A331,'2022'!$A:$O,6,FALSE),0)</f>
        <v>0</v>
      </c>
      <c r="M331" s="42">
        <f>+IFERROR(VLOOKUP($A331,'2022'!$A:$O,7,FALSE),0)</f>
        <v>1097967498</v>
      </c>
      <c r="N331" s="42">
        <f>+IFERROR(VLOOKUP($A331,'2022'!$A:$O,8,FALSE),0)</f>
        <v>0</v>
      </c>
      <c r="O331" s="42">
        <f>+IFERROR(VLOOKUP($A331,'2022'!$A:$O,9,FALSE),0)</f>
        <v>0</v>
      </c>
      <c r="P331" s="42">
        <f>+IFERROR(VLOOKUP($A331,'2022'!$A:$O,10,FALSE),0)</f>
        <v>0</v>
      </c>
      <c r="Q331" s="42">
        <f>+IFERROR(VLOOKUP($A331,'2022'!$A:$O,11,FALSE),0)</f>
        <v>0</v>
      </c>
      <c r="R331" s="42">
        <f>+IFERROR(VLOOKUP($A331,'2022'!$A:$O,12,FALSE),0)</f>
        <v>0</v>
      </c>
      <c r="S331" s="42">
        <f>+IFERROR(VLOOKUP($A331,'2022'!$A:$O,13,FALSE),0)</f>
        <v>0</v>
      </c>
      <c r="T331" s="42">
        <f>+IFERROR(VLOOKUP($A331,'2022'!$A:$O,14,FALSE),0)</f>
        <v>0</v>
      </c>
      <c r="U331" s="42">
        <f>+IFERROR(VLOOKUP($A331,'2022'!$A:$O,15,FALSE),0)</f>
        <v>0</v>
      </c>
    </row>
    <row r="332" spans="1:21" hidden="1" x14ac:dyDescent="0.2">
      <c r="A332" s="3">
        <v>1495010205</v>
      </c>
      <c r="B332" s="4" t="s">
        <v>256</v>
      </c>
      <c r="C332" s="4" t="s">
        <v>9</v>
      </c>
      <c r="D332" s="4">
        <f t="shared" si="424"/>
        <v>10</v>
      </c>
      <c r="E332" s="42">
        <f t="shared" si="423"/>
        <v>2684863543</v>
      </c>
      <c r="F332" s="42">
        <f>IFERROR(VLOOKUP($A332,'2018'!$A$8:$C$209,3,FALSE),0)</f>
        <v>0</v>
      </c>
      <c r="G332" s="42">
        <f>IFERROR(VLOOKUP($A332,'2019'!$A$8:$C$282,3,FALSE),0)</f>
        <v>1935668806</v>
      </c>
      <c r="H332" s="42">
        <f>+IFERROR(VLOOKUP($A332,'2020'!$A$14:$C$247,3,FALSE),0)</f>
        <v>0</v>
      </c>
      <c r="I332" s="42">
        <f>+IFERROR(VLOOKUP($A332,'2021'!$A$12:$C$276,3,FALSE),0)</f>
        <v>749194737</v>
      </c>
      <c r="J332" s="42">
        <f>+IFERROR(VLOOKUP($A332,'2022'!$A:$O,4,FALSE),0)</f>
        <v>0</v>
      </c>
      <c r="K332" s="42">
        <f>+IFERROR(VLOOKUP($A332,'2022'!$A:$O,5,FALSE),0)</f>
        <v>0</v>
      </c>
      <c r="L332" s="42">
        <f>+IFERROR(VLOOKUP($A332,'2022'!$A:$O,6,FALSE),0)</f>
        <v>0</v>
      </c>
      <c r="M332" s="42">
        <f>+IFERROR(VLOOKUP($A332,'2022'!$A:$O,7,FALSE),0)</f>
        <v>0</v>
      </c>
      <c r="N332" s="42">
        <f>+IFERROR(VLOOKUP($A332,'2022'!$A:$O,8,FALSE),0)</f>
        <v>0</v>
      </c>
      <c r="O332" s="42">
        <f>+IFERROR(VLOOKUP($A332,'2022'!$A:$O,9,FALSE),0)</f>
        <v>0</v>
      </c>
      <c r="P332" s="42">
        <f>+IFERROR(VLOOKUP($A332,'2022'!$A:$O,10,FALSE),0)</f>
        <v>0</v>
      </c>
      <c r="Q332" s="42">
        <f>+IFERROR(VLOOKUP($A332,'2022'!$A:$O,11,FALSE),0)</f>
        <v>0</v>
      </c>
      <c r="R332" s="42">
        <f>+IFERROR(VLOOKUP($A332,'2022'!$A:$O,12,FALSE),0)</f>
        <v>0</v>
      </c>
      <c r="S332" s="42">
        <f>+IFERROR(VLOOKUP($A332,'2022'!$A:$O,13,FALSE),0)</f>
        <v>0</v>
      </c>
      <c r="T332" s="42">
        <f>+IFERROR(VLOOKUP($A332,'2022'!$A:$O,14,FALSE),0)</f>
        <v>0</v>
      </c>
      <c r="U332" s="42">
        <f>+IFERROR(VLOOKUP($A332,'2022'!$A:$O,15,FALSE),0)</f>
        <v>0</v>
      </c>
    </row>
    <row r="333" spans="1:21" hidden="1" x14ac:dyDescent="0.2">
      <c r="A333" s="3">
        <v>1495010206</v>
      </c>
      <c r="B333" s="4" t="s">
        <v>257</v>
      </c>
      <c r="C333" s="4" t="s">
        <v>9</v>
      </c>
      <c r="D333" s="4">
        <f t="shared" si="424"/>
        <v>10</v>
      </c>
      <c r="E333" s="42">
        <f t="shared" si="423"/>
        <v>91324120</v>
      </c>
      <c r="F333" s="42">
        <f>IFERROR(VLOOKUP($A333,'2018'!$A$8:$C$209,3,FALSE),0)</f>
        <v>0</v>
      </c>
      <c r="G333" s="42">
        <f>IFERROR(VLOOKUP($A333,'2019'!$A$8:$C$282,3,FALSE),0)</f>
        <v>0</v>
      </c>
      <c r="H333" s="42">
        <f>+IFERROR(VLOOKUP($A333,'2020'!$A$14:$C$247,3,FALSE),0)</f>
        <v>0</v>
      </c>
      <c r="I333" s="42">
        <f>+IFERROR(VLOOKUP($A333,'2021'!$A$12:$C$276,3,FALSE),0)</f>
        <v>35204120</v>
      </c>
      <c r="J333" s="42">
        <f>+IFERROR(VLOOKUP($A333,'2022'!$A:$O,4,FALSE),0)</f>
        <v>0</v>
      </c>
      <c r="K333" s="42">
        <f>+IFERROR(VLOOKUP($A333,'2022'!$A:$O,5,FALSE),0)</f>
        <v>0</v>
      </c>
      <c r="L333" s="42">
        <f>+IFERROR(VLOOKUP($A333,'2022'!$A:$O,6,FALSE),0)</f>
        <v>0</v>
      </c>
      <c r="M333" s="42">
        <f>+IFERROR(VLOOKUP($A333,'2022'!$A:$O,7,FALSE),0)</f>
        <v>56120000</v>
      </c>
      <c r="N333" s="42">
        <f>+IFERROR(VLOOKUP($A333,'2022'!$A:$O,8,FALSE),0)</f>
        <v>0</v>
      </c>
      <c r="O333" s="42">
        <f>+IFERROR(VLOOKUP($A333,'2022'!$A:$O,9,FALSE),0)</f>
        <v>0</v>
      </c>
      <c r="P333" s="42">
        <f>+IFERROR(VLOOKUP($A333,'2022'!$A:$O,10,FALSE),0)</f>
        <v>0</v>
      </c>
      <c r="Q333" s="42">
        <f>+IFERROR(VLOOKUP($A333,'2022'!$A:$O,11,FALSE),0)</f>
        <v>0</v>
      </c>
      <c r="R333" s="42">
        <f>+IFERROR(VLOOKUP($A333,'2022'!$A:$O,12,FALSE),0)</f>
        <v>0</v>
      </c>
      <c r="S333" s="42">
        <f>+IFERROR(VLOOKUP($A333,'2022'!$A:$O,13,FALSE),0)</f>
        <v>0</v>
      </c>
      <c r="T333" s="42">
        <f>+IFERROR(VLOOKUP($A333,'2022'!$A:$O,14,FALSE),0)</f>
        <v>0</v>
      </c>
      <c r="U333" s="42">
        <f>+IFERROR(VLOOKUP($A333,'2022'!$A:$O,15,FALSE),0)</f>
        <v>0</v>
      </c>
    </row>
    <row r="334" spans="1:21" hidden="1" x14ac:dyDescent="0.2">
      <c r="A334" s="3">
        <v>1495010207</v>
      </c>
      <c r="B334" s="4" t="s">
        <v>258</v>
      </c>
      <c r="C334" s="4" t="s">
        <v>9</v>
      </c>
      <c r="D334" s="4">
        <f t="shared" si="424"/>
        <v>10</v>
      </c>
      <c r="E334" s="42">
        <f t="shared" si="423"/>
        <v>175476779</v>
      </c>
      <c r="F334" s="42">
        <f>IFERROR(VLOOKUP($A334,'2018'!$A$8:$C$209,3,FALSE),0)</f>
        <v>0</v>
      </c>
      <c r="G334" s="42">
        <f>IFERROR(VLOOKUP($A334,'2019'!$A$8:$C$282,3,FALSE),0)</f>
        <v>165007821</v>
      </c>
      <c r="H334" s="42">
        <f>+IFERROR(VLOOKUP($A334,'2020'!$A$14:$C$247,3,FALSE),0)</f>
        <v>0</v>
      </c>
      <c r="I334" s="42">
        <f>+IFERROR(VLOOKUP($A334,'2021'!$A$12:$C$276,3,FALSE),0)</f>
        <v>10468958</v>
      </c>
      <c r="J334" s="42">
        <f>+IFERROR(VLOOKUP($A334,'2022'!$A:$O,4,FALSE),0)</f>
        <v>0</v>
      </c>
      <c r="K334" s="42">
        <f>+IFERROR(VLOOKUP($A334,'2022'!$A:$O,5,FALSE),0)</f>
        <v>0</v>
      </c>
      <c r="L334" s="42">
        <f>+IFERROR(VLOOKUP($A334,'2022'!$A:$O,6,FALSE),0)</f>
        <v>0</v>
      </c>
      <c r="M334" s="42">
        <f>+IFERROR(VLOOKUP($A334,'2022'!$A:$O,7,FALSE),0)</f>
        <v>0</v>
      </c>
      <c r="N334" s="42">
        <f>+IFERROR(VLOOKUP($A334,'2022'!$A:$O,8,FALSE),0)</f>
        <v>0</v>
      </c>
      <c r="O334" s="42">
        <f>+IFERROR(VLOOKUP($A334,'2022'!$A:$O,9,FALSE),0)</f>
        <v>0</v>
      </c>
      <c r="P334" s="42">
        <f>+IFERROR(VLOOKUP($A334,'2022'!$A:$O,10,FALSE),0)</f>
        <v>0</v>
      </c>
      <c r="Q334" s="42">
        <f>+IFERROR(VLOOKUP($A334,'2022'!$A:$O,11,FALSE),0)</f>
        <v>0</v>
      </c>
      <c r="R334" s="42">
        <f>+IFERROR(VLOOKUP($A334,'2022'!$A:$O,12,FALSE),0)</f>
        <v>0</v>
      </c>
      <c r="S334" s="42">
        <f>+IFERROR(VLOOKUP($A334,'2022'!$A:$O,13,FALSE),0)</f>
        <v>0</v>
      </c>
      <c r="T334" s="42">
        <f>+IFERROR(VLOOKUP($A334,'2022'!$A:$O,14,FALSE),0)</f>
        <v>0</v>
      </c>
      <c r="U334" s="42">
        <f>+IFERROR(VLOOKUP($A334,'2022'!$A:$O,15,FALSE),0)</f>
        <v>0</v>
      </c>
    </row>
    <row r="335" spans="1:21" hidden="1" x14ac:dyDescent="0.2">
      <c r="A335" s="3">
        <v>1495010208</v>
      </c>
      <c r="B335" s="4" t="s">
        <v>259</v>
      </c>
      <c r="C335" s="4" t="s">
        <v>9</v>
      </c>
      <c r="D335" s="4">
        <f t="shared" si="424"/>
        <v>10</v>
      </c>
      <c r="E335" s="42">
        <f t="shared" si="423"/>
        <v>1593159012</v>
      </c>
      <c r="F335" s="42">
        <f>IFERROR(VLOOKUP($A335,'2018'!$A$8:$C$209,3,FALSE),0)</f>
        <v>0</v>
      </c>
      <c r="G335" s="42">
        <f>IFERROR(VLOOKUP($A335,'2019'!$A$8:$C$282,3,FALSE),0)</f>
        <v>610239484</v>
      </c>
      <c r="H335" s="42">
        <f>+IFERROR(VLOOKUP($A335,'2020'!$A$14:$C$247,3,FALSE),0)</f>
        <v>267724220</v>
      </c>
      <c r="I335" s="42">
        <f>+IFERROR(VLOOKUP($A335,'2021'!$A$12:$C$276,3,FALSE),0)</f>
        <v>564565306</v>
      </c>
      <c r="J335" s="42">
        <f>+IFERROR(VLOOKUP($A335,'2022'!$A:$O,4,FALSE),0)</f>
        <v>0</v>
      </c>
      <c r="K335" s="42">
        <f>+IFERROR(VLOOKUP($A335,'2022'!$A:$O,5,FALSE),0)</f>
        <v>0</v>
      </c>
      <c r="L335" s="42">
        <f>+IFERROR(VLOOKUP($A335,'2022'!$A:$O,6,FALSE),0)</f>
        <v>0</v>
      </c>
      <c r="M335" s="42">
        <f>+IFERROR(VLOOKUP($A335,'2022'!$A:$O,7,FALSE),0)</f>
        <v>150630002</v>
      </c>
      <c r="N335" s="42">
        <f>+IFERROR(VLOOKUP($A335,'2022'!$A:$O,8,FALSE),0)</f>
        <v>0</v>
      </c>
      <c r="O335" s="42">
        <f>+IFERROR(VLOOKUP($A335,'2022'!$A:$O,9,FALSE),0)</f>
        <v>0</v>
      </c>
      <c r="P335" s="42">
        <f>+IFERROR(VLOOKUP($A335,'2022'!$A:$O,10,FALSE),0)</f>
        <v>0</v>
      </c>
      <c r="Q335" s="42">
        <f>+IFERROR(VLOOKUP($A335,'2022'!$A:$O,11,FALSE),0)</f>
        <v>0</v>
      </c>
      <c r="R335" s="42">
        <f>+IFERROR(VLOOKUP($A335,'2022'!$A:$O,12,FALSE),0)</f>
        <v>0</v>
      </c>
      <c r="S335" s="42">
        <f>+IFERROR(VLOOKUP($A335,'2022'!$A:$O,13,FALSE),0)</f>
        <v>0</v>
      </c>
      <c r="T335" s="42">
        <f>+IFERROR(VLOOKUP($A335,'2022'!$A:$O,14,FALSE),0)</f>
        <v>0</v>
      </c>
      <c r="U335" s="42">
        <f>+IFERROR(VLOOKUP($A335,'2022'!$A:$O,15,FALSE),0)</f>
        <v>0</v>
      </c>
    </row>
    <row r="336" spans="1:21" hidden="1" x14ac:dyDescent="0.2">
      <c r="A336" s="3">
        <v>1495010209</v>
      </c>
      <c r="B336" s="4" t="s">
        <v>260</v>
      </c>
      <c r="C336" s="4" t="s">
        <v>9</v>
      </c>
      <c r="D336" s="4">
        <f t="shared" si="424"/>
        <v>10</v>
      </c>
      <c r="E336" s="42">
        <f t="shared" si="423"/>
        <v>54224671</v>
      </c>
      <c r="F336" s="42">
        <f>IFERROR(VLOOKUP($A336,'2018'!$A$8:$C$209,3,FALSE),0)</f>
        <v>0</v>
      </c>
      <c r="G336" s="42">
        <f>IFERROR(VLOOKUP($A336,'2019'!$A$8:$C$282,3,FALSE),0)</f>
        <v>0</v>
      </c>
      <c r="H336" s="42">
        <f>+IFERROR(VLOOKUP($A336,'2020'!$A$14:$C$247,3,FALSE),0)</f>
        <v>50191614</v>
      </c>
      <c r="I336" s="42">
        <f>+IFERROR(VLOOKUP($A336,'2021'!$A$12:$C$276,3,FALSE),0)</f>
        <v>4033057</v>
      </c>
      <c r="J336" s="42">
        <f>+IFERROR(VLOOKUP($A336,'2022'!$A:$O,4,FALSE),0)</f>
        <v>0</v>
      </c>
      <c r="K336" s="42">
        <f>+IFERROR(VLOOKUP($A336,'2022'!$A:$O,5,FALSE),0)</f>
        <v>0</v>
      </c>
      <c r="L336" s="42">
        <f>+IFERROR(VLOOKUP($A336,'2022'!$A:$O,6,FALSE),0)</f>
        <v>0</v>
      </c>
      <c r="M336" s="42">
        <f>+IFERROR(VLOOKUP($A336,'2022'!$A:$O,7,FALSE),0)</f>
        <v>0</v>
      </c>
      <c r="N336" s="42">
        <f>+IFERROR(VLOOKUP($A336,'2022'!$A:$O,8,FALSE),0)</f>
        <v>0</v>
      </c>
      <c r="O336" s="42">
        <f>+IFERROR(VLOOKUP($A336,'2022'!$A:$O,9,FALSE),0)</f>
        <v>0</v>
      </c>
      <c r="P336" s="42">
        <f>+IFERROR(VLOOKUP($A336,'2022'!$A:$O,10,FALSE),0)</f>
        <v>0</v>
      </c>
      <c r="Q336" s="42">
        <f>+IFERROR(VLOOKUP($A336,'2022'!$A:$O,11,FALSE),0)</f>
        <v>0</v>
      </c>
      <c r="R336" s="42">
        <f>+IFERROR(VLOOKUP($A336,'2022'!$A:$O,12,FALSE),0)</f>
        <v>0</v>
      </c>
      <c r="S336" s="42">
        <f>+IFERROR(VLOOKUP($A336,'2022'!$A:$O,13,FALSE),0)</f>
        <v>0</v>
      </c>
      <c r="T336" s="42">
        <f>+IFERROR(VLOOKUP($A336,'2022'!$A:$O,14,FALSE),0)</f>
        <v>0</v>
      </c>
      <c r="U336" s="42">
        <f>+IFERROR(VLOOKUP($A336,'2022'!$A:$O,15,FALSE),0)</f>
        <v>0</v>
      </c>
    </row>
    <row r="337" spans="1:21" hidden="1" x14ac:dyDescent="0.2">
      <c r="A337" s="3">
        <v>1495010210</v>
      </c>
      <c r="B337" s="4" t="s">
        <v>261</v>
      </c>
      <c r="C337" s="4" t="s">
        <v>9</v>
      </c>
      <c r="D337" s="4">
        <f t="shared" si="424"/>
        <v>10</v>
      </c>
      <c r="E337" s="42">
        <f t="shared" si="423"/>
        <v>0</v>
      </c>
      <c r="F337" s="42">
        <f>IFERROR(VLOOKUP($A337,'2018'!$A$8:$C$209,3,FALSE),0)</f>
        <v>0</v>
      </c>
      <c r="G337" s="42">
        <f>IFERROR(VLOOKUP($A337,'2019'!$A$8:$C$282,3,FALSE),0)</f>
        <v>0</v>
      </c>
      <c r="H337" s="42">
        <f>+IFERROR(VLOOKUP($A337,'2020'!$A$14:$C$247,3,FALSE),0)</f>
        <v>0</v>
      </c>
      <c r="I337" s="42">
        <f>+IFERROR(VLOOKUP($A337,'2021'!$A$12:$C$276,3,FALSE),0)</f>
        <v>0</v>
      </c>
      <c r="J337" s="42">
        <f>+IFERROR(VLOOKUP($A337,'2022'!$A:$O,4,FALSE),0)</f>
        <v>0</v>
      </c>
      <c r="K337" s="42">
        <f>+IFERROR(VLOOKUP($A337,'2022'!$A:$O,5,FALSE),0)</f>
        <v>0</v>
      </c>
      <c r="L337" s="42">
        <f>+IFERROR(VLOOKUP($A337,'2022'!$A:$O,6,FALSE),0)</f>
        <v>0</v>
      </c>
      <c r="M337" s="42">
        <f>+IFERROR(VLOOKUP($A337,'2022'!$A:$O,7,FALSE),0)</f>
        <v>0</v>
      </c>
      <c r="N337" s="42">
        <f>+IFERROR(VLOOKUP($A337,'2022'!$A:$O,8,FALSE),0)</f>
        <v>0</v>
      </c>
      <c r="O337" s="42">
        <f>+IFERROR(VLOOKUP($A337,'2022'!$A:$O,9,FALSE),0)</f>
        <v>0</v>
      </c>
      <c r="P337" s="42">
        <f>+IFERROR(VLOOKUP($A337,'2022'!$A:$O,10,FALSE),0)</f>
        <v>0</v>
      </c>
      <c r="Q337" s="42">
        <f>+IFERROR(VLOOKUP($A337,'2022'!$A:$O,11,FALSE),0)</f>
        <v>0</v>
      </c>
      <c r="R337" s="42">
        <f>+IFERROR(VLOOKUP($A337,'2022'!$A:$O,12,FALSE),0)</f>
        <v>0</v>
      </c>
      <c r="S337" s="42">
        <f>+IFERROR(VLOOKUP($A337,'2022'!$A:$O,13,FALSE),0)</f>
        <v>0</v>
      </c>
      <c r="T337" s="42">
        <f>+IFERROR(VLOOKUP($A337,'2022'!$A:$O,14,FALSE),0)</f>
        <v>0</v>
      </c>
      <c r="U337" s="42">
        <f>+IFERROR(VLOOKUP($A337,'2022'!$A:$O,15,FALSE),0)</f>
        <v>0</v>
      </c>
    </row>
    <row r="338" spans="1:21" hidden="1" x14ac:dyDescent="0.2">
      <c r="A338" s="3">
        <v>1495010211</v>
      </c>
      <c r="B338" s="4" t="s">
        <v>262</v>
      </c>
      <c r="C338" s="4" t="s">
        <v>9</v>
      </c>
      <c r="D338" s="4">
        <f t="shared" si="424"/>
        <v>10</v>
      </c>
      <c r="E338" s="42">
        <f t="shared" si="423"/>
        <v>276189318</v>
      </c>
      <c r="F338" s="42">
        <f>IFERROR(VLOOKUP($A338,'2018'!$A$8:$C$209,3,FALSE),0)</f>
        <v>0</v>
      </c>
      <c r="G338" s="42">
        <f>IFERROR(VLOOKUP($A338,'2019'!$A$8:$C$282,3,FALSE),0)</f>
        <v>127890326</v>
      </c>
      <c r="H338" s="42">
        <f>+IFERROR(VLOOKUP($A338,'2020'!$A$14:$C$247,3,FALSE),0)</f>
        <v>0</v>
      </c>
      <c r="I338" s="42">
        <f>+IFERROR(VLOOKUP($A338,'2021'!$A$12:$C$276,3,FALSE),0)</f>
        <v>148298992</v>
      </c>
      <c r="J338" s="42">
        <f>+IFERROR(VLOOKUP($A338,'2022'!$A:$O,4,FALSE),0)</f>
        <v>0</v>
      </c>
      <c r="K338" s="42">
        <f>+IFERROR(VLOOKUP($A338,'2022'!$A:$O,5,FALSE),0)</f>
        <v>0</v>
      </c>
      <c r="L338" s="42">
        <f>+IFERROR(VLOOKUP($A338,'2022'!$A:$O,6,FALSE),0)</f>
        <v>0</v>
      </c>
      <c r="M338" s="42">
        <f>+IFERROR(VLOOKUP($A338,'2022'!$A:$O,7,FALSE),0)</f>
        <v>0</v>
      </c>
      <c r="N338" s="42">
        <f>+IFERROR(VLOOKUP($A338,'2022'!$A:$O,8,FALSE),0)</f>
        <v>0</v>
      </c>
      <c r="O338" s="42">
        <f>+IFERROR(VLOOKUP($A338,'2022'!$A:$O,9,FALSE),0)</f>
        <v>0</v>
      </c>
      <c r="P338" s="42">
        <f>+IFERROR(VLOOKUP($A338,'2022'!$A:$O,10,FALSE),0)</f>
        <v>0</v>
      </c>
      <c r="Q338" s="42">
        <f>+IFERROR(VLOOKUP($A338,'2022'!$A:$O,11,FALSE),0)</f>
        <v>0</v>
      </c>
      <c r="R338" s="42">
        <f>+IFERROR(VLOOKUP($A338,'2022'!$A:$O,12,FALSE),0)</f>
        <v>0</v>
      </c>
      <c r="S338" s="42">
        <f>+IFERROR(VLOOKUP($A338,'2022'!$A:$O,13,FALSE),0)</f>
        <v>0</v>
      </c>
      <c r="T338" s="42">
        <f>+IFERROR(VLOOKUP($A338,'2022'!$A:$O,14,FALSE),0)</f>
        <v>0</v>
      </c>
      <c r="U338" s="42">
        <f>+IFERROR(VLOOKUP($A338,'2022'!$A:$O,15,FALSE),0)</f>
        <v>0</v>
      </c>
    </row>
    <row r="339" spans="1:21" ht="12" hidden="1" customHeight="1" x14ac:dyDescent="0.2">
      <c r="A339" s="3">
        <v>1495010212</v>
      </c>
      <c r="B339" s="4" t="s">
        <v>263</v>
      </c>
      <c r="C339" s="4" t="s">
        <v>9</v>
      </c>
      <c r="D339" s="4">
        <f t="shared" si="424"/>
        <v>10</v>
      </c>
      <c r="E339" s="42">
        <f t="shared" si="423"/>
        <v>5373100542.5900002</v>
      </c>
      <c r="F339" s="42">
        <f>IFERROR(VLOOKUP($A339,'2018'!$A$8:$C$209,3,FALSE),0)</f>
        <v>0</v>
      </c>
      <c r="G339" s="42">
        <f>IFERROR(VLOOKUP($A339,'2019'!$A$8:$C$282,3,FALSE),0)</f>
        <v>387176650</v>
      </c>
      <c r="H339" s="42">
        <f>+IFERROR(VLOOKUP($A339,'2020'!$A$14:$C$247,3,FALSE),0)</f>
        <v>500999461</v>
      </c>
      <c r="I339" s="42">
        <f>+IFERROR(VLOOKUP($A339,'2021'!$A$12:$C$276,3,FALSE),0)</f>
        <v>3332871088.9699998</v>
      </c>
      <c r="J339" s="42">
        <f>+IFERROR(VLOOKUP($A339,'2022'!$A:$O,4,FALSE),0)</f>
        <v>299125321.06999999</v>
      </c>
      <c r="K339" s="42">
        <f>+IFERROR(VLOOKUP($A339,'2022'!$A:$O,5,FALSE),0)</f>
        <v>104871796.79000001</v>
      </c>
      <c r="L339" s="42">
        <f>+IFERROR(VLOOKUP($A339,'2022'!$A:$O,6,FALSE),0)</f>
        <v>23918761.43</v>
      </c>
      <c r="M339" s="42">
        <f>+IFERROR(VLOOKUP($A339,'2022'!$A:$O,7,FALSE),0)</f>
        <v>0</v>
      </c>
      <c r="N339" s="42">
        <f>+IFERROR(VLOOKUP($A339,'2022'!$A:$O,8,FALSE),0)</f>
        <v>0</v>
      </c>
      <c r="O339" s="42">
        <f>+IFERROR(VLOOKUP($A339,'2022'!$A:$O,9,FALSE),0)</f>
        <v>0</v>
      </c>
      <c r="P339" s="42">
        <f>+IFERROR(VLOOKUP($A339,'2022'!$A:$O,10,FALSE),0)</f>
        <v>0</v>
      </c>
      <c r="Q339" s="42">
        <f>+IFERROR(VLOOKUP($A339,'2022'!$A:$O,11,FALSE),0)</f>
        <v>374137463.32999998</v>
      </c>
      <c r="R339" s="42">
        <f>+IFERROR(VLOOKUP($A339,'2022'!$A:$O,12,FALSE),0)</f>
        <v>0</v>
      </c>
      <c r="S339" s="42">
        <f>+IFERROR(VLOOKUP($A339,'2022'!$A:$O,13,FALSE),0)</f>
        <v>350000000</v>
      </c>
      <c r="T339" s="42">
        <f>+IFERROR(VLOOKUP($A339,'2022'!$A:$O,14,FALSE),0)</f>
        <v>0</v>
      </c>
      <c r="U339" s="42">
        <f>+IFERROR(VLOOKUP($A339,'2022'!$A:$O,15,FALSE),0)</f>
        <v>0</v>
      </c>
    </row>
    <row r="340" spans="1:21" hidden="1" x14ac:dyDescent="0.2">
      <c r="A340" s="3">
        <v>1495010213</v>
      </c>
      <c r="B340" s="4" t="s">
        <v>264</v>
      </c>
      <c r="C340" s="4" t="s">
        <v>9</v>
      </c>
      <c r="D340" s="4">
        <f t="shared" si="424"/>
        <v>10</v>
      </c>
      <c r="E340" s="42">
        <f t="shared" si="423"/>
        <v>0</v>
      </c>
      <c r="F340" s="42">
        <f>IFERROR(VLOOKUP($A340,'2018'!$A$8:$C$209,3,FALSE),0)</f>
        <v>0</v>
      </c>
      <c r="G340" s="42">
        <f>IFERROR(VLOOKUP($A340,'2019'!$A$8:$C$282,3,FALSE),0)</f>
        <v>0</v>
      </c>
      <c r="H340" s="42">
        <f>+IFERROR(VLOOKUP($A340,'2020'!$A$14:$C$247,3,FALSE),0)</f>
        <v>0</v>
      </c>
      <c r="I340" s="42">
        <f>+IFERROR(VLOOKUP($A340,'2021'!$A$12:$C$276,3,FALSE),0)</f>
        <v>0</v>
      </c>
      <c r="J340" s="42">
        <f>+IFERROR(VLOOKUP($A340,'2022'!$A:$O,4,FALSE),0)</f>
        <v>0</v>
      </c>
      <c r="K340" s="42">
        <f>+IFERROR(VLOOKUP($A340,'2022'!$A:$O,5,FALSE),0)</f>
        <v>0</v>
      </c>
      <c r="L340" s="42">
        <f>+IFERROR(VLOOKUP($A340,'2022'!$A:$O,6,FALSE),0)</f>
        <v>0</v>
      </c>
      <c r="M340" s="42">
        <f>+IFERROR(VLOOKUP($A340,'2022'!$A:$O,7,FALSE),0)</f>
        <v>0</v>
      </c>
      <c r="N340" s="42">
        <f>+IFERROR(VLOOKUP($A340,'2022'!$A:$O,8,FALSE),0)</f>
        <v>0</v>
      </c>
      <c r="O340" s="42">
        <f>+IFERROR(VLOOKUP($A340,'2022'!$A:$O,9,FALSE),0)</f>
        <v>0</v>
      </c>
      <c r="P340" s="42">
        <f>+IFERROR(VLOOKUP($A340,'2022'!$A:$O,10,FALSE),0)</f>
        <v>0</v>
      </c>
      <c r="Q340" s="42">
        <f>+IFERROR(VLOOKUP($A340,'2022'!$A:$O,11,FALSE),0)</f>
        <v>0</v>
      </c>
      <c r="R340" s="42">
        <f>+IFERROR(VLOOKUP($A340,'2022'!$A:$O,12,FALSE),0)</f>
        <v>0</v>
      </c>
      <c r="S340" s="42">
        <f>+IFERROR(VLOOKUP($A340,'2022'!$A:$O,13,FALSE),0)</f>
        <v>0</v>
      </c>
      <c r="T340" s="42">
        <f>+IFERROR(VLOOKUP($A340,'2022'!$A:$O,14,FALSE),0)</f>
        <v>0</v>
      </c>
      <c r="U340" s="42">
        <f>+IFERROR(VLOOKUP($A340,'2022'!$A:$O,15,FALSE),0)</f>
        <v>0</v>
      </c>
    </row>
    <row r="341" spans="1:21" hidden="1" x14ac:dyDescent="0.2">
      <c r="A341" s="3">
        <v>1495010214</v>
      </c>
      <c r="B341" s="4" t="s">
        <v>265</v>
      </c>
      <c r="C341" s="4" t="s">
        <v>9</v>
      </c>
      <c r="D341" s="4">
        <f t="shared" si="424"/>
        <v>10</v>
      </c>
      <c r="E341" s="42">
        <f t="shared" si="423"/>
        <v>65450110</v>
      </c>
      <c r="F341" s="42">
        <f>IFERROR(VLOOKUP($A341,'2018'!$A$8:$C$209,3,FALSE),0)</f>
        <v>0</v>
      </c>
      <c r="G341" s="42">
        <f>IFERROR(VLOOKUP($A341,'2019'!$A$8:$C$282,3,FALSE),0)</f>
        <v>65450110</v>
      </c>
      <c r="H341" s="42">
        <f>+IFERROR(VLOOKUP($A341,'2020'!$A$14:$C$247,3,FALSE),0)</f>
        <v>0</v>
      </c>
      <c r="I341" s="42">
        <f>+IFERROR(VLOOKUP($A341,'2021'!$A$12:$C$276,3,FALSE),0)</f>
        <v>350000000</v>
      </c>
      <c r="J341" s="42">
        <f>+IFERROR(VLOOKUP($A341,'2022'!$A:$O,4,FALSE),0)</f>
        <v>0</v>
      </c>
      <c r="K341" s="42">
        <f>+IFERROR(VLOOKUP($A341,'2022'!$A:$O,5,FALSE),0)</f>
        <v>0</v>
      </c>
      <c r="L341" s="42">
        <f>+IFERROR(VLOOKUP($A341,'2022'!$A:$O,6,FALSE),0)</f>
        <v>0</v>
      </c>
      <c r="M341" s="42">
        <f>+IFERROR(VLOOKUP($A341,'2022'!$A:$O,7,FALSE),0)</f>
        <v>0</v>
      </c>
      <c r="N341" s="42">
        <f>+IFERROR(VLOOKUP($A341,'2022'!$A:$O,8,FALSE),0)</f>
        <v>0</v>
      </c>
      <c r="O341" s="42">
        <f>+IFERROR(VLOOKUP($A341,'2022'!$A:$O,9,FALSE),0)</f>
        <v>0</v>
      </c>
      <c r="P341" s="42">
        <f>+IFERROR(VLOOKUP($A341,'2022'!$A:$O,10,FALSE),0)</f>
        <v>0</v>
      </c>
      <c r="Q341" s="42">
        <f>+IFERROR(VLOOKUP($A341,'2022'!$A:$O,11,FALSE),0)</f>
        <v>0</v>
      </c>
      <c r="R341" s="42">
        <f>+IFERROR(VLOOKUP($A341,'2022'!$A:$O,12,FALSE),0)</f>
        <v>0</v>
      </c>
      <c r="S341" s="42">
        <f>+IFERROR(VLOOKUP($A341,'2022'!$A:$O,13,FALSE),0)</f>
        <v>-350000000</v>
      </c>
      <c r="T341" s="42">
        <f>+IFERROR(VLOOKUP($A341,'2022'!$A:$O,14,FALSE),0)</f>
        <v>0</v>
      </c>
      <c r="U341" s="42">
        <f>+IFERROR(VLOOKUP($A341,'2022'!$A:$O,15,FALSE),0)</f>
        <v>0</v>
      </c>
    </row>
    <row r="342" spans="1:21" ht="12" hidden="1" customHeight="1" x14ac:dyDescent="0.25">
      <c r="A342" s="34">
        <v>14950103</v>
      </c>
      <c r="B342" s="35" t="s">
        <v>266</v>
      </c>
      <c r="C342" s="35" t="s">
        <v>5</v>
      </c>
      <c r="D342" s="35">
        <f t="shared" si="424"/>
        <v>8</v>
      </c>
      <c r="E342" s="41">
        <f t="shared" ref="E342:L342" si="425">+E343+E344</f>
        <v>0</v>
      </c>
      <c r="F342" s="41">
        <f t="shared" si="425"/>
        <v>0</v>
      </c>
      <c r="G342" s="41">
        <f t="shared" si="425"/>
        <v>0</v>
      </c>
      <c r="H342" s="41">
        <f t="shared" ref="H342" si="426">+H343+H344</f>
        <v>0</v>
      </c>
      <c r="I342" s="41">
        <f t="shared" ref="I342" si="427">+I343+I344</f>
        <v>0</v>
      </c>
      <c r="J342" s="41">
        <f t="shared" si="425"/>
        <v>0</v>
      </c>
      <c r="K342" s="41">
        <f t="shared" si="425"/>
        <v>0</v>
      </c>
      <c r="L342" s="41">
        <f t="shared" si="425"/>
        <v>0</v>
      </c>
      <c r="M342" s="41">
        <f t="shared" ref="M342:N342" si="428">+M343+M344</f>
        <v>0</v>
      </c>
      <c r="N342" s="41">
        <f t="shared" si="428"/>
        <v>0</v>
      </c>
      <c r="O342" s="41">
        <f t="shared" ref="O342:S342" si="429">+O343+O344</f>
        <v>0</v>
      </c>
      <c r="P342" s="41">
        <f t="shared" si="429"/>
        <v>0</v>
      </c>
      <c r="Q342" s="41">
        <f t="shared" si="429"/>
        <v>0</v>
      </c>
      <c r="R342" s="41">
        <f t="shared" si="429"/>
        <v>0</v>
      </c>
      <c r="S342" s="41">
        <f t="shared" si="429"/>
        <v>0</v>
      </c>
      <c r="T342" s="41">
        <f t="shared" ref="T342:U342" si="430">+T343+T344</f>
        <v>0</v>
      </c>
      <c r="U342" s="41">
        <f t="shared" si="430"/>
        <v>0</v>
      </c>
    </row>
    <row r="343" spans="1:21" ht="12" hidden="1" customHeight="1" x14ac:dyDescent="0.2">
      <c r="A343" s="3">
        <v>1495010301</v>
      </c>
      <c r="B343" s="4" t="s">
        <v>267</v>
      </c>
      <c r="C343" s="4" t="s">
        <v>9</v>
      </c>
      <c r="D343" s="4">
        <f t="shared" si="424"/>
        <v>10</v>
      </c>
      <c r="E343" s="42">
        <f t="shared" ref="E343:E344" si="431">+F343+G343+J343+K343+L343+H343+M343+N343+I343+O343+P343+Q343+R343+S343+T343+U343</f>
        <v>0</v>
      </c>
      <c r="F343" s="42">
        <f>IFERROR(VLOOKUP($A343,'2018'!$A$8:$C$209,3,FALSE),0)</f>
        <v>0</v>
      </c>
      <c r="G343" s="42">
        <f>IFERROR(VLOOKUP($A343,'2019'!$A$8:$C$282,3,FALSE),0)</f>
        <v>0</v>
      </c>
      <c r="H343" s="42">
        <f>+IFERROR(VLOOKUP($A343,'2020'!$A$14:$C$247,3,FALSE),0)</f>
        <v>0</v>
      </c>
      <c r="I343" s="42">
        <f>+IFERROR(VLOOKUP($A343,'2021'!$A$12:$C$276,3,FALSE),0)</f>
        <v>0</v>
      </c>
      <c r="J343" s="42">
        <f>+IFERROR(VLOOKUP($A343,'2022'!$A:$O,4,FALSE),0)</f>
        <v>0</v>
      </c>
      <c r="K343" s="42">
        <f>+IFERROR(VLOOKUP($A343,'2022'!$A:$O,5,FALSE),0)</f>
        <v>0</v>
      </c>
      <c r="L343" s="42">
        <f>+IFERROR(VLOOKUP($A343,'2022'!$A:$O,6,FALSE),0)</f>
        <v>0</v>
      </c>
      <c r="M343" s="42">
        <f>+IFERROR(VLOOKUP($A343,'2022'!$A:$O,7,FALSE),0)</f>
        <v>0</v>
      </c>
      <c r="N343" s="42">
        <f>+IFERROR(VLOOKUP($A343,'2022'!$A:$O,8,FALSE),0)</f>
        <v>0</v>
      </c>
      <c r="O343" s="42">
        <f>+IFERROR(VLOOKUP($A343,'2022'!$A:$O,9,FALSE),0)</f>
        <v>0</v>
      </c>
      <c r="P343" s="42">
        <f>+IFERROR(VLOOKUP($A343,'2022'!$A:$O,10,FALSE),0)</f>
        <v>0</v>
      </c>
      <c r="Q343" s="42">
        <f>+IFERROR(VLOOKUP($A343,'2022'!$A:$O,11,FALSE),0)</f>
        <v>0</v>
      </c>
      <c r="R343" s="42">
        <f>+IFERROR(VLOOKUP($A343,'2022'!$A:$O,12,FALSE),0)</f>
        <v>0</v>
      </c>
      <c r="S343" s="42">
        <f>+IFERROR(VLOOKUP($A343,'2022'!$A:$O,13,FALSE),0)</f>
        <v>0</v>
      </c>
      <c r="T343" s="42">
        <f>+IFERROR(VLOOKUP($A343,'2022'!$A:$O,14,FALSE),0)</f>
        <v>0</v>
      </c>
      <c r="U343" s="42">
        <f>+IFERROR(VLOOKUP($A343,'2022'!$A:$O,15,FALSE),0)</f>
        <v>0</v>
      </c>
    </row>
    <row r="344" spans="1:21" hidden="1" x14ac:dyDescent="0.2">
      <c r="A344" s="3">
        <v>1495010390</v>
      </c>
      <c r="B344" s="4" t="s">
        <v>268</v>
      </c>
      <c r="C344" s="4" t="s">
        <v>9</v>
      </c>
      <c r="D344" s="4">
        <f t="shared" si="424"/>
        <v>10</v>
      </c>
      <c r="E344" s="42">
        <f t="shared" si="431"/>
        <v>0</v>
      </c>
      <c r="F344" s="42">
        <f>IFERROR(VLOOKUP($A344,'2018'!$A$8:$C$209,3,FALSE),0)</f>
        <v>0</v>
      </c>
      <c r="G344" s="42">
        <f>IFERROR(VLOOKUP($A344,'2019'!$A$8:$C$282,3,FALSE),0)</f>
        <v>0</v>
      </c>
      <c r="H344" s="42">
        <f>+IFERROR(VLOOKUP($A344,'2020'!$A$14:$C$247,3,FALSE),0)</f>
        <v>0</v>
      </c>
      <c r="I344" s="42">
        <f>+IFERROR(VLOOKUP($A344,'2021'!$A$12:$C$276,3,FALSE),0)</f>
        <v>0</v>
      </c>
      <c r="J344" s="42">
        <f>+IFERROR(VLOOKUP($A344,'2022'!$A:$O,4,FALSE),0)</f>
        <v>0</v>
      </c>
      <c r="K344" s="42">
        <f>+IFERROR(VLOOKUP($A344,'2022'!$A:$O,5,FALSE),0)</f>
        <v>0</v>
      </c>
      <c r="L344" s="42">
        <f>+IFERROR(VLOOKUP($A344,'2022'!$A:$O,6,FALSE),0)</f>
        <v>0</v>
      </c>
      <c r="M344" s="42">
        <f>+IFERROR(VLOOKUP($A344,'2022'!$A:$O,7,FALSE),0)</f>
        <v>0</v>
      </c>
      <c r="N344" s="42">
        <f>+IFERROR(VLOOKUP($A344,'2022'!$A:$O,8,FALSE),0)</f>
        <v>0</v>
      </c>
      <c r="O344" s="42">
        <f>+IFERROR(VLOOKUP($A344,'2022'!$A:$O,9,FALSE),0)</f>
        <v>0</v>
      </c>
      <c r="P344" s="42">
        <f>+IFERROR(VLOOKUP($A344,'2022'!$A:$O,10,FALSE),0)</f>
        <v>0</v>
      </c>
      <c r="Q344" s="42">
        <f>+IFERROR(VLOOKUP($A344,'2022'!$A:$O,11,FALSE),0)</f>
        <v>0</v>
      </c>
      <c r="R344" s="42">
        <f>+IFERROR(VLOOKUP($A344,'2022'!$A:$O,12,FALSE),0)</f>
        <v>0</v>
      </c>
      <c r="S344" s="42">
        <f>+IFERROR(VLOOKUP($A344,'2022'!$A:$O,13,FALSE),0)</f>
        <v>0</v>
      </c>
      <c r="T344" s="42">
        <f>+IFERROR(VLOOKUP($A344,'2022'!$A:$O,14,FALSE),0)</f>
        <v>0</v>
      </c>
      <c r="U344" s="42">
        <f>+IFERROR(VLOOKUP($A344,'2022'!$A:$O,15,FALSE),0)</f>
        <v>0</v>
      </c>
    </row>
    <row r="345" spans="1:21" ht="12" hidden="1" customHeight="1" x14ac:dyDescent="0.25">
      <c r="A345" s="5">
        <v>149595</v>
      </c>
      <c r="B345" s="6" t="s">
        <v>1280</v>
      </c>
      <c r="C345" s="6" t="s">
        <v>5</v>
      </c>
      <c r="D345" s="6">
        <f t="shared" si="424"/>
        <v>6</v>
      </c>
      <c r="E345" s="40">
        <f t="shared" ref="E345:U346" si="432">+E346</f>
        <v>-35999724317</v>
      </c>
      <c r="F345" s="40">
        <f t="shared" si="432"/>
        <v>0</v>
      </c>
      <c r="G345" s="40">
        <f t="shared" si="432"/>
        <v>0</v>
      </c>
      <c r="H345" s="40">
        <f t="shared" si="432"/>
        <v>0</v>
      </c>
      <c r="I345" s="40">
        <f t="shared" si="432"/>
        <v>0</v>
      </c>
      <c r="J345" s="40">
        <f t="shared" si="432"/>
        <v>0</v>
      </c>
      <c r="K345" s="40">
        <f t="shared" si="432"/>
        <v>0</v>
      </c>
      <c r="L345" s="40">
        <f t="shared" si="432"/>
        <v>-876958961</v>
      </c>
      <c r="M345" s="40">
        <f t="shared" si="432"/>
        <v>-8629412187</v>
      </c>
      <c r="N345" s="40">
        <f t="shared" si="432"/>
        <v>-11806168108</v>
      </c>
      <c r="O345" s="40">
        <f t="shared" si="432"/>
        <v>-2911793254</v>
      </c>
      <c r="P345" s="40">
        <f t="shared" si="432"/>
        <v>-704467465</v>
      </c>
      <c r="Q345" s="40">
        <f t="shared" si="432"/>
        <v>-2284568815</v>
      </c>
      <c r="R345" s="40">
        <f t="shared" si="432"/>
        <v>-1295550739</v>
      </c>
      <c r="S345" s="40">
        <f t="shared" si="432"/>
        <v>-1422058781</v>
      </c>
      <c r="T345" s="40">
        <f t="shared" si="432"/>
        <v>-345790126</v>
      </c>
      <c r="U345" s="40">
        <f t="shared" si="432"/>
        <v>-5722955881</v>
      </c>
    </row>
    <row r="346" spans="1:21" ht="12" hidden="1" customHeight="1" x14ac:dyDescent="0.25">
      <c r="A346" s="34">
        <v>14959501</v>
      </c>
      <c r="B346" s="35" t="s">
        <v>1280</v>
      </c>
      <c r="C346" s="35" t="s">
        <v>5</v>
      </c>
      <c r="D346" s="35">
        <f t="shared" si="424"/>
        <v>8</v>
      </c>
      <c r="E346" s="41">
        <f t="shared" si="432"/>
        <v>-35999724317</v>
      </c>
      <c r="F346" s="41">
        <f t="shared" si="432"/>
        <v>0</v>
      </c>
      <c r="G346" s="41">
        <f t="shared" si="432"/>
        <v>0</v>
      </c>
      <c r="H346" s="41">
        <f t="shared" si="432"/>
        <v>0</v>
      </c>
      <c r="I346" s="41">
        <f t="shared" si="432"/>
        <v>0</v>
      </c>
      <c r="J346" s="41">
        <f t="shared" si="432"/>
        <v>0</v>
      </c>
      <c r="K346" s="41">
        <f t="shared" si="432"/>
        <v>0</v>
      </c>
      <c r="L346" s="41">
        <f t="shared" si="432"/>
        <v>-876958961</v>
      </c>
      <c r="M346" s="41">
        <f t="shared" si="432"/>
        <v>-8629412187</v>
      </c>
      <c r="N346" s="41">
        <f t="shared" si="432"/>
        <v>-11806168108</v>
      </c>
      <c r="O346" s="41">
        <f t="shared" si="432"/>
        <v>-2911793254</v>
      </c>
      <c r="P346" s="41">
        <f t="shared" si="432"/>
        <v>-704467465</v>
      </c>
      <c r="Q346" s="41">
        <f t="shared" si="432"/>
        <v>-2284568815</v>
      </c>
      <c r="R346" s="41">
        <f t="shared" si="432"/>
        <v>-1295550739</v>
      </c>
      <c r="S346" s="41">
        <f t="shared" si="432"/>
        <v>-1422058781</v>
      </c>
      <c r="T346" s="41">
        <f t="shared" si="432"/>
        <v>-345790126</v>
      </c>
      <c r="U346" s="41">
        <f t="shared" si="432"/>
        <v>-5722955881</v>
      </c>
    </row>
    <row r="347" spans="1:21" ht="12" hidden="1" customHeight="1" x14ac:dyDescent="0.2">
      <c r="A347" s="3">
        <v>1495950101</v>
      </c>
      <c r="B347" s="4" t="s">
        <v>1280</v>
      </c>
      <c r="C347" s="4" t="s">
        <v>9</v>
      </c>
      <c r="D347" s="4">
        <f t="shared" si="424"/>
        <v>10</v>
      </c>
      <c r="E347" s="42">
        <f>+F347+G347+J347+K347+L347+H347+M347+N347+I347+O347+P347+Q347+R347+S347+T347+U347</f>
        <v>-35999724317</v>
      </c>
      <c r="F347" s="42">
        <f>IFERROR(VLOOKUP($A347,'2018'!$A$8:$C$209,3,FALSE),0)</f>
        <v>0</v>
      </c>
      <c r="G347" s="42">
        <f>IFERROR(VLOOKUP($A347,'2019'!$A$8:$C$282,3,FALSE),0)</f>
        <v>0</v>
      </c>
      <c r="H347" s="42">
        <f>+IFERROR(VLOOKUP($A347,'2020'!$A$14:$C$247,3,FALSE),0)</f>
        <v>0</v>
      </c>
      <c r="I347" s="42">
        <f>+IFERROR(VLOOKUP($A347,'2021'!$A$12:$C$276,3,FALSE),0)</f>
        <v>0</v>
      </c>
      <c r="J347" s="42">
        <f>+IFERROR(VLOOKUP($A347,'2022'!$A:$O,4,FALSE),0)</f>
        <v>0</v>
      </c>
      <c r="K347" s="42">
        <f>+IFERROR(VLOOKUP($A347,'2022'!$A:$O,5,FALSE),0)</f>
        <v>0</v>
      </c>
      <c r="L347" s="42">
        <f>+IFERROR(VLOOKUP($A347,'2022'!$A:$O,6,FALSE),0)</f>
        <v>-876958961</v>
      </c>
      <c r="M347" s="42">
        <f>+IFERROR(VLOOKUP($A347,'2022'!$A:$O,7,FALSE),0)</f>
        <v>-8629412187</v>
      </c>
      <c r="N347" s="42">
        <f>+IFERROR(VLOOKUP($A347,'2022'!$A:$O,8,FALSE),0)</f>
        <v>-11806168108</v>
      </c>
      <c r="O347" s="42">
        <f>+IFERROR(VLOOKUP($A347,'2022'!$A:$O,9,FALSE),0)</f>
        <v>-2911793254</v>
      </c>
      <c r="P347" s="42">
        <f>+IFERROR(VLOOKUP($A347,'2022'!$A:$O,10,FALSE),0)</f>
        <v>-704467465</v>
      </c>
      <c r="Q347" s="42">
        <f>+IFERROR(VLOOKUP($A347,'2022'!$A:$O,11,FALSE),0)</f>
        <v>-2284568815</v>
      </c>
      <c r="R347" s="42">
        <f>+IFERROR(VLOOKUP($A347,'2022'!$A:$O,12,FALSE),0)</f>
        <v>-1295550739</v>
      </c>
      <c r="S347" s="42">
        <f>+IFERROR(VLOOKUP($A347,'2022'!$A:$O,13,FALSE),0)</f>
        <v>-1422058781</v>
      </c>
      <c r="T347" s="42">
        <f>+IFERROR(VLOOKUP($A347,'2022'!$A:$O,14,FALSE),0)</f>
        <v>-345790126</v>
      </c>
      <c r="U347" s="42">
        <f>+IFERROR(VLOOKUP($A347,'2022'!$A:$O,15,FALSE),0)</f>
        <v>-5722955881</v>
      </c>
    </row>
    <row r="348" spans="1:21" ht="12" hidden="1" customHeight="1" x14ac:dyDescent="0.25">
      <c r="A348" s="30">
        <v>15</v>
      </c>
      <c r="B348" s="31" t="s">
        <v>269</v>
      </c>
      <c r="C348" s="31" t="s">
        <v>5</v>
      </c>
      <c r="D348" s="31">
        <f t="shared" si="424"/>
        <v>2</v>
      </c>
      <c r="E348" s="38">
        <f t="shared" ref="E348:L348" si="433">+E349+E353+E369+E374+E383+E392+E397+E413+E425</f>
        <v>0</v>
      </c>
      <c r="F348" s="38">
        <f t="shared" si="433"/>
        <v>0</v>
      </c>
      <c r="G348" s="38">
        <f t="shared" si="433"/>
        <v>0</v>
      </c>
      <c r="H348" s="38">
        <f t="shared" ref="H348" si="434">+H349+H353+H369+H374+H383+H392+H397+H413+H425</f>
        <v>0</v>
      </c>
      <c r="I348" s="38">
        <f t="shared" ref="I348" si="435">+I349+I353+I369+I374+I383+I392+I397+I413+I425</f>
        <v>0</v>
      </c>
      <c r="J348" s="38">
        <f t="shared" si="433"/>
        <v>0</v>
      </c>
      <c r="K348" s="38">
        <f t="shared" si="433"/>
        <v>0</v>
      </c>
      <c r="L348" s="38">
        <f t="shared" si="433"/>
        <v>0</v>
      </c>
      <c r="M348" s="38">
        <f t="shared" ref="M348:N348" si="436">+M349+M353+M369+M374+M383+M392+M397+M413+M425</f>
        <v>0</v>
      </c>
      <c r="N348" s="38">
        <f t="shared" si="436"/>
        <v>0</v>
      </c>
      <c r="O348" s="38">
        <f t="shared" ref="O348:S348" si="437">+O349+O353+O369+O374+O383+O392+O397+O413+O425</f>
        <v>0</v>
      </c>
      <c r="P348" s="38">
        <f t="shared" si="437"/>
        <v>0</v>
      </c>
      <c r="Q348" s="38">
        <f t="shared" si="437"/>
        <v>0</v>
      </c>
      <c r="R348" s="38">
        <f t="shared" si="437"/>
        <v>0</v>
      </c>
      <c r="S348" s="38">
        <f t="shared" si="437"/>
        <v>0</v>
      </c>
      <c r="T348" s="38">
        <f t="shared" ref="T348:U348" si="438">+T349+T353+T369+T374+T383+T392+T397+T413+T425</f>
        <v>0</v>
      </c>
      <c r="U348" s="38">
        <f t="shared" si="438"/>
        <v>0</v>
      </c>
    </row>
    <row r="349" spans="1:21" ht="12" hidden="1" x14ac:dyDescent="0.25">
      <c r="A349" s="32">
        <v>1504</v>
      </c>
      <c r="B349" s="33" t="s">
        <v>227</v>
      </c>
      <c r="C349" s="33" t="s">
        <v>5</v>
      </c>
      <c r="D349" s="33">
        <f t="shared" si="424"/>
        <v>4</v>
      </c>
      <c r="E349" s="39">
        <f t="shared" ref="E349:U351" si="439">+E350</f>
        <v>0</v>
      </c>
      <c r="F349" s="39">
        <f t="shared" si="439"/>
        <v>0</v>
      </c>
      <c r="G349" s="39">
        <f t="shared" si="439"/>
        <v>0</v>
      </c>
      <c r="H349" s="39">
        <f t="shared" si="439"/>
        <v>0</v>
      </c>
      <c r="I349" s="39">
        <f t="shared" si="439"/>
        <v>0</v>
      </c>
      <c r="J349" s="39">
        <f t="shared" si="439"/>
        <v>0</v>
      </c>
      <c r="K349" s="39">
        <f t="shared" si="439"/>
        <v>0</v>
      </c>
      <c r="L349" s="39">
        <f t="shared" si="439"/>
        <v>0</v>
      </c>
      <c r="M349" s="39">
        <f t="shared" si="439"/>
        <v>0</v>
      </c>
      <c r="N349" s="39">
        <f t="shared" si="439"/>
        <v>0</v>
      </c>
      <c r="O349" s="39">
        <f t="shared" si="439"/>
        <v>0</v>
      </c>
      <c r="P349" s="39">
        <f t="shared" si="439"/>
        <v>0</v>
      </c>
      <c r="Q349" s="39">
        <f t="shared" si="439"/>
        <v>0</v>
      </c>
      <c r="R349" s="39">
        <f t="shared" si="439"/>
        <v>0</v>
      </c>
      <c r="S349" s="39">
        <f t="shared" si="439"/>
        <v>0</v>
      </c>
      <c r="T349" s="39">
        <f t="shared" si="439"/>
        <v>0</v>
      </c>
      <c r="U349" s="39">
        <f t="shared" si="439"/>
        <v>0</v>
      </c>
    </row>
    <row r="350" spans="1:21" ht="12" hidden="1" customHeight="1" x14ac:dyDescent="0.25">
      <c r="A350" s="5">
        <v>150405</v>
      </c>
      <c r="B350" s="6" t="s">
        <v>270</v>
      </c>
      <c r="C350" s="6" t="s">
        <v>5</v>
      </c>
      <c r="D350" s="6">
        <f t="shared" si="424"/>
        <v>6</v>
      </c>
      <c r="E350" s="40">
        <f t="shared" si="439"/>
        <v>0</v>
      </c>
      <c r="F350" s="40">
        <f t="shared" si="439"/>
        <v>0</v>
      </c>
      <c r="G350" s="40">
        <f t="shared" si="439"/>
        <v>0</v>
      </c>
      <c r="H350" s="40">
        <f t="shared" si="439"/>
        <v>0</v>
      </c>
      <c r="I350" s="40">
        <f t="shared" si="439"/>
        <v>0</v>
      </c>
      <c r="J350" s="40">
        <f t="shared" si="439"/>
        <v>0</v>
      </c>
      <c r="K350" s="40">
        <f t="shared" si="439"/>
        <v>0</v>
      </c>
      <c r="L350" s="40">
        <f t="shared" si="439"/>
        <v>0</v>
      </c>
      <c r="M350" s="40">
        <f t="shared" si="439"/>
        <v>0</v>
      </c>
      <c r="N350" s="40">
        <f t="shared" si="439"/>
        <v>0</v>
      </c>
      <c r="O350" s="40">
        <f t="shared" si="439"/>
        <v>0</v>
      </c>
      <c r="P350" s="40">
        <f t="shared" si="439"/>
        <v>0</v>
      </c>
      <c r="Q350" s="40">
        <f t="shared" si="439"/>
        <v>0</v>
      </c>
      <c r="R350" s="40">
        <f t="shared" si="439"/>
        <v>0</v>
      </c>
      <c r="S350" s="40">
        <f t="shared" si="439"/>
        <v>0</v>
      </c>
      <c r="T350" s="40">
        <f t="shared" si="439"/>
        <v>0</v>
      </c>
      <c r="U350" s="40">
        <f t="shared" si="439"/>
        <v>0</v>
      </c>
    </row>
    <row r="351" spans="1:21" ht="12" hidden="1" customHeight="1" x14ac:dyDescent="0.25">
      <c r="A351" s="34">
        <v>15040501</v>
      </c>
      <c r="B351" s="35" t="s">
        <v>270</v>
      </c>
      <c r="C351" s="35" t="s">
        <v>5</v>
      </c>
      <c r="D351" s="35">
        <f t="shared" si="424"/>
        <v>8</v>
      </c>
      <c r="E351" s="41">
        <f t="shared" si="439"/>
        <v>0</v>
      </c>
      <c r="F351" s="41">
        <f t="shared" si="439"/>
        <v>0</v>
      </c>
      <c r="G351" s="41">
        <f t="shared" si="439"/>
        <v>0</v>
      </c>
      <c r="H351" s="41">
        <f t="shared" si="439"/>
        <v>0</v>
      </c>
      <c r="I351" s="41">
        <f t="shared" si="439"/>
        <v>0</v>
      </c>
      <c r="J351" s="41">
        <f t="shared" si="439"/>
        <v>0</v>
      </c>
      <c r="K351" s="41">
        <f t="shared" si="439"/>
        <v>0</v>
      </c>
      <c r="L351" s="41">
        <f t="shared" si="439"/>
        <v>0</v>
      </c>
      <c r="M351" s="41">
        <f t="shared" si="439"/>
        <v>0</v>
      </c>
      <c r="N351" s="41">
        <f t="shared" si="439"/>
        <v>0</v>
      </c>
      <c r="O351" s="41">
        <f t="shared" si="439"/>
        <v>0</v>
      </c>
      <c r="P351" s="41">
        <f t="shared" si="439"/>
        <v>0</v>
      </c>
      <c r="Q351" s="41">
        <f t="shared" si="439"/>
        <v>0</v>
      </c>
      <c r="R351" s="41">
        <f t="shared" si="439"/>
        <v>0</v>
      </c>
      <c r="S351" s="41">
        <f t="shared" si="439"/>
        <v>0</v>
      </c>
      <c r="T351" s="41">
        <f t="shared" si="439"/>
        <v>0</v>
      </c>
      <c r="U351" s="41">
        <f t="shared" si="439"/>
        <v>0</v>
      </c>
    </row>
    <row r="352" spans="1:21" ht="12" hidden="1" customHeight="1" x14ac:dyDescent="0.2">
      <c r="A352" s="3">
        <v>1504050101</v>
      </c>
      <c r="B352" s="4" t="s">
        <v>270</v>
      </c>
      <c r="C352" s="4" t="s">
        <v>9</v>
      </c>
      <c r="D352" s="4">
        <f t="shared" si="424"/>
        <v>10</v>
      </c>
      <c r="E352" s="42">
        <f>+F352+G352+J352+K352+L352+H352+M352+N352+I352+O352+P352+Q352+R352+S352+T352+U352</f>
        <v>0</v>
      </c>
      <c r="F352" s="42">
        <f>IFERROR(VLOOKUP($A352,'2018'!$A$8:$C$209,3,FALSE),0)</f>
        <v>0</v>
      </c>
      <c r="G352" s="42">
        <f>IFERROR(VLOOKUP($A352,'2019'!$A$8:$C$282,3,FALSE),0)</f>
        <v>0</v>
      </c>
      <c r="H352" s="42">
        <f>+IFERROR(VLOOKUP($A352,'2020'!$A$14:$C$247,3,FALSE),0)</f>
        <v>0</v>
      </c>
      <c r="I352" s="42">
        <f>+IFERROR(VLOOKUP($A352,'2021'!$A$12:$C$276,3,FALSE),0)</f>
        <v>0</v>
      </c>
      <c r="J352" s="42">
        <f>+IFERROR(VLOOKUP($A352,'2022'!$A:$O,4,FALSE),0)</f>
        <v>0</v>
      </c>
      <c r="K352" s="42">
        <f>+IFERROR(VLOOKUP($A352,'2022'!$A:$O,5,FALSE),0)</f>
        <v>0</v>
      </c>
      <c r="L352" s="42">
        <f>+IFERROR(VLOOKUP($A352,'2022'!$A:$O,6,FALSE),0)</f>
        <v>0</v>
      </c>
      <c r="M352" s="42">
        <f>+IFERROR(VLOOKUP($A352,'2022'!$A:$O,7,FALSE),0)</f>
        <v>0</v>
      </c>
      <c r="N352" s="42">
        <f>+IFERROR(VLOOKUP($A352,'2022'!$A:$O,8,FALSE),0)</f>
        <v>0</v>
      </c>
      <c r="O352" s="42">
        <f>+IFERROR(VLOOKUP($A352,'2022'!$A:$O,9,FALSE),0)</f>
        <v>0</v>
      </c>
      <c r="P352" s="42">
        <f>+IFERROR(VLOOKUP($A352,'2022'!$A:$O,10,FALSE),0)</f>
        <v>0</v>
      </c>
      <c r="Q352" s="42">
        <f>+IFERROR(VLOOKUP($A352,'2022'!$A:$O,11,FALSE),0)</f>
        <v>0</v>
      </c>
      <c r="R352" s="42">
        <f>+IFERROR(VLOOKUP($A352,'2022'!$A:$O,12,FALSE),0)</f>
        <v>0</v>
      </c>
      <c r="S352" s="42">
        <f>+IFERROR(VLOOKUP($A352,'2022'!$A:$O,13,FALSE),0)</f>
        <v>0</v>
      </c>
      <c r="T352" s="42">
        <f>+IFERROR(VLOOKUP($A352,'2022'!$A:$O,14,FALSE),0)</f>
        <v>0</v>
      </c>
      <c r="U352" s="42">
        <f>+IFERROR(VLOOKUP($A352,'2022'!$A:$O,15,FALSE),0)</f>
        <v>0</v>
      </c>
    </row>
    <row r="353" spans="1:21" ht="12" hidden="1" x14ac:dyDescent="0.25">
      <c r="A353" s="32">
        <v>1516</v>
      </c>
      <c r="B353" s="33" t="s">
        <v>271</v>
      </c>
      <c r="C353" s="33" t="s">
        <v>5</v>
      </c>
      <c r="D353" s="33">
        <f t="shared" si="424"/>
        <v>4</v>
      </c>
      <c r="E353" s="39">
        <f t="shared" ref="E353:L353" si="440">+E354+E357+E360+E363+E366</f>
        <v>0</v>
      </c>
      <c r="F353" s="39">
        <f t="shared" si="440"/>
        <v>0</v>
      </c>
      <c r="G353" s="39">
        <f t="shared" si="440"/>
        <v>0</v>
      </c>
      <c r="H353" s="39">
        <f t="shared" ref="H353" si="441">+H354+H357+H360+H363+H366</f>
        <v>0</v>
      </c>
      <c r="I353" s="39">
        <f t="shared" ref="I353" si="442">+I354+I357+I360+I363+I366</f>
        <v>0</v>
      </c>
      <c r="J353" s="39">
        <f t="shared" si="440"/>
        <v>0</v>
      </c>
      <c r="K353" s="39">
        <f t="shared" si="440"/>
        <v>0</v>
      </c>
      <c r="L353" s="39">
        <f t="shared" si="440"/>
        <v>0</v>
      </c>
      <c r="M353" s="39">
        <f t="shared" ref="M353:N353" si="443">+M354+M357+M360+M363+M366</f>
        <v>0</v>
      </c>
      <c r="N353" s="39">
        <f t="shared" si="443"/>
        <v>0</v>
      </c>
      <c r="O353" s="39">
        <f t="shared" ref="O353:S353" si="444">+O354+O357+O360+O363+O366</f>
        <v>0</v>
      </c>
      <c r="P353" s="39">
        <f t="shared" si="444"/>
        <v>0</v>
      </c>
      <c r="Q353" s="39">
        <f t="shared" si="444"/>
        <v>0</v>
      </c>
      <c r="R353" s="39">
        <f t="shared" si="444"/>
        <v>0</v>
      </c>
      <c r="S353" s="39">
        <f t="shared" si="444"/>
        <v>0</v>
      </c>
      <c r="T353" s="39">
        <f t="shared" ref="T353:U353" si="445">+T354+T357+T360+T363+T366</f>
        <v>0</v>
      </c>
      <c r="U353" s="39">
        <f t="shared" si="445"/>
        <v>0</v>
      </c>
    </row>
    <row r="354" spans="1:21" ht="12" hidden="1" customHeight="1" x14ac:dyDescent="0.25">
      <c r="A354" s="5">
        <v>151602</v>
      </c>
      <c r="B354" s="6" t="s">
        <v>271</v>
      </c>
      <c r="C354" s="6" t="s">
        <v>5</v>
      </c>
      <c r="D354" s="6">
        <f t="shared" si="424"/>
        <v>6</v>
      </c>
      <c r="E354" s="40">
        <f t="shared" ref="E354:U355" si="446">+E355</f>
        <v>0</v>
      </c>
      <c r="F354" s="40">
        <f t="shared" si="446"/>
        <v>0</v>
      </c>
      <c r="G354" s="40">
        <f t="shared" si="446"/>
        <v>0</v>
      </c>
      <c r="H354" s="40">
        <f t="shared" si="446"/>
        <v>0</v>
      </c>
      <c r="I354" s="40">
        <f t="shared" si="446"/>
        <v>0</v>
      </c>
      <c r="J354" s="40">
        <f t="shared" si="446"/>
        <v>0</v>
      </c>
      <c r="K354" s="40">
        <f t="shared" si="446"/>
        <v>0</v>
      </c>
      <c r="L354" s="40">
        <f t="shared" si="446"/>
        <v>0</v>
      </c>
      <c r="M354" s="40">
        <f t="shared" si="446"/>
        <v>0</v>
      </c>
      <c r="N354" s="40">
        <f t="shared" si="446"/>
        <v>0</v>
      </c>
      <c r="O354" s="40">
        <f t="shared" si="446"/>
        <v>0</v>
      </c>
      <c r="P354" s="40">
        <f t="shared" si="446"/>
        <v>0</v>
      </c>
      <c r="Q354" s="40">
        <f t="shared" si="446"/>
        <v>0</v>
      </c>
      <c r="R354" s="40">
        <f t="shared" si="446"/>
        <v>0</v>
      </c>
      <c r="S354" s="40">
        <f t="shared" si="446"/>
        <v>0</v>
      </c>
      <c r="T354" s="40">
        <f t="shared" si="446"/>
        <v>0</v>
      </c>
      <c r="U354" s="40">
        <f t="shared" si="446"/>
        <v>0</v>
      </c>
    </row>
    <row r="355" spans="1:21" ht="12" hidden="1" customHeight="1" x14ac:dyDescent="0.25">
      <c r="A355" s="34">
        <v>15160201</v>
      </c>
      <c r="B355" s="35" t="s">
        <v>271</v>
      </c>
      <c r="C355" s="35" t="s">
        <v>5</v>
      </c>
      <c r="D355" s="35">
        <f t="shared" si="424"/>
        <v>8</v>
      </c>
      <c r="E355" s="41">
        <f t="shared" si="446"/>
        <v>0</v>
      </c>
      <c r="F355" s="41">
        <f t="shared" si="446"/>
        <v>0</v>
      </c>
      <c r="G355" s="41">
        <f t="shared" si="446"/>
        <v>0</v>
      </c>
      <c r="H355" s="41">
        <f t="shared" si="446"/>
        <v>0</v>
      </c>
      <c r="I355" s="41">
        <f t="shared" si="446"/>
        <v>0</v>
      </c>
      <c r="J355" s="41">
        <f t="shared" si="446"/>
        <v>0</v>
      </c>
      <c r="K355" s="41">
        <f t="shared" si="446"/>
        <v>0</v>
      </c>
      <c r="L355" s="41">
        <f t="shared" si="446"/>
        <v>0</v>
      </c>
      <c r="M355" s="41">
        <f t="shared" si="446"/>
        <v>0</v>
      </c>
      <c r="N355" s="41">
        <f t="shared" si="446"/>
        <v>0</v>
      </c>
      <c r="O355" s="41">
        <f t="shared" si="446"/>
        <v>0</v>
      </c>
      <c r="P355" s="41">
        <f t="shared" si="446"/>
        <v>0</v>
      </c>
      <c r="Q355" s="41">
        <f t="shared" si="446"/>
        <v>0</v>
      </c>
      <c r="R355" s="41">
        <f t="shared" si="446"/>
        <v>0</v>
      </c>
      <c r="S355" s="41">
        <f t="shared" si="446"/>
        <v>0</v>
      </c>
      <c r="T355" s="41">
        <f t="shared" si="446"/>
        <v>0</v>
      </c>
      <c r="U355" s="41">
        <f t="shared" si="446"/>
        <v>0</v>
      </c>
    </row>
    <row r="356" spans="1:21" hidden="1" x14ac:dyDescent="0.2">
      <c r="A356" s="3">
        <v>1516020101</v>
      </c>
      <c r="B356" s="4" t="s">
        <v>271</v>
      </c>
      <c r="C356" s="4" t="s">
        <v>9</v>
      </c>
      <c r="D356" s="4">
        <f t="shared" si="424"/>
        <v>10</v>
      </c>
      <c r="E356" s="42">
        <f>+F356+G356+J356+K356+L356+H356+M356+N356+I356+O356+P356+Q356+R356+S356+T356+U356</f>
        <v>0</v>
      </c>
      <c r="F356" s="42">
        <f>IFERROR(VLOOKUP($A356,'2018'!$A$8:$C$209,3,FALSE),0)</f>
        <v>0</v>
      </c>
      <c r="G356" s="42">
        <f>IFERROR(VLOOKUP($A356,'2019'!$A$8:$C$282,3,FALSE),0)</f>
        <v>0</v>
      </c>
      <c r="H356" s="42">
        <f>+IFERROR(VLOOKUP($A356,'2020'!$A$14:$C$247,3,FALSE),0)</f>
        <v>0</v>
      </c>
      <c r="I356" s="42">
        <f>+IFERROR(VLOOKUP($A356,'2021'!$A$12:$C$276,3,FALSE),0)</f>
        <v>0</v>
      </c>
      <c r="J356" s="42">
        <f>+IFERROR(VLOOKUP($A356,'2022'!$A:$O,4,FALSE),0)</f>
        <v>0</v>
      </c>
      <c r="K356" s="42">
        <f>+IFERROR(VLOOKUP($A356,'2022'!$A:$O,5,FALSE),0)</f>
        <v>0</v>
      </c>
      <c r="L356" s="42">
        <f>+IFERROR(VLOOKUP($A356,'2022'!$A:$O,6,FALSE),0)</f>
        <v>0</v>
      </c>
      <c r="M356" s="42">
        <f>+IFERROR(VLOOKUP($A356,'2022'!$A:$O,7,FALSE),0)</f>
        <v>0</v>
      </c>
      <c r="N356" s="42">
        <f>+IFERROR(VLOOKUP($A356,'2022'!$A:$O,8,FALSE),0)</f>
        <v>0</v>
      </c>
      <c r="O356" s="42">
        <f>+IFERROR(VLOOKUP($A356,'2022'!$A:$O,9,FALSE),0)</f>
        <v>0</v>
      </c>
      <c r="P356" s="42">
        <f>+IFERROR(VLOOKUP($A356,'2022'!$A:$O,10,FALSE),0)</f>
        <v>0</v>
      </c>
      <c r="Q356" s="42">
        <f>+IFERROR(VLOOKUP($A356,'2022'!$A:$O,11,FALSE),0)</f>
        <v>0</v>
      </c>
      <c r="R356" s="42">
        <f>+IFERROR(VLOOKUP($A356,'2022'!$A:$O,12,FALSE),0)</f>
        <v>0</v>
      </c>
      <c r="S356" s="42">
        <f>+IFERROR(VLOOKUP($A356,'2022'!$A:$O,13,FALSE),0)</f>
        <v>0</v>
      </c>
      <c r="T356" s="42">
        <f>+IFERROR(VLOOKUP($A356,'2022'!$A:$O,14,FALSE),0)</f>
        <v>0</v>
      </c>
      <c r="U356" s="42">
        <f>+IFERROR(VLOOKUP($A356,'2022'!$A:$O,15,FALSE),0)</f>
        <v>0</v>
      </c>
    </row>
    <row r="357" spans="1:21" ht="12" hidden="1" customHeight="1" x14ac:dyDescent="0.25">
      <c r="A357" s="5">
        <v>151605</v>
      </c>
      <c r="B357" s="6" t="s">
        <v>272</v>
      </c>
      <c r="C357" s="6" t="s">
        <v>5</v>
      </c>
      <c r="D357" s="6">
        <f t="shared" si="424"/>
        <v>6</v>
      </c>
      <c r="E357" s="40">
        <f t="shared" ref="E357:U358" si="447">+E358</f>
        <v>0</v>
      </c>
      <c r="F357" s="40">
        <f t="shared" si="447"/>
        <v>0</v>
      </c>
      <c r="G357" s="40">
        <f t="shared" si="447"/>
        <v>0</v>
      </c>
      <c r="H357" s="40">
        <f t="shared" si="447"/>
        <v>0</v>
      </c>
      <c r="I357" s="40">
        <f t="shared" si="447"/>
        <v>0</v>
      </c>
      <c r="J357" s="40">
        <f t="shared" si="447"/>
        <v>0</v>
      </c>
      <c r="K357" s="40">
        <f t="shared" si="447"/>
        <v>0</v>
      </c>
      <c r="L357" s="40">
        <f t="shared" si="447"/>
        <v>0</v>
      </c>
      <c r="M357" s="40">
        <f t="shared" si="447"/>
        <v>0</v>
      </c>
      <c r="N357" s="40">
        <f t="shared" si="447"/>
        <v>0</v>
      </c>
      <c r="O357" s="40">
        <f t="shared" si="447"/>
        <v>0</v>
      </c>
      <c r="P357" s="40">
        <f t="shared" si="447"/>
        <v>0</v>
      </c>
      <c r="Q357" s="40">
        <f t="shared" si="447"/>
        <v>0</v>
      </c>
      <c r="R357" s="40">
        <f t="shared" si="447"/>
        <v>0</v>
      </c>
      <c r="S357" s="40">
        <f t="shared" si="447"/>
        <v>0</v>
      </c>
      <c r="T357" s="40">
        <f t="shared" si="447"/>
        <v>0</v>
      </c>
      <c r="U357" s="40">
        <f t="shared" si="447"/>
        <v>0</v>
      </c>
    </row>
    <row r="358" spans="1:21" ht="12" hidden="1" customHeight="1" x14ac:dyDescent="0.25">
      <c r="A358" s="34">
        <v>15160501</v>
      </c>
      <c r="B358" s="35" t="s">
        <v>272</v>
      </c>
      <c r="C358" s="35" t="s">
        <v>5</v>
      </c>
      <c r="D358" s="35">
        <f t="shared" si="424"/>
        <v>8</v>
      </c>
      <c r="E358" s="41">
        <f t="shared" si="447"/>
        <v>0</v>
      </c>
      <c r="F358" s="41">
        <f t="shared" si="447"/>
        <v>0</v>
      </c>
      <c r="G358" s="41">
        <f t="shared" si="447"/>
        <v>0</v>
      </c>
      <c r="H358" s="41">
        <f t="shared" si="447"/>
        <v>0</v>
      </c>
      <c r="I358" s="41">
        <f t="shared" si="447"/>
        <v>0</v>
      </c>
      <c r="J358" s="41">
        <f t="shared" si="447"/>
        <v>0</v>
      </c>
      <c r="K358" s="41">
        <f t="shared" si="447"/>
        <v>0</v>
      </c>
      <c r="L358" s="41">
        <f t="shared" si="447"/>
        <v>0</v>
      </c>
      <c r="M358" s="41">
        <f t="shared" si="447"/>
        <v>0</v>
      </c>
      <c r="N358" s="41">
        <f t="shared" si="447"/>
        <v>0</v>
      </c>
      <c r="O358" s="41">
        <f t="shared" si="447"/>
        <v>0</v>
      </c>
      <c r="P358" s="41">
        <f t="shared" si="447"/>
        <v>0</v>
      </c>
      <c r="Q358" s="41">
        <f t="shared" si="447"/>
        <v>0</v>
      </c>
      <c r="R358" s="41">
        <f t="shared" si="447"/>
        <v>0</v>
      </c>
      <c r="S358" s="41">
        <f t="shared" si="447"/>
        <v>0</v>
      </c>
      <c r="T358" s="41">
        <f t="shared" si="447"/>
        <v>0</v>
      </c>
      <c r="U358" s="41">
        <f t="shared" si="447"/>
        <v>0</v>
      </c>
    </row>
    <row r="359" spans="1:21" hidden="1" x14ac:dyDescent="0.2">
      <c r="A359" s="3">
        <v>1516050101</v>
      </c>
      <c r="B359" s="4" t="s">
        <v>272</v>
      </c>
      <c r="C359" s="4" t="s">
        <v>9</v>
      </c>
      <c r="D359" s="4">
        <f t="shared" si="424"/>
        <v>10</v>
      </c>
      <c r="E359" s="42">
        <f>+F359+G359+J359+K359+L359+H359+M359+N359+I359+O359+P359+Q359+R359+S359+T359+U359</f>
        <v>0</v>
      </c>
      <c r="F359" s="42">
        <f>IFERROR(VLOOKUP($A359,'2018'!$A$8:$C$209,3,FALSE),0)</f>
        <v>0</v>
      </c>
      <c r="G359" s="42">
        <f>IFERROR(VLOOKUP($A359,'2019'!$A$8:$C$282,3,FALSE),0)</f>
        <v>0</v>
      </c>
      <c r="H359" s="42">
        <f>+IFERROR(VLOOKUP($A359,'2020'!$A$14:$C$247,3,FALSE),0)</f>
        <v>0</v>
      </c>
      <c r="I359" s="42">
        <f>+IFERROR(VLOOKUP($A359,'2021'!$A$12:$C$276,3,FALSE),0)</f>
        <v>0</v>
      </c>
      <c r="J359" s="42">
        <f>+IFERROR(VLOOKUP($A359,'2022'!$A:$O,4,FALSE),0)</f>
        <v>0</v>
      </c>
      <c r="K359" s="42">
        <f>+IFERROR(VLOOKUP($A359,'2022'!$A:$O,5,FALSE),0)</f>
        <v>0</v>
      </c>
      <c r="L359" s="42">
        <f>+IFERROR(VLOOKUP($A359,'2022'!$A:$O,6,FALSE),0)</f>
        <v>0</v>
      </c>
      <c r="M359" s="42">
        <f>+IFERROR(VLOOKUP($A359,'2022'!$A:$O,7,FALSE),0)</f>
        <v>0</v>
      </c>
      <c r="N359" s="42">
        <f>+IFERROR(VLOOKUP($A359,'2022'!$A:$O,8,FALSE),0)</f>
        <v>0</v>
      </c>
      <c r="O359" s="42">
        <f>+IFERROR(VLOOKUP($A359,'2022'!$A:$O,9,FALSE),0)</f>
        <v>0</v>
      </c>
      <c r="P359" s="42">
        <f>+IFERROR(VLOOKUP($A359,'2022'!$A:$O,10,FALSE),0)</f>
        <v>0</v>
      </c>
      <c r="Q359" s="42">
        <f>+IFERROR(VLOOKUP($A359,'2022'!$A:$O,11,FALSE),0)</f>
        <v>0</v>
      </c>
      <c r="R359" s="42">
        <f>+IFERROR(VLOOKUP($A359,'2022'!$A:$O,12,FALSE),0)</f>
        <v>0</v>
      </c>
      <c r="S359" s="42">
        <f>+IFERROR(VLOOKUP($A359,'2022'!$A:$O,13,FALSE),0)</f>
        <v>0</v>
      </c>
      <c r="T359" s="42">
        <f>+IFERROR(VLOOKUP($A359,'2022'!$A:$O,14,FALSE),0)</f>
        <v>0</v>
      </c>
      <c r="U359" s="42">
        <f>+IFERROR(VLOOKUP($A359,'2022'!$A:$O,15,FALSE),0)</f>
        <v>0</v>
      </c>
    </row>
    <row r="360" spans="1:21" ht="12" hidden="1" customHeight="1" x14ac:dyDescent="0.25">
      <c r="A360" s="5">
        <v>151610</v>
      </c>
      <c r="B360" s="6" t="s">
        <v>273</v>
      </c>
      <c r="C360" s="6" t="s">
        <v>5</v>
      </c>
      <c r="D360" s="6">
        <f t="shared" si="424"/>
        <v>6</v>
      </c>
      <c r="E360" s="40">
        <f t="shared" ref="E360:U361" si="448">+E361</f>
        <v>0</v>
      </c>
      <c r="F360" s="40">
        <f t="shared" si="448"/>
        <v>0</v>
      </c>
      <c r="G360" s="40">
        <f t="shared" si="448"/>
        <v>0</v>
      </c>
      <c r="H360" s="40">
        <f t="shared" si="448"/>
        <v>0</v>
      </c>
      <c r="I360" s="40">
        <f t="shared" si="448"/>
        <v>0</v>
      </c>
      <c r="J360" s="40">
        <f t="shared" si="448"/>
        <v>0</v>
      </c>
      <c r="K360" s="40">
        <f t="shared" si="448"/>
        <v>0</v>
      </c>
      <c r="L360" s="40">
        <f t="shared" si="448"/>
        <v>0</v>
      </c>
      <c r="M360" s="40">
        <f t="shared" si="448"/>
        <v>0</v>
      </c>
      <c r="N360" s="40">
        <f t="shared" si="448"/>
        <v>0</v>
      </c>
      <c r="O360" s="40">
        <f t="shared" si="448"/>
        <v>0</v>
      </c>
      <c r="P360" s="40">
        <f t="shared" si="448"/>
        <v>0</v>
      </c>
      <c r="Q360" s="40">
        <f t="shared" si="448"/>
        <v>0</v>
      </c>
      <c r="R360" s="40">
        <f t="shared" si="448"/>
        <v>0</v>
      </c>
      <c r="S360" s="40">
        <f t="shared" si="448"/>
        <v>0</v>
      </c>
      <c r="T360" s="40">
        <f t="shared" si="448"/>
        <v>0</v>
      </c>
      <c r="U360" s="40">
        <f t="shared" si="448"/>
        <v>0</v>
      </c>
    </row>
    <row r="361" spans="1:21" ht="12" hidden="1" customHeight="1" x14ac:dyDescent="0.25">
      <c r="A361" s="34">
        <v>15161001</v>
      </c>
      <c r="B361" s="35" t="s">
        <v>273</v>
      </c>
      <c r="C361" s="35" t="s">
        <v>5</v>
      </c>
      <c r="D361" s="35">
        <f t="shared" si="424"/>
        <v>8</v>
      </c>
      <c r="E361" s="41">
        <f t="shared" si="448"/>
        <v>0</v>
      </c>
      <c r="F361" s="41">
        <f t="shared" si="448"/>
        <v>0</v>
      </c>
      <c r="G361" s="41">
        <f t="shared" si="448"/>
        <v>0</v>
      </c>
      <c r="H361" s="41">
        <f t="shared" si="448"/>
        <v>0</v>
      </c>
      <c r="I361" s="41">
        <f t="shared" si="448"/>
        <v>0</v>
      </c>
      <c r="J361" s="41">
        <f t="shared" si="448"/>
        <v>0</v>
      </c>
      <c r="K361" s="41">
        <f t="shared" si="448"/>
        <v>0</v>
      </c>
      <c r="L361" s="41">
        <f t="shared" si="448"/>
        <v>0</v>
      </c>
      <c r="M361" s="41">
        <f t="shared" si="448"/>
        <v>0</v>
      </c>
      <c r="N361" s="41">
        <f t="shared" si="448"/>
        <v>0</v>
      </c>
      <c r="O361" s="41">
        <f t="shared" si="448"/>
        <v>0</v>
      </c>
      <c r="P361" s="41">
        <f t="shared" si="448"/>
        <v>0</v>
      </c>
      <c r="Q361" s="41">
        <f t="shared" si="448"/>
        <v>0</v>
      </c>
      <c r="R361" s="41">
        <f t="shared" si="448"/>
        <v>0</v>
      </c>
      <c r="S361" s="41">
        <f t="shared" si="448"/>
        <v>0</v>
      </c>
      <c r="T361" s="41">
        <f t="shared" si="448"/>
        <v>0</v>
      </c>
      <c r="U361" s="41">
        <f t="shared" si="448"/>
        <v>0</v>
      </c>
    </row>
    <row r="362" spans="1:21" hidden="1" x14ac:dyDescent="0.2">
      <c r="A362" s="3">
        <v>1516100101</v>
      </c>
      <c r="B362" s="4" t="s">
        <v>273</v>
      </c>
      <c r="C362" s="4" t="s">
        <v>9</v>
      </c>
      <c r="D362" s="4">
        <f t="shared" si="424"/>
        <v>10</v>
      </c>
      <c r="E362" s="42">
        <f>+F362+G362+J362+K362+L362+H362+M362+N362+I362+O362+P362+Q362+R362+S362+T362+U362</f>
        <v>0</v>
      </c>
      <c r="F362" s="42">
        <f>IFERROR(VLOOKUP($A362,'2018'!$A$8:$C$209,3,FALSE),0)</f>
        <v>0</v>
      </c>
      <c r="G362" s="42">
        <f>IFERROR(VLOOKUP($A362,'2019'!$A$8:$C$282,3,FALSE),0)</f>
        <v>0</v>
      </c>
      <c r="H362" s="42">
        <f>+IFERROR(VLOOKUP($A362,'2020'!$A$14:$C$247,3,FALSE),0)</f>
        <v>0</v>
      </c>
      <c r="I362" s="42">
        <f>+IFERROR(VLOOKUP($A362,'2021'!$A$12:$C$276,3,FALSE),0)</f>
        <v>0</v>
      </c>
      <c r="J362" s="42">
        <f>+IFERROR(VLOOKUP($A362,'2022'!$A:$O,4,FALSE),0)</f>
        <v>0</v>
      </c>
      <c r="K362" s="42">
        <f>+IFERROR(VLOOKUP($A362,'2022'!$A:$O,5,FALSE),0)</f>
        <v>0</v>
      </c>
      <c r="L362" s="42">
        <f>+IFERROR(VLOOKUP($A362,'2022'!$A:$O,6,FALSE),0)</f>
        <v>0</v>
      </c>
      <c r="M362" s="42">
        <f>+IFERROR(VLOOKUP($A362,'2022'!$A:$O,7,FALSE),0)</f>
        <v>0</v>
      </c>
      <c r="N362" s="42">
        <f>+IFERROR(VLOOKUP($A362,'2022'!$A:$O,8,FALSE),0)</f>
        <v>0</v>
      </c>
      <c r="O362" s="42">
        <f>+IFERROR(VLOOKUP($A362,'2022'!$A:$O,9,FALSE),0)</f>
        <v>0</v>
      </c>
      <c r="P362" s="42">
        <f>+IFERROR(VLOOKUP($A362,'2022'!$A:$O,10,FALSE),0)</f>
        <v>0</v>
      </c>
      <c r="Q362" s="42">
        <f>+IFERROR(VLOOKUP($A362,'2022'!$A:$O,11,FALSE),0)</f>
        <v>0</v>
      </c>
      <c r="R362" s="42">
        <f>+IFERROR(VLOOKUP($A362,'2022'!$A:$O,12,FALSE),0)</f>
        <v>0</v>
      </c>
      <c r="S362" s="42">
        <f>+IFERROR(VLOOKUP($A362,'2022'!$A:$O,13,FALSE),0)</f>
        <v>0</v>
      </c>
      <c r="T362" s="42">
        <f>+IFERROR(VLOOKUP($A362,'2022'!$A:$O,14,FALSE),0)</f>
        <v>0</v>
      </c>
      <c r="U362" s="42">
        <f>+IFERROR(VLOOKUP($A362,'2022'!$A:$O,15,FALSE),0)</f>
        <v>0</v>
      </c>
    </row>
    <row r="363" spans="1:21" ht="12" hidden="1" customHeight="1" x14ac:dyDescent="0.25">
      <c r="A363" s="5">
        <v>151670</v>
      </c>
      <c r="B363" s="6" t="s">
        <v>274</v>
      </c>
      <c r="C363" s="6" t="s">
        <v>5</v>
      </c>
      <c r="D363" s="6">
        <f t="shared" si="424"/>
        <v>6</v>
      </c>
      <c r="E363" s="40">
        <f t="shared" ref="E363:U364" si="449">+E364</f>
        <v>0</v>
      </c>
      <c r="F363" s="40">
        <f t="shared" si="449"/>
        <v>0</v>
      </c>
      <c r="G363" s="40">
        <f t="shared" si="449"/>
        <v>0</v>
      </c>
      <c r="H363" s="40">
        <f t="shared" si="449"/>
        <v>0</v>
      </c>
      <c r="I363" s="40">
        <f t="shared" si="449"/>
        <v>0</v>
      </c>
      <c r="J363" s="40">
        <f t="shared" si="449"/>
        <v>0</v>
      </c>
      <c r="K363" s="40">
        <f t="shared" si="449"/>
        <v>0</v>
      </c>
      <c r="L363" s="40">
        <f t="shared" si="449"/>
        <v>0</v>
      </c>
      <c r="M363" s="40">
        <f t="shared" si="449"/>
        <v>0</v>
      </c>
      <c r="N363" s="40">
        <f t="shared" si="449"/>
        <v>0</v>
      </c>
      <c r="O363" s="40">
        <f t="shared" si="449"/>
        <v>0</v>
      </c>
      <c r="P363" s="40">
        <f t="shared" si="449"/>
        <v>0</v>
      </c>
      <c r="Q363" s="40">
        <f t="shared" si="449"/>
        <v>0</v>
      </c>
      <c r="R363" s="40">
        <f t="shared" si="449"/>
        <v>0</v>
      </c>
      <c r="S363" s="40">
        <f t="shared" si="449"/>
        <v>0</v>
      </c>
      <c r="T363" s="40">
        <f t="shared" si="449"/>
        <v>0</v>
      </c>
      <c r="U363" s="40">
        <f t="shared" si="449"/>
        <v>0</v>
      </c>
    </row>
    <row r="364" spans="1:21" ht="12" hidden="1" customHeight="1" x14ac:dyDescent="0.25">
      <c r="A364" s="34">
        <v>15167001</v>
      </c>
      <c r="B364" s="35" t="s">
        <v>274</v>
      </c>
      <c r="C364" s="35" t="s">
        <v>5</v>
      </c>
      <c r="D364" s="35">
        <f t="shared" si="424"/>
        <v>8</v>
      </c>
      <c r="E364" s="41">
        <f t="shared" si="449"/>
        <v>0</v>
      </c>
      <c r="F364" s="41">
        <f t="shared" si="449"/>
        <v>0</v>
      </c>
      <c r="G364" s="41">
        <f t="shared" si="449"/>
        <v>0</v>
      </c>
      <c r="H364" s="41">
        <f t="shared" si="449"/>
        <v>0</v>
      </c>
      <c r="I364" s="41">
        <f t="shared" si="449"/>
        <v>0</v>
      </c>
      <c r="J364" s="41">
        <f t="shared" si="449"/>
        <v>0</v>
      </c>
      <c r="K364" s="41">
        <f t="shared" si="449"/>
        <v>0</v>
      </c>
      <c r="L364" s="41">
        <f t="shared" si="449"/>
        <v>0</v>
      </c>
      <c r="M364" s="41">
        <f t="shared" si="449"/>
        <v>0</v>
      </c>
      <c r="N364" s="41">
        <f t="shared" si="449"/>
        <v>0</v>
      </c>
      <c r="O364" s="41">
        <f t="shared" si="449"/>
        <v>0</v>
      </c>
      <c r="P364" s="41">
        <f t="shared" si="449"/>
        <v>0</v>
      </c>
      <c r="Q364" s="41">
        <f t="shared" si="449"/>
        <v>0</v>
      </c>
      <c r="R364" s="41">
        <f t="shared" si="449"/>
        <v>0</v>
      </c>
      <c r="S364" s="41">
        <f t="shared" si="449"/>
        <v>0</v>
      </c>
      <c r="T364" s="41">
        <f t="shared" si="449"/>
        <v>0</v>
      </c>
      <c r="U364" s="41">
        <f t="shared" si="449"/>
        <v>0</v>
      </c>
    </row>
    <row r="365" spans="1:21" hidden="1" x14ac:dyDescent="0.2">
      <c r="A365" s="3">
        <v>1516700101</v>
      </c>
      <c r="B365" s="4" t="s">
        <v>274</v>
      </c>
      <c r="C365" s="4" t="s">
        <v>9</v>
      </c>
      <c r="D365" s="4">
        <f t="shared" si="424"/>
        <v>10</v>
      </c>
      <c r="E365" s="42">
        <f>+F365+G365+J365+K365+L365+H365+M365+N365+I365+O365+P365+Q365+R365+S365+T365+U365</f>
        <v>0</v>
      </c>
      <c r="F365" s="42">
        <f>IFERROR(VLOOKUP($A365,'2018'!$A$8:$C$209,3,FALSE),0)</f>
        <v>0</v>
      </c>
      <c r="G365" s="42">
        <f>IFERROR(VLOOKUP($A365,'2019'!$A$8:$C$282,3,FALSE),0)</f>
        <v>0</v>
      </c>
      <c r="H365" s="42">
        <f>+IFERROR(VLOOKUP($A365,'2020'!$A$14:$C$247,3,FALSE),0)</f>
        <v>0</v>
      </c>
      <c r="I365" s="42">
        <f>+IFERROR(VLOOKUP($A365,'2021'!$A$12:$C$276,3,FALSE),0)</f>
        <v>0</v>
      </c>
      <c r="J365" s="42">
        <f>+IFERROR(VLOOKUP($A365,'2022'!$A:$O,4,FALSE),0)</f>
        <v>0</v>
      </c>
      <c r="K365" s="42">
        <f>+IFERROR(VLOOKUP($A365,'2022'!$A:$O,5,FALSE),0)</f>
        <v>0</v>
      </c>
      <c r="L365" s="42">
        <f>+IFERROR(VLOOKUP($A365,'2022'!$A:$O,6,FALSE),0)</f>
        <v>0</v>
      </c>
      <c r="M365" s="42">
        <f>+IFERROR(VLOOKUP($A365,'2022'!$A:$O,7,FALSE),0)</f>
        <v>0</v>
      </c>
      <c r="N365" s="42">
        <f>+IFERROR(VLOOKUP($A365,'2022'!$A:$O,8,FALSE),0)</f>
        <v>0</v>
      </c>
      <c r="O365" s="42">
        <f>+IFERROR(VLOOKUP($A365,'2022'!$A:$O,9,FALSE),0)</f>
        <v>0</v>
      </c>
      <c r="P365" s="42">
        <f>+IFERROR(VLOOKUP($A365,'2022'!$A:$O,10,FALSE),0)</f>
        <v>0</v>
      </c>
      <c r="Q365" s="42">
        <f>+IFERROR(VLOOKUP($A365,'2022'!$A:$O,11,FALSE),0)</f>
        <v>0</v>
      </c>
      <c r="R365" s="42">
        <f>+IFERROR(VLOOKUP($A365,'2022'!$A:$O,12,FALSE),0)</f>
        <v>0</v>
      </c>
      <c r="S365" s="42">
        <f>+IFERROR(VLOOKUP($A365,'2022'!$A:$O,13,FALSE),0)</f>
        <v>0</v>
      </c>
      <c r="T365" s="42">
        <f>+IFERROR(VLOOKUP($A365,'2022'!$A:$O,14,FALSE),0)</f>
        <v>0</v>
      </c>
      <c r="U365" s="42">
        <f>+IFERROR(VLOOKUP($A365,'2022'!$A:$O,15,FALSE),0)</f>
        <v>0</v>
      </c>
    </row>
    <row r="366" spans="1:21" ht="12" hidden="1" customHeight="1" x14ac:dyDescent="0.25">
      <c r="A366" s="5">
        <v>151680</v>
      </c>
      <c r="B366" s="6" t="s">
        <v>275</v>
      </c>
      <c r="C366" s="6" t="s">
        <v>5</v>
      </c>
      <c r="D366" s="6">
        <f t="shared" si="424"/>
        <v>6</v>
      </c>
      <c r="E366" s="40">
        <f t="shared" ref="E366:U367" si="450">+E367</f>
        <v>0</v>
      </c>
      <c r="F366" s="40">
        <f t="shared" si="450"/>
        <v>0</v>
      </c>
      <c r="G366" s="40">
        <f t="shared" si="450"/>
        <v>0</v>
      </c>
      <c r="H366" s="40">
        <f t="shared" si="450"/>
        <v>0</v>
      </c>
      <c r="I366" s="40">
        <f t="shared" si="450"/>
        <v>0</v>
      </c>
      <c r="J366" s="40">
        <f t="shared" si="450"/>
        <v>0</v>
      </c>
      <c r="K366" s="40">
        <f t="shared" si="450"/>
        <v>0</v>
      </c>
      <c r="L366" s="40">
        <f t="shared" si="450"/>
        <v>0</v>
      </c>
      <c r="M366" s="40">
        <f t="shared" si="450"/>
        <v>0</v>
      </c>
      <c r="N366" s="40">
        <f t="shared" si="450"/>
        <v>0</v>
      </c>
      <c r="O366" s="40">
        <f t="shared" si="450"/>
        <v>0</v>
      </c>
      <c r="P366" s="40">
        <f t="shared" si="450"/>
        <v>0</v>
      </c>
      <c r="Q366" s="40">
        <f t="shared" si="450"/>
        <v>0</v>
      </c>
      <c r="R366" s="40">
        <f t="shared" si="450"/>
        <v>0</v>
      </c>
      <c r="S366" s="40">
        <f t="shared" si="450"/>
        <v>0</v>
      </c>
      <c r="T366" s="40">
        <f t="shared" si="450"/>
        <v>0</v>
      </c>
      <c r="U366" s="40">
        <f t="shared" si="450"/>
        <v>0</v>
      </c>
    </row>
    <row r="367" spans="1:21" ht="12" hidden="1" customHeight="1" x14ac:dyDescent="0.25">
      <c r="A367" s="34">
        <v>15168001</v>
      </c>
      <c r="B367" s="35" t="s">
        <v>275</v>
      </c>
      <c r="C367" s="35" t="s">
        <v>5</v>
      </c>
      <c r="D367" s="35">
        <f t="shared" si="424"/>
        <v>8</v>
      </c>
      <c r="E367" s="41">
        <f t="shared" si="450"/>
        <v>0</v>
      </c>
      <c r="F367" s="41">
        <f t="shared" si="450"/>
        <v>0</v>
      </c>
      <c r="G367" s="41">
        <f t="shared" si="450"/>
        <v>0</v>
      </c>
      <c r="H367" s="41">
        <f t="shared" si="450"/>
        <v>0</v>
      </c>
      <c r="I367" s="41">
        <f t="shared" si="450"/>
        <v>0</v>
      </c>
      <c r="J367" s="41">
        <f t="shared" si="450"/>
        <v>0</v>
      </c>
      <c r="K367" s="41">
        <f t="shared" si="450"/>
        <v>0</v>
      </c>
      <c r="L367" s="41">
        <f t="shared" si="450"/>
        <v>0</v>
      </c>
      <c r="M367" s="41">
        <f t="shared" si="450"/>
        <v>0</v>
      </c>
      <c r="N367" s="41">
        <f t="shared" si="450"/>
        <v>0</v>
      </c>
      <c r="O367" s="41">
        <f t="shared" si="450"/>
        <v>0</v>
      </c>
      <c r="P367" s="41">
        <f t="shared" si="450"/>
        <v>0</v>
      </c>
      <c r="Q367" s="41">
        <f t="shared" si="450"/>
        <v>0</v>
      </c>
      <c r="R367" s="41">
        <f t="shared" si="450"/>
        <v>0</v>
      </c>
      <c r="S367" s="41">
        <f t="shared" si="450"/>
        <v>0</v>
      </c>
      <c r="T367" s="41">
        <f t="shared" si="450"/>
        <v>0</v>
      </c>
      <c r="U367" s="41">
        <f t="shared" si="450"/>
        <v>0</v>
      </c>
    </row>
    <row r="368" spans="1:21" ht="12" hidden="1" customHeight="1" x14ac:dyDescent="0.2">
      <c r="A368" s="3">
        <v>1516800101</v>
      </c>
      <c r="B368" s="4" t="s">
        <v>275</v>
      </c>
      <c r="C368" s="4" t="s">
        <v>9</v>
      </c>
      <c r="D368" s="4">
        <f t="shared" si="424"/>
        <v>10</v>
      </c>
      <c r="E368" s="42">
        <f>+F368+G368+J368+K368+L368+H368+M368+N368+I368+O368+P368+Q368+R368+S368+T368+U368</f>
        <v>0</v>
      </c>
      <c r="F368" s="42">
        <f>IFERROR(VLOOKUP($A368,'2018'!$A$8:$C$209,3,FALSE),0)</f>
        <v>0</v>
      </c>
      <c r="G368" s="42">
        <f>IFERROR(VLOOKUP($A368,'2019'!$A$8:$C$282,3,FALSE),0)</f>
        <v>0</v>
      </c>
      <c r="H368" s="42">
        <f>+IFERROR(VLOOKUP($A368,'2020'!$A$14:$C$247,3,FALSE),0)</f>
        <v>0</v>
      </c>
      <c r="I368" s="42">
        <f>+IFERROR(VLOOKUP($A368,'2021'!$A$12:$C$276,3,FALSE),0)</f>
        <v>0</v>
      </c>
      <c r="J368" s="42">
        <f>+IFERROR(VLOOKUP($A368,'2022'!$A:$O,4,FALSE),0)</f>
        <v>0</v>
      </c>
      <c r="K368" s="42">
        <f>+IFERROR(VLOOKUP($A368,'2022'!$A:$O,5,FALSE),0)</f>
        <v>0</v>
      </c>
      <c r="L368" s="42">
        <f>+IFERROR(VLOOKUP($A368,'2022'!$A:$O,6,FALSE),0)</f>
        <v>0</v>
      </c>
      <c r="M368" s="42">
        <f>+IFERROR(VLOOKUP($A368,'2022'!$A:$O,7,FALSE),0)</f>
        <v>0</v>
      </c>
      <c r="N368" s="42">
        <f>+IFERROR(VLOOKUP($A368,'2022'!$A:$O,8,FALSE),0)</f>
        <v>0</v>
      </c>
      <c r="O368" s="42">
        <f>+IFERROR(VLOOKUP($A368,'2022'!$A:$O,9,FALSE),0)</f>
        <v>0</v>
      </c>
      <c r="P368" s="42">
        <f>+IFERROR(VLOOKUP($A368,'2022'!$A:$O,10,FALSE),0)</f>
        <v>0</v>
      </c>
      <c r="Q368" s="42">
        <f>+IFERROR(VLOOKUP($A368,'2022'!$A:$O,11,FALSE),0)</f>
        <v>0</v>
      </c>
      <c r="R368" s="42">
        <f>+IFERROR(VLOOKUP($A368,'2022'!$A:$O,12,FALSE),0)</f>
        <v>0</v>
      </c>
      <c r="S368" s="42">
        <f>+IFERROR(VLOOKUP($A368,'2022'!$A:$O,13,FALSE),0)</f>
        <v>0</v>
      </c>
      <c r="T368" s="42">
        <f>+IFERROR(VLOOKUP($A368,'2022'!$A:$O,14,FALSE),0)</f>
        <v>0</v>
      </c>
      <c r="U368" s="42">
        <f>+IFERROR(VLOOKUP($A368,'2022'!$A:$O,15,FALSE),0)</f>
        <v>0</v>
      </c>
    </row>
    <row r="369" spans="1:21" ht="12" hidden="1" x14ac:dyDescent="0.25">
      <c r="A369" s="32">
        <v>1520</v>
      </c>
      <c r="B369" s="33" t="s">
        <v>276</v>
      </c>
      <c r="C369" s="33" t="s">
        <v>5</v>
      </c>
      <c r="D369" s="33">
        <f t="shared" si="424"/>
        <v>4</v>
      </c>
      <c r="E369" s="39">
        <f t="shared" ref="E369:U370" si="451">+E370</f>
        <v>0</v>
      </c>
      <c r="F369" s="39">
        <f t="shared" si="451"/>
        <v>0</v>
      </c>
      <c r="G369" s="39">
        <f t="shared" si="451"/>
        <v>0</v>
      </c>
      <c r="H369" s="39">
        <f t="shared" si="451"/>
        <v>0</v>
      </c>
      <c r="I369" s="39">
        <f t="shared" si="451"/>
        <v>0</v>
      </c>
      <c r="J369" s="39">
        <f t="shared" si="451"/>
        <v>0</v>
      </c>
      <c r="K369" s="39">
        <f t="shared" si="451"/>
        <v>0</v>
      </c>
      <c r="L369" s="39">
        <f t="shared" si="451"/>
        <v>0</v>
      </c>
      <c r="M369" s="39">
        <f t="shared" si="451"/>
        <v>0</v>
      </c>
      <c r="N369" s="39">
        <f t="shared" si="451"/>
        <v>0</v>
      </c>
      <c r="O369" s="39">
        <f t="shared" si="451"/>
        <v>0</v>
      </c>
      <c r="P369" s="39">
        <f t="shared" si="451"/>
        <v>0</v>
      </c>
      <c r="Q369" s="39">
        <f t="shared" si="451"/>
        <v>0</v>
      </c>
      <c r="R369" s="39">
        <f t="shared" si="451"/>
        <v>0</v>
      </c>
      <c r="S369" s="39">
        <f t="shared" si="451"/>
        <v>0</v>
      </c>
      <c r="T369" s="39">
        <f t="shared" si="451"/>
        <v>0</v>
      </c>
      <c r="U369" s="39">
        <f t="shared" si="451"/>
        <v>0</v>
      </c>
    </row>
    <row r="370" spans="1:21" ht="12" hidden="1" x14ac:dyDescent="0.25">
      <c r="A370" s="5">
        <v>152001</v>
      </c>
      <c r="B370" s="6" t="s">
        <v>276</v>
      </c>
      <c r="C370" s="6" t="s">
        <v>5</v>
      </c>
      <c r="D370" s="6">
        <f t="shared" si="424"/>
        <v>6</v>
      </c>
      <c r="E370" s="40">
        <f t="shared" si="451"/>
        <v>0</v>
      </c>
      <c r="F370" s="40">
        <f t="shared" si="451"/>
        <v>0</v>
      </c>
      <c r="G370" s="40">
        <f t="shared" si="451"/>
        <v>0</v>
      </c>
      <c r="H370" s="40">
        <f t="shared" si="451"/>
        <v>0</v>
      </c>
      <c r="I370" s="40">
        <f t="shared" si="451"/>
        <v>0</v>
      </c>
      <c r="J370" s="40">
        <f t="shared" si="451"/>
        <v>0</v>
      </c>
      <c r="K370" s="40">
        <f t="shared" si="451"/>
        <v>0</v>
      </c>
      <c r="L370" s="40">
        <f t="shared" si="451"/>
        <v>0</v>
      </c>
      <c r="M370" s="40">
        <f t="shared" si="451"/>
        <v>0</v>
      </c>
      <c r="N370" s="40">
        <f t="shared" si="451"/>
        <v>0</v>
      </c>
      <c r="O370" s="40">
        <f t="shared" si="451"/>
        <v>0</v>
      </c>
      <c r="P370" s="40">
        <f t="shared" si="451"/>
        <v>0</v>
      </c>
      <c r="Q370" s="40">
        <f t="shared" si="451"/>
        <v>0</v>
      </c>
      <c r="R370" s="40">
        <f t="shared" si="451"/>
        <v>0</v>
      </c>
      <c r="S370" s="40">
        <f t="shared" si="451"/>
        <v>0</v>
      </c>
      <c r="T370" s="40">
        <f t="shared" si="451"/>
        <v>0</v>
      </c>
      <c r="U370" s="40">
        <f t="shared" si="451"/>
        <v>0</v>
      </c>
    </row>
    <row r="371" spans="1:21" ht="12" hidden="1" customHeight="1" x14ac:dyDescent="0.25">
      <c r="A371" s="34">
        <v>15200101</v>
      </c>
      <c r="B371" s="35" t="s">
        <v>276</v>
      </c>
      <c r="C371" s="35" t="s">
        <v>5</v>
      </c>
      <c r="D371" s="35">
        <f t="shared" si="424"/>
        <v>8</v>
      </c>
      <c r="E371" s="41">
        <f t="shared" ref="E371:L371" si="452">+E372+E373</f>
        <v>0</v>
      </c>
      <c r="F371" s="41">
        <f t="shared" si="452"/>
        <v>0</v>
      </c>
      <c r="G371" s="41">
        <f t="shared" si="452"/>
        <v>0</v>
      </c>
      <c r="H371" s="41">
        <f t="shared" ref="H371" si="453">+H372+H373</f>
        <v>0</v>
      </c>
      <c r="I371" s="41">
        <f t="shared" ref="I371" si="454">+I372+I373</f>
        <v>0</v>
      </c>
      <c r="J371" s="41">
        <f t="shared" si="452"/>
        <v>0</v>
      </c>
      <c r="K371" s="41">
        <f t="shared" si="452"/>
        <v>0</v>
      </c>
      <c r="L371" s="41">
        <f t="shared" si="452"/>
        <v>0</v>
      </c>
      <c r="M371" s="41">
        <f t="shared" ref="M371:N371" si="455">+M372+M373</f>
        <v>0</v>
      </c>
      <c r="N371" s="41">
        <f t="shared" si="455"/>
        <v>0</v>
      </c>
      <c r="O371" s="41">
        <f t="shared" ref="O371:S371" si="456">+O372+O373</f>
        <v>0</v>
      </c>
      <c r="P371" s="41">
        <f t="shared" si="456"/>
        <v>0</v>
      </c>
      <c r="Q371" s="41">
        <f t="shared" si="456"/>
        <v>0</v>
      </c>
      <c r="R371" s="41">
        <f t="shared" si="456"/>
        <v>0</v>
      </c>
      <c r="S371" s="41">
        <f t="shared" si="456"/>
        <v>0</v>
      </c>
      <c r="T371" s="41">
        <f t="shared" ref="T371:U371" si="457">+T372+T373</f>
        <v>0</v>
      </c>
      <c r="U371" s="41">
        <f t="shared" si="457"/>
        <v>0</v>
      </c>
    </row>
    <row r="372" spans="1:21" ht="12" hidden="1" customHeight="1" x14ac:dyDescent="0.2">
      <c r="A372" s="3">
        <v>1520010101</v>
      </c>
      <c r="B372" s="4" t="s">
        <v>276</v>
      </c>
      <c r="C372" s="4" t="s">
        <v>9</v>
      </c>
      <c r="D372" s="4">
        <f t="shared" si="424"/>
        <v>10</v>
      </c>
      <c r="E372" s="42">
        <f t="shared" ref="E372:E373" si="458">+F372+G372+J372+K372+L372+H372+M372+N372+I372+O372+P372+Q372+R372+S372+T372+U372</f>
        <v>0</v>
      </c>
      <c r="F372" s="42">
        <f>IFERROR(VLOOKUP($A372,'2018'!$A$8:$C$209,3,FALSE),0)</f>
        <v>0</v>
      </c>
      <c r="G372" s="42">
        <f>IFERROR(VLOOKUP($A372,'2019'!$A$8:$C$282,3,FALSE),0)</f>
        <v>0</v>
      </c>
      <c r="H372" s="42">
        <f>+IFERROR(VLOOKUP($A372,'2020'!$A$14:$C$247,3,FALSE),0)</f>
        <v>0</v>
      </c>
      <c r="I372" s="42">
        <f>+IFERROR(VLOOKUP($A372,'2021'!$A$12:$C$276,3,FALSE),0)</f>
        <v>0</v>
      </c>
      <c r="J372" s="42">
        <f>+IFERROR(VLOOKUP($A372,'2022'!$A:$O,4,FALSE),0)</f>
        <v>0</v>
      </c>
      <c r="K372" s="42">
        <f>+IFERROR(VLOOKUP($A372,'2022'!$A:$O,5,FALSE),0)</f>
        <v>0</v>
      </c>
      <c r="L372" s="42">
        <f>+IFERROR(VLOOKUP($A372,'2022'!$A:$O,6,FALSE),0)</f>
        <v>0</v>
      </c>
      <c r="M372" s="42">
        <f>+IFERROR(VLOOKUP($A372,'2022'!$A:$O,7,FALSE),0)</f>
        <v>0</v>
      </c>
      <c r="N372" s="42">
        <f>+IFERROR(VLOOKUP($A372,'2022'!$A:$O,8,FALSE),0)</f>
        <v>0</v>
      </c>
      <c r="O372" s="42">
        <f>+IFERROR(VLOOKUP($A372,'2022'!$A:$O,9,FALSE),0)</f>
        <v>0</v>
      </c>
      <c r="P372" s="42">
        <f>+IFERROR(VLOOKUP($A372,'2022'!$A:$O,10,FALSE),0)</f>
        <v>0</v>
      </c>
      <c r="Q372" s="42">
        <f>+IFERROR(VLOOKUP($A372,'2022'!$A:$O,11,FALSE),0)</f>
        <v>0</v>
      </c>
      <c r="R372" s="42">
        <f>+IFERROR(VLOOKUP($A372,'2022'!$A:$O,12,FALSE),0)</f>
        <v>0</v>
      </c>
      <c r="S372" s="42">
        <f>+IFERROR(VLOOKUP($A372,'2022'!$A:$O,13,FALSE),0)</f>
        <v>0</v>
      </c>
      <c r="T372" s="42">
        <f>+IFERROR(VLOOKUP($A372,'2022'!$A:$O,14,FALSE),0)</f>
        <v>0</v>
      </c>
      <c r="U372" s="42">
        <f>+IFERROR(VLOOKUP($A372,'2022'!$A:$O,15,FALSE),0)</f>
        <v>0</v>
      </c>
    </row>
    <row r="373" spans="1:21" ht="12" hidden="1" customHeight="1" x14ac:dyDescent="0.2">
      <c r="A373" s="3">
        <v>1520010104</v>
      </c>
      <c r="B373" s="4" t="s">
        <v>277</v>
      </c>
      <c r="C373" s="4" t="s">
        <v>9</v>
      </c>
      <c r="D373" s="4">
        <f t="shared" si="424"/>
        <v>10</v>
      </c>
      <c r="E373" s="42">
        <f t="shared" si="458"/>
        <v>0</v>
      </c>
      <c r="F373" s="42">
        <f>IFERROR(VLOOKUP($A373,'2018'!$A$8:$C$209,3,FALSE),0)</f>
        <v>0</v>
      </c>
      <c r="G373" s="42">
        <f>IFERROR(VLOOKUP($A373,'2019'!$A$8:$C$282,3,FALSE),0)</f>
        <v>0</v>
      </c>
      <c r="H373" s="42">
        <f>+IFERROR(VLOOKUP($A373,'2020'!$A$14:$C$247,3,FALSE),0)</f>
        <v>0</v>
      </c>
      <c r="I373" s="42">
        <f>+IFERROR(VLOOKUP($A373,'2021'!$A$12:$C$276,3,FALSE),0)</f>
        <v>0</v>
      </c>
      <c r="J373" s="42">
        <f>+IFERROR(VLOOKUP($A373,'2022'!$A:$O,4,FALSE),0)</f>
        <v>0</v>
      </c>
      <c r="K373" s="42">
        <f>+IFERROR(VLOOKUP($A373,'2022'!$A:$O,5,FALSE),0)</f>
        <v>0</v>
      </c>
      <c r="L373" s="42">
        <f>+IFERROR(VLOOKUP($A373,'2022'!$A:$O,6,FALSE),0)</f>
        <v>0</v>
      </c>
      <c r="M373" s="42">
        <f>+IFERROR(VLOOKUP($A373,'2022'!$A:$O,7,FALSE),0)</f>
        <v>0</v>
      </c>
      <c r="N373" s="42">
        <f>+IFERROR(VLOOKUP($A373,'2022'!$A:$O,8,FALSE),0)</f>
        <v>0</v>
      </c>
      <c r="O373" s="42">
        <f>+IFERROR(VLOOKUP($A373,'2022'!$A:$O,9,FALSE),0)</f>
        <v>0</v>
      </c>
      <c r="P373" s="42">
        <f>+IFERROR(VLOOKUP($A373,'2022'!$A:$O,10,FALSE),0)</f>
        <v>0</v>
      </c>
      <c r="Q373" s="42">
        <f>+IFERROR(VLOOKUP($A373,'2022'!$A:$O,11,FALSE),0)</f>
        <v>0</v>
      </c>
      <c r="R373" s="42">
        <f>+IFERROR(VLOOKUP($A373,'2022'!$A:$O,12,FALSE),0)</f>
        <v>0</v>
      </c>
      <c r="S373" s="42">
        <f>+IFERROR(VLOOKUP($A373,'2022'!$A:$O,13,FALSE),0)</f>
        <v>0</v>
      </c>
      <c r="T373" s="42">
        <f>+IFERROR(VLOOKUP($A373,'2022'!$A:$O,14,FALSE),0)</f>
        <v>0</v>
      </c>
      <c r="U373" s="42">
        <f>+IFERROR(VLOOKUP($A373,'2022'!$A:$O,15,FALSE),0)</f>
        <v>0</v>
      </c>
    </row>
    <row r="374" spans="1:21" ht="12" hidden="1" x14ac:dyDescent="0.25">
      <c r="A374" s="32">
        <v>1524</v>
      </c>
      <c r="B374" s="33" t="s">
        <v>278</v>
      </c>
      <c r="C374" s="33" t="s">
        <v>5</v>
      </c>
      <c r="D374" s="33">
        <f t="shared" si="424"/>
        <v>4</v>
      </c>
      <c r="E374" s="39">
        <f t="shared" ref="E374:L374" si="459">+E375+E379</f>
        <v>0</v>
      </c>
      <c r="F374" s="39">
        <f t="shared" si="459"/>
        <v>0</v>
      </c>
      <c r="G374" s="39">
        <f t="shared" si="459"/>
        <v>0</v>
      </c>
      <c r="H374" s="39">
        <f t="shared" ref="H374" si="460">+H375+H379</f>
        <v>0</v>
      </c>
      <c r="I374" s="39">
        <f t="shared" ref="I374" si="461">+I375+I379</f>
        <v>0</v>
      </c>
      <c r="J374" s="39">
        <f t="shared" si="459"/>
        <v>0</v>
      </c>
      <c r="K374" s="39">
        <f t="shared" si="459"/>
        <v>0</v>
      </c>
      <c r="L374" s="39">
        <f t="shared" si="459"/>
        <v>0</v>
      </c>
      <c r="M374" s="39">
        <f t="shared" ref="M374:N374" si="462">+M375+M379</f>
        <v>0</v>
      </c>
      <c r="N374" s="39">
        <f t="shared" si="462"/>
        <v>0</v>
      </c>
      <c r="O374" s="39">
        <f t="shared" ref="O374:S374" si="463">+O375+O379</f>
        <v>0</v>
      </c>
      <c r="P374" s="39">
        <f t="shared" si="463"/>
        <v>0</v>
      </c>
      <c r="Q374" s="39">
        <f t="shared" si="463"/>
        <v>0</v>
      </c>
      <c r="R374" s="39">
        <f t="shared" si="463"/>
        <v>0</v>
      </c>
      <c r="S374" s="39">
        <f t="shared" si="463"/>
        <v>0</v>
      </c>
      <c r="T374" s="39">
        <f t="shared" ref="T374:U374" si="464">+T375+T379</f>
        <v>0</v>
      </c>
      <c r="U374" s="39">
        <f t="shared" si="464"/>
        <v>0</v>
      </c>
    </row>
    <row r="375" spans="1:21" ht="12" hidden="1" x14ac:dyDescent="0.25">
      <c r="A375" s="5">
        <v>152405</v>
      </c>
      <c r="B375" s="6" t="s">
        <v>279</v>
      </c>
      <c r="C375" s="6" t="s">
        <v>5</v>
      </c>
      <c r="D375" s="6">
        <f t="shared" si="424"/>
        <v>6</v>
      </c>
      <c r="E375" s="40">
        <f t="shared" ref="E375:U375" si="465">+E376</f>
        <v>0</v>
      </c>
      <c r="F375" s="40">
        <f t="shared" si="465"/>
        <v>0</v>
      </c>
      <c r="G375" s="40">
        <f t="shared" si="465"/>
        <v>0</v>
      </c>
      <c r="H375" s="40">
        <f t="shared" si="465"/>
        <v>0</v>
      </c>
      <c r="I375" s="40">
        <f t="shared" si="465"/>
        <v>0</v>
      </c>
      <c r="J375" s="40">
        <f t="shared" si="465"/>
        <v>0</v>
      </c>
      <c r="K375" s="40">
        <f t="shared" si="465"/>
        <v>0</v>
      </c>
      <c r="L375" s="40">
        <f t="shared" si="465"/>
        <v>0</v>
      </c>
      <c r="M375" s="40">
        <f t="shared" si="465"/>
        <v>0</v>
      </c>
      <c r="N375" s="40">
        <f t="shared" si="465"/>
        <v>0</v>
      </c>
      <c r="O375" s="40">
        <f t="shared" si="465"/>
        <v>0</v>
      </c>
      <c r="P375" s="40">
        <f t="shared" si="465"/>
        <v>0</v>
      </c>
      <c r="Q375" s="40">
        <f t="shared" si="465"/>
        <v>0</v>
      </c>
      <c r="R375" s="40">
        <f t="shared" si="465"/>
        <v>0</v>
      </c>
      <c r="S375" s="40">
        <f t="shared" si="465"/>
        <v>0</v>
      </c>
      <c r="T375" s="40">
        <f t="shared" si="465"/>
        <v>0</v>
      </c>
      <c r="U375" s="40">
        <f t="shared" si="465"/>
        <v>0</v>
      </c>
    </row>
    <row r="376" spans="1:21" ht="12" hidden="1" customHeight="1" x14ac:dyDescent="0.25">
      <c r="A376" s="34">
        <v>15240501</v>
      </c>
      <c r="B376" s="35" t="s">
        <v>279</v>
      </c>
      <c r="C376" s="35" t="s">
        <v>5</v>
      </c>
      <c r="D376" s="35">
        <f t="shared" si="424"/>
        <v>8</v>
      </c>
      <c r="E376" s="41">
        <f t="shared" ref="E376:L376" si="466">+E377+E378</f>
        <v>0</v>
      </c>
      <c r="F376" s="41">
        <f t="shared" si="466"/>
        <v>0</v>
      </c>
      <c r="G376" s="41">
        <f t="shared" si="466"/>
        <v>0</v>
      </c>
      <c r="H376" s="41">
        <f t="shared" ref="H376" si="467">+H377+H378</f>
        <v>0</v>
      </c>
      <c r="I376" s="41">
        <f t="shared" ref="I376" si="468">+I377+I378</f>
        <v>0</v>
      </c>
      <c r="J376" s="41">
        <f t="shared" si="466"/>
        <v>0</v>
      </c>
      <c r="K376" s="41">
        <f t="shared" si="466"/>
        <v>0</v>
      </c>
      <c r="L376" s="41">
        <f t="shared" si="466"/>
        <v>0</v>
      </c>
      <c r="M376" s="41">
        <f t="shared" ref="M376:N376" si="469">+M377+M378</f>
        <v>0</v>
      </c>
      <c r="N376" s="41">
        <f t="shared" si="469"/>
        <v>0</v>
      </c>
      <c r="O376" s="41">
        <f t="shared" ref="O376:S376" si="470">+O377+O378</f>
        <v>0</v>
      </c>
      <c r="P376" s="41">
        <f t="shared" si="470"/>
        <v>0</v>
      </c>
      <c r="Q376" s="41">
        <f t="shared" si="470"/>
        <v>0</v>
      </c>
      <c r="R376" s="41">
        <f t="shared" si="470"/>
        <v>0</v>
      </c>
      <c r="S376" s="41">
        <f t="shared" si="470"/>
        <v>0</v>
      </c>
      <c r="T376" s="41">
        <f t="shared" ref="T376:U376" si="471">+T377+T378</f>
        <v>0</v>
      </c>
      <c r="U376" s="41">
        <f t="shared" si="471"/>
        <v>0</v>
      </c>
    </row>
    <row r="377" spans="1:21" ht="12" hidden="1" customHeight="1" x14ac:dyDescent="0.2">
      <c r="A377" s="3">
        <v>1524050101</v>
      </c>
      <c r="B377" s="4" t="s">
        <v>279</v>
      </c>
      <c r="C377" s="4" t="s">
        <v>9</v>
      </c>
      <c r="D377" s="4">
        <f t="shared" si="424"/>
        <v>10</v>
      </c>
      <c r="E377" s="42">
        <f t="shared" ref="E377:E378" si="472">+F377+G377+J377+K377+L377+H377+M377+N377+I377+O377+P377+Q377+R377+S377+T377+U377</f>
        <v>0</v>
      </c>
      <c r="F377" s="42">
        <f>IFERROR(VLOOKUP($A377,'2018'!$A$8:$C$209,3,FALSE),0)</f>
        <v>0</v>
      </c>
      <c r="G377" s="42">
        <f>IFERROR(VLOOKUP($A377,'2019'!$A$8:$C$282,3,FALSE),0)</f>
        <v>0</v>
      </c>
      <c r="H377" s="42">
        <f>+IFERROR(VLOOKUP($A377,'2020'!$A$14:$C$247,3,FALSE),0)</f>
        <v>0</v>
      </c>
      <c r="I377" s="42">
        <f>+IFERROR(VLOOKUP($A377,'2021'!$A$12:$C$276,3,FALSE),0)</f>
        <v>0</v>
      </c>
      <c r="J377" s="42">
        <f>+IFERROR(VLOOKUP($A377,'2022'!$A:$O,4,FALSE),0)</f>
        <v>0</v>
      </c>
      <c r="K377" s="42">
        <f>+IFERROR(VLOOKUP($A377,'2022'!$A:$O,5,FALSE),0)</f>
        <v>0</v>
      </c>
      <c r="L377" s="42">
        <f>+IFERROR(VLOOKUP($A377,'2022'!$A:$O,6,FALSE),0)</f>
        <v>0</v>
      </c>
      <c r="M377" s="42">
        <f>+IFERROR(VLOOKUP($A377,'2022'!$A:$O,7,FALSE),0)</f>
        <v>0</v>
      </c>
      <c r="N377" s="42">
        <f>+IFERROR(VLOOKUP($A377,'2022'!$A:$O,8,FALSE),0)</f>
        <v>0</v>
      </c>
      <c r="O377" s="42">
        <f>+IFERROR(VLOOKUP($A377,'2022'!$A:$O,9,FALSE),0)</f>
        <v>0</v>
      </c>
      <c r="P377" s="42">
        <f>+IFERROR(VLOOKUP($A377,'2022'!$A:$O,10,FALSE),0)</f>
        <v>0</v>
      </c>
      <c r="Q377" s="42">
        <f>+IFERROR(VLOOKUP($A377,'2022'!$A:$O,11,FALSE),0)</f>
        <v>0</v>
      </c>
      <c r="R377" s="42">
        <f>+IFERROR(VLOOKUP($A377,'2022'!$A:$O,12,FALSE),0)</f>
        <v>0</v>
      </c>
      <c r="S377" s="42">
        <f>+IFERROR(VLOOKUP($A377,'2022'!$A:$O,13,FALSE),0)</f>
        <v>0</v>
      </c>
      <c r="T377" s="42">
        <f>+IFERROR(VLOOKUP($A377,'2022'!$A:$O,14,FALSE),0)</f>
        <v>0</v>
      </c>
      <c r="U377" s="42">
        <f>+IFERROR(VLOOKUP($A377,'2022'!$A:$O,15,FALSE),0)</f>
        <v>0</v>
      </c>
    </row>
    <row r="378" spans="1:21" hidden="1" x14ac:dyDescent="0.2">
      <c r="A378" s="3">
        <v>1524050105</v>
      </c>
      <c r="B378" s="4" t="s">
        <v>280</v>
      </c>
      <c r="C378" s="4" t="s">
        <v>9</v>
      </c>
      <c r="D378" s="4">
        <f t="shared" si="424"/>
        <v>10</v>
      </c>
      <c r="E378" s="42">
        <f t="shared" si="472"/>
        <v>0</v>
      </c>
      <c r="F378" s="42">
        <f>IFERROR(VLOOKUP($A378,'2018'!$A$8:$C$209,3,FALSE),0)</f>
        <v>0</v>
      </c>
      <c r="G378" s="42">
        <f>IFERROR(VLOOKUP($A378,'2019'!$A$8:$C$282,3,FALSE),0)</f>
        <v>0</v>
      </c>
      <c r="H378" s="42">
        <f>+IFERROR(VLOOKUP($A378,'2020'!$A$14:$C$247,3,FALSE),0)</f>
        <v>0</v>
      </c>
      <c r="I378" s="42">
        <f>+IFERROR(VLOOKUP($A378,'2021'!$A$12:$C$276,3,FALSE),0)</f>
        <v>0</v>
      </c>
      <c r="J378" s="42">
        <f>+IFERROR(VLOOKUP($A378,'2022'!$A:$O,4,FALSE),0)</f>
        <v>0</v>
      </c>
      <c r="K378" s="42">
        <f>+IFERROR(VLOOKUP($A378,'2022'!$A:$O,5,FALSE),0)</f>
        <v>0</v>
      </c>
      <c r="L378" s="42">
        <f>+IFERROR(VLOOKUP($A378,'2022'!$A:$O,6,FALSE),0)</f>
        <v>0</v>
      </c>
      <c r="M378" s="42">
        <f>+IFERROR(VLOOKUP($A378,'2022'!$A:$O,7,FALSE),0)</f>
        <v>0</v>
      </c>
      <c r="N378" s="42">
        <f>+IFERROR(VLOOKUP($A378,'2022'!$A:$O,8,FALSE),0)</f>
        <v>0</v>
      </c>
      <c r="O378" s="42">
        <f>+IFERROR(VLOOKUP($A378,'2022'!$A:$O,9,FALSE),0)</f>
        <v>0</v>
      </c>
      <c r="P378" s="42">
        <f>+IFERROR(VLOOKUP($A378,'2022'!$A:$O,10,FALSE),0)</f>
        <v>0</v>
      </c>
      <c r="Q378" s="42">
        <f>+IFERROR(VLOOKUP($A378,'2022'!$A:$O,11,FALSE),0)</f>
        <v>0</v>
      </c>
      <c r="R378" s="42">
        <f>+IFERROR(VLOOKUP($A378,'2022'!$A:$O,12,FALSE),0)</f>
        <v>0</v>
      </c>
      <c r="S378" s="42">
        <f>+IFERROR(VLOOKUP($A378,'2022'!$A:$O,13,FALSE),0)</f>
        <v>0</v>
      </c>
      <c r="T378" s="42">
        <f>+IFERROR(VLOOKUP($A378,'2022'!$A:$O,14,FALSE),0)</f>
        <v>0</v>
      </c>
      <c r="U378" s="42">
        <f>+IFERROR(VLOOKUP($A378,'2022'!$A:$O,15,FALSE),0)</f>
        <v>0</v>
      </c>
    </row>
    <row r="379" spans="1:21" ht="12" hidden="1" x14ac:dyDescent="0.25">
      <c r="A379" s="5">
        <v>152410</v>
      </c>
      <c r="B379" s="6" t="s">
        <v>281</v>
      </c>
      <c r="C379" s="6" t="s">
        <v>5</v>
      </c>
      <c r="D379" s="6">
        <f t="shared" si="424"/>
        <v>6</v>
      </c>
      <c r="E379" s="40">
        <f t="shared" ref="E379:U379" si="473">+E380</f>
        <v>0</v>
      </c>
      <c r="F379" s="40">
        <f t="shared" si="473"/>
        <v>0</v>
      </c>
      <c r="G379" s="40">
        <f t="shared" si="473"/>
        <v>0</v>
      </c>
      <c r="H379" s="40">
        <f t="shared" si="473"/>
        <v>0</v>
      </c>
      <c r="I379" s="40">
        <f t="shared" si="473"/>
        <v>0</v>
      </c>
      <c r="J379" s="40">
        <f t="shared" si="473"/>
        <v>0</v>
      </c>
      <c r="K379" s="40">
        <f t="shared" si="473"/>
        <v>0</v>
      </c>
      <c r="L379" s="40">
        <f t="shared" si="473"/>
        <v>0</v>
      </c>
      <c r="M379" s="40">
        <f t="shared" si="473"/>
        <v>0</v>
      </c>
      <c r="N379" s="40">
        <f t="shared" si="473"/>
        <v>0</v>
      </c>
      <c r="O379" s="40">
        <f t="shared" si="473"/>
        <v>0</v>
      </c>
      <c r="P379" s="40">
        <f t="shared" si="473"/>
        <v>0</v>
      </c>
      <c r="Q379" s="40">
        <f t="shared" si="473"/>
        <v>0</v>
      </c>
      <c r="R379" s="40">
        <f t="shared" si="473"/>
        <v>0</v>
      </c>
      <c r="S379" s="40">
        <f t="shared" si="473"/>
        <v>0</v>
      </c>
      <c r="T379" s="40">
        <f t="shared" si="473"/>
        <v>0</v>
      </c>
      <c r="U379" s="40">
        <f t="shared" si="473"/>
        <v>0</v>
      </c>
    </row>
    <row r="380" spans="1:21" ht="12" hidden="1" customHeight="1" x14ac:dyDescent="0.25">
      <c r="A380" s="34">
        <v>15241001</v>
      </c>
      <c r="B380" s="35" t="s">
        <v>281</v>
      </c>
      <c r="C380" s="35" t="s">
        <v>5</v>
      </c>
      <c r="D380" s="35">
        <f t="shared" si="424"/>
        <v>8</v>
      </c>
      <c r="E380" s="41">
        <f t="shared" ref="E380:L380" si="474">+E381+E382</f>
        <v>0</v>
      </c>
      <c r="F380" s="41">
        <f t="shared" si="474"/>
        <v>0</v>
      </c>
      <c r="G380" s="41">
        <f t="shared" si="474"/>
        <v>0</v>
      </c>
      <c r="H380" s="41">
        <f t="shared" ref="H380" si="475">+H381+H382</f>
        <v>0</v>
      </c>
      <c r="I380" s="41">
        <f t="shared" ref="I380" si="476">+I381+I382</f>
        <v>0</v>
      </c>
      <c r="J380" s="41">
        <f t="shared" si="474"/>
        <v>0</v>
      </c>
      <c r="K380" s="41">
        <f t="shared" si="474"/>
        <v>0</v>
      </c>
      <c r="L380" s="41">
        <f t="shared" si="474"/>
        <v>0</v>
      </c>
      <c r="M380" s="41">
        <f t="shared" ref="M380:N380" si="477">+M381+M382</f>
        <v>0</v>
      </c>
      <c r="N380" s="41">
        <f t="shared" si="477"/>
        <v>0</v>
      </c>
      <c r="O380" s="41">
        <f t="shared" ref="O380:S380" si="478">+O381+O382</f>
        <v>0</v>
      </c>
      <c r="P380" s="41">
        <f t="shared" si="478"/>
        <v>0</v>
      </c>
      <c r="Q380" s="41">
        <f t="shared" si="478"/>
        <v>0</v>
      </c>
      <c r="R380" s="41">
        <f t="shared" si="478"/>
        <v>0</v>
      </c>
      <c r="S380" s="41">
        <f t="shared" si="478"/>
        <v>0</v>
      </c>
      <c r="T380" s="41">
        <f t="shared" ref="T380:U380" si="479">+T381+T382</f>
        <v>0</v>
      </c>
      <c r="U380" s="41">
        <f t="shared" si="479"/>
        <v>0</v>
      </c>
    </row>
    <row r="381" spans="1:21" ht="12" hidden="1" customHeight="1" x14ac:dyDescent="0.2">
      <c r="A381" s="3">
        <v>1524100101</v>
      </c>
      <c r="B381" s="4" t="s">
        <v>282</v>
      </c>
      <c r="C381" s="4" t="s">
        <v>9</v>
      </c>
      <c r="D381" s="4">
        <f t="shared" si="424"/>
        <v>10</v>
      </c>
      <c r="E381" s="42">
        <f t="shared" ref="E381:E382" si="480">+F381+G381+J381+K381+L381+H381+M381+N381+I381+O381+P381+Q381+R381+S381+T381+U381</f>
        <v>0</v>
      </c>
      <c r="F381" s="42">
        <f>IFERROR(VLOOKUP($A381,'2018'!$A$8:$C$209,3,FALSE),0)</f>
        <v>0</v>
      </c>
      <c r="G381" s="42">
        <f>IFERROR(VLOOKUP($A381,'2019'!$A$8:$C$282,3,FALSE),0)</f>
        <v>0</v>
      </c>
      <c r="H381" s="42">
        <f>+IFERROR(VLOOKUP($A381,'2020'!$A$14:$C$247,3,FALSE),0)</f>
        <v>0</v>
      </c>
      <c r="I381" s="42">
        <f>+IFERROR(VLOOKUP($A381,'2021'!$A$12:$C$276,3,FALSE),0)</f>
        <v>0</v>
      </c>
      <c r="J381" s="42">
        <f>+IFERROR(VLOOKUP($A381,'2022'!$A:$O,4,FALSE),0)</f>
        <v>0</v>
      </c>
      <c r="K381" s="42">
        <f>+IFERROR(VLOOKUP($A381,'2022'!$A:$O,5,FALSE),0)</f>
        <v>0</v>
      </c>
      <c r="L381" s="42">
        <f>+IFERROR(VLOOKUP($A381,'2022'!$A:$O,6,FALSE),0)</f>
        <v>0</v>
      </c>
      <c r="M381" s="42">
        <f>+IFERROR(VLOOKUP($A381,'2022'!$A:$O,7,FALSE),0)</f>
        <v>0</v>
      </c>
      <c r="N381" s="42">
        <f>+IFERROR(VLOOKUP($A381,'2022'!$A:$O,8,FALSE),0)</f>
        <v>0</v>
      </c>
      <c r="O381" s="42">
        <f>+IFERROR(VLOOKUP($A381,'2022'!$A:$O,9,FALSE),0)</f>
        <v>0</v>
      </c>
      <c r="P381" s="42">
        <f>+IFERROR(VLOOKUP($A381,'2022'!$A:$O,10,FALSE),0)</f>
        <v>0</v>
      </c>
      <c r="Q381" s="42">
        <f>+IFERROR(VLOOKUP($A381,'2022'!$A:$O,11,FALSE),0)</f>
        <v>0</v>
      </c>
      <c r="R381" s="42">
        <f>+IFERROR(VLOOKUP($A381,'2022'!$A:$O,12,FALSE),0)</f>
        <v>0</v>
      </c>
      <c r="S381" s="42">
        <f>+IFERROR(VLOOKUP($A381,'2022'!$A:$O,13,FALSE),0)</f>
        <v>0</v>
      </c>
      <c r="T381" s="42">
        <f>+IFERROR(VLOOKUP($A381,'2022'!$A:$O,14,FALSE),0)</f>
        <v>0</v>
      </c>
      <c r="U381" s="42">
        <f>+IFERROR(VLOOKUP($A381,'2022'!$A:$O,15,FALSE),0)</f>
        <v>0</v>
      </c>
    </row>
    <row r="382" spans="1:21" ht="12" hidden="1" customHeight="1" x14ac:dyDescent="0.2">
      <c r="A382" s="3">
        <v>1524100106</v>
      </c>
      <c r="B382" s="4" t="s">
        <v>283</v>
      </c>
      <c r="C382" s="4" t="s">
        <v>9</v>
      </c>
      <c r="D382" s="4">
        <f t="shared" si="424"/>
        <v>10</v>
      </c>
      <c r="E382" s="42">
        <f t="shared" si="480"/>
        <v>0</v>
      </c>
      <c r="F382" s="42">
        <f>IFERROR(VLOOKUP($A382,'2018'!$A$8:$C$209,3,FALSE),0)</f>
        <v>0</v>
      </c>
      <c r="G382" s="42">
        <f>IFERROR(VLOOKUP($A382,'2019'!$A$8:$C$282,3,FALSE),0)</f>
        <v>0</v>
      </c>
      <c r="H382" s="42">
        <f>+IFERROR(VLOOKUP($A382,'2020'!$A$14:$C$247,3,FALSE),0)</f>
        <v>0</v>
      </c>
      <c r="I382" s="42">
        <f>+IFERROR(VLOOKUP($A382,'2021'!$A$12:$C$276,3,FALSE),0)</f>
        <v>0</v>
      </c>
      <c r="J382" s="42">
        <f>+IFERROR(VLOOKUP($A382,'2022'!$A:$O,4,FALSE),0)</f>
        <v>0</v>
      </c>
      <c r="K382" s="42">
        <f>+IFERROR(VLOOKUP($A382,'2022'!$A:$O,5,FALSE),0)</f>
        <v>0</v>
      </c>
      <c r="L382" s="42">
        <f>+IFERROR(VLOOKUP($A382,'2022'!$A:$O,6,FALSE),0)</f>
        <v>0</v>
      </c>
      <c r="M382" s="42">
        <f>+IFERROR(VLOOKUP($A382,'2022'!$A:$O,7,FALSE),0)</f>
        <v>0</v>
      </c>
      <c r="N382" s="42">
        <f>+IFERROR(VLOOKUP($A382,'2022'!$A:$O,8,FALSE),0)</f>
        <v>0</v>
      </c>
      <c r="O382" s="42">
        <f>+IFERROR(VLOOKUP($A382,'2022'!$A:$O,9,FALSE),0)</f>
        <v>0</v>
      </c>
      <c r="P382" s="42">
        <f>+IFERROR(VLOOKUP($A382,'2022'!$A:$O,10,FALSE),0)</f>
        <v>0</v>
      </c>
      <c r="Q382" s="42">
        <f>+IFERROR(VLOOKUP($A382,'2022'!$A:$O,11,FALSE),0)</f>
        <v>0</v>
      </c>
      <c r="R382" s="42">
        <f>+IFERROR(VLOOKUP($A382,'2022'!$A:$O,12,FALSE),0)</f>
        <v>0</v>
      </c>
      <c r="S382" s="42">
        <f>+IFERROR(VLOOKUP($A382,'2022'!$A:$O,13,FALSE),0)</f>
        <v>0</v>
      </c>
      <c r="T382" s="42">
        <f>+IFERROR(VLOOKUP($A382,'2022'!$A:$O,14,FALSE),0)</f>
        <v>0</v>
      </c>
      <c r="U382" s="42">
        <f>+IFERROR(VLOOKUP($A382,'2022'!$A:$O,15,FALSE),0)</f>
        <v>0</v>
      </c>
    </row>
    <row r="383" spans="1:21" ht="12" hidden="1" x14ac:dyDescent="0.25">
      <c r="A383" s="32">
        <v>1528</v>
      </c>
      <c r="B383" s="33" t="s">
        <v>284</v>
      </c>
      <c r="C383" s="33" t="s">
        <v>5</v>
      </c>
      <c r="D383" s="33">
        <f t="shared" si="424"/>
        <v>4</v>
      </c>
      <c r="E383" s="39">
        <f t="shared" ref="E383:L383" si="481">+E384+E388</f>
        <v>0</v>
      </c>
      <c r="F383" s="39">
        <f t="shared" si="481"/>
        <v>0</v>
      </c>
      <c r="G383" s="39">
        <f t="shared" si="481"/>
        <v>0</v>
      </c>
      <c r="H383" s="39">
        <f t="shared" ref="H383" si="482">+H384+H388</f>
        <v>0</v>
      </c>
      <c r="I383" s="39">
        <f t="shared" ref="I383" si="483">+I384+I388</f>
        <v>0</v>
      </c>
      <c r="J383" s="39">
        <f t="shared" si="481"/>
        <v>0</v>
      </c>
      <c r="K383" s="39">
        <f t="shared" si="481"/>
        <v>0</v>
      </c>
      <c r="L383" s="39">
        <f t="shared" si="481"/>
        <v>0</v>
      </c>
      <c r="M383" s="39">
        <f t="shared" ref="M383:N383" si="484">+M384+M388</f>
        <v>0</v>
      </c>
      <c r="N383" s="39">
        <f t="shared" si="484"/>
        <v>0</v>
      </c>
      <c r="O383" s="39">
        <f t="shared" ref="O383:S383" si="485">+O384+O388</f>
        <v>0</v>
      </c>
      <c r="P383" s="39">
        <f t="shared" si="485"/>
        <v>0</v>
      </c>
      <c r="Q383" s="39">
        <f t="shared" si="485"/>
        <v>0</v>
      </c>
      <c r="R383" s="39">
        <f t="shared" si="485"/>
        <v>0</v>
      </c>
      <c r="S383" s="39">
        <f t="shared" si="485"/>
        <v>0</v>
      </c>
      <c r="T383" s="39">
        <f t="shared" ref="T383:U383" si="486">+T384+T388</f>
        <v>0</v>
      </c>
      <c r="U383" s="39">
        <f t="shared" si="486"/>
        <v>0</v>
      </c>
    </row>
    <row r="384" spans="1:21" ht="12" hidden="1" x14ac:dyDescent="0.25">
      <c r="A384" s="5">
        <v>152805</v>
      </c>
      <c r="B384" s="6" t="s">
        <v>285</v>
      </c>
      <c r="C384" s="6" t="s">
        <v>5</v>
      </c>
      <c r="D384" s="6">
        <f t="shared" si="424"/>
        <v>6</v>
      </c>
      <c r="E384" s="40">
        <f t="shared" ref="E384:U384" si="487">+E385</f>
        <v>0</v>
      </c>
      <c r="F384" s="40">
        <f t="shared" si="487"/>
        <v>0</v>
      </c>
      <c r="G384" s="40">
        <f t="shared" si="487"/>
        <v>0</v>
      </c>
      <c r="H384" s="40">
        <f t="shared" si="487"/>
        <v>0</v>
      </c>
      <c r="I384" s="40">
        <f t="shared" si="487"/>
        <v>0</v>
      </c>
      <c r="J384" s="40">
        <f t="shared" si="487"/>
        <v>0</v>
      </c>
      <c r="K384" s="40">
        <f t="shared" si="487"/>
        <v>0</v>
      </c>
      <c r="L384" s="40">
        <f t="shared" si="487"/>
        <v>0</v>
      </c>
      <c r="M384" s="40">
        <f t="shared" si="487"/>
        <v>0</v>
      </c>
      <c r="N384" s="40">
        <f t="shared" si="487"/>
        <v>0</v>
      </c>
      <c r="O384" s="40">
        <f t="shared" si="487"/>
        <v>0</v>
      </c>
      <c r="P384" s="40">
        <f t="shared" si="487"/>
        <v>0</v>
      </c>
      <c r="Q384" s="40">
        <f t="shared" si="487"/>
        <v>0</v>
      </c>
      <c r="R384" s="40">
        <f t="shared" si="487"/>
        <v>0</v>
      </c>
      <c r="S384" s="40">
        <f t="shared" si="487"/>
        <v>0</v>
      </c>
      <c r="T384" s="40">
        <f t="shared" si="487"/>
        <v>0</v>
      </c>
      <c r="U384" s="40">
        <f t="shared" si="487"/>
        <v>0</v>
      </c>
    </row>
    <row r="385" spans="1:21" ht="12" hidden="1" customHeight="1" x14ac:dyDescent="0.25">
      <c r="A385" s="34">
        <v>15280501</v>
      </c>
      <c r="B385" s="35" t="s">
        <v>285</v>
      </c>
      <c r="C385" s="35" t="s">
        <v>5</v>
      </c>
      <c r="D385" s="35">
        <f t="shared" si="424"/>
        <v>8</v>
      </c>
      <c r="E385" s="41">
        <f t="shared" ref="E385:L385" si="488">+E386+E387</f>
        <v>0</v>
      </c>
      <c r="F385" s="41">
        <f t="shared" si="488"/>
        <v>0</v>
      </c>
      <c r="G385" s="41">
        <f t="shared" si="488"/>
        <v>0</v>
      </c>
      <c r="H385" s="41">
        <f t="shared" ref="H385" si="489">+H386+H387</f>
        <v>0</v>
      </c>
      <c r="I385" s="41">
        <f t="shared" ref="I385" si="490">+I386+I387</f>
        <v>0</v>
      </c>
      <c r="J385" s="41">
        <f t="shared" si="488"/>
        <v>0</v>
      </c>
      <c r="K385" s="41">
        <f t="shared" si="488"/>
        <v>0</v>
      </c>
      <c r="L385" s="41">
        <f t="shared" si="488"/>
        <v>0</v>
      </c>
      <c r="M385" s="41">
        <f t="shared" ref="M385:N385" si="491">+M386+M387</f>
        <v>0</v>
      </c>
      <c r="N385" s="41">
        <f t="shared" si="491"/>
        <v>0</v>
      </c>
      <c r="O385" s="41">
        <f t="shared" ref="O385:S385" si="492">+O386+O387</f>
        <v>0</v>
      </c>
      <c r="P385" s="41">
        <f t="shared" si="492"/>
        <v>0</v>
      </c>
      <c r="Q385" s="41">
        <f t="shared" si="492"/>
        <v>0</v>
      </c>
      <c r="R385" s="41">
        <f t="shared" si="492"/>
        <v>0</v>
      </c>
      <c r="S385" s="41">
        <f t="shared" si="492"/>
        <v>0</v>
      </c>
      <c r="T385" s="41">
        <f t="shared" ref="T385:U385" si="493">+T386+T387</f>
        <v>0</v>
      </c>
      <c r="U385" s="41">
        <f t="shared" si="493"/>
        <v>0</v>
      </c>
    </row>
    <row r="386" spans="1:21" ht="12" hidden="1" customHeight="1" x14ac:dyDescent="0.2">
      <c r="A386" s="3">
        <v>1528050101</v>
      </c>
      <c r="B386" s="4" t="s">
        <v>286</v>
      </c>
      <c r="C386" s="4" t="s">
        <v>9</v>
      </c>
      <c r="D386" s="4">
        <f t="shared" si="424"/>
        <v>10</v>
      </c>
      <c r="E386" s="42">
        <f t="shared" ref="E386:E387" si="494">+F386+G386+J386+K386+L386+H386+M386+N386+I386+O386+P386+Q386+R386+S386+T386+U386</f>
        <v>0</v>
      </c>
      <c r="F386" s="42">
        <f>IFERROR(VLOOKUP($A386,'2018'!$A$8:$C$209,3,FALSE),0)</f>
        <v>0</v>
      </c>
      <c r="G386" s="42">
        <f>IFERROR(VLOOKUP($A386,'2019'!$A$8:$C$282,3,FALSE),0)</f>
        <v>0</v>
      </c>
      <c r="H386" s="42">
        <f>+IFERROR(VLOOKUP($A386,'2020'!$A$14:$C$247,3,FALSE),0)</f>
        <v>0</v>
      </c>
      <c r="I386" s="42">
        <f>+IFERROR(VLOOKUP($A386,'2021'!$A$12:$C$276,3,FALSE),0)</f>
        <v>0</v>
      </c>
      <c r="J386" s="42">
        <f>+IFERROR(VLOOKUP($A386,'2022'!$A:$O,4,FALSE),0)</f>
        <v>0</v>
      </c>
      <c r="K386" s="42">
        <f>+IFERROR(VLOOKUP($A386,'2022'!$A:$O,5,FALSE),0)</f>
        <v>0</v>
      </c>
      <c r="L386" s="42">
        <f>+IFERROR(VLOOKUP($A386,'2022'!$A:$O,6,FALSE),0)</f>
        <v>0</v>
      </c>
      <c r="M386" s="42">
        <f>+IFERROR(VLOOKUP($A386,'2022'!$A:$O,7,FALSE),0)</f>
        <v>0</v>
      </c>
      <c r="N386" s="42">
        <f>+IFERROR(VLOOKUP($A386,'2022'!$A:$O,8,FALSE),0)</f>
        <v>0</v>
      </c>
      <c r="O386" s="42">
        <f>+IFERROR(VLOOKUP($A386,'2022'!$A:$O,9,FALSE),0)</f>
        <v>0</v>
      </c>
      <c r="P386" s="42">
        <f>+IFERROR(VLOOKUP($A386,'2022'!$A:$O,10,FALSE),0)</f>
        <v>0</v>
      </c>
      <c r="Q386" s="42">
        <f>+IFERROR(VLOOKUP($A386,'2022'!$A:$O,11,FALSE),0)</f>
        <v>0</v>
      </c>
      <c r="R386" s="42">
        <f>+IFERROR(VLOOKUP($A386,'2022'!$A:$O,12,FALSE),0)</f>
        <v>0</v>
      </c>
      <c r="S386" s="42">
        <f>+IFERROR(VLOOKUP($A386,'2022'!$A:$O,13,FALSE),0)</f>
        <v>0</v>
      </c>
      <c r="T386" s="42">
        <f>+IFERROR(VLOOKUP($A386,'2022'!$A:$O,14,FALSE),0)</f>
        <v>0</v>
      </c>
      <c r="U386" s="42">
        <f>+IFERROR(VLOOKUP($A386,'2022'!$A:$O,15,FALSE),0)</f>
        <v>0</v>
      </c>
    </row>
    <row r="387" spans="1:21" hidden="1" x14ac:dyDescent="0.2">
      <c r="A387" s="3">
        <v>1528050105</v>
      </c>
      <c r="B387" s="4" t="s">
        <v>287</v>
      </c>
      <c r="C387" s="4" t="s">
        <v>9</v>
      </c>
      <c r="D387" s="4">
        <f t="shared" si="424"/>
        <v>10</v>
      </c>
      <c r="E387" s="42">
        <f t="shared" si="494"/>
        <v>0</v>
      </c>
      <c r="F387" s="42">
        <f>IFERROR(VLOOKUP($A387,'2018'!$A$8:$C$209,3,FALSE),0)</f>
        <v>0</v>
      </c>
      <c r="G387" s="42">
        <f>IFERROR(VLOOKUP($A387,'2019'!$A$8:$C$282,3,FALSE),0)</f>
        <v>0</v>
      </c>
      <c r="H387" s="42">
        <f>+IFERROR(VLOOKUP($A387,'2020'!$A$14:$C$247,3,FALSE),0)</f>
        <v>0</v>
      </c>
      <c r="I387" s="42">
        <f>+IFERROR(VLOOKUP($A387,'2021'!$A$12:$C$276,3,FALSE),0)</f>
        <v>0</v>
      </c>
      <c r="J387" s="42">
        <f>+IFERROR(VLOOKUP($A387,'2022'!$A:$O,4,FALSE),0)</f>
        <v>0</v>
      </c>
      <c r="K387" s="42">
        <f>+IFERROR(VLOOKUP($A387,'2022'!$A:$O,5,FALSE),0)</f>
        <v>0</v>
      </c>
      <c r="L387" s="42">
        <f>+IFERROR(VLOOKUP($A387,'2022'!$A:$O,6,FALSE),0)</f>
        <v>0</v>
      </c>
      <c r="M387" s="42">
        <f>+IFERROR(VLOOKUP($A387,'2022'!$A:$O,7,FALSE),0)</f>
        <v>0</v>
      </c>
      <c r="N387" s="42">
        <f>+IFERROR(VLOOKUP($A387,'2022'!$A:$O,8,FALSE),0)</f>
        <v>0</v>
      </c>
      <c r="O387" s="42">
        <f>+IFERROR(VLOOKUP($A387,'2022'!$A:$O,9,FALSE),0)</f>
        <v>0</v>
      </c>
      <c r="P387" s="42">
        <f>+IFERROR(VLOOKUP($A387,'2022'!$A:$O,10,FALSE),0)</f>
        <v>0</v>
      </c>
      <c r="Q387" s="42">
        <f>+IFERROR(VLOOKUP($A387,'2022'!$A:$O,11,FALSE),0)</f>
        <v>0</v>
      </c>
      <c r="R387" s="42">
        <f>+IFERROR(VLOOKUP($A387,'2022'!$A:$O,12,FALSE),0)</f>
        <v>0</v>
      </c>
      <c r="S387" s="42">
        <f>+IFERROR(VLOOKUP($A387,'2022'!$A:$O,13,FALSE),0)</f>
        <v>0</v>
      </c>
      <c r="T387" s="42">
        <f>+IFERROR(VLOOKUP($A387,'2022'!$A:$O,14,FALSE),0)</f>
        <v>0</v>
      </c>
      <c r="U387" s="42">
        <f>+IFERROR(VLOOKUP($A387,'2022'!$A:$O,15,FALSE),0)</f>
        <v>0</v>
      </c>
    </row>
    <row r="388" spans="1:21" ht="12" hidden="1" x14ac:dyDescent="0.25">
      <c r="A388" s="5">
        <v>152810</v>
      </c>
      <c r="B388" s="6" t="s">
        <v>288</v>
      </c>
      <c r="C388" s="6" t="s">
        <v>5</v>
      </c>
      <c r="D388" s="6">
        <f t="shared" si="424"/>
        <v>6</v>
      </c>
      <c r="E388" s="40">
        <f t="shared" ref="E388:U388" si="495">+E389</f>
        <v>0</v>
      </c>
      <c r="F388" s="40">
        <f t="shared" si="495"/>
        <v>0</v>
      </c>
      <c r="G388" s="40">
        <f t="shared" si="495"/>
        <v>0</v>
      </c>
      <c r="H388" s="40">
        <f t="shared" si="495"/>
        <v>0</v>
      </c>
      <c r="I388" s="40">
        <f t="shared" si="495"/>
        <v>0</v>
      </c>
      <c r="J388" s="40">
        <f t="shared" si="495"/>
        <v>0</v>
      </c>
      <c r="K388" s="40">
        <f t="shared" si="495"/>
        <v>0</v>
      </c>
      <c r="L388" s="40">
        <f t="shared" si="495"/>
        <v>0</v>
      </c>
      <c r="M388" s="40">
        <f t="shared" si="495"/>
        <v>0</v>
      </c>
      <c r="N388" s="40">
        <f t="shared" si="495"/>
        <v>0</v>
      </c>
      <c r="O388" s="40">
        <f t="shared" si="495"/>
        <v>0</v>
      </c>
      <c r="P388" s="40">
        <f t="shared" si="495"/>
        <v>0</v>
      </c>
      <c r="Q388" s="40">
        <f t="shared" si="495"/>
        <v>0</v>
      </c>
      <c r="R388" s="40">
        <f t="shared" si="495"/>
        <v>0</v>
      </c>
      <c r="S388" s="40">
        <f t="shared" si="495"/>
        <v>0</v>
      </c>
      <c r="T388" s="40">
        <f t="shared" si="495"/>
        <v>0</v>
      </c>
      <c r="U388" s="40">
        <f t="shared" si="495"/>
        <v>0</v>
      </c>
    </row>
    <row r="389" spans="1:21" ht="12" hidden="1" customHeight="1" x14ac:dyDescent="0.25">
      <c r="A389" s="34">
        <v>15281001</v>
      </c>
      <c r="B389" s="35" t="s">
        <v>288</v>
      </c>
      <c r="C389" s="35" t="s">
        <v>5</v>
      </c>
      <c r="D389" s="35">
        <f t="shared" si="424"/>
        <v>8</v>
      </c>
      <c r="E389" s="41">
        <f t="shared" ref="E389:L389" si="496">+E390+E391</f>
        <v>0</v>
      </c>
      <c r="F389" s="41">
        <f t="shared" si="496"/>
        <v>0</v>
      </c>
      <c r="G389" s="41">
        <f t="shared" si="496"/>
        <v>0</v>
      </c>
      <c r="H389" s="41">
        <f t="shared" ref="H389" si="497">+H390+H391</f>
        <v>0</v>
      </c>
      <c r="I389" s="41">
        <f t="shared" ref="I389" si="498">+I390+I391</f>
        <v>0</v>
      </c>
      <c r="J389" s="41">
        <f t="shared" si="496"/>
        <v>0</v>
      </c>
      <c r="K389" s="41">
        <f t="shared" si="496"/>
        <v>0</v>
      </c>
      <c r="L389" s="41">
        <f t="shared" si="496"/>
        <v>0</v>
      </c>
      <c r="M389" s="41">
        <f t="shared" ref="M389:N389" si="499">+M390+M391</f>
        <v>0</v>
      </c>
      <c r="N389" s="41">
        <f t="shared" si="499"/>
        <v>0</v>
      </c>
      <c r="O389" s="41">
        <f t="shared" ref="O389:S389" si="500">+O390+O391</f>
        <v>0</v>
      </c>
      <c r="P389" s="41">
        <f t="shared" si="500"/>
        <v>0</v>
      </c>
      <c r="Q389" s="41">
        <f t="shared" si="500"/>
        <v>0</v>
      </c>
      <c r="R389" s="41">
        <f t="shared" si="500"/>
        <v>0</v>
      </c>
      <c r="S389" s="41">
        <f t="shared" si="500"/>
        <v>0</v>
      </c>
      <c r="T389" s="41">
        <f t="shared" ref="T389:U389" si="501">+T390+T391</f>
        <v>0</v>
      </c>
      <c r="U389" s="41">
        <f t="shared" si="501"/>
        <v>0</v>
      </c>
    </row>
    <row r="390" spans="1:21" ht="12" hidden="1" customHeight="1" x14ac:dyDescent="0.2">
      <c r="A390" s="3">
        <v>1528100101</v>
      </c>
      <c r="B390" s="4" t="s">
        <v>288</v>
      </c>
      <c r="C390" s="4" t="s">
        <v>9</v>
      </c>
      <c r="D390" s="4">
        <f t="shared" si="424"/>
        <v>10</v>
      </c>
      <c r="E390" s="42">
        <f t="shared" ref="E390:E391" si="502">+F390+G390+J390+K390+L390+H390+M390+N390+I390+O390+P390+Q390+R390+S390+T390+U390</f>
        <v>0</v>
      </c>
      <c r="F390" s="42">
        <f>IFERROR(VLOOKUP($A390,'2018'!$A$8:$C$209,3,FALSE),0)</f>
        <v>0</v>
      </c>
      <c r="G390" s="42">
        <f>IFERROR(VLOOKUP($A390,'2019'!$A$8:$C$282,3,FALSE),0)</f>
        <v>0</v>
      </c>
      <c r="H390" s="42">
        <f>+IFERROR(VLOOKUP($A390,'2020'!$A$14:$C$247,3,FALSE),0)</f>
        <v>0</v>
      </c>
      <c r="I390" s="42">
        <f>+IFERROR(VLOOKUP($A390,'2021'!$A$12:$C$276,3,FALSE),0)</f>
        <v>0</v>
      </c>
      <c r="J390" s="42">
        <f>+IFERROR(VLOOKUP($A390,'2022'!$A:$O,4,FALSE),0)</f>
        <v>0</v>
      </c>
      <c r="K390" s="42">
        <f>+IFERROR(VLOOKUP($A390,'2022'!$A:$O,5,FALSE),0)</f>
        <v>0</v>
      </c>
      <c r="L390" s="42">
        <f>+IFERROR(VLOOKUP($A390,'2022'!$A:$O,6,FALSE),0)</f>
        <v>0</v>
      </c>
      <c r="M390" s="42">
        <f>+IFERROR(VLOOKUP($A390,'2022'!$A:$O,7,FALSE),0)</f>
        <v>0</v>
      </c>
      <c r="N390" s="42">
        <f>+IFERROR(VLOOKUP($A390,'2022'!$A:$O,8,FALSE),0)</f>
        <v>0</v>
      </c>
      <c r="O390" s="42">
        <f>+IFERROR(VLOOKUP($A390,'2022'!$A:$O,9,FALSE),0)</f>
        <v>0</v>
      </c>
      <c r="P390" s="42">
        <f>+IFERROR(VLOOKUP($A390,'2022'!$A:$O,10,FALSE),0)</f>
        <v>0</v>
      </c>
      <c r="Q390" s="42">
        <f>+IFERROR(VLOOKUP($A390,'2022'!$A:$O,11,FALSE),0)</f>
        <v>0</v>
      </c>
      <c r="R390" s="42">
        <f>+IFERROR(VLOOKUP($A390,'2022'!$A:$O,12,FALSE),0)</f>
        <v>0</v>
      </c>
      <c r="S390" s="42">
        <f>+IFERROR(VLOOKUP($A390,'2022'!$A:$O,13,FALSE),0)</f>
        <v>0</v>
      </c>
      <c r="T390" s="42">
        <f>+IFERROR(VLOOKUP($A390,'2022'!$A:$O,14,FALSE),0)</f>
        <v>0</v>
      </c>
      <c r="U390" s="42">
        <f>+IFERROR(VLOOKUP($A390,'2022'!$A:$O,15,FALSE),0)</f>
        <v>0</v>
      </c>
    </row>
    <row r="391" spans="1:21" ht="12" hidden="1" customHeight="1" x14ac:dyDescent="0.2">
      <c r="A391" s="3">
        <v>1528100105</v>
      </c>
      <c r="B391" s="4" t="s">
        <v>289</v>
      </c>
      <c r="C391" s="4" t="s">
        <v>9</v>
      </c>
      <c r="D391" s="4">
        <f t="shared" si="424"/>
        <v>10</v>
      </c>
      <c r="E391" s="42">
        <f t="shared" si="502"/>
        <v>0</v>
      </c>
      <c r="F391" s="42">
        <f>IFERROR(VLOOKUP($A391,'2018'!$A$8:$C$209,3,FALSE),0)</f>
        <v>0</v>
      </c>
      <c r="G391" s="42">
        <f>IFERROR(VLOOKUP($A391,'2019'!$A$8:$C$282,3,FALSE),0)</f>
        <v>0</v>
      </c>
      <c r="H391" s="42">
        <f>+IFERROR(VLOOKUP($A391,'2020'!$A$14:$C$247,3,FALSE),0)</f>
        <v>0</v>
      </c>
      <c r="I391" s="42">
        <f>+IFERROR(VLOOKUP($A391,'2021'!$A$12:$C$276,3,FALSE),0)</f>
        <v>0</v>
      </c>
      <c r="J391" s="42">
        <f>+IFERROR(VLOOKUP($A391,'2022'!$A:$O,4,FALSE),0)</f>
        <v>0</v>
      </c>
      <c r="K391" s="42">
        <f>+IFERROR(VLOOKUP($A391,'2022'!$A:$O,5,FALSE),0)</f>
        <v>0</v>
      </c>
      <c r="L391" s="42">
        <f>+IFERROR(VLOOKUP($A391,'2022'!$A:$O,6,FALSE),0)</f>
        <v>0</v>
      </c>
      <c r="M391" s="42">
        <f>+IFERROR(VLOOKUP($A391,'2022'!$A:$O,7,FALSE),0)</f>
        <v>0</v>
      </c>
      <c r="N391" s="42">
        <f>+IFERROR(VLOOKUP($A391,'2022'!$A:$O,8,FALSE),0)</f>
        <v>0</v>
      </c>
      <c r="O391" s="42">
        <f>+IFERROR(VLOOKUP($A391,'2022'!$A:$O,9,FALSE),0)</f>
        <v>0</v>
      </c>
      <c r="P391" s="42">
        <f>+IFERROR(VLOOKUP($A391,'2022'!$A:$O,10,FALSE),0)</f>
        <v>0</v>
      </c>
      <c r="Q391" s="42">
        <f>+IFERROR(VLOOKUP($A391,'2022'!$A:$O,11,FALSE),0)</f>
        <v>0</v>
      </c>
      <c r="R391" s="42">
        <f>+IFERROR(VLOOKUP($A391,'2022'!$A:$O,12,FALSE),0)</f>
        <v>0</v>
      </c>
      <c r="S391" s="42">
        <f>+IFERROR(VLOOKUP($A391,'2022'!$A:$O,13,FALSE),0)</f>
        <v>0</v>
      </c>
      <c r="T391" s="42">
        <f>+IFERROR(VLOOKUP($A391,'2022'!$A:$O,14,FALSE),0)</f>
        <v>0</v>
      </c>
      <c r="U391" s="42">
        <f>+IFERROR(VLOOKUP($A391,'2022'!$A:$O,15,FALSE),0)</f>
        <v>0</v>
      </c>
    </row>
    <row r="392" spans="1:21" ht="12" hidden="1" x14ac:dyDescent="0.25">
      <c r="A392" s="32">
        <v>1540</v>
      </c>
      <c r="B392" s="33" t="s">
        <v>1054</v>
      </c>
      <c r="C392" s="33" t="s">
        <v>5</v>
      </c>
      <c r="D392" s="33">
        <f t="shared" si="424"/>
        <v>4</v>
      </c>
      <c r="E392" s="39">
        <f t="shared" ref="E392:U393" si="503">+E393</f>
        <v>0</v>
      </c>
      <c r="F392" s="39">
        <f t="shared" si="503"/>
        <v>0</v>
      </c>
      <c r="G392" s="39">
        <f t="shared" si="503"/>
        <v>0</v>
      </c>
      <c r="H392" s="39">
        <f t="shared" si="503"/>
        <v>0</v>
      </c>
      <c r="I392" s="39">
        <f t="shared" si="503"/>
        <v>0</v>
      </c>
      <c r="J392" s="39">
        <f t="shared" si="503"/>
        <v>0</v>
      </c>
      <c r="K392" s="39">
        <f t="shared" si="503"/>
        <v>0</v>
      </c>
      <c r="L392" s="39">
        <f t="shared" si="503"/>
        <v>0</v>
      </c>
      <c r="M392" s="39">
        <f t="shared" si="503"/>
        <v>0</v>
      </c>
      <c r="N392" s="39">
        <f t="shared" si="503"/>
        <v>0</v>
      </c>
      <c r="O392" s="39">
        <f t="shared" si="503"/>
        <v>0</v>
      </c>
      <c r="P392" s="39">
        <f t="shared" si="503"/>
        <v>0</v>
      </c>
      <c r="Q392" s="39">
        <f t="shared" si="503"/>
        <v>0</v>
      </c>
      <c r="R392" s="39">
        <f t="shared" si="503"/>
        <v>0</v>
      </c>
      <c r="S392" s="39">
        <f t="shared" si="503"/>
        <v>0</v>
      </c>
      <c r="T392" s="39">
        <f t="shared" si="503"/>
        <v>0</v>
      </c>
      <c r="U392" s="39">
        <f t="shared" si="503"/>
        <v>0</v>
      </c>
    </row>
    <row r="393" spans="1:21" ht="12" hidden="1" customHeight="1" x14ac:dyDescent="0.25">
      <c r="A393" s="5">
        <v>154030</v>
      </c>
      <c r="B393" s="6" t="s">
        <v>1351</v>
      </c>
      <c r="C393" s="6" t="s">
        <v>5</v>
      </c>
      <c r="D393" s="6">
        <f t="shared" si="424"/>
        <v>6</v>
      </c>
      <c r="E393" s="40">
        <f t="shared" si="503"/>
        <v>0</v>
      </c>
      <c r="F393" s="40">
        <f t="shared" si="503"/>
        <v>0</v>
      </c>
      <c r="G393" s="40">
        <f t="shared" si="503"/>
        <v>0</v>
      </c>
      <c r="H393" s="40">
        <f t="shared" si="503"/>
        <v>0</v>
      </c>
      <c r="I393" s="40">
        <f t="shared" si="503"/>
        <v>0</v>
      </c>
      <c r="J393" s="40">
        <f t="shared" si="503"/>
        <v>0</v>
      </c>
      <c r="K393" s="40">
        <f t="shared" si="503"/>
        <v>0</v>
      </c>
      <c r="L393" s="40">
        <f t="shared" si="503"/>
        <v>0</v>
      </c>
      <c r="M393" s="40">
        <f t="shared" si="503"/>
        <v>0</v>
      </c>
      <c r="N393" s="40">
        <f t="shared" si="503"/>
        <v>0</v>
      </c>
      <c r="O393" s="40">
        <f t="shared" si="503"/>
        <v>0</v>
      </c>
      <c r="P393" s="40">
        <f t="shared" si="503"/>
        <v>0</v>
      </c>
      <c r="Q393" s="40">
        <f t="shared" si="503"/>
        <v>0</v>
      </c>
      <c r="R393" s="40">
        <f t="shared" si="503"/>
        <v>0</v>
      </c>
      <c r="S393" s="40">
        <f t="shared" si="503"/>
        <v>0</v>
      </c>
      <c r="T393" s="40">
        <f t="shared" si="503"/>
        <v>0</v>
      </c>
      <c r="U393" s="40">
        <f t="shared" si="503"/>
        <v>0</v>
      </c>
    </row>
    <row r="394" spans="1:21" ht="12" hidden="1" customHeight="1" x14ac:dyDescent="0.25">
      <c r="A394" s="34">
        <v>15403001</v>
      </c>
      <c r="B394" s="35" t="s">
        <v>1351</v>
      </c>
      <c r="C394" s="35" t="s">
        <v>5</v>
      </c>
      <c r="D394" s="35">
        <f t="shared" si="424"/>
        <v>8</v>
      </c>
      <c r="E394" s="41">
        <f t="shared" ref="E394:L394" si="504">+E395+E396</f>
        <v>0</v>
      </c>
      <c r="F394" s="41">
        <f t="shared" si="504"/>
        <v>0</v>
      </c>
      <c r="G394" s="41">
        <f t="shared" si="504"/>
        <v>0</v>
      </c>
      <c r="H394" s="41">
        <f t="shared" ref="H394" si="505">+H395+H396</f>
        <v>0</v>
      </c>
      <c r="I394" s="41">
        <f t="shared" ref="I394" si="506">+I395+I396</f>
        <v>0</v>
      </c>
      <c r="J394" s="41">
        <f t="shared" si="504"/>
        <v>0</v>
      </c>
      <c r="K394" s="41">
        <f t="shared" si="504"/>
        <v>0</v>
      </c>
      <c r="L394" s="41">
        <f t="shared" si="504"/>
        <v>0</v>
      </c>
      <c r="M394" s="41">
        <f t="shared" ref="M394:N394" si="507">+M395+M396</f>
        <v>0</v>
      </c>
      <c r="N394" s="41">
        <f t="shared" si="507"/>
        <v>0</v>
      </c>
      <c r="O394" s="41">
        <f t="shared" ref="O394:S394" si="508">+O395+O396</f>
        <v>0</v>
      </c>
      <c r="P394" s="41">
        <f t="shared" si="508"/>
        <v>0</v>
      </c>
      <c r="Q394" s="41">
        <f t="shared" si="508"/>
        <v>0</v>
      </c>
      <c r="R394" s="41">
        <f t="shared" si="508"/>
        <v>0</v>
      </c>
      <c r="S394" s="41">
        <f t="shared" si="508"/>
        <v>0</v>
      </c>
      <c r="T394" s="41">
        <f t="shared" ref="T394:U394" si="509">+T395+T396</f>
        <v>0</v>
      </c>
      <c r="U394" s="41">
        <f t="shared" si="509"/>
        <v>0</v>
      </c>
    </row>
    <row r="395" spans="1:21" hidden="1" x14ac:dyDescent="0.2">
      <c r="A395" s="3">
        <v>1540300101</v>
      </c>
      <c r="B395" s="4" t="s">
        <v>1351</v>
      </c>
      <c r="C395" s="4" t="s">
        <v>9</v>
      </c>
      <c r="D395" s="4">
        <f t="shared" ref="D395:D458" si="510">+LEN(A395)</f>
        <v>10</v>
      </c>
      <c r="E395" s="42">
        <f t="shared" ref="E395:E396" si="511">+F395+G395+J395+K395+L395+H395+M395+N395+I395+O395+P395+Q395+R395+S395+T395+U395</f>
        <v>0</v>
      </c>
      <c r="F395" s="42">
        <f>IFERROR(VLOOKUP($A395,'2018'!$A$8:$C$209,3,FALSE),0)</f>
        <v>0</v>
      </c>
      <c r="G395" s="42">
        <f>IFERROR(VLOOKUP($A395,'2019'!$A$8:$C$282,3,FALSE),0)</f>
        <v>0</v>
      </c>
      <c r="H395" s="42">
        <f>+IFERROR(VLOOKUP($A395,'2020'!$A$14:$C$247,3,FALSE),0)</f>
        <v>0</v>
      </c>
      <c r="I395" s="42">
        <f>+IFERROR(VLOOKUP($A395,'2021'!$A$12:$C$276,3,FALSE),0)</f>
        <v>0</v>
      </c>
      <c r="J395" s="42">
        <f>+IFERROR(VLOOKUP($A395,'2022'!$A:$O,4,FALSE),0)</f>
        <v>0</v>
      </c>
      <c r="K395" s="42">
        <f>+IFERROR(VLOOKUP($A395,'2022'!$A:$O,5,FALSE),0)</f>
        <v>0</v>
      </c>
      <c r="L395" s="42">
        <f>+IFERROR(VLOOKUP($A395,'2022'!$A:$O,6,FALSE),0)</f>
        <v>0</v>
      </c>
      <c r="M395" s="42">
        <f>+IFERROR(VLOOKUP($A395,'2022'!$A:$O,7,FALSE),0)</f>
        <v>0</v>
      </c>
      <c r="N395" s="42">
        <f>+IFERROR(VLOOKUP($A395,'2022'!$A:$O,8,FALSE),0)</f>
        <v>0</v>
      </c>
      <c r="O395" s="42">
        <f>+IFERROR(VLOOKUP($A395,'2022'!$A:$O,9,FALSE),0)</f>
        <v>0</v>
      </c>
      <c r="P395" s="42">
        <f>+IFERROR(VLOOKUP($A395,'2022'!$A:$O,10,FALSE),0)</f>
        <v>0</v>
      </c>
      <c r="Q395" s="42">
        <f>+IFERROR(VLOOKUP($A395,'2022'!$A:$O,11,FALSE),0)</f>
        <v>0</v>
      </c>
      <c r="R395" s="42">
        <f>+IFERROR(VLOOKUP($A395,'2022'!$A:$O,12,FALSE),0)</f>
        <v>0</v>
      </c>
      <c r="S395" s="42">
        <f>+IFERROR(VLOOKUP($A395,'2022'!$A:$O,13,FALSE),0)</f>
        <v>0</v>
      </c>
      <c r="T395" s="42">
        <f>+IFERROR(VLOOKUP($A395,'2022'!$A:$O,14,FALSE),0)</f>
        <v>0</v>
      </c>
      <c r="U395" s="42">
        <f>+IFERROR(VLOOKUP($A395,'2022'!$A:$O,15,FALSE),0)</f>
        <v>0</v>
      </c>
    </row>
    <row r="396" spans="1:21" ht="12" hidden="1" customHeight="1" x14ac:dyDescent="0.2">
      <c r="A396" s="3">
        <v>1540300104</v>
      </c>
      <c r="B396" s="4" t="s">
        <v>1352</v>
      </c>
      <c r="C396" s="4" t="s">
        <v>9</v>
      </c>
      <c r="D396" s="4">
        <f t="shared" si="510"/>
        <v>10</v>
      </c>
      <c r="E396" s="42">
        <f t="shared" si="511"/>
        <v>0</v>
      </c>
      <c r="F396" s="42">
        <f>IFERROR(VLOOKUP($A396,'2018'!$A$8:$C$209,3,FALSE),0)</f>
        <v>0</v>
      </c>
      <c r="G396" s="42">
        <f>IFERROR(VLOOKUP($A396,'2019'!$A$8:$C$282,3,FALSE),0)</f>
        <v>0</v>
      </c>
      <c r="H396" s="42">
        <f>+IFERROR(VLOOKUP($A396,'2020'!$A$14:$C$247,3,FALSE),0)</f>
        <v>0</v>
      </c>
      <c r="I396" s="42">
        <f>+IFERROR(VLOOKUP($A396,'2021'!$A$12:$C$276,3,FALSE),0)</f>
        <v>0</v>
      </c>
      <c r="J396" s="42">
        <f>+IFERROR(VLOOKUP($A396,'2022'!$A:$O,4,FALSE),0)</f>
        <v>0</v>
      </c>
      <c r="K396" s="42">
        <f>+IFERROR(VLOOKUP($A396,'2022'!$A:$O,5,FALSE),0)</f>
        <v>0</v>
      </c>
      <c r="L396" s="42">
        <f>+IFERROR(VLOOKUP($A396,'2022'!$A:$O,6,FALSE),0)</f>
        <v>0</v>
      </c>
      <c r="M396" s="42">
        <f>+IFERROR(VLOOKUP($A396,'2022'!$A:$O,7,FALSE),0)</f>
        <v>0</v>
      </c>
      <c r="N396" s="42">
        <f>+IFERROR(VLOOKUP($A396,'2022'!$A:$O,8,FALSE),0)</f>
        <v>0</v>
      </c>
      <c r="O396" s="42">
        <f>+IFERROR(VLOOKUP($A396,'2022'!$A:$O,9,FALSE),0)</f>
        <v>0</v>
      </c>
      <c r="P396" s="42">
        <f>+IFERROR(VLOOKUP($A396,'2022'!$A:$O,10,FALSE),0)</f>
        <v>0</v>
      </c>
      <c r="Q396" s="42">
        <f>+IFERROR(VLOOKUP($A396,'2022'!$A:$O,11,FALSE),0)</f>
        <v>0</v>
      </c>
      <c r="R396" s="42">
        <f>+IFERROR(VLOOKUP($A396,'2022'!$A:$O,12,FALSE),0)</f>
        <v>0</v>
      </c>
      <c r="S396" s="42">
        <f>+IFERROR(VLOOKUP($A396,'2022'!$A:$O,13,FALSE),0)</f>
        <v>0</v>
      </c>
      <c r="T396" s="42">
        <f>+IFERROR(VLOOKUP($A396,'2022'!$A:$O,14,FALSE),0)</f>
        <v>0</v>
      </c>
      <c r="U396" s="42">
        <f>+IFERROR(VLOOKUP($A396,'2022'!$A:$O,15,FALSE),0)</f>
        <v>0</v>
      </c>
    </row>
    <row r="397" spans="1:21" ht="12" hidden="1" customHeight="1" x14ac:dyDescent="0.25">
      <c r="A397" s="32">
        <v>1592</v>
      </c>
      <c r="B397" s="33" t="s">
        <v>290</v>
      </c>
      <c r="C397" s="33" t="s">
        <v>5</v>
      </c>
      <c r="D397" s="33">
        <f t="shared" si="510"/>
        <v>4</v>
      </c>
      <c r="E397" s="39">
        <f t="shared" ref="E397:L397" si="512">+E398+E401+E404+E407+E410</f>
        <v>0</v>
      </c>
      <c r="F397" s="39">
        <f t="shared" si="512"/>
        <v>0</v>
      </c>
      <c r="G397" s="39">
        <f t="shared" si="512"/>
        <v>0</v>
      </c>
      <c r="H397" s="39">
        <f t="shared" ref="H397" si="513">+H398+H401+H404+H407+H410</f>
        <v>0</v>
      </c>
      <c r="I397" s="39">
        <f t="shared" ref="I397" si="514">+I398+I401+I404+I407+I410</f>
        <v>0</v>
      </c>
      <c r="J397" s="39">
        <f t="shared" si="512"/>
        <v>0</v>
      </c>
      <c r="K397" s="39">
        <f t="shared" si="512"/>
        <v>0</v>
      </c>
      <c r="L397" s="39">
        <f t="shared" si="512"/>
        <v>0</v>
      </c>
      <c r="M397" s="39">
        <f t="shared" ref="M397:N397" si="515">+M398+M401+M404+M407+M410</f>
        <v>0</v>
      </c>
      <c r="N397" s="39">
        <f t="shared" si="515"/>
        <v>0</v>
      </c>
      <c r="O397" s="39">
        <f t="shared" ref="O397:S397" si="516">+O398+O401+O404+O407+O410</f>
        <v>0</v>
      </c>
      <c r="P397" s="39">
        <f t="shared" si="516"/>
        <v>0</v>
      </c>
      <c r="Q397" s="39">
        <f t="shared" si="516"/>
        <v>0</v>
      </c>
      <c r="R397" s="39">
        <f t="shared" si="516"/>
        <v>0</v>
      </c>
      <c r="S397" s="39">
        <f t="shared" si="516"/>
        <v>0</v>
      </c>
      <c r="T397" s="39">
        <f t="shared" ref="T397:U397" si="517">+T398+T401+T404+T407+T410</f>
        <v>0</v>
      </c>
      <c r="U397" s="39">
        <f t="shared" si="517"/>
        <v>0</v>
      </c>
    </row>
    <row r="398" spans="1:21" ht="12" hidden="1" x14ac:dyDescent="0.25">
      <c r="A398" s="5">
        <v>159205</v>
      </c>
      <c r="B398" s="6" t="s">
        <v>271</v>
      </c>
      <c r="C398" s="6" t="s">
        <v>5</v>
      </c>
      <c r="D398" s="6">
        <f t="shared" si="510"/>
        <v>6</v>
      </c>
      <c r="E398" s="40">
        <f t="shared" ref="E398:U399" si="518">+E399</f>
        <v>0</v>
      </c>
      <c r="F398" s="40">
        <f t="shared" si="518"/>
        <v>0</v>
      </c>
      <c r="G398" s="40">
        <f t="shared" si="518"/>
        <v>0</v>
      </c>
      <c r="H398" s="40">
        <f t="shared" si="518"/>
        <v>0</v>
      </c>
      <c r="I398" s="40">
        <f t="shared" si="518"/>
        <v>0</v>
      </c>
      <c r="J398" s="40">
        <f t="shared" si="518"/>
        <v>0</v>
      </c>
      <c r="K398" s="40">
        <f t="shared" si="518"/>
        <v>0</v>
      </c>
      <c r="L398" s="40">
        <f t="shared" si="518"/>
        <v>0</v>
      </c>
      <c r="M398" s="40">
        <f t="shared" si="518"/>
        <v>0</v>
      </c>
      <c r="N398" s="40">
        <f t="shared" si="518"/>
        <v>0</v>
      </c>
      <c r="O398" s="40">
        <f t="shared" si="518"/>
        <v>0</v>
      </c>
      <c r="P398" s="40">
        <f t="shared" si="518"/>
        <v>0</v>
      </c>
      <c r="Q398" s="40">
        <f t="shared" si="518"/>
        <v>0</v>
      </c>
      <c r="R398" s="40">
        <f t="shared" si="518"/>
        <v>0</v>
      </c>
      <c r="S398" s="40">
        <f t="shared" si="518"/>
        <v>0</v>
      </c>
      <c r="T398" s="40">
        <f t="shared" si="518"/>
        <v>0</v>
      </c>
      <c r="U398" s="40">
        <f t="shared" si="518"/>
        <v>0</v>
      </c>
    </row>
    <row r="399" spans="1:21" ht="12" hidden="1" customHeight="1" x14ac:dyDescent="0.25">
      <c r="A399" s="34">
        <v>15920501</v>
      </c>
      <c r="B399" s="35" t="s">
        <v>271</v>
      </c>
      <c r="C399" s="35" t="s">
        <v>5</v>
      </c>
      <c r="D399" s="35">
        <f t="shared" si="510"/>
        <v>8</v>
      </c>
      <c r="E399" s="41">
        <f t="shared" si="518"/>
        <v>0</v>
      </c>
      <c r="F399" s="41">
        <f t="shared" si="518"/>
        <v>0</v>
      </c>
      <c r="G399" s="41">
        <f t="shared" si="518"/>
        <v>0</v>
      </c>
      <c r="H399" s="41">
        <f t="shared" si="518"/>
        <v>0</v>
      </c>
      <c r="I399" s="41">
        <f t="shared" si="518"/>
        <v>0</v>
      </c>
      <c r="J399" s="41">
        <f t="shared" si="518"/>
        <v>0</v>
      </c>
      <c r="K399" s="41">
        <f t="shared" si="518"/>
        <v>0</v>
      </c>
      <c r="L399" s="41">
        <f t="shared" si="518"/>
        <v>0</v>
      </c>
      <c r="M399" s="41">
        <f t="shared" si="518"/>
        <v>0</v>
      </c>
      <c r="N399" s="41">
        <f t="shared" si="518"/>
        <v>0</v>
      </c>
      <c r="O399" s="41">
        <f t="shared" si="518"/>
        <v>0</v>
      </c>
      <c r="P399" s="41">
        <f t="shared" si="518"/>
        <v>0</v>
      </c>
      <c r="Q399" s="41">
        <f t="shared" si="518"/>
        <v>0</v>
      </c>
      <c r="R399" s="41">
        <f t="shared" si="518"/>
        <v>0</v>
      </c>
      <c r="S399" s="41">
        <f t="shared" si="518"/>
        <v>0</v>
      </c>
      <c r="T399" s="41">
        <f t="shared" si="518"/>
        <v>0</v>
      </c>
      <c r="U399" s="41">
        <f t="shared" si="518"/>
        <v>0</v>
      </c>
    </row>
    <row r="400" spans="1:21" ht="12" hidden="1" customHeight="1" x14ac:dyDescent="0.2">
      <c r="A400" s="3">
        <v>1592050101</v>
      </c>
      <c r="B400" s="4" t="s">
        <v>291</v>
      </c>
      <c r="C400" s="4" t="s">
        <v>9</v>
      </c>
      <c r="D400" s="4">
        <f t="shared" si="510"/>
        <v>10</v>
      </c>
      <c r="E400" s="42">
        <f>+F400+G400+J400+K400+L400+H400+M400+N400+I400+O400+P400+Q400+R400+S400+T400+U400</f>
        <v>0</v>
      </c>
      <c r="F400" s="42">
        <f>IFERROR(VLOOKUP($A400,'2018'!$A$8:$C$209,3,FALSE),0)</f>
        <v>0</v>
      </c>
      <c r="G400" s="42">
        <f>IFERROR(VLOOKUP($A400,'2019'!$A$8:$C$282,3,FALSE),0)</f>
        <v>0</v>
      </c>
      <c r="H400" s="42">
        <f>+IFERROR(VLOOKUP($A400,'2020'!$A$14:$C$247,3,FALSE),0)</f>
        <v>0</v>
      </c>
      <c r="I400" s="42">
        <f>+IFERROR(VLOOKUP($A400,'2021'!$A$12:$C$276,3,FALSE),0)</f>
        <v>0</v>
      </c>
      <c r="J400" s="42">
        <f>+IFERROR(VLOOKUP($A400,'2022'!$A:$O,4,FALSE),0)</f>
        <v>0</v>
      </c>
      <c r="K400" s="42">
        <f>+IFERROR(VLOOKUP($A400,'2022'!$A:$O,5,FALSE),0)</f>
        <v>0</v>
      </c>
      <c r="L400" s="42">
        <f>+IFERROR(VLOOKUP($A400,'2022'!$A:$O,6,FALSE),0)</f>
        <v>0</v>
      </c>
      <c r="M400" s="42">
        <f>+IFERROR(VLOOKUP($A400,'2022'!$A:$O,7,FALSE),0)</f>
        <v>0</v>
      </c>
      <c r="N400" s="42">
        <f>+IFERROR(VLOOKUP($A400,'2022'!$A:$O,8,FALSE),0)</f>
        <v>0</v>
      </c>
      <c r="O400" s="42">
        <f>+IFERROR(VLOOKUP($A400,'2022'!$A:$O,9,FALSE),0)</f>
        <v>0</v>
      </c>
      <c r="P400" s="42">
        <f>+IFERROR(VLOOKUP($A400,'2022'!$A:$O,10,FALSE),0)</f>
        <v>0</v>
      </c>
      <c r="Q400" s="42">
        <f>+IFERROR(VLOOKUP($A400,'2022'!$A:$O,11,FALSE),0)</f>
        <v>0</v>
      </c>
      <c r="R400" s="42">
        <f>+IFERROR(VLOOKUP($A400,'2022'!$A:$O,12,FALSE),0)</f>
        <v>0</v>
      </c>
      <c r="S400" s="42">
        <f>+IFERROR(VLOOKUP($A400,'2022'!$A:$O,13,FALSE),0)</f>
        <v>0</v>
      </c>
      <c r="T400" s="42">
        <f>+IFERROR(VLOOKUP($A400,'2022'!$A:$O,14,FALSE),0)</f>
        <v>0</v>
      </c>
      <c r="U400" s="42">
        <f>+IFERROR(VLOOKUP($A400,'2022'!$A:$O,15,FALSE),0)</f>
        <v>0</v>
      </c>
    </row>
    <row r="401" spans="1:21" ht="12" hidden="1" x14ac:dyDescent="0.25">
      <c r="A401" s="5">
        <v>159210</v>
      </c>
      <c r="B401" s="6" t="s">
        <v>276</v>
      </c>
      <c r="C401" s="6" t="s">
        <v>5</v>
      </c>
      <c r="D401" s="6">
        <f t="shared" si="510"/>
        <v>6</v>
      </c>
      <c r="E401" s="40">
        <f t="shared" ref="E401:U402" si="519">+E402</f>
        <v>0</v>
      </c>
      <c r="F401" s="40">
        <f t="shared" si="519"/>
        <v>0</v>
      </c>
      <c r="G401" s="40">
        <f t="shared" si="519"/>
        <v>0</v>
      </c>
      <c r="H401" s="40">
        <f t="shared" si="519"/>
        <v>0</v>
      </c>
      <c r="I401" s="40">
        <f t="shared" si="519"/>
        <v>0</v>
      </c>
      <c r="J401" s="40">
        <f t="shared" si="519"/>
        <v>0</v>
      </c>
      <c r="K401" s="40">
        <f t="shared" si="519"/>
        <v>0</v>
      </c>
      <c r="L401" s="40">
        <f t="shared" si="519"/>
        <v>0</v>
      </c>
      <c r="M401" s="40">
        <f t="shared" si="519"/>
        <v>0</v>
      </c>
      <c r="N401" s="40">
        <f t="shared" si="519"/>
        <v>0</v>
      </c>
      <c r="O401" s="40">
        <f t="shared" si="519"/>
        <v>0</v>
      </c>
      <c r="P401" s="40">
        <f t="shared" si="519"/>
        <v>0</v>
      </c>
      <c r="Q401" s="40">
        <f t="shared" si="519"/>
        <v>0</v>
      </c>
      <c r="R401" s="40">
        <f t="shared" si="519"/>
        <v>0</v>
      </c>
      <c r="S401" s="40">
        <f t="shared" si="519"/>
        <v>0</v>
      </c>
      <c r="T401" s="40">
        <f t="shared" si="519"/>
        <v>0</v>
      </c>
      <c r="U401" s="40">
        <f t="shared" si="519"/>
        <v>0</v>
      </c>
    </row>
    <row r="402" spans="1:21" ht="12" hidden="1" customHeight="1" x14ac:dyDescent="0.25">
      <c r="A402" s="34">
        <v>15921001</v>
      </c>
      <c r="B402" s="35" t="s">
        <v>292</v>
      </c>
      <c r="C402" s="35" t="s">
        <v>5</v>
      </c>
      <c r="D402" s="35">
        <f t="shared" si="510"/>
        <v>8</v>
      </c>
      <c r="E402" s="41">
        <f t="shared" si="519"/>
        <v>0</v>
      </c>
      <c r="F402" s="41">
        <f t="shared" si="519"/>
        <v>0</v>
      </c>
      <c r="G402" s="41">
        <f t="shared" si="519"/>
        <v>0</v>
      </c>
      <c r="H402" s="41">
        <f t="shared" si="519"/>
        <v>0</v>
      </c>
      <c r="I402" s="41">
        <f t="shared" si="519"/>
        <v>0</v>
      </c>
      <c r="J402" s="41">
        <f t="shared" si="519"/>
        <v>0</v>
      </c>
      <c r="K402" s="41">
        <f t="shared" si="519"/>
        <v>0</v>
      </c>
      <c r="L402" s="41">
        <f t="shared" si="519"/>
        <v>0</v>
      </c>
      <c r="M402" s="41">
        <f t="shared" si="519"/>
        <v>0</v>
      </c>
      <c r="N402" s="41">
        <f t="shared" si="519"/>
        <v>0</v>
      </c>
      <c r="O402" s="41">
        <f t="shared" si="519"/>
        <v>0</v>
      </c>
      <c r="P402" s="41">
        <f t="shared" si="519"/>
        <v>0</v>
      </c>
      <c r="Q402" s="41">
        <f t="shared" si="519"/>
        <v>0</v>
      </c>
      <c r="R402" s="41">
        <f t="shared" si="519"/>
        <v>0</v>
      </c>
      <c r="S402" s="41">
        <f t="shared" si="519"/>
        <v>0</v>
      </c>
      <c r="T402" s="41">
        <f t="shared" si="519"/>
        <v>0</v>
      </c>
      <c r="U402" s="41">
        <f t="shared" si="519"/>
        <v>0</v>
      </c>
    </row>
    <row r="403" spans="1:21" ht="12" hidden="1" customHeight="1" x14ac:dyDescent="0.2">
      <c r="A403" s="3">
        <v>1592100101</v>
      </c>
      <c r="B403" s="4" t="s">
        <v>292</v>
      </c>
      <c r="C403" s="4" t="s">
        <v>9</v>
      </c>
      <c r="D403" s="4">
        <f t="shared" si="510"/>
        <v>10</v>
      </c>
      <c r="E403" s="42">
        <f>+F403+G403+J403+K403+L403+H403+M403+N403+I403+O403+P403+Q403+R403+S403+T403+U403</f>
        <v>0</v>
      </c>
      <c r="F403" s="42">
        <f>IFERROR(VLOOKUP($A403,'2018'!$A$8:$C$209,3,FALSE),0)</f>
        <v>0</v>
      </c>
      <c r="G403" s="42">
        <f>IFERROR(VLOOKUP($A403,'2019'!$A$8:$C$282,3,FALSE),0)</f>
        <v>0</v>
      </c>
      <c r="H403" s="42">
        <f>+IFERROR(VLOOKUP($A403,'2020'!$A$14:$C$247,3,FALSE),0)</f>
        <v>0</v>
      </c>
      <c r="I403" s="42">
        <f>+IFERROR(VLOOKUP($A403,'2021'!$A$12:$C$276,3,FALSE),0)</f>
        <v>0</v>
      </c>
      <c r="J403" s="42">
        <f>+IFERROR(VLOOKUP($A403,'2022'!$A:$O,4,FALSE),0)</f>
        <v>0</v>
      </c>
      <c r="K403" s="42">
        <f>+IFERROR(VLOOKUP($A403,'2022'!$A:$O,5,FALSE),0)</f>
        <v>0</v>
      </c>
      <c r="L403" s="42">
        <f>+IFERROR(VLOOKUP($A403,'2022'!$A:$O,6,FALSE),0)</f>
        <v>0</v>
      </c>
      <c r="M403" s="42">
        <f>+IFERROR(VLOOKUP($A403,'2022'!$A:$O,7,FALSE),0)</f>
        <v>0</v>
      </c>
      <c r="N403" s="42">
        <f>+IFERROR(VLOOKUP($A403,'2022'!$A:$O,8,FALSE),0)</f>
        <v>0</v>
      </c>
      <c r="O403" s="42">
        <f>+IFERROR(VLOOKUP($A403,'2022'!$A:$O,9,FALSE),0)</f>
        <v>0</v>
      </c>
      <c r="P403" s="42">
        <f>+IFERROR(VLOOKUP($A403,'2022'!$A:$O,10,FALSE),0)</f>
        <v>0</v>
      </c>
      <c r="Q403" s="42">
        <f>+IFERROR(VLOOKUP($A403,'2022'!$A:$O,11,FALSE),0)</f>
        <v>0</v>
      </c>
      <c r="R403" s="42">
        <f>+IFERROR(VLOOKUP($A403,'2022'!$A:$O,12,FALSE),0)</f>
        <v>0</v>
      </c>
      <c r="S403" s="42">
        <f>+IFERROR(VLOOKUP($A403,'2022'!$A:$O,13,FALSE),0)</f>
        <v>0</v>
      </c>
      <c r="T403" s="42">
        <f>+IFERROR(VLOOKUP($A403,'2022'!$A:$O,14,FALSE),0)</f>
        <v>0</v>
      </c>
      <c r="U403" s="42">
        <f>+IFERROR(VLOOKUP($A403,'2022'!$A:$O,15,FALSE),0)</f>
        <v>0</v>
      </c>
    </row>
    <row r="404" spans="1:21" ht="12" hidden="1" customHeight="1" x14ac:dyDescent="0.25">
      <c r="A404" s="5">
        <v>159215</v>
      </c>
      <c r="B404" s="6" t="s">
        <v>278</v>
      </c>
      <c r="C404" s="6" t="s">
        <v>5</v>
      </c>
      <c r="D404" s="6">
        <f t="shared" si="510"/>
        <v>6</v>
      </c>
      <c r="E404" s="40">
        <f t="shared" ref="E404:U405" si="520">+E405</f>
        <v>0</v>
      </c>
      <c r="F404" s="40">
        <f t="shared" si="520"/>
        <v>0</v>
      </c>
      <c r="G404" s="40">
        <f t="shared" si="520"/>
        <v>0</v>
      </c>
      <c r="H404" s="40">
        <f t="shared" si="520"/>
        <v>0</v>
      </c>
      <c r="I404" s="40">
        <f t="shared" si="520"/>
        <v>0</v>
      </c>
      <c r="J404" s="40">
        <f t="shared" si="520"/>
        <v>0</v>
      </c>
      <c r="K404" s="40">
        <f t="shared" si="520"/>
        <v>0</v>
      </c>
      <c r="L404" s="40">
        <f t="shared" si="520"/>
        <v>0</v>
      </c>
      <c r="M404" s="40">
        <f t="shared" si="520"/>
        <v>0</v>
      </c>
      <c r="N404" s="40">
        <f t="shared" si="520"/>
        <v>0</v>
      </c>
      <c r="O404" s="40">
        <f t="shared" si="520"/>
        <v>0</v>
      </c>
      <c r="P404" s="40">
        <f t="shared" si="520"/>
        <v>0</v>
      </c>
      <c r="Q404" s="40">
        <f t="shared" si="520"/>
        <v>0</v>
      </c>
      <c r="R404" s="40">
        <f t="shared" si="520"/>
        <v>0</v>
      </c>
      <c r="S404" s="40">
        <f t="shared" si="520"/>
        <v>0</v>
      </c>
      <c r="T404" s="40">
        <f t="shared" si="520"/>
        <v>0</v>
      </c>
      <c r="U404" s="40">
        <f t="shared" si="520"/>
        <v>0</v>
      </c>
    </row>
    <row r="405" spans="1:21" ht="12" hidden="1" x14ac:dyDescent="0.25">
      <c r="A405" s="34">
        <v>15921501</v>
      </c>
      <c r="B405" s="35" t="s">
        <v>278</v>
      </c>
      <c r="C405" s="35" t="s">
        <v>5</v>
      </c>
      <c r="D405" s="35">
        <f t="shared" si="510"/>
        <v>8</v>
      </c>
      <c r="E405" s="41">
        <f t="shared" si="520"/>
        <v>0</v>
      </c>
      <c r="F405" s="41">
        <f t="shared" si="520"/>
        <v>0</v>
      </c>
      <c r="G405" s="41">
        <f t="shared" si="520"/>
        <v>0</v>
      </c>
      <c r="H405" s="41">
        <f t="shared" si="520"/>
        <v>0</v>
      </c>
      <c r="I405" s="41">
        <f t="shared" si="520"/>
        <v>0</v>
      </c>
      <c r="J405" s="41">
        <f t="shared" si="520"/>
        <v>0</v>
      </c>
      <c r="K405" s="41">
        <f t="shared" si="520"/>
        <v>0</v>
      </c>
      <c r="L405" s="41">
        <f t="shared" si="520"/>
        <v>0</v>
      </c>
      <c r="M405" s="41">
        <f t="shared" si="520"/>
        <v>0</v>
      </c>
      <c r="N405" s="41">
        <f t="shared" si="520"/>
        <v>0</v>
      </c>
      <c r="O405" s="41">
        <f t="shared" si="520"/>
        <v>0</v>
      </c>
      <c r="P405" s="41">
        <f t="shared" si="520"/>
        <v>0</v>
      </c>
      <c r="Q405" s="41">
        <f t="shared" si="520"/>
        <v>0</v>
      </c>
      <c r="R405" s="41">
        <f t="shared" si="520"/>
        <v>0</v>
      </c>
      <c r="S405" s="41">
        <f t="shared" si="520"/>
        <v>0</v>
      </c>
      <c r="T405" s="41">
        <f t="shared" si="520"/>
        <v>0</v>
      </c>
      <c r="U405" s="41">
        <f t="shared" si="520"/>
        <v>0</v>
      </c>
    </row>
    <row r="406" spans="1:21" ht="12" hidden="1" customHeight="1" x14ac:dyDescent="0.2">
      <c r="A406" s="3">
        <v>1592150101</v>
      </c>
      <c r="B406" s="4" t="s">
        <v>293</v>
      </c>
      <c r="C406" s="4" t="s">
        <v>9</v>
      </c>
      <c r="D406" s="4">
        <f t="shared" si="510"/>
        <v>10</v>
      </c>
      <c r="E406" s="42">
        <f>+F406+G406+J406+K406+L406+H406+M406+N406+I406+O406+P406+Q406+R406+S406+T406+U406</f>
        <v>0</v>
      </c>
      <c r="F406" s="42">
        <f>IFERROR(VLOOKUP($A406,'2018'!$A$8:$C$209,3,FALSE),0)</f>
        <v>0</v>
      </c>
      <c r="G406" s="42">
        <f>IFERROR(VLOOKUP($A406,'2019'!$A$8:$C$282,3,FALSE),0)</f>
        <v>0</v>
      </c>
      <c r="H406" s="42">
        <f>+IFERROR(VLOOKUP($A406,'2020'!$A$14:$C$247,3,FALSE),0)</f>
        <v>0</v>
      </c>
      <c r="I406" s="42">
        <f>+IFERROR(VLOOKUP($A406,'2021'!$A$12:$C$276,3,FALSE),0)</f>
        <v>0</v>
      </c>
      <c r="J406" s="42">
        <f>+IFERROR(VLOOKUP($A406,'2022'!$A:$O,4,FALSE),0)</f>
        <v>0</v>
      </c>
      <c r="K406" s="42">
        <f>+IFERROR(VLOOKUP($A406,'2022'!$A:$O,5,FALSE),0)</f>
        <v>0</v>
      </c>
      <c r="L406" s="42">
        <f>+IFERROR(VLOOKUP($A406,'2022'!$A:$O,6,FALSE),0)</f>
        <v>0</v>
      </c>
      <c r="M406" s="42">
        <f>+IFERROR(VLOOKUP($A406,'2022'!$A:$O,7,FALSE),0)</f>
        <v>0</v>
      </c>
      <c r="N406" s="42">
        <f>+IFERROR(VLOOKUP($A406,'2022'!$A:$O,8,FALSE),0)</f>
        <v>0</v>
      </c>
      <c r="O406" s="42">
        <f>+IFERROR(VLOOKUP($A406,'2022'!$A:$O,9,FALSE),0)</f>
        <v>0</v>
      </c>
      <c r="P406" s="42">
        <f>+IFERROR(VLOOKUP($A406,'2022'!$A:$O,10,FALSE),0)</f>
        <v>0</v>
      </c>
      <c r="Q406" s="42">
        <f>+IFERROR(VLOOKUP($A406,'2022'!$A:$O,11,FALSE),0)</f>
        <v>0</v>
      </c>
      <c r="R406" s="42">
        <f>+IFERROR(VLOOKUP($A406,'2022'!$A:$O,12,FALSE),0)</f>
        <v>0</v>
      </c>
      <c r="S406" s="42">
        <f>+IFERROR(VLOOKUP($A406,'2022'!$A:$O,13,FALSE),0)</f>
        <v>0</v>
      </c>
      <c r="T406" s="42">
        <f>+IFERROR(VLOOKUP($A406,'2022'!$A:$O,14,FALSE),0)</f>
        <v>0</v>
      </c>
      <c r="U406" s="42">
        <f>+IFERROR(VLOOKUP($A406,'2022'!$A:$O,15,FALSE),0)</f>
        <v>0</v>
      </c>
    </row>
    <row r="407" spans="1:21" ht="12" hidden="1" customHeight="1" x14ac:dyDescent="0.25">
      <c r="A407" s="5">
        <v>159220</v>
      </c>
      <c r="B407" s="6" t="s">
        <v>284</v>
      </c>
      <c r="C407" s="6" t="s">
        <v>5</v>
      </c>
      <c r="D407" s="6">
        <f t="shared" si="510"/>
        <v>6</v>
      </c>
      <c r="E407" s="40">
        <f t="shared" ref="E407:U408" si="521">+E408</f>
        <v>0</v>
      </c>
      <c r="F407" s="40">
        <f t="shared" si="521"/>
        <v>0</v>
      </c>
      <c r="G407" s="40">
        <f t="shared" si="521"/>
        <v>0</v>
      </c>
      <c r="H407" s="40">
        <f t="shared" si="521"/>
        <v>0</v>
      </c>
      <c r="I407" s="40">
        <f t="shared" si="521"/>
        <v>0</v>
      </c>
      <c r="J407" s="40">
        <f t="shared" si="521"/>
        <v>0</v>
      </c>
      <c r="K407" s="40">
        <f t="shared" si="521"/>
        <v>0</v>
      </c>
      <c r="L407" s="40">
        <f t="shared" si="521"/>
        <v>0</v>
      </c>
      <c r="M407" s="40">
        <f t="shared" si="521"/>
        <v>0</v>
      </c>
      <c r="N407" s="40">
        <f t="shared" si="521"/>
        <v>0</v>
      </c>
      <c r="O407" s="40">
        <f t="shared" si="521"/>
        <v>0</v>
      </c>
      <c r="P407" s="40">
        <f t="shared" si="521"/>
        <v>0</v>
      </c>
      <c r="Q407" s="40">
        <f t="shared" si="521"/>
        <v>0</v>
      </c>
      <c r="R407" s="40">
        <f t="shared" si="521"/>
        <v>0</v>
      </c>
      <c r="S407" s="40">
        <f t="shared" si="521"/>
        <v>0</v>
      </c>
      <c r="T407" s="40">
        <f t="shared" si="521"/>
        <v>0</v>
      </c>
      <c r="U407" s="40">
        <f t="shared" si="521"/>
        <v>0</v>
      </c>
    </row>
    <row r="408" spans="1:21" ht="12" hidden="1" x14ac:dyDescent="0.25">
      <c r="A408" s="34">
        <v>15922001</v>
      </c>
      <c r="B408" s="35" t="s">
        <v>284</v>
      </c>
      <c r="C408" s="35" t="s">
        <v>5</v>
      </c>
      <c r="D408" s="35">
        <f t="shared" si="510"/>
        <v>8</v>
      </c>
      <c r="E408" s="41">
        <f t="shared" si="521"/>
        <v>0</v>
      </c>
      <c r="F408" s="41">
        <f t="shared" si="521"/>
        <v>0</v>
      </c>
      <c r="G408" s="41">
        <f t="shared" si="521"/>
        <v>0</v>
      </c>
      <c r="H408" s="41">
        <f t="shared" si="521"/>
        <v>0</v>
      </c>
      <c r="I408" s="41">
        <f t="shared" si="521"/>
        <v>0</v>
      </c>
      <c r="J408" s="41">
        <f t="shared" si="521"/>
        <v>0</v>
      </c>
      <c r="K408" s="41">
        <f t="shared" si="521"/>
        <v>0</v>
      </c>
      <c r="L408" s="41">
        <f t="shared" si="521"/>
        <v>0</v>
      </c>
      <c r="M408" s="41">
        <f t="shared" si="521"/>
        <v>0</v>
      </c>
      <c r="N408" s="41">
        <f t="shared" si="521"/>
        <v>0</v>
      </c>
      <c r="O408" s="41">
        <f t="shared" si="521"/>
        <v>0</v>
      </c>
      <c r="P408" s="41">
        <f t="shared" si="521"/>
        <v>0</v>
      </c>
      <c r="Q408" s="41">
        <f t="shared" si="521"/>
        <v>0</v>
      </c>
      <c r="R408" s="41">
        <f t="shared" si="521"/>
        <v>0</v>
      </c>
      <c r="S408" s="41">
        <f t="shared" si="521"/>
        <v>0</v>
      </c>
      <c r="T408" s="41">
        <f t="shared" si="521"/>
        <v>0</v>
      </c>
      <c r="U408" s="41">
        <f t="shared" si="521"/>
        <v>0</v>
      </c>
    </row>
    <row r="409" spans="1:21" ht="12" hidden="1" customHeight="1" x14ac:dyDescent="0.2">
      <c r="A409" s="3">
        <v>1592200101</v>
      </c>
      <c r="B409" s="4" t="s">
        <v>294</v>
      </c>
      <c r="C409" s="4" t="s">
        <v>9</v>
      </c>
      <c r="D409" s="4">
        <f t="shared" si="510"/>
        <v>10</v>
      </c>
      <c r="E409" s="42">
        <f>+F409+G409+J409+K409+L409+H409+M409+N409+I409+O409+P409+Q409+R409+S409+T409+U409</f>
        <v>0</v>
      </c>
      <c r="F409" s="42">
        <f>IFERROR(VLOOKUP($A409,'2018'!$A$8:$C$209,3,FALSE),0)</f>
        <v>0</v>
      </c>
      <c r="G409" s="42">
        <f>IFERROR(VLOOKUP($A409,'2019'!$A$8:$C$282,3,FALSE),0)</f>
        <v>0</v>
      </c>
      <c r="H409" s="42">
        <f>+IFERROR(VLOOKUP($A409,'2020'!$A$14:$C$247,3,FALSE),0)</f>
        <v>0</v>
      </c>
      <c r="I409" s="42">
        <f>+IFERROR(VLOOKUP($A409,'2021'!$A$12:$C$276,3,FALSE),0)</f>
        <v>0</v>
      </c>
      <c r="J409" s="42">
        <f>+IFERROR(VLOOKUP($A409,'2022'!$A:$O,4,FALSE),0)</f>
        <v>0</v>
      </c>
      <c r="K409" s="42">
        <f>+IFERROR(VLOOKUP($A409,'2022'!$A:$O,5,FALSE),0)</f>
        <v>0</v>
      </c>
      <c r="L409" s="42">
        <f>+IFERROR(VLOOKUP($A409,'2022'!$A:$O,6,FALSE),0)</f>
        <v>0</v>
      </c>
      <c r="M409" s="42">
        <f>+IFERROR(VLOOKUP($A409,'2022'!$A:$O,7,FALSE),0)</f>
        <v>0</v>
      </c>
      <c r="N409" s="42">
        <f>+IFERROR(VLOOKUP($A409,'2022'!$A:$O,8,FALSE),0)</f>
        <v>0</v>
      </c>
      <c r="O409" s="42">
        <f>+IFERROR(VLOOKUP($A409,'2022'!$A:$O,9,FALSE),0)</f>
        <v>0</v>
      </c>
      <c r="P409" s="42">
        <f>+IFERROR(VLOOKUP($A409,'2022'!$A:$O,10,FALSE),0)</f>
        <v>0</v>
      </c>
      <c r="Q409" s="42">
        <f>+IFERROR(VLOOKUP($A409,'2022'!$A:$O,11,FALSE),0)</f>
        <v>0</v>
      </c>
      <c r="R409" s="42">
        <f>+IFERROR(VLOOKUP($A409,'2022'!$A:$O,12,FALSE),0)</f>
        <v>0</v>
      </c>
      <c r="S409" s="42">
        <f>+IFERROR(VLOOKUP($A409,'2022'!$A:$O,13,FALSE),0)</f>
        <v>0</v>
      </c>
      <c r="T409" s="42">
        <f>+IFERROR(VLOOKUP($A409,'2022'!$A:$O,14,FALSE),0)</f>
        <v>0</v>
      </c>
      <c r="U409" s="42">
        <f>+IFERROR(VLOOKUP($A409,'2022'!$A:$O,15,FALSE),0)</f>
        <v>0</v>
      </c>
    </row>
    <row r="410" spans="1:21" ht="12" hidden="1" customHeight="1" x14ac:dyDescent="0.25">
      <c r="A410" s="5">
        <v>159230</v>
      </c>
      <c r="B410" s="6" t="s">
        <v>1054</v>
      </c>
      <c r="C410" s="6" t="s">
        <v>5</v>
      </c>
      <c r="D410" s="6">
        <f t="shared" si="510"/>
        <v>6</v>
      </c>
      <c r="E410" s="40">
        <f t="shared" ref="E410:U411" si="522">+E411</f>
        <v>0</v>
      </c>
      <c r="F410" s="40">
        <f t="shared" si="522"/>
        <v>0</v>
      </c>
      <c r="G410" s="40">
        <f t="shared" si="522"/>
        <v>0</v>
      </c>
      <c r="H410" s="40">
        <f t="shared" si="522"/>
        <v>0</v>
      </c>
      <c r="I410" s="40">
        <f t="shared" si="522"/>
        <v>0</v>
      </c>
      <c r="J410" s="40">
        <f t="shared" si="522"/>
        <v>0</v>
      </c>
      <c r="K410" s="40">
        <f t="shared" si="522"/>
        <v>0</v>
      </c>
      <c r="L410" s="40">
        <f t="shared" si="522"/>
        <v>0</v>
      </c>
      <c r="M410" s="40">
        <f t="shared" si="522"/>
        <v>0</v>
      </c>
      <c r="N410" s="40">
        <f t="shared" si="522"/>
        <v>0</v>
      </c>
      <c r="O410" s="40">
        <f t="shared" si="522"/>
        <v>0</v>
      </c>
      <c r="P410" s="40">
        <f t="shared" si="522"/>
        <v>0</v>
      </c>
      <c r="Q410" s="40">
        <f t="shared" si="522"/>
        <v>0</v>
      </c>
      <c r="R410" s="40">
        <f t="shared" si="522"/>
        <v>0</v>
      </c>
      <c r="S410" s="40">
        <f t="shared" si="522"/>
        <v>0</v>
      </c>
      <c r="T410" s="40">
        <f t="shared" si="522"/>
        <v>0</v>
      </c>
      <c r="U410" s="40">
        <f t="shared" si="522"/>
        <v>0</v>
      </c>
    </row>
    <row r="411" spans="1:21" ht="12" hidden="1" x14ac:dyDescent="0.25">
      <c r="A411" s="34">
        <v>15923001</v>
      </c>
      <c r="B411" s="35" t="s">
        <v>1353</v>
      </c>
      <c r="C411" s="35" t="s">
        <v>5</v>
      </c>
      <c r="D411" s="35">
        <f t="shared" si="510"/>
        <v>8</v>
      </c>
      <c r="E411" s="41">
        <f t="shared" si="522"/>
        <v>0</v>
      </c>
      <c r="F411" s="41">
        <f t="shared" si="522"/>
        <v>0</v>
      </c>
      <c r="G411" s="41">
        <f t="shared" si="522"/>
        <v>0</v>
      </c>
      <c r="H411" s="41">
        <f t="shared" si="522"/>
        <v>0</v>
      </c>
      <c r="I411" s="41">
        <f t="shared" si="522"/>
        <v>0</v>
      </c>
      <c r="J411" s="41">
        <f t="shared" si="522"/>
        <v>0</v>
      </c>
      <c r="K411" s="41">
        <f t="shared" si="522"/>
        <v>0</v>
      </c>
      <c r="L411" s="41">
        <f t="shared" si="522"/>
        <v>0</v>
      </c>
      <c r="M411" s="41">
        <f t="shared" si="522"/>
        <v>0</v>
      </c>
      <c r="N411" s="41">
        <f t="shared" si="522"/>
        <v>0</v>
      </c>
      <c r="O411" s="41">
        <f t="shared" si="522"/>
        <v>0</v>
      </c>
      <c r="P411" s="41">
        <f t="shared" si="522"/>
        <v>0</v>
      </c>
      <c r="Q411" s="41">
        <f t="shared" si="522"/>
        <v>0</v>
      </c>
      <c r="R411" s="41">
        <f t="shared" si="522"/>
        <v>0</v>
      </c>
      <c r="S411" s="41">
        <f t="shared" si="522"/>
        <v>0</v>
      </c>
      <c r="T411" s="41">
        <f t="shared" si="522"/>
        <v>0</v>
      </c>
      <c r="U411" s="41">
        <f t="shared" si="522"/>
        <v>0</v>
      </c>
    </row>
    <row r="412" spans="1:21" ht="12" hidden="1" customHeight="1" x14ac:dyDescent="0.2">
      <c r="A412" s="3">
        <v>1592300101</v>
      </c>
      <c r="B412" s="4" t="s">
        <v>1353</v>
      </c>
      <c r="C412" s="4" t="s">
        <v>9</v>
      </c>
      <c r="D412" s="4">
        <f t="shared" si="510"/>
        <v>10</v>
      </c>
      <c r="E412" s="42">
        <f>+F412+G412+J412+K412+L412+H412+M412+N412+I412+O412+P412+Q412+R412+S412+T412+U412</f>
        <v>0</v>
      </c>
      <c r="F412" s="42">
        <f>IFERROR(VLOOKUP($A412,'2018'!$A$8:$C$209,3,FALSE),0)</f>
        <v>0</v>
      </c>
      <c r="G412" s="42">
        <f>IFERROR(VLOOKUP($A412,'2019'!$A$8:$C$282,3,FALSE),0)</f>
        <v>0</v>
      </c>
      <c r="H412" s="42">
        <f>+IFERROR(VLOOKUP($A412,'2020'!$A$14:$C$247,3,FALSE),0)</f>
        <v>0</v>
      </c>
      <c r="I412" s="42">
        <f>+IFERROR(VLOOKUP($A412,'2021'!$A$12:$C$276,3,FALSE),0)</f>
        <v>0</v>
      </c>
      <c r="J412" s="42">
        <f>+IFERROR(VLOOKUP($A412,'2022'!$A:$O,4,FALSE),0)</f>
        <v>0</v>
      </c>
      <c r="K412" s="42">
        <f>+IFERROR(VLOOKUP($A412,'2022'!$A:$O,5,FALSE),0)</f>
        <v>0</v>
      </c>
      <c r="L412" s="42">
        <f>+IFERROR(VLOOKUP($A412,'2022'!$A:$O,6,FALSE),0)</f>
        <v>0</v>
      </c>
      <c r="M412" s="42">
        <f>+IFERROR(VLOOKUP($A412,'2022'!$A:$O,7,FALSE),0)</f>
        <v>0</v>
      </c>
      <c r="N412" s="42">
        <f>+IFERROR(VLOOKUP($A412,'2022'!$A:$O,8,FALSE),0)</f>
        <v>0</v>
      </c>
      <c r="O412" s="42">
        <f>+IFERROR(VLOOKUP($A412,'2022'!$A:$O,9,FALSE),0)</f>
        <v>0</v>
      </c>
      <c r="P412" s="42">
        <f>+IFERROR(VLOOKUP($A412,'2022'!$A:$O,10,FALSE),0)</f>
        <v>0</v>
      </c>
      <c r="Q412" s="42">
        <f>+IFERROR(VLOOKUP($A412,'2022'!$A:$O,11,FALSE),0)</f>
        <v>0</v>
      </c>
      <c r="R412" s="42">
        <f>+IFERROR(VLOOKUP($A412,'2022'!$A:$O,12,FALSE),0)</f>
        <v>0</v>
      </c>
      <c r="S412" s="42">
        <f>+IFERROR(VLOOKUP($A412,'2022'!$A:$O,13,FALSE),0)</f>
        <v>0</v>
      </c>
      <c r="T412" s="42">
        <f>+IFERROR(VLOOKUP($A412,'2022'!$A:$O,14,FALSE),0)</f>
        <v>0</v>
      </c>
      <c r="U412" s="42">
        <f>+IFERROR(VLOOKUP($A412,'2022'!$A:$O,15,FALSE),0)</f>
        <v>0</v>
      </c>
    </row>
    <row r="413" spans="1:21" ht="12" hidden="1" customHeight="1" x14ac:dyDescent="0.25">
      <c r="A413" s="32">
        <v>1598</v>
      </c>
      <c r="B413" s="33" t="s">
        <v>295</v>
      </c>
      <c r="C413" s="33" t="s">
        <v>5</v>
      </c>
      <c r="D413" s="33">
        <f t="shared" si="510"/>
        <v>4</v>
      </c>
      <c r="E413" s="39">
        <f t="shared" ref="E413:L413" si="523">+E414+E416+E419+E421+E423</f>
        <v>0</v>
      </c>
      <c r="F413" s="39">
        <f t="shared" si="523"/>
        <v>0</v>
      </c>
      <c r="G413" s="39">
        <f t="shared" si="523"/>
        <v>0</v>
      </c>
      <c r="H413" s="39">
        <f t="shared" ref="H413" si="524">+H414+H416+H419+H421+H423</f>
        <v>0</v>
      </c>
      <c r="I413" s="39">
        <f t="shared" ref="I413" si="525">+I414+I416+I419+I421+I423</f>
        <v>0</v>
      </c>
      <c r="J413" s="39">
        <f t="shared" si="523"/>
        <v>0</v>
      </c>
      <c r="K413" s="39">
        <f t="shared" si="523"/>
        <v>0</v>
      </c>
      <c r="L413" s="39">
        <f t="shared" si="523"/>
        <v>0</v>
      </c>
      <c r="M413" s="39">
        <f t="shared" ref="M413:N413" si="526">+M414+M416+M419+M421+M423</f>
        <v>0</v>
      </c>
      <c r="N413" s="39">
        <f t="shared" si="526"/>
        <v>0</v>
      </c>
      <c r="O413" s="39">
        <f t="shared" ref="O413:S413" si="527">+O414+O416+O419+O421+O423</f>
        <v>0</v>
      </c>
      <c r="P413" s="39">
        <f t="shared" si="527"/>
        <v>0</v>
      </c>
      <c r="Q413" s="39">
        <f t="shared" si="527"/>
        <v>0</v>
      </c>
      <c r="R413" s="39">
        <f t="shared" si="527"/>
        <v>0</v>
      </c>
      <c r="S413" s="39">
        <f t="shared" si="527"/>
        <v>0</v>
      </c>
      <c r="T413" s="39">
        <f t="shared" ref="T413:U413" si="528">+T414+T416+T419+T421+T423</f>
        <v>0</v>
      </c>
      <c r="U413" s="39">
        <f t="shared" si="528"/>
        <v>0</v>
      </c>
    </row>
    <row r="414" spans="1:21" ht="12" hidden="1" x14ac:dyDescent="0.25">
      <c r="A414" s="5">
        <v>159816</v>
      </c>
      <c r="B414" s="6" t="s">
        <v>271</v>
      </c>
      <c r="C414" s="6" t="s">
        <v>5</v>
      </c>
      <c r="D414" s="6">
        <f t="shared" si="510"/>
        <v>6</v>
      </c>
      <c r="E414" s="40">
        <f t="shared" ref="E414:U414" si="529">+E415</f>
        <v>0</v>
      </c>
      <c r="F414" s="40">
        <f t="shared" si="529"/>
        <v>0</v>
      </c>
      <c r="G414" s="40">
        <f t="shared" si="529"/>
        <v>0</v>
      </c>
      <c r="H414" s="40">
        <f t="shared" si="529"/>
        <v>0</v>
      </c>
      <c r="I414" s="40">
        <f t="shared" si="529"/>
        <v>0</v>
      </c>
      <c r="J414" s="40">
        <f t="shared" si="529"/>
        <v>0</v>
      </c>
      <c r="K414" s="40">
        <f t="shared" si="529"/>
        <v>0</v>
      </c>
      <c r="L414" s="40">
        <f t="shared" si="529"/>
        <v>0</v>
      </c>
      <c r="M414" s="40">
        <f t="shared" si="529"/>
        <v>0</v>
      </c>
      <c r="N414" s="40">
        <f t="shared" si="529"/>
        <v>0</v>
      </c>
      <c r="O414" s="40">
        <f t="shared" si="529"/>
        <v>0</v>
      </c>
      <c r="P414" s="40">
        <f t="shared" si="529"/>
        <v>0</v>
      </c>
      <c r="Q414" s="40">
        <f t="shared" si="529"/>
        <v>0</v>
      </c>
      <c r="R414" s="40">
        <f t="shared" si="529"/>
        <v>0</v>
      </c>
      <c r="S414" s="40">
        <f t="shared" si="529"/>
        <v>0</v>
      </c>
      <c r="T414" s="40">
        <f t="shared" si="529"/>
        <v>0</v>
      </c>
      <c r="U414" s="40">
        <f t="shared" si="529"/>
        <v>0</v>
      </c>
    </row>
    <row r="415" spans="1:21" ht="12" hidden="1" customHeight="1" x14ac:dyDescent="0.25">
      <c r="A415" s="34">
        <v>15981601</v>
      </c>
      <c r="B415" s="35" t="s">
        <v>271</v>
      </c>
      <c r="C415" s="35" t="s">
        <v>5</v>
      </c>
      <c r="D415" s="35">
        <f t="shared" si="510"/>
        <v>8</v>
      </c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</row>
    <row r="416" spans="1:21" ht="12" hidden="1" customHeight="1" x14ac:dyDescent="0.25">
      <c r="A416" s="5">
        <v>159820</v>
      </c>
      <c r="B416" s="6" t="s">
        <v>276</v>
      </c>
      <c r="C416" s="6" t="s">
        <v>5</v>
      </c>
      <c r="D416" s="6">
        <f t="shared" si="510"/>
        <v>6</v>
      </c>
      <c r="E416" s="40">
        <f t="shared" ref="E416:U417" si="530">+E417</f>
        <v>0</v>
      </c>
      <c r="F416" s="40">
        <f t="shared" si="530"/>
        <v>0</v>
      </c>
      <c r="G416" s="40">
        <f t="shared" si="530"/>
        <v>0</v>
      </c>
      <c r="H416" s="40">
        <f t="shared" si="530"/>
        <v>0</v>
      </c>
      <c r="I416" s="40">
        <f t="shared" si="530"/>
        <v>0</v>
      </c>
      <c r="J416" s="40">
        <f t="shared" si="530"/>
        <v>0</v>
      </c>
      <c r="K416" s="40">
        <f t="shared" si="530"/>
        <v>0</v>
      </c>
      <c r="L416" s="40">
        <f t="shared" si="530"/>
        <v>0</v>
      </c>
      <c r="M416" s="40">
        <f t="shared" si="530"/>
        <v>0</v>
      </c>
      <c r="N416" s="40">
        <f t="shared" si="530"/>
        <v>0</v>
      </c>
      <c r="O416" s="40">
        <f t="shared" si="530"/>
        <v>0</v>
      </c>
      <c r="P416" s="40">
        <f t="shared" si="530"/>
        <v>0</v>
      </c>
      <c r="Q416" s="40">
        <f t="shared" si="530"/>
        <v>0</v>
      </c>
      <c r="R416" s="40">
        <f t="shared" si="530"/>
        <v>0</v>
      </c>
      <c r="S416" s="40">
        <f t="shared" si="530"/>
        <v>0</v>
      </c>
      <c r="T416" s="40">
        <f t="shared" si="530"/>
        <v>0</v>
      </c>
      <c r="U416" s="40">
        <f t="shared" si="530"/>
        <v>0</v>
      </c>
    </row>
    <row r="417" spans="1:21" ht="12" hidden="1" customHeight="1" x14ac:dyDescent="0.25">
      <c r="A417" s="34">
        <v>15982001</v>
      </c>
      <c r="B417" s="35" t="s">
        <v>276</v>
      </c>
      <c r="C417" s="35" t="s">
        <v>5</v>
      </c>
      <c r="D417" s="35">
        <f t="shared" si="510"/>
        <v>8</v>
      </c>
      <c r="E417" s="41">
        <f t="shared" si="530"/>
        <v>0</v>
      </c>
      <c r="F417" s="41">
        <f t="shared" si="530"/>
        <v>0</v>
      </c>
      <c r="G417" s="41">
        <f t="shared" si="530"/>
        <v>0</v>
      </c>
      <c r="H417" s="41">
        <f t="shared" si="530"/>
        <v>0</v>
      </c>
      <c r="I417" s="41">
        <f t="shared" si="530"/>
        <v>0</v>
      </c>
      <c r="J417" s="41">
        <f t="shared" si="530"/>
        <v>0</v>
      </c>
      <c r="K417" s="41">
        <f t="shared" si="530"/>
        <v>0</v>
      </c>
      <c r="L417" s="41">
        <f t="shared" si="530"/>
        <v>0</v>
      </c>
      <c r="M417" s="41">
        <f t="shared" si="530"/>
        <v>0</v>
      </c>
      <c r="N417" s="41">
        <f t="shared" si="530"/>
        <v>0</v>
      </c>
      <c r="O417" s="41">
        <f t="shared" si="530"/>
        <v>0</v>
      </c>
      <c r="P417" s="41">
        <f t="shared" si="530"/>
        <v>0</v>
      </c>
      <c r="Q417" s="41">
        <f t="shared" si="530"/>
        <v>0</v>
      </c>
      <c r="R417" s="41">
        <f t="shared" si="530"/>
        <v>0</v>
      </c>
      <c r="S417" s="41">
        <f t="shared" si="530"/>
        <v>0</v>
      </c>
      <c r="T417" s="41">
        <f t="shared" si="530"/>
        <v>0</v>
      </c>
      <c r="U417" s="41">
        <f t="shared" si="530"/>
        <v>0</v>
      </c>
    </row>
    <row r="418" spans="1:21" hidden="1" x14ac:dyDescent="0.2">
      <c r="A418" s="3">
        <v>1598200101</v>
      </c>
      <c r="B418" s="4" t="s">
        <v>276</v>
      </c>
      <c r="C418" s="4" t="s">
        <v>9</v>
      </c>
      <c r="D418" s="4">
        <f t="shared" si="510"/>
        <v>10</v>
      </c>
      <c r="E418" s="42">
        <f>+F418+G418+J418+K418+L418+H418+M418+N418+I418+O418+P418+Q418+R418+S418+T418+U418</f>
        <v>0</v>
      </c>
      <c r="F418" s="42">
        <f>IFERROR(VLOOKUP($A418,'2018'!$A$8:$C$209,3,FALSE),0)</f>
        <v>0</v>
      </c>
      <c r="G418" s="42">
        <f>IFERROR(VLOOKUP($A418,'2019'!$A$8:$C$282,3,FALSE),0)</f>
        <v>0</v>
      </c>
      <c r="H418" s="42">
        <f>+IFERROR(VLOOKUP($A418,'2020'!$A$14:$C$247,3,FALSE),0)</f>
        <v>0</v>
      </c>
      <c r="I418" s="42">
        <f>+IFERROR(VLOOKUP($A418,'2021'!$A$12:$C$276,3,FALSE),0)</f>
        <v>0</v>
      </c>
      <c r="J418" s="42">
        <f>+IFERROR(VLOOKUP($A418,'2022'!$A:$O,4,FALSE),0)</f>
        <v>0</v>
      </c>
      <c r="K418" s="42">
        <f>+IFERROR(VLOOKUP($A418,'2022'!$A:$O,5,FALSE),0)</f>
        <v>0</v>
      </c>
      <c r="L418" s="42">
        <f>+IFERROR(VLOOKUP($A418,'2022'!$A:$O,6,FALSE),0)</f>
        <v>0</v>
      </c>
      <c r="M418" s="42">
        <f>+IFERROR(VLOOKUP($A418,'2022'!$A:$O,7,FALSE),0)</f>
        <v>0</v>
      </c>
      <c r="N418" s="42">
        <f>+IFERROR(VLOOKUP($A418,'2022'!$A:$O,8,FALSE),0)</f>
        <v>0</v>
      </c>
      <c r="O418" s="42">
        <f>+IFERROR(VLOOKUP($A418,'2022'!$A:$O,9,FALSE),0)</f>
        <v>0</v>
      </c>
      <c r="P418" s="42">
        <f>+IFERROR(VLOOKUP($A418,'2022'!$A:$O,10,FALSE),0)</f>
        <v>0</v>
      </c>
      <c r="Q418" s="42">
        <f>+IFERROR(VLOOKUP($A418,'2022'!$A:$O,11,FALSE),0)</f>
        <v>0</v>
      </c>
      <c r="R418" s="42">
        <f>+IFERROR(VLOOKUP($A418,'2022'!$A:$O,12,FALSE),0)</f>
        <v>0</v>
      </c>
      <c r="S418" s="42">
        <f>+IFERROR(VLOOKUP($A418,'2022'!$A:$O,13,FALSE),0)</f>
        <v>0</v>
      </c>
      <c r="T418" s="42">
        <f>+IFERROR(VLOOKUP($A418,'2022'!$A:$O,14,FALSE),0)</f>
        <v>0</v>
      </c>
      <c r="U418" s="42">
        <f>+IFERROR(VLOOKUP($A418,'2022'!$A:$O,15,FALSE),0)</f>
        <v>0</v>
      </c>
    </row>
    <row r="419" spans="1:21" ht="12" hidden="1" customHeight="1" x14ac:dyDescent="0.25">
      <c r="A419" s="5">
        <v>159824</v>
      </c>
      <c r="B419" s="6" t="s">
        <v>278</v>
      </c>
      <c r="C419" s="6" t="s">
        <v>5</v>
      </c>
      <c r="D419" s="6">
        <f t="shared" si="510"/>
        <v>6</v>
      </c>
      <c r="E419" s="40">
        <f t="shared" ref="E419:U419" si="531">+E420</f>
        <v>0</v>
      </c>
      <c r="F419" s="40">
        <f t="shared" si="531"/>
        <v>0</v>
      </c>
      <c r="G419" s="40">
        <f t="shared" si="531"/>
        <v>0</v>
      </c>
      <c r="H419" s="40">
        <f t="shared" si="531"/>
        <v>0</v>
      </c>
      <c r="I419" s="40">
        <f t="shared" si="531"/>
        <v>0</v>
      </c>
      <c r="J419" s="40">
        <f t="shared" si="531"/>
        <v>0</v>
      </c>
      <c r="K419" s="40">
        <f t="shared" si="531"/>
        <v>0</v>
      </c>
      <c r="L419" s="40">
        <f t="shared" si="531"/>
        <v>0</v>
      </c>
      <c r="M419" s="40">
        <f t="shared" si="531"/>
        <v>0</v>
      </c>
      <c r="N419" s="40">
        <f t="shared" si="531"/>
        <v>0</v>
      </c>
      <c r="O419" s="40">
        <f t="shared" si="531"/>
        <v>0</v>
      </c>
      <c r="P419" s="40">
        <f t="shared" si="531"/>
        <v>0</v>
      </c>
      <c r="Q419" s="40">
        <f t="shared" si="531"/>
        <v>0</v>
      </c>
      <c r="R419" s="40">
        <f t="shared" si="531"/>
        <v>0</v>
      </c>
      <c r="S419" s="40">
        <f t="shared" si="531"/>
        <v>0</v>
      </c>
      <c r="T419" s="40">
        <f t="shared" si="531"/>
        <v>0</v>
      </c>
      <c r="U419" s="40">
        <f t="shared" si="531"/>
        <v>0</v>
      </c>
    </row>
    <row r="420" spans="1:21" ht="12" hidden="1" customHeight="1" x14ac:dyDescent="0.25">
      <c r="A420" s="34">
        <v>15982401</v>
      </c>
      <c r="B420" s="35" t="s">
        <v>278</v>
      </c>
      <c r="C420" s="35" t="s">
        <v>5</v>
      </c>
      <c r="D420" s="35">
        <f t="shared" si="510"/>
        <v>8</v>
      </c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</row>
    <row r="421" spans="1:21" ht="12" hidden="1" x14ac:dyDescent="0.25">
      <c r="A421" s="5">
        <v>159828</v>
      </c>
      <c r="B421" s="6" t="s">
        <v>284</v>
      </c>
      <c r="C421" s="6" t="s">
        <v>5</v>
      </c>
      <c r="D421" s="6">
        <f t="shared" si="510"/>
        <v>6</v>
      </c>
      <c r="E421" s="40">
        <f t="shared" ref="E421:U421" si="532">+E422</f>
        <v>0</v>
      </c>
      <c r="F421" s="40">
        <f t="shared" si="532"/>
        <v>0</v>
      </c>
      <c r="G421" s="40">
        <f t="shared" si="532"/>
        <v>0</v>
      </c>
      <c r="H421" s="40">
        <f t="shared" si="532"/>
        <v>0</v>
      </c>
      <c r="I421" s="40">
        <f t="shared" si="532"/>
        <v>0</v>
      </c>
      <c r="J421" s="40">
        <f t="shared" si="532"/>
        <v>0</v>
      </c>
      <c r="K421" s="40">
        <f t="shared" si="532"/>
        <v>0</v>
      </c>
      <c r="L421" s="40">
        <f t="shared" si="532"/>
        <v>0</v>
      </c>
      <c r="M421" s="40">
        <f t="shared" si="532"/>
        <v>0</v>
      </c>
      <c r="N421" s="40">
        <f t="shared" si="532"/>
        <v>0</v>
      </c>
      <c r="O421" s="40">
        <f t="shared" si="532"/>
        <v>0</v>
      </c>
      <c r="P421" s="40">
        <f t="shared" si="532"/>
        <v>0</v>
      </c>
      <c r="Q421" s="40">
        <f t="shared" si="532"/>
        <v>0</v>
      </c>
      <c r="R421" s="40">
        <f t="shared" si="532"/>
        <v>0</v>
      </c>
      <c r="S421" s="40">
        <f t="shared" si="532"/>
        <v>0</v>
      </c>
      <c r="T421" s="40">
        <f t="shared" si="532"/>
        <v>0</v>
      </c>
      <c r="U421" s="40">
        <f t="shared" si="532"/>
        <v>0</v>
      </c>
    </row>
    <row r="422" spans="1:21" ht="12" hidden="1" customHeight="1" x14ac:dyDescent="0.25">
      <c r="A422" s="34">
        <v>15982801</v>
      </c>
      <c r="B422" s="35" t="s">
        <v>284</v>
      </c>
      <c r="C422" s="35" t="s">
        <v>5</v>
      </c>
      <c r="D422" s="35">
        <f t="shared" si="510"/>
        <v>8</v>
      </c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</row>
    <row r="423" spans="1:21" ht="12" hidden="1" customHeight="1" x14ac:dyDescent="0.25">
      <c r="A423" s="5">
        <v>159830</v>
      </c>
      <c r="B423" s="6" t="s">
        <v>1054</v>
      </c>
      <c r="C423" s="6" t="s">
        <v>5</v>
      </c>
      <c r="D423" s="6">
        <f t="shared" si="510"/>
        <v>6</v>
      </c>
      <c r="E423" s="40">
        <f t="shared" ref="E423:U423" si="533">+E424</f>
        <v>0</v>
      </c>
      <c r="F423" s="40">
        <f t="shared" si="533"/>
        <v>0</v>
      </c>
      <c r="G423" s="40">
        <f t="shared" si="533"/>
        <v>0</v>
      </c>
      <c r="H423" s="40">
        <f t="shared" si="533"/>
        <v>0</v>
      </c>
      <c r="I423" s="40">
        <f t="shared" si="533"/>
        <v>0</v>
      </c>
      <c r="J423" s="40">
        <f t="shared" si="533"/>
        <v>0</v>
      </c>
      <c r="K423" s="40">
        <f t="shared" si="533"/>
        <v>0</v>
      </c>
      <c r="L423" s="40">
        <f t="shared" si="533"/>
        <v>0</v>
      </c>
      <c r="M423" s="40">
        <f t="shared" si="533"/>
        <v>0</v>
      </c>
      <c r="N423" s="40">
        <f t="shared" si="533"/>
        <v>0</v>
      </c>
      <c r="O423" s="40">
        <f t="shared" si="533"/>
        <v>0</v>
      </c>
      <c r="P423" s="40">
        <f t="shared" si="533"/>
        <v>0</v>
      </c>
      <c r="Q423" s="40">
        <f t="shared" si="533"/>
        <v>0</v>
      </c>
      <c r="R423" s="40">
        <f t="shared" si="533"/>
        <v>0</v>
      </c>
      <c r="S423" s="40">
        <f t="shared" si="533"/>
        <v>0</v>
      </c>
      <c r="T423" s="40">
        <f t="shared" si="533"/>
        <v>0</v>
      </c>
      <c r="U423" s="40">
        <f t="shared" si="533"/>
        <v>0</v>
      </c>
    </row>
    <row r="424" spans="1:21" ht="12" hidden="1" x14ac:dyDescent="0.25">
      <c r="A424" s="34">
        <v>15983001</v>
      </c>
      <c r="B424" s="35" t="s">
        <v>1054</v>
      </c>
      <c r="C424" s="35" t="s">
        <v>5</v>
      </c>
      <c r="D424" s="35">
        <f t="shared" si="510"/>
        <v>8</v>
      </c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</row>
    <row r="425" spans="1:21" ht="12" hidden="1" customHeight="1" x14ac:dyDescent="0.25">
      <c r="A425" s="32">
        <v>1599</v>
      </c>
      <c r="B425" s="33" t="s">
        <v>296</v>
      </c>
      <c r="C425" s="33" t="s">
        <v>5</v>
      </c>
      <c r="D425" s="33">
        <f t="shared" si="510"/>
        <v>4</v>
      </c>
      <c r="E425" s="39">
        <f t="shared" ref="E425:L425" si="534">+E426+E429+E432+E435+E438</f>
        <v>0</v>
      </c>
      <c r="F425" s="39">
        <f t="shared" si="534"/>
        <v>0</v>
      </c>
      <c r="G425" s="39">
        <f t="shared" si="534"/>
        <v>0</v>
      </c>
      <c r="H425" s="39">
        <f t="shared" ref="H425" si="535">+H426+H429+H432+H435+H438</f>
        <v>0</v>
      </c>
      <c r="I425" s="39">
        <f t="shared" ref="I425" si="536">+I426+I429+I432+I435+I438</f>
        <v>0</v>
      </c>
      <c r="J425" s="39">
        <f t="shared" si="534"/>
        <v>0</v>
      </c>
      <c r="K425" s="39">
        <f t="shared" si="534"/>
        <v>0</v>
      </c>
      <c r="L425" s="39">
        <f t="shared" si="534"/>
        <v>0</v>
      </c>
      <c r="M425" s="39">
        <f t="shared" ref="M425:N425" si="537">+M426+M429+M432+M435+M438</f>
        <v>0</v>
      </c>
      <c r="N425" s="39">
        <f t="shared" si="537"/>
        <v>0</v>
      </c>
      <c r="O425" s="39">
        <f t="shared" ref="O425:S425" si="538">+O426+O429+O432+O435+O438</f>
        <v>0</v>
      </c>
      <c r="P425" s="39">
        <f t="shared" si="538"/>
        <v>0</v>
      </c>
      <c r="Q425" s="39">
        <f t="shared" si="538"/>
        <v>0</v>
      </c>
      <c r="R425" s="39">
        <f t="shared" si="538"/>
        <v>0</v>
      </c>
      <c r="S425" s="39">
        <f t="shared" si="538"/>
        <v>0</v>
      </c>
      <c r="T425" s="39">
        <f t="shared" ref="T425:U425" si="539">+T426+T429+T432+T435+T438</f>
        <v>0</v>
      </c>
      <c r="U425" s="39">
        <f t="shared" si="539"/>
        <v>0</v>
      </c>
    </row>
    <row r="426" spans="1:21" ht="12" hidden="1" customHeight="1" x14ac:dyDescent="0.25">
      <c r="A426" s="5">
        <v>159904</v>
      </c>
      <c r="B426" s="6" t="s">
        <v>227</v>
      </c>
      <c r="C426" s="6" t="s">
        <v>5</v>
      </c>
      <c r="D426" s="6">
        <f t="shared" si="510"/>
        <v>6</v>
      </c>
      <c r="E426" s="40">
        <f t="shared" ref="E426:U427" si="540">+E427</f>
        <v>0</v>
      </c>
      <c r="F426" s="40">
        <f t="shared" si="540"/>
        <v>0</v>
      </c>
      <c r="G426" s="40">
        <f t="shared" si="540"/>
        <v>0</v>
      </c>
      <c r="H426" s="40">
        <f t="shared" si="540"/>
        <v>0</v>
      </c>
      <c r="I426" s="40">
        <f t="shared" si="540"/>
        <v>0</v>
      </c>
      <c r="J426" s="40">
        <f t="shared" si="540"/>
        <v>0</v>
      </c>
      <c r="K426" s="40">
        <f t="shared" si="540"/>
        <v>0</v>
      </c>
      <c r="L426" s="40">
        <f t="shared" si="540"/>
        <v>0</v>
      </c>
      <c r="M426" s="40">
        <f t="shared" si="540"/>
        <v>0</v>
      </c>
      <c r="N426" s="40">
        <f t="shared" si="540"/>
        <v>0</v>
      </c>
      <c r="O426" s="40">
        <f t="shared" si="540"/>
        <v>0</v>
      </c>
      <c r="P426" s="40">
        <f t="shared" si="540"/>
        <v>0</v>
      </c>
      <c r="Q426" s="40">
        <f t="shared" si="540"/>
        <v>0</v>
      </c>
      <c r="R426" s="40">
        <f t="shared" si="540"/>
        <v>0</v>
      </c>
      <c r="S426" s="40">
        <f t="shared" si="540"/>
        <v>0</v>
      </c>
      <c r="T426" s="40">
        <f t="shared" si="540"/>
        <v>0</v>
      </c>
      <c r="U426" s="40">
        <f t="shared" si="540"/>
        <v>0</v>
      </c>
    </row>
    <row r="427" spans="1:21" ht="12" hidden="1" x14ac:dyDescent="0.25">
      <c r="A427" s="34">
        <v>15990401</v>
      </c>
      <c r="B427" s="35" t="s">
        <v>227</v>
      </c>
      <c r="C427" s="35" t="s">
        <v>5</v>
      </c>
      <c r="D427" s="35">
        <f t="shared" si="510"/>
        <v>8</v>
      </c>
      <c r="E427" s="41">
        <f t="shared" si="540"/>
        <v>0</v>
      </c>
      <c r="F427" s="41">
        <f t="shared" si="540"/>
        <v>0</v>
      </c>
      <c r="G427" s="41">
        <f t="shared" si="540"/>
        <v>0</v>
      </c>
      <c r="H427" s="41">
        <f t="shared" si="540"/>
        <v>0</v>
      </c>
      <c r="I427" s="41">
        <f t="shared" si="540"/>
        <v>0</v>
      </c>
      <c r="J427" s="41">
        <f t="shared" si="540"/>
        <v>0</v>
      </c>
      <c r="K427" s="41">
        <f t="shared" si="540"/>
        <v>0</v>
      </c>
      <c r="L427" s="41">
        <f t="shared" si="540"/>
        <v>0</v>
      </c>
      <c r="M427" s="41">
        <f t="shared" si="540"/>
        <v>0</v>
      </c>
      <c r="N427" s="41">
        <f t="shared" si="540"/>
        <v>0</v>
      </c>
      <c r="O427" s="41">
        <f t="shared" si="540"/>
        <v>0</v>
      </c>
      <c r="P427" s="41">
        <f t="shared" si="540"/>
        <v>0</v>
      </c>
      <c r="Q427" s="41">
        <f t="shared" si="540"/>
        <v>0</v>
      </c>
      <c r="R427" s="41">
        <f t="shared" si="540"/>
        <v>0</v>
      </c>
      <c r="S427" s="41">
        <f t="shared" si="540"/>
        <v>0</v>
      </c>
      <c r="T427" s="41">
        <f t="shared" si="540"/>
        <v>0</v>
      </c>
      <c r="U427" s="41">
        <f t="shared" si="540"/>
        <v>0</v>
      </c>
    </row>
    <row r="428" spans="1:21" ht="12" hidden="1" customHeight="1" x14ac:dyDescent="0.2">
      <c r="A428" s="3">
        <v>1599040101</v>
      </c>
      <c r="B428" s="4" t="s">
        <v>227</v>
      </c>
      <c r="C428" s="4" t="s">
        <v>9</v>
      </c>
      <c r="D428" s="4">
        <f t="shared" si="510"/>
        <v>10</v>
      </c>
      <c r="E428" s="42">
        <f>+F428+G428+J428+K428+L428+H428+M428+N428+I428+O428+P428+Q428+R428+S428+T428+U428</f>
        <v>0</v>
      </c>
      <c r="F428" s="42">
        <f>IFERROR(VLOOKUP($A428,'2018'!$A$8:$C$209,3,FALSE),0)</f>
        <v>0</v>
      </c>
      <c r="G428" s="42">
        <f>IFERROR(VLOOKUP($A428,'2019'!$A$8:$C$282,3,FALSE),0)</f>
        <v>0</v>
      </c>
      <c r="H428" s="42">
        <f>+IFERROR(VLOOKUP($A428,'2020'!$A$14:$C$247,3,FALSE),0)</f>
        <v>0</v>
      </c>
      <c r="I428" s="42">
        <f>+IFERROR(VLOOKUP($A428,'2021'!$A$12:$C$276,3,FALSE),0)</f>
        <v>0</v>
      </c>
      <c r="J428" s="42">
        <f>+IFERROR(VLOOKUP($A428,'2022'!$A:$O,4,FALSE),0)</f>
        <v>0</v>
      </c>
      <c r="K428" s="42">
        <f>+IFERROR(VLOOKUP($A428,'2022'!$A:$O,5,FALSE),0)</f>
        <v>0</v>
      </c>
      <c r="L428" s="42">
        <f>+IFERROR(VLOOKUP($A428,'2022'!$A:$O,6,FALSE),0)</f>
        <v>0</v>
      </c>
      <c r="M428" s="42">
        <f>+IFERROR(VLOOKUP($A428,'2022'!$A:$O,7,FALSE),0)</f>
        <v>0</v>
      </c>
      <c r="N428" s="42">
        <f>+IFERROR(VLOOKUP($A428,'2022'!$A:$O,8,FALSE),0)</f>
        <v>0</v>
      </c>
      <c r="O428" s="42">
        <f>+IFERROR(VLOOKUP($A428,'2022'!$A:$O,9,FALSE),0)</f>
        <v>0</v>
      </c>
      <c r="P428" s="42">
        <f>+IFERROR(VLOOKUP($A428,'2022'!$A:$O,10,FALSE),0)</f>
        <v>0</v>
      </c>
      <c r="Q428" s="42">
        <f>+IFERROR(VLOOKUP($A428,'2022'!$A:$O,11,FALSE),0)</f>
        <v>0</v>
      </c>
      <c r="R428" s="42">
        <f>+IFERROR(VLOOKUP($A428,'2022'!$A:$O,12,FALSE),0)</f>
        <v>0</v>
      </c>
      <c r="S428" s="42">
        <f>+IFERROR(VLOOKUP($A428,'2022'!$A:$O,13,FALSE),0)</f>
        <v>0</v>
      </c>
      <c r="T428" s="42">
        <f>+IFERROR(VLOOKUP($A428,'2022'!$A:$O,14,FALSE),0)</f>
        <v>0</v>
      </c>
      <c r="U428" s="42">
        <f>+IFERROR(VLOOKUP($A428,'2022'!$A:$O,15,FALSE),0)</f>
        <v>0</v>
      </c>
    </row>
    <row r="429" spans="1:21" ht="12" hidden="1" customHeight="1" x14ac:dyDescent="0.25">
      <c r="A429" s="5">
        <v>159916</v>
      </c>
      <c r="B429" s="6" t="s">
        <v>271</v>
      </c>
      <c r="C429" s="6" t="s">
        <v>5</v>
      </c>
      <c r="D429" s="6">
        <f t="shared" si="510"/>
        <v>6</v>
      </c>
      <c r="E429" s="40">
        <f t="shared" ref="E429:U430" si="541">+E430</f>
        <v>0</v>
      </c>
      <c r="F429" s="40">
        <f t="shared" si="541"/>
        <v>0</v>
      </c>
      <c r="G429" s="40">
        <f t="shared" si="541"/>
        <v>0</v>
      </c>
      <c r="H429" s="40">
        <f t="shared" si="541"/>
        <v>0</v>
      </c>
      <c r="I429" s="40">
        <f t="shared" si="541"/>
        <v>0</v>
      </c>
      <c r="J429" s="40">
        <f t="shared" si="541"/>
        <v>0</v>
      </c>
      <c r="K429" s="40">
        <f t="shared" si="541"/>
        <v>0</v>
      </c>
      <c r="L429" s="40">
        <f t="shared" si="541"/>
        <v>0</v>
      </c>
      <c r="M429" s="40">
        <f t="shared" si="541"/>
        <v>0</v>
      </c>
      <c r="N429" s="40">
        <f t="shared" si="541"/>
        <v>0</v>
      </c>
      <c r="O429" s="40">
        <f t="shared" si="541"/>
        <v>0</v>
      </c>
      <c r="P429" s="40">
        <f t="shared" si="541"/>
        <v>0</v>
      </c>
      <c r="Q429" s="40">
        <f t="shared" si="541"/>
        <v>0</v>
      </c>
      <c r="R429" s="40">
        <f t="shared" si="541"/>
        <v>0</v>
      </c>
      <c r="S429" s="40">
        <f t="shared" si="541"/>
        <v>0</v>
      </c>
      <c r="T429" s="40">
        <f t="shared" si="541"/>
        <v>0</v>
      </c>
      <c r="U429" s="40">
        <f t="shared" si="541"/>
        <v>0</v>
      </c>
    </row>
    <row r="430" spans="1:21" ht="12" hidden="1" x14ac:dyDescent="0.25">
      <c r="A430" s="34">
        <v>15991601</v>
      </c>
      <c r="B430" s="35" t="s">
        <v>271</v>
      </c>
      <c r="C430" s="35" t="s">
        <v>5</v>
      </c>
      <c r="D430" s="35">
        <f t="shared" si="510"/>
        <v>8</v>
      </c>
      <c r="E430" s="41">
        <f t="shared" si="541"/>
        <v>0</v>
      </c>
      <c r="F430" s="41">
        <f t="shared" si="541"/>
        <v>0</v>
      </c>
      <c r="G430" s="41">
        <f t="shared" si="541"/>
        <v>0</v>
      </c>
      <c r="H430" s="41">
        <f t="shared" si="541"/>
        <v>0</v>
      </c>
      <c r="I430" s="41">
        <f t="shared" si="541"/>
        <v>0</v>
      </c>
      <c r="J430" s="41">
        <f t="shared" si="541"/>
        <v>0</v>
      </c>
      <c r="K430" s="41">
        <f t="shared" si="541"/>
        <v>0</v>
      </c>
      <c r="L430" s="41">
        <f t="shared" si="541"/>
        <v>0</v>
      </c>
      <c r="M430" s="41">
        <f t="shared" si="541"/>
        <v>0</v>
      </c>
      <c r="N430" s="41">
        <f t="shared" si="541"/>
        <v>0</v>
      </c>
      <c r="O430" s="41">
        <f t="shared" si="541"/>
        <v>0</v>
      </c>
      <c r="P430" s="41">
        <f t="shared" si="541"/>
        <v>0</v>
      </c>
      <c r="Q430" s="41">
        <f t="shared" si="541"/>
        <v>0</v>
      </c>
      <c r="R430" s="41">
        <f t="shared" si="541"/>
        <v>0</v>
      </c>
      <c r="S430" s="41">
        <f t="shared" si="541"/>
        <v>0</v>
      </c>
      <c r="T430" s="41">
        <f t="shared" si="541"/>
        <v>0</v>
      </c>
      <c r="U430" s="41">
        <f t="shared" si="541"/>
        <v>0</v>
      </c>
    </row>
    <row r="431" spans="1:21" ht="12" hidden="1" customHeight="1" x14ac:dyDescent="0.2">
      <c r="A431" s="3">
        <v>1599160101</v>
      </c>
      <c r="B431" s="4" t="s">
        <v>297</v>
      </c>
      <c r="C431" s="4" t="s">
        <v>9</v>
      </c>
      <c r="D431" s="4">
        <f t="shared" si="510"/>
        <v>10</v>
      </c>
      <c r="E431" s="42">
        <f>+F431+G431+J431+K431+L431+H431+M431+N431+I431+O431+P431+Q431+R431+S431+T431+U431</f>
        <v>0</v>
      </c>
      <c r="F431" s="42">
        <f>IFERROR(VLOOKUP($A431,'2018'!$A$8:$C$209,3,FALSE),0)</f>
        <v>0</v>
      </c>
      <c r="G431" s="42">
        <f>IFERROR(VLOOKUP($A431,'2019'!$A$8:$C$282,3,FALSE),0)</f>
        <v>0</v>
      </c>
      <c r="H431" s="42">
        <f>+IFERROR(VLOOKUP($A431,'2020'!$A$14:$C$247,3,FALSE),0)</f>
        <v>0</v>
      </c>
      <c r="I431" s="42">
        <f>+IFERROR(VLOOKUP($A431,'2021'!$A$12:$C$276,3,FALSE),0)</f>
        <v>0</v>
      </c>
      <c r="J431" s="42">
        <f>+IFERROR(VLOOKUP($A431,'2022'!$A:$O,4,FALSE),0)</f>
        <v>0</v>
      </c>
      <c r="K431" s="42">
        <f>+IFERROR(VLOOKUP($A431,'2022'!$A:$O,5,FALSE),0)</f>
        <v>0</v>
      </c>
      <c r="L431" s="42">
        <f>+IFERROR(VLOOKUP($A431,'2022'!$A:$O,6,FALSE),0)</f>
        <v>0</v>
      </c>
      <c r="M431" s="42">
        <f>+IFERROR(VLOOKUP($A431,'2022'!$A:$O,7,FALSE),0)</f>
        <v>0</v>
      </c>
      <c r="N431" s="42">
        <f>+IFERROR(VLOOKUP($A431,'2022'!$A:$O,8,FALSE),0)</f>
        <v>0</v>
      </c>
      <c r="O431" s="42">
        <f>+IFERROR(VLOOKUP($A431,'2022'!$A:$O,9,FALSE),0)</f>
        <v>0</v>
      </c>
      <c r="P431" s="42">
        <f>+IFERROR(VLOOKUP($A431,'2022'!$A:$O,10,FALSE),0)</f>
        <v>0</v>
      </c>
      <c r="Q431" s="42">
        <f>+IFERROR(VLOOKUP($A431,'2022'!$A:$O,11,FALSE),0)</f>
        <v>0</v>
      </c>
      <c r="R431" s="42">
        <f>+IFERROR(VLOOKUP($A431,'2022'!$A:$O,12,FALSE),0)</f>
        <v>0</v>
      </c>
      <c r="S431" s="42">
        <f>+IFERROR(VLOOKUP($A431,'2022'!$A:$O,13,FALSE),0)</f>
        <v>0</v>
      </c>
      <c r="T431" s="42">
        <f>+IFERROR(VLOOKUP($A431,'2022'!$A:$O,14,FALSE),0)</f>
        <v>0</v>
      </c>
      <c r="U431" s="42">
        <f>+IFERROR(VLOOKUP($A431,'2022'!$A:$O,15,FALSE),0)</f>
        <v>0</v>
      </c>
    </row>
    <row r="432" spans="1:21" ht="12" hidden="1" customHeight="1" x14ac:dyDescent="0.25">
      <c r="A432" s="5">
        <v>159920</v>
      </c>
      <c r="B432" s="6" t="s">
        <v>276</v>
      </c>
      <c r="C432" s="6" t="s">
        <v>5</v>
      </c>
      <c r="D432" s="6">
        <f t="shared" si="510"/>
        <v>6</v>
      </c>
      <c r="E432" s="40">
        <f t="shared" ref="E432:U433" si="542">+E433</f>
        <v>0</v>
      </c>
      <c r="F432" s="40">
        <f t="shared" si="542"/>
        <v>0</v>
      </c>
      <c r="G432" s="40">
        <f t="shared" si="542"/>
        <v>0</v>
      </c>
      <c r="H432" s="40">
        <f t="shared" si="542"/>
        <v>0</v>
      </c>
      <c r="I432" s="40">
        <f t="shared" si="542"/>
        <v>0</v>
      </c>
      <c r="J432" s="40">
        <f t="shared" si="542"/>
        <v>0</v>
      </c>
      <c r="K432" s="40">
        <f t="shared" si="542"/>
        <v>0</v>
      </c>
      <c r="L432" s="40">
        <f t="shared" si="542"/>
        <v>0</v>
      </c>
      <c r="M432" s="40">
        <f t="shared" si="542"/>
        <v>0</v>
      </c>
      <c r="N432" s="40">
        <f t="shared" si="542"/>
        <v>0</v>
      </c>
      <c r="O432" s="40">
        <f t="shared" si="542"/>
        <v>0</v>
      </c>
      <c r="P432" s="40">
        <f t="shared" si="542"/>
        <v>0</v>
      </c>
      <c r="Q432" s="40">
        <f t="shared" si="542"/>
        <v>0</v>
      </c>
      <c r="R432" s="40">
        <f t="shared" si="542"/>
        <v>0</v>
      </c>
      <c r="S432" s="40">
        <f t="shared" si="542"/>
        <v>0</v>
      </c>
      <c r="T432" s="40">
        <f t="shared" si="542"/>
        <v>0</v>
      </c>
      <c r="U432" s="40">
        <f t="shared" si="542"/>
        <v>0</v>
      </c>
    </row>
    <row r="433" spans="1:21" ht="12" hidden="1" customHeight="1" x14ac:dyDescent="0.25">
      <c r="A433" s="34">
        <v>15992001</v>
      </c>
      <c r="B433" s="35" t="s">
        <v>276</v>
      </c>
      <c r="C433" s="35" t="s">
        <v>5</v>
      </c>
      <c r="D433" s="35">
        <f t="shared" si="510"/>
        <v>8</v>
      </c>
      <c r="E433" s="41">
        <f t="shared" si="542"/>
        <v>0</v>
      </c>
      <c r="F433" s="41">
        <f t="shared" si="542"/>
        <v>0</v>
      </c>
      <c r="G433" s="41">
        <f t="shared" si="542"/>
        <v>0</v>
      </c>
      <c r="H433" s="41">
        <f t="shared" si="542"/>
        <v>0</v>
      </c>
      <c r="I433" s="41">
        <f t="shared" si="542"/>
        <v>0</v>
      </c>
      <c r="J433" s="41">
        <f t="shared" si="542"/>
        <v>0</v>
      </c>
      <c r="K433" s="41">
        <f t="shared" si="542"/>
        <v>0</v>
      </c>
      <c r="L433" s="41">
        <f t="shared" si="542"/>
        <v>0</v>
      </c>
      <c r="M433" s="41">
        <f t="shared" si="542"/>
        <v>0</v>
      </c>
      <c r="N433" s="41">
        <f t="shared" si="542"/>
        <v>0</v>
      </c>
      <c r="O433" s="41">
        <f t="shared" si="542"/>
        <v>0</v>
      </c>
      <c r="P433" s="41">
        <f t="shared" si="542"/>
        <v>0</v>
      </c>
      <c r="Q433" s="41">
        <f t="shared" si="542"/>
        <v>0</v>
      </c>
      <c r="R433" s="41">
        <f t="shared" si="542"/>
        <v>0</v>
      </c>
      <c r="S433" s="41">
        <f t="shared" si="542"/>
        <v>0</v>
      </c>
      <c r="T433" s="41">
        <f t="shared" si="542"/>
        <v>0</v>
      </c>
      <c r="U433" s="41">
        <f t="shared" si="542"/>
        <v>0</v>
      </c>
    </row>
    <row r="434" spans="1:21" ht="12" hidden="1" customHeight="1" x14ac:dyDescent="0.2">
      <c r="A434" s="3">
        <v>1599200101</v>
      </c>
      <c r="B434" s="4" t="s">
        <v>276</v>
      </c>
      <c r="C434" s="4" t="s">
        <v>9</v>
      </c>
      <c r="D434" s="4">
        <f t="shared" si="510"/>
        <v>10</v>
      </c>
      <c r="E434" s="42">
        <f>+F434+G434+J434+K434+L434+H434+M434+N434+I434+O434+P434+Q434+R434+S434+T434+U434</f>
        <v>0</v>
      </c>
      <c r="F434" s="42">
        <f>IFERROR(VLOOKUP($A434,'2018'!$A$8:$C$209,3,FALSE),0)</f>
        <v>0</v>
      </c>
      <c r="G434" s="42">
        <f>IFERROR(VLOOKUP($A434,'2019'!$A$8:$C$282,3,FALSE),0)</f>
        <v>0</v>
      </c>
      <c r="H434" s="42">
        <f>+IFERROR(VLOOKUP($A434,'2020'!$A$14:$C$247,3,FALSE),0)</f>
        <v>0</v>
      </c>
      <c r="I434" s="42">
        <f>+IFERROR(VLOOKUP($A434,'2021'!$A$12:$C$276,3,FALSE),0)</f>
        <v>0</v>
      </c>
      <c r="J434" s="42">
        <f>+IFERROR(VLOOKUP($A434,'2022'!$A:$O,4,FALSE),0)</f>
        <v>0</v>
      </c>
      <c r="K434" s="42">
        <f>+IFERROR(VLOOKUP($A434,'2022'!$A:$O,5,FALSE),0)</f>
        <v>0</v>
      </c>
      <c r="L434" s="42">
        <f>+IFERROR(VLOOKUP($A434,'2022'!$A:$O,6,FALSE),0)</f>
        <v>0</v>
      </c>
      <c r="M434" s="42">
        <f>+IFERROR(VLOOKUP($A434,'2022'!$A:$O,7,FALSE),0)</f>
        <v>0</v>
      </c>
      <c r="N434" s="42">
        <f>+IFERROR(VLOOKUP($A434,'2022'!$A:$O,8,FALSE),0)</f>
        <v>0</v>
      </c>
      <c r="O434" s="42">
        <f>+IFERROR(VLOOKUP($A434,'2022'!$A:$O,9,FALSE),0)</f>
        <v>0</v>
      </c>
      <c r="P434" s="42">
        <f>+IFERROR(VLOOKUP($A434,'2022'!$A:$O,10,FALSE),0)</f>
        <v>0</v>
      </c>
      <c r="Q434" s="42">
        <f>+IFERROR(VLOOKUP($A434,'2022'!$A:$O,11,FALSE),0)</f>
        <v>0</v>
      </c>
      <c r="R434" s="42">
        <f>+IFERROR(VLOOKUP($A434,'2022'!$A:$O,12,FALSE),0)</f>
        <v>0</v>
      </c>
      <c r="S434" s="42">
        <f>+IFERROR(VLOOKUP($A434,'2022'!$A:$O,13,FALSE),0)</f>
        <v>0</v>
      </c>
      <c r="T434" s="42">
        <f>+IFERROR(VLOOKUP($A434,'2022'!$A:$O,14,FALSE),0)</f>
        <v>0</v>
      </c>
      <c r="U434" s="42">
        <f>+IFERROR(VLOOKUP($A434,'2022'!$A:$O,15,FALSE),0)</f>
        <v>0</v>
      </c>
    </row>
    <row r="435" spans="1:21" ht="12" hidden="1" x14ac:dyDescent="0.25">
      <c r="A435" s="5">
        <v>159924</v>
      </c>
      <c r="B435" s="6" t="s">
        <v>278</v>
      </c>
      <c r="C435" s="6" t="s">
        <v>5</v>
      </c>
      <c r="D435" s="6">
        <f t="shared" si="510"/>
        <v>6</v>
      </c>
      <c r="E435" s="40">
        <f t="shared" ref="E435:U436" si="543">+E436</f>
        <v>0</v>
      </c>
      <c r="F435" s="40">
        <f t="shared" si="543"/>
        <v>0</v>
      </c>
      <c r="G435" s="40">
        <f t="shared" si="543"/>
        <v>0</v>
      </c>
      <c r="H435" s="40">
        <f t="shared" si="543"/>
        <v>0</v>
      </c>
      <c r="I435" s="40">
        <f t="shared" si="543"/>
        <v>0</v>
      </c>
      <c r="J435" s="40">
        <f t="shared" si="543"/>
        <v>0</v>
      </c>
      <c r="K435" s="40">
        <f t="shared" si="543"/>
        <v>0</v>
      </c>
      <c r="L435" s="40">
        <f t="shared" si="543"/>
        <v>0</v>
      </c>
      <c r="M435" s="40">
        <f t="shared" si="543"/>
        <v>0</v>
      </c>
      <c r="N435" s="40">
        <f t="shared" si="543"/>
        <v>0</v>
      </c>
      <c r="O435" s="40">
        <f t="shared" si="543"/>
        <v>0</v>
      </c>
      <c r="P435" s="40">
        <f t="shared" si="543"/>
        <v>0</v>
      </c>
      <c r="Q435" s="40">
        <f t="shared" si="543"/>
        <v>0</v>
      </c>
      <c r="R435" s="40">
        <f t="shared" si="543"/>
        <v>0</v>
      </c>
      <c r="S435" s="40">
        <f t="shared" si="543"/>
        <v>0</v>
      </c>
      <c r="T435" s="40">
        <f t="shared" si="543"/>
        <v>0</v>
      </c>
      <c r="U435" s="40">
        <f t="shared" si="543"/>
        <v>0</v>
      </c>
    </row>
    <row r="436" spans="1:21" ht="12" hidden="1" customHeight="1" x14ac:dyDescent="0.25">
      <c r="A436" s="34">
        <v>15992401</v>
      </c>
      <c r="B436" s="35" t="s">
        <v>278</v>
      </c>
      <c r="C436" s="35" t="s">
        <v>5</v>
      </c>
      <c r="D436" s="35">
        <f t="shared" si="510"/>
        <v>8</v>
      </c>
      <c r="E436" s="41">
        <f t="shared" si="543"/>
        <v>0</v>
      </c>
      <c r="F436" s="41">
        <f t="shared" si="543"/>
        <v>0</v>
      </c>
      <c r="G436" s="41">
        <f t="shared" si="543"/>
        <v>0</v>
      </c>
      <c r="H436" s="41">
        <f t="shared" si="543"/>
        <v>0</v>
      </c>
      <c r="I436" s="41">
        <f t="shared" si="543"/>
        <v>0</v>
      </c>
      <c r="J436" s="41">
        <f t="shared" si="543"/>
        <v>0</v>
      </c>
      <c r="K436" s="41">
        <f t="shared" si="543"/>
        <v>0</v>
      </c>
      <c r="L436" s="41">
        <f t="shared" si="543"/>
        <v>0</v>
      </c>
      <c r="M436" s="41">
        <f t="shared" si="543"/>
        <v>0</v>
      </c>
      <c r="N436" s="41">
        <f t="shared" si="543"/>
        <v>0</v>
      </c>
      <c r="O436" s="41">
        <f t="shared" si="543"/>
        <v>0</v>
      </c>
      <c r="P436" s="41">
        <f t="shared" si="543"/>
        <v>0</v>
      </c>
      <c r="Q436" s="41">
        <f t="shared" si="543"/>
        <v>0</v>
      </c>
      <c r="R436" s="41">
        <f t="shared" si="543"/>
        <v>0</v>
      </c>
      <c r="S436" s="41">
        <f t="shared" si="543"/>
        <v>0</v>
      </c>
      <c r="T436" s="41">
        <f t="shared" si="543"/>
        <v>0</v>
      </c>
      <c r="U436" s="41">
        <f t="shared" si="543"/>
        <v>0</v>
      </c>
    </row>
    <row r="437" spans="1:21" ht="12" hidden="1" customHeight="1" x14ac:dyDescent="0.2">
      <c r="A437" s="3">
        <v>1599240101</v>
      </c>
      <c r="B437" s="4" t="s">
        <v>278</v>
      </c>
      <c r="C437" s="4" t="s">
        <v>9</v>
      </c>
      <c r="D437" s="4">
        <f t="shared" si="510"/>
        <v>10</v>
      </c>
      <c r="E437" s="42">
        <f>+F437+G437+J437+K437+L437+H437+M437+N437+I437+O437+P437+Q437+R437+S437+T437+U437</f>
        <v>0</v>
      </c>
      <c r="F437" s="42">
        <f>IFERROR(VLOOKUP($A437,'2018'!$A$8:$C$209,3,FALSE),0)</f>
        <v>0</v>
      </c>
      <c r="G437" s="42">
        <f>IFERROR(VLOOKUP($A437,'2019'!$A$8:$C$282,3,FALSE),0)</f>
        <v>0</v>
      </c>
      <c r="H437" s="42">
        <f>+IFERROR(VLOOKUP($A437,'2020'!$A$14:$C$247,3,FALSE),0)</f>
        <v>0</v>
      </c>
      <c r="I437" s="42">
        <f>+IFERROR(VLOOKUP($A437,'2021'!$A$12:$C$276,3,FALSE),0)</f>
        <v>0</v>
      </c>
      <c r="J437" s="42">
        <f>+IFERROR(VLOOKUP($A437,'2022'!$A:$O,4,FALSE),0)</f>
        <v>0</v>
      </c>
      <c r="K437" s="42">
        <f>+IFERROR(VLOOKUP($A437,'2022'!$A:$O,5,FALSE),0)</f>
        <v>0</v>
      </c>
      <c r="L437" s="42">
        <f>+IFERROR(VLOOKUP($A437,'2022'!$A:$O,6,FALSE),0)</f>
        <v>0</v>
      </c>
      <c r="M437" s="42">
        <f>+IFERROR(VLOOKUP($A437,'2022'!$A:$O,7,FALSE),0)</f>
        <v>0</v>
      </c>
      <c r="N437" s="42">
        <f>+IFERROR(VLOOKUP($A437,'2022'!$A:$O,8,FALSE),0)</f>
        <v>0</v>
      </c>
      <c r="O437" s="42">
        <f>+IFERROR(VLOOKUP($A437,'2022'!$A:$O,9,FALSE),0)</f>
        <v>0</v>
      </c>
      <c r="P437" s="42">
        <f>+IFERROR(VLOOKUP($A437,'2022'!$A:$O,10,FALSE),0)</f>
        <v>0</v>
      </c>
      <c r="Q437" s="42">
        <f>+IFERROR(VLOOKUP($A437,'2022'!$A:$O,11,FALSE),0)</f>
        <v>0</v>
      </c>
      <c r="R437" s="42">
        <f>+IFERROR(VLOOKUP($A437,'2022'!$A:$O,12,FALSE),0)</f>
        <v>0</v>
      </c>
      <c r="S437" s="42">
        <f>+IFERROR(VLOOKUP($A437,'2022'!$A:$O,13,FALSE),0)</f>
        <v>0</v>
      </c>
      <c r="T437" s="42">
        <f>+IFERROR(VLOOKUP($A437,'2022'!$A:$O,14,FALSE),0)</f>
        <v>0</v>
      </c>
      <c r="U437" s="42">
        <f>+IFERROR(VLOOKUP($A437,'2022'!$A:$O,15,FALSE),0)</f>
        <v>0</v>
      </c>
    </row>
    <row r="438" spans="1:21" ht="12" hidden="1" customHeight="1" x14ac:dyDescent="0.25">
      <c r="A438" s="5">
        <v>159928</v>
      </c>
      <c r="B438" s="6" t="s">
        <v>284</v>
      </c>
      <c r="C438" s="6" t="s">
        <v>5</v>
      </c>
      <c r="D438" s="6">
        <f t="shared" si="510"/>
        <v>6</v>
      </c>
      <c r="E438" s="40">
        <f t="shared" ref="E438:U439" si="544">+E439</f>
        <v>0</v>
      </c>
      <c r="F438" s="40">
        <f t="shared" si="544"/>
        <v>0</v>
      </c>
      <c r="G438" s="40">
        <f t="shared" si="544"/>
        <v>0</v>
      </c>
      <c r="H438" s="40">
        <f t="shared" si="544"/>
        <v>0</v>
      </c>
      <c r="I438" s="40">
        <f t="shared" si="544"/>
        <v>0</v>
      </c>
      <c r="J438" s="40">
        <f t="shared" si="544"/>
        <v>0</v>
      </c>
      <c r="K438" s="40">
        <f t="shared" si="544"/>
        <v>0</v>
      </c>
      <c r="L438" s="40">
        <f t="shared" si="544"/>
        <v>0</v>
      </c>
      <c r="M438" s="40">
        <f t="shared" si="544"/>
        <v>0</v>
      </c>
      <c r="N438" s="40">
        <f t="shared" si="544"/>
        <v>0</v>
      </c>
      <c r="O438" s="40">
        <f t="shared" si="544"/>
        <v>0</v>
      </c>
      <c r="P438" s="40">
        <f t="shared" si="544"/>
        <v>0</v>
      </c>
      <c r="Q438" s="40">
        <f t="shared" si="544"/>
        <v>0</v>
      </c>
      <c r="R438" s="40">
        <f t="shared" si="544"/>
        <v>0</v>
      </c>
      <c r="S438" s="40">
        <f t="shared" si="544"/>
        <v>0</v>
      </c>
      <c r="T438" s="40">
        <f t="shared" si="544"/>
        <v>0</v>
      </c>
      <c r="U438" s="40">
        <f t="shared" si="544"/>
        <v>0</v>
      </c>
    </row>
    <row r="439" spans="1:21" ht="12" hidden="1" customHeight="1" x14ac:dyDescent="0.25">
      <c r="A439" s="34">
        <v>15992801</v>
      </c>
      <c r="B439" s="35" t="s">
        <v>284</v>
      </c>
      <c r="C439" s="35" t="s">
        <v>5</v>
      </c>
      <c r="D439" s="35">
        <f t="shared" si="510"/>
        <v>8</v>
      </c>
      <c r="E439" s="41">
        <f t="shared" si="544"/>
        <v>0</v>
      </c>
      <c r="F439" s="41">
        <f t="shared" si="544"/>
        <v>0</v>
      </c>
      <c r="G439" s="41">
        <f t="shared" si="544"/>
        <v>0</v>
      </c>
      <c r="H439" s="41">
        <f t="shared" si="544"/>
        <v>0</v>
      </c>
      <c r="I439" s="41">
        <f t="shared" si="544"/>
        <v>0</v>
      </c>
      <c r="J439" s="41">
        <f t="shared" si="544"/>
        <v>0</v>
      </c>
      <c r="K439" s="41">
        <f t="shared" si="544"/>
        <v>0</v>
      </c>
      <c r="L439" s="41">
        <f t="shared" si="544"/>
        <v>0</v>
      </c>
      <c r="M439" s="41">
        <f t="shared" si="544"/>
        <v>0</v>
      </c>
      <c r="N439" s="41">
        <f t="shared" si="544"/>
        <v>0</v>
      </c>
      <c r="O439" s="41">
        <f t="shared" si="544"/>
        <v>0</v>
      </c>
      <c r="P439" s="41">
        <f t="shared" si="544"/>
        <v>0</v>
      </c>
      <c r="Q439" s="41">
        <f t="shared" si="544"/>
        <v>0</v>
      </c>
      <c r="R439" s="41">
        <f t="shared" si="544"/>
        <v>0</v>
      </c>
      <c r="S439" s="41">
        <f t="shared" si="544"/>
        <v>0</v>
      </c>
      <c r="T439" s="41">
        <f t="shared" si="544"/>
        <v>0</v>
      </c>
      <c r="U439" s="41">
        <f t="shared" si="544"/>
        <v>0</v>
      </c>
    </row>
    <row r="440" spans="1:21" ht="12" hidden="1" customHeight="1" x14ac:dyDescent="0.2">
      <c r="A440" s="3">
        <v>1599280101</v>
      </c>
      <c r="B440" s="4" t="s">
        <v>284</v>
      </c>
      <c r="C440" s="4" t="s">
        <v>9</v>
      </c>
      <c r="D440" s="4">
        <f t="shared" si="510"/>
        <v>10</v>
      </c>
      <c r="E440" s="42">
        <f>+F440+G440+J440+K440+L440+H440+M440+N440+I440+O440+P440+Q440+R440+S440+T440+U440</f>
        <v>0</v>
      </c>
      <c r="F440" s="42">
        <f>IFERROR(VLOOKUP($A440,'2018'!$A$8:$C$209,3,FALSE),0)</f>
        <v>0</v>
      </c>
      <c r="G440" s="42">
        <f>IFERROR(VLOOKUP($A440,'2019'!$A$8:$C$282,3,FALSE),0)</f>
        <v>0</v>
      </c>
      <c r="H440" s="42">
        <f>+IFERROR(VLOOKUP($A440,'2020'!$A$14:$C$247,3,FALSE),0)</f>
        <v>0</v>
      </c>
      <c r="I440" s="42">
        <f>+IFERROR(VLOOKUP($A440,'2021'!$A$12:$C$276,3,FALSE),0)</f>
        <v>0</v>
      </c>
      <c r="J440" s="42">
        <f>+IFERROR(VLOOKUP($A440,'2022'!$A:$O,4,FALSE),0)</f>
        <v>0</v>
      </c>
      <c r="K440" s="42">
        <f>+IFERROR(VLOOKUP($A440,'2022'!$A:$O,5,FALSE),0)</f>
        <v>0</v>
      </c>
      <c r="L440" s="42">
        <f>+IFERROR(VLOOKUP($A440,'2022'!$A:$O,6,FALSE),0)</f>
        <v>0</v>
      </c>
      <c r="M440" s="42">
        <f>+IFERROR(VLOOKUP($A440,'2022'!$A:$O,7,FALSE),0)</f>
        <v>0</v>
      </c>
      <c r="N440" s="42">
        <f>+IFERROR(VLOOKUP($A440,'2022'!$A:$O,8,FALSE),0)</f>
        <v>0</v>
      </c>
      <c r="O440" s="42">
        <f>+IFERROR(VLOOKUP($A440,'2022'!$A:$O,9,FALSE),0)</f>
        <v>0</v>
      </c>
      <c r="P440" s="42">
        <f>+IFERROR(VLOOKUP($A440,'2022'!$A:$O,10,FALSE),0)</f>
        <v>0</v>
      </c>
      <c r="Q440" s="42">
        <f>+IFERROR(VLOOKUP($A440,'2022'!$A:$O,11,FALSE),0)</f>
        <v>0</v>
      </c>
      <c r="R440" s="42">
        <f>+IFERROR(VLOOKUP($A440,'2022'!$A:$O,12,FALSE),0)</f>
        <v>0</v>
      </c>
      <c r="S440" s="42">
        <f>+IFERROR(VLOOKUP($A440,'2022'!$A:$O,13,FALSE),0)</f>
        <v>0</v>
      </c>
      <c r="T440" s="42">
        <f>+IFERROR(VLOOKUP($A440,'2022'!$A:$O,14,FALSE),0)</f>
        <v>0</v>
      </c>
      <c r="U440" s="42">
        <f>+IFERROR(VLOOKUP($A440,'2022'!$A:$O,15,FALSE),0)</f>
        <v>0</v>
      </c>
    </row>
    <row r="441" spans="1:21" ht="12" hidden="1" x14ac:dyDescent="0.25">
      <c r="A441" s="30">
        <v>16</v>
      </c>
      <c r="B441" s="31" t="s">
        <v>298</v>
      </c>
      <c r="C441" s="31" t="s">
        <v>5</v>
      </c>
      <c r="D441" s="31">
        <f t="shared" si="510"/>
        <v>2</v>
      </c>
      <c r="E441" s="38">
        <f t="shared" ref="E441:L441" si="545">+E442+E446+E456+E462</f>
        <v>5457942076</v>
      </c>
      <c r="F441" s="38">
        <f t="shared" si="545"/>
        <v>0</v>
      </c>
      <c r="G441" s="38">
        <f t="shared" si="545"/>
        <v>0</v>
      </c>
      <c r="H441" s="38">
        <f t="shared" ref="H441" si="546">+H442+H446+H456+H462</f>
        <v>9657457060</v>
      </c>
      <c r="I441" s="38">
        <f t="shared" ref="I441" si="547">+I442+I446+I456+I462</f>
        <v>0</v>
      </c>
      <c r="J441" s="38">
        <f t="shared" si="545"/>
        <v>0</v>
      </c>
      <c r="K441" s="38">
        <f t="shared" si="545"/>
        <v>0</v>
      </c>
      <c r="L441" s="38">
        <f t="shared" si="545"/>
        <v>-101570172</v>
      </c>
      <c r="M441" s="38">
        <f t="shared" ref="M441:N441" si="548">+M442+M446+M456+M462</f>
        <v>-1020148701</v>
      </c>
      <c r="N441" s="38">
        <f t="shared" si="548"/>
        <v>-1369643777</v>
      </c>
      <c r="O441" s="38">
        <f t="shared" ref="O441:S441" si="549">+O442+O446+O456+O462</f>
        <v>-330292965</v>
      </c>
      <c r="P441" s="38">
        <f t="shared" si="549"/>
        <v>-79909742</v>
      </c>
      <c r="Q441" s="38">
        <f t="shared" si="549"/>
        <v>-265539268</v>
      </c>
      <c r="R441" s="38">
        <f t="shared" si="549"/>
        <v>-152229215</v>
      </c>
      <c r="S441" s="38">
        <f t="shared" si="549"/>
        <v>-167094105</v>
      </c>
      <c r="T441" s="38">
        <f t="shared" ref="T441:U441" si="550">+T442+T446+T456+T462</f>
        <v>-40630874</v>
      </c>
      <c r="U441" s="38">
        <f t="shared" si="550"/>
        <v>-672456165</v>
      </c>
    </row>
    <row r="442" spans="1:21" ht="12" hidden="1" x14ac:dyDescent="0.25">
      <c r="A442" s="32">
        <v>1610</v>
      </c>
      <c r="B442" s="33" t="s">
        <v>299</v>
      </c>
      <c r="C442" s="33" t="s">
        <v>5</v>
      </c>
      <c r="D442" s="33">
        <f t="shared" si="510"/>
        <v>4</v>
      </c>
      <c r="E442" s="39">
        <f t="shared" ref="E442:U444" si="551">+E443</f>
        <v>0</v>
      </c>
      <c r="F442" s="39">
        <f t="shared" si="551"/>
        <v>0</v>
      </c>
      <c r="G442" s="39">
        <f t="shared" si="551"/>
        <v>0</v>
      </c>
      <c r="H442" s="39">
        <f t="shared" si="551"/>
        <v>0</v>
      </c>
      <c r="I442" s="39">
        <f t="shared" si="551"/>
        <v>0</v>
      </c>
      <c r="J442" s="39">
        <f t="shared" si="551"/>
        <v>0</v>
      </c>
      <c r="K442" s="39">
        <f t="shared" si="551"/>
        <v>0</v>
      </c>
      <c r="L442" s="39">
        <f t="shared" si="551"/>
        <v>0</v>
      </c>
      <c r="M442" s="39">
        <f t="shared" si="551"/>
        <v>0</v>
      </c>
      <c r="N442" s="39">
        <f t="shared" si="551"/>
        <v>0</v>
      </c>
      <c r="O442" s="39">
        <f t="shared" si="551"/>
        <v>0</v>
      </c>
      <c r="P442" s="39">
        <f t="shared" si="551"/>
        <v>0</v>
      </c>
      <c r="Q442" s="39">
        <f t="shared" si="551"/>
        <v>0</v>
      </c>
      <c r="R442" s="39">
        <f t="shared" si="551"/>
        <v>0</v>
      </c>
      <c r="S442" s="39">
        <f t="shared" si="551"/>
        <v>0</v>
      </c>
      <c r="T442" s="39">
        <f t="shared" si="551"/>
        <v>0</v>
      </c>
      <c r="U442" s="39">
        <f t="shared" si="551"/>
        <v>0</v>
      </c>
    </row>
    <row r="443" spans="1:21" ht="12" hidden="1" customHeight="1" x14ac:dyDescent="0.25">
      <c r="A443" s="5">
        <v>161005</v>
      </c>
      <c r="B443" s="6" t="s">
        <v>299</v>
      </c>
      <c r="C443" s="6" t="s">
        <v>5</v>
      </c>
      <c r="D443" s="6">
        <f t="shared" si="510"/>
        <v>6</v>
      </c>
      <c r="E443" s="40">
        <f t="shared" si="551"/>
        <v>0</v>
      </c>
      <c r="F443" s="40">
        <f t="shared" si="551"/>
        <v>0</v>
      </c>
      <c r="G443" s="40">
        <f t="shared" si="551"/>
        <v>0</v>
      </c>
      <c r="H443" s="40">
        <f t="shared" si="551"/>
        <v>0</v>
      </c>
      <c r="I443" s="40">
        <f t="shared" si="551"/>
        <v>0</v>
      </c>
      <c r="J443" s="40">
        <f t="shared" si="551"/>
        <v>0</v>
      </c>
      <c r="K443" s="40">
        <f t="shared" si="551"/>
        <v>0</v>
      </c>
      <c r="L443" s="40">
        <f t="shared" si="551"/>
        <v>0</v>
      </c>
      <c r="M443" s="40">
        <f t="shared" si="551"/>
        <v>0</v>
      </c>
      <c r="N443" s="40">
        <f t="shared" si="551"/>
        <v>0</v>
      </c>
      <c r="O443" s="40">
        <f t="shared" si="551"/>
        <v>0</v>
      </c>
      <c r="P443" s="40">
        <f t="shared" si="551"/>
        <v>0</v>
      </c>
      <c r="Q443" s="40">
        <f t="shared" si="551"/>
        <v>0</v>
      </c>
      <c r="R443" s="40">
        <f t="shared" si="551"/>
        <v>0</v>
      </c>
      <c r="S443" s="40">
        <f t="shared" si="551"/>
        <v>0</v>
      </c>
      <c r="T443" s="40">
        <f t="shared" si="551"/>
        <v>0</v>
      </c>
      <c r="U443" s="40">
        <f t="shared" si="551"/>
        <v>0</v>
      </c>
    </row>
    <row r="444" spans="1:21" ht="12" hidden="1" customHeight="1" x14ac:dyDescent="0.25">
      <c r="A444" s="34">
        <v>16100501</v>
      </c>
      <c r="B444" s="35" t="s">
        <v>299</v>
      </c>
      <c r="C444" s="35" t="s">
        <v>5</v>
      </c>
      <c r="D444" s="35">
        <f t="shared" si="510"/>
        <v>8</v>
      </c>
      <c r="E444" s="41">
        <f t="shared" si="551"/>
        <v>0</v>
      </c>
      <c r="F444" s="41">
        <f t="shared" si="551"/>
        <v>0</v>
      </c>
      <c r="G444" s="41">
        <f t="shared" si="551"/>
        <v>0</v>
      </c>
      <c r="H444" s="41">
        <f t="shared" si="551"/>
        <v>0</v>
      </c>
      <c r="I444" s="41">
        <f t="shared" si="551"/>
        <v>0</v>
      </c>
      <c r="J444" s="41">
        <f t="shared" si="551"/>
        <v>0</v>
      </c>
      <c r="K444" s="41">
        <f t="shared" si="551"/>
        <v>0</v>
      </c>
      <c r="L444" s="41">
        <f t="shared" si="551"/>
        <v>0</v>
      </c>
      <c r="M444" s="41">
        <f t="shared" si="551"/>
        <v>0</v>
      </c>
      <c r="N444" s="41">
        <f t="shared" si="551"/>
        <v>0</v>
      </c>
      <c r="O444" s="41">
        <f t="shared" si="551"/>
        <v>0</v>
      </c>
      <c r="P444" s="41">
        <f t="shared" si="551"/>
        <v>0</v>
      </c>
      <c r="Q444" s="41">
        <f t="shared" si="551"/>
        <v>0</v>
      </c>
      <c r="R444" s="41">
        <f t="shared" si="551"/>
        <v>0</v>
      </c>
      <c r="S444" s="41">
        <f t="shared" si="551"/>
        <v>0</v>
      </c>
      <c r="T444" s="41">
        <f t="shared" si="551"/>
        <v>0</v>
      </c>
      <c r="U444" s="41">
        <f t="shared" si="551"/>
        <v>0</v>
      </c>
    </row>
    <row r="445" spans="1:21" hidden="1" x14ac:dyDescent="0.2">
      <c r="A445" s="3">
        <v>1610050101</v>
      </c>
      <c r="B445" s="4" t="s">
        <v>300</v>
      </c>
      <c r="C445" s="4" t="s">
        <v>9</v>
      </c>
      <c r="D445" s="4">
        <f t="shared" si="510"/>
        <v>10</v>
      </c>
      <c r="E445" s="42">
        <f>+F445+G445+J445+K445+L445+H445+M445+N445+I445+O445+P445+Q445+R445+S445+T445+U445</f>
        <v>0</v>
      </c>
      <c r="F445" s="42">
        <f>IFERROR(VLOOKUP($A445,'2018'!$A$8:$C$209,3,FALSE),0)</f>
        <v>0</v>
      </c>
      <c r="G445" s="42">
        <f>IFERROR(VLOOKUP($A445,'2019'!$A$8:$C$282,3,FALSE),0)</f>
        <v>0</v>
      </c>
      <c r="H445" s="42">
        <f>+IFERROR(VLOOKUP($A445,'2020'!$A$14:$C$247,3,FALSE),0)</f>
        <v>0</v>
      </c>
      <c r="I445" s="42">
        <f>+IFERROR(VLOOKUP($A445,'2021'!$A$12:$C$276,3,FALSE),0)</f>
        <v>0</v>
      </c>
      <c r="J445" s="42">
        <f>+IFERROR(VLOOKUP($A445,'2022'!$A:$O,4,FALSE),0)</f>
        <v>0</v>
      </c>
      <c r="K445" s="42">
        <f>+IFERROR(VLOOKUP($A445,'2022'!$A:$O,5,FALSE),0)</f>
        <v>0</v>
      </c>
      <c r="L445" s="42">
        <f>+IFERROR(VLOOKUP($A445,'2022'!$A:$O,6,FALSE),0)</f>
        <v>0</v>
      </c>
      <c r="M445" s="42">
        <f>+IFERROR(VLOOKUP($A445,'2022'!$A:$O,7,FALSE),0)</f>
        <v>0</v>
      </c>
      <c r="N445" s="42">
        <f>+IFERROR(VLOOKUP($A445,'2022'!$A:$O,8,FALSE),0)</f>
        <v>0</v>
      </c>
      <c r="O445" s="42">
        <f>+IFERROR(VLOOKUP($A445,'2022'!$A:$O,9,FALSE),0)</f>
        <v>0</v>
      </c>
      <c r="P445" s="42">
        <f>+IFERROR(VLOOKUP($A445,'2022'!$A:$O,10,FALSE),0)</f>
        <v>0</v>
      </c>
      <c r="Q445" s="42">
        <f>+IFERROR(VLOOKUP($A445,'2022'!$A:$O,11,FALSE),0)</f>
        <v>0</v>
      </c>
      <c r="R445" s="42">
        <f>+IFERROR(VLOOKUP($A445,'2022'!$A:$O,12,FALSE),0)</f>
        <v>0</v>
      </c>
      <c r="S445" s="42">
        <f>+IFERROR(VLOOKUP($A445,'2022'!$A:$O,13,FALSE),0)</f>
        <v>0</v>
      </c>
      <c r="T445" s="42">
        <f>+IFERROR(VLOOKUP($A445,'2022'!$A:$O,14,FALSE),0)</f>
        <v>0</v>
      </c>
      <c r="U445" s="42">
        <f>+IFERROR(VLOOKUP($A445,'2022'!$A:$O,15,FALSE),0)</f>
        <v>0</v>
      </c>
    </row>
    <row r="446" spans="1:21" ht="12" hidden="1" x14ac:dyDescent="0.25">
      <c r="A446" s="32">
        <v>1625</v>
      </c>
      <c r="B446" s="33" t="s">
        <v>301</v>
      </c>
      <c r="C446" s="33" t="s">
        <v>5</v>
      </c>
      <c r="D446" s="33">
        <f t="shared" si="510"/>
        <v>4</v>
      </c>
      <c r="E446" s="39">
        <f t="shared" ref="E446:L446" si="552">+E447+E448+E449+E453</f>
        <v>5457942076</v>
      </c>
      <c r="F446" s="39">
        <f t="shared" si="552"/>
        <v>0</v>
      </c>
      <c r="G446" s="39">
        <f t="shared" si="552"/>
        <v>0</v>
      </c>
      <c r="H446" s="39">
        <f t="shared" ref="H446" si="553">+H447+H448+H449+H453</f>
        <v>9657457060</v>
      </c>
      <c r="I446" s="39">
        <f t="shared" ref="I446" si="554">+I447+I448+I449+I453</f>
        <v>0</v>
      </c>
      <c r="J446" s="39">
        <f t="shared" si="552"/>
        <v>0</v>
      </c>
      <c r="K446" s="39">
        <f t="shared" si="552"/>
        <v>0</v>
      </c>
      <c r="L446" s="39">
        <f t="shared" si="552"/>
        <v>-101570172</v>
      </c>
      <c r="M446" s="39">
        <f t="shared" ref="M446:N446" si="555">+M447+M448+M449+M453</f>
        <v>-1020148701</v>
      </c>
      <c r="N446" s="39">
        <f t="shared" si="555"/>
        <v>-1369643777</v>
      </c>
      <c r="O446" s="39">
        <f t="shared" ref="O446:S446" si="556">+O447+O448+O449+O453</f>
        <v>-330292965</v>
      </c>
      <c r="P446" s="39">
        <f t="shared" si="556"/>
        <v>-79909742</v>
      </c>
      <c r="Q446" s="39">
        <f t="shared" si="556"/>
        <v>-265539268</v>
      </c>
      <c r="R446" s="39">
        <f t="shared" si="556"/>
        <v>-152229215</v>
      </c>
      <c r="S446" s="39">
        <f t="shared" si="556"/>
        <v>-167094105</v>
      </c>
      <c r="T446" s="39">
        <f t="shared" ref="T446:U446" si="557">+T447+T448+T449+T453</f>
        <v>-40630874</v>
      </c>
      <c r="U446" s="39">
        <f t="shared" si="557"/>
        <v>-672456165</v>
      </c>
    </row>
    <row r="447" spans="1:21" ht="12" hidden="1" customHeight="1" x14ac:dyDescent="0.25">
      <c r="A447" s="5">
        <v>162515</v>
      </c>
      <c r="B447" s="6" t="s">
        <v>302</v>
      </c>
      <c r="C447" s="6" t="s">
        <v>5</v>
      </c>
      <c r="D447" s="6">
        <f t="shared" si="510"/>
        <v>6</v>
      </c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</row>
    <row r="448" spans="1:21" ht="12" hidden="1" customHeight="1" x14ac:dyDescent="0.25">
      <c r="A448" s="5">
        <v>162520</v>
      </c>
      <c r="B448" s="6" t="s">
        <v>303</v>
      </c>
      <c r="C448" s="6" t="s">
        <v>5</v>
      </c>
      <c r="D448" s="6">
        <f t="shared" si="510"/>
        <v>6</v>
      </c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</row>
    <row r="449" spans="1:21" ht="12" hidden="1" customHeight="1" x14ac:dyDescent="0.25">
      <c r="A449" s="5">
        <v>162525</v>
      </c>
      <c r="B449" s="6" t="s">
        <v>304</v>
      </c>
      <c r="C449" s="6" t="s">
        <v>5</v>
      </c>
      <c r="D449" s="6">
        <f t="shared" si="510"/>
        <v>6</v>
      </c>
      <c r="E449" s="40">
        <f t="shared" ref="E449:U449" si="558">+E450</f>
        <v>5457942076</v>
      </c>
      <c r="F449" s="40">
        <f t="shared" si="558"/>
        <v>0</v>
      </c>
      <c r="G449" s="40">
        <f t="shared" si="558"/>
        <v>0</v>
      </c>
      <c r="H449" s="40">
        <f t="shared" si="558"/>
        <v>9657457060</v>
      </c>
      <c r="I449" s="40">
        <f t="shared" si="558"/>
        <v>0</v>
      </c>
      <c r="J449" s="40">
        <f t="shared" si="558"/>
        <v>0</v>
      </c>
      <c r="K449" s="40">
        <f t="shared" si="558"/>
        <v>0</v>
      </c>
      <c r="L449" s="40">
        <f t="shared" si="558"/>
        <v>-101570172</v>
      </c>
      <c r="M449" s="40">
        <f t="shared" si="558"/>
        <v>-1020148701</v>
      </c>
      <c r="N449" s="40">
        <f t="shared" si="558"/>
        <v>-1369643777</v>
      </c>
      <c r="O449" s="40">
        <f t="shared" si="558"/>
        <v>-330292965</v>
      </c>
      <c r="P449" s="40">
        <f t="shared" si="558"/>
        <v>-79909742</v>
      </c>
      <c r="Q449" s="40">
        <f t="shared" si="558"/>
        <v>-265539268</v>
      </c>
      <c r="R449" s="40">
        <f t="shared" si="558"/>
        <v>-152229215</v>
      </c>
      <c r="S449" s="40">
        <f t="shared" si="558"/>
        <v>-167094105</v>
      </c>
      <c r="T449" s="40">
        <f t="shared" si="558"/>
        <v>-40630874</v>
      </c>
      <c r="U449" s="40">
        <f t="shared" si="558"/>
        <v>-672456165</v>
      </c>
    </row>
    <row r="450" spans="1:21" ht="12" hidden="1" x14ac:dyDescent="0.25">
      <c r="A450" s="34">
        <v>16252501</v>
      </c>
      <c r="B450" s="35" t="s">
        <v>304</v>
      </c>
      <c r="C450" s="35" t="s">
        <v>5</v>
      </c>
      <c r="D450" s="35">
        <f t="shared" si="510"/>
        <v>8</v>
      </c>
      <c r="E450" s="41">
        <f t="shared" ref="E450:L450" si="559">+E451+E452</f>
        <v>5457942076</v>
      </c>
      <c r="F450" s="41">
        <f t="shared" si="559"/>
        <v>0</v>
      </c>
      <c r="G450" s="41">
        <f t="shared" si="559"/>
        <v>0</v>
      </c>
      <c r="H450" s="41">
        <f t="shared" ref="H450" si="560">+H451+H452</f>
        <v>9657457060</v>
      </c>
      <c r="I450" s="41">
        <f t="shared" ref="I450" si="561">+I451+I452</f>
        <v>0</v>
      </c>
      <c r="J450" s="41">
        <f t="shared" si="559"/>
        <v>0</v>
      </c>
      <c r="K450" s="41">
        <f t="shared" si="559"/>
        <v>0</v>
      </c>
      <c r="L450" s="41">
        <f t="shared" si="559"/>
        <v>-101570172</v>
      </c>
      <c r="M450" s="41">
        <f t="shared" ref="M450:N450" si="562">+M451+M452</f>
        <v>-1020148701</v>
      </c>
      <c r="N450" s="41">
        <f t="shared" si="562"/>
        <v>-1369643777</v>
      </c>
      <c r="O450" s="41">
        <f t="shared" ref="O450:S450" si="563">+O451+O452</f>
        <v>-330292965</v>
      </c>
      <c r="P450" s="41">
        <f t="shared" si="563"/>
        <v>-79909742</v>
      </c>
      <c r="Q450" s="41">
        <f t="shared" si="563"/>
        <v>-265539268</v>
      </c>
      <c r="R450" s="41">
        <f t="shared" si="563"/>
        <v>-152229215</v>
      </c>
      <c r="S450" s="41">
        <f t="shared" si="563"/>
        <v>-167094105</v>
      </c>
      <c r="T450" s="41">
        <f t="shared" ref="T450:U450" si="564">+T451+T452</f>
        <v>-40630874</v>
      </c>
      <c r="U450" s="41">
        <f t="shared" si="564"/>
        <v>-672456165</v>
      </c>
    </row>
    <row r="451" spans="1:21" hidden="1" x14ac:dyDescent="0.2">
      <c r="A451" s="3">
        <v>1625250101</v>
      </c>
      <c r="B451" s="4" t="s">
        <v>305</v>
      </c>
      <c r="C451" s="4" t="s">
        <v>9</v>
      </c>
      <c r="D451" s="4">
        <f t="shared" si="510"/>
        <v>10</v>
      </c>
      <c r="E451" s="42">
        <f t="shared" ref="E451:E452" si="565">+F451+G451+J451+K451+L451+H451+M451+N451+I451+O451+P451+Q451+R451+S451+T451+U451</f>
        <v>5457942076</v>
      </c>
      <c r="F451" s="42">
        <f>IFERROR(VLOOKUP($A451,'2018'!$A$8:$C$209,3,FALSE),0)</f>
        <v>0</v>
      </c>
      <c r="G451" s="42">
        <f>IFERROR(VLOOKUP($A451,'2019'!$A$8:$C$282,3,FALSE),0)</f>
        <v>0</v>
      </c>
      <c r="H451" s="42">
        <f>+IFERROR(VLOOKUP($A451,'2020'!$A$14:$C$247,3,FALSE),0)</f>
        <v>9657457060</v>
      </c>
      <c r="I451" s="42">
        <f>+IFERROR(VLOOKUP($A451,'2021'!$A$12:$C$276,3,FALSE),0)</f>
        <v>0</v>
      </c>
      <c r="J451" s="42">
        <f>+IFERROR(VLOOKUP($A451,'2022'!$A:$O,4,FALSE),0)</f>
        <v>0</v>
      </c>
      <c r="K451" s="42">
        <f>+IFERROR(VLOOKUP($A451,'2022'!$A:$O,5,FALSE),0)</f>
        <v>0</v>
      </c>
      <c r="L451" s="42">
        <f>+IFERROR(VLOOKUP($A451,'2022'!$A:$O,6,FALSE),0)</f>
        <v>-101570172</v>
      </c>
      <c r="M451" s="42">
        <f>+IFERROR(VLOOKUP($A451,'2022'!$A:$O,7,FALSE),0)</f>
        <v>-1020148701</v>
      </c>
      <c r="N451" s="42">
        <f>+IFERROR(VLOOKUP($A451,'2022'!$A:$O,8,FALSE),0)</f>
        <v>-1369643777</v>
      </c>
      <c r="O451" s="42">
        <f>+IFERROR(VLOOKUP($A451,'2022'!$A:$O,9,FALSE),0)</f>
        <v>-330292965</v>
      </c>
      <c r="P451" s="42">
        <f>+IFERROR(VLOOKUP($A451,'2022'!$A:$O,10,FALSE),0)</f>
        <v>-79909742</v>
      </c>
      <c r="Q451" s="42">
        <f>+IFERROR(VLOOKUP($A451,'2022'!$A:$O,11,FALSE),0)</f>
        <v>-265539268</v>
      </c>
      <c r="R451" s="42">
        <f>+IFERROR(VLOOKUP($A451,'2022'!$A:$O,12,FALSE),0)</f>
        <v>-152229215</v>
      </c>
      <c r="S451" s="42">
        <f>+IFERROR(VLOOKUP($A451,'2022'!$A:$O,13,FALSE),0)</f>
        <v>-167094105</v>
      </c>
      <c r="T451" s="42">
        <f>+IFERROR(VLOOKUP($A451,'2022'!$A:$O,14,FALSE),0)</f>
        <v>-40630874</v>
      </c>
      <c r="U451" s="42">
        <f>+IFERROR(VLOOKUP($A451,'2022'!$A:$O,15,FALSE),0)</f>
        <v>-672456165</v>
      </c>
    </row>
    <row r="452" spans="1:21" hidden="1" x14ac:dyDescent="0.2">
      <c r="A452" s="3">
        <v>1625250102</v>
      </c>
      <c r="B452" s="4" t="s">
        <v>306</v>
      </c>
      <c r="C452" s="4" t="s">
        <v>9</v>
      </c>
      <c r="D452" s="4">
        <f t="shared" si="510"/>
        <v>10</v>
      </c>
      <c r="E452" s="42">
        <f t="shared" si="565"/>
        <v>0</v>
      </c>
      <c r="F452" s="42">
        <f>IFERROR(VLOOKUP($A452,'2018'!$A$8:$C$209,3,FALSE),0)</f>
        <v>0</v>
      </c>
      <c r="G452" s="42">
        <f>IFERROR(VLOOKUP($A452,'2019'!$A$8:$C$282,3,FALSE),0)</f>
        <v>0</v>
      </c>
      <c r="H452" s="42">
        <f>+IFERROR(VLOOKUP($A452,'2020'!$A$14:$C$247,3,FALSE),0)</f>
        <v>0</v>
      </c>
      <c r="I452" s="42">
        <f>+IFERROR(VLOOKUP($A452,'2021'!$A$12:$C$276,3,FALSE),0)</f>
        <v>0</v>
      </c>
      <c r="J452" s="42">
        <f>+IFERROR(VLOOKUP($A452,'2022'!$A:$O,4,FALSE),0)</f>
        <v>0</v>
      </c>
      <c r="K452" s="42">
        <f>+IFERROR(VLOOKUP($A452,'2022'!$A:$O,5,FALSE),0)</f>
        <v>0</v>
      </c>
      <c r="L452" s="42">
        <f>+IFERROR(VLOOKUP($A452,'2022'!$A:$O,6,FALSE),0)</f>
        <v>0</v>
      </c>
      <c r="M452" s="42">
        <f>+IFERROR(VLOOKUP($A452,'2022'!$A:$O,7,FALSE),0)</f>
        <v>0</v>
      </c>
      <c r="N452" s="42">
        <f>+IFERROR(VLOOKUP($A452,'2022'!$A:$O,8,FALSE),0)</f>
        <v>0</v>
      </c>
      <c r="O452" s="42">
        <f>+IFERROR(VLOOKUP($A452,'2022'!$A:$O,9,FALSE),0)</f>
        <v>0</v>
      </c>
      <c r="P452" s="42">
        <f>+IFERROR(VLOOKUP($A452,'2022'!$A:$O,10,FALSE),0)</f>
        <v>0</v>
      </c>
      <c r="Q452" s="42">
        <f>+IFERROR(VLOOKUP($A452,'2022'!$A:$O,11,FALSE),0)</f>
        <v>0</v>
      </c>
      <c r="R452" s="42">
        <f>+IFERROR(VLOOKUP($A452,'2022'!$A:$O,12,FALSE),0)</f>
        <v>0</v>
      </c>
      <c r="S452" s="42">
        <f>+IFERROR(VLOOKUP($A452,'2022'!$A:$O,13,FALSE),0)</f>
        <v>0</v>
      </c>
      <c r="T452" s="42">
        <f>+IFERROR(VLOOKUP($A452,'2022'!$A:$O,14,FALSE),0)</f>
        <v>0</v>
      </c>
      <c r="U452" s="42">
        <f>+IFERROR(VLOOKUP($A452,'2022'!$A:$O,15,FALSE),0)</f>
        <v>0</v>
      </c>
    </row>
    <row r="453" spans="1:21" ht="12" hidden="1" x14ac:dyDescent="0.25">
      <c r="A453" s="5">
        <v>162535</v>
      </c>
      <c r="B453" s="6" t="s">
        <v>1354</v>
      </c>
      <c r="C453" s="6" t="s">
        <v>5</v>
      </c>
      <c r="D453" s="6">
        <f t="shared" si="510"/>
        <v>6</v>
      </c>
      <c r="E453" s="40">
        <f t="shared" ref="E453:U454" si="566">+E454</f>
        <v>0</v>
      </c>
      <c r="F453" s="40">
        <f t="shared" si="566"/>
        <v>0</v>
      </c>
      <c r="G453" s="40">
        <f t="shared" si="566"/>
        <v>0</v>
      </c>
      <c r="H453" s="40">
        <f t="shared" si="566"/>
        <v>0</v>
      </c>
      <c r="I453" s="40">
        <f t="shared" si="566"/>
        <v>0</v>
      </c>
      <c r="J453" s="40">
        <f t="shared" si="566"/>
        <v>0</v>
      </c>
      <c r="K453" s="40">
        <f t="shared" si="566"/>
        <v>0</v>
      </c>
      <c r="L453" s="40">
        <f t="shared" si="566"/>
        <v>0</v>
      </c>
      <c r="M453" s="40">
        <f t="shared" si="566"/>
        <v>0</v>
      </c>
      <c r="N453" s="40">
        <f t="shared" si="566"/>
        <v>0</v>
      </c>
      <c r="O453" s="40">
        <f t="shared" si="566"/>
        <v>0</v>
      </c>
      <c r="P453" s="40">
        <f t="shared" si="566"/>
        <v>0</v>
      </c>
      <c r="Q453" s="40">
        <f t="shared" si="566"/>
        <v>0</v>
      </c>
      <c r="R453" s="40">
        <f t="shared" si="566"/>
        <v>0</v>
      </c>
      <c r="S453" s="40">
        <f t="shared" si="566"/>
        <v>0</v>
      </c>
      <c r="T453" s="40">
        <f t="shared" si="566"/>
        <v>0</v>
      </c>
      <c r="U453" s="40">
        <f t="shared" si="566"/>
        <v>0</v>
      </c>
    </row>
    <row r="454" spans="1:21" ht="12" hidden="1" x14ac:dyDescent="0.25">
      <c r="A454" s="34">
        <v>16253501</v>
      </c>
      <c r="B454" s="35" t="s">
        <v>307</v>
      </c>
      <c r="C454" s="35" t="s">
        <v>5</v>
      </c>
      <c r="D454" s="35">
        <f t="shared" si="510"/>
        <v>8</v>
      </c>
      <c r="E454" s="41">
        <f t="shared" si="566"/>
        <v>0</v>
      </c>
      <c r="F454" s="41">
        <f t="shared" si="566"/>
        <v>0</v>
      </c>
      <c r="G454" s="41">
        <f t="shared" si="566"/>
        <v>0</v>
      </c>
      <c r="H454" s="41">
        <f t="shared" si="566"/>
        <v>0</v>
      </c>
      <c r="I454" s="41">
        <f t="shared" si="566"/>
        <v>0</v>
      </c>
      <c r="J454" s="41">
        <f t="shared" si="566"/>
        <v>0</v>
      </c>
      <c r="K454" s="41">
        <f t="shared" si="566"/>
        <v>0</v>
      </c>
      <c r="L454" s="41">
        <f t="shared" si="566"/>
        <v>0</v>
      </c>
      <c r="M454" s="41">
        <f t="shared" si="566"/>
        <v>0</v>
      </c>
      <c r="N454" s="41">
        <f t="shared" si="566"/>
        <v>0</v>
      </c>
      <c r="O454" s="41">
        <f t="shared" si="566"/>
        <v>0</v>
      </c>
      <c r="P454" s="41">
        <f t="shared" si="566"/>
        <v>0</v>
      </c>
      <c r="Q454" s="41">
        <f t="shared" si="566"/>
        <v>0</v>
      </c>
      <c r="R454" s="41">
        <f t="shared" si="566"/>
        <v>0</v>
      </c>
      <c r="S454" s="41">
        <f t="shared" si="566"/>
        <v>0</v>
      </c>
      <c r="T454" s="41">
        <f t="shared" si="566"/>
        <v>0</v>
      </c>
      <c r="U454" s="41">
        <f t="shared" si="566"/>
        <v>0</v>
      </c>
    </row>
    <row r="455" spans="1:21" ht="12" hidden="1" customHeight="1" x14ac:dyDescent="0.2">
      <c r="A455" s="3">
        <v>1625350101</v>
      </c>
      <c r="B455" s="4" t="s">
        <v>307</v>
      </c>
      <c r="C455" s="4" t="s">
        <v>9</v>
      </c>
      <c r="D455" s="4">
        <f t="shared" si="510"/>
        <v>10</v>
      </c>
      <c r="E455" s="42">
        <f>+F455+G455+J455+K455+L455+H455+M455+N455+I455+O455+P455+Q455+R455+S455+T455+U455</f>
        <v>0</v>
      </c>
      <c r="F455" s="42">
        <f>IFERROR(VLOOKUP($A455,'2018'!$A$8:$C$209,3,FALSE),0)</f>
        <v>0</v>
      </c>
      <c r="G455" s="42">
        <f>IFERROR(VLOOKUP($A455,'2019'!$A$8:$C$282,3,FALSE),0)</f>
        <v>0</v>
      </c>
      <c r="H455" s="42">
        <f>+IFERROR(VLOOKUP($A455,'2020'!$A$14:$C$247,3,FALSE),0)</f>
        <v>0</v>
      </c>
      <c r="I455" s="42">
        <f>+IFERROR(VLOOKUP($A455,'2021'!$A$12:$C$276,3,FALSE),0)</f>
        <v>0</v>
      </c>
      <c r="J455" s="42">
        <f>+IFERROR(VLOOKUP($A455,'2022'!$A:$O,4,FALSE),0)</f>
        <v>0</v>
      </c>
      <c r="K455" s="42">
        <f>+IFERROR(VLOOKUP($A455,'2022'!$A:$O,5,FALSE),0)</f>
        <v>0</v>
      </c>
      <c r="L455" s="42">
        <f>+IFERROR(VLOOKUP($A455,'2022'!$A:$O,6,FALSE),0)</f>
        <v>0</v>
      </c>
      <c r="M455" s="42">
        <f>+IFERROR(VLOOKUP($A455,'2022'!$A:$O,7,FALSE),0)</f>
        <v>0</v>
      </c>
      <c r="N455" s="42">
        <f>+IFERROR(VLOOKUP($A455,'2022'!$A:$O,8,FALSE),0)</f>
        <v>0</v>
      </c>
      <c r="O455" s="42">
        <f>+IFERROR(VLOOKUP($A455,'2022'!$A:$O,9,FALSE),0)</f>
        <v>0</v>
      </c>
      <c r="P455" s="42">
        <f>+IFERROR(VLOOKUP($A455,'2022'!$A:$O,10,FALSE),0)</f>
        <v>0</v>
      </c>
      <c r="Q455" s="42">
        <f>+IFERROR(VLOOKUP($A455,'2022'!$A:$O,11,FALSE),0)</f>
        <v>0</v>
      </c>
      <c r="R455" s="42">
        <f>+IFERROR(VLOOKUP($A455,'2022'!$A:$O,12,FALSE),0)</f>
        <v>0</v>
      </c>
      <c r="S455" s="42">
        <f>+IFERROR(VLOOKUP($A455,'2022'!$A:$O,13,FALSE),0)</f>
        <v>0</v>
      </c>
      <c r="T455" s="42">
        <f>+IFERROR(VLOOKUP($A455,'2022'!$A:$O,14,FALSE),0)</f>
        <v>0</v>
      </c>
      <c r="U455" s="42">
        <f>+IFERROR(VLOOKUP($A455,'2022'!$A:$O,15,FALSE),0)</f>
        <v>0</v>
      </c>
    </row>
    <row r="456" spans="1:21" ht="12" hidden="1" customHeight="1" x14ac:dyDescent="0.25">
      <c r="A456" s="32">
        <v>1635</v>
      </c>
      <c r="B456" s="33" t="s">
        <v>308</v>
      </c>
      <c r="C456" s="33" t="s">
        <v>5</v>
      </c>
      <c r="D456" s="33">
        <f t="shared" si="510"/>
        <v>4</v>
      </c>
      <c r="E456" s="39">
        <f t="shared" ref="E456:U457" si="567">+E457</f>
        <v>0</v>
      </c>
      <c r="F456" s="39">
        <f t="shared" si="567"/>
        <v>0</v>
      </c>
      <c r="G456" s="39">
        <f t="shared" si="567"/>
        <v>0</v>
      </c>
      <c r="H456" s="39">
        <f t="shared" si="567"/>
        <v>0</v>
      </c>
      <c r="I456" s="39">
        <f t="shared" si="567"/>
        <v>0</v>
      </c>
      <c r="J456" s="39">
        <f t="shared" si="567"/>
        <v>0</v>
      </c>
      <c r="K456" s="39">
        <f t="shared" si="567"/>
        <v>0</v>
      </c>
      <c r="L456" s="39">
        <f t="shared" si="567"/>
        <v>0</v>
      </c>
      <c r="M456" s="39">
        <f t="shared" si="567"/>
        <v>0</v>
      </c>
      <c r="N456" s="39">
        <f t="shared" si="567"/>
        <v>0</v>
      </c>
      <c r="O456" s="39">
        <f t="shared" si="567"/>
        <v>0</v>
      </c>
      <c r="P456" s="39">
        <f t="shared" si="567"/>
        <v>0</v>
      </c>
      <c r="Q456" s="39">
        <f t="shared" si="567"/>
        <v>0</v>
      </c>
      <c r="R456" s="39">
        <f t="shared" si="567"/>
        <v>0</v>
      </c>
      <c r="S456" s="39">
        <f t="shared" si="567"/>
        <v>0</v>
      </c>
      <c r="T456" s="39">
        <f t="shared" si="567"/>
        <v>0</v>
      </c>
      <c r="U456" s="39">
        <f t="shared" si="567"/>
        <v>0</v>
      </c>
    </row>
    <row r="457" spans="1:21" ht="12" hidden="1" customHeight="1" x14ac:dyDescent="0.25">
      <c r="A457" s="5">
        <v>163501</v>
      </c>
      <c r="B457" s="6" t="s">
        <v>308</v>
      </c>
      <c r="C457" s="6" t="s">
        <v>5</v>
      </c>
      <c r="D457" s="6">
        <f t="shared" si="510"/>
        <v>6</v>
      </c>
      <c r="E457" s="40">
        <f t="shared" si="567"/>
        <v>0</v>
      </c>
      <c r="F457" s="40">
        <f t="shared" si="567"/>
        <v>0</v>
      </c>
      <c r="G457" s="40">
        <f t="shared" si="567"/>
        <v>0</v>
      </c>
      <c r="H457" s="40">
        <f t="shared" si="567"/>
        <v>0</v>
      </c>
      <c r="I457" s="40">
        <f t="shared" si="567"/>
        <v>0</v>
      </c>
      <c r="J457" s="40">
        <f t="shared" si="567"/>
        <v>0</v>
      </c>
      <c r="K457" s="40">
        <f t="shared" si="567"/>
        <v>0</v>
      </c>
      <c r="L457" s="40">
        <f t="shared" si="567"/>
        <v>0</v>
      </c>
      <c r="M457" s="40">
        <f t="shared" si="567"/>
        <v>0</v>
      </c>
      <c r="N457" s="40">
        <f t="shared" si="567"/>
        <v>0</v>
      </c>
      <c r="O457" s="40">
        <f t="shared" si="567"/>
        <v>0</v>
      </c>
      <c r="P457" s="40">
        <f t="shared" si="567"/>
        <v>0</v>
      </c>
      <c r="Q457" s="40">
        <f t="shared" si="567"/>
        <v>0</v>
      </c>
      <c r="R457" s="40">
        <f t="shared" si="567"/>
        <v>0</v>
      </c>
      <c r="S457" s="40">
        <f t="shared" si="567"/>
        <v>0</v>
      </c>
      <c r="T457" s="40">
        <f t="shared" si="567"/>
        <v>0</v>
      </c>
      <c r="U457" s="40">
        <f t="shared" si="567"/>
        <v>0</v>
      </c>
    </row>
    <row r="458" spans="1:21" ht="12" hidden="1" customHeight="1" x14ac:dyDescent="0.25">
      <c r="A458" s="34">
        <v>16350101</v>
      </c>
      <c r="B458" s="35" t="s">
        <v>309</v>
      </c>
      <c r="C458" s="35" t="s">
        <v>5</v>
      </c>
      <c r="D458" s="35">
        <f t="shared" si="510"/>
        <v>8</v>
      </c>
      <c r="E458" s="41">
        <f t="shared" ref="E458:L458" si="568">+E459+E460+E461</f>
        <v>0</v>
      </c>
      <c r="F458" s="41">
        <f t="shared" si="568"/>
        <v>0</v>
      </c>
      <c r="G458" s="41">
        <f t="shared" si="568"/>
        <v>0</v>
      </c>
      <c r="H458" s="41">
        <f t="shared" ref="H458" si="569">+H459+H460+H461</f>
        <v>0</v>
      </c>
      <c r="I458" s="41">
        <f t="shared" ref="I458" si="570">+I459+I460+I461</f>
        <v>0</v>
      </c>
      <c r="J458" s="41">
        <f t="shared" si="568"/>
        <v>0</v>
      </c>
      <c r="K458" s="41">
        <f t="shared" si="568"/>
        <v>0</v>
      </c>
      <c r="L458" s="41">
        <f t="shared" si="568"/>
        <v>0</v>
      </c>
      <c r="M458" s="41">
        <f t="shared" ref="M458:N458" si="571">+M459+M460+M461</f>
        <v>0</v>
      </c>
      <c r="N458" s="41">
        <f t="shared" si="571"/>
        <v>0</v>
      </c>
      <c r="O458" s="41">
        <f t="shared" ref="O458:S458" si="572">+O459+O460+O461</f>
        <v>0</v>
      </c>
      <c r="P458" s="41">
        <f t="shared" si="572"/>
        <v>0</v>
      </c>
      <c r="Q458" s="41">
        <f t="shared" si="572"/>
        <v>0</v>
      </c>
      <c r="R458" s="41">
        <f t="shared" si="572"/>
        <v>0</v>
      </c>
      <c r="S458" s="41">
        <f t="shared" si="572"/>
        <v>0</v>
      </c>
      <c r="T458" s="41">
        <f t="shared" ref="T458:U458" si="573">+T459+T460+T461</f>
        <v>0</v>
      </c>
      <c r="U458" s="41">
        <f t="shared" si="573"/>
        <v>0</v>
      </c>
    </row>
    <row r="459" spans="1:21" hidden="1" x14ac:dyDescent="0.2">
      <c r="A459" s="3">
        <v>1635010101</v>
      </c>
      <c r="B459" s="4" t="s">
        <v>310</v>
      </c>
      <c r="C459" s="4" t="s">
        <v>9</v>
      </c>
      <c r="D459" s="4">
        <f t="shared" ref="D459:D522" si="574">+LEN(A459)</f>
        <v>10</v>
      </c>
      <c r="E459" s="42">
        <f t="shared" ref="E459:E461" si="575">+F459+G459+J459+K459+L459+H459+M459+N459+I459+O459+P459+Q459+R459+S459+T459+U459</f>
        <v>0</v>
      </c>
      <c r="F459" s="42">
        <f>IFERROR(VLOOKUP($A459,'2018'!$A$8:$C$209,3,FALSE),0)</f>
        <v>0</v>
      </c>
      <c r="G459" s="42">
        <f>IFERROR(VLOOKUP($A459,'2019'!$A$8:$C$282,3,FALSE),0)</f>
        <v>0</v>
      </c>
      <c r="H459" s="42">
        <f>+IFERROR(VLOOKUP($A459,'2020'!$A$14:$C$247,3,FALSE),0)</f>
        <v>0</v>
      </c>
      <c r="I459" s="42">
        <f>+IFERROR(VLOOKUP($A459,'2021'!$A$12:$C$276,3,FALSE),0)</f>
        <v>0</v>
      </c>
      <c r="J459" s="42">
        <f>+IFERROR(VLOOKUP($A459,'2022'!$A:$O,4,FALSE),0)</f>
        <v>0</v>
      </c>
      <c r="K459" s="42">
        <f>+IFERROR(VLOOKUP($A459,'2022'!$A:$O,5,FALSE),0)</f>
        <v>0</v>
      </c>
      <c r="L459" s="42">
        <f>+IFERROR(VLOOKUP($A459,'2022'!$A:$O,6,FALSE),0)</f>
        <v>0</v>
      </c>
      <c r="M459" s="42">
        <f>+IFERROR(VLOOKUP($A459,'2022'!$A:$O,7,FALSE),0)</f>
        <v>0</v>
      </c>
      <c r="N459" s="42">
        <f>+IFERROR(VLOOKUP($A459,'2022'!$A:$O,8,FALSE),0)</f>
        <v>0</v>
      </c>
      <c r="O459" s="42">
        <f>+IFERROR(VLOOKUP($A459,'2022'!$A:$O,9,FALSE),0)</f>
        <v>0</v>
      </c>
      <c r="P459" s="42">
        <f>+IFERROR(VLOOKUP($A459,'2022'!$A:$O,10,FALSE),0)</f>
        <v>0</v>
      </c>
      <c r="Q459" s="42">
        <f>+IFERROR(VLOOKUP($A459,'2022'!$A:$O,11,FALSE),0)</f>
        <v>0</v>
      </c>
      <c r="R459" s="42">
        <f>+IFERROR(VLOOKUP($A459,'2022'!$A:$O,12,FALSE),0)</f>
        <v>0</v>
      </c>
      <c r="S459" s="42">
        <f>+IFERROR(VLOOKUP($A459,'2022'!$A:$O,13,FALSE),0)</f>
        <v>0</v>
      </c>
      <c r="T459" s="42">
        <f>+IFERROR(VLOOKUP($A459,'2022'!$A:$O,14,FALSE),0)</f>
        <v>0</v>
      </c>
      <c r="U459" s="42">
        <f>+IFERROR(VLOOKUP($A459,'2022'!$A:$O,15,FALSE),0)</f>
        <v>0</v>
      </c>
    </row>
    <row r="460" spans="1:21" hidden="1" x14ac:dyDescent="0.2">
      <c r="A460" s="3">
        <v>1635010102</v>
      </c>
      <c r="B460" s="4" t="s">
        <v>311</v>
      </c>
      <c r="C460" s="4" t="s">
        <v>9</v>
      </c>
      <c r="D460" s="4">
        <f t="shared" si="574"/>
        <v>10</v>
      </c>
      <c r="E460" s="42">
        <f t="shared" si="575"/>
        <v>0</v>
      </c>
      <c r="F460" s="42">
        <f>IFERROR(VLOOKUP($A460,'2018'!$A$8:$C$209,3,FALSE),0)</f>
        <v>0</v>
      </c>
      <c r="G460" s="42">
        <f>IFERROR(VLOOKUP($A460,'2019'!$A$8:$C$282,3,FALSE),0)</f>
        <v>0</v>
      </c>
      <c r="H460" s="42">
        <f>+IFERROR(VLOOKUP($A460,'2020'!$A$14:$C$247,3,FALSE),0)</f>
        <v>0</v>
      </c>
      <c r="I460" s="42">
        <f>+IFERROR(VLOOKUP($A460,'2021'!$A$12:$C$276,3,FALSE),0)</f>
        <v>0</v>
      </c>
      <c r="J460" s="42">
        <f>+IFERROR(VLOOKUP($A460,'2022'!$A:$O,4,FALSE),0)</f>
        <v>0</v>
      </c>
      <c r="K460" s="42">
        <f>+IFERROR(VLOOKUP($A460,'2022'!$A:$O,5,FALSE),0)</f>
        <v>0</v>
      </c>
      <c r="L460" s="42">
        <f>+IFERROR(VLOOKUP($A460,'2022'!$A:$O,6,FALSE),0)</f>
        <v>0</v>
      </c>
      <c r="M460" s="42">
        <f>+IFERROR(VLOOKUP($A460,'2022'!$A:$O,7,FALSE),0)</f>
        <v>0</v>
      </c>
      <c r="N460" s="42">
        <f>+IFERROR(VLOOKUP($A460,'2022'!$A:$O,8,FALSE),0)</f>
        <v>0</v>
      </c>
      <c r="O460" s="42">
        <f>+IFERROR(VLOOKUP($A460,'2022'!$A:$O,9,FALSE),0)</f>
        <v>0</v>
      </c>
      <c r="P460" s="42">
        <f>+IFERROR(VLOOKUP($A460,'2022'!$A:$O,10,FALSE),0)</f>
        <v>0</v>
      </c>
      <c r="Q460" s="42">
        <f>+IFERROR(VLOOKUP($A460,'2022'!$A:$O,11,FALSE),0)</f>
        <v>0</v>
      </c>
      <c r="R460" s="42">
        <f>+IFERROR(VLOOKUP($A460,'2022'!$A:$O,12,FALSE),0)</f>
        <v>0</v>
      </c>
      <c r="S460" s="42">
        <f>+IFERROR(VLOOKUP($A460,'2022'!$A:$O,13,FALSE),0)</f>
        <v>0</v>
      </c>
      <c r="T460" s="42">
        <f>+IFERROR(VLOOKUP($A460,'2022'!$A:$O,14,FALSE),0)</f>
        <v>0</v>
      </c>
      <c r="U460" s="42">
        <f>+IFERROR(VLOOKUP($A460,'2022'!$A:$O,15,FALSE),0)</f>
        <v>0</v>
      </c>
    </row>
    <row r="461" spans="1:21" ht="12" hidden="1" customHeight="1" x14ac:dyDescent="0.2">
      <c r="A461" s="3">
        <v>1635010195</v>
      </c>
      <c r="B461" s="4" t="s">
        <v>312</v>
      </c>
      <c r="C461" s="4" t="s">
        <v>9</v>
      </c>
      <c r="D461" s="4">
        <f t="shared" si="574"/>
        <v>10</v>
      </c>
      <c r="E461" s="42">
        <f t="shared" si="575"/>
        <v>0</v>
      </c>
      <c r="F461" s="42">
        <f>IFERROR(VLOOKUP($A461,'2018'!$A$8:$C$209,3,FALSE),0)</f>
        <v>0</v>
      </c>
      <c r="G461" s="42">
        <f>IFERROR(VLOOKUP($A461,'2019'!$A$8:$C$282,3,FALSE),0)</f>
        <v>0</v>
      </c>
      <c r="H461" s="42">
        <f>+IFERROR(VLOOKUP($A461,'2020'!$A$14:$C$247,3,FALSE),0)</f>
        <v>0</v>
      </c>
      <c r="I461" s="42">
        <f>+IFERROR(VLOOKUP($A461,'2021'!$A$12:$C$276,3,FALSE),0)</f>
        <v>0</v>
      </c>
      <c r="J461" s="42">
        <f>+IFERROR(VLOOKUP($A461,'2022'!$A:$O,4,FALSE),0)</f>
        <v>0</v>
      </c>
      <c r="K461" s="42">
        <f>+IFERROR(VLOOKUP($A461,'2022'!$A:$O,5,FALSE),0)</f>
        <v>0</v>
      </c>
      <c r="L461" s="42">
        <f>+IFERROR(VLOOKUP($A461,'2022'!$A:$O,6,FALSE),0)</f>
        <v>0</v>
      </c>
      <c r="M461" s="42">
        <f>+IFERROR(VLOOKUP($A461,'2022'!$A:$O,7,FALSE),0)</f>
        <v>0</v>
      </c>
      <c r="N461" s="42">
        <f>+IFERROR(VLOOKUP($A461,'2022'!$A:$O,8,FALSE),0)</f>
        <v>0</v>
      </c>
      <c r="O461" s="42">
        <f>+IFERROR(VLOOKUP($A461,'2022'!$A:$O,9,FALSE),0)</f>
        <v>0</v>
      </c>
      <c r="P461" s="42">
        <f>+IFERROR(VLOOKUP($A461,'2022'!$A:$O,10,FALSE),0)</f>
        <v>0</v>
      </c>
      <c r="Q461" s="42">
        <f>+IFERROR(VLOOKUP($A461,'2022'!$A:$O,11,FALSE),0)</f>
        <v>0</v>
      </c>
      <c r="R461" s="42">
        <f>+IFERROR(VLOOKUP($A461,'2022'!$A:$O,12,FALSE),0)</f>
        <v>0</v>
      </c>
      <c r="S461" s="42">
        <f>+IFERROR(VLOOKUP($A461,'2022'!$A:$O,13,FALSE),0)</f>
        <v>0</v>
      </c>
      <c r="T461" s="42">
        <f>+IFERROR(VLOOKUP($A461,'2022'!$A:$O,14,FALSE),0)</f>
        <v>0</v>
      </c>
      <c r="U461" s="42">
        <f>+IFERROR(VLOOKUP($A461,'2022'!$A:$O,15,FALSE),0)</f>
        <v>0</v>
      </c>
    </row>
    <row r="462" spans="1:21" ht="12" hidden="1" customHeight="1" x14ac:dyDescent="0.25">
      <c r="A462" s="32">
        <v>1698</v>
      </c>
      <c r="B462" s="33" t="s">
        <v>1355</v>
      </c>
      <c r="C462" s="33" t="s">
        <v>5</v>
      </c>
      <c r="D462" s="33">
        <f t="shared" si="574"/>
        <v>4</v>
      </c>
      <c r="E462" s="39">
        <f t="shared" ref="E462:L462" si="576">+E463+E466</f>
        <v>0</v>
      </c>
      <c r="F462" s="39">
        <f t="shared" si="576"/>
        <v>0</v>
      </c>
      <c r="G462" s="39">
        <f t="shared" si="576"/>
        <v>0</v>
      </c>
      <c r="H462" s="39">
        <f t="shared" ref="H462" si="577">+H463+H466</f>
        <v>0</v>
      </c>
      <c r="I462" s="39">
        <f t="shared" ref="I462" si="578">+I463+I466</f>
        <v>0</v>
      </c>
      <c r="J462" s="39">
        <f t="shared" si="576"/>
        <v>0</v>
      </c>
      <c r="K462" s="39">
        <f t="shared" si="576"/>
        <v>0</v>
      </c>
      <c r="L462" s="39">
        <f t="shared" si="576"/>
        <v>0</v>
      </c>
      <c r="M462" s="39">
        <f t="shared" ref="M462:N462" si="579">+M463+M466</f>
        <v>0</v>
      </c>
      <c r="N462" s="39">
        <f t="shared" si="579"/>
        <v>0</v>
      </c>
      <c r="O462" s="39">
        <f t="shared" ref="O462:S462" si="580">+O463+O466</f>
        <v>0</v>
      </c>
      <c r="P462" s="39">
        <f t="shared" si="580"/>
        <v>0</v>
      </c>
      <c r="Q462" s="39">
        <f t="shared" si="580"/>
        <v>0</v>
      </c>
      <c r="R462" s="39">
        <f t="shared" si="580"/>
        <v>0</v>
      </c>
      <c r="S462" s="39">
        <f t="shared" si="580"/>
        <v>0</v>
      </c>
      <c r="T462" s="39">
        <f t="shared" ref="T462:U462" si="581">+T463+T466</f>
        <v>0</v>
      </c>
      <c r="U462" s="39">
        <f t="shared" si="581"/>
        <v>0</v>
      </c>
    </row>
    <row r="463" spans="1:21" ht="12" hidden="1" x14ac:dyDescent="0.25">
      <c r="A463" s="5">
        <v>169825</v>
      </c>
      <c r="B463" s="6" t="s">
        <v>1356</v>
      </c>
      <c r="C463" s="6" t="s">
        <v>5</v>
      </c>
      <c r="D463" s="6">
        <f t="shared" si="574"/>
        <v>6</v>
      </c>
      <c r="E463" s="40">
        <f t="shared" ref="E463:U464" si="582">+E464</f>
        <v>0</v>
      </c>
      <c r="F463" s="40">
        <f t="shared" si="582"/>
        <v>0</v>
      </c>
      <c r="G463" s="40">
        <f t="shared" si="582"/>
        <v>0</v>
      </c>
      <c r="H463" s="40">
        <f t="shared" si="582"/>
        <v>0</v>
      </c>
      <c r="I463" s="40">
        <f t="shared" si="582"/>
        <v>0</v>
      </c>
      <c r="J463" s="40">
        <f t="shared" si="582"/>
        <v>0</v>
      </c>
      <c r="K463" s="40">
        <f t="shared" si="582"/>
        <v>0</v>
      </c>
      <c r="L463" s="40">
        <f t="shared" si="582"/>
        <v>0</v>
      </c>
      <c r="M463" s="40">
        <f t="shared" si="582"/>
        <v>0</v>
      </c>
      <c r="N463" s="40">
        <f t="shared" si="582"/>
        <v>0</v>
      </c>
      <c r="O463" s="40">
        <f t="shared" si="582"/>
        <v>0</v>
      </c>
      <c r="P463" s="40">
        <f t="shared" si="582"/>
        <v>0</v>
      </c>
      <c r="Q463" s="40">
        <f t="shared" si="582"/>
        <v>0</v>
      </c>
      <c r="R463" s="40">
        <f t="shared" si="582"/>
        <v>0</v>
      </c>
      <c r="S463" s="40">
        <f t="shared" si="582"/>
        <v>0</v>
      </c>
      <c r="T463" s="40">
        <f t="shared" si="582"/>
        <v>0</v>
      </c>
      <c r="U463" s="40">
        <f t="shared" si="582"/>
        <v>0</v>
      </c>
    </row>
    <row r="464" spans="1:21" ht="12" hidden="1" customHeight="1" x14ac:dyDescent="0.25">
      <c r="A464" s="34">
        <v>16982535</v>
      </c>
      <c r="B464" s="35" t="s">
        <v>1356</v>
      </c>
      <c r="C464" s="35" t="s">
        <v>5</v>
      </c>
      <c r="D464" s="35">
        <f t="shared" si="574"/>
        <v>8</v>
      </c>
      <c r="E464" s="41">
        <f t="shared" si="582"/>
        <v>0</v>
      </c>
      <c r="F464" s="41">
        <f t="shared" si="582"/>
        <v>0</v>
      </c>
      <c r="G464" s="41">
        <f t="shared" si="582"/>
        <v>0</v>
      </c>
      <c r="H464" s="41">
        <f t="shared" si="582"/>
        <v>0</v>
      </c>
      <c r="I464" s="41">
        <f t="shared" si="582"/>
        <v>0</v>
      </c>
      <c r="J464" s="41">
        <f t="shared" si="582"/>
        <v>0</v>
      </c>
      <c r="K464" s="41">
        <f t="shared" si="582"/>
        <v>0</v>
      </c>
      <c r="L464" s="41">
        <f t="shared" si="582"/>
        <v>0</v>
      </c>
      <c r="M464" s="41">
        <f t="shared" si="582"/>
        <v>0</v>
      </c>
      <c r="N464" s="41">
        <f t="shared" si="582"/>
        <v>0</v>
      </c>
      <c r="O464" s="41">
        <f t="shared" si="582"/>
        <v>0</v>
      </c>
      <c r="P464" s="41">
        <f t="shared" si="582"/>
        <v>0</v>
      </c>
      <c r="Q464" s="41">
        <f t="shared" si="582"/>
        <v>0</v>
      </c>
      <c r="R464" s="41">
        <f t="shared" si="582"/>
        <v>0</v>
      </c>
      <c r="S464" s="41">
        <f t="shared" si="582"/>
        <v>0</v>
      </c>
      <c r="T464" s="41">
        <f t="shared" si="582"/>
        <v>0</v>
      </c>
      <c r="U464" s="41">
        <f t="shared" si="582"/>
        <v>0</v>
      </c>
    </row>
    <row r="465" spans="1:21" ht="12" hidden="1" customHeight="1" x14ac:dyDescent="0.2">
      <c r="A465" s="3">
        <v>1698253501</v>
      </c>
      <c r="B465" s="4" t="s">
        <v>1356</v>
      </c>
      <c r="C465" s="4" t="s">
        <v>9</v>
      </c>
      <c r="D465" s="4">
        <f t="shared" si="574"/>
        <v>10</v>
      </c>
      <c r="E465" s="42">
        <f>+F465+G465+J465+K465+L465+H465+M465+N465+I465+O465+P465+Q465+R465+S465+T465+U465</f>
        <v>0</v>
      </c>
      <c r="F465" s="42">
        <f>IFERROR(VLOOKUP($A465,'2018'!$A$8:$C$209,3,FALSE),0)</f>
        <v>0</v>
      </c>
      <c r="G465" s="42">
        <f>IFERROR(VLOOKUP($A465,'2019'!$A$8:$C$282,3,FALSE),0)</f>
        <v>0</v>
      </c>
      <c r="H465" s="42">
        <f>+IFERROR(VLOOKUP($A465,'2020'!$A$14:$C$247,3,FALSE),0)</f>
        <v>0</v>
      </c>
      <c r="I465" s="42">
        <f>+IFERROR(VLOOKUP($A465,'2021'!$A$12:$C$276,3,FALSE),0)</f>
        <v>0</v>
      </c>
      <c r="J465" s="42">
        <f>+IFERROR(VLOOKUP($A465,'2022'!$A:$O,4,FALSE),0)</f>
        <v>0</v>
      </c>
      <c r="K465" s="42">
        <f>+IFERROR(VLOOKUP($A465,'2022'!$A:$O,5,FALSE),0)</f>
        <v>0</v>
      </c>
      <c r="L465" s="42">
        <f>+IFERROR(VLOOKUP($A465,'2022'!$A:$O,6,FALSE),0)</f>
        <v>0</v>
      </c>
      <c r="M465" s="42">
        <f>+IFERROR(VLOOKUP($A465,'2022'!$A:$O,7,FALSE),0)</f>
        <v>0</v>
      </c>
      <c r="N465" s="42">
        <f>+IFERROR(VLOOKUP($A465,'2022'!$A:$O,8,FALSE),0)</f>
        <v>0</v>
      </c>
      <c r="O465" s="42">
        <f>+IFERROR(VLOOKUP($A465,'2022'!$A:$O,9,FALSE),0)</f>
        <v>0</v>
      </c>
      <c r="P465" s="42">
        <f>+IFERROR(VLOOKUP($A465,'2022'!$A:$O,10,FALSE),0)</f>
        <v>0</v>
      </c>
      <c r="Q465" s="42">
        <f>+IFERROR(VLOOKUP($A465,'2022'!$A:$O,11,FALSE),0)</f>
        <v>0</v>
      </c>
      <c r="R465" s="42">
        <f>+IFERROR(VLOOKUP($A465,'2022'!$A:$O,12,FALSE),0)</f>
        <v>0</v>
      </c>
      <c r="S465" s="42">
        <f>+IFERROR(VLOOKUP($A465,'2022'!$A:$O,13,FALSE),0)</f>
        <v>0</v>
      </c>
      <c r="T465" s="42">
        <f>+IFERROR(VLOOKUP($A465,'2022'!$A:$O,14,FALSE),0)</f>
        <v>0</v>
      </c>
      <c r="U465" s="42">
        <f>+IFERROR(VLOOKUP($A465,'2022'!$A:$O,15,FALSE),0)</f>
        <v>0</v>
      </c>
    </row>
    <row r="466" spans="1:21" ht="12" hidden="1" customHeight="1" x14ac:dyDescent="0.25">
      <c r="A466" s="5">
        <v>169835</v>
      </c>
      <c r="B466" s="6" t="s">
        <v>1357</v>
      </c>
      <c r="C466" s="6" t="s">
        <v>5</v>
      </c>
      <c r="D466" s="6">
        <f t="shared" si="574"/>
        <v>6</v>
      </c>
      <c r="E466" s="40">
        <f t="shared" ref="E466:U467" si="583">+E467</f>
        <v>0</v>
      </c>
      <c r="F466" s="40">
        <f t="shared" si="583"/>
        <v>0</v>
      </c>
      <c r="G466" s="40">
        <f t="shared" si="583"/>
        <v>0</v>
      </c>
      <c r="H466" s="40">
        <f t="shared" si="583"/>
        <v>0</v>
      </c>
      <c r="I466" s="40">
        <f t="shared" si="583"/>
        <v>0</v>
      </c>
      <c r="J466" s="40">
        <f t="shared" si="583"/>
        <v>0</v>
      </c>
      <c r="K466" s="40">
        <f t="shared" si="583"/>
        <v>0</v>
      </c>
      <c r="L466" s="40">
        <f t="shared" si="583"/>
        <v>0</v>
      </c>
      <c r="M466" s="40">
        <f t="shared" si="583"/>
        <v>0</v>
      </c>
      <c r="N466" s="40">
        <f t="shared" si="583"/>
        <v>0</v>
      </c>
      <c r="O466" s="40">
        <f t="shared" si="583"/>
        <v>0</v>
      </c>
      <c r="P466" s="40">
        <f t="shared" si="583"/>
        <v>0</v>
      </c>
      <c r="Q466" s="40">
        <f t="shared" si="583"/>
        <v>0</v>
      </c>
      <c r="R466" s="40">
        <f t="shared" si="583"/>
        <v>0</v>
      </c>
      <c r="S466" s="40">
        <f t="shared" si="583"/>
        <v>0</v>
      </c>
      <c r="T466" s="40">
        <f t="shared" si="583"/>
        <v>0</v>
      </c>
      <c r="U466" s="40">
        <f t="shared" si="583"/>
        <v>0</v>
      </c>
    </row>
    <row r="467" spans="1:21" ht="12" hidden="1" customHeight="1" x14ac:dyDescent="0.25">
      <c r="A467" s="34">
        <v>16983501</v>
      </c>
      <c r="B467" s="35" t="s">
        <v>1357</v>
      </c>
      <c r="C467" s="35" t="s">
        <v>5</v>
      </c>
      <c r="D467" s="35">
        <f t="shared" si="574"/>
        <v>8</v>
      </c>
      <c r="E467" s="41">
        <f t="shared" si="583"/>
        <v>0</v>
      </c>
      <c r="F467" s="41">
        <f t="shared" si="583"/>
        <v>0</v>
      </c>
      <c r="G467" s="41">
        <f t="shared" si="583"/>
        <v>0</v>
      </c>
      <c r="H467" s="41">
        <f t="shared" si="583"/>
        <v>0</v>
      </c>
      <c r="I467" s="41">
        <f t="shared" si="583"/>
        <v>0</v>
      </c>
      <c r="J467" s="41">
        <f t="shared" si="583"/>
        <v>0</v>
      </c>
      <c r="K467" s="41">
        <f t="shared" si="583"/>
        <v>0</v>
      </c>
      <c r="L467" s="41">
        <f t="shared" si="583"/>
        <v>0</v>
      </c>
      <c r="M467" s="41">
        <f t="shared" si="583"/>
        <v>0</v>
      </c>
      <c r="N467" s="41">
        <f t="shared" si="583"/>
        <v>0</v>
      </c>
      <c r="O467" s="41">
        <f t="shared" si="583"/>
        <v>0</v>
      </c>
      <c r="P467" s="41">
        <f t="shared" si="583"/>
        <v>0</v>
      </c>
      <c r="Q467" s="41">
        <f t="shared" si="583"/>
        <v>0</v>
      </c>
      <c r="R467" s="41">
        <f t="shared" si="583"/>
        <v>0</v>
      </c>
      <c r="S467" s="41">
        <f t="shared" si="583"/>
        <v>0</v>
      </c>
      <c r="T467" s="41">
        <f t="shared" si="583"/>
        <v>0</v>
      </c>
      <c r="U467" s="41">
        <f t="shared" si="583"/>
        <v>0</v>
      </c>
    </row>
    <row r="468" spans="1:21" hidden="1" x14ac:dyDescent="0.2">
      <c r="A468" s="3">
        <v>1698350101</v>
      </c>
      <c r="B468" s="4" t="s">
        <v>1357</v>
      </c>
      <c r="C468" s="4" t="s">
        <v>9</v>
      </c>
      <c r="D468" s="4">
        <f t="shared" si="574"/>
        <v>10</v>
      </c>
      <c r="E468" s="42">
        <f>+F468+G468+J468+K468+L468+H468+M468+N468+I468+O468+P468+Q468+R468+S468+T468+U468</f>
        <v>0</v>
      </c>
      <c r="F468" s="42">
        <f>IFERROR(VLOOKUP($A468,'2018'!$A$8:$C$209,3,FALSE),0)</f>
        <v>0</v>
      </c>
      <c r="G468" s="42">
        <f>IFERROR(VLOOKUP($A468,'2019'!$A$8:$C$282,3,FALSE),0)</f>
        <v>0</v>
      </c>
      <c r="H468" s="42">
        <f>+IFERROR(VLOOKUP($A468,'2020'!$A$14:$C$247,3,FALSE),0)</f>
        <v>0</v>
      </c>
      <c r="I468" s="42">
        <f>+IFERROR(VLOOKUP($A468,'2021'!$A$12:$C$276,3,FALSE),0)</f>
        <v>0</v>
      </c>
      <c r="J468" s="42">
        <f>+IFERROR(VLOOKUP($A468,'2022'!$A:$O,4,FALSE),0)</f>
        <v>0</v>
      </c>
      <c r="K468" s="42">
        <f>+IFERROR(VLOOKUP($A468,'2022'!$A:$O,5,FALSE),0)</f>
        <v>0</v>
      </c>
      <c r="L468" s="42">
        <f>+IFERROR(VLOOKUP($A468,'2022'!$A:$O,6,FALSE),0)</f>
        <v>0</v>
      </c>
      <c r="M468" s="42">
        <f>+IFERROR(VLOOKUP($A468,'2022'!$A:$O,7,FALSE),0)</f>
        <v>0</v>
      </c>
      <c r="N468" s="42">
        <f>+IFERROR(VLOOKUP($A468,'2022'!$A:$O,8,FALSE),0)</f>
        <v>0</v>
      </c>
      <c r="O468" s="42">
        <f>+IFERROR(VLOOKUP($A468,'2022'!$A:$O,9,FALSE),0)</f>
        <v>0</v>
      </c>
      <c r="P468" s="42">
        <f>+IFERROR(VLOOKUP($A468,'2022'!$A:$O,10,FALSE),0)</f>
        <v>0</v>
      </c>
      <c r="Q468" s="42">
        <f>+IFERROR(VLOOKUP($A468,'2022'!$A:$O,11,FALSE),0)</f>
        <v>0</v>
      </c>
      <c r="R468" s="42">
        <f>+IFERROR(VLOOKUP($A468,'2022'!$A:$O,12,FALSE),0)</f>
        <v>0</v>
      </c>
      <c r="S468" s="42">
        <f>+IFERROR(VLOOKUP($A468,'2022'!$A:$O,13,FALSE),0)</f>
        <v>0</v>
      </c>
      <c r="T468" s="42">
        <f>+IFERROR(VLOOKUP($A468,'2022'!$A:$O,14,FALSE),0)</f>
        <v>0</v>
      </c>
      <c r="U468" s="42">
        <f>+IFERROR(VLOOKUP($A468,'2022'!$A:$O,15,FALSE),0)</f>
        <v>0</v>
      </c>
    </row>
    <row r="469" spans="1:21" ht="12" hidden="1" customHeight="1" x14ac:dyDescent="0.25">
      <c r="A469" s="30">
        <v>17</v>
      </c>
      <c r="B469" s="31" t="s">
        <v>313</v>
      </c>
      <c r="C469" s="31" t="s">
        <v>5</v>
      </c>
      <c r="D469" s="31">
        <f t="shared" si="574"/>
        <v>2</v>
      </c>
      <c r="E469" s="38">
        <f t="shared" ref="E469:U469" si="584">+E470</f>
        <v>0</v>
      </c>
      <c r="F469" s="38">
        <f t="shared" si="584"/>
        <v>0</v>
      </c>
      <c r="G469" s="38">
        <f t="shared" si="584"/>
        <v>0</v>
      </c>
      <c r="H469" s="38">
        <f t="shared" si="584"/>
        <v>0</v>
      </c>
      <c r="I469" s="38">
        <f t="shared" si="584"/>
        <v>0</v>
      </c>
      <c r="J469" s="38">
        <f t="shared" si="584"/>
        <v>0</v>
      </c>
      <c r="K469" s="38">
        <f t="shared" si="584"/>
        <v>0</v>
      </c>
      <c r="L469" s="38">
        <f t="shared" si="584"/>
        <v>0</v>
      </c>
      <c r="M469" s="38">
        <f t="shared" si="584"/>
        <v>0</v>
      </c>
      <c r="N469" s="38">
        <f t="shared" si="584"/>
        <v>0</v>
      </c>
      <c r="O469" s="38">
        <f t="shared" si="584"/>
        <v>0</v>
      </c>
      <c r="P469" s="38">
        <f t="shared" si="584"/>
        <v>0</v>
      </c>
      <c r="Q469" s="38">
        <f t="shared" si="584"/>
        <v>0</v>
      </c>
      <c r="R469" s="38">
        <f t="shared" si="584"/>
        <v>0</v>
      </c>
      <c r="S469" s="38">
        <f t="shared" si="584"/>
        <v>0</v>
      </c>
      <c r="T469" s="38">
        <f t="shared" si="584"/>
        <v>0</v>
      </c>
      <c r="U469" s="38">
        <f t="shared" si="584"/>
        <v>0</v>
      </c>
    </row>
    <row r="470" spans="1:21" ht="12" hidden="1" customHeight="1" x14ac:dyDescent="0.25">
      <c r="A470" s="32">
        <v>1710</v>
      </c>
      <c r="B470" s="33" t="s">
        <v>314</v>
      </c>
      <c r="C470" s="33" t="s">
        <v>5</v>
      </c>
      <c r="D470" s="33">
        <f t="shared" si="574"/>
        <v>4</v>
      </c>
      <c r="E470" s="39">
        <f t="shared" ref="E470:L470" si="585">+E471+E475</f>
        <v>0</v>
      </c>
      <c r="F470" s="39">
        <f t="shared" si="585"/>
        <v>0</v>
      </c>
      <c r="G470" s="39">
        <f t="shared" si="585"/>
        <v>0</v>
      </c>
      <c r="H470" s="39">
        <f t="shared" ref="H470" si="586">+H471+H475</f>
        <v>0</v>
      </c>
      <c r="I470" s="39">
        <f t="shared" ref="I470" si="587">+I471+I475</f>
        <v>0</v>
      </c>
      <c r="J470" s="39">
        <f t="shared" si="585"/>
        <v>0</v>
      </c>
      <c r="K470" s="39">
        <f t="shared" si="585"/>
        <v>0</v>
      </c>
      <c r="L470" s="39">
        <f t="shared" si="585"/>
        <v>0</v>
      </c>
      <c r="M470" s="39">
        <f t="shared" ref="M470:N470" si="588">+M471+M475</f>
        <v>0</v>
      </c>
      <c r="N470" s="39">
        <f t="shared" si="588"/>
        <v>0</v>
      </c>
      <c r="O470" s="39">
        <f t="shared" ref="O470:S470" si="589">+O471+O475</f>
        <v>0</v>
      </c>
      <c r="P470" s="39">
        <f t="shared" si="589"/>
        <v>0</v>
      </c>
      <c r="Q470" s="39">
        <f t="shared" si="589"/>
        <v>0</v>
      </c>
      <c r="R470" s="39">
        <f t="shared" si="589"/>
        <v>0</v>
      </c>
      <c r="S470" s="39">
        <f t="shared" si="589"/>
        <v>0</v>
      </c>
      <c r="T470" s="39">
        <f t="shared" ref="T470:U470" si="590">+T471+T475</f>
        <v>0</v>
      </c>
      <c r="U470" s="39">
        <f t="shared" si="590"/>
        <v>0</v>
      </c>
    </row>
    <row r="471" spans="1:21" ht="12" hidden="1" x14ac:dyDescent="0.25">
      <c r="A471" s="5">
        <v>171016</v>
      </c>
      <c r="B471" s="6" t="s">
        <v>315</v>
      </c>
      <c r="C471" s="6" t="s">
        <v>5</v>
      </c>
      <c r="D471" s="6">
        <f t="shared" si="574"/>
        <v>6</v>
      </c>
      <c r="E471" s="40">
        <f t="shared" ref="E471:U471" si="591">+E472</f>
        <v>0</v>
      </c>
      <c r="F471" s="40">
        <f t="shared" si="591"/>
        <v>0</v>
      </c>
      <c r="G471" s="40">
        <f t="shared" si="591"/>
        <v>0</v>
      </c>
      <c r="H471" s="40">
        <f t="shared" si="591"/>
        <v>0</v>
      </c>
      <c r="I471" s="40">
        <f t="shared" si="591"/>
        <v>0</v>
      </c>
      <c r="J471" s="40">
        <f t="shared" si="591"/>
        <v>0</v>
      </c>
      <c r="K471" s="40">
        <f t="shared" si="591"/>
        <v>0</v>
      </c>
      <c r="L471" s="40">
        <f t="shared" si="591"/>
        <v>0</v>
      </c>
      <c r="M471" s="40">
        <f t="shared" si="591"/>
        <v>0</v>
      </c>
      <c r="N471" s="40">
        <f t="shared" si="591"/>
        <v>0</v>
      </c>
      <c r="O471" s="40">
        <f t="shared" si="591"/>
        <v>0</v>
      </c>
      <c r="P471" s="40">
        <f t="shared" si="591"/>
        <v>0</v>
      </c>
      <c r="Q471" s="40">
        <f t="shared" si="591"/>
        <v>0</v>
      </c>
      <c r="R471" s="40">
        <f t="shared" si="591"/>
        <v>0</v>
      </c>
      <c r="S471" s="40">
        <f t="shared" si="591"/>
        <v>0</v>
      </c>
      <c r="T471" s="40">
        <f t="shared" si="591"/>
        <v>0</v>
      </c>
      <c r="U471" s="40">
        <f t="shared" si="591"/>
        <v>0</v>
      </c>
    </row>
    <row r="472" spans="1:21" ht="12" hidden="1" customHeight="1" x14ac:dyDescent="0.25">
      <c r="A472" s="34">
        <v>17101601</v>
      </c>
      <c r="B472" s="35" t="s">
        <v>315</v>
      </c>
      <c r="C472" s="35" t="s">
        <v>5</v>
      </c>
      <c r="D472" s="35">
        <f t="shared" si="574"/>
        <v>8</v>
      </c>
      <c r="E472" s="41">
        <f t="shared" ref="E472:L472" si="592">+E473+E474</f>
        <v>0</v>
      </c>
      <c r="F472" s="41">
        <f t="shared" si="592"/>
        <v>0</v>
      </c>
      <c r="G472" s="41">
        <f t="shared" si="592"/>
        <v>0</v>
      </c>
      <c r="H472" s="41">
        <f t="shared" ref="H472" si="593">+H473+H474</f>
        <v>0</v>
      </c>
      <c r="I472" s="41">
        <f t="shared" ref="I472" si="594">+I473+I474</f>
        <v>0</v>
      </c>
      <c r="J472" s="41">
        <f t="shared" si="592"/>
        <v>0</v>
      </c>
      <c r="K472" s="41">
        <f t="shared" si="592"/>
        <v>0</v>
      </c>
      <c r="L472" s="41">
        <f t="shared" si="592"/>
        <v>0</v>
      </c>
      <c r="M472" s="41">
        <f t="shared" ref="M472:N472" si="595">+M473+M474</f>
        <v>0</v>
      </c>
      <c r="N472" s="41">
        <f t="shared" si="595"/>
        <v>0</v>
      </c>
      <c r="O472" s="41">
        <f t="shared" ref="O472:S472" si="596">+O473+O474</f>
        <v>0</v>
      </c>
      <c r="P472" s="41">
        <f t="shared" si="596"/>
        <v>0</v>
      </c>
      <c r="Q472" s="41">
        <f t="shared" si="596"/>
        <v>0</v>
      </c>
      <c r="R472" s="41">
        <f t="shared" si="596"/>
        <v>0</v>
      </c>
      <c r="S472" s="41">
        <f t="shared" si="596"/>
        <v>0</v>
      </c>
      <c r="T472" s="41">
        <f t="shared" ref="T472:U472" si="597">+T473+T474</f>
        <v>0</v>
      </c>
      <c r="U472" s="41">
        <f t="shared" si="597"/>
        <v>0</v>
      </c>
    </row>
    <row r="473" spans="1:21" ht="12" hidden="1" customHeight="1" x14ac:dyDescent="0.2">
      <c r="A473" s="3">
        <v>1710160101</v>
      </c>
      <c r="B473" s="4" t="s">
        <v>316</v>
      </c>
      <c r="C473" s="4" t="s">
        <v>9</v>
      </c>
      <c r="D473" s="4">
        <f t="shared" si="574"/>
        <v>10</v>
      </c>
      <c r="E473" s="42">
        <f t="shared" ref="E473:E474" si="598">+F473+G473+J473+K473+L473+H473+M473+N473+I473+O473+P473+Q473+R473+S473+T473+U473</f>
        <v>0</v>
      </c>
      <c r="F473" s="42">
        <f>IFERROR(VLOOKUP($A473,'2018'!$A$8:$C$209,3,FALSE),0)</f>
        <v>0</v>
      </c>
      <c r="G473" s="42">
        <f>IFERROR(VLOOKUP($A473,'2019'!$A$8:$C$282,3,FALSE),0)</f>
        <v>0</v>
      </c>
      <c r="H473" s="42">
        <f>+IFERROR(VLOOKUP($A473,'2020'!$A$14:$C$247,3,FALSE),0)</f>
        <v>0</v>
      </c>
      <c r="I473" s="42">
        <f>+IFERROR(VLOOKUP($A473,'2021'!$A$12:$C$276,3,FALSE),0)</f>
        <v>0</v>
      </c>
      <c r="J473" s="42">
        <f>+IFERROR(VLOOKUP($A473,'2022'!$A:$O,4,FALSE),0)</f>
        <v>0</v>
      </c>
      <c r="K473" s="42">
        <f>+IFERROR(VLOOKUP($A473,'2022'!$A:$O,5,FALSE),0)</f>
        <v>0</v>
      </c>
      <c r="L473" s="42">
        <f>+IFERROR(VLOOKUP($A473,'2022'!$A:$O,6,FALSE),0)</f>
        <v>0</v>
      </c>
      <c r="M473" s="42">
        <f>+IFERROR(VLOOKUP($A473,'2022'!$A:$O,7,FALSE),0)</f>
        <v>0</v>
      </c>
      <c r="N473" s="42">
        <f>+IFERROR(VLOOKUP($A473,'2022'!$A:$O,8,FALSE),0)</f>
        <v>0</v>
      </c>
      <c r="O473" s="42">
        <f>+IFERROR(VLOOKUP($A473,'2022'!$A:$O,9,FALSE),0)</f>
        <v>0</v>
      </c>
      <c r="P473" s="42">
        <f>+IFERROR(VLOOKUP($A473,'2022'!$A:$O,10,FALSE),0)</f>
        <v>0</v>
      </c>
      <c r="Q473" s="42">
        <f>+IFERROR(VLOOKUP($A473,'2022'!$A:$O,11,FALSE),0)</f>
        <v>0</v>
      </c>
      <c r="R473" s="42">
        <f>+IFERROR(VLOOKUP($A473,'2022'!$A:$O,12,FALSE),0)</f>
        <v>0</v>
      </c>
      <c r="S473" s="42">
        <f>+IFERROR(VLOOKUP($A473,'2022'!$A:$O,13,FALSE),0)</f>
        <v>0</v>
      </c>
      <c r="T473" s="42">
        <f>+IFERROR(VLOOKUP($A473,'2022'!$A:$O,14,FALSE),0)</f>
        <v>0</v>
      </c>
      <c r="U473" s="42">
        <f>+IFERROR(VLOOKUP($A473,'2022'!$A:$O,15,FALSE),0)</f>
        <v>0</v>
      </c>
    </row>
    <row r="474" spans="1:21" hidden="1" x14ac:dyDescent="0.2">
      <c r="A474" s="3">
        <v>1710160190</v>
      </c>
      <c r="B474" s="4" t="s">
        <v>317</v>
      </c>
      <c r="C474" s="4" t="s">
        <v>9</v>
      </c>
      <c r="D474" s="4">
        <f t="shared" si="574"/>
        <v>10</v>
      </c>
      <c r="E474" s="42">
        <f t="shared" si="598"/>
        <v>0</v>
      </c>
      <c r="F474" s="42">
        <f>IFERROR(VLOOKUP($A474,'2018'!$A$8:$C$209,3,FALSE),0)</f>
        <v>0</v>
      </c>
      <c r="G474" s="42">
        <f>IFERROR(VLOOKUP($A474,'2019'!$A$8:$C$282,3,FALSE),0)</f>
        <v>0</v>
      </c>
      <c r="H474" s="42">
        <f>+IFERROR(VLOOKUP($A474,'2020'!$A$14:$C$247,3,FALSE),0)</f>
        <v>0</v>
      </c>
      <c r="I474" s="42">
        <f>+IFERROR(VLOOKUP($A474,'2021'!$A$12:$C$276,3,FALSE),0)</f>
        <v>0</v>
      </c>
      <c r="J474" s="42">
        <f>+IFERROR(VLOOKUP($A474,'2022'!$A:$O,4,FALSE),0)</f>
        <v>0</v>
      </c>
      <c r="K474" s="42">
        <f>+IFERROR(VLOOKUP($A474,'2022'!$A:$O,5,FALSE),0)</f>
        <v>0</v>
      </c>
      <c r="L474" s="42">
        <f>+IFERROR(VLOOKUP($A474,'2022'!$A:$O,6,FALSE),0)</f>
        <v>0</v>
      </c>
      <c r="M474" s="42">
        <f>+IFERROR(VLOOKUP($A474,'2022'!$A:$O,7,FALSE),0)</f>
        <v>0</v>
      </c>
      <c r="N474" s="42">
        <f>+IFERROR(VLOOKUP($A474,'2022'!$A:$O,8,FALSE),0)</f>
        <v>0</v>
      </c>
      <c r="O474" s="42">
        <f>+IFERROR(VLOOKUP($A474,'2022'!$A:$O,9,FALSE),0)</f>
        <v>0</v>
      </c>
      <c r="P474" s="42">
        <f>+IFERROR(VLOOKUP($A474,'2022'!$A:$O,10,FALSE),0)</f>
        <v>0</v>
      </c>
      <c r="Q474" s="42">
        <f>+IFERROR(VLOOKUP($A474,'2022'!$A:$O,11,FALSE),0)</f>
        <v>0</v>
      </c>
      <c r="R474" s="42">
        <f>+IFERROR(VLOOKUP($A474,'2022'!$A:$O,12,FALSE),0)</f>
        <v>0</v>
      </c>
      <c r="S474" s="42">
        <f>+IFERROR(VLOOKUP($A474,'2022'!$A:$O,13,FALSE),0)</f>
        <v>0</v>
      </c>
      <c r="T474" s="42">
        <f>+IFERROR(VLOOKUP($A474,'2022'!$A:$O,14,FALSE),0)</f>
        <v>0</v>
      </c>
      <c r="U474" s="42">
        <f>+IFERROR(VLOOKUP($A474,'2022'!$A:$O,15,FALSE),0)</f>
        <v>0</v>
      </c>
    </row>
    <row r="475" spans="1:21" ht="12" hidden="1" customHeight="1" x14ac:dyDescent="0.25">
      <c r="A475" s="5">
        <v>171090</v>
      </c>
      <c r="B475" s="6" t="s">
        <v>318</v>
      </c>
      <c r="C475" s="6" t="s">
        <v>5</v>
      </c>
      <c r="D475" s="6">
        <f t="shared" si="574"/>
        <v>6</v>
      </c>
      <c r="E475" s="40">
        <f t="shared" ref="E475:U476" si="599">+E476</f>
        <v>0</v>
      </c>
      <c r="F475" s="40">
        <f t="shared" si="599"/>
        <v>0</v>
      </c>
      <c r="G475" s="40">
        <f t="shared" si="599"/>
        <v>0</v>
      </c>
      <c r="H475" s="40">
        <f t="shared" si="599"/>
        <v>0</v>
      </c>
      <c r="I475" s="40">
        <f t="shared" si="599"/>
        <v>0</v>
      </c>
      <c r="J475" s="40">
        <f t="shared" si="599"/>
        <v>0</v>
      </c>
      <c r="K475" s="40">
        <f t="shared" si="599"/>
        <v>0</v>
      </c>
      <c r="L475" s="40">
        <f t="shared" si="599"/>
        <v>0</v>
      </c>
      <c r="M475" s="40">
        <f t="shared" si="599"/>
        <v>0</v>
      </c>
      <c r="N475" s="40">
        <f t="shared" si="599"/>
        <v>0</v>
      </c>
      <c r="O475" s="40">
        <f t="shared" si="599"/>
        <v>0</v>
      </c>
      <c r="P475" s="40">
        <f t="shared" si="599"/>
        <v>0</v>
      </c>
      <c r="Q475" s="40">
        <f t="shared" si="599"/>
        <v>0</v>
      </c>
      <c r="R475" s="40">
        <f t="shared" si="599"/>
        <v>0</v>
      </c>
      <c r="S475" s="40">
        <f t="shared" si="599"/>
        <v>0</v>
      </c>
      <c r="T475" s="40">
        <f t="shared" si="599"/>
        <v>0</v>
      </c>
      <c r="U475" s="40">
        <f t="shared" si="599"/>
        <v>0</v>
      </c>
    </row>
    <row r="476" spans="1:21" ht="12" hidden="1" customHeight="1" x14ac:dyDescent="0.25">
      <c r="A476" s="34">
        <v>17109001</v>
      </c>
      <c r="B476" s="35" t="s">
        <v>318</v>
      </c>
      <c r="C476" s="35" t="s">
        <v>5</v>
      </c>
      <c r="D476" s="35">
        <f t="shared" si="574"/>
        <v>8</v>
      </c>
      <c r="E476" s="41">
        <f t="shared" si="599"/>
        <v>0</v>
      </c>
      <c r="F476" s="41">
        <f t="shared" si="599"/>
        <v>0</v>
      </c>
      <c r="G476" s="41">
        <f t="shared" si="599"/>
        <v>0</v>
      </c>
      <c r="H476" s="41">
        <f t="shared" si="599"/>
        <v>0</v>
      </c>
      <c r="I476" s="41">
        <f t="shared" si="599"/>
        <v>0</v>
      </c>
      <c r="J476" s="41">
        <f t="shared" si="599"/>
        <v>0</v>
      </c>
      <c r="K476" s="41">
        <f t="shared" si="599"/>
        <v>0</v>
      </c>
      <c r="L476" s="41">
        <f t="shared" si="599"/>
        <v>0</v>
      </c>
      <c r="M476" s="41">
        <f t="shared" si="599"/>
        <v>0</v>
      </c>
      <c r="N476" s="41">
        <f t="shared" si="599"/>
        <v>0</v>
      </c>
      <c r="O476" s="41">
        <f t="shared" si="599"/>
        <v>0</v>
      </c>
      <c r="P476" s="41">
        <f t="shared" si="599"/>
        <v>0</v>
      </c>
      <c r="Q476" s="41">
        <f t="shared" si="599"/>
        <v>0</v>
      </c>
      <c r="R476" s="41">
        <f t="shared" si="599"/>
        <v>0</v>
      </c>
      <c r="S476" s="41">
        <f t="shared" si="599"/>
        <v>0</v>
      </c>
      <c r="T476" s="41">
        <f t="shared" si="599"/>
        <v>0</v>
      </c>
      <c r="U476" s="41">
        <f t="shared" si="599"/>
        <v>0</v>
      </c>
    </row>
    <row r="477" spans="1:21" hidden="1" x14ac:dyDescent="0.2">
      <c r="A477" s="3">
        <v>1710900101</v>
      </c>
      <c r="B477" s="4" t="s">
        <v>319</v>
      </c>
      <c r="C477" s="4" t="s">
        <v>9</v>
      </c>
      <c r="D477" s="4">
        <f t="shared" si="574"/>
        <v>10</v>
      </c>
      <c r="E477" s="42">
        <f>+F477+G477+J477+K477+L477+H477+M477+N477+I477+O477+P477+Q477+R477+S477+T477+U477</f>
        <v>0</v>
      </c>
      <c r="F477" s="42">
        <f>IFERROR(VLOOKUP($A477,'2018'!$A$8:$C$209,3,FALSE),0)</f>
        <v>0</v>
      </c>
      <c r="G477" s="42">
        <f>IFERROR(VLOOKUP($A477,'2019'!$A$8:$C$282,3,FALSE),0)</f>
        <v>0</v>
      </c>
      <c r="H477" s="42">
        <f>+IFERROR(VLOOKUP($A477,'2020'!$A$14:$C$247,3,FALSE),0)</f>
        <v>0</v>
      </c>
      <c r="I477" s="42">
        <f>+IFERROR(VLOOKUP($A477,'2021'!$A$12:$C$276,3,FALSE),0)</f>
        <v>0</v>
      </c>
      <c r="J477" s="42">
        <f>+IFERROR(VLOOKUP($A477,'2022'!$A:$O,4,FALSE),0)</f>
        <v>0</v>
      </c>
      <c r="K477" s="42">
        <f>+IFERROR(VLOOKUP($A477,'2022'!$A:$O,5,FALSE),0)</f>
        <v>0</v>
      </c>
      <c r="L477" s="42">
        <f>+IFERROR(VLOOKUP($A477,'2022'!$A:$O,6,FALSE),0)</f>
        <v>0</v>
      </c>
      <c r="M477" s="42">
        <f>+IFERROR(VLOOKUP($A477,'2022'!$A:$O,7,FALSE),0)</f>
        <v>0</v>
      </c>
      <c r="N477" s="42">
        <f>+IFERROR(VLOOKUP($A477,'2022'!$A:$O,8,FALSE),0)</f>
        <v>0</v>
      </c>
      <c r="O477" s="42">
        <f>+IFERROR(VLOOKUP($A477,'2022'!$A:$O,9,FALSE),0)</f>
        <v>0</v>
      </c>
      <c r="P477" s="42">
        <f>+IFERROR(VLOOKUP($A477,'2022'!$A:$O,10,FALSE),0)</f>
        <v>0</v>
      </c>
      <c r="Q477" s="42">
        <f>+IFERROR(VLOOKUP($A477,'2022'!$A:$O,11,FALSE),0)</f>
        <v>0</v>
      </c>
      <c r="R477" s="42">
        <f>+IFERROR(VLOOKUP($A477,'2022'!$A:$O,12,FALSE),0)</f>
        <v>0</v>
      </c>
      <c r="S477" s="42">
        <f>+IFERROR(VLOOKUP($A477,'2022'!$A:$O,13,FALSE),0)</f>
        <v>0</v>
      </c>
      <c r="T477" s="42">
        <f>+IFERROR(VLOOKUP($A477,'2022'!$A:$O,14,FALSE),0)</f>
        <v>0</v>
      </c>
      <c r="U477" s="42">
        <f>+IFERROR(VLOOKUP($A477,'2022'!$A:$O,15,FALSE),0)</f>
        <v>0</v>
      </c>
    </row>
    <row r="478" spans="1:21" ht="12" hidden="1" customHeight="1" x14ac:dyDescent="0.25">
      <c r="A478" s="30">
        <v>19</v>
      </c>
      <c r="B478" s="31" t="s">
        <v>320</v>
      </c>
      <c r="C478" s="31" t="s">
        <v>5</v>
      </c>
      <c r="D478" s="31">
        <f t="shared" si="574"/>
        <v>2</v>
      </c>
      <c r="E478" s="38">
        <f t="shared" ref="E478:L478" si="600">+E479+E495</f>
        <v>853470881.11000049</v>
      </c>
      <c r="F478" s="38">
        <f t="shared" si="600"/>
        <v>13809950256.380001</v>
      </c>
      <c r="G478" s="38">
        <f t="shared" si="600"/>
        <v>-3046518471.4700003</v>
      </c>
      <c r="H478" s="38">
        <f t="shared" ref="H478" si="601">+H479+H495</f>
        <v>-8215202438.29</v>
      </c>
      <c r="I478" s="38">
        <f t="shared" ref="I478" si="602">+I479+I495</f>
        <v>-679670997.65999985</v>
      </c>
      <c r="J478" s="38">
        <f t="shared" si="600"/>
        <v>638219280.13999999</v>
      </c>
      <c r="K478" s="38">
        <f t="shared" si="600"/>
        <v>1122032466.3499999</v>
      </c>
      <c r="L478" s="38">
        <f t="shared" si="600"/>
        <v>-4974571731.8199997</v>
      </c>
      <c r="M478" s="38">
        <f t="shared" ref="M478:N478" si="603">+M479+M495</f>
        <v>881673480.84000003</v>
      </c>
      <c r="N478" s="38">
        <f t="shared" si="603"/>
        <v>1680891246.2099998</v>
      </c>
      <c r="O478" s="38">
        <f t="shared" ref="O478:S478" si="604">+O479+O495</f>
        <v>1216733789.46</v>
      </c>
      <c r="P478" s="38">
        <f t="shared" si="604"/>
        <v>340581946.09000003</v>
      </c>
      <c r="Q478" s="38">
        <f t="shared" si="604"/>
        <v>-2988712291.96</v>
      </c>
      <c r="R478" s="38">
        <f t="shared" si="604"/>
        <v>420784159.15999997</v>
      </c>
      <c r="S478" s="38">
        <f t="shared" si="604"/>
        <v>290178070.51999998</v>
      </c>
      <c r="T478" s="38">
        <f t="shared" ref="T478:U478" si="605">+T479+T495</f>
        <v>176224097.44999999</v>
      </c>
      <c r="U478" s="38">
        <f t="shared" si="605"/>
        <v>180878019.70999998</v>
      </c>
    </row>
    <row r="479" spans="1:21" ht="12" hidden="1" customHeight="1" x14ac:dyDescent="0.25">
      <c r="A479" s="32">
        <v>1910</v>
      </c>
      <c r="B479" s="33" t="s">
        <v>321</v>
      </c>
      <c r="C479" s="33" t="s">
        <v>5</v>
      </c>
      <c r="D479" s="33">
        <f t="shared" si="574"/>
        <v>4</v>
      </c>
      <c r="E479" s="39">
        <f t="shared" ref="E479:L479" si="606">+E480+E483+E486+E489+E492</f>
        <v>0</v>
      </c>
      <c r="F479" s="39">
        <f t="shared" si="606"/>
        <v>0</v>
      </c>
      <c r="G479" s="39">
        <f t="shared" si="606"/>
        <v>0</v>
      </c>
      <c r="H479" s="39">
        <f t="shared" ref="H479" si="607">+H480+H483+H486+H489+H492</f>
        <v>0</v>
      </c>
      <c r="I479" s="39">
        <f t="shared" ref="I479" si="608">+I480+I483+I486+I489+I492</f>
        <v>0</v>
      </c>
      <c r="J479" s="39">
        <f t="shared" si="606"/>
        <v>0</v>
      </c>
      <c r="K479" s="39">
        <f t="shared" si="606"/>
        <v>0</v>
      </c>
      <c r="L479" s="39">
        <f t="shared" si="606"/>
        <v>0</v>
      </c>
      <c r="M479" s="39">
        <f t="shared" ref="M479:N479" si="609">+M480+M483+M486+M489+M492</f>
        <v>0</v>
      </c>
      <c r="N479" s="39">
        <f t="shared" si="609"/>
        <v>0</v>
      </c>
      <c r="O479" s="39">
        <f t="shared" ref="O479:S479" si="610">+O480+O483+O486+O489+O492</f>
        <v>0</v>
      </c>
      <c r="P479" s="39">
        <f t="shared" si="610"/>
        <v>0</v>
      </c>
      <c r="Q479" s="39">
        <f t="shared" si="610"/>
        <v>0</v>
      </c>
      <c r="R479" s="39">
        <f t="shared" si="610"/>
        <v>0</v>
      </c>
      <c r="S479" s="39">
        <f t="shared" si="610"/>
        <v>0</v>
      </c>
      <c r="T479" s="39">
        <f t="shared" ref="T479:U479" si="611">+T480+T483+T486+T489+T492</f>
        <v>0</v>
      </c>
      <c r="U479" s="39">
        <f t="shared" si="611"/>
        <v>0</v>
      </c>
    </row>
    <row r="480" spans="1:21" ht="12" hidden="1" x14ac:dyDescent="0.25">
      <c r="A480" s="5">
        <v>191004</v>
      </c>
      <c r="B480" s="6" t="s">
        <v>227</v>
      </c>
      <c r="C480" s="6" t="s">
        <v>5</v>
      </c>
      <c r="D480" s="6">
        <f t="shared" si="574"/>
        <v>6</v>
      </c>
      <c r="E480" s="40">
        <f t="shared" ref="E480:U481" si="612">+E481</f>
        <v>0</v>
      </c>
      <c r="F480" s="40">
        <f t="shared" si="612"/>
        <v>0</v>
      </c>
      <c r="G480" s="40">
        <f t="shared" si="612"/>
        <v>0</v>
      </c>
      <c r="H480" s="40">
        <f t="shared" si="612"/>
        <v>0</v>
      </c>
      <c r="I480" s="40">
        <f t="shared" si="612"/>
        <v>0</v>
      </c>
      <c r="J480" s="40">
        <f t="shared" si="612"/>
        <v>0</v>
      </c>
      <c r="K480" s="40">
        <f t="shared" si="612"/>
        <v>0</v>
      </c>
      <c r="L480" s="40">
        <f t="shared" si="612"/>
        <v>0</v>
      </c>
      <c r="M480" s="40">
        <f t="shared" si="612"/>
        <v>0</v>
      </c>
      <c r="N480" s="40">
        <f t="shared" si="612"/>
        <v>0</v>
      </c>
      <c r="O480" s="40">
        <f t="shared" si="612"/>
        <v>0</v>
      </c>
      <c r="P480" s="40">
        <f t="shared" si="612"/>
        <v>0</v>
      </c>
      <c r="Q480" s="40">
        <f t="shared" si="612"/>
        <v>0</v>
      </c>
      <c r="R480" s="40">
        <f t="shared" si="612"/>
        <v>0</v>
      </c>
      <c r="S480" s="40">
        <f t="shared" si="612"/>
        <v>0</v>
      </c>
      <c r="T480" s="40">
        <f t="shared" si="612"/>
        <v>0</v>
      </c>
      <c r="U480" s="40">
        <f t="shared" si="612"/>
        <v>0</v>
      </c>
    </row>
    <row r="481" spans="1:21" ht="12" hidden="1" customHeight="1" x14ac:dyDescent="0.25">
      <c r="A481" s="34">
        <v>19100401</v>
      </c>
      <c r="B481" s="35" t="s">
        <v>227</v>
      </c>
      <c r="C481" s="35" t="s">
        <v>5</v>
      </c>
      <c r="D481" s="35">
        <f t="shared" si="574"/>
        <v>8</v>
      </c>
      <c r="E481" s="41">
        <f t="shared" si="612"/>
        <v>0</v>
      </c>
      <c r="F481" s="41">
        <f t="shared" si="612"/>
        <v>0</v>
      </c>
      <c r="G481" s="41">
        <f t="shared" si="612"/>
        <v>0</v>
      </c>
      <c r="H481" s="41">
        <f t="shared" si="612"/>
        <v>0</v>
      </c>
      <c r="I481" s="41">
        <f t="shared" si="612"/>
        <v>0</v>
      </c>
      <c r="J481" s="41">
        <f t="shared" si="612"/>
        <v>0</v>
      </c>
      <c r="K481" s="41">
        <f t="shared" si="612"/>
        <v>0</v>
      </c>
      <c r="L481" s="41">
        <f t="shared" si="612"/>
        <v>0</v>
      </c>
      <c r="M481" s="41">
        <f t="shared" si="612"/>
        <v>0</v>
      </c>
      <c r="N481" s="41">
        <f t="shared" si="612"/>
        <v>0</v>
      </c>
      <c r="O481" s="41">
        <f t="shared" si="612"/>
        <v>0</v>
      </c>
      <c r="P481" s="41">
        <f t="shared" si="612"/>
        <v>0</v>
      </c>
      <c r="Q481" s="41">
        <f t="shared" si="612"/>
        <v>0</v>
      </c>
      <c r="R481" s="41">
        <f t="shared" si="612"/>
        <v>0</v>
      </c>
      <c r="S481" s="41">
        <f t="shared" si="612"/>
        <v>0</v>
      </c>
      <c r="T481" s="41">
        <f t="shared" si="612"/>
        <v>0</v>
      </c>
      <c r="U481" s="41">
        <f t="shared" si="612"/>
        <v>0</v>
      </c>
    </row>
    <row r="482" spans="1:21" ht="12" hidden="1" customHeight="1" x14ac:dyDescent="0.2">
      <c r="A482" s="3">
        <v>1910040101</v>
      </c>
      <c r="B482" s="4" t="s">
        <v>227</v>
      </c>
      <c r="C482" s="4" t="s">
        <v>9</v>
      </c>
      <c r="D482" s="4">
        <f t="shared" si="574"/>
        <v>10</v>
      </c>
      <c r="E482" s="42">
        <f>+F482+G482+J482+K482+L482+H482+M482+N482+I482+O482+P482+Q482+R482+S482+T482+U482</f>
        <v>0</v>
      </c>
      <c r="F482" s="42">
        <f>IFERROR(VLOOKUP($A482,'2018'!$A$8:$C$209,3,FALSE),0)</f>
        <v>0</v>
      </c>
      <c r="G482" s="42">
        <f>IFERROR(VLOOKUP($A482,'2019'!$A$8:$C$282,3,FALSE),0)</f>
        <v>0</v>
      </c>
      <c r="H482" s="42">
        <f>+IFERROR(VLOOKUP($A482,'2020'!$A$14:$C$247,3,FALSE),0)</f>
        <v>0</v>
      </c>
      <c r="I482" s="42">
        <f>+IFERROR(VLOOKUP($A482,'2021'!$A$12:$C$276,3,FALSE),0)</f>
        <v>0</v>
      </c>
      <c r="J482" s="42">
        <f>+IFERROR(VLOOKUP($A482,'2022'!$A:$O,4,FALSE),0)</f>
        <v>0</v>
      </c>
      <c r="K482" s="42">
        <f>+IFERROR(VLOOKUP($A482,'2022'!$A:$O,5,FALSE),0)</f>
        <v>0</v>
      </c>
      <c r="L482" s="42">
        <f>+IFERROR(VLOOKUP($A482,'2022'!$A:$O,6,FALSE),0)</f>
        <v>0</v>
      </c>
      <c r="M482" s="42">
        <f>+IFERROR(VLOOKUP($A482,'2022'!$A:$O,7,FALSE),0)</f>
        <v>0</v>
      </c>
      <c r="N482" s="42">
        <f>+IFERROR(VLOOKUP($A482,'2022'!$A:$O,8,FALSE),0)</f>
        <v>0</v>
      </c>
      <c r="O482" s="42">
        <f>+IFERROR(VLOOKUP($A482,'2022'!$A:$O,9,FALSE),0)</f>
        <v>0</v>
      </c>
      <c r="P482" s="42">
        <f>+IFERROR(VLOOKUP($A482,'2022'!$A:$O,10,FALSE),0)</f>
        <v>0</v>
      </c>
      <c r="Q482" s="42">
        <f>+IFERROR(VLOOKUP($A482,'2022'!$A:$O,11,FALSE),0)</f>
        <v>0</v>
      </c>
      <c r="R482" s="42">
        <f>+IFERROR(VLOOKUP($A482,'2022'!$A:$O,12,FALSE),0)</f>
        <v>0</v>
      </c>
      <c r="S482" s="42">
        <f>+IFERROR(VLOOKUP($A482,'2022'!$A:$O,13,FALSE),0)</f>
        <v>0</v>
      </c>
      <c r="T482" s="42">
        <f>+IFERROR(VLOOKUP($A482,'2022'!$A:$O,14,FALSE),0)</f>
        <v>0</v>
      </c>
      <c r="U482" s="42">
        <f>+IFERROR(VLOOKUP($A482,'2022'!$A:$O,15,FALSE),0)</f>
        <v>0</v>
      </c>
    </row>
    <row r="483" spans="1:21" ht="12" hidden="1" customHeight="1" x14ac:dyDescent="0.25">
      <c r="A483" s="5">
        <v>191008</v>
      </c>
      <c r="B483" s="6" t="s">
        <v>271</v>
      </c>
      <c r="C483" s="6" t="s">
        <v>5</v>
      </c>
      <c r="D483" s="6">
        <f t="shared" si="574"/>
        <v>6</v>
      </c>
      <c r="E483" s="40">
        <f t="shared" ref="E483:U484" si="613">+E484</f>
        <v>0</v>
      </c>
      <c r="F483" s="40">
        <f t="shared" si="613"/>
        <v>0</v>
      </c>
      <c r="G483" s="40">
        <f t="shared" si="613"/>
        <v>0</v>
      </c>
      <c r="H483" s="40">
        <f t="shared" si="613"/>
        <v>0</v>
      </c>
      <c r="I483" s="40">
        <f t="shared" si="613"/>
        <v>0</v>
      </c>
      <c r="J483" s="40">
        <f t="shared" si="613"/>
        <v>0</v>
      </c>
      <c r="K483" s="40">
        <f t="shared" si="613"/>
        <v>0</v>
      </c>
      <c r="L483" s="40">
        <f t="shared" si="613"/>
        <v>0</v>
      </c>
      <c r="M483" s="40">
        <f t="shared" si="613"/>
        <v>0</v>
      </c>
      <c r="N483" s="40">
        <f t="shared" si="613"/>
        <v>0</v>
      </c>
      <c r="O483" s="40">
        <f t="shared" si="613"/>
        <v>0</v>
      </c>
      <c r="P483" s="40">
        <f t="shared" si="613"/>
        <v>0</v>
      </c>
      <c r="Q483" s="40">
        <f t="shared" si="613"/>
        <v>0</v>
      </c>
      <c r="R483" s="40">
        <f t="shared" si="613"/>
        <v>0</v>
      </c>
      <c r="S483" s="40">
        <f t="shared" si="613"/>
        <v>0</v>
      </c>
      <c r="T483" s="40">
        <f t="shared" si="613"/>
        <v>0</v>
      </c>
      <c r="U483" s="40">
        <f t="shared" si="613"/>
        <v>0</v>
      </c>
    </row>
    <row r="484" spans="1:21" ht="12" hidden="1" x14ac:dyDescent="0.25">
      <c r="A484" s="34">
        <v>19100801</v>
      </c>
      <c r="B484" s="35" t="s">
        <v>271</v>
      </c>
      <c r="C484" s="35" t="s">
        <v>5</v>
      </c>
      <c r="D484" s="35">
        <f t="shared" si="574"/>
        <v>8</v>
      </c>
      <c r="E484" s="41">
        <f t="shared" si="613"/>
        <v>0</v>
      </c>
      <c r="F484" s="41">
        <f t="shared" si="613"/>
        <v>0</v>
      </c>
      <c r="G484" s="41">
        <f t="shared" si="613"/>
        <v>0</v>
      </c>
      <c r="H484" s="41">
        <f t="shared" si="613"/>
        <v>0</v>
      </c>
      <c r="I484" s="41">
        <f t="shared" si="613"/>
        <v>0</v>
      </c>
      <c r="J484" s="41">
        <f t="shared" si="613"/>
        <v>0</v>
      </c>
      <c r="K484" s="41">
        <f t="shared" si="613"/>
        <v>0</v>
      </c>
      <c r="L484" s="41">
        <f t="shared" si="613"/>
        <v>0</v>
      </c>
      <c r="M484" s="41">
        <f t="shared" si="613"/>
        <v>0</v>
      </c>
      <c r="N484" s="41">
        <f t="shared" si="613"/>
        <v>0</v>
      </c>
      <c r="O484" s="41">
        <f t="shared" si="613"/>
        <v>0</v>
      </c>
      <c r="P484" s="41">
        <f t="shared" si="613"/>
        <v>0</v>
      </c>
      <c r="Q484" s="41">
        <f t="shared" si="613"/>
        <v>0</v>
      </c>
      <c r="R484" s="41">
        <f t="shared" si="613"/>
        <v>0</v>
      </c>
      <c r="S484" s="41">
        <f t="shared" si="613"/>
        <v>0</v>
      </c>
      <c r="T484" s="41">
        <f t="shared" si="613"/>
        <v>0</v>
      </c>
      <c r="U484" s="41">
        <f t="shared" si="613"/>
        <v>0</v>
      </c>
    </row>
    <row r="485" spans="1:21" hidden="1" x14ac:dyDescent="0.2">
      <c r="A485" s="3">
        <v>1910080101</v>
      </c>
      <c r="B485" s="4" t="s">
        <v>271</v>
      </c>
      <c r="C485" s="4" t="s">
        <v>9</v>
      </c>
      <c r="D485" s="4">
        <f t="shared" si="574"/>
        <v>10</v>
      </c>
      <c r="E485" s="42">
        <f>+F485+G485+J485+K485+L485+H485+M485+N485+I485+O485+P485+Q485+R485+S485+T485+U485</f>
        <v>0</v>
      </c>
      <c r="F485" s="42">
        <f>IFERROR(VLOOKUP($A485,'2018'!$A$8:$C$209,3,FALSE),0)</f>
        <v>0</v>
      </c>
      <c r="G485" s="42">
        <f>IFERROR(VLOOKUP($A485,'2019'!$A$8:$C$282,3,FALSE),0)</f>
        <v>0</v>
      </c>
      <c r="H485" s="42">
        <f>+IFERROR(VLOOKUP($A485,'2020'!$A$14:$C$247,3,FALSE),0)</f>
        <v>0</v>
      </c>
      <c r="I485" s="42">
        <f>+IFERROR(VLOOKUP($A485,'2021'!$A$12:$C$276,3,FALSE),0)</f>
        <v>0</v>
      </c>
      <c r="J485" s="42">
        <f>+IFERROR(VLOOKUP($A485,'2022'!$A:$O,4,FALSE),0)</f>
        <v>0</v>
      </c>
      <c r="K485" s="42">
        <f>+IFERROR(VLOOKUP($A485,'2022'!$A:$O,5,FALSE),0)</f>
        <v>0</v>
      </c>
      <c r="L485" s="42">
        <f>+IFERROR(VLOOKUP($A485,'2022'!$A:$O,6,FALSE),0)</f>
        <v>0</v>
      </c>
      <c r="M485" s="42">
        <f>+IFERROR(VLOOKUP($A485,'2022'!$A:$O,7,FALSE),0)</f>
        <v>0</v>
      </c>
      <c r="N485" s="42">
        <f>+IFERROR(VLOOKUP($A485,'2022'!$A:$O,8,FALSE),0)</f>
        <v>0</v>
      </c>
      <c r="O485" s="42">
        <f>+IFERROR(VLOOKUP($A485,'2022'!$A:$O,9,FALSE),0)</f>
        <v>0</v>
      </c>
      <c r="P485" s="42">
        <f>+IFERROR(VLOOKUP($A485,'2022'!$A:$O,10,FALSE),0)</f>
        <v>0</v>
      </c>
      <c r="Q485" s="42">
        <f>+IFERROR(VLOOKUP($A485,'2022'!$A:$O,11,FALSE),0)</f>
        <v>0</v>
      </c>
      <c r="R485" s="42">
        <f>+IFERROR(VLOOKUP($A485,'2022'!$A:$O,12,FALSE),0)</f>
        <v>0</v>
      </c>
      <c r="S485" s="42">
        <f>+IFERROR(VLOOKUP($A485,'2022'!$A:$O,13,FALSE),0)</f>
        <v>0</v>
      </c>
      <c r="T485" s="42">
        <f>+IFERROR(VLOOKUP($A485,'2022'!$A:$O,14,FALSE),0)</f>
        <v>0</v>
      </c>
      <c r="U485" s="42">
        <f>+IFERROR(VLOOKUP($A485,'2022'!$A:$O,15,FALSE),0)</f>
        <v>0</v>
      </c>
    </row>
    <row r="486" spans="1:21" ht="12" hidden="1" x14ac:dyDescent="0.25">
      <c r="A486" s="5">
        <v>191012</v>
      </c>
      <c r="B486" s="6" t="s">
        <v>276</v>
      </c>
      <c r="C486" s="6" t="s">
        <v>5</v>
      </c>
      <c r="D486" s="6">
        <f t="shared" si="574"/>
        <v>6</v>
      </c>
      <c r="E486" s="40">
        <f t="shared" ref="E486:U487" si="614">+E487</f>
        <v>0</v>
      </c>
      <c r="F486" s="40">
        <f t="shared" si="614"/>
        <v>0</v>
      </c>
      <c r="G486" s="40">
        <f t="shared" si="614"/>
        <v>0</v>
      </c>
      <c r="H486" s="40">
        <f t="shared" si="614"/>
        <v>0</v>
      </c>
      <c r="I486" s="40">
        <f t="shared" si="614"/>
        <v>0</v>
      </c>
      <c r="J486" s="40">
        <f t="shared" si="614"/>
        <v>0</v>
      </c>
      <c r="K486" s="40">
        <f t="shared" si="614"/>
        <v>0</v>
      </c>
      <c r="L486" s="40">
        <f t="shared" si="614"/>
        <v>0</v>
      </c>
      <c r="M486" s="40">
        <f t="shared" si="614"/>
        <v>0</v>
      </c>
      <c r="N486" s="40">
        <f t="shared" si="614"/>
        <v>0</v>
      </c>
      <c r="O486" s="40">
        <f t="shared" si="614"/>
        <v>0</v>
      </c>
      <c r="P486" s="40">
        <f t="shared" si="614"/>
        <v>0</v>
      </c>
      <c r="Q486" s="40">
        <f t="shared" si="614"/>
        <v>0</v>
      </c>
      <c r="R486" s="40">
        <f t="shared" si="614"/>
        <v>0</v>
      </c>
      <c r="S486" s="40">
        <f t="shared" si="614"/>
        <v>0</v>
      </c>
      <c r="T486" s="40">
        <f t="shared" si="614"/>
        <v>0</v>
      </c>
      <c r="U486" s="40">
        <f t="shared" si="614"/>
        <v>0</v>
      </c>
    </row>
    <row r="487" spans="1:21" ht="12" hidden="1" x14ac:dyDescent="0.25">
      <c r="A487" s="34">
        <v>19101201</v>
      </c>
      <c r="B487" s="35" t="s">
        <v>276</v>
      </c>
      <c r="C487" s="35" t="s">
        <v>5</v>
      </c>
      <c r="D487" s="35">
        <f t="shared" si="574"/>
        <v>8</v>
      </c>
      <c r="E487" s="41">
        <f t="shared" si="614"/>
        <v>0</v>
      </c>
      <c r="F487" s="41">
        <f t="shared" si="614"/>
        <v>0</v>
      </c>
      <c r="G487" s="41">
        <f t="shared" si="614"/>
        <v>0</v>
      </c>
      <c r="H487" s="41">
        <f t="shared" si="614"/>
        <v>0</v>
      </c>
      <c r="I487" s="41">
        <f t="shared" si="614"/>
        <v>0</v>
      </c>
      <c r="J487" s="41">
        <f t="shared" si="614"/>
        <v>0</v>
      </c>
      <c r="K487" s="41">
        <f t="shared" si="614"/>
        <v>0</v>
      </c>
      <c r="L487" s="41">
        <f t="shared" si="614"/>
        <v>0</v>
      </c>
      <c r="M487" s="41">
        <f t="shared" si="614"/>
        <v>0</v>
      </c>
      <c r="N487" s="41">
        <f t="shared" si="614"/>
        <v>0</v>
      </c>
      <c r="O487" s="41">
        <f t="shared" si="614"/>
        <v>0</v>
      </c>
      <c r="P487" s="41">
        <f t="shared" si="614"/>
        <v>0</v>
      </c>
      <c r="Q487" s="41">
        <f t="shared" si="614"/>
        <v>0</v>
      </c>
      <c r="R487" s="41">
        <f t="shared" si="614"/>
        <v>0</v>
      </c>
      <c r="S487" s="41">
        <f t="shared" si="614"/>
        <v>0</v>
      </c>
      <c r="T487" s="41">
        <f t="shared" si="614"/>
        <v>0</v>
      </c>
      <c r="U487" s="41">
        <f t="shared" si="614"/>
        <v>0</v>
      </c>
    </row>
    <row r="488" spans="1:21" hidden="1" x14ac:dyDescent="0.2">
      <c r="A488" s="3">
        <v>1910120101</v>
      </c>
      <c r="B488" s="4" t="s">
        <v>276</v>
      </c>
      <c r="C488" s="4" t="s">
        <v>9</v>
      </c>
      <c r="D488" s="4">
        <f t="shared" si="574"/>
        <v>10</v>
      </c>
      <c r="E488" s="42">
        <f>+F488+G488+J488+K488+L488+H488+M488+N488+I488+O488+P488+Q488+R488+S488+T488+U488</f>
        <v>0</v>
      </c>
      <c r="F488" s="42">
        <f>IFERROR(VLOOKUP($A488,'2018'!$A$8:$C$209,3,FALSE),0)</f>
        <v>0</v>
      </c>
      <c r="G488" s="42">
        <f>IFERROR(VLOOKUP($A488,'2019'!$A$8:$C$282,3,FALSE),0)</f>
        <v>0</v>
      </c>
      <c r="H488" s="42">
        <f>+IFERROR(VLOOKUP($A488,'2020'!$A$14:$C$247,3,FALSE),0)</f>
        <v>0</v>
      </c>
      <c r="I488" s="42">
        <f>+IFERROR(VLOOKUP($A488,'2021'!$A$12:$C$276,3,FALSE),0)</f>
        <v>0</v>
      </c>
      <c r="J488" s="42">
        <f>+IFERROR(VLOOKUP($A488,'2022'!$A:$O,4,FALSE),0)</f>
        <v>0</v>
      </c>
      <c r="K488" s="42">
        <f>+IFERROR(VLOOKUP($A488,'2022'!$A:$O,5,FALSE),0)</f>
        <v>0</v>
      </c>
      <c r="L488" s="42">
        <f>+IFERROR(VLOOKUP($A488,'2022'!$A:$O,6,FALSE),0)</f>
        <v>0</v>
      </c>
      <c r="M488" s="42">
        <f>+IFERROR(VLOOKUP($A488,'2022'!$A:$O,7,FALSE),0)</f>
        <v>0</v>
      </c>
      <c r="N488" s="42">
        <f>+IFERROR(VLOOKUP($A488,'2022'!$A:$O,8,FALSE),0)</f>
        <v>0</v>
      </c>
      <c r="O488" s="42">
        <f>+IFERROR(VLOOKUP($A488,'2022'!$A:$O,9,FALSE),0)</f>
        <v>0</v>
      </c>
      <c r="P488" s="42">
        <f>+IFERROR(VLOOKUP($A488,'2022'!$A:$O,10,FALSE),0)</f>
        <v>0</v>
      </c>
      <c r="Q488" s="42">
        <f>+IFERROR(VLOOKUP($A488,'2022'!$A:$O,11,FALSE),0)</f>
        <v>0</v>
      </c>
      <c r="R488" s="42">
        <f>+IFERROR(VLOOKUP($A488,'2022'!$A:$O,12,FALSE),0)</f>
        <v>0</v>
      </c>
      <c r="S488" s="42">
        <f>+IFERROR(VLOOKUP($A488,'2022'!$A:$O,13,FALSE),0)</f>
        <v>0</v>
      </c>
      <c r="T488" s="42">
        <f>+IFERROR(VLOOKUP($A488,'2022'!$A:$O,14,FALSE),0)</f>
        <v>0</v>
      </c>
      <c r="U488" s="42">
        <f>+IFERROR(VLOOKUP($A488,'2022'!$A:$O,15,FALSE),0)</f>
        <v>0</v>
      </c>
    </row>
    <row r="489" spans="1:21" ht="12" hidden="1" x14ac:dyDescent="0.25">
      <c r="A489" s="5">
        <v>191016</v>
      </c>
      <c r="B489" s="6" t="s">
        <v>278</v>
      </c>
      <c r="C489" s="6" t="s">
        <v>5</v>
      </c>
      <c r="D489" s="6">
        <f t="shared" si="574"/>
        <v>6</v>
      </c>
      <c r="E489" s="40">
        <f t="shared" ref="E489:U490" si="615">+E490</f>
        <v>0</v>
      </c>
      <c r="F489" s="40">
        <f t="shared" si="615"/>
        <v>0</v>
      </c>
      <c r="G489" s="40">
        <f t="shared" si="615"/>
        <v>0</v>
      </c>
      <c r="H489" s="40">
        <f t="shared" si="615"/>
        <v>0</v>
      </c>
      <c r="I489" s="40">
        <f t="shared" si="615"/>
        <v>0</v>
      </c>
      <c r="J489" s="40">
        <f t="shared" si="615"/>
        <v>0</v>
      </c>
      <c r="K489" s="40">
        <f t="shared" si="615"/>
        <v>0</v>
      </c>
      <c r="L489" s="40">
        <f t="shared" si="615"/>
        <v>0</v>
      </c>
      <c r="M489" s="40">
        <f t="shared" si="615"/>
        <v>0</v>
      </c>
      <c r="N489" s="40">
        <f t="shared" si="615"/>
        <v>0</v>
      </c>
      <c r="O489" s="40">
        <f t="shared" si="615"/>
        <v>0</v>
      </c>
      <c r="P489" s="40">
        <f t="shared" si="615"/>
        <v>0</v>
      </c>
      <c r="Q489" s="40">
        <f t="shared" si="615"/>
        <v>0</v>
      </c>
      <c r="R489" s="40">
        <f t="shared" si="615"/>
        <v>0</v>
      </c>
      <c r="S489" s="40">
        <f t="shared" si="615"/>
        <v>0</v>
      </c>
      <c r="T489" s="40">
        <f t="shared" si="615"/>
        <v>0</v>
      </c>
      <c r="U489" s="40">
        <f t="shared" si="615"/>
        <v>0</v>
      </c>
    </row>
    <row r="490" spans="1:21" ht="12" hidden="1" x14ac:dyDescent="0.25">
      <c r="A490" s="34">
        <v>19101601</v>
      </c>
      <c r="B490" s="35" t="s">
        <v>278</v>
      </c>
      <c r="C490" s="35" t="s">
        <v>5</v>
      </c>
      <c r="D490" s="35">
        <f t="shared" si="574"/>
        <v>8</v>
      </c>
      <c r="E490" s="41">
        <f t="shared" si="615"/>
        <v>0</v>
      </c>
      <c r="F490" s="41">
        <f t="shared" si="615"/>
        <v>0</v>
      </c>
      <c r="G490" s="41">
        <f t="shared" si="615"/>
        <v>0</v>
      </c>
      <c r="H490" s="41">
        <f t="shared" si="615"/>
        <v>0</v>
      </c>
      <c r="I490" s="41">
        <f t="shared" si="615"/>
        <v>0</v>
      </c>
      <c r="J490" s="41">
        <f t="shared" si="615"/>
        <v>0</v>
      </c>
      <c r="K490" s="41">
        <f t="shared" si="615"/>
        <v>0</v>
      </c>
      <c r="L490" s="41">
        <f t="shared" si="615"/>
        <v>0</v>
      </c>
      <c r="M490" s="41">
        <f t="shared" si="615"/>
        <v>0</v>
      </c>
      <c r="N490" s="41">
        <f t="shared" si="615"/>
        <v>0</v>
      </c>
      <c r="O490" s="41">
        <f t="shared" si="615"/>
        <v>0</v>
      </c>
      <c r="P490" s="41">
        <f t="shared" si="615"/>
        <v>0</v>
      </c>
      <c r="Q490" s="41">
        <f t="shared" si="615"/>
        <v>0</v>
      </c>
      <c r="R490" s="41">
        <f t="shared" si="615"/>
        <v>0</v>
      </c>
      <c r="S490" s="41">
        <f t="shared" si="615"/>
        <v>0</v>
      </c>
      <c r="T490" s="41">
        <f t="shared" si="615"/>
        <v>0</v>
      </c>
      <c r="U490" s="41">
        <f t="shared" si="615"/>
        <v>0</v>
      </c>
    </row>
    <row r="491" spans="1:21" ht="12" hidden="1" customHeight="1" x14ac:dyDescent="0.2">
      <c r="A491" s="3">
        <v>1910160101</v>
      </c>
      <c r="B491" s="4" t="s">
        <v>278</v>
      </c>
      <c r="C491" s="4" t="s">
        <v>9</v>
      </c>
      <c r="D491" s="4">
        <f t="shared" si="574"/>
        <v>10</v>
      </c>
      <c r="E491" s="42">
        <f>+F491+G491+J491+K491+L491+H491+M491+N491+I491+O491+P491+Q491+R491+S491+T491+U491</f>
        <v>0</v>
      </c>
      <c r="F491" s="42">
        <f>IFERROR(VLOOKUP($A491,'2018'!$A$8:$C$209,3,FALSE),0)</f>
        <v>0</v>
      </c>
      <c r="G491" s="42">
        <f>IFERROR(VLOOKUP($A491,'2019'!$A$8:$C$282,3,FALSE),0)</f>
        <v>0</v>
      </c>
      <c r="H491" s="42">
        <f>+IFERROR(VLOOKUP($A491,'2020'!$A$14:$C$247,3,FALSE),0)</f>
        <v>0</v>
      </c>
      <c r="I491" s="42">
        <f>+IFERROR(VLOOKUP($A491,'2021'!$A$12:$C$276,3,FALSE),0)</f>
        <v>0</v>
      </c>
      <c r="J491" s="42">
        <f>+IFERROR(VLOOKUP($A491,'2022'!$A:$O,4,FALSE),0)</f>
        <v>0</v>
      </c>
      <c r="K491" s="42">
        <f>+IFERROR(VLOOKUP($A491,'2022'!$A:$O,5,FALSE),0)</f>
        <v>0</v>
      </c>
      <c r="L491" s="42">
        <f>+IFERROR(VLOOKUP($A491,'2022'!$A:$O,6,FALSE),0)</f>
        <v>0</v>
      </c>
      <c r="M491" s="42">
        <f>+IFERROR(VLOOKUP($A491,'2022'!$A:$O,7,FALSE),0)</f>
        <v>0</v>
      </c>
      <c r="N491" s="42">
        <f>+IFERROR(VLOOKUP($A491,'2022'!$A:$O,8,FALSE),0)</f>
        <v>0</v>
      </c>
      <c r="O491" s="42">
        <f>+IFERROR(VLOOKUP($A491,'2022'!$A:$O,9,FALSE),0)</f>
        <v>0</v>
      </c>
      <c r="P491" s="42">
        <f>+IFERROR(VLOOKUP($A491,'2022'!$A:$O,10,FALSE),0)</f>
        <v>0</v>
      </c>
      <c r="Q491" s="42">
        <f>+IFERROR(VLOOKUP($A491,'2022'!$A:$O,11,FALSE),0)</f>
        <v>0</v>
      </c>
      <c r="R491" s="42">
        <f>+IFERROR(VLOOKUP($A491,'2022'!$A:$O,12,FALSE),0)</f>
        <v>0</v>
      </c>
      <c r="S491" s="42">
        <f>+IFERROR(VLOOKUP($A491,'2022'!$A:$O,13,FALSE),0)</f>
        <v>0</v>
      </c>
      <c r="T491" s="42">
        <f>+IFERROR(VLOOKUP($A491,'2022'!$A:$O,14,FALSE),0)</f>
        <v>0</v>
      </c>
      <c r="U491" s="42">
        <f>+IFERROR(VLOOKUP($A491,'2022'!$A:$O,15,FALSE),0)</f>
        <v>0</v>
      </c>
    </row>
    <row r="492" spans="1:21" ht="12" hidden="1" x14ac:dyDescent="0.25">
      <c r="A492" s="5">
        <v>191020</v>
      </c>
      <c r="B492" s="6" t="s">
        <v>322</v>
      </c>
      <c r="C492" s="6" t="s">
        <v>5</v>
      </c>
      <c r="D492" s="6">
        <f t="shared" si="574"/>
        <v>6</v>
      </c>
      <c r="E492" s="40">
        <f t="shared" ref="E492:U493" si="616">+E493</f>
        <v>0</v>
      </c>
      <c r="F492" s="40">
        <f t="shared" si="616"/>
        <v>0</v>
      </c>
      <c r="G492" s="40">
        <f t="shared" si="616"/>
        <v>0</v>
      </c>
      <c r="H492" s="40">
        <f t="shared" si="616"/>
        <v>0</v>
      </c>
      <c r="I492" s="40">
        <f t="shared" si="616"/>
        <v>0</v>
      </c>
      <c r="J492" s="40">
        <f t="shared" si="616"/>
        <v>0</v>
      </c>
      <c r="K492" s="40">
        <f t="shared" si="616"/>
        <v>0</v>
      </c>
      <c r="L492" s="40">
        <f t="shared" si="616"/>
        <v>0</v>
      </c>
      <c r="M492" s="40">
        <f t="shared" si="616"/>
        <v>0</v>
      </c>
      <c r="N492" s="40">
        <f t="shared" si="616"/>
        <v>0</v>
      </c>
      <c r="O492" s="40">
        <f t="shared" si="616"/>
        <v>0</v>
      </c>
      <c r="P492" s="40">
        <f t="shared" si="616"/>
        <v>0</v>
      </c>
      <c r="Q492" s="40">
        <f t="shared" si="616"/>
        <v>0</v>
      </c>
      <c r="R492" s="40">
        <f t="shared" si="616"/>
        <v>0</v>
      </c>
      <c r="S492" s="40">
        <f t="shared" si="616"/>
        <v>0</v>
      </c>
      <c r="T492" s="40">
        <f t="shared" si="616"/>
        <v>0</v>
      </c>
      <c r="U492" s="40">
        <f t="shared" si="616"/>
        <v>0</v>
      </c>
    </row>
    <row r="493" spans="1:21" ht="12" hidden="1" x14ac:dyDescent="0.25">
      <c r="A493" s="34">
        <v>19102001</v>
      </c>
      <c r="B493" s="35" t="s">
        <v>322</v>
      </c>
      <c r="C493" s="35" t="s">
        <v>5</v>
      </c>
      <c r="D493" s="35">
        <f t="shared" si="574"/>
        <v>8</v>
      </c>
      <c r="E493" s="41">
        <f t="shared" si="616"/>
        <v>0</v>
      </c>
      <c r="F493" s="41">
        <f t="shared" si="616"/>
        <v>0</v>
      </c>
      <c r="G493" s="41">
        <f t="shared" si="616"/>
        <v>0</v>
      </c>
      <c r="H493" s="41">
        <f t="shared" si="616"/>
        <v>0</v>
      </c>
      <c r="I493" s="41">
        <f t="shared" si="616"/>
        <v>0</v>
      </c>
      <c r="J493" s="41">
        <f t="shared" si="616"/>
        <v>0</v>
      </c>
      <c r="K493" s="41">
        <f t="shared" si="616"/>
        <v>0</v>
      </c>
      <c r="L493" s="41">
        <f t="shared" si="616"/>
        <v>0</v>
      </c>
      <c r="M493" s="41">
        <f t="shared" si="616"/>
        <v>0</v>
      </c>
      <c r="N493" s="41">
        <f t="shared" si="616"/>
        <v>0</v>
      </c>
      <c r="O493" s="41">
        <f t="shared" si="616"/>
        <v>0</v>
      </c>
      <c r="P493" s="41">
        <f t="shared" si="616"/>
        <v>0</v>
      </c>
      <c r="Q493" s="41">
        <f t="shared" si="616"/>
        <v>0</v>
      </c>
      <c r="R493" s="41">
        <f t="shared" si="616"/>
        <v>0</v>
      </c>
      <c r="S493" s="41">
        <f t="shared" si="616"/>
        <v>0</v>
      </c>
      <c r="T493" s="41">
        <f t="shared" si="616"/>
        <v>0</v>
      </c>
      <c r="U493" s="41">
        <f t="shared" si="616"/>
        <v>0</v>
      </c>
    </row>
    <row r="494" spans="1:21" hidden="1" x14ac:dyDescent="0.2">
      <c r="A494" s="3">
        <v>1910200101</v>
      </c>
      <c r="B494" s="4" t="s">
        <v>322</v>
      </c>
      <c r="C494" s="4" t="s">
        <v>9</v>
      </c>
      <c r="D494" s="4">
        <f t="shared" si="574"/>
        <v>10</v>
      </c>
      <c r="E494" s="42">
        <f>+F494+G494+J494+K494+L494+H494+M494+N494+I494+O494+P494+Q494+R494+S494+T494+U494</f>
        <v>0</v>
      </c>
      <c r="F494" s="42">
        <f>IFERROR(VLOOKUP($A494,'2018'!$A$8:$C$209,3,FALSE),0)</f>
        <v>0</v>
      </c>
      <c r="G494" s="42">
        <f>IFERROR(VLOOKUP($A494,'2019'!$A$8:$C$282,3,FALSE),0)</f>
        <v>0</v>
      </c>
      <c r="H494" s="42">
        <f>+IFERROR(VLOOKUP($A494,'2020'!$A$14:$C$247,3,FALSE),0)</f>
        <v>0</v>
      </c>
      <c r="I494" s="42">
        <f>+IFERROR(VLOOKUP($A494,'2021'!$A$12:$C$276,3,FALSE),0)</f>
        <v>0</v>
      </c>
      <c r="J494" s="42">
        <f>+IFERROR(VLOOKUP($A494,'2022'!$A:$O,4,FALSE),0)</f>
        <v>0</v>
      </c>
      <c r="K494" s="42">
        <f>+IFERROR(VLOOKUP($A494,'2022'!$A:$O,5,FALSE),0)</f>
        <v>0</v>
      </c>
      <c r="L494" s="42">
        <f>+IFERROR(VLOOKUP($A494,'2022'!$A:$O,6,FALSE),0)</f>
        <v>0</v>
      </c>
      <c r="M494" s="42">
        <f>+IFERROR(VLOOKUP($A494,'2022'!$A:$O,7,FALSE),0)</f>
        <v>0</v>
      </c>
      <c r="N494" s="42">
        <f>+IFERROR(VLOOKUP($A494,'2022'!$A:$O,8,FALSE),0)</f>
        <v>0</v>
      </c>
      <c r="O494" s="42">
        <f>+IFERROR(VLOOKUP($A494,'2022'!$A:$O,9,FALSE),0)</f>
        <v>0</v>
      </c>
      <c r="P494" s="42">
        <f>+IFERROR(VLOOKUP($A494,'2022'!$A:$O,10,FALSE),0)</f>
        <v>0</v>
      </c>
      <c r="Q494" s="42">
        <f>+IFERROR(VLOOKUP($A494,'2022'!$A:$O,11,FALSE),0)</f>
        <v>0</v>
      </c>
      <c r="R494" s="42">
        <f>+IFERROR(VLOOKUP($A494,'2022'!$A:$O,12,FALSE),0)</f>
        <v>0</v>
      </c>
      <c r="S494" s="42">
        <f>+IFERROR(VLOOKUP($A494,'2022'!$A:$O,13,FALSE),0)</f>
        <v>0</v>
      </c>
      <c r="T494" s="42">
        <f>+IFERROR(VLOOKUP($A494,'2022'!$A:$O,14,FALSE),0)</f>
        <v>0</v>
      </c>
      <c r="U494" s="42">
        <f>+IFERROR(VLOOKUP($A494,'2022'!$A:$O,15,FALSE),0)</f>
        <v>0</v>
      </c>
    </row>
    <row r="495" spans="1:21" ht="12" hidden="1" x14ac:dyDescent="0.25">
      <c r="A495" s="32">
        <v>1980</v>
      </c>
      <c r="B495" s="33" t="s">
        <v>323</v>
      </c>
      <c r="C495" s="33" t="s">
        <v>5</v>
      </c>
      <c r="D495" s="33">
        <f t="shared" si="574"/>
        <v>4</v>
      </c>
      <c r="E495" s="39">
        <f t="shared" ref="E495:U495" si="617">+E496</f>
        <v>853470881.11000049</v>
      </c>
      <c r="F495" s="39">
        <f t="shared" si="617"/>
        <v>13809950256.380001</v>
      </c>
      <c r="G495" s="39">
        <f t="shared" si="617"/>
        <v>-3046518471.4700003</v>
      </c>
      <c r="H495" s="39">
        <f t="shared" si="617"/>
        <v>-8215202438.29</v>
      </c>
      <c r="I495" s="39">
        <f t="shared" si="617"/>
        <v>-679670997.65999985</v>
      </c>
      <c r="J495" s="39">
        <f t="shared" si="617"/>
        <v>638219280.13999999</v>
      </c>
      <c r="K495" s="39">
        <f t="shared" si="617"/>
        <v>1122032466.3499999</v>
      </c>
      <c r="L495" s="39">
        <f t="shared" si="617"/>
        <v>-4974571731.8199997</v>
      </c>
      <c r="M495" s="39">
        <f t="shared" si="617"/>
        <v>881673480.84000003</v>
      </c>
      <c r="N495" s="39">
        <f t="shared" si="617"/>
        <v>1680891246.2099998</v>
      </c>
      <c r="O495" s="39">
        <f t="shared" si="617"/>
        <v>1216733789.46</v>
      </c>
      <c r="P495" s="39">
        <f t="shared" si="617"/>
        <v>340581946.09000003</v>
      </c>
      <c r="Q495" s="39">
        <f t="shared" si="617"/>
        <v>-2988712291.96</v>
      </c>
      <c r="R495" s="39">
        <f t="shared" si="617"/>
        <v>420784159.15999997</v>
      </c>
      <c r="S495" s="39">
        <f t="shared" si="617"/>
        <v>290178070.51999998</v>
      </c>
      <c r="T495" s="39">
        <f t="shared" si="617"/>
        <v>176224097.44999999</v>
      </c>
      <c r="U495" s="39">
        <f t="shared" si="617"/>
        <v>180878019.70999998</v>
      </c>
    </row>
    <row r="496" spans="1:21" ht="12" x14ac:dyDescent="0.25">
      <c r="A496" s="85">
        <v>198025</v>
      </c>
      <c r="B496" s="79" t="s">
        <v>324</v>
      </c>
      <c r="C496" s="6" t="s">
        <v>5</v>
      </c>
      <c r="D496" s="6">
        <f t="shared" si="574"/>
        <v>6</v>
      </c>
      <c r="E496" s="75">
        <f t="shared" ref="E496:L496" si="618">+E497+E505+E511+E548+E570+E579+E587+E595+E604+E616+E644+E662+E669+E685+E691+E712+E727+E742+E750+E781+E803+E839+E848+E853+E890+E932+E934+E936</f>
        <v>853470881.11000049</v>
      </c>
      <c r="F496" s="40">
        <f t="shared" si="618"/>
        <v>13809950256.380001</v>
      </c>
      <c r="G496" s="40">
        <f t="shared" si="618"/>
        <v>-3046518471.4700003</v>
      </c>
      <c r="H496" s="40">
        <f t="shared" ref="H496" si="619">+H497+H505+H511+H548+H570+H579+H587+H595+H604+H616+H644+H662+H669+H685+H691+H712+H727+H742+H750+H781+H803+H839+H848+H853+H890+H932+H934+H936</f>
        <v>-8215202438.29</v>
      </c>
      <c r="I496" s="40">
        <f t="shared" ref="I496" si="620">+I497+I505+I511+I548+I570+I579+I587+I595+I604+I616+I644+I662+I669+I685+I691+I712+I727+I742+I750+I781+I803+I839+I848+I853+I890+I932+I934+I936</f>
        <v>-679670997.65999985</v>
      </c>
      <c r="J496" s="40">
        <f t="shared" si="618"/>
        <v>638219280.13999999</v>
      </c>
      <c r="K496" s="40">
        <f t="shared" si="618"/>
        <v>1122032466.3499999</v>
      </c>
      <c r="L496" s="40">
        <f t="shared" si="618"/>
        <v>-4974571731.8199997</v>
      </c>
      <c r="M496" s="40">
        <f t="shared" ref="M496:N496" si="621">+M497+M505+M511+M548+M570+M579+M587+M595+M604+M616+M644+M662+M669+M685+M691+M712+M727+M742+M750+M781+M803+M839+M848+M853+M890+M932+M934+M936</f>
        <v>881673480.84000003</v>
      </c>
      <c r="N496" s="40">
        <f t="shared" si="621"/>
        <v>1680891246.2099998</v>
      </c>
      <c r="O496" s="40">
        <f t="shared" ref="O496:S496" si="622">+O497+O505+O511+O548+O570+O579+O587+O595+O604+O616+O644+O662+O669+O685+O691+O712+O727+O742+O750+O781+O803+O839+O848+O853+O890+O932+O934+O936</f>
        <v>1216733789.46</v>
      </c>
      <c r="P496" s="40">
        <f t="shared" si="622"/>
        <v>340581946.09000003</v>
      </c>
      <c r="Q496" s="40">
        <f t="shared" si="622"/>
        <v>-2988712291.96</v>
      </c>
      <c r="R496" s="40">
        <f t="shared" si="622"/>
        <v>420784159.15999997</v>
      </c>
      <c r="S496" s="40">
        <f t="shared" si="622"/>
        <v>290178070.51999998</v>
      </c>
      <c r="T496" s="40">
        <f t="shared" ref="T496:U496" si="623">+T497+T505+T511+T548+T570+T579+T587+T595+T604+T616+T644+T662+T669+T685+T691+T712+T727+T742+T750+T781+T803+T839+T848+T853+T890+T932+T934+T936</f>
        <v>176224097.44999999</v>
      </c>
      <c r="U496" s="40">
        <f t="shared" si="623"/>
        <v>180878019.70999998</v>
      </c>
    </row>
    <row r="497" spans="1:21" ht="12" x14ac:dyDescent="0.25">
      <c r="A497" s="85">
        <v>19802501</v>
      </c>
      <c r="B497" s="79" t="s">
        <v>325</v>
      </c>
      <c r="C497" s="35" t="s">
        <v>5</v>
      </c>
      <c r="D497" s="35">
        <f t="shared" si="574"/>
        <v>8</v>
      </c>
      <c r="E497" s="75">
        <f t="shared" ref="E497:L497" si="624">+E498+E499+E500+E501+E502+E503+E504</f>
        <v>2350592569.2299995</v>
      </c>
      <c r="F497" s="41">
        <f t="shared" si="624"/>
        <v>0</v>
      </c>
      <c r="G497" s="41">
        <f t="shared" si="624"/>
        <v>-2081633996</v>
      </c>
      <c r="H497" s="41">
        <f t="shared" ref="H497" si="625">+H498+H499+H500+H501+H502+H503+H504</f>
        <v>-670157590</v>
      </c>
      <c r="I497" s="41">
        <f t="shared" ref="I497" si="626">+I498+I499+I500+I501+I502+I503+I504</f>
        <v>4707716850</v>
      </c>
      <c r="J497" s="41">
        <f t="shared" si="624"/>
        <v>233706396</v>
      </c>
      <c r="K497" s="41">
        <f t="shared" si="624"/>
        <v>323776682</v>
      </c>
      <c r="L497" s="41">
        <f t="shared" si="624"/>
        <v>307489441</v>
      </c>
      <c r="M497" s="41">
        <f t="shared" ref="M497:N497" si="627">+M498+M499+M500+M501+M502+M503+M504</f>
        <v>223246196</v>
      </c>
      <c r="N497" s="41">
        <f t="shared" si="627"/>
        <v>362947120</v>
      </c>
      <c r="O497" s="41">
        <f t="shared" ref="O497:S497" si="628">+O498+O499+O500+O501+O502+O503+O504</f>
        <v>211254087</v>
      </c>
      <c r="P497" s="41">
        <f t="shared" si="628"/>
        <v>124162507</v>
      </c>
      <c r="Q497" s="41">
        <f t="shared" si="628"/>
        <v>-1575188503.77</v>
      </c>
      <c r="R497" s="41">
        <f t="shared" si="628"/>
        <v>17482135</v>
      </c>
      <c r="S497" s="41">
        <f t="shared" si="628"/>
        <v>139567871</v>
      </c>
      <c r="T497" s="41">
        <f t="shared" ref="T497:U497" si="629">+T498+T499+T500+T501+T502+T503+T504</f>
        <v>-9288967</v>
      </c>
      <c r="U497" s="41">
        <f t="shared" si="629"/>
        <v>35512341</v>
      </c>
    </row>
    <row r="498" spans="1:21" x14ac:dyDescent="0.2">
      <c r="A498" s="86">
        <v>1980250101</v>
      </c>
      <c r="B498" s="80" t="s">
        <v>187</v>
      </c>
      <c r="C498" s="4" t="s">
        <v>9</v>
      </c>
      <c r="D498" s="4">
        <f t="shared" si="574"/>
        <v>10</v>
      </c>
      <c r="E498" s="76">
        <f t="shared" ref="E498:E504" si="630">+F498+G498+J498+K498+L498+H498+M498+N498+I498+O498+P498+Q498+R498+S498+T498+U498</f>
        <v>10286589193</v>
      </c>
      <c r="F498" s="42">
        <f>IFERROR(VLOOKUP($A498,'2018'!$A$8:$C$209,3,FALSE),0)</f>
        <v>0</v>
      </c>
      <c r="G498" s="42">
        <f>IFERROR(VLOOKUP($A498,'2019'!$A$8:$C$282,3,FALSE),0)</f>
        <v>197763438</v>
      </c>
      <c r="H498" s="42">
        <f>+IFERROR(VLOOKUP($A498,'2020'!$A$14:$C$247,3,FALSE),0)</f>
        <v>2104433170</v>
      </c>
      <c r="I498" s="42">
        <f>+IFERROR(VLOOKUP($A498,'2021'!$A$12:$C$276,3,FALSE),0)</f>
        <v>6237701971</v>
      </c>
      <c r="J498" s="42">
        <f>+IFERROR(VLOOKUP($A498,'2022'!$A:$O,4,FALSE),0)</f>
        <v>206950374</v>
      </c>
      <c r="K498" s="42">
        <f>+IFERROR(VLOOKUP($A498,'2022'!$A:$O,5,FALSE),0)</f>
        <v>275168779</v>
      </c>
      <c r="L498" s="42">
        <f>+IFERROR(VLOOKUP($A498,'2022'!$A:$O,6,FALSE),0)</f>
        <v>237016442</v>
      </c>
      <c r="M498" s="42">
        <f>+IFERROR(VLOOKUP($A498,'2022'!$A:$O,7,FALSE),0)</f>
        <v>186992194</v>
      </c>
      <c r="N498" s="42">
        <f>+IFERROR(VLOOKUP($A498,'2022'!$A:$O,8,FALSE),0)</f>
        <v>304562034</v>
      </c>
      <c r="O498" s="42">
        <f>+IFERROR(VLOOKUP($A498,'2022'!$A:$O,9,FALSE),0)</f>
        <v>177733633</v>
      </c>
      <c r="P498" s="42">
        <f>+IFERROR(VLOOKUP($A498,'2022'!$A:$O,10,FALSE),0)</f>
        <v>104607607</v>
      </c>
      <c r="Q498" s="42">
        <f>+IFERROR(VLOOKUP($A498,'2022'!$A:$O,11,FALSE),0)</f>
        <v>99095387</v>
      </c>
      <c r="R498" s="42">
        <f>+IFERROR(VLOOKUP($A498,'2022'!$A:$O,12,FALSE),0)</f>
        <v>14962523</v>
      </c>
      <c r="S498" s="42">
        <f>+IFERROR(VLOOKUP($A498,'2022'!$A:$O,13,FALSE),0)</f>
        <v>117473992</v>
      </c>
      <c r="T498" s="42">
        <f>+IFERROR(VLOOKUP($A498,'2022'!$A:$O,14,FALSE),0)</f>
        <v>-7804464</v>
      </c>
      <c r="U498" s="42">
        <f>+IFERROR(VLOOKUP($A498,'2022'!$A:$O,15,FALSE),0)</f>
        <v>29932113</v>
      </c>
    </row>
    <row r="499" spans="1:21" ht="12" customHeight="1" x14ac:dyDescent="0.2">
      <c r="A499" s="86">
        <v>1980250102</v>
      </c>
      <c r="B499" s="80" t="s">
        <v>326</v>
      </c>
      <c r="C499" s="4" t="s">
        <v>9</v>
      </c>
      <c r="D499" s="4">
        <f t="shared" si="574"/>
        <v>10</v>
      </c>
      <c r="E499" s="76">
        <f t="shared" si="630"/>
        <v>0</v>
      </c>
      <c r="F499" s="42">
        <f>IFERROR(VLOOKUP($A499,'2018'!$A$8:$C$209,3,FALSE),0)</f>
        <v>0</v>
      </c>
      <c r="G499" s="42">
        <f>IFERROR(VLOOKUP($A499,'2019'!$A$8:$C$282,3,FALSE),0)</f>
        <v>0</v>
      </c>
      <c r="H499" s="42">
        <f>+IFERROR(VLOOKUP($A499,'2020'!$A$14:$C$247,3,FALSE),0)</f>
        <v>0</v>
      </c>
      <c r="I499" s="42">
        <f>+IFERROR(VLOOKUP($A499,'2021'!$A$12:$C$276,3,FALSE),0)</f>
        <v>0</v>
      </c>
      <c r="J499" s="42">
        <f>+IFERROR(VLOOKUP($A499,'2022'!$A:$O,4,FALSE),0)</f>
        <v>0</v>
      </c>
      <c r="K499" s="42">
        <f>+IFERROR(VLOOKUP($A499,'2022'!$A:$O,5,FALSE),0)</f>
        <v>0</v>
      </c>
      <c r="L499" s="42">
        <f>+IFERROR(VLOOKUP($A499,'2022'!$A:$O,6,FALSE),0)</f>
        <v>0</v>
      </c>
      <c r="M499" s="42">
        <f>+IFERROR(VLOOKUP($A499,'2022'!$A:$O,7,FALSE),0)</f>
        <v>0</v>
      </c>
      <c r="N499" s="42">
        <f>+IFERROR(VLOOKUP($A499,'2022'!$A:$O,8,FALSE),0)</f>
        <v>0</v>
      </c>
      <c r="O499" s="42">
        <f>+IFERROR(VLOOKUP($A499,'2022'!$A:$O,9,FALSE),0)</f>
        <v>0</v>
      </c>
      <c r="P499" s="42">
        <f>+IFERROR(VLOOKUP($A499,'2022'!$A:$O,10,FALSE),0)</f>
        <v>0</v>
      </c>
      <c r="Q499" s="42">
        <f>+IFERROR(VLOOKUP($A499,'2022'!$A:$O,11,FALSE),0)</f>
        <v>0</v>
      </c>
      <c r="R499" s="42">
        <f>+IFERROR(VLOOKUP($A499,'2022'!$A:$O,12,FALSE),0)</f>
        <v>0</v>
      </c>
      <c r="S499" s="42">
        <f>+IFERROR(VLOOKUP($A499,'2022'!$A:$O,13,FALSE),0)</f>
        <v>0</v>
      </c>
      <c r="T499" s="42">
        <f>+IFERROR(VLOOKUP($A499,'2022'!$A:$O,14,FALSE),0)</f>
        <v>0</v>
      </c>
      <c r="U499" s="42">
        <f>+IFERROR(VLOOKUP($A499,'2022'!$A:$O,15,FALSE),0)</f>
        <v>0</v>
      </c>
    </row>
    <row r="500" spans="1:21" x14ac:dyDescent="0.2">
      <c r="A500" s="86">
        <v>1980250103</v>
      </c>
      <c r="B500" s="80" t="s">
        <v>327</v>
      </c>
      <c r="C500" s="4" t="s">
        <v>9</v>
      </c>
      <c r="D500" s="4">
        <f t="shared" si="574"/>
        <v>10</v>
      </c>
      <c r="E500" s="76">
        <f t="shared" si="630"/>
        <v>0</v>
      </c>
      <c r="F500" s="42">
        <f>IFERROR(VLOOKUP($A500,'2018'!$A$8:$C$209,3,FALSE),0)</f>
        <v>0</v>
      </c>
      <c r="G500" s="42">
        <f>IFERROR(VLOOKUP($A500,'2019'!$A$8:$C$282,3,FALSE),0)</f>
        <v>0</v>
      </c>
      <c r="H500" s="42">
        <f>+IFERROR(VLOOKUP($A500,'2020'!$A$14:$C$247,3,FALSE),0)</f>
        <v>0</v>
      </c>
      <c r="I500" s="42">
        <f>+IFERROR(VLOOKUP($A500,'2021'!$A$12:$C$276,3,FALSE),0)</f>
        <v>0</v>
      </c>
      <c r="J500" s="42">
        <f>+IFERROR(VLOOKUP($A500,'2022'!$A:$O,4,FALSE),0)</f>
        <v>0</v>
      </c>
      <c r="K500" s="42">
        <f>+IFERROR(VLOOKUP($A500,'2022'!$A:$O,5,FALSE),0)</f>
        <v>0</v>
      </c>
      <c r="L500" s="42">
        <f>+IFERROR(VLOOKUP($A500,'2022'!$A:$O,6,FALSE),0)</f>
        <v>0</v>
      </c>
      <c r="M500" s="42">
        <f>+IFERROR(VLOOKUP($A500,'2022'!$A:$O,7,FALSE),0)</f>
        <v>0</v>
      </c>
      <c r="N500" s="42">
        <f>+IFERROR(VLOOKUP($A500,'2022'!$A:$O,8,FALSE),0)</f>
        <v>0</v>
      </c>
      <c r="O500" s="42">
        <f>+IFERROR(VLOOKUP($A500,'2022'!$A:$O,9,FALSE),0)</f>
        <v>0</v>
      </c>
      <c r="P500" s="42">
        <f>+IFERROR(VLOOKUP($A500,'2022'!$A:$O,10,FALSE),0)</f>
        <v>0</v>
      </c>
      <c r="Q500" s="42">
        <f>+IFERROR(VLOOKUP($A500,'2022'!$A:$O,11,FALSE),0)</f>
        <v>0</v>
      </c>
      <c r="R500" s="42">
        <f>+IFERROR(VLOOKUP($A500,'2022'!$A:$O,12,FALSE),0)</f>
        <v>0</v>
      </c>
      <c r="S500" s="42">
        <f>+IFERROR(VLOOKUP($A500,'2022'!$A:$O,13,FALSE),0)</f>
        <v>0</v>
      </c>
      <c r="T500" s="42">
        <f>+IFERROR(VLOOKUP($A500,'2022'!$A:$O,14,FALSE),0)</f>
        <v>0</v>
      </c>
      <c r="U500" s="42">
        <f>+IFERROR(VLOOKUP($A500,'2022'!$A:$O,15,FALSE),0)</f>
        <v>0</v>
      </c>
    </row>
    <row r="501" spans="1:21" x14ac:dyDescent="0.2">
      <c r="A501" s="86">
        <v>1980250104</v>
      </c>
      <c r="B501" s="80" t="s">
        <v>328</v>
      </c>
      <c r="C501" s="4" t="s">
        <v>9</v>
      </c>
      <c r="D501" s="4">
        <f t="shared" si="574"/>
        <v>10</v>
      </c>
      <c r="E501" s="76">
        <f t="shared" si="630"/>
        <v>504218875</v>
      </c>
      <c r="F501" s="42">
        <f>IFERROR(VLOOKUP($A501,'2018'!$A$8:$C$209,3,FALSE),0)</f>
        <v>0</v>
      </c>
      <c r="G501" s="42">
        <f>IFERROR(VLOOKUP($A501,'2019'!$A$8:$C$282,3,FALSE),0)</f>
        <v>14839386</v>
      </c>
      <c r="H501" s="42">
        <f>+IFERROR(VLOOKUP($A501,'2020'!$A$14:$C$247,3,FALSE),0)</f>
        <v>215739097</v>
      </c>
      <c r="I501" s="42">
        <f>+IFERROR(VLOOKUP($A501,'2021'!$A$12:$C$276,3,FALSE),0)</f>
        <v>243529222</v>
      </c>
      <c r="J501" s="42">
        <f>+IFERROR(VLOOKUP($A501,'2022'!$A:$O,4,FALSE),0)</f>
        <v>585000</v>
      </c>
      <c r="K501" s="42">
        <f>+IFERROR(VLOOKUP($A501,'2022'!$A:$O,5,FALSE),0)</f>
        <v>1467380</v>
      </c>
      <c r="L501" s="42">
        <f>+IFERROR(VLOOKUP($A501,'2022'!$A:$O,6,FALSE),0)</f>
        <v>26595240</v>
      </c>
      <c r="M501" s="42">
        <f>+IFERROR(VLOOKUP($A501,'2022'!$A:$O,7,FALSE),0)</f>
        <v>1095000</v>
      </c>
      <c r="N501" s="42">
        <f>+IFERROR(VLOOKUP($A501,'2022'!$A:$O,8,FALSE),0)</f>
        <v>189150</v>
      </c>
      <c r="O501" s="42">
        <f>+IFERROR(VLOOKUP($A501,'2022'!$A:$O,9,FALSE),0)</f>
        <v>179400</v>
      </c>
      <c r="P501" s="42">
        <f>+IFERROR(VLOOKUP($A501,'2022'!$A:$O,10,FALSE),0)</f>
        <v>0</v>
      </c>
      <c r="Q501" s="42">
        <f>+IFERROR(VLOOKUP($A501,'2022'!$A:$O,11,FALSE),0)</f>
        <v>0</v>
      </c>
      <c r="R501" s="42">
        <f>+IFERROR(VLOOKUP($A501,'2022'!$A:$O,12,FALSE),0)</f>
        <v>0</v>
      </c>
      <c r="S501" s="42">
        <f>+IFERROR(VLOOKUP($A501,'2022'!$A:$O,13,FALSE),0)</f>
        <v>0</v>
      </c>
      <c r="T501" s="42">
        <f>+IFERROR(VLOOKUP($A501,'2022'!$A:$O,14,FALSE),0)</f>
        <v>0</v>
      </c>
      <c r="U501" s="42">
        <f>+IFERROR(VLOOKUP($A501,'2022'!$A:$O,15,FALSE),0)</f>
        <v>0</v>
      </c>
    </row>
    <row r="502" spans="1:21" x14ac:dyDescent="0.2">
      <c r="A502" s="86">
        <v>1980250190</v>
      </c>
      <c r="B502" s="80" t="s">
        <v>329</v>
      </c>
      <c r="C502" s="4" t="s">
        <v>9</v>
      </c>
      <c r="D502" s="4">
        <f t="shared" si="574"/>
        <v>10</v>
      </c>
      <c r="E502" s="76">
        <f t="shared" si="630"/>
        <v>1808478374</v>
      </c>
      <c r="F502" s="42">
        <f>IFERROR(VLOOKUP($A502,'2018'!$A$8:$C$209,3,FALSE),0)</f>
        <v>0</v>
      </c>
      <c r="G502" s="42">
        <f>IFERROR(VLOOKUP($A502,'2019'!$A$8:$C$282,3,FALSE),0)</f>
        <v>36146408</v>
      </c>
      <c r="H502" s="42">
        <f>+IFERROR(VLOOKUP($A502,'2020'!$A$14:$C$247,3,FALSE),0)</f>
        <v>379095889</v>
      </c>
      <c r="I502" s="42">
        <f>+IFERROR(VLOOKUP($A502,'2021'!$A$12:$C$276,3,FALSE),0)</f>
        <v>1082858874</v>
      </c>
      <c r="J502" s="42">
        <f>+IFERROR(VLOOKUP($A502,'2022'!$A:$O,4,FALSE),0)</f>
        <v>26171022</v>
      </c>
      <c r="K502" s="42">
        <f>+IFERROR(VLOOKUP($A502,'2022'!$A:$O,5,FALSE),0)</f>
        <v>47140523</v>
      </c>
      <c r="L502" s="42">
        <f>+IFERROR(VLOOKUP($A502,'2022'!$A:$O,6,FALSE),0)</f>
        <v>43877759</v>
      </c>
      <c r="M502" s="42">
        <f>+IFERROR(VLOOKUP($A502,'2022'!$A:$O,7,FALSE),0)</f>
        <v>35159002</v>
      </c>
      <c r="N502" s="42">
        <f>+IFERROR(VLOOKUP($A502,'2022'!$A:$O,8,FALSE),0)</f>
        <v>58195936</v>
      </c>
      <c r="O502" s="42">
        <f>+IFERROR(VLOOKUP($A502,'2022'!$A:$O,9,FALSE),0)</f>
        <v>33341054</v>
      </c>
      <c r="P502" s="42">
        <f>+IFERROR(VLOOKUP($A502,'2022'!$A:$O,10,FALSE),0)</f>
        <v>19554900</v>
      </c>
      <c r="Q502" s="42">
        <f>+IFERROR(VLOOKUP($A502,'2022'!$A:$O,11,FALSE),0)</f>
        <v>18227791</v>
      </c>
      <c r="R502" s="42">
        <f>+IFERROR(VLOOKUP($A502,'2022'!$A:$O,12,FALSE),0)</f>
        <v>2519612</v>
      </c>
      <c r="S502" s="42">
        <f>+IFERROR(VLOOKUP($A502,'2022'!$A:$O,13,FALSE),0)</f>
        <v>22093879</v>
      </c>
      <c r="T502" s="42">
        <f>+IFERROR(VLOOKUP($A502,'2022'!$A:$O,14,FALSE),0)</f>
        <v>-1484503</v>
      </c>
      <c r="U502" s="42">
        <f>+IFERROR(VLOOKUP($A502,'2022'!$A:$O,15,FALSE),0)</f>
        <v>5580228</v>
      </c>
    </row>
    <row r="503" spans="1:21" x14ac:dyDescent="0.2">
      <c r="A503" s="86">
        <v>1980250191</v>
      </c>
      <c r="B503" s="80" t="s">
        <v>330</v>
      </c>
      <c r="C503" s="4" t="s">
        <v>9</v>
      </c>
      <c r="D503" s="4">
        <f t="shared" si="574"/>
        <v>10</v>
      </c>
      <c r="E503" s="76">
        <f t="shared" si="630"/>
        <v>9708</v>
      </c>
      <c r="F503" s="42">
        <f>IFERROR(VLOOKUP($A503,'2018'!$A$8:$C$209,3,FALSE),0)</f>
        <v>0</v>
      </c>
      <c r="G503" s="42">
        <f>IFERROR(VLOOKUP($A503,'2019'!$A$8:$C$282,3,FALSE),0)</f>
        <v>0</v>
      </c>
      <c r="H503" s="42">
        <f>+IFERROR(VLOOKUP($A503,'2020'!$A$14:$C$247,3,FALSE),0)</f>
        <v>7350</v>
      </c>
      <c r="I503" s="42">
        <f>+IFERROR(VLOOKUP($A503,'2021'!$A$12:$C$276,3,FALSE),0)</f>
        <v>2358</v>
      </c>
      <c r="J503" s="42">
        <f>+IFERROR(VLOOKUP($A503,'2022'!$A:$O,4,FALSE),0)</f>
        <v>0</v>
      </c>
      <c r="K503" s="42">
        <f>+IFERROR(VLOOKUP($A503,'2022'!$A:$O,5,FALSE),0)</f>
        <v>0</v>
      </c>
      <c r="L503" s="42">
        <f>+IFERROR(VLOOKUP($A503,'2022'!$A:$O,6,FALSE),0)</f>
        <v>0</v>
      </c>
      <c r="M503" s="42">
        <f>+IFERROR(VLOOKUP($A503,'2022'!$A:$O,7,FALSE),0)</f>
        <v>0</v>
      </c>
      <c r="N503" s="42">
        <f>+IFERROR(VLOOKUP($A503,'2022'!$A:$O,8,FALSE),0)</f>
        <v>0</v>
      </c>
      <c r="O503" s="42">
        <f>+IFERROR(VLOOKUP($A503,'2022'!$A:$O,9,FALSE),0)</f>
        <v>0</v>
      </c>
      <c r="P503" s="42">
        <f>+IFERROR(VLOOKUP($A503,'2022'!$A:$O,10,FALSE),0)</f>
        <v>0</v>
      </c>
      <c r="Q503" s="42">
        <f>+IFERROR(VLOOKUP($A503,'2022'!$A:$O,11,FALSE),0)</f>
        <v>0</v>
      </c>
      <c r="R503" s="42">
        <f>+IFERROR(VLOOKUP($A503,'2022'!$A:$O,12,FALSE),0)</f>
        <v>0</v>
      </c>
      <c r="S503" s="42">
        <f>+IFERROR(VLOOKUP($A503,'2022'!$A:$O,13,FALSE),0)</f>
        <v>0</v>
      </c>
      <c r="T503" s="42">
        <f>+IFERROR(VLOOKUP($A503,'2022'!$A:$O,14,FALSE),0)</f>
        <v>0</v>
      </c>
      <c r="U503" s="42">
        <f>+IFERROR(VLOOKUP($A503,'2022'!$A:$O,15,FALSE),0)</f>
        <v>0</v>
      </c>
    </row>
    <row r="504" spans="1:21" x14ac:dyDescent="0.2">
      <c r="A504" s="86">
        <v>1980250199</v>
      </c>
      <c r="B504" s="80" t="s">
        <v>331</v>
      </c>
      <c r="C504" s="4" t="s">
        <v>9</v>
      </c>
      <c r="D504" s="4">
        <f t="shared" si="574"/>
        <v>10</v>
      </c>
      <c r="E504" s="76">
        <f t="shared" si="630"/>
        <v>-10248703580.77</v>
      </c>
      <c r="F504" s="42">
        <f>IFERROR(VLOOKUP($A504,'2018'!$A$8:$C$209,3,FALSE),0)</f>
        <v>0</v>
      </c>
      <c r="G504" s="42">
        <f>IFERROR(VLOOKUP($A504,'2019'!$A$8:$C$282,3,FALSE),0)</f>
        <v>-2330383228</v>
      </c>
      <c r="H504" s="42">
        <f>+IFERROR(VLOOKUP($A504,'2020'!$A$14:$C$247,3,FALSE),0)</f>
        <v>-3369433096</v>
      </c>
      <c r="I504" s="42">
        <f>+IFERROR(VLOOKUP($A504,'2021'!$A$12:$C$276,3,FALSE),0)</f>
        <v>-2856375575</v>
      </c>
      <c r="J504" s="42">
        <f>+IFERROR(VLOOKUP($A504,'2022'!$A:$O,4,FALSE),0)</f>
        <v>0</v>
      </c>
      <c r="K504" s="42">
        <f>+IFERROR(VLOOKUP($A504,'2022'!$A:$O,5,FALSE),0)</f>
        <v>0</v>
      </c>
      <c r="L504" s="42">
        <f>+IFERROR(VLOOKUP($A504,'2022'!$A:$O,6,FALSE),0)</f>
        <v>0</v>
      </c>
      <c r="M504" s="42">
        <f>+IFERROR(VLOOKUP($A504,'2022'!$A:$O,7,FALSE),0)</f>
        <v>0</v>
      </c>
      <c r="N504" s="42">
        <f>+IFERROR(VLOOKUP($A504,'2022'!$A:$O,8,FALSE),0)</f>
        <v>0</v>
      </c>
      <c r="O504" s="42">
        <f>+IFERROR(VLOOKUP($A504,'2022'!$A:$O,9,FALSE),0)</f>
        <v>0</v>
      </c>
      <c r="P504" s="42">
        <f>+IFERROR(VLOOKUP($A504,'2022'!$A:$O,10,FALSE),0)</f>
        <v>0</v>
      </c>
      <c r="Q504" s="42">
        <f>+IFERROR(VLOOKUP($A504,'2022'!$A:$O,11,FALSE),0)</f>
        <v>-1692511681.77</v>
      </c>
      <c r="R504" s="42">
        <f>+IFERROR(VLOOKUP($A504,'2022'!$A:$O,12,FALSE),0)</f>
        <v>0</v>
      </c>
      <c r="S504" s="42">
        <f>+IFERROR(VLOOKUP($A504,'2022'!$A:$O,13,FALSE),0)</f>
        <v>0</v>
      </c>
      <c r="T504" s="42">
        <f>+IFERROR(VLOOKUP($A504,'2022'!$A:$O,14,FALSE),0)</f>
        <v>0</v>
      </c>
      <c r="U504" s="42">
        <f>+IFERROR(VLOOKUP($A504,'2022'!$A:$O,15,FALSE),0)</f>
        <v>0</v>
      </c>
    </row>
    <row r="505" spans="1:21" ht="12" x14ac:dyDescent="0.25">
      <c r="A505" s="85">
        <v>19802502</v>
      </c>
      <c r="B505" s="79" t="s">
        <v>332</v>
      </c>
      <c r="C505" s="35" t="s">
        <v>5</v>
      </c>
      <c r="D505" s="35">
        <f t="shared" si="574"/>
        <v>8</v>
      </c>
      <c r="E505" s="75">
        <f t="shared" ref="E505:L505" si="631">+E506+E507+E508+E509+E510</f>
        <v>1</v>
      </c>
      <c r="F505" s="41">
        <f t="shared" si="631"/>
        <v>0</v>
      </c>
      <c r="G505" s="41">
        <f t="shared" si="631"/>
        <v>0</v>
      </c>
      <c r="H505" s="41">
        <f t="shared" ref="H505" si="632">+H506+H507+H508+H509+H510</f>
        <v>1075497048</v>
      </c>
      <c r="I505" s="41">
        <f t="shared" ref="I505" si="633">+I506+I507+I508+I509+I510</f>
        <v>-855191200</v>
      </c>
      <c r="J505" s="41">
        <f t="shared" si="631"/>
        <v>76812</v>
      </c>
      <c r="K505" s="41">
        <f t="shared" si="631"/>
        <v>0</v>
      </c>
      <c r="L505" s="41">
        <f t="shared" si="631"/>
        <v>29334</v>
      </c>
      <c r="M505" s="41">
        <f t="shared" ref="M505:N505" si="634">+M506+M507+M508+M509+M510</f>
        <v>-106146</v>
      </c>
      <c r="N505" s="41">
        <f t="shared" si="634"/>
        <v>962953086.23000002</v>
      </c>
      <c r="O505" s="41">
        <f t="shared" ref="O505:S505" si="635">+O506+O507+O508+O509+O510</f>
        <v>0</v>
      </c>
      <c r="P505" s="41">
        <f t="shared" si="635"/>
        <v>0</v>
      </c>
      <c r="Q505" s="41">
        <f t="shared" si="635"/>
        <v>-1183258933.23</v>
      </c>
      <c r="R505" s="41">
        <f t="shared" si="635"/>
        <v>0</v>
      </c>
      <c r="S505" s="41">
        <f t="shared" si="635"/>
        <v>0</v>
      </c>
      <c r="T505" s="41">
        <f t="shared" ref="T505:U505" si="636">+T506+T507+T508+T509+T510</f>
        <v>0</v>
      </c>
      <c r="U505" s="41">
        <f t="shared" si="636"/>
        <v>0</v>
      </c>
    </row>
    <row r="506" spans="1:21" x14ac:dyDescent="0.2">
      <c r="A506" s="86">
        <v>1980250201</v>
      </c>
      <c r="B506" s="80" t="s">
        <v>333</v>
      </c>
      <c r="C506" s="4" t="s">
        <v>9</v>
      </c>
      <c r="D506" s="4">
        <f t="shared" si="574"/>
        <v>10</v>
      </c>
      <c r="E506" s="76">
        <f t="shared" ref="E506:E510" si="637">+F506+G506+J506+K506+L506+H506+M506+N506+I506+O506+P506+Q506+R506+S506+T506+U506</f>
        <v>0</v>
      </c>
      <c r="F506" s="42">
        <f>IFERROR(VLOOKUP($A506,'2018'!$A$8:$C$209,3,FALSE),0)</f>
        <v>0</v>
      </c>
      <c r="G506" s="42">
        <f>IFERROR(VLOOKUP($A506,'2019'!$A$8:$C$282,3,FALSE),0)</f>
        <v>0</v>
      </c>
      <c r="H506" s="42">
        <f>+IFERROR(VLOOKUP($A506,'2020'!$A$14:$C$247,3,FALSE),0)</f>
        <v>0</v>
      </c>
      <c r="I506" s="42">
        <f>+IFERROR(VLOOKUP($A506,'2021'!$A$12:$C$276,3,FALSE),0)</f>
        <v>0</v>
      </c>
      <c r="J506" s="42">
        <f>+IFERROR(VLOOKUP($A506,'2022'!$A:$O,4,FALSE),0)</f>
        <v>0</v>
      </c>
      <c r="K506" s="42">
        <f>+IFERROR(VLOOKUP($A506,'2022'!$A:$O,5,FALSE),0)</f>
        <v>0</v>
      </c>
      <c r="L506" s="42">
        <f>+IFERROR(VLOOKUP($A506,'2022'!$A:$O,6,FALSE),0)</f>
        <v>0</v>
      </c>
      <c r="M506" s="42">
        <f>+IFERROR(VLOOKUP($A506,'2022'!$A:$O,7,FALSE),0)</f>
        <v>0</v>
      </c>
      <c r="N506" s="42">
        <f>+IFERROR(VLOOKUP($A506,'2022'!$A:$O,8,FALSE),0)</f>
        <v>0</v>
      </c>
      <c r="O506" s="42">
        <f>+IFERROR(VLOOKUP($A506,'2022'!$A:$O,9,FALSE),0)</f>
        <v>0</v>
      </c>
      <c r="P506" s="42">
        <f>+IFERROR(VLOOKUP($A506,'2022'!$A:$O,10,FALSE),0)</f>
        <v>0</v>
      </c>
      <c r="Q506" s="42">
        <f>+IFERROR(VLOOKUP($A506,'2022'!$A:$O,11,FALSE),0)</f>
        <v>0</v>
      </c>
      <c r="R506" s="42">
        <f>+IFERROR(VLOOKUP($A506,'2022'!$A:$O,12,FALSE),0)</f>
        <v>0</v>
      </c>
      <c r="S506" s="42">
        <f>+IFERROR(VLOOKUP($A506,'2022'!$A:$O,13,FALSE),0)</f>
        <v>0</v>
      </c>
      <c r="T506" s="42">
        <f>+IFERROR(VLOOKUP($A506,'2022'!$A:$O,14,FALSE),0)</f>
        <v>0</v>
      </c>
      <c r="U506" s="42">
        <f>+IFERROR(VLOOKUP($A506,'2022'!$A:$O,15,FALSE),0)</f>
        <v>0</v>
      </c>
    </row>
    <row r="507" spans="1:21" x14ac:dyDescent="0.2">
      <c r="A507" s="86">
        <v>1980250202</v>
      </c>
      <c r="B507" s="80" t="s">
        <v>334</v>
      </c>
      <c r="C507" s="4" t="s">
        <v>9</v>
      </c>
      <c r="D507" s="4">
        <f t="shared" si="574"/>
        <v>10</v>
      </c>
      <c r="E507" s="76">
        <f t="shared" si="637"/>
        <v>0</v>
      </c>
      <c r="F507" s="42">
        <f>IFERROR(VLOOKUP($A507,'2018'!$A$8:$C$209,3,FALSE),0)</f>
        <v>0</v>
      </c>
      <c r="G507" s="42">
        <f>IFERROR(VLOOKUP($A507,'2019'!$A$8:$C$282,3,FALSE),0)</f>
        <v>0</v>
      </c>
      <c r="H507" s="42">
        <f>+IFERROR(VLOOKUP($A507,'2020'!$A$14:$C$247,3,FALSE),0)</f>
        <v>0</v>
      </c>
      <c r="I507" s="42">
        <f>+IFERROR(VLOOKUP($A507,'2021'!$A$12:$C$276,3,FALSE),0)</f>
        <v>0</v>
      </c>
      <c r="J507" s="42">
        <f>+IFERROR(VLOOKUP($A507,'2022'!$A:$O,4,FALSE),0)</f>
        <v>76812</v>
      </c>
      <c r="K507" s="42">
        <f>+IFERROR(VLOOKUP($A507,'2022'!$A:$O,5,FALSE),0)</f>
        <v>0</v>
      </c>
      <c r="L507" s="42">
        <f>+IFERROR(VLOOKUP($A507,'2022'!$A:$O,6,FALSE),0)</f>
        <v>29334</v>
      </c>
      <c r="M507" s="42">
        <f>+IFERROR(VLOOKUP($A507,'2022'!$A:$O,7,FALSE),0)</f>
        <v>-106146</v>
      </c>
      <c r="N507" s="42">
        <f>+IFERROR(VLOOKUP($A507,'2022'!$A:$O,8,FALSE),0)</f>
        <v>0</v>
      </c>
      <c r="O507" s="42">
        <f>+IFERROR(VLOOKUP($A507,'2022'!$A:$O,9,FALSE),0)</f>
        <v>0</v>
      </c>
      <c r="P507" s="42">
        <f>+IFERROR(VLOOKUP($A507,'2022'!$A:$O,10,FALSE),0)</f>
        <v>0</v>
      </c>
      <c r="Q507" s="42">
        <f>+IFERROR(VLOOKUP($A507,'2022'!$A:$O,11,FALSE),0)</f>
        <v>0</v>
      </c>
      <c r="R507" s="42">
        <f>+IFERROR(VLOOKUP($A507,'2022'!$A:$O,12,FALSE),0)</f>
        <v>0</v>
      </c>
      <c r="S507" s="42">
        <f>+IFERROR(VLOOKUP($A507,'2022'!$A:$O,13,FALSE),0)</f>
        <v>0</v>
      </c>
      <c r="T507" s="42">
        <f>+IFERROR(VLOOKUP($A507,'2022'!$A:$O,14,FALSE),0)</f>
        <v>0</v>
      </c>
      <c r="U507" s="42">
        <f>+IFERROR(VLOOKUP($A507,'2022'!$A:$O,15,FALSE),0)</f>
        <v>0</v>
      </c>
    </row>
    <row r="508" spans="1:21" x14ac:dyDescent="0.2">
      <c r="A508" s="86">
        <v>1980250203</v>
      </c>
      <c r="B508" s="80" t="s">
        <v>1358</v>
      </c>
      <c r="C508" s="4" t="s">
        <v>9</v>
      </c>
      <c r="D508" s="4">
        <f t="shared" si="574"/>
        <v>10</v>
      </c>
      <c r="E508" s="76">
        <f t="shared" si="637"/>
        <v>1191156436</v>
      </c>
      <c r="F508" s="42">
        <f>IFERROR(VLOOKUP($A508,'2018'!$A$8:$C$209,3,FALSE),0)</f>
        <v>0</v>
      </c>
      <c r="G508" s="42">
        <f>IFERROR(VLOOKUP($A508,'2019'!$A$8:$C$282,3,FALSE),0)</f>
        <v>0</v>
      </c>
      <c r="H508" s="42">
        <f>+IFERROR(VLOOKUP($A508,'2020'!$A$14:$C$247,3,FALSE),0)</f>
        <v>1075497048</v>
      </c>
      <c r="I508" s="42">
        <f>+IFERROR(VLOOKUP($A508,'2021'!$A$12:$C$276,3,FALSE),0)</f>
        <v>115659388</v>
      </c>
      <c r="J508" s="42">
        <f>+IFERROR(VLOOKUP($A508,'2022'!$A:$O,4,FALSE),0)</f>
        <v>0</v>
      </c>
      <c r="K508" s="42">
        <f>+IFERROR(VLOOKUP($A508,'2022'!$A:$O,5,FALSE),0)</f>
        <v>0</v>
      </c>
      <c r="L508" s="42">
        <f>+IFERROR(VLOOKUP($A508,'2022'!$A:$O,6,FALSE),0)</f>
        <v>0</v>
      </c>
      <c r="M508" s="42">
        <f>+IFERROR(VLOOKUP($A508,'2022'!$A:$O,7,FALSE),0)</f>
        <v>0</v>
      </c>
      <c r="N508" s="42">
        <f>+IFERROR(VLOOKUP($A508,'2022'!$A:$O,8,FALSE),0)</f>
        <v>0</v>
      </c>
      <c r="O508" s="42">
        <f>+IFERROR(VLOOKUP($A508,'2022'!$A:$O,9,FALSE),0)</f>
        <v>0</v>
      </c>
      <c r="P508" s="42">
        <f>+IFERROR(VLOOKUP($A508,'2022'!$A:$O,10,FALSE),0)</f>
        <v>0</v>
      </c>
      <c r="Q508" s="42">
        <f>+IFERROR(VLOOKUP($A508,'2022'!$A:$O,11,FALSE),0)</f>
        <v>0</v>
      </c>
      <c r="R508" s="42">
        <f>+IFERROR(VLOOKUP($A508,'2022'!$A:$O,12,FALSE),0)</f>
        <v>0</v>
      </c>
      <c r="S508" s="42">
        <f>+IFERROR(VLOOKUP($A508,'2022'!$A:$O,13,FALSE),0)</f>
        <v>0</v>
      </c>
      <c r="T508" s="42">
        <f>+IFERROR(VLOOKUP($A508,'2022'!$A:$O,14,FALSE),0)</f>
        <v>0</v>
      </c>
      <c r="U508" s="42">
        <f>+IFERROR(VLOOKUP($A508,'2022'!$A:$O,15,FALSE),0)</f>
        <v>0</v>
      </c>
    </row>
    <row r="509" spans="1:21" x14ac:dyDescent="0.2">
      <c r="A509" s="86">
        <v>1980250204</v>
      </c>
      <c r="B509" s="80" t="s">
        <v>1359</v>
      </c>
      <c r="C509" s="4" t="s">
        <v>9</v>
      </c>
      <c r="D509" s="4">
        <f t="shared" si="574"/>
        <v>10</v>
      </c>
      <c r="E509" s="76">
        <f t="shared" si="637"/>
        <v>3303587838.23</v>
      </c>
      <c r="F509" s="42">
        <f>IFERROR(VLOOKUP($A509,'2018'!$A$8:$C$209,3,FALSE),0)</f>
        <v>0</v>
      </c>
      <c r="G509" s="42">
        <f>IFERROR(VLOOKUP($A509,'2019'!$A$8:$C$282,3,FALSE),0)</f>
        <v>0</v>
      </c>
      <c r="H509" s="42">
        <f>+IFERROR(VLOOKUP($A509,'2020'!$A$14:$C$247,3,FALSE),0)</f>
        <v>0</v>
      </c>
      <c r="I509" s="42">
        <f>+IFERROR(VLOOKUP($A509,'2021'!$A$12:$C$276,3,FALSE),0)</f>
        <v>2340634752</v>
      </c>
      <c r="J509" s="42">
        <f>+IFERROR(VLOOKUP($A509,'2022'!$A:$O,4,FALSE),0)</f>
        <v>0</v>
      </c>
      <c r="K509" s="42">
        <f>+IFERROR(VLOOKUP($A509,'2022'!$A:$O,5,FALSE),0)</f>
        <v>0</v>
      </c>
      <c r="L509" s="42">
        <f>+IFERROR(VLOOKUP($A509,'2022'!$A:$O,6,FALSE),0)</f>
        <v>0</v>
      </c>
      <c r="M509" s="42">
        <f>+IFERROR(VLOOKUP($A509,'2022'!$A:$O,7,FALSE),0)</f>
        <v>0</v>
      </c>
      <c r="N509" s="42">
        <f>+IFERROR(VLOOKUP($A509,'2022'!$A:$O,8,FALSE),0)</f>
        <v>962953086.23000002</v>
      </c>
      <c r="O509" s="42">
        <f>+IFERROR(VLOOKUP($A509,'2022'!$A:$O,9,FALSE),0)</f>
        <v>0</v>
      </c>
      <c r="P509" s="42">
        <f>+IFERROR(VLOOKUP($A509,'2022'!$A:$O,10,FALSE),0)</f>
        <v>0</v>
      </c>
      <c r="Q509" s="42">
        <f>+IFERROR(VLOOKUP($A509,'2022'!$A:$O,11,FALSE),0)</f>
        <v>0</v>
      </c>
      <c r="R509" s="42">
        <f>+IFERROR(VLOOKUP($A509,'2022'!$A:$O,12,FALSE),0)</f>
        <v>0</v>
      </c>
      <c r="S509" s="42">
        <f>+IFERROR(VLOOKUP($A509,'2022'!$A:$O,13,FALSE),0)</f>
        <v>0</v>
      </c>
      <c r="T509" s="42">
        <f>+IFERROR(VLOOKUP($A509,'2022'!$A:$O,14,FALSE),0)</f>
        <v>0</v>
      </c>
      <c r="U509" s="42">
        <f>+IFERROR(VLOOKUP($A509,'2022'!$A:$O,15,FALSE),0)</f>
        <v>0</v>
      </c>
    </row>
    <row r="510" spans="1:21" x14ac:dyDescent="0.2">
      <c r="A510" s="86">
        <v>1980250299</v>
      </c>
      <c r="B510" s="80" t="s">
        <v>331</v>
      </c>
      <c r="C510" s="4" t="s">
        <v>9</v>
      </c>
      <c r="D510" s="4">
        <f t="shared" si="574"/>
        <v>10</v>
      </c>
      <c r="E510" s="76">
        <f t="shared" si="637"/>
        <v>-4494744273.2299995</v>
      </c>
      <c r="F510" s="42">
        <f>IFERROR(VLOOKUP($A510,'2018'!$A$8:$C$209,3,FALSE),0)</f>
        <v>0</v>
      </c>
      <c r="G510" s="42">
        <f>IFERROR(VLOOKUP($A510,'2019'!$A$8:$C$282,3,FALSE),0)</f>
        <v>0</v>
      </c>
      <c r="H510" s="42">
        <f>+IFERROR(VLOOKUP($A510,'2020'!$A$14:$C$247,3,FALSE),0)</f>
        <v>0</v>
      </c>
      <c r="I510" s="42">
        <f>+IFERROR(VLOOKUP($A510,'2021'!$A$12:$C$276,3,FALSE),0)</f>
        <v>-3311485340</v>
      </c>
      <c r="J510" s="42">
        <f>+IFERROR(VLOOKUP($A510,'2022'!$A:$O,4,FALSE),0)</f>
        <v>0</v>
      </c>
      <c r="K510" s="42">
        <f>+IFERROR(VLOOKUP($A510,'2022'!$A:$O,5,FALSE),0)</f>
        <v>0</v>
      </c>
      <c r="L510" s="42">
        <f>+IFERROR(VLOOKUP($A510,'2022'!$A:$O,6,FALSE),0)</f>
        <v>0</v>
      </c>
      <c r="M510" s="42">
        <f>+IFERROR(VLOOKUP($A510,'2022'!$A:$O,7,FALSE),0)</f>
        <v>0</v>
      </c>
      <c r="N510" s="42">
        <f>+IFERROR(VLOOKUP($A510,'2022'!$A:$O,8,FALSE),0)</f>
        <v>0</v>
      </c>
      <c r="O510" s="42">
        <f>+IFERROR(VLOOKUP($A510,'2022'!$A:$O,9,FALSE),0)</f>
        <v>0</v>
      </c>
      <c r="P510" s="42">
        <f>+IFERROR(VLOOKUP($A510,'2022'!$A:$O,10,FALSE),0)</f>
        <v>0</v>
      </c>
      <c r="Q510" s="42">
        <f>+IFERROR(VLOOKUP($A510,'2022'!$A:$O,11,FALSE),0)</f>
        <v>-1183258933.23</v>
      </c>
      <c r="R510" s="42">
        <f>+IFERROR(VLOOKUP($A510,'2022'!$A:$O,12,FALSE),0)</f>
        <v>0</v>
      </c>
      <c r="S510" s="42">
        <f>+IFERROR(VLOOKUP($A510,'2022'!$A:$O,13,FALSE),0)</f>
        <v>0</v>
      </c>
      <c r="T510" s="42">
        <f>+IFERROR(VLOOKUP($A510,'2022'!$A:$O,14,FALSE),0)</f>
        <v>0</v>
      </c>
      <c r="U510" s="42">
        <f>+IFERROR(VLOOKUP($A510,'2022'!$A:$O,15,FALSE),0)</f>
        <v>0</v>
      </c>
    </row>
    <row r="511" spans="1:21" ht="12" x14ac:dyDescent="0.25">
      <c r="A511" s="85">
        <v>19802503</v>
      </c>
      <c r="B511" s="79" t="s">
        <v>207</v>
      </c>
      <c r="C511" s="35" t="s">
        <v>5</v>
      </c>
      <c r="D511" s="35">
        <f t="shared" si="574"/>
        <v>8</v>
      </c>
      <c r="E511" s="75">
        <f t="shared" ref="E511:L511" si="638">+E512+E513+E514+E515+E516+E517+E518+E519+E520+E521+E522+E523+E524+E525+E526+E527+E528+E529+E530+E531+E532+E533+E534+E535+E537+E536+E538+E539+E540+E541+E542+E543+E544+E545+E546+E547</f>
        <v>-3749196611.9899998</v>
      </c>
      <c r="F511" s="41">
        <f t="shared" si="638"/>
        <v>31905614.670000002</v>
      </c>
      <c r="G511" s="41">
        <f t="shared" si="638"/>
        <v>-17369245.66</v>
      </c>
      <c r="H511" s="41">
        <f t="shared" ref="H511" si="639">+H512+H513+H514+H515+H516+H517+H518+H519+H520+H521+H522+H523+H524+H525+H526+H527+H528+H529+H530+H531+H532+H533+H534+H535+H537+H536+H538+H539+H540+H541+H542+H543+H544+H545+H546+H547</f>
        <v>12929669</v>
      </c>
      <c r="I511" s="41">
        <f t="shared" ref="I511" si="640">+I512+I513+I514+I515+I516+I517+I518+I519+I520+I521+I522+I523+I524+I525+I526+I527+I528+I529+I530+I531+I532+I533+I534+I535+I537+I536+I538+I539+I540+I541+I542+I543+I544+I545+I546+I547</f>
        <v>-3783030804</v>
      </c>
      <c r="J511" s="41">
        <f t="shared" si="638"/>
        <v>582721</v>
      </c>
      <c r="K511" s="41">
        <f t="shared" si="638"/>
        <v>2865268</v>
      </c>
      <c r="L511" s="41">
        <f t="shared" si="638"/>
        <v>1821155</v>
      </c>
      <c r="M511" s="41">
        <f t="shared" ref="M511:N511" si="641">+M512+M513+M514+M515+M516+M517+M518+M519+M520+M521+M522+M523+M524+M525+M526+M527+M528+M529+M530+M531+M532+M533+M534+M535+M537+M536+M538+M539+M540+M541+M542+M543+M544+M545+M546+M547</f>
        <v>918340</v>
      </c>
      <c r="N511" s="41">
        <f t="shared" si="641"/>
        <v>70000</v>
      </c>
      <c r="O511" s="41">
        <f t="shared" ref="O511:S511" si="642">+O512+O513+O514+O515+O516+O517+O518+O519+O520+O521+O522+O523+O524+O525+O526+O527+O528+O529+O530+O531+O532+O533+O534+O535+O537+O536+O538+O539+O540+O541+O542+O543+O544+O545+O546+O547</f>
        <v>0</v>
      </c>
      <c r="P511" s="41">
        <f t="shared" si="642"/>
        <v>0</v>
      </c>
      <c r="Q511" s="41">
        <f t="shared" si="642"/>
        <v>0</v>
      </c>
      <c r="R511" s="41">
        <f t="shared" si="642"/>
        <v>110670</v>
      </c>
      <c r="S511" s="41">
        <f t="shared" si="642"/>
        <v>0</v>
      </c>
      <c r="T511" s="41">
        <f t="shared" ref="T511:U511" si="643">+T512+T513+T514+T515+T516+T517+T518+T519+T520+T521+T522+T523+T524+T525+T526+T527+T528+T529+T530+T531+T532+T533+T534+T535+T537+T536+T538+T539+T540+T541+T542+T543+T544+T545+T546+T547</f>
        <v>0</v>
      </c>
      <c r="U511" s="41">
        <f t="shared" si="643"/>
        <v>0</v>
      </c>
    </row>
    <row r="512" spans="1:21" x14ac:dyDescent="0.2">
      <c r="A512" s="86">
        <v>1980250301</v>
      </c>
      <c r="B512" s="80" t="s">
        <v>335</v>
      </c>
      <c r="C512" s="4" t="s">
        <v>9</v>
      </c>
      <c r="D512" s="4">
        <f t="shared" si="574"/>
        <v>10</v>
      </c>
      <c r="E512" s="76">
        <f t="shared" ref="E512:E547" si="644">+F512+G512+J512+K512+L512+H512+M512+N512+I512+O512+P512+Q512+R512+S512+T512+U512</f>
        <v>9280000</v>
      </c>
      <c r="F512" s="42">
        <f>IFERROR(VLOOKUP($A512,'2018'!$A$8:$C$209,3,FALSE),0)</f>
        <v>21064267</v>
      </c>
      <c r="G512" s="42">
        <f>IFERROR(VLOOKUP($A512,'2019'!$A$8:$C$282,3,FALSE),0)</f>
        <v>-11784267</v>
      </c>
      <c r="H512" s="42">
        <f>+IFERROR(VLOOKUP($A512,'2020'!$A$14:$C$247,3,FALSE),0)</f>
        <v>0</v>
      </c>
      <c r="I512" s="42">
        <f>+IFERROR(VLOOKUP($A512,'2021'!$A$12:$C$276,3,FALSE),0)</f>
        <v>0</v>
      </c>
      <c r="J512" s="42">
        <f>+IFERROR(VLOOKUP($A512,'2022'!$A:$O,4,FALSE),0)</f>
        <v>0</v>
      </c>
      <c r="K512" s="42">
        <f>+IFERROR(VLOOKUP($A512,'2022'!$A:$O,5,FALSE),0)</f>
        <v>0</v>
      </c>
      <c r="L512" s="42">
        <f>+IFERROR(VLOOKUP($A512,'2022'!$A:$O,6,FALSE),0)</f>
        <v>0</v>
      </c>
      <c r="M512" s="42">
        <f>+IFERROR(VLOOKUP($A512,'2022'!$A:$O,7,FALSE),0)</f>
        <v>0</v>
      </c>
      <c r="N512" s="42">
        <f>+IFERROR(VLOOKUP($A512,'2022'!$A:$O,8,FALSE),0)</f>
        <v>0</v>
      </c>
      <c r="O512" s="42">
        <f>+IFERROR(VLOOKUP($A512,'2022'!$A:$O,9,FALSE),0)</f>
        <v>0</v>
      </c>
      <c r="P512" s="42">
        <f>+IFERROR(VLOOKUP($A512,'2022'!$A:$O,10,FALSE),0)</f>
        <v>0</v>
      </c>
      <c r="Q512" s="42">
        <f>+IFERROR(VLOOKUP($A512,'2022'!$A:$O,11,FALSE),0)</f>
        <v>0</v>
      </c>
      <c r="R512" s="42">
        <f>+IFERROR(VLOOKUP($A512,'2022'!$A:$O,12,FALSE),0)</f>
        <v>0</v>
      </c>
      <c r="S512" s="42">
        <f>+IFERROR(VLOOKUP($A512,'2022'!$A:$O,13,FALSE),0)</f>
        <v>0</v>
      </c>
      <c r="T512" s="42">
        <f>+IFERROR(VLOOKUP($A512,'2022'!$A:$O,14,FALSE),0)</f>
        <v>0</v>
      </c>
      <c r="U512" s="42">
        <f>+IFERROR(VLOOKUP($A512,'2022'!$A:$O,15,FALSE),0)</f>
        <v>0</v>
      </c>
    </row>
    <row r="513" spans="1:21" x14ac:dyDescent="0.2">
      <c r="A513" s="86">
        <v>1980250302</v>
      </c>
      <c r="B513" s="80" t="s">
        <v>336</v>
      </c>
      <c r="C513" s="4" t="s">
        <v>9</v>
      </c>
      <c r="D513" s="4">
        <f t="shared" si="574"/>
        <v>10</v>
      </c>
      <c r="E513" s="76">
        <f t="shared" si="644"/>
        <v>0</v>
      </c>
      <c r="F513" s="42">
        <f>IFERROR(VLOOKUP($A513,'2018'!$A$8:$C$209,3,FALSE),0)</f>
        <v>0</v>
      </c>
      <c r="G513" s="42">
        <f>IFERROR(VLOOKUP($A513,'2019'!$A$8:$C$282,3,FALSE),0)</f>
        <v>0</v>
      </c>
      <c r="H513" s="42">
        <f>+IFERROR(VLOOKUP($A513,'2020'!$A$14:$C$247,3,FALSE),0)</f>
        <v>0</v>
      </c>
      <c r="I513" s="42">
        <f>+IFERROR(VLOOKUP($A513,'2021'!$A$12:$C$276,3,FALSE),0)</f>
        <v>0</v>
      </c>
      <c r="J513" s="42">
        <f>+IFERROR(VLOOKUP($A513,'2022'!$A:$O,4,FALSE),0)</f>
        <v>0</v>
      </c>
      <c r="K513" s="42">
        <f>+IFERROR(VLOOKUP($A513,'2022'!$A:$O,5,FALSE),0)</f>
        <v>0</v>
      </c>
      <c r="L513" s="42">
        <f>+IFERROR(VLOOKUP($A513,'2022'!$A:$O,6,FALSE),0)</f>
        <v>0</v>
      </c>
      <c r="M513" s="42">
        <f>+IFERROR(VLOOKUP($A513,'2022'!$A:$O,7,FALSE),0)</f>
        <v>0</v>
      </c>
      <c r="N513" s="42">
        <f>+IFERROR(VLOOKUP($A513,'2022'!$A:$O,8,FALSE),0)</f>
        <v>0</v>
      </c>
      <c r="O513" s="42">
        <f>+IFERROR(VLOOKUP($A513,'2022'!$A:$O,9,FALSE),0)</f>
        <v>0</v>
      </c>
      <c r="P513" s="42">
        <f>+IFERROR(VLOOKUP($A513,'2022'!$A:$O,10,FALSE),0)</f>
        <v>0</v>
      </c>
      <c r="Q513" s="42">
        <f>+IFERROR(VLOOKUP($A513,'2022'!$A:$O,11,FALSE),0)</f>
        <v>0</v>
      </c>
      <c r="R513" s="42">
        <f>+IFERROR(VLOOKUP($A513,'2022'!$A:$O,12,FALSE),0)</f>
        <v>0</v>
      </c>
      <c r="S513" s="42">
        <f>+IFERROR(VLOOKUP($A513,'2022'!$A:$O,13,FALSE),0)</f>
        <v>0</v>
      </c>
      <c r="T513" s="42">
        <f>+IFERROR(VLOOKUP($A513,'2022'!$A:$O,14,FALSE),0)</f>
        <v>0</v>
      </c>
      <c r="U513" s="42">
        <f>+IFERROR(VLOOKUP($A513,'2022'!$A:$O,15,FALSE),0)</f>
        <v>0</v>
      </c>
    </row>
    <row r="514" spans="1:21" x14ac:dyDescent="0.2">
      <c r="A514" s="86">
        <v>1980250303</v>
      </c>
      <c r="B514" s="80" t="s">
        <v>337</v>
      </c>
      <c r="C514" s="4" t="s">
        <v>9</v>
      </c>
      <c r="D514" s="4">
        <f t="shared" si="574"/>
        <v>10</v>
      </c>
      <c r="E514" s="76">
        <f t="shared" si="644"/>
        <v>0</v>
      </c>
      <c r="F514" s="42">
        <f>IFERROR(VLOOKUP($A514,'2018'!$A$8:$C$209,3,FALSE),0)</f>
        <v>0</v>
      </c>
      <c r="G514" s="42">
        <f>IFERROR(VLOOKUP($A514,'2019'!$A$8:$C$282,3,FALSE),0)</f>
        <v>0</v>
      </c>
      <c r="H514" s="42">
        <f>+IFERROR(VLOOKUP($A514,'2020'!$A$14:$C$247,3,FALSE),0)</f>
        <v>0</v>
      </c>
      <c r="I514" s="42">
        <f>+IFERROR(VLOOKUP($A514,'2021'!$A$12:$C$276,3,FALSE),0)</f>
        <v>0</v>
      </c>
      <c r="J514" s="42">
        <f>+IFERROR(VLOOKUP($A514,'2022'!$A:$O,4,FALSE),0)</f>
        <v>0</v>
      </c>
      <c r="K514" s="42">
        <f>+IFERROR(VLOOKUP($A514,'2022'!$A:$O,5,FALSE),0)</f>
        <v>0</v>
      </c>
      <c r="L514" s="42">
        <f>+IFERROR(VLOOKUP($A514,'2022'!$A:$O,6,FALSE),0)</f>
        <v>0</v>
      </c>
      <c r="M514" s="42">
        <f>+IFERROR(VLOOKUP($A514,'2022'!$A:$O,7,FALSE),0)</f>
        <v>0</v>
      </c>
      <c r="N514" s="42">
        <f>+IFERROR(VLOOKUP($A514,'2022'!$A:$O,8,FALSE),0)</f>
        <v>0</v>
      </c>
      <c r="O514" s="42">
        <f>+IFERROR(VLOOKUP($A514,'2022'!$A:$O,9,FALSE),0)</f>
        <v>0</v>
      </c>
      <c r="P514" s="42">
        <f>+IFERROR(VLOOKUP($A514,'2022'!$A:$O,10,FALSE),0)</f>
        <v>0</v>
      </c>
      <c r="Q514" s="42">
        <f>+IFERROR(VLOOKUP($A514,'2022'!$A:$O,11,FALSE),0)</f>
        <v>0</v>
      </c>
      <c r="R514" s="42">
        <f>+IFERROR(VLOOKUP($A514,'2022'!$A:$O,12,FALSE),0)</f>
        <v>0</v>
      </c>
      <c r="S514" s="42">
        <f>+IFERROR(VLOOKUP($A514,'2022'!$A:$O,13,FALSE),0)</f>
        <v>0</v>
      </c>
      <c r="T514" s="42">
        <f>+IFERROR(VLOOKUP($A514,'2022'!$A:$O,14,FALSE),0)</f>
        <v>0</v>
      </c>
      <c r="U514" s="42">
        <f>+IFERROR(VLOOKUP($A514,'2022'!$A:$O,15,FALSE),0)</f>
        <v>0</v>
      </c>
    </row>
    <row r="515" spans="1:21" x14ac:dyDescent="0.2">
      <c r="A515" s="86">
        <v>1980250304</v>
      </c>
      <c r="B515" s="80" t="s">
        <v>124</v>
      </c>
      <c r="C515" s="4" t="s">
        <v>9</v>
      </c>
      <c r="D515" s="4">
        <f t="shared" si="574"/>
        <v>10</v>
      </c>
      <c r="E515" s="76">
        <f t="shared" si="644"/>
        <v>0</v>
      </c>
      <c r="F515" s="42">
        <f>IFERROR(VLOOKUP($A515,'2018'!$A$8:$C$209,3,FALSE),0)</f>
        <v>0</v>
      </c>
      <c r="G515" s="42">
        <f>IFERROR(VLOOKUP($A515,'2019'!$A$8:$C$282,3,FALSE),0)</f>
        <v>0</v>
      </c>
      <c r="H515" s="42">
        <f>+IFERROR(VLOOKUP($A515,'2020'!$A$14:$C$247,3,FALSE),0)</f>
        <v>0</v>
      </c>
      <c r="I515" s="42">
        <f>+IFERROR(VLOOKUP($A515,'2021'!$A$12:$C$276,3,FALSE),0)</f>
        <v>0</v>
      </c>
      <c r="J515" s="42">
        <f>+IFERROR(VLOOKUP($A515,'2022'!$A:$O,4,FALSE),0)</f>
        <v>0</v>
      </c>
      <c r="K515" s="42">
        <f>+IFERROR(VLOOKUP($A515,'2022'!$A:$O,5,FALSE),0)</f>
        <v>0</v>
      </c>
      <c r="L515" s="42">
        <f>+IFERROR(VLOOKUP($A515,'2022'!$A:$O,6,FALSE),0)</f>
        <v>0</v>
      </c>
      <c r="M515" s="42">
        <f>+IFERROR(VLOOKUP($A515,'2022'!$A:$O,7,FALSE),0)</f>
        <v>0</v>
      </c>
      <c r="N515" s="42">
        <f>+IFERROR(VLOOKUP($A515,'2022'!$A:$O,8,FALSE),0)</f>
        <v>0</v>
      </c>
      <c r="O515" s="42">
        <f>+IFERROR(VLOOKUP($A515,'2022'!$A:$O,9,FALSE),0)</f>
        <v>0</v>
      </c>
      <c r="P515" s="42">
        <f>+IFERROR(VLOOKUP($A515,'2022'!$A:$O,10,FALSE),0)</f>
        <v>0</v>
      </c>
      <c r="Q515" s="42">
        <f>+IFERROR(VLOOKUP($A515,'2022'!$A:$O,11,FALSE),0)</f>
        <v>0</v>
      </c>
      <c r="R515" s="42">
        <f>+IFERROR(VLOOKUP($A515,'2022'!$A:$O,12,FALSE),0)</f>
        <v>0</v>
      </c>
      <c r="S515" s="42">
        <f>+IFERROR(VLOOKUP($A515,'2022'!$A:$O,13,FALSE),0)</f>
        <v>0</v>
      </c>
      <c r="T515" s="42">
        <f>+IFERROR(VLOOKUP($A515,'2022'!$A:$O,14,FALSE),0)</f>
        <v>0</v>
      </c>
      <c r="U515" s="42">
        <f>+IFERROR(VLOOKUP($A515,'2022'!$A:$O,15,FALSE),0)</f>
        <v>0</v>
      </c>
    </row>
    <row r="516" spans="1:21" x14ac:dyDescent="0.2">
      <c r="A516" s="86">
        <v>1980250305</v>
      </c>
      <c r="B516" s="80" t="s">
        <v>338</v>
      </c>
      <c r="C516" s="4" t="s">
        <v>9</v>
      </c>
      <c r="D516" s="4">
        <f t="shared" si="574"/>
        <v>10</v>
      </c>
      <c r="E516" s="76">
        <f t="shared" si="644"/>
        <v>0</v>
      </c>
      <c r="F516" s="42">
        <f>IFERROR(VLOOKUP($A516,'2018'!$A$8:$C$209,3,FALSE),0)</f>
        <v>199734</v>
      </c>
      <c r="G516" s="42">
        <f>IFERROR(VLOOKUP($A516,'2019'!$A$8:$C$282,3,FALSE),0)</f>
        <v>-199734</v>
      </c>
      <c r="H516" s="42">
        <f>+IFERROR(VLOOKUP($A516,'2020'!$A$14:$C$247,3,FALSE),0)</f>
        <v>0</v>
      </c>
      <c r="I516" s="42">
        <f>+IFERROR(VLOOKUP($A516,'2021'!$A$12:$C$276,3,FALSE),0)</f>
        <v>0</v>
      </c>
      <c r="J516" s="42">
        <f>+IFERROR(VLOOKUP($A516,'2022'!$A:$O,4,FALSE),0)</f>
        <v>0</v>
      </c>
      <c r="K516" s="42">
        <f>+IFERROR(VLOOKUP($A516,'2022'!$A:$O,5,FALSE),0)</f>
        <v>0</v>
      </c>
      <c r="L516" s="42">
        <f>+IFERROR(VLOOKUP($A516,'2022'!$A:$O,6,FALSE),0)</f>
        <v>0</v>
      </c>
      <c r="M516" s="42">
        <f>+IFERROR(VLOOKUP($A516,'2022'!$A:$O,7,FALSE),0)</f>
        <v>0</v>
      </c>
      <c r="N516" s="42">
        <f>+IFERROR(VLOOKUP($A516,'2022'!$A:$O,8,FALSE),0)</f>
        <v>0</v>
      </c>
      <c r="O516" s="42">
        <f>+IFERROR(VLOOKUP($A516,'2022'!$A:$O,9,FALSE),0)</f>
        <v>0</v>
      </c>
      <c r="P516" s="42">
        <f>+IFERROR(VLOOKUP($A516,'2022'!$A:$O,10,FALSE),0)</f>
        <v>0</v>
      </c>
      <c r="Q516" s="42">
        <f>+IFERROR(VLOOKUP($A516,'2022'!$A:$O,11,FALSE),0)</f>
        <v>0</v>
      </c>
      <c r="R516" s="42">
        <f>+IFERROR(VLOOKUP($A516,'2022'!$A:$O,12,FALSE),0)</f>
        <v>0</v>
      </c>
      <c r="S516" s="42">
        <f>+IFERROR(VLOOKUP($A516,'2022'!$A:$O,13,FALSE),0)</f>
        <v>0</v>
      </c>
      <c r="T516" s="42">
        <f>+IFERROR(VLOOKUP($A516,'2022'!$A:$O,14,FALSE),0)</f>
        <v>0</v>
      </c>
      <c r="U516" s="42">
        <f>+IFERROR(VLOOKUP($A516,'2022'!$A:$O,15,FALSE),0)</f>
        <v>0</v>
      </c>
    </row>
    <row r="517" spans="1:21" x14ac:dyDescent="0.2">
      <c r="A517" s="86">
        <v>1980250306</v>
      </c>
      <c r="B517" s="80" t="s">
        <v>339</v>
      </c>
      <c r="C517" s="4" t="s">
        <v>9</v>
      </c>
      <c r="D517" s="4">
        <f t="shared" si="574"/>
        <v>10</v>
      </c>
      <c r="E517" s="76">
        <f t="shared" si="644"/>
        <v>0</v>
      </c>
      <c r="F517" s="42">
        <f>IFERROR(VLOOKUP($A517,'2018'!$A$8:$C$209,3,FALSE),0)</f>
        <v>0</v>
      </c>
      <c r="G517" s="42">
        <f>IFERROR(VLOOKUP($A517,'2019'!$A$8:$C$282,3,FALSE),0)</f>
        <v>0</v>
      </c>
      <c r="H517" s="42">
        <f>+IFERROR(VLOOKUP($A517,'2020'!$A$14:$C$247,3,FALSE),0)</f>
        <v>0</v>
      </c>
      <c r="I517" s="42">
        <f>+IFERROR(VLOOKUP($A517,'2021'!$A$12:$C$276,3,FALSE),0)</f>
        <v>0</v>
      </c>
      <c r="J517" s="42">
        <f>+IFERROR(VLOOKUP($A517,'2022'!$A:$O,4,FALSE),0)</f>
        <v>0</v>
      </c>
      <c r="K517" s="42">
        <f>+IFERROR(VLOOKUP($A517,'2022'!$A:$O,5,FALSE),0)</f>
        <v>0</v>
      </c>
      <c r="L517" s="42">
        <f>+IFERROR(VLOOKUP($A517,'2022'!$A:$O,6,FALSE),0)</f>
        <v>0</v>
      </c>
      <c r="M517" s="42">
        <f>+IFERROR(VLOOKUP($A517,'2022'!$A:$O,7,FALSE),0)</f>
        <v>0</v>
      </c>
      <c r="N517" s="42">
        <f>+IFERROR(VLOOKUP($A517,'2022'!$A:$O,8,FALSE),0)</f>
        <v>0</v>
      </c>
      <c r="O517" s="42">
        <f>+IFERROR(VLOOKUP($A517,'2022'!$A:$O,9,FALSE),0)</f>
        <v>0</v>
      </c>
      <c r="P517" s="42">
        <f>+IFERROR(VLOOKUP($A517,'2022'!$A:$O,10,FALSE),0)</f>
        <v>0</v>
      </c>
      <c r="Q517" s="42">
        <f>+IFERROR(VLOOKUP($A517,'2022'!$A:$O,11,FALSE),0)</f>
        <v>0</v>
      </c>
      <c r="R517" s="42">
        <f>+IFERROR(VLOOKUP($A517,'2022'!$A:$O,12,FALSE),0)</f>
        <v>0</v>
      </c>
      <c r="S517" s="42">
        <f>+IFERROR(VLOOKUP($A517,'2022'!$A:$O,13,FALSE),0)</f>
        <v>0</v>
      </c>
      <c r="T517" s="42">
        <f>+IFERROR(VLOOKUP($A517,'2022'!$A:$O,14,FALSE),0)</f>
        <v>0</v>
      </c>
      <c r="U517" s="42">
        <f>+IFERROR(VLOOKUP($A517,'2022'!$A:$O,15,FALSE),0)</f>
        <v>0</v>
      </c>
    </row>
    <row r="518" spans="1:21" x14ac:dyDescent="0.2">
      <c r="A518" s="86">
        <v>1980250307</v>
      </c>
      <c r="B518" s="80" t="s">
        <v>340</v>
      </c>
      <c r="C518" s="4" t="s">
        <v>9</v>
      </c>
      <c r="D518" s="4">
        <f t="shared" si="574"/>
        <v>10</v>
      </c>
      <c r="E518" s="76">
        <f t="shared" si="644"/>
        <v>800000.34</v>
      </c>
      <c r="F518" s="42">
        <f>IFERROR(VLOOKUP($A518,'2018'!$A$8:$C$209,3,FALSE),0)</f>
        <v>1798668</v>
      </c>
      <c r="G518" s="42">
        <f>IFERROR(VLOOKUP($A518,'2019'!$A$8:$C$282,3,FALSE),0)</f>
        <v>-998667.66</v>
      </c>
      <c r="H518" s="42">
        <f>+IFERROR(VLOOKUP($A518,'2020'!$A$14:$C$247,3,FALSE),0)</f>
        <v>0</v>
      </c>
      <c r="I518" s="42">
        <f>+IFERROR(VLOOKUP($A518,'2021'!$A$12:$C$276,3,FALSE),0)</f>
        <v>0</v>
      </c>
      <c r="J518" s="42">
        <f>+IFERROR(VLOOKUP($A518,'2022'!$A:$O,4,FALSE),0)</f>
        <v>0</v>
      </c>
      <c r="K518" s="42">
        <f>+IFERROR(VLOOKUP($A518,'2022'!$A:$O,5,FALSE),0)</f>
        <v>0</v>
      </c>
      <c r="L518" s="42">
        <f>+IFERROR(VLOOKUP($A518,'2022'!$A:$O,6,FALSE),0)</f>
        <v>0</v>
      </c>
      <c r="M518" s="42">
        <f>+IFERROR(VLOOKUP($A518,'2022'!$A:$O,7,FALSE),0)</f>
        <v>0</v>
      </c>
      <c r="N518" s="42">
        <f>+IFERROR(VLOOKUP($A518,'2022'!$A:$O,8,FALSE),0)</f>
        <v>0</v>
      </c>
      <c r="O518" s="42">
        <f>+IFERROR(VLOOKUP($A518,'2022'!$A:$O,9,FALSE),0)</f>
        <v>0</v>
      </c>
      <c r="P518" s="42">
        <f>+IFERROR(VLOOKUP($A518,'2022'!$A:$O,10,FALSE),0)</f>
        <v>0</v>
      </c>
      <c r="Q518" s="42">
        <f>+IFERROR(VLOOKUP($A518,'2022'!$A:$O,11,FALSE),0)</f>
        <v>0</v>
      </c>
      <c r="R518" s="42">
        <f>+IFERROR(VLOOKUP($A518,'2022'!$A:$O,12,FALSE),0)</f>
        <v>0</v>
      </c>
      <c r="S518" s="42">
        <f>+IFERROR(VLOOKUP($A518,'2022'!$A:$O,13,FALSE),0)</f>
        <v>0</v>
      </c>
      <c r="T518" s="42">
        <f>+IFERROR(VLOOKUP($A518,'2022'!$A:$O,14,FALSE),0)</f>
        <v>0</v>
      </c>
      <c r="U518" s="42">
        <f>+IFERROR(VLOOKUP($A518,'2022'!$A:$O,15,FALSE),0)</f>
        <v>0</v>
      </c>
    </row>
    <row r="519" spans="1:21" x14ac:dyDescent="0.2">
      <c r="A519" s="86">
        <v>1980250308</v>
      </c>
      <c r="B519" s="80" t="s">
        <v>341</v>
      </c>
      <c r="C519" s="4" t="s">
        <v>9</v>
      </c>
      <c r="D519" s="4">
        <f t="shared" si="574"/>
        <v>10</v>
      </c>
      <c r="E519" s="76">
        <f t="shared" si="644"/>
        <v>162666.66999999998</v>
      </c>
      <c r="F519" s="42">
        <f>IFERROR(VLOOKUP($A519,'2018'!$A$8:$C$209,3,FALSE),0)</f>
        <v>282506.67</v>
      </c>
      <c r="G519" s="42">
        <f>IFERROR(VLOOKUP($A519,'2019'!$A$8:$C$282,3,FALSE),0)</f>
        <v>-119840</v>
      </c>
      <c r="H519" s="42">
        <f>+IFERROR(VLOOKUP($A519,'2020'!$A$14:$C$247,3,FALSE),0)</f>
        <v>0</v>
      </c>
      <c r="I519" s="42">
        <f>+IFERROR(VLOOKUP($A519,'2021'!$A$12:$C$276,3,FALSE),0)</f>
        <v>0</v>
      </c>
      <c r="J519" s="42">
        <f>+IFERROR(VLOOKUP($A519,'2022'!$A:$O,4,FALSE),0)</f>
        <v>0</v>
      </c>
      <c r="K519" s="42">
        <f>+IFERROR(VLOOKUP($A519,'2022'!$A:$O,5,FALSE),0)</f>
        <v>0</v>
      </c>
      <c r="L519" s="42">
        <f>+IFERROR(VLOOKUP($A519,'2022'!$A:$O,6,FALSE),0)</f>
        <v>0</v>
      </c>
      <c r="M519" s="42">
        <f>+IFERROR(VLOOKUP($A519,'2022'!$A:$O,7,FALSE),0)</f>
        <v>0</v>
      </c>
      <c r="N519" s="42">
        <f>+IFERROR(VLOOKUP($A519,'2022'!$A:$O,8,FALSE),0)</f>
        <v>0</v>
      </c>
      <c r="O519" s="42">
        <f>+IFERROR(VLOOKUP($A519,'2022'!$A:$O,9,FALSE),0)</f>
        <v>0</v>
      </c>
      <c r="P519" s="42">
        <f>+IFERROR(VLOOKUP($A519,'2022'!$A:$O,10,FALSE),0)</f>
        <v>0</v>
      </c>
      <c r="Q519" s="42">
        <f>+IFERROR(VLOOKUP($A519,'2022'!$A:$O,11,FALSE),0)</f>
        <v>0</v>
      </c>
      <c r="R519" s="42">
        <f>+IFERROR(VLOOKUP($A519,'2022'!$A:$O,12,FALSE),0)</f>
        <v>0</v>
      </c>
      <c r="S519" s="42">
        <f>+IFERROR(VLOOKUP($A519,'2022'!$A:$O,13,FALSE),0)</f>
        <v>0</v>
      </c>
      <c r="T519" s="42">
        <f>+IFERROR(VLOOKUP($A519,'2022'!$A:$O,14,FALSE),0)</f>
        <v>0</v>
      </c>
      <c r="U519" s="42">
        <f>+IFERROR(VLOOKUP($A519,'2022'!$A:$O,15,FALSE),0)</f>
        <v>0</v>
      </c>
    </row>
    <row r="520" spans="1:21" x14ac:dyDescent="0.2">
      <c r="A520" s="86">
        <v>1980250309</v>
      </c>
      <c r="B520" s="80" t="s">
        <v>342</v>
      </c>
      <c r="C520" s="4" t="s">
        <v>9</v>
      </c>
      <c r="D520" s="4">
        <f t="shared" si="574"/>
        <v>10</v>
      </c>
      <c r="E520" s="76">
        <f t="shared" si="644"/>
        <v>755060.67</v>
      </c>
      <c r="F520" s="42">
        <f>IFERROR(VLOOKUP($A520,'2018'!$A$8:$C$209,3,FALSE),0)</f>
        <v>1753728.33</v>
      </c>
      <c r="G520" s="42">
        <f>IFERROR(VLOOKUP($A520,'2019'!$A$8:$C$282,3,FALSE),0)</f>
        <v>-998667.66</v>
      </c>
      <c r="H520" s="42">
        <f>+IFERROR(VLOOKUP($A520,'2020'!$A$14:$C$247,3,FALSE),0)</f>
        <v>0</v>
      </c>
      <c r="I520" s="42">
        <f>+IFERROR(VLOOKUP($A520,'2021'!$A$12:$C$276,3,FALSE),0)</f>
        <v>0</v>
      </c>
      <c r="J520" s="42">
        <f>+IFERROR(VLOOKUP($A520,'2022'!$A:$O,4,FALSE),0)</f>
        <v>0</v>
      </c>
      <c r="K520" s="42">
        <f>+IFERROR(VLOOKUP($A520,'2022'!$A:$O,5,FALSE),0)</f>
        <v>0</v>
      </c>
      <c r="L520" s="42">
        <f>+IFERROR(VLOOKUP($A520,'2022'!$A:$O,6,FALSE),0)</f>
        <v>0</v>
      </c>
      <c r="M520" s="42">
        <f>+IFERROR(VLOOKUP($A520,'2022'!$A:$O,7,FALSE),0)</f>
        <v>0</v>
      </c>
      <c r="N520" s="42">
        <f>+IFERROR(VLOOKUP($A520,'2022'!$A:$O,8,FALSE),0)</f>
        <v>0</v>
      </c>
      <c r="O520" s="42">
        <f>+IFERROR(VLOOKUP($A520,'2022'!$A:$O,9,FALSE),0)</f>
        <v>0</v>
      </c>
      <c r="P520" s="42">
        <f>+IFERROR(VLOOKUP($A520,'2022'!$A:$O,10,FALSE),0)</f>
        <v>0</v>
      </c>
      <c r="Q520" s="42">
        <f>+IFERROR(VLOOKUP($A520,'2022'!$A:$O,11,FALSE),0)</f>
        <v>0</v>
      </c>
      <c r="R520" s="42">
        <f>+IFERROR(VLOOKUP($A520,'2022'!$A:$O,12,FALSE),0)</f>
        <v>0</v>
      </c>
      <c r="S520" s="42">
        <f>+IFERROR(VLOOKUP($A520,'2022'!$A:$O,13,FALSE),0)</f>
        <v>0</v>
      </c>
      <c r="T520" s="42">
        <f>+IFERROR(VLOOKUP($A520,'2022'!$A:$O,14,FALSE),0)</f>
        <v>0</v>
      </c>
      <c r="U520" s="42">
        <f>+IFERROR(VLOOKUP($A520,'2022'!$A:$O,15,FALSE),0)</f>
        <v>0</v>
      </c>
    </row>
    <row r="521" spans="1:21" x14ac:dyDescent="0.2">
      <c r="A521" s="86">
        <v>1980250310</v>
      </c>
      <c r="B521" s="80" t="s">
        <v>343</v>
      </c>
      <c r="C521" s="4" t="s">
        <v>9</v>
      </c>
      <c r="D521" s="4">
        <f t="shared" si="574"/>
        <v>10</v>
      </c>
      <c r="E521" s="76">
        <f t="shared" si="644"/>
        <v>506666.33</v>
      </c>
      <c r="F521" s="42">
        <f>IFERROR(VLOOKUP($A521,'2018'!$A$8:$C$209,3,FALSE),0)</f>
        <v>1005998.67</v>
      </c>
      <c r="G521" s="42">
        <f>IFERROR(VLOOKUP($A521,'2019'!$A$8:$C$282,3,FALSE),0)</f>
        <v>-499332.34</v>
      </c>
      <c r="H521" s="42">
        <f>+IFERROR(VLOOKUP($A521,'2020'!$A$14:$C$247,3,FALSE),0)</f>
        <v>0</v>
      </c>
      <c r="I521" s="42">
        <f>+IFERROR(VLOOKUP($A521,'2021'!$A$12:$C$276,3,FALSE),0)</f>
        <v>0</v>
      </c>
      <c r="J521" s="42">
        <f>+IFERROR(VLOOKUP($A521,'2022'!$A:$O,4,FALSE),0)</f>
        <v>0</v>
      </c>
      <c r="K521" s="42">
        <f>+IFERROR(VLOOKUP($A521,'2022'!$A:$O,5,FALSE),0)</f>
        <v>0</v>
      </c>
      <c r="L521" s="42">
        <f>+IFERROR(VLOOKUP($A521,'2022'!$A:$O,6,FALSE),0)</f>
        <v>0</v>
      </c>
      <c r="M521" s="42">
        <f>+IFERROR(VLOOKUP($A521,'2022'!$A:$O,7,FALSE),0)</f>
        <v>0</v>
      </c>
      <c r="N521" s="42">
        <f>+IFERROR(VLOOKUP($A521,'2022'!$A:$O,8,FALSE),0)</f>
        <v>0</v>
      </c>
      <c r="O521" s="42">
        <f>+IFERROR(VLOOKUP($A521,'2022'!$A:$O,9,FALSE),0)</f>
        <v>0</v>
      </c>
      <c r="P521" s="42">
        <f>+IFERROR(VLOOKUP($A521,'2022'!$A:$O,10,FALSE),0)</f>
        <v>0</v>
      </c>
      <c r="Q521" s="42">
        <f>+IFERROR(VLOOKUP($A521,'2022'!$A:$O,11,FALSE),0)</f>
        <v>0</v>
      </c>
      <c r="R521" s="42">
        <f>+IFERROR(VLOOKUP($A521,'2022'!$A:$O,12,FALSE),0)</f>
        <v>0</v>
      </c>
      <c r="S521" s="42">
        <f>+IFERROR(VLOOKUP($A521,'2022'!$A:$O,13,FALSE),0)</f>
        <v>0</v>
      </c>
      <c r="T521" s="42">
        <f>+IFERROR(VLOOKUP($A521,'2022'!$A:$O,14,FALSE),0)</f>
        <v>0</v>
      </c>
      <c r="U521" s="42">
        <f>+IFERROR(VLOOKUP($A521,'2022'!$A:$O,15,FALSE),0)</f>
        <v>0</v>
      </c>
    </row>
    <row r="522" spans="1:21" x14ac:dyDescent="0.2">
      <c r="A522" s="86">
        <v>1980250311</v>
      </c>
      <c r="B522" s="80" t="s">
        <v>344</v>
      </c>
      <c r="C522" s="4" t="s">
        <v>9</v>
      </c>
      <c r="D522" s="4">
        <f t="shared" si="574"/>
        <v>10</v>
      </c>
      <c r="E522" s="76">
        <f t="shared" si="644"/>
        <v>0</v>
      </c>
      <c r="F522" s="42">
        <f>IFERROR(VLOOKUP($A522,'2018'!$A$8:$C$209,3,FALSE),0)</f>
        <v>0</v>
      </c>
      <c r="G522" s="42">
        <f>IFERROR(VLOOKUP($A522,'2019'!$A$8:$C$282,3,FALSE),0)</f>
        <v>0</v>
      </c>
      <c r="H522" s="42">
        <f>+IFERROR(VLOOKUP($A522,'2020'!$A$14:$C$247,3,FALSE),0)</f>
        <v>0</v>
      </c>
      <c r="I522" s="42">
        <f>+IFERROR(VLOOKUP($A522,'2021'!$A$12:$C$276,3,FALSE),0)</f>
        <v>0</v>
      </c>
      <c r="J522" s="42">
        <f>+IFERROR(VLOOKUP($A522,'2022'!$A:$O,4,FALSE),0)</f>
        <v>0</v>
      </c>
      <c r="K522" s="42">
        <f>+IFERROR(VLOOKUP($A522,'2022'!$A:$O,5,FALSE),0)</f>
        <v>0</v>
      </c>
      <c r="L522" s="42">
        <f>+IFERROR(VLOOKUP($A522,'2022'!$A:$O,6,FALSE),0)</f>
        <v>0</v>
      </c>
      <c r="M522" s="42">
        <f>+IFERROR(VLOOKUP($A522,'2022'!$A:$O,7,FALSE),0)</f>
        <v>0</v>
      </c>
      <c r="N522" s="42">
        <f>+IFERROR(VLOOKUP($A522,'2022'!$A:$O,8,FALSE),0)</f>
        <v>0</v>
      </c>
      <c r="O522" s="42">
        <f>+IFERROR(VLOOKUP($A522,'2022'!$A:$O,9,FALSE),0)</f>
        <v>0</v>
      </c>
      <c r="P522" s="42">
        <f>+IFERROR(VLOOKUP($A522,'2022'!$A:$O,10,FALSE),0)</f>
        <v>0</v>
      </c>
      <c r="Q522" s="42">
        <f>+IFERROR(VLOOKUP($A522,'2022'!$A:$O,11,FALSE),0)</f>
        <v>0</v>
      </c>
      <c r="R522" s="42">
        <f>+IFERROR(VLOOKUP($A522,'2022'!$A:$O,12,FALSE),0)</f>
        <v>0</v>
      </c>
      <c r="S522" s="42">
        <f>+IFERROR(VLOOKUP($A522,'2022'!$A:$O,13,FALSE),0)</f>
        <v>0</v>
      </c>
      <c r="T522" s="42">
        <f>+IFERROR(VLOOKUP($A522,'2022'!$A:$O,14,FALSE),0)</f>
        <v>0</v>
      </c>
      <c r="U522" s="42">
        <f>+IFERROR(VLOOKUP($A522,'2022'!$A:$O,15,FALSE),0)</f>
        <v>0</v>
      </c>
    </row>
    <row r="523" spans="1:21" x14ac:dyDescent="0.2">
      <c r="A523" s="86">
        <v>1980250312</v>
      </c>
      <c r="B523" s="80" t="s">
        <v>345</v>
      </c>
      <c r="C523" s="4" t="s">
        <v>9</v>
      </c>
      <c r="D523" s="4">
        <f t="shared" ref="D523:D588" si="645">+LEN(A523)</f>
        <v>10</v>
      </c>
      <c r="E523" s="76">
        <f t="shared" si="644"/>
        <v>0</v>
      </c>
      <c r="F523" s="42">
        <f>IFERROR(VLOOKUP($A523,'2018'!$A$8:$C$209,3,FALSE),0)</f>
        <v>0</v>
      </c>
      <c r="G523" s="42">
        <f>IFERROR(VLOOKUP($A523,'2019'!$A$8:$C$282,3,FALSE),0)</f>
        <v>0</v>
      </c>
      <c r="H523" s="42">
        <f>+IFERROR(VLOOKUP($A523,'2020'!$A$14:$C$247,3,FALSE),0)</f>
        <v>0</v>
      </c>
      <c r="I523" s="42">
        <f>+IFERROR(VLOOKUP($A523,'2021'!$A$12:$C$276,3,FALSE),0)</f>
        <v>0</v>
      </c>
      <c r="J523" s="42">
        <f>+IFERROR(VLOOKUP($A523,'2022'!$A:$O,4,FALSE),0)</f>
        <v>0</v>
      </c>
      <c r="K523" s="42">
        <f>+IFERROR(VLOOKUP($A523,'2022'!$A:$O,5,FALSE),0)</f>
        <v>0</v>
      </c>
      <c r="L523" s="42">
        <f>+IFERROR(VLOOKUP($A523,'2022'!$A:$O,6,FALSE),0)</f>
        <v>0</v>
      </c>
      <c r="M523" s="42">
        <f>+IFERROR(VLOOKUP($A523,'2022'!$A:$O,7,FALSE),0)</f>
        <v>0</v>
      </c>
      <c r="N523" s="42">
        <f>+IFERROR(VLOOKUP($A523,'2022'!$A:$O,8,FALSE),0)</f>
        <v>0</v>
      </c>
      <c r="O523" s="42">
        <f>+IFERROR(VLOOKUP($A523,'2022'!$A:$O,9,FALSE),0)</f>
        <v>0</v>
      </c>
      <c r="P523" s="42">
        <f>+IFERROR(VLOOKUP($A523,'2022'!$A:$O,10,FALSE),0)</f>
        <v>0</v>
      </c>
      <c r="Q523" s="42">
        <f>+IFERROR(VLOOKUP($A523,'2022'!$A:$O,11,FALSE),0)</f>
        <v>0</v>
      </c>
      <c r="R523" s="42">
        <f>+IFERROR(VLOOKUP($A523,'2022'!$A:$O,12,FALSE),0)</f>
        <v>0</v>
      </c>
      <c r="S523" s="42">
        <f>+IFERROR(VLOOKUP($A523,'2022'!$A:$O,13,FALSE),0)</f>
        <v>0</v>
      </c>
      <c r="T523" s="42">
        <f>+IFERROR(VLOOKUP($A523,'2022'!$A:$O,14,FALSE),0)</f>
        <v>0</v>
      </c>
      <c r="U523" s="42">
        <f>+IFERROR(VLOOKUP($A523,'2022'!$A:$O,15,FALSE),0)</f>
        <v>0</v>
      </c>
    </row>
    <row r="524" spans="1:21" x14ac:dyDescent="0.2">
      <c r="A524" s="86">
        <v>1980250313</v>
      </c>
      <c r="B524" s="80" t="s">
        <v>346</v>
      </c>
      <c r="C524" s="4" t="s">
        <v>9</v>
      </c>
      <c r="D524" s="4">
        <f t="shared" si="645"/>
        <v>10</v>
      </c>
      <c r="E524" s="76">
        <f t="shared" si="644"/>
        <v>0</v>
      </c>
      <c r="F524" s="42">
        <f>IFERROR(VLOOKUP($A524,'2018'!$A$8:$C$209,3,FALSE),0)</f>
        <v>0</v>
      </c>
      <c r="G524" s="42">
        <f>IFERROR(VLOOKUP($A524,'2019'!$A$8:$C$282,3,FALSE),0)</f>
        <v>0</v>
      </c>
      <c r="H524" s="42">
        <f>+IFERROR(VLOOKUP($A524,'2020'!$A$14:$C$247,3,FALSE),0)</f>
        <v>0</v>
      </c>
      <c r="I524" s="42">
        <f>+IFERROR(VLOOKUP($A524,'2021'!$A$12:$C$276,3,FALSE),0)</f>
        <v>0</v>
      </c>
      <c r="J524" s="42">
        <f>+IFERROR(VLOOKUP($A524,'2022'!$A:$O,4,FALSE),0)</f>
        <v>0</v>
      </c>
      <c r="K524" s="42">
        <f>+IFERROR(VLOOKUP($A524,'2022'!$A:$O,5,FALSE),0)</f>
        <v>0</v>
      </c>
      <c r="L524" s="42">
        <f>+IFERROR(VLOOKUP($A524,'2022'!$A:$O,6,FALSE),0)</f>
        <v>0</v>
      </c>
      <c r="M524" s="42">
        <f>+IFERROR(VLOOKUP($A524,'2022'!$A:$O,7,FALSE),0)</f>
        <v>0</v>
      </c>
      <c r="N524" s="42">
        <f>+IFERROR(VLOOKUP($A524,'2022'!$A:$O,8,FALSE),0)</f>
        <v>0</v>
      </c>
      <c r="O524" s="42">
        <f>+IFERROR(VLOOKUP($A524,'2022'!$A:$O,9,FALSE),0)</f>
        <v>0</v>
      </c>
      <c r="P524" s="42">
        <f>+IFERROR(VLOOKUP($A524,'2022'!$A:$O,10,FALSE),0)</f>
        <v>0</v>
      </c>
      <c r="Q524" s="42">
        <f>+IFERROR(VLOOKUP($A524,'2022'!$A:$O,11,FALSE),0)</f>
        <v>0</v>
      </c>
      <c r="R524" s="42">
        <f>+IFERROR(VLOOKUP($A524,'2022'!$A:$O,12,FALSE),0)</f>
        <v>0</v>
      </c>
      <c r="S524" s="42">
        <f>+IFERROR(VLOOKUP($A524,'2022'!$A:$O,13,FALSE),0)</f>
        <v>0</v>
      </c>
      <c r="T524" s="42">
        <f>+IFERROR(VLOOKUP($A524,'2022'!$A:$O,14,FALSE),0)</f>
        <v>0</v>
      </c>
      <c r="U524" s="42">
        <f>+IFERROR(VLOOKUP($A524,'2022'!$A:$O,15,FALSE),0)</f>
        <v>0</v>
      </c>
    </row>
    <row r="525" spans="1:21" x14ac:dyDescent="0.2">
      <c r="A525" s="86">
        <v>1980250314</v>
      </c>
      <c r="B525" s="80" t="s">
        <v>347</v>
      </c>
      <c r="C525" s="4" t="s">
        <v>9</v>
      </c>
      <c r="D525" s="4">
        <f t="shared" si="645"/>
        <v>10</v>
      </c>
      <c r="E525" s="76">
        <f t="shared" si="644"/>
        <v>45926370</v>
      </c>
      <c r="F525" s="42">
        <f>IFERROR(VLOOKUP($A525,'2018'!$A$8:$C$209,3,FALSE),0)</f>
        <v>0</v>
      </c>
      <c r="G525" s="42">
        <f>IFERROR(VLOOKUP($A525,'2019'!$A$8:$C$282,3,FALSE),0)</f>
        <v>1631452</v>
      </c>
      <c r="H525" s="42">
        <f>+IFERROR(VLOOKUP($A525,'2020'!$A$14:$C$247,3,FALSE),0)</f>
        <v>20764557</v>
      </c>
      <c r="I525" s="42">
        <f>+IFERROR(VLOOKUP($A525,'2021'!$A$12:$C$276,3,FALSE),0)</f>
        <v>20942989</v>
      </c>
      <c r="J525" s="42">
        <f>+IFERROR(VLOOKUP($A525,'2022'!$A:$O,4,FALSE),0)</f>
        <v>232600</v>
      </c>
      <c r="K525" s="42">
        <f>+IFERROR(VLOOKUP($A525,'2022'!$A:$O,5,FALSE),0)</f>
        <v>1938072</v>
      </c>
      <c r="L525" s="42">
        <f>+IFERROR(VLOOKUP($A525,'2022'!$A:$O,6,FALSE),0)</f>
        <v>323700</v>
      </c>
      <c r="M525" s="42">
        <f>+IFERROR(VLOOKUP($A525,'2022'!$A:$O,7,FALSE),0)</f>
        <v>0</v>
      </c>
      <c r="N525" s="42">
        <f>+IFERROR(VLOOKUP($A525,'2022'!$A:$O,8,FALSE),0)</f>
        <v>0</v>
      </c>
      <c r="O525" s="42">
        <f>+IFERROR(VLOOKUP($A525,'2022'!$A:$O,9,FALSE),0)</f>
        <v>0</v>
      </c>
      <c r="P525" s="42">
        <f>+IFERROR(VLOOKUP($A525,'2022'!$A:$O,10,FALSE),0)</f>
        <v>0</v>
      </c>
      <c r="Q525" s="42">
        <f>+IFERROR(VLOOKUP($A525,'2022'!$A:$O,11,FALSE),0)</f>
        <v>0</v>
      </c>
      <c r="R525" s="42">
        <f>+IFERROR(VLOOKUP($A525,'2022'!$A:$O,12,FALSE),0)</f>
        <v>93000</v>
      </c>
      <c r="S525" s="42">
        <f>+IFERROR(VLOOKUP($A525,'2022'!$A:$O,13,FALSE),0)</f>
        <v>0</v>
      </c>
      <c r="T525" s="42">
        <f>+IFERROR(VLOOKUP($A525,'2022'!$A:$O,14,FALSE),0)</f>
        <v>0</v>
      </c>
      <c r="U525" s="42">
        <f>+IFERROR(VLOOKUP($A525,'2022'!$A:$O,15,FALSE),0)</f>
        <v>0</v>
      </c>
    </row>
    <row r="526" spans="1:21" x14ac:dyDescent="0.2">
      <c r="A526" s="86">
        <v>1980250315</v>
      </c>
      <c r="B526" s="80" t="s">
        <v>348</v>
      </c>
      <c r="C526" s="4" t="s">
        <v>9</v>
      </c>
      <c r="D526" s="4">
        <f t="shared" si="645"/>
        <v>10</v>
      </c>
      <c r="E526" s="76">
        <f t="shared" si="644"/>
        <v>0</v>
      </c>
      <c r="F526" s="42">
        <f>IFERROR(VLOOKUP($A526,'2018'!$A$8:$C$209,3,FALSE),0)</f>
        <v>0</v>
      </c>
      <c r="G526" s="42">
        <f>IFERROR(VLOOKUP($A526,'2019'!$A$8:$C$282,3,FALSE),0)</f>
        <v>0</v>
      </c>
      <c r="H526" s="42">
        <f>+IFERROR(VLOOKUP($A526,'2020'!$A$14:$C$247,3,FALSE),0)</f>
        <v>0</v>
      </c>
      <c r="I526" s="42">
        <f>+IFERROR(VLOOKUP($A526,'2021'!$A$12:$C$276,3,FALSE),0)</f>
        <v>0</v>
      </c>
      <c r="J526" s="42">
        <f>+IFERROR(VLOOKUP($A526,'2022'!$A:$O,4,FALSE),0)</f>
        <v>0</v>
      </c>
      <c r="K526" s="42">
        <f>+IFERROR(VLOOKUP($A526,'2022'!$A:$O,5,FALSE),0)</f>
        <v>0</v>
      </c>
      <c r="L526" s="42">
        <f>+IFERROR(VLOOKUP($A526,'2022'!$A:$O,6,FALSE),0)</f>
        <v>0</v>
      </c>
      <c r="M526" s="42">
        <f>+IFERROR(VLOOKUP($A526,'2022'!$A:$O,7,FALSE),0)</f>
        <v>0</v>
      </c>
      <c r="N526" s="42">
        <f>+IFERROR(VLOOKUP($A526,'2022'!$A:$O,8,FALSE),0)</f>
        <v>0</v>
      </c>
      <c r="O526" s="42">
        <f>+IFERROR(VLOOKUP($A526,'2022'!$A:$O,9,FALSE),0)</f>
        <v>0</v>
      </c>
      <c r="P526" s="42">
        <f>+IFERROR(VLOOKUP($A526,'2022'!$A:$O,10,FALSE),0)</f>
        <v>0</v>
      </c>
      <c r="Q526" s="42">
        <f>+IFERROR(VLOOKUP($A526,'2022'!$A:$O,11,FALSE),0)</f>
        <v>0</v>
      </c>
      <c r="R526" s="42">
        <f>+IFERROR(VLOOKUP($A526,'2022'!$A:$O,12,FALSE),0)</f>
        <v>0</v>
      </c>
      <c r="S526" s="42">
        <f>+IFERROR(VLOOKUP($A526,'2022'!$A:$O,13,FALSE),0)</f>
        <v>0</v>
      </c>
      <c r="T526" s="42">
        <f>+IFERROR(VLOOKUP($A526,'2022'!$A:$O,14,FALSE),0)</f>
        <v>0</v>
      </c>
      <c r="U526" s="42">
        <f>+IFERROR(VLOOKUP($A526,'2022'!$A:$O,15,FALSE),0)</f>
        <v>0</v>
      </c>
    </row>
    <row r="527" spans="1:21" x14ac:dyDescent="0.2">
      <c r="A527" s="86">
        <v>1980250316</v>
      </c>
      <c r="B527" s="80" t="s">
        <v>349</v>
      </c>
      <c r="C527" s="4" t="s">
        <v>9</v>
      </c>
      <c r="D527" s="4">
        <f t="shared" si="645"/>
        <v>10</v>
      </c>
      <c r="E527" s="76">
        <f t="shared" si="644"/>
        <v>2650000</v>
      </c>
      <c r="F527" s="42">
        <f>IFERROR(VLOOKUP($A527,'2018'!$A$8:$C$209,3,FALSE),0)</f>
        <v>0</v>
      </c>
      <c r="G527" s="42">
        <f>IFERROR(VLOOKUP($A527,'2019'!$A$8:$C$282,3,FALSE),0)</f>
        <v>0</v>
      </c>
      <c r="H527" s="42">
        <f>+IFERROR(VLOOKUP($A527,'2020'!$A$14:$C$247,3,FALSE),0)</f>
        <v>940000</v>
      </c>
      <c r="I527" s="42">
        <f>+IFERROR(VLOOKUP($A527,'2021'!$A$12:$C$276,3,FALSE),0)</f>
        <v>920000</v>
      </c>
      <c r="J527" s="42">
        <f>+IFERROR(VLOOKUP($A527,'2022'!$A:$O,4,FALSE),0)</f>
        <v>0</v>
      </c>
      <c r="K527" s="42">
        <f>+IFERROR(VLOOKUP($A527,'2022'!$A:$O,5,FALSE),0)</f>
        <v>200000</v>
      </c>
      <c r="L527" s="42">
        <f>+IFERROR(VLOOKUP($A527,'2022'!$A:$O,6,FALSE),0)</f>
        <v>300000</v>
      </c>
      <c r="M527" s="42">
        <f>+IFERROR(VLOOKUP($A527,'2022'!$A:$O,7,FALSE),0)</f>
        <v>290000</v>
      </c>
      <c r="N527" s="42">
        <f>+IFERROR(VLOOKUP($A527,'2022'!$A:$O,8,FALSE),0)</f>
        <v>0</v>
      </c>
      <c r="O527" s="42">
        <f>+IFERROR(VLOOKUP($A527,'2022'!$A:$O,9,FALSE),0)</f>
        <v>0</v>
      </c>
      <c r="P527" s="42">
        <f>+IFERROR(VLOOKUP($A527,'2022'!$A:$O,10,FALSE),0)</f>
        <v>0</v>
      </c>
      <c r="Q527" s="42">
        <f>+IFERROR(VLOOKUP($A527,'2022'!$A:$O,11,FALSE),0)</f>
        <v>0</v>
      </c>
      <c r="R527" s="42">
        <f>+IFERROR(VLOOKUP($A527,'2022'!$A:$O,12,FALSE),0)</f>
        <v>0</v>
      </c>
      <c r="S527" s="42">
        <f>+IFERROR(VLOOKUP($A527,'2022'!$A:$O,13,FALSE),0)</f>
        <v>0</v>
      </c>
      <c r="T527" s="42">
        <f>+IFERROR(VLOOKUP($A527,'2022'!$A:$O,14,FALSE),0)</f>
        <v>0</v>
      </c>
      <c r="U527" s="42">
        <f>+IFERROR(VLOOKUP($A527,'2022'!$A:$O,15,FALSE),0)</f>
        <v>0</v>
      </c>
    </row>
    <row r="528" spans="1:21" x14ac:dyDescent="0.2">
      <c r="A528" s="86">
        <v>1980250317</v>
      </c>
      <c r="B528" s="80" t="s">
        <v>350</v>
      </c>
      <c r="C528" s="4" t="s">
        <v>9</v>
      </c>
      <c r="D528" s="4">
        <f t="shared" si="645"/>
        <v>10</v>
      </c>
      <c r="E528" s="76">
        <f t="shared" si="644"/>
        <v>1074100</v>
      </c>
      <c r="F528" s="42">
        <f>IFERROR(VLOOKUP($A528,'2018'!$A$8:$C$209,3,FALSE),0)</f>
        <v>0</v>
      </c>
      <c r="G528" s="42">
        <f>IFERROR(VLOOKUP($A528,'2019'!$A$8:$C$282,3,FALSE),0)</f>
        <v>0</v>
      </c>
      <c r="H528" s="42">
        <f>+IFERROR(VLOOKUP($A528,'2020'!$A$14:$C$247,3,FALSE),0)</f>
        <v>294000</v>
      </c>
      <c r="I528" s="42">
        <f>+IFERROR(VLOOKUP($A528,'2021'!$A$12:$C$276,3,FALSE),0)</f>
        <v>780100</v>
      </c>
      <c r="J528" s="42">
        <f>+IFERROR(VLOOKUP($A528,'2022'!$A:$O,4,FALSE),0)</f>
        <v>0</v>
      </c>
      <c r="K528" s="42">
        <f>+IFERROR(VLOOKUP($A528,'2022'!$A:$O,5,FALSE),0)</f>
        <v>0</v>
      </c>
      <c r="L528" s="42">
        <f>+IFERROR(VLOOKUP($A528,'2022'!$A:$O,6,FALSE),0)</f>
        <v>0</v>
      </c>
      <c r="M528" s="42">
        <f>+IFERROR(VLOOKUP($A528,'2022'!$A:$O,7,FALSE),0)</f>
        <v>0</v>
      </c>
      <c r="N528" s="42">
        <f>+IFERROR(VLOOKUP($A528,'2022'!$A:$O,8,FALSE),0)</f>
        <v>0</v>
      </c>
      <c r="O528" s="42">
        <f>+IFERROR(VLOOKUP($A528,'2022'!$A:$O,9,FALSE),0)</f>
        <v>0</v>
      </c>
      <c r="P528" s="42">
        <f>+IFERROR(VLOOKUP($A528,'2022'!$A:$O,10,FALSE),0)</f>
        <v>0</v>
      </c>
      <c r="Q528" s="42">
        <f>+IFERROR(VLOOKUP($A528,'2022'!$A:$O,11,FALSE),0)</f>
        <v>0</v>
      </c>
      <c r="R528" s="42">
        <f>+IFERROR(VLOOKUP($A528,'2022'!$A:$O,12,FALSE),0)</f>
        <v>0</v>
      </c>
      <c r="S528" s="42">
        <f>+IFERROR(VLOOKUP($A528,'2022'!$A:$O,13,FALSE),0)</f>
        <v>0</v>
      </c>
      <c r="T528" s="42">
        <f>+IFERROR(VLOOKUP($A528,'2022'!$A:$O,14,FALSE),0)</f>
        <v>0</v>
      </c>
      <c r="U528" s="42">
        <f>+IFERROR(VLOOKUP($A528,'2022'!$A:$O,15,FALSE),0)</f>
        <v>0</v>
      </c>
    </row>
    <row r="529" spans="1:21" x14ac:dyDescent="0.2">
      <c r="A529" s="86">
        <v>1980250318</v>
      </c>
      <c r="B529" s="80" t="s">
        <v>351</v>
      </c>
      <c r="C529" s="4" t="s">
        <v>9</v>
      </c>
      <c r="D529" s="4">
        <f t="shared" si="645"/>
        <v>10</v>
      </c>
      <c r="E529" s="76">
        <f t="shared" si="644"/>
        <v>645888</v>
      </c>
      <c r="F529" s="42">
        <f>IFERROR(VLOOKUP($A529,'2018'!$A$8:$C$209,3,FALSE),0)</f>
        <v>1466074</v>
      </c>
      <c r="G529" s="42">
        <f>IFERROR(VLOOKUP($A529,'2019'!$A$8:$C$282,3,FALSE),0)</f>
        <v>-820186</v>
      </c>
      <c r="H529" s="42">
        <f>+IFERROR(VLOOKUP($A529,'2020'!$A$14:$C$247,3,FALSE),0)</f>
        <v>0</v>
      </c>
      <c r="I529" s="42">
        <f>+IFERROR(VLOOKUP($A529,'2021'!$A$12:$C$276,3,FALSE),0)</f>
        <v>0</v>
      </c>
      <c r="J529" s="42">
        <f>+IFERROR(VLOOKUP($A529,'2022'!$A:$O,4,FALSE),0)</f>
        <v>0</v>
      </c>
      <c r="K529" s="42">
        <f>+IFERROR(VLOOKUP($A529,'2022'!$A:$O,5,FALSE),0)</f>
        <v>0</v>
      </c>
      <c r="L529" s="42">
        <f>+IFERROR(VLOOKUP($A529,'2022'!$A:$O,6,FALSE),0)</f>
        <v>0</v>
      </c>
      <c r="M529" s="42">
        <f>+IFERROR(VLOOKUP($A529,'2022'!$A:$O,7,FALSE),0)</f>
        <v>0</v>
      </c>
      <c r="N529" s="42">
        <f>+IFERROR(VLOOKUP($A529,'2022'!$A:$O,8,FALSE),0)</f>
        <v>0</v>
      </c>
      <c r="O529" s="42">
        <f>+IFERROR(VLOOKUP($A529,'2022'!$A:$O,9,FALSE),0)</f>
        <v>0</v>
      </c>
      <c r="P529" s="42">
        <f>+IFERROR(VLOOKUP($A529,'2022'!$A:$O,10,FALSE),0)</f>
        <v>0</v>
      </c>
      <c r="Q529" s="42">
        <f>+IFERROR(VLOOKUP($A529,'2022'!$A:$O,11,FALSE),0)</f>
        <v>0</v>
      </c>
      <c r="R529" s="42">
        <f>+IFERROR(VLOOKUP($A529,'2022'!$A:$O,12,FALSE),0)</f>
        <v>0</v>
      </c>
      <c r="S529" s="42">
        <f>+IFERROR(VLOOKUP($A529,'2022'!$A:$O,13,FALSE),0)</f>
        <v>0</v>
      </c>
      <c r="T529" s="42">
        <f>+IFERROR(VLOOKUP($A529,'2022'!$A:$O,14,FALSE),0)</f>
        <v>0</v>
      </c>
      <c r="U529" s="42">
        <f>+IFERROR(VLOOKUP($A529,'2022'!$A:$O,15,FALSE),0)</f>
        <v>0</v>
      </c>
    </row>
    <row r="530" spans="1:21" x14ac:dyDescent="0.2">
      <c r="A530" s="86">
        <v>1980250319</v>
      </c>
      <c r="B530" s="80" t="s">
        <v>352</v>
      </c>
      <c r="C530" s="4" t="s">
        <v>9</v>
      </c>
      <c r="D530" s="4">
        <f t="shared" si="645"/>
        <v>10</v>
      </c>
      <c r="E530" s="76">
        <f t="shared" si="644"/>
        <v>0</v>
      </c>
      <c r="F530" s="42">
        <f>IFERROR(VLOOKUP($A530,'2018'!$A$8:$C$209,3,FALSE),0)</f>
        <v>0</v>
      </c>
      <c r="G530" s="42">
        <f>IFERROR(VLOOKUP($A530,'2019'!$A$8:$C$282,3,FALSE),0)</f>
        <v>0</v>
      </c>
      <c r="H530" s="42">
        <f>+IFERROR(VLOOKUP($A530,'2020'!$A$14:$C$247,3,FALSE),0)</f>
        <v>0</v>
      </c>
      <c r="I530" s="42">
        <f>+IFERROR(VLOOKUP($A530,'2021'!$A$12:$C$276,3,FALSE),0)</f>
        <v>0</v>
      </c>
      <c r="J530" s="42">
        <f>+IFERROR(VLOOKUP($A530,'2022'!$A:$O,4,FALSE),0)</f>
        <v>0</v>
      </c>
      <c r="K530" s="42">
        <f>+IFERROR(VLOOKUP($A530,'2022'!$A:$O,5,FALSE),0)</f>
        <v>0</v>
      </c>
      <c r="L530" s="42">
        <f>+IFERROR(VLOOKUP($A530,'2022'!$A:$O,6,FALSE),0)</f>
        <v>0</v>
      </c>
      <c r="M530" s="42">
        <f>+IFERROR(VLOOKUP($A530,'2022'!$A:$O,7,FALSE),0)</f>
        <v>0</v>
      </c>
      <c r="N530" s="42">
        <f>+IFERROR(VLOOKUP($A530,'2022'!$A:$O,8,FALSE),0)</f>
        <v>0</v>
      </c>
      <c r="O530" s="42">
        <f>+IFERROR(VLOOKUP($A530,'2022'!$A:$O,9,FALSE),0)</f>
        <v>0</v>
      </c>
      <c r="P530" s="42">
        <f>+IFERROR(VLOOKUP($A530,'2022'!$A:$O,10,FALSE),0)</f>
        <v>0</v>
      </c>
      <c r="Q530" s="42">
        <f>+IFERROR(VLOOKUP($A530,'2022'!$A:$O,11,FALSE),0)</f>
        <v>0</v>
      </c>
      <c r="R530" s="42">
        <f>+IFERROR(VLOOKUP($A530,'2022'!$A:$O,12,FALSE),0)</f>
        <v>0</v>
      </c>
      <c r="S530" s="42">
        <f>+IFERROR(VLOOKUP($A530,'2022'!$A:$O,13,FALSE),0)</f>
        <v>0</v>
      </c>
      <c r="T530" s="42">
        <f>+IFERROR(VLOOKUP($A530,'2022'!$A:$O,14,FALSE),0)</f>
        <v>0</v>
      </c>
      <c r="U530" s="42">
        <f>+IFERROR(VLOOKUP($A530,'2022'!$A:$O,15,FALSE),0)</f>
        <v>0</v>
      </c>
    </row>
    <row r="531" spans="1:21" x14ac:dyDescent="0.2">
      <c r="A531" s="86">
        <v>1980250320</v>
      </c>
      <c r="B531" s="80" t="s">
        <v>353</v>
      </c>
      <c r="C531" s="4" t="s">
        <v>9</v>
      </c>
      <c r="D531" s="4">
        <f t="shared" si="645"/>
        <v>10</v>
      </c>
      <c r="E531" s="76">
        <f t="shared" si="644"/>
        <v>1152000</v>
      </c>
      <c r="F531" s="42">
        <f>IFERROR(VLOOKUP($A531,'2018'!$A$8:$C$209,3,FALSE),0)</f>
        <v>2590080</v>
      </c>
      <c r="G531" s="42">
        <f>IFERROR(VLOOKUP($A531,'2019'!$A$8:$C$282,3,FALSE),0)</f>
        <v>-1438080</v>
      </c>
      <c r="H531" s="42">
        <f>+IFERROR(VLOOKUP($A531,'2020'!$A$14:$C$247,3,FALSE),0)</f>
        <v>0</v>
      </c>
      <c r="I531" s="42">
        <f>+IFERROR(VLOOKUP($A531,'2021'!$A$12:$C$276,3,FALSE),0)</f>
        <v>0</v>
      </c>
      <c r="J531" s="42">
        <f>+IFERROR(VLOOKUP($A531,'2022'!$A:$O,4,FALSE),0)</f>
        <v>0</v>
      </c>
      <c r="K531" s="42">
        <f>+IFERROR(VLOOKUP($A531,'2022'!$A:$O,5,FALSE),0)</f>
        <v>0</v>
      </c>
      <c r="L531" s="42">
        <f>+IFERROR(VLOOKUP($A531,'2022'!$A:$O,6,FALSE),0)</f>
        <v>0</v>
      </c>
      <c r="M531" s="42">
        <f>+IFERROR(VLOOKUP($A531,'2022'!$A:$O,7,FALSE),0)</f>
        <v>0</v>
      </c>
      <c r="N531" s="42">
        <f>+IFERROR(VLOOKUP($A531,'2022'!$A:$O,8,FALSE),0)</f>
        <v>0</v>
      </c>
      <c r="O531" s="42">
        <f>+IFERROR(VLOOKUP($A531,'2022'!$A:$O,9,FALSE),0)</f>
        <v>0</v>
      </c>
      <c r="P531" s="42">
        <f>+IFERROR(VLOOKUP($A531,'2022'!$A:$O,10,FALSE),0)</f>
        <v>0</v>
      </c>
      <c r="Q531" s="42">
        <f>+IFERROR(VLOOKUP($A531,'2022'!$A:$O,11,FALSE),0)</f>
        <v>0</v>
      </c>
      <c r="R531" s="42">
        <f>+IFERROR(VLOOKUP($A531,'2022'!$A:$O,12,FALSE),0)</f>
        <v>0</v>
      </c>
      <c r="S531" s="42">
        <f>+IFERROR(VLOOKUP($A531,'2022'!$A:$O,13,FALSE),0)</f>
        <v>0</v>
      </c>
      <c r="T531" s="42">
        <f>+IFERROR(VLOOKUP($A531,'2022'!$A:$O,14,FALSE),0)</f>
        <v>0</v>
      </c>
      <c r="U531" s="42">
        <f>+IFERROR(VLOOKUP($A531,'2022'!$A:$O,15,FALSE),0)</f>
        <v>0</v>
      </c>
    </row>
    <row r="532" spans="1:21" x14ac:dyDescent="0.2">
      <c r="A532" s="86">
        <v>1980250321</v>
      </c>
      <c r="B532" s="80" t="s">
        <v>354</v>
      </c>
      <c r="C532" s="4" t="s">
        <v>9</v>
      </c>
      <c r="D532" s="4">
        <f t="shared" si="645"/>
        <v>10</v>
      </c>
      <c r="E532" s="76">
        <f t="shared" si="644"/>
        <v>384000</v>
      </c>
      <c r="F532" s="42">
        <f>IFERROR(VLOOKUP($A532,'2018'!$A$8:$C$209,3,FALSE),0)</f>
        <v>855371</v>
      </c>
      <c r="G532" s="42">
        <f>IFERROR(VLOOKUP($A532,'2019'!$A$8:$C$282,3,FALSE),0)</f>
        <v>-471371</v>
      </c>
      <c r="H532" s="42">
        <f>+IFERROR(VLOOKUP($A532,'2020'!$A$14:$C$247,3,FALSE),0)</f>
        <v>0</v>
      </c>
      <c r="I532" s="42">
        <f>+IFERROR(VLOOKUP($A532,'2021'!$A$12:$C$276,3,FALSE),0)</f>
        <v>0</v>
      </c>
      <c r="J532" s="42">
        <f>+IFERROR(VLOOKUP($A532,'2022'!$A:$O,4,FALSE),0)</f>
        <v>0</v>
      </c>
      <c r="K532" s="42">
        <f>+IFERROR(VLOOKUP($A532,'2022'!$A:$O,5,FALSE),0)</f>
        <v>0</v>
      </c>
      <c r="L532" s="42">
        <f>+IFERROR(VLOOKUP($A532,'2022'!$A:$O,6,FALSE),0)</f>
        <v>0</v>
      </c>
      <c r="M532" s="42">
        <f>+IFERROR(VLOOKUP($A532,'2022'!$A:$O,7,FALSE),0)</f>
        <v>0</v>
      </c>
      <c r="N532" s="42">
        <f>+IFERROR(VLOOKUP($A532,'2022'!$A:$O,8,FALSE),0)</f>
        <v>0</v>
      </c>
      <c r="O532" s="42">
        <f>+IFERROR(VLOOKUP($A532,'2022'!$A:$O,9,FALSE),0)</f>
        <v>0</v>
      </c>
      <c r="P532" s="42">
        <f>+IFERROR(VLOOKUP($A532,'2022'!$A:$O,10,FALSE),0)</f>
        <v>0</v>
      </c>
      <c r="Q532" s="42">
        <f>+IFERROR(VLOOKUP($A532,'2022'!$A:$O,11,FALSE),0)</f>
        <v>0</v>
      </c>
      <c r="R532" s="42">
        <f>+IFERROR(VLOOKUP($A532,'2022'!$A:$O,12,FALSE),0)</f>
        <v>0</v>
      </c>
      <c r="S532" s="42">
        <f>+IFERROR(VLOOKUP($A532,'2022'!$A:$O,13,FALSE),0)</f>
        <v>0</v>
      </c>
      <c r="T532" s="42">
        <f>+IFERROR(VLOOKUP($A532,'2022'!$A:$O,14,FALSE),0)</f>
        <v>0</v>
      </c>
      <c r="U532" s="42">
        <f>+IFERROR(VLOOKUP($A532,'2022'!$A:$O,15,FALSE),0)</f>
        <v>0</v>
      </c>
    </row>
    <row r="533" spans="1:21" x14ac:dyDescent="0.2">
      <c r="A533" s="86">
        <v>1980250322</v>
      </c>
      <c r="B533" s="80" t="s">
        <v>355</v>
      </c>
      <c r="C533" s="4" t="s">
        <v>9</v>
      </c>
      <c r="D533" s="4">
        <f t="shared" si="645"/>
        <v>10</v>
      </c>
      <c r="E533" s="76">
        <f t="shared" si="644"/>
        <v>0</v>
      </c>
      <c r="F533" s="42">
        <f>IFERROR(VLOOKUP($A533,'2018'!$A$8:$C$209,3,FALSE),0)</f>
        <v>0</v>
      </c>
      <c r="G533" s="42">
        <f>IFERROR(VLOOKUP($A533,'2019'!$A$8:$C$282,3,FALSE),0)</f>
        <v>0</v>
      </c>
      <c r="H533" s="42">
        <f>+IFERROR(VLOOKUP($A533,'2020'!$A$14:$C$247,3,FALSE),0)</f>
        <v>0</v>
      </c>
      <c r="I533" s="42">
        <f>+IFERROR(VLOOKUP($A533,'2021'!$A$12:$C$276,3,FALSE),0)</f>
        <v>0</v>
      </c>
      <c r="J533" s="42">
        <f>+IFERROR(VLOOKUP($A533,'2022'!$A:$O,4,FALSE),0)</f>
        <v>0</v>
      </c>
      <c r="K533" s="42">
        <f>+IFERROR(VLOOKUP($A533,'2022'!$A:$O,5,FALSE),0)</f>
        <v>0</v>
      </c>
      <c r="L533" s="42">
        <f>+IFERROR(VLOOKUP($A533,'2022'!$A:$O,6,FALSE),0)</f>
        <v>0</v>
      </c>
      <c r="M533" s="42">
        <f>+IFERROR(VLOOKUP($A533,'2022'!$A:$O,7,FALSE),0)</f>
        <v>0</v>
      </c>
      <c r="N533" s="42">
        <f>+IFERROR(VLOOKUP($A533,'2022'!$A:$O,8,FALSE),0)</f>
        <v>0</v>
      </c>
      <c r="O533" s="42">
        <f>+IFERROR(VLOOKUP($A533,'2022'!$A:$O,9,FALSE),0)</f>
        <v>0</v>
      </c>
      <c r="P533" s="42">
        <f>+IFERROR(VLOOKUP($A533,'2022'!$A:$O,10,FALSE),0)</f>
        <v>0</v>
      </c>
      <c r="Q533" s="42">
        <f>+IFERROR(VLOOKUP($A533,'2022'!$A:$O,11,FALSE),0)</f>
        <v>0</v>
      </c>
      <c r="R533" s="42">
        <f>+IFERROR(VLOOKUP($A533,'2022'!$A:$O,12,FALSE),0)</f>
        <v>0</v>
      </c>
      <c r="S533" s="42">
        <f>+IFERROR(VLOOKUP($A533,'2022'!$A:$O,13,FALSE),0)</f>
        <v>0</v>
      </c>
      <c r="T533" s="42">
        <f>+IFERROR(VLOOKUP($A533,'2022'!$A:$O,14,FALSE),0)</f>
        <v>0</v>
      </c>
      <c r="U533" s="42">
        <f>+IFERROR(VLOOKUP($A533,'2022'!$A:$O,15,FALSE),0)</f>
        <v>0</v>
      </c>
    </row>
    <row r="534" spans="1:21" x14ac:dyDescent="0.2">
      <c r="A534" s="86">
        <v>1980250323</v>
      </c>
      <c r="B534" s="80" t="s">
        <v>356</v>
      </c>
      <c r="C534" s="4" t="s">
        <v>9</v>
      </c>
      <c r="D534" s="4">
        <f t="shared" si="645"/>
        <v>10</v>
      </c>
      <c r="E534" s="76">
        <f t="shared" si="644"/>
        <v>0</v>
      </c>
      <c r="F534" s="42">
        <f>IFERROR(VLOOKUP($A534,'2018'!$A$8:$C$209,3,FALSE),0)</f>
        <v>0</v>
      </c>
      <c r="G534" s="42">
        <f>IFERROR(VLOOKUP($A534,'2019'!$A$8:$C$282,3,FALSE),0)</f>
        <v>0</v>
      </c>
      <c r="H534" s="42">
        <f>+IFERROR(VLOOKUP($A534,'2020'!$A$14:$C$247,3,FALSE),0)</f>
        <v>0</v>
      </c>
      <c r="I534" s="42">
        <f>+IFERROR(VLOOKUP($A534,'2021'!$A$12:$C$276,3,FALSE),0)</f>
        <v>0</v>
      </c>
      <c r="J534" s="42">
        <f>+IFERROR(VLOOKUP($A534,'2022'!$A:$O,4,FALSE),0)</f>
        <v>0</v>
      </c>
      <c r="K534" s="42">
        <f>+IFERROR(VLOOKUP($A534,'2022'!$A:$O,5,FALSE),0)</f>
        <v>0</v>
      </c>
      <c r="L534" s="42">
        <f>+IFERROR(VLOOKUP($A534,'2022'!$A:$O,6,FALSE),0)</f>
        <v>0</v>
      </c>
      <c r="M534" s="42">
        <f>+IFERROR(VLOOKUP($A534,'2022'!$A:$O,7,FALSE),0)</f>
        <v>0</v>
      </c>
      <c r="N534" s="42">
        <f>+IFERROR(VLOOKUP($A534,'2022'!$A:$O,8,FALSE),0)</f>
        <v>0</v>
      </c>
      <c r="O534" s="42">
        <f>+IFERROR(VLOOKUP($A534,'2022'!$A:$O,9,FALSE),0)</f>
        <v>0</v>
      </c>
      <c r="P534" s="42">
        <f>+IFERROR(VLOOKUP($A534,'2022'!$A:$O,10,FALSE),0)</f>
        <v>0</v>
      </c>
      <c r="Q534" s="42">
        <f>+IFERROR(VLOOKUP($A534,'2022'!$A:$O,11,FALSE),0)</f>
        <v>0</v>
      </c>
      <c r="R534" s="42">
        <f>+IFERROR(VLOOKUP($A534,'2022'!$A:$O,12,FALSE),0)</f>
        <v>0</v>
      </c>
      <c r="S534" s="42">
        <f>+IFERROR(VLOOKUP($A534,'2022'!$A:$O,13,FALSE),0)</f>
        <v>0</v>
      </c>
      <c r="T534" s="42">
        <f>+IFERROR(VLOOKUP($A534,'2022'!$A:$O,14,FALSE),0)</f>
        <v>0</v>
      </c>
      <c r="U534" s="42">
        <f>+IFERROR(VLOOKUP($A534,'2022'!$A:$O,15,FALSE),0)</f>
        <v>0</v>
      </c>
    </row>
    <row r="535" spans="1:21" x14ac:dyDescent="0.2">
      <c r="A535" s="86">
        <v>1980250324</v>
      </c>
      <c r="B535" s="80" t="s">
        <v>357</v>
      </c>
      <c r="C535" s="4" t="s">
        <v>9</v>
      </c>
      <c r="D535" s="4">
        <f t="shared" si="645"/>
        <v>10</v>
      </c>
      <c r="E535" s="76">
        <f t="shared" si="644"/>
        <v>13287388</v>
      </c>
      <c r="F535" s="42">
        <f>IFERROR(VLOOKUP($A535,'2018'!$A$8:$C$209,3,FALSE),0)</f>
        <v>0</v>
      </c>
      <c r="G535" s="42">
        <f>IFERROR(VLOOKUP($A535,'2019'!$A$8:$C$282,3,FALSE),0)</f>
        <v>287360</v>
      </c>
      <c r="H535" s="42">
        <f>+IFERROR(VLOOKUP($A535,'2020'!$A$14:$C$247,3,FALSE),0)</f>
        <v>2449093</v>
      </c>
      <c r="I535" s="42">
        <f>+IFERROR(VLOOKUP($A535,'2021'!$A$12:$C$276,3,FALSE),0)</f>
        <v>8268836</v>
      </c>
      <c r="J535" s="42">
        <f>+IFERROR(VLOOKUP($A535,'2022'!$A:$O,4,FALSE),0)</f>
        <v>305540</v>
      </c>
      <c r="K535" s="42">
        <f>+IFERROR(VLOOKUP($A535,'2022'!$A:$O,5,FALSE),0)</f>
        <v>298800</v>
      </c>
      <c r="L535" s="42">
        <f>+IFERROR(VLOOKUP($A535,'2022'!$A:$O,6,FALSE),0)</f>
        <v>1049459</v>
      </c>
      <c r="M535" s="42">
        <f>+IFERROR(VLOOKUP($A535,'2022'!$A:$O,7,FALSE),0)</f>
        <v>558300</v>
      </c>
      <c r="N535" s="42">
        <f>+IFERROR(VLOOKUP($A535,'2022'!$A:$O,8,FALSE),0)</f>
        <v>70000</v>
      </c>
      <c r="O535" s="42">
        <f>+IFERROR(VLOOKUP($A535,'2022'!$A:$O,9,FALSE),0)</f>
        <v>0</v>
      </c>
      <c r="P535" s="42">
        <f>+IFERROR(VLOOKUP($A535,'2022'!$A:$O,10,FALSE),0)</f>
        <v>0</v>
      </c>
      <c r="Q535" s="42">
        <f>+IFERROR(VLOOKUP($A535,'2022'!$A:$O,11,FALSE),0)</f>
        <v>0</v>
      </c>
      <c r="R535" s="42">
        <f>+IFERROR(VLOOKUP($A535,'2022'!$A:$O,12,FALSE),0)</f>
        <v>0</v>
      </c>
      <c r="S535" s="42">
        <f>+IFERROR(VLOOKUP($A535,'2022'!$A:$O,13,FALSE),0)</f>
        <v>0</v>
      </c>
      <c r="T535" s="42">
        <f>+IFERROR(VLOOKUP($A535,'2022'!$A:$O,14,FALSE),0)</f>
        <v>0</v>
      </c>
      <c r="U535" s="42">
        <f>+IFERROR(VLOOKUP($A535,'2022'!$A:$O,15,FALSE),0)</f>
        <v>0</v>
      </c>
    </row>
    <row r="536" spans="1:21" ht="12" customHeight="1" x14ac:dyDescent="0.2">
      <c r="A536" s="86">
        <v>1980250325</v>
      </c>
      <c r="B536" s="80" t="s">
        <v>358</v>
      </c>
      <c r="C536" s="4" t="s">
        <v>9</v>
      </c>
      <c r="D536" s="4">
        <f t="shared" si="645"/>
        <v>10</v>
      </c>
      <c r="E536" s="76">
        <f t="shared" si="644"/>
        <v>0</v>
      </c>
      <c r="F536" s="42">
        <f>IFERROR(VLOOKUP($A536,'2018'!$A$8:$C$209,3,FALSE),0)</f>
        <v>0</v>
      </c>
      <c r="G536" s="42">
        <f>IFERROR(VLOOKUP($A536,'2019'!$A$8:$C$282,3,FALSE),0)</f>
        <v>0</v>
      </c>
      <c r="H536" s="42">
        <f>+IFERROR(VLOOKUP($A536,'2020'!$A$14:$C$247,3,FALSE),0)</f>
        <v>0</v>
      </c>
      <c r="I536" s="42">
        <f>+IFERROR(VLOOKUP($A536,'2021'!$A$12:$C$276,3,FALSE),0)</f>
        <v>0</v>
      </c>
      <c r="J536" s="42">
        <f>+IFERROR(VLOOKUP($A536,'2022'!$A:$O,4,FALSE),0)</f>
        <v>0</v>
      </c>
      <c r="K536" s="42">
        <f>+IFERROR(VLOOKUP($A536,'2022'!$A:$O,5,FALSE),0)</f>
        <v>0</v>
      </c>
      <c r="L536" s="42">
        <f>+IFERROR(VLOOKUP($A536,'2022'!$A:$O,6,FALSE),0)</f>
        <v>0</v>
      </c>
      <c r="M536" s="42">
        <f>+IFERROR(VLOOKUP($A536,'2022'!$A:$O,7,FALSE),0)</f>
        <v>0</v>
      </c>
      <c r="N536" s="42">
        <f>+IFERROR(VLOOKUP($A536,'2022'!$A:$O,8,FALSE),0)</f>
        <v>0</v>
      </c>
      <c r="O536" s="42">
        <f>+IFERROR(VLOOKUP($A536,'2022'!$A:$O,9,FALSE),0)</f>
        <v>0</v>
      </c>
      <c r="P536" s="42">
        <f>+IFERROR(VLOOKUP($A536,'2022'!$A:$O,10,FALSE),0)</f>
        <v>0</v>
      </c>
      <c r="Q536" s="42">
        <f>+IFERROR(VLOOKUP($A536,'2022'!$A:$O,11,FALSE),0)</f>
        <v>0</v>
      </c>
      <c r="R536" s="42">
        <f>+IFERROR(VLOOKUP($A536,'2022'!$A:$O,12,FALSE),0)</f>
        <v>0</v>
      </c>
      <c r="S536" s="42">
        <f>+IFERROR(VLOOKUP($A536,'2022'!$A:$O,13,FALSE),0)</f>
        <v>0</v>
      </c>
      <c r="T536" s="42">
        <f>+IFERROR(VLOOKUP($A536,'2022'!$A:$O,14,FALSE),0)</f>
        <v>0</v>
      </c>
      <c r="U536" s="42">
        <f>+IFERROR(VLOOKUP($A536,'2022'!$A:$O,15,FALSE),0)</f>
        <v>0</v>
      </c>
    </row>
    <row r="537" spans="1:21" x14ac:dyDescent="0.2">
      <c r="A537" s="86">
        <v>1980250326</v>
      </c>
      <c r="B537" s="80" t="s">
        <v>359</v>
      </c>
      <c r="C537" s="4" t="s">
        <v>9</v>
      </c>
      <c r="D537" s="4">
        <f t="shared" si="645"/>
        <v>10</v>
      </c>
      <c r="E537" s="76">
        <f t="shared" si="644"/>
        <v>750000</v>
      </c>
      <c r="F537" s="42">
        <f>IFERROR(VLOOKUP($A537,'2018'!$A$8:$C$209,3,FALSE),0)</f>
        <v>750000</v>
      </c>
      <c r="G537" s="42">
        <f>IFERROR(VLOOKUP($A537,'2019'!$A$8:$C$282,3,FALSE),0)</f>
        <v>0</v>
      </c>
      <c r="H537" s="42">
        <f>+IFERROR(VLOOKUP($A537,'2020'!$A$14:$C$247,3,FALSE),0)</f>
        <v>0</v>
      </c>
      <c r="I537" s="42">
        <f>+IFERROR(VLOOKUP($A537,'2021'!$A$12:$C$276,3,FALSE),0)</f>
        <v>0</v>
      </c>
      <c r="J537" s="42">
        <f>+IFERROR(VLOOKUP($A537,'2022'!$A:$O,4,FALSE),0)</f>
        <v>0</v>
      </c>
      <c r="K537" s="42">
        <f>+IFERROR(VLOOKUP($A537,'2022'!$A:$O,5,FALSE),0)</f>
        <v>0</v>
      </c>
      <c r="L537" s="42">
        <f>+IFERROR(VLOOKUP($A537,'2022'!$A:$O,6,FALSE),0)</f>
        <v>0</v>
      </c>
      <c r="M537" s="42">
        <f>+IFERROR(VLOOKUP($A537,'2022'!$A:$O,7,FALSE),0)</f>
        <v>0</v>
      </c>
      <c r="N537" s="42">
        <f>+IFERROR(VLOOKUP($A537,'2022'!$A:$O,8,FALSE),0)</f>
        <v>0</v>
      </c>
      <c r="O537" s="42">
        <f>+IFERROR(VLOOKUP($A537,'2022'!$A:$O,9,FALSE),0)</f>
        <v>0</v>
      </c>
      <c r="P537" s="42">
        <f>+IFERROR(VLOOKUP($A537,'2022'!$A:$O,10,FALSE),0)</f>
        <v>0</v>
      </c>
      <c r="Q537" s="42">
        <f>+IFERROR(VLOOKUP($A537,'2022'!$A:$O,11,FALSE),0)</f>
        <v>0</v>
      </c>
      <c r="R537" s="42">
        <f>+IFERROR(VLOOKUP($A537,'2022'!$A:$O,12,FALSE),0)</f>
        <v>0</v>
      </c>
      <c r="S537" s="42">
        <f>+IFERROR(VLOOKUP($A537,'2022'!$A:$O,13,FALSE),0)</f>
        <v>0</v>
      </c>
      <c r="T537" s="42">
        <f>+IFERROR(VLOOKUP($A537,'2022'!$A:$O,14,FALSE),0)</f>
        <v>0</v>
      </c>
      <c r="U537" s="42">
        <f>+IFERROR(VLOOKUP($A537,'2022'!$A:$O,15,FALSE),0)</f>
        <v>0</v>
      </c>
    </row>
    <row r="538" spans="1:21" x14ac:dyDescent="0.2">
      <c r="A538" s="86">
        <v>1980250327</v>
      </c>
      <c r="B538" s="80" t="s">
        <v>360</v>
      </c>
      <c r="C538" s="4" t="s">
        <v>9</v>
      </c>
      <c r="D538" s="4">
        <f t="shared" si="645"/>
        <v>10</v>
      </c>
      <c r="E538" s="76">
        <f t="shared" si="644"/>
        <v>33823</v>
      </c>
      <c r="F538" s="42">
        <f>IFERROR(VLOOKUP($A538,'2018'!$A$8:$C$209,3,FALSE),0)</f>
        <v>33823</v>
      </c>
      <c r="G538" s="42">
        <f>IFERROR(VLOOKUP($A538,'2019'!$A$8:$C$282,3,FALSE),0)</f>
        <v>0</v>
      </c>
      <c r="H538" s="42">
        <f>+IFERROR(VLOOKUP($A538,'2020'!$A$14:$C$247,3,FALSE),0)</f>
        <v>0</v>
      </c>
      <c r="I538" s="42">
        <f>+IFERROR(VLOOKUP($A538,'2021'!$A$12:$C$276,3,FALSE),0)</f>
        <v>0</v>
      </c>
      <c r="J538" s="42">
        <f>+IFERROR(VLOOKUP($A538,'2022'!$A:$O,4,FALSE),0)</f>
        <v>0</v>
      </c>
      <c r="K538" s="42">
        <f>+IFERROR(VLOOKUP($A538,'2022'!$A:$O,5,FALSE),0)</f>
        <v>0</v>
      </c>
      <c r="L538" s="42">
        <f>+IFERROR(VLOOKUP($A538,'2022'!$A:$O,6,FALSE),0)</f>
        <v>0</v>
      </c>
      <c r="M538" s="42">
        <f>+IFERROR(VLOOKUP($A538,'2022'!$A:$O,7,FALSE),0)</f>
        <v>0</v>
      </c>
      <c r="N538" s="42">
        <f>+IFERROR(VLOOKUP($A538,'2022'!$A:$O,8,FALSE),0)</f>
        <v>0</v>
      </c>
      <c r="O538" s="42">
        <f>+IFERROR(VLOOKUP($A538,'2022'!$A:$O,9,FALSE),0)</f>
        <v>0</v>
      </c>
      <c r="P538" s="42">
        <f>+IFERROR(VLOOKUP($A538,'2022'!$A:$O,10,FALSE),0)</f>
        <v>0</v>
      </c>
      <c r="Q538" s="42">
        <f>+IFERROR(VLOOKUP($A538,'2022'!$A:$O,11,FALSE),0)</f>
        <v>0</v>
      </c>
      <c r="R538" s="42">
        <f>+IFERROR(VLOOKUP($A538,'2022'!$A:$O,12,FALSE),0)</f>
        <v>0</v>
      </c>
      <c r="S538" s="42">
        <f>+IFERROR(VLOOKUP($A538,'2022'!$A:$O,13,FALSE),0)</f>
        <v>0</v>
      </c>
      <c r="T538" s="42">
        <f>+IFERROR(VLOOKUP($A538,'2022'!$A:$O,14,FALSE),0)</f>
        <v>0</v>
      </c>
      <c r="U538" s="42">
        <f>+IFERROR(VLOOKUP($A538,'2022'!$A:$O,15,FALSE),0)</f>
        <v>0</v>
      </c>
    </row>
    <row r="539" spans="1:21" x14ac:dyDescent="0.2">
      <c r="A539" s="86">
        <v>1980250328</v>
      </c>
      <c r="B539" s="80" t="s">
        <v>361</v>
      </c>
      <c r="C539" s="4" t="s">
        <v>9</v>
      </c>
      <c r="D539" s="4">
        <f t="shared" si="645"/>
        <v>10</v>
      </c>
      <c r="E539" s="76">
        <f t="shared" si="644"/>
        <v>59850</v>
      </c>
      <c r="F539" s="42">
        <f>IFERROR(VLOOKUP($A539,'2018'!$A$8:$C$209,3,FALSE),0)</f>
        <v>98950</v>
      </c>
      <c r="G539" s="42">
        <f>IFERROR(VLOOKUP($A539,'2019'!$A$8:$C$282,3,FALSE),0)</f>
        <v>-39100</v>
      </c>
      <c r="H539" s="42">
        <f>+IFERROR(VLOOKUP($A539,'2020'!$A$14:$C$247,3,FALSE),0)</f>
        <v>0</v>
      </c>
      <c r="I539" s="42">
        <f>+IFERROR(VLOOKUP($A539,'2021'!$A$12:$C$276,3,FALSE),0)</f>
        <v>0</v>
      </c>
      <c r="J539" s="42">
        <f>+IFERROR(VLOOKUP($A539,'2022'!$A:$O,4,FALSE),0)</f>
        <v>0</v>
      </c>
      <c r="K539" s="42">
        <f>+IFERROR(VLOOKUP($A539,'2022'!$A:$O,5,FALSE),0)</f>
        <v>0</v>
      </c>
      <c r="L539" s="42">
        <f>+IFERROR(VLOOKUP($A539,'2022'!$A:$O,6,FALSE),0)</f>
        <v>0</v>
      </c>
      <c r="M539" s="42">
        <f>+IFERROR(VLOOKUP($A539,'2022'!$A:$O,7,FALSE),0)</f>
        <v>0</v>
      </c>
      <c r="N539" s="42">
        <f>+IFERROR(VLOOKUP($A539,'2022'!$A:$O,8,FALSE),0)</f>
        <v>0</v>
      </c>
      <c r="O539" s="42">
        <f>+IFERROR(VLOOKUP($A539,'2022'!$A:$O,9,FALSE),0)</f>
        <v>0</v>
      </c>
      <c r="P539" s="42">
        <f>+IFERROR(VLOOKUP($A539,'2022'!$A:$O,10,FALSE),0)</f>
        <v>0</v>
      </c>
      <c r="Q539" s="42">
        <f>+IFERROR(VLOOKUP($A539,'2022'!$A:$O,11,FALSE),0)</f>
        <v>0</v>
      </c>
      <c r="R539" s="42">
        <f>+IFERROR(VLOOKUP($A539,'2022'!$A:$O,12,FALSE),0)</f>
        <v>0</v>
      </c>
      <c r="S539" s="42">
        <f>+IFERROR(VLOOKUP($A539,'2022'!$A:$O,13,FALSE),0)</f>
        <v>0</v>
      </c>
      <c r="T539" s="42">
        <f>+IFERROR(VLOOKUP($A539,'2022'!$A:$O,14,FALSE),0)</f>
        <v>0</v>
      </c>
      <c r="U539" s="42">
        <f>+IFERROR(VLOOKUP($A539,'2022'!$A:$O,15,FALSE),0)</f>
        <v>0</v>
      </c>
    </row>
    <row r="540" spans="1:21" x14ac:dyDescent="0.2">
      <c r="A540" s="86">
        <v>1980250329</v>
      </c>
      <c r="B540" s="80" t="s">
        <v>167</v>
      </c>
      <c r="C540" s="4" t="s">
        <v>9</v>
      </c>
      <c r="D540" s="4">
        <f t="shared" si="645"/>
        <v>10</v>
      </c>
      <c r="E540" s="76">
        <f t="shared" si="644"/>
        <v>0</v>
      </c>
      <c r="F540" s="42">
        <f>IFERROR(VLOOKUP($A540,'2018'!$A$8:$C$209,3,FALSE),0)</f>
        <v>0</v>
      </c>
      <c r="G540" s="42">
        <f>IFERROR(VLOOKUP($A540,'2019'!$A$8:$C$282,3,FALSE),0)</f>
        <v>0</v>
      </c>
      <c r="H540" s="42">
        <f>+IFERROR(VLOOKUP($A540,'2020'!$A$14:$C$247,3,FALSE),0)</f>
        <v>0</v>
      </c>
      <c r="I540" s="42">
        <f>+IFERROR(VLOOKUP($A540,'2021'!$A$12:$C$276,3,FALSE),0)</f>
        <v>0</v>
      </c>
      <c r="J540" s="42">
        <f>+IFERROR(VLOOKUP($A540,'2022'!$A:$O,4,FALSE),0)</f>
        <v>0</v>
      </c>
      <c r="K540" s="42">
        <f>+IFERROR(VLOOKUP($A540,'2022'!$A:$O,5,FALSE),0)</f>
        <v>0</v>
      </c>
      <c r="L540" s="42">
        <f>+IFERROR(VLOOKUP($A540,'2022'!$A:$O,6,FALSE),0)</f>
        <v>0</v>
      </c>
      <c r="M540" s="42">
        <f>+IFERROR(VLOOKUP($A540,'2022'!$A:$O,7,FALSE),0)</f>
        <v>0</v>
      </c>
      <c r="N540" s="42">
        <f>+IFERROR(VLOOKUP($A540,'2022'!$A:$O,8,FALSE),0)</f>
        <v>0</v>
      </c>
      <c r="O540" s="42">
        <f>+IFERROR(VLOOKUP($A540,'2022'!$A:$O,9,FALSE),0)</f>
        <v>0</v>
      </c>
      <c r="P540" s="42">
        <f>+IFERROR(VLOOKUP($A540,'2022'!$A:$O,10,FALSE),0)</f>
        <v>0</v>
      </c>
      <c r="Q540" s="42">
        <f>+IFERROR(VLOOKUP($A540,'2022'!$A:$O,11,FALSE),0)</f>
        <v>0</v>
      </c>
      <c r="R540" s="42">
        <f>+IFERROR(VLOOKUP($A540,'2022'!$A:$O,12,FALSE),0)</f>
        <v>0</v>
      </c>
      <c r="S540" s="42">
        <f>+IFERROR(VLOOKUP($A540,'2022'!$A:$O,13,FALSE),0)</f>
        <v>0</v>
      </c>
      <c r="T540" s="42">
        <f>+IFERROR(VLOOKUP($A540,'2022'!$A:$O,14,FALSE),0)</f>
        <v>0</v>
      </c>
      <c r="U540" s="42">
        <f>+IFERROR(VLOOKUP($A540,'2022'!$A:$O,15,FALSE),0)</f>
        <v>0</v>
      </c>
    </row>
    <row r="541" spans="1:21" x14ac:dyDescent="0.2">
      <c r="A541" s="86">
        <v>1980250330</v>
      </c>
      <c r="B541" s="80" t="s">
        <v>362</v>
      </c>
      <c r="C541" s="4" t="s">
        <v>9</v>
      </c>
      <c r="D541" s="4">
        <f t="shared" si="645"/>
        <v>10</v>
      </c>
      <c r="E541" s="76">
        <f t="shared" si="644"/>
        <v>0</v>
      </c>
      <c r="F541" s="42">
        <f>IFERROR(VLOOKUP($A541,'2018'!$A$8:$C$209,3,FALSE),0)</f>
        <v>0</v>
      </c>
      <c r="G541" s="42">
        <f>IFERROR(VLOOKUP($A541,'2019'!$A$8:$C$282,3,FALSE),0)</f>
        <v>0</v>
      </c>
      <c r="H541" s="42">
        <f>+IFERROR(VLOOKUP($A541,'2020'!$A$14:$C$247,3,FALSE),0)</f>
        <v>0</v>
      </c>
      <c r="I541" s="42">
        <f>+IFERROR(VLOOKUP($A541,'2021'!$A$12:$C$276,3,FALSE),0)</f>
        <v>0</v>
      </c>
      <c r="J541" s="42">
        <f>+IFERROR(VLOOKUP($A541,'2022'!$A:$O,4,FALSE),0)</f>
        <v>0</v>
      </c>
      <c r="K541" s="42">
        <f>+IFERROR(VLOOKUP($A541,'2022'!$A:$O,5,FALSE),0)</f>
        <v>0</v>
      </c>
      <c r="L541" s="42">
        <f>+IFERROR(VLOOKUP($A541,'2022'!$A:$O,6,FALSE),0)</f>
        <v>0</v>
      </c>
      <c r="M541" s="42">
        <f>+IFERROR(VLOOKUP($A541,'2022'!$A:$O,7,FALSE),0)</f>
        <v>0</v>
      </c>
      <c r="N541" s="42">
        <f>+IFERROR(VLOOKUP($A541,'2022'!$A:$O,8,FALSE),0)</f>
        <v>0</v>
      </c>
      <c r="O541" s="42">
        <f>+IFERROR(VLOOKUP($A541,'2022'!$A:$O,9,FALSE),0)</f>
        <v>0</v>
      </c>
      <c r="P541" s="42">
        <f>+IFERROR(VLOOKUP($A541,'2022'!$A:$O,10,FALSE),0)</f>
        <v>0</v>
      </c>
      <c r="Q541" s="42">
        <f>+IFERROR(VLOOKUP($A541,'2022'!$A:$O,11,FALSE),0)</f>
        <v>0</v>
      </c>
      <c r="R541" s="42">
        <f>+IFERROR(VLOOKUP($A541,'2022'!$A:$O,12,FALSE),0)</f>
        <v>0</v>
      </c>
      <c r="S541" s="42">
        <f>+IFERROR(VLOOKUP($A541,'2022'!$A:$O,13,FALSE),0)</f>
        <v>0</v>
      </c>
      <c r="T541" s="42">
        <f>+IFERROR(VLOOKUP($A541,'2022'!$A:$O,14,FALSE),0)</f>
        <v>0</v>
      </c>
      <c r="U541" s="42">
        <f>+IFERROR(VLOOKUP($A541,'2022'!$A:$O,15,FALSE),0)</f>
        <v>0</v>
      </c>
    </row>
    <row r="542" spans="1:21" x14ac:dyDescent="0.2">
      <c r="A542" s="86">
        <v>1980250331</v>
      </c>
      <c r="B542" s="80" t="s">
        <v>363</v>
      </c>
      <c r="C542" s="4" t="s">
        <v>9</v>
      </c>
      <c r="D542" s="4">
        <f t="shared" si="645"/>
        <v>10</v>
      </c>
      <c r="E542" s="76">
        <f t="shared" si="644"/>
        <v>0</v>
      </c>
      <c r="F542" s="42">
        <f>IFERROR(VLOOKUP($A542,'2018'!$A$8:$C$209,3,FALSE),0)</f>
        <v>0</v>
      </c>
      <c r="G542" s="42">
        <f>IFERROR(VLOOKUP($A542,'2019'!$A$8:$C$282,3,FALSE),0)</f>
        <v>0</v>
      </c>
      <c r="H542" s="42">
        <f>+IFERROR(VLOOKUP($A542,'2020'!$A$14:$C$247,3,FALSE),0)</f>
        <v>0</v>
      </c>
      <c r="I542" s="42">
        <f>+IFERROR(VLOOKUP($A542,'2021'!$A$12:$C$276,3,FALSE),0)</f>
        <v>0</v>
      </c>
      <c r="J542" s="42">
        <f>+IFERROR(VLOOKUP($A542,'2022'!$A:$O,4,FALSE),0)</f>
        <v>0</v>
      </c>
      <c r="K542" s="42">
        <f>+IFERROR(VLOOKUP($A542,'2022'!$A:$O,5,FALSE),0)</f>
        <v>0</v>
      </c>
      <c r="L542" s="42">
        <f>+IFERROR(VLOOKUP($A542,'2022'!$A:$O,6,FALSE),0)</f>
        <v>0</v>
      </c>
      <c r="M542" s="42">
        <f>+IFERROR(VLOOKUP($A542,'2022'!$A:$O,7,FALSE),0)</f>
        <v>0</v>
      </c>
      <c r="N542" s="42">
        <f>+IFERROR(VLOOKUP($A542,'2022'!$A:$O,8,FALSE),0)</f>
        <v>0</v>
      </c>
      <c r="O542" s="42">
        <f>+IFERROR(VLOOKUP($A542,'2022'!$A:$O,9,FALSE),0)</f>
        <v>0</v>
      </c>
      <c r="P542" s="42">
        <f>+IFERROR(VLOOKUP($A542,'2022'!$A:$O,10,FALSE),0)</f>
        <v>0</v>
      </c>
      <c r="Q542" s="42">
        <f>+IFERROR(VLOOKUP($A542,'2022'!$A:$O,11,FALSE),0)</f>
        <v>0</v>
      </c>
      <c r="R542" s="42">
        <f>+IFERROR(VLOOKUP($A542,'2022'!$A:$O,12,FALSE),0)</f>
        <v>0</v>
      </c>
      <c r="S542" s="42">
        <f>+IFERROR(VLOOKUP($A542,'2022'!$A:$O,13,FALSE),0)</f>
        <v>0</v>
      </c>
      <c r="T542" s="42">
        <f>+IFERROR(VLOOKUP($A542,'2022'!$A:$O,14,FALSE),0)</f>
        <v>0</v>
      </c>
      <c r="U542" s="42">
        <f>+IFERROR(VLOOKUP($A542,'2022'!$A:$O,15,FALSE),0)</f>
        <v>0</v>
      </c>
    </row>
    <row r="543" spans="1:21" x14ac:dyDescent="0.2">
      <c r="A543" s="86">
        <v>1980250332</v>
      </c>
      <c r="B543" s="80" t="s">
        <v>364</v>
      </c>
      <c r="C543" s="4" t="s">
        <v>9</v>
      </c>
      <c r="D543" s="4">
        <f t="shared" si="645"/>
        <v>10</v>
      </c>
      <c r="E543" s="76">
        <f t="shared" si="644"/>
        <v>0</v>
      </c>
      <c r="F543" s="42">
        <f>IFERROR(VLOOKUP($A543,'2018'!$A$8:$C$209,3,FALSE),0)</f>
        <v>0</v>
      </c>
      <c r="G543" s="42">
        <f>IFERROR(VLOOKUP($A543,'2019'!$A$8:$C$282,3,FALSE),0)</f>
        <v>0</v>
      </c>
      <c r="H543" s="42">
        <f>+IFERROR(VLOOKUP($A543,'2020'!$A$14:$C$247,3,FALSE),0)</f>
        <v>0</v>
      </c>
      <c r="I543" s="42">
        <f>+IFERROR(VLOOKUP($A543,'2021'!$A$12:$C$276,3,FALSE),0)</f>
        <v>0</v>
      </c>
      <c r="J543" s="42">
        <f>+IFERROR(VLOOKUP($A543,'2022'!$A:$O,4,FALSE),0)</f>
        <v>0</v>
      </c>
      <c r="K543" s="42">
        <f>+IFERROR(VLOOKUP($A543,'2022'!$A:$O,5,FALSE),0)</f>
        <v>0</v>
      </c>
      <c r="L543" s="42">
        <f>+IFERROR(VLOOKUP($A543,'2022'!$A:$O,6,FALSE),0)</f>
        <v>0</v>
      </c>
      <c r="M543" s="42">
        <f>+IFERROR(VLOOKUP($A543,'2022'!$A:$O,7,FALSE),0)</f>
        <v>0</v>
      </c>
      <c r="N543" s="42">
        <f>+IFERROR(VLOOKUP($A543,'2022'!$A:$O,8,FALSE),0)</f>
        <v>0</v>
      </c>
      <c r="O543" s="42">
        <f>+IFERROR(VLOOKUP($A543,'2022'!$A:$O,9,FALSE),0)</f>
        <v>0</v>
      </c>
      <c r="P543" s="42">
        <f>+IFERROR(VLOOKUP($A543,'2022'!$A:$O,10,FALSE),0)</f>
        <v>0</v>
      </c>
      <c r="Q543" s="42">
        <f>+IFERROR(VLOOKUP($A543,'2022'!$A:$O,11,FALSE),0)</f>
        <v>0</v>
      </c>
      <c r="R543" s="42">
        <f>+IFERROR(VLOOKUP($A543,'2022'!$A:$O,12,FALSE),0)</f>
        <v>0</v>
      </c>
      <c r="S543" s="42">
        <f>+IFERROR(VLOOKUP($A543,'2022'!$A:$O,13,FALSE),0)</f>
        <v>0</v>
      </c>
      <c r="T543" s="42">
        <f>+IFERROR(VLOOKUP($A543,'2022'!$A:$O,14,FALSE),0)</f>
        <v>0</v>
      </c>
      <c r="U543" s="42">
        <f>+IFERROR(VLOOKUP($A543,'2022'!$A:$O,15,FALSE),0)</f>
        <v>0</v>
      </c>
    </row>
    <row r="544" spans="1:21" x14ac:dyDescent="0.2">
      <c r="A544" s="86">
        <v>1980250333</v>
      </c>
      <c r="B544" s="80" t="s">
        <v>365</v>
      </c>
      <c r="C544" s="4" t="s">
        <v>9</v>
      </c>
      <c r="D544" s="4">
        <f t="shared" si="645"/>
        <v>10</v>
      </c>
      <c r="E544" s="76">
        <f t="shared" si="644"/>
        <v>0</v>
      </c>
      <c r="F544" s="42">
        <f>IFERROR(VLOOKUP($A544,'2018'!$A$8:$C$209,3,FALSE),0)</f>
        <v>0</v>
      </c>
      <c r="G544" s="42">
        <f>IFERROR(VLOOKUP($A544,'2019'!$A$8:$C$282,3,FALSE),0)</f>
        <v>0</v>
      </c>
      <c r="H544" s="42">
        <f>+IFERROR(VLOOKUP($A544,'2020'!$A$14:$C$247,3,FALSE),0)</f>
        <v>0</v>
      </c>
      <c r="I544" s="42">
        <f>+IFERROR(VLOOKUP($A544,'2021'!$A$12:$C$276,3,FALSE),0)</f>
        <v>0</v>
      </c>
      <c r="J544" s="42">
        <f>+IFERROR(VLOOKUP($A544,'2022'!$A:$O,4,FALSE),0)</f>
        <v>0</v>
      </c>
      <c r="K544" s="42">
        <f>+IFERROR(VLOOKUP($A544,'2022'!$A:$O,5,FALSE),0)</f>
        <v>0</v>
      </c>
      <c r="L544" s="42">
        <f>+IFERROR(VLOOKUP($A544,'2022'!$A:$O,6,FALSE),0)</f>
        <v>0</v>
      </c>
      <c r="M544" s="42">
        <f>+IFERROR(VLOOKUP($A544,'2022'!$A:$O,7,FALSE),0)</f>
        <v>0</v>
      </c>
      <c r="N544" s="42">
        <f>+IFERROR(VLOOKUP($A544,'2022'!$A:$O,8,FALSE),0)</f>
        <v>0</v>
      </c>
      <c r="O544" s="42">
        <f>+IFERROR(VLOOKUP($A544,'2022'!$A:$O,9,FALSE),0)</f>
        <v>0</v>
      </c>
      <c r="P544" s="42">
        <f>+IFERROR(VLOOKUP($A544,'2022'!$A:$O,10,FALSE),0)</f>
        <v>0</v>
      </c>
      <c r="Q544" s="42">
        <f>+IFERROR(VLOOKUP($A544,'2022'!$A:$O,11,FALSE),0)</f>
        <v>0</v>
      </c>
      <c r="R544" s="42">
        <f>+IFERROR(VLOOKUP($A544,'2022'!$A:$O,12,FALSE),0)</f>
        <v>0</v>
      </c>
      <c r="S544" s="42">
        <f>+IFERROR(VLOOKUP($A544,'2022'!$A:$O,13,FALSE),0)</f>
        <v>0</v>
      </c>
      <c r="T544" s="42">
        <f>+IFERROR(VLOOKUP($A544,'2022'!$A:$O,14,FALSE),0)</f>
        <v>0</v>
      </c>
      <c r="U544" s="42">
        <f>+IFERROR(VLOOKUP($A544,'2022'!$A:$O,15,FALSE),0)</f>
        <v>0</v>
      </c>
    </row>
    <row r="545" spans="1:21" x14ac:dyDescent="0.2">
      <c r="A545" s="86">
        <v>1980250390</v>
      </c>
      <c r="B545" s="80" t="s">
        <v>366</v>
      </c>
      <c r="C545" s="4" t="s">
        <v>9</v>
      </c>
      <c r="D545" s="4">
        <f t="shared" si="645"/>
        <v>10</v>
      </c>
      <c r="E545" s="76">
        <f t="shared" si="644"/>
        <v>8705662</v>
      </c>
      <c r="F545" s="42">
        <f>IFERROR(VLOOKUP($A545,'2018'!$A$8:$C$209,3,FALSE),0)</f>
        <v>6414</v>
      </c>
      <c r="G545" s="42">
        <f>IFERROR(VLOOKUP($A545,'2019'!$A$8:$C$282,3,FALSE),0)</f>
        <v>335627</v>
      </c>
      <c r="H545" s="42">
        <f>+IFERROR(VLOOKUP($A545,'2020'!$A$14:$C$247,3,FALSE),0)</f>
        <v>3572108</v>
      </c>
      <c r="I545" s="42">
        <f>+IFERROR(VLOOKUP($A545,'2021'!$A$12:$C$276,3,FALSE),0)</f>
        <v>4149812</v>
      </c>
      <c r="J545" s="42">
        <f>+IFERROR(VLOOKUP($A545,'2022'!$A:$O,4,FALSE),0)</f>
        <v>44194</v>
      </c>
      <c r="K545" s="42">
        <f>+IFERROR(VLOOKUP($A545,'2022'!$A:$O,5,FALSE),0)</f>
        <v>406234</v>
      </c>
      <c r="L545" s="42">
        <f>+IFERROR(VLOOKUP($A545,'2022'!$A:$O,6,FALSE),0)</f>
        <v>118503</v>
      </c>
      <c r="M545" s="42">
        <f>+IFERROR(VLOOKUP($A545,'2022'!$A:$O,7,FALSE),0)</f>
        <v>55100</v>
      </c>
      <c r="N545" s="42">
        <f>+IFERROR(VLOOKUP($A545,'2022'!$A:$O,8,FALSE),0)</f>
        <v>0</v>
      </c>
      <c r="O545" s="42">
        <f>+IFERROR(VLOOKUP($A545,'2022'!$A:$O,9,FALSE),0)</f>
        <v>0</v>
      </c>
      <c r="P545" s="42">
        <f>+IFERROR(VLOOKUP($A545,'2022'!$A:$O,10,FALSE),0)</f>
        <v>0</v>
      </c>
      <c r="Q545" s="42">
        <f>+IFERROR(VLOOKUP($A545,'2022'!$A:$O,11,FALSE),0)</f>
        <v>0</v>
      </c>
      <c r="R545" s="42">
        <f>+IFERROR(VLOOKUP($A545,'2022'!$A:$O,12,FALSE),0)</f>
        <v>17670</v>
      </c>
      <c r="S545" s="42">
        <f>+IFERROR(VLOOKUP($A545,'2022'!$A:$O,13,FALSE),0)</f>
        <v>0</v>
      </c>
      <c r="T545" s="42">
        <f>+IFERROR(VLOOKUP($A545,'2022'!$A:$O,14,FALSE),0)</f>
        <v>0</v>
      </c>
      <c r="U545" s="42">
        <f>+IFERROR(VLOOKUP($A545,'2022'!$A:$O,15,FALSE),0)</f>
        <v>0</v>
      </c>
    </row>
    <row r="546" spans="1:21" x14ac:dyDescent="0.2">
      <c r="A546" s="86">
        <v>1980250391</v>
      </c>
      <c r="B546" s="80" t="s">
        <v>367</v>
      </c>
      <c r="C546" s="4" t="s">
        <v>9</v>
      </c>
      <c r="D546" s="4">
        <f t="shared" si="645"/>
        <v>10</v>
      </c>
      <c r="E546" s="76">
        <f t="shared" si="644"/>
        <v>312493</v>
      </c>
      <c r="F546" s="42">
        <f>IFERROR(VLOOKUP($A546,'2018'!$A$8:$C$209,3,FALSE),0)</f>
        <v>0</v>
      </c>
      <c r="G546" s="42">
        <f>IFERROR(VLOOKUP($A546,'2019'!$A$8:$C$282,3,FALSE),0)</f>
        <v>0</v>
      </c>
      <c r="H546" s="42">
        <f>+IFERROR(VLOOKUP($A546,'2020'!$A$14:$C$247,3,FALSE),0)</f>
        <v>14283</v>
      </c>
      <c r="I546" s="42">
        <f>+IFERROR(VLOOKUP($A546,'2021'!$A$12:$C$276,3,FALSE),0)</f>
        <v>231228</v>
      </c>
      <c r="J546" s="42">
        <f>+IFERROR(VLOOKUP($A546,'2022'!$A:$O,4,FALSE),0)</f>
        <v>387</v>
      </c>
      <c r="K546" s="42">
        <f>+IFERROR(VLOOKUP($A546,'2022'!$A:$O,5,FALSE),0)</f>
        <v>22162</v>
      </c>
      <c r="L546" s="42">
        <f>+IFERROR(VLOOKUP($A546,'2022'!$A:$O,6,FALSE),0)</f>
        <v>29493</v>
      </c>
      <c r="M546" s="42">
        <f>+IFERROR(VLOOKUP($A546,'2022'!$A:$O,7,FALSE),0)</f>
        <v>14940</v>
      </c>
      <c r="N546" s="42">
        <f>+IFERROR(VLOOKUP($A546,'2022'!$A:$O,8,FALSE),0)</f>
        <v>0</v>
      </c>
      <c r="O546" s="42">
        <f>+IFERROR(VLOOKUP($A546,'2022'!$A:$O,9,FALSE),0)</f>
        <v>0</v>
      </c>
      <c r="P546" s="42">
        <f>+IFERROR(VLOOKUP($A546,'2022'!$A:$O,10,FALSE),0)</f>
        <v>0</v>
      </c>
      <c r="Q546" s="42">
        <f>+IFERROR(VLOOKUP($A546,'2022'!$A:$O,11,FALSE),0)</f>
        <v>0</v>
      </c>
      <c r="R546" s="42">
        <f>+IFERROR(VLOOKUP($A546,'2022'!$A:$O,12,FALSE),0)</f>
        <v>0</v>
      </c>
      <c r="S546" s="42">
        <f>+IFERROR(VLOOKUP($A546,'2022'!$A:$O,13,FALSE),0)</f>
        <v>0</v>
      </c>
      <c r="T546" s="42">
        <f>+IFERROR(VLOOKUP($A546,'2022'!$A:$O,14,FALSE),0)</f>
        <v>0</v>
      </c>
      <c r="U546" s="42">
        <f>+IFERROR(VLOOKUP($A546,'2022'!$A:$O,15,FALSE),0)</f>
        <v>0</v>
      </c>
    </row>
    <row r="547" spans="1:21" x14ac:dyDescent="0.2">
      <c r="A547" s="86">
        <v>1980250399</v>
      </c>
      <c r="B547" s="80" t="s">
        <v>368</v>
      </c>
      <c r="C547" s="4" t="s">
        <v>9</v>
      </c>
      <c r="D547" s="4">
        <f t="shared" si="645"/>
        <v>10</v>
      </c>
      <c r="E547" s="76">
        <f t="shared" si="644"/>
        <v>-3835682580</v>
      </c>
      <c r="F547" s="42">
        <f>IFERROR(VLOOKUP($A547,'2018'!$A$8:$C$209,3,FALSE),0)</f>
        <v>0</v>
      </c>
      <c r="G547" s="42">
        <f>IFERROR(VLOOKUP($A547,'2019'!$A$8:$C$282,3,FALSE),0)</f>
        <v>-2254439</v>
      </c>
      <c r="H547" s="42">
        <f>+IFERROR(VLOOKUP($A547,'2020'!$A$14:$C$247,3,FALSE),0)</f>
        <v>-15104372</v>
      </c>
      <c r="I547" s="42">
        <f>+IFERROR(VLOOKUP($A547,'2021'!$A$12:$C$276,3,FALSE),0)</f>
        <v>-3818323769</v>
      </c>
      <c r="J547" s="42">
        <f>+IFERROR(VLOOKUP($A547,'2022'!$A:$O,4,FALSE),0)</f>
        <v>0</v>
      </c>
      <c r="K547" s="42">
        <f>+IFERROR(VLOOKUP($A547,'2022'!$A:$O,5,FALSE),0)</f>
        <v>0</v>
      </c>
      <c r="L547" s="42">
        <f>+IFERROR(VLOOKUP($A547,'2022'!$A:$O,6,FALSE),0)</f>
        <v>0</v>
      </c>
      <c r="M547" s="42">
        <f>+IFERROR(VLOOKUP($A547,'2022'!$A:$O,7,FALSE),0)</f>
        <v>0</v>
      </c>
      <c r="N547" s="42">
        <f>+IFERROR(VLOOKUP($A547,'2022'!$A:$O,8,FALSE),0)</f>
        <v>0</v>
      </c>
      <c r="O547" s="42">
        <f>+IFERROR(VLOOKUP($A547,'2022'!$A:$O,9,FALSE),0)</f>
        <v>0</v>
      </c>
      <c r="P547" s="42">
        <f>+IFERROR(VLOOKUP($A547,'2022'!$A:$O,10,FALSE),0)</f>
        <v>0</v>
      </c>
      <c r="Q547" s="42">
        <f>+IFERROR(VLOOKUP($A547,'2022'!$A:$O,11,FALSE),0)</f>
        <v>0</v>
      </c>
      <c r="R547" s="42">
        <f>+IFERROR(VLOOKUP($A547,'2022'!$A:$O,12,FALSE),0)</f>
        <v>0</v>
      </c>
      <c r="S547" s="42">
        <f>+IFERROR(VLOOKUP($A547,'2022'!$A:$O,13,FALSE),0)</f>
        <v>0</v>
      </c>
      <c r="T547" s="42">
        <f>+IFERROR(VLOOKUP($A547,'2022'!$A:$O,14,FALSE),0)</f>
        <v>0</v>
      </c>
      <c r="U547" s="42">
        <f>+IFERROR(VLOOKUP($A547,'2022'!$A:$O,15,FALSE),0)</f>
        <v>0</v>
      </c>
    </row>
    <row r="548" spans="1:21" ht="12" x14ac:dyDescent="0.25">
      <c r="A548" s="85">
        <v>19802504</v>
      </c>
      <c r="B548" s="79" t="s">
        <v>369</v>
      </c>
      <c r="C548" s="35" t="s">
        <v>5</v>
      </c>
      <c r="D548" s="35">
        <f t="shared" si="645"/>
        <v>8</v>
      </c>
      <c r="E548" s="75">
        <f>+E549+E550+E551+E552+E553+E554+E555+E556+E557+E558+E559+E560+E561+E562+E563+E564+E565+E567+E568+E569+E566</f>
        <v>-1634301774</v>
      </c>
      <c r="F548" s="41">
        <f t="shared" ref="F548:N548" si="646">+F549+F550+F551+F552+F553+F554+F555+F556+F557+F558+F559+F560+F561+F562+F563+F564+F565+F567+F568+F569+F566</f>
        <v>33937023</v>
      </c>
      <c r="G548" s="41">
        <f t="shared" si="646"/>
        <v>-18894461</v>
      </c>
      <c r="H548" s="41">
        <f t="shared" si="646"/>
        <v>-79733522</v>
      </c>
      <c r="I548" s="41">
        <f t="shared" ref="I548" si="647">+I549+I550+I551+I552+I553+I554+I555+I556+I557+I558+I559+I560+I561+I562+I563+I564+I565+I567+I568+I569+I566</f>
        <v>-1600265385</v>
      </c>
      <c r="J548" s="41">
        <f t="shared" si="646"/>
        <v>5497800</v>
      </c>
      <c r="K548" s="41">
        <f t="shared" si="646"/>
        <v>338000</v>
      </c>
      <c r="L548" s="41">
        <f t="shared" si="646"/>
        <v>20541773</v>
      </c>
      <c r="M548" s="41">
        <f t="shared" si="646"/>
        <v>0</v>
      </c>
      <c r="N548" s="41">
        <f t="shared" si="646"/>
        <v>1785000</v>
      </c>
      <c r="O548" s="41">
        <f t="shared" ref="O548:S548" si="648">+O549+O550+O551+O552+O553+O554+O555+O556+O557+O558+O559+O560+O561+O562+O563+O564+O565+O567+O568+O569+O566</f>
        <v>200000</v>
      </c>
      <c r="P548" s="41">
        <f t="shared" si="648"/>
        <v>1785000</v>
      </c>
      <c r="Q548" s="41">
        <f t="shared" si="648"/>
        <v>0</v>
      </c>
      <c r="R548" s="41">
        <f t="shared" si="648"/>
        <v>506998</v>
      </c>
      <c r="S548" s="41">
        <f t="shared" si="648"/>
        <v>0</v>
      </c>
      <c r="T548" s="41">
        <f t="shared" ref="T548:U548" si="649">+T549+T550+T551+T552+T553+T554+T555+T556+T557+T558+T559+T560+T561+T562+T563+T564+T565+T567+T568+T569+T566</f>
        <v>0</v>
      </c>
      <c r="U548" s="41">
        <f t="shared" si="649"/>
        <v>0</v>
      </c>
    </row>
    <row r="549" spans="1:21" x14ac:dyDescent="0.2">
      <c r="A549" s="86">
        <v>1980250401</v>
      </c>
      <c r="B549" s="80" t="s">
        <v>370</v>
      </c>
      <c r="C549" s="4" t="s">
        <v>9</v>
      </c>
      <c r="D549" s="4">
        <f t="shared" si="645"/>
        <v>10</v>
      </c>
      <c r="E549" s="76">
        <f t="shared" ref="E549:E569" si="650">+F549+G549+J549+K549+L549+H549+M549+N549+I549+O549+P549+Q549+R549+S549+T549+U549</f>
        <v>17588946</v>
      </c>
      <c r="F549" s="42">
        <f>IFERROR(VLOOKUP($A549,'2018'!$A$8:$C$209,3,FALSE),0)</f>
        <v>1732888</v>
      </c>
      <c r="G549" s="42">
        <f>IFERROR(VLOOKUP($A549,'2019'!$A$8:$C$282,3,FALSE),0)</f>
        <v>891894</v>
      </c>
      <c r="H549" s="42">
        <f>+IFERROR(VLOOKUP($A549,'2020'!$A$14:$C$247,3,FALSE),0)</f>
        <v>12770104</v>
      </c>
      <c r="I549" s="42">
        <f>+IFERROR(VLOOKUP($A549,'2021'!$A$12:$C$276,3,FALSE),0)</f>
        <v>2194060</v>
      </c>
      <c r="J549" s="42">
        <f>+IFERROR(VLOOKUP($A549,'2022'!$A:$O,4,FALSE),0)</f>
        <v>0</v>
      </c>
      <c r="K549" s="42">
        <f>+IFERROR(VLOOKUP($A549,'2022'!$A:$O,5,FALSE),0)</f>
        <v>0</v>
      </c>
      <c r="L549" s="42">
        <f>+IFERROR(VLOOKUP($A549,'2022'!$A:$O,6,FALSE),0)</f>
        <v>0</v>
      </c>
      <c r="M549" s="42">
        <f>+IFERROR(VLOOKUP($A549,'2022'!$A:$O,7,FALSE),0)</f>
        <v>0</v>
      </c>
      <c r="N549" s="42">
        <f>+IFERROR(VLOOKUP($A549,'2022'!$A:$O,8,FALSE),0)</f>
        <v>0</v>
      </c>
      <c r="O549" s="42">
        <f>+IFERROR(VLOOKUP($A549,'2022'!$A:$O,9,FALSE),0)</f>
        <v>0</v>
      </c>
      <c r="P549" s="42">
        <f>+IFERROR(VLOOKUP($A549,'2022'!$A:$O,10,FALSE),0)</f>
        <v>0</v>
      </c>
      <c r="Q549" s="42">
        <f>+IFERROR(VLOOKUP($A549,'2022'!$A:$O,11,FALSE),0)</f>
        <v>0</v>
      </c>
      <c r="R549" s="42">
        <f>+IFERROR(VLOOKUP($A549,'2022'!$A:$O,12,FALSE),0)</f>
        <v>0</v>
      </c>
      <c r="S549" s="42">
        <f>+IFERROR(VLOOKUP($A549,'2022'!$A:$O,13,FALSE),0)</f>
        <v>0</v>
      </c>
      <c r="T549" s="42">
        <f>+IFERROR(VLOOKUP($A549,'2022'!$A:$O,14,FALSE),0)</f>
        <v>0</v>
      </c>
      <c r="U549" s="42">
        <f>+IFERROR(VLOOKUP($A549,'2022'!$A:$O,15,FALSE),0)</f>
        <v>0</v>
      </c>
    </row>
    <row r="550" spans="1:21" x14ac:dyDescent="0.2">
      <c r="A550" s="86">
        <v>1980250402</v>
      </c>
      <c r="B550" s="80" t="s">
        <v>371</v>
      </c>
      <c r="C550" s="4" t="s">
        <v>9</v>
      </c>
      <c r="D550" s="4">
        <f t="shared" si="645"/>
        <v>10</v>
      </c>
      <c r="E550" s="76">
        <f t="shared" si="650"/>
        <v>29943735</v>
      </c>
      <c r="F550" s="42">
        <f>IFERROR(VLOOKUP($A550,'2018'!$A$8:$C$209,3,FALSE),0)</f>
        <v>8200557</v>
      </c>
      <c r="G550" s="42">
        <f>IFERROR(VLOOKUP($A550,'2019'!$A$8:$C$282,3,FALSE),0)</f>
        <v>0</v>
      </c>
      <c r="H550" s="42">
        <f>+IFERROR(VLOOKUP($A550,'2020'!$A$14:$C$247,3,FALSE),0)</f>
        <v>1755606</v>
      </c>
      <c r="I550" s="42">
        <f>+IFERROR(VLOOKUP($A550,'2021'!$A$12:$C$276,3,FALSE),0)</f>
        <v>2725578</v>
      </c>
      <c r="J550" s="42">
        <f>+IFERROR(VLOOKUP($A550,'2022'!$A:$O,4,FALSE),0)</f>
        <v>0</v>
      </c>
      <c r="K550" s="42">
        <f>+IFERROR(VLOOKUP($A550,'2022'!$A:$O,5,FALSE),0)</f>
        <v>0</v>
      </c>
      <c r="L550" s="42">
        <f>+IFERROR(VLOOKUP($A550,'2022'!$A:$O,6,FALSE),0)</f>
        <v>17261994</v>
      </c>
      <c r="M550" s="42">
        <f>+IFERROR(VLOOKUP($A550,'2022'!$A:$O,7,FALSE),0)</f>
        <v>0</v>
      </c>
      <c r="N550" s="42">
        <f>+IFERROR(VLOOKUP($A550,'2022'!$A:$O,8,FALSE),0)</f>
        <v>0</v>
      </c>
      <c r="O550" s="42">
        <f>+IFERROR(VLOOKUP($A550,'2022'!$A:$O,9,FALSE),0)</f>
        <v>0</v>
      </c>
      <c r="P550" s="42">
        <f>+IFERROR(VLOOKUP($A550,'2022'!$A:$O,10,FALSE),0)</f>
        <v>0</v>
      </c>
      <c r="Q550" s="42">
        <f>+IFERROR(VLOOKUP($A550,'2022'!$A:$O,11,FALSE),0)</f>
        <v>0</v>
      </c>
      <c r="R550" s="42">
        <f>+IFERROR(VLOOKUP($A550,'2022'!$A:$O,12,FALSE),0)</f>
        <v>0</v>
      </c>
      <c r="S550" s="42">
        <f>+IFERROR(VLOOKUP($A550,'2022'!$A:$O,13,FALSE),0)</f>
        <v>0</v>
      </c>
      <c r="T550" s="42">
        <f>+IFERROR(VLOOKUP($A550,'2022'!$A:$O,14,FALSE),0)</f>
        <v>0</v>
      </c>
      <c r="U550" s="42">
        <f>+IFERROR(VLOOKUP($A550,'2022'!$A:$O,15,FALSE),0)</f>
        <v>0</v>
      </c>
    </row>
    <row r="551" spans="1:21" x14ac:dyDescent="0.2">
      <c r="A551" s="86">
        <v>1980250403</v>
      </c>
      <c r="B551" s="80" t="s">
        <v>372</v>
      </c>
      <c r="C551" s="4" t="s">
        <v>9</v>
      </c>
      <c r="D551" s="4">
        <f t="shared" si="645"/>
        <v>10</v>
      </c>
      <c r="E551" s="76">
        <f t="shared" si="650"/>
        <v>0</v>
      </c>
      <c r="F551" s="42">
        <f>IFERROR(VLOOKUP($A551,'2018'!$A$8:$C$209,3,FALSE),0)</f>
        <v>0</v>
      </c>
      <c r="G551" s="42">
        <f>IFERROR(VLOOKUP($A551,'2019'!$A$8:$C$282,3,FALSE),0)</f>
        <v>0</v>
      </c>
      <c r="H551" s="42">
        <f>+IFERROR(VLOOKUP($A551,'2020'!$A$14:$C$247,3,FALSE),0)</f>
        <v>0</v>
      </c>
      <c r="I551" s="42">
        <f>+IFERROR(VLOOKUP($A551,'2021'!$A$12:$C$276,3,FALSE),0)</f>
        <v>0</v>
      </c>
      <c r="J551" s="42">
        <f>+IFERROR(VLOOKUP($A551,'2022'!$A:$O,4,FALSE),0)</f>
        <v>0</v>
      </c>
      <c r="K551" s="42">
        <f>+IFERROR(VLOOKUP($A551,'2022'!$A:$O,5,FALSE),0)</f>
        <v>0</v>
      </c>
      <c r="L551" s="42">
        <f>+IFERROR(VLOOKUP($A551,'2022'!$A:$O,6,FALSE),0)</f>
        <v>0</v>
      </c>
      <c r="M551" s="42">
        <f>+IFERROR(VLOOKUP($A551,'2022'!$A:$O,7,FALSE),0)</f>
        <v>0</v>
      </c>
      <c r="N551" s="42">
        <f>+IFERROR(VLOOKUP($A551,'2022'!$A:$O,8,FALSE),0)</f>
        <v>0</v>
      </c>
      <c r="O551" s="42">
        <f>+IFERROR(VLOOKUP($A551,'2022'!$A:$O,9,FALSE),0)</f>
        <v>0</v>
      </c>
      <c r="P551" s="42">
        <f>+IFERROR(VLOOKUP($A551,'2022'!$A:$O,10,FALSE),0)</f>
        <v>0</v>
      </c>
      <c r="Q551" s="42">
        <f>+IFERROR(VLOOKUP($A551,'2022'!$A:$O,11,FALSE),0)</f>
        <v>0</v>
      </c>
      <c r="R551" s="42">
        <f>+IFERROR(VLOOKUP($A551,'2022'!$A:$O,12,FALSE),0)</f>
        <v>0</v>
      </c>
      <c r="S551" s="42">
        <f>+IFERROR(VLOOKUP($A551,'2022'!$A:$O,13,FALSE),0)</f>
        <v>0</v>
      </c>
      <c r="T551" s="42">
        <f>+IFERROR(VLOOKUP($A551,'2022'!$A:$O,14,FALSE),0)</f>
        <v>0</v>
      </c>
      <c r="U551" s="42">
        <f>+IFERROR(VLOOKUP($A551,'2022'!$A:$O,15,FALSE),0)</f>
        <v>0</v>
      </c>
    </row>
    <row r="552" spans="1:21" x14ac:dyDescent="0.2">
      <c r="A552" s="86">
        <v>1980250404</v>
      </c>
      <c r="B552" s="80" t="s">
        <v>373</v>
      </c>
      <c r="C552" s="4" t="s">
        <v>9</v>
      </c>
      <c r="D552" s="4">
        <f t="shared" si="645"/>
        <v>10</v>
      </c>
      <c r="E552" s="76">
        <f t="shared" si="650"/>
        <v>82316183</v>
      </c>
      <c r="F552" s="42">
        <f>IFERROR(VLOOKUP($A552,'2018'!$A$8:$C$209,3,FALSE),0)</f>
        <v>560000</v>
      </c>
      <c r="G552" s="42">
        <f>IFERROR(VLOOKUP($A552,'2019'!$A$8:$C$282,3,FALSE),0)</f>
        <v>26252821</v>
      </c>
      <c r="H552" s="42">
        <f>+IFERROR(VLOOKUP($A552,'2020'!$A$14:$C$247,3,FALSE),0)</f>
        <v>52384159</v>
      </c>
      <c r="I552" s="42">
        <f>+IFERROR(VLOOKUP($A552,'2021'!$A$12:$C$276,3,FALSE),0)</f>
        <v>2409120</v>
      </c>
      <c r="J552" s="42">
        <f>+IFERROR(VLOOKUP($A552,'2022'!$A:$O,4,FALSE),0)</f>
        <v>0</v>
      </c>
      <c r="K552" s="42">
        <f>+IFERROR(VLOOKUP($A552,'2022'!$A:$O,5,FALSE),0)</f>
        <v>284034</v>
      </c>
      <c r="L552" s="42">
        <f>+IFERROR(VLOOKUP($A552,'2022'!$A:$O,6,FALSE),0)</f>
        <v>0</v>
      </c>
      <c r="M552" s="42">
        <f>+IFERROR(VLOOKUP($A552,'2022'!$A:$O,7,FALSE),0)</f>
        <v>0</v>
      </c>
      <c r="N552" s="42">
        <f>+IFERROR(VLOOKUP($A552,'2022'!$A:$O,8,FALSE),0)</f>
        <v>0</v>
      </c>
      <c r="O552" s="42">
        <f>+IFERROR(VLOOKUP($A552,'2022'!$A:$O,9,FALSE),0)</f>
        <v>0</v>
      </c>
      <c r="P552" s="42">
        <f>+IFERROR(VLOOKUP($A552,'2022'!$A:$O,10,FALSE),0)</f>
        <v>0</v>
      </c>
      <c r="Q552" s="42">
        <f>+IFERROR(VLOOKUP($A552,'2022'!$A:$O,11,FALSE),0)</f>
        <v>0</v>
      </c>
      <c r="R552" s="42">
        <f>+IFERROR(VLOOKUP($A552,'2022'!$A:$O,12,FALSE),0)</f>
        <v>426049</v>
      </c>
      <c r="S552" s="42">
        <f>+IFERROR(VLOOKUP($A552,'2022'!$A:$O,13,FALSE),0)</f>
        <v>0</v>
      </c>
      <c r="T552" s="42">
        <f>+IFERROR(VLOOKUP($A552,'2022'!$A:$O,14,FALSE),0)</f>
        <v>0</v>
      </c>
      <c r="U552" s="42">
        <f>+IFERROR(VLOOKUP($A552,'2022'!$A:$O,15,FALSE),0)</f>
        <v>0</v>
      </c>
    </row>
    <row r="553" spans="1:21" x14ac:dyDescent="0.2">
      <c r="A553" s="86">
        <v>1980250405</v>
      </c>
      <c r="B553" s="80" t="s">
        <v>374</v>
      </c>
      <c r="C553" s="4" t="s">
        <v>9</v>
      </c>
      <c r="D553" s="4">
        <f t="shared" si="645"/>
        <v>10</v>
      </c>
      <c r="E553" s="76">
        <f t="shared" si="650"/>
        <v>368646152</v>
      </c>
      <c r="F553" s="42">
        <f>IFERROR(VLOOKUP($A553,'2018'!$A$8:$C$209,3,FALSE),0)</f>
        <v>0</v>
      </c>
      <c r="G553" s="42">
        <f>IFERROR(VLOOKUP($A553,'2019'!$A$8:$C$282,3,FALSE),0)</f>
        <v>255896172</v>
      </c>
      <c r="H553" s="42">
        <f>+IFERROR(VLOOKUP($A553,'2020'!$A$14:$C$247,3,FALSE),0)</f>
        <v>52484120</v>
      </c>
      <c r="I553" s="42">
        <f>+IFERROR(VLOOKUP($A553,'2021'!$A$12:$C$276,3,FALSE),0)</f>
        <v>55645860</v>
      </c>
      <c r="J553" s="42">
        <f>+IFERROR(VLOOKUP($A553,'2022'!$A:$O,4,FALSE),0)</f>
        <v>4620000</v>
      </c>
      <c r="K553" s="42">
        <f>+IFERROR(VLOOKUP($A553,'2022'!$A:$O,5,FALSE),0)</f>
        <v>0</v>
      </c>
      <c r="L553" s="42">
        <f>+IFERROR(VLOOKUP($A553,'2022'!$A:$O,6,FALSE),0)</f>
        <v>0</v>
      </c>
      <c r="M553" s="42">
        <f>+IFERROR(VLOOKUP($A553,'2022'!$A:$O,7,FALSE),0)</f>
        <v>0</v>
      </c>
      <c r="N553" s="42">
        <f>+IFERROR(VLOOKUP($A553,'2022'!$A:$O,8,FALSE),0)</f>
        <v>0</v>
      </c>
      <c r="O553" s="42">
        <f>+IFERROR(VLOOKUP($A553,'2022'!$A:$O,9,FALSE),0)</f>
        <v>0</v>
      </c>
      <c r="P553" s="42">
        <f>+IFERROR(VLOOKUP($A553,'2022'!$A:$O,10,FALSE),0)</f>
        <v>0</v>
      </c>
      <c r="Q553" s="42">
        <f>+IFERROR(VLOOKUP($A553,'2022'!$A:$O,11,FALSE),0)</f>
        <v>0</v>
      </c>
      <c r="R553" s="42">
        <f>+IFERROR(VLOOKUP($A553,'2022'!$A:$O,12,FALSE),0)</f>
        <v>0</v>
      </c>
      <c r="S553" s="42">
        <f>+IFERROR(VLOOKUP($A553,'2022'!$A:$O,13,FALSE),0)</f>
        <v>0</v>
      </c>
      <c r="T553" s="42">
        <f>+IFERROR(VLOOKUP($A553,'2022'!$A:$O,14,FALSE),0)</f>
        <v>0</v>
      </c>
      <c r="U553" s="42">
        <f>+IFERROR(VLOOKUP($A553,'2022'!$A:$O,15,FALSE),0)</f>
        <v>0</v>
      </c>
    </row>
    <row r="554" spans="1:21" x14ac:dyDescent="0.2">
      <c r="A554" s="86">
        <v>1980250406</v>
      </c>
      <c r="B554" s="80" t="s">
        <v>375</v>
      </c>
      <c r="C554" s="4" t="s">
        <v>9</v>
      </c>
      <c r="D554" s="4">
        <f t="shared" si="645"/>
        <v>10</v>
      </c>
      <c r="E554" s="76">
        <f t="shared" si="650"/>
        <v>3000000</v>
      </c>
      <c r="F554" s="42">
        <f>IFERROR(VLOOKUP($A554,'2018'!$A$8:$C$209,3,FALSE),0)</f>
        <v>0</v>
      </c>
      <c r="G554" s="42">
        <f>IFERROR(VLOOKUP($A554,'2019'!$A$8:$C$282,3,FALSE),0)</f>
        <v>3000000</v>
      </c>
      <c r="H554" s="42">
        <f>+IFERROR(VLOOKUP($A554,'2020'!$A$14:$C$247,3,FALSE),0)</f>
        <v>0</v>
      </c>
      <c r="I554" s="42">
        <f>+IFERROR(VLOOKUP($A554,'2021'!$A$12:$C$276,3,FALSE),0)</f>
        <v>0</v>
      </c>
      <c r="J554" s="42">
        <f>+IFERROR(VLOOKUP($A554,'2022'!$A:$O,4,FALSE),0)</f>
        <v>0</v>
      </c>
      <c r="K554" s="42">
        <f>+IFERROR(VLOOKUP($A554,'2022'!$A:$O,5,FALSE),0)</f>
        <v>0</v>
      </c>
      <c r="L554" s="42">
        <f>+IFERROR(VLOOKUP($A554,'2022'!$A:$O,6,FALSE),0)</f>
        <v>0</v>
      </c>
      <c r="M554" s="42">
        <f>+IFERROR(VLOOKUP($A554,'2022'!$A:$O,7,FALSE),0)</f>
        <v>0</v>
      </c>
      <c r="N554" s="42">
        <f>+IFERROR(VLOOKUP($A554,'2022'!$A:$O,8,FALSE),0)</f>
        <v>0</v>
      </c>
      <c r="O554" s="42">
        <f>+IFERROR(VLOOKUP($A554,'2022'!$A:$O,9,FALSE),0)</f>
        <v>0</v>
      </c>
      <c r="P554" s="42">
        <f>+IFERROR(VLOOKUP($A554,'2022'!$A:$O,10,FALSE),0)</f>
        <v>0</v>
      </c>
      <c r="Q554" s="42">
        <f>+IFERROR(VLOOKUP($A554,'2022'!$A:$O,11,FALSE),0)</f>
        <v>0</v>
      </c>
      <c r="R554" s="42">
        <f>+IFERROR(VLOOKUP($A554,'2022'!$A:$O,12,FALSE),0)</f>
        <v>0</v>
      </c>
      <c r="S554" s="42">
        <f>+IFERROR(VLOOKUP($A554,'2022'!$A:$O,13,FALSE),0)</f>
        <v>0</v>
      </c>
      <c r="T554" s="42">
        <f>+IFERROR(VLOOKUP($A554,'2022'!$A:$O,14,FALSE),0)</f>
        <v>0</v>
      </c>
      <c r="U554" s="42">
        <f>+IFERROR(VLOOKUP($A554,'2022'!$A:$O,15,FALSE),0)</f>
        <v>0</v>
      </c>
    </row>
    <row r="555" spans="1:21" x14ac:dyDescent="0.2">
      <c r="A555" s="86">
        <v>1980250407</v>
      </c>
      <c r="B555" s="80" t="s">
        <v>376</v>
      </c>
      <c r="C555" s="4" t="s">
        <v>9</v>
      </c>
      <c r="D555" s="4">
        <f t="shared" si="645"/>
        <v>10</v>
      </c>
      <c r="E555" s="76">
        <f t="shared" si="650"/>
        <v>23600000</v>
      </c>
      <c r="F555" s="42">
        <f>IFERROR(VLOOKUP($A555,'2018'!$A$8:$C$209,3,FALSE),0)</f>
        <v>8300000</v>
      </c>
      <c r="G555" s="42">
        <f>IFERROR(VLOOKUP($A555,'2019'!$A$8:$C$282,3,FALSE),0)</f>
        <v>10300000</v>
      </c>
      <c r="H555" s="42">
        <f>+IFERROR(VLOOKUP($A555,'2020'!$A$14:$C$247,3,FALSE),0)</f>
        <v>5000000</v>
      </c>
      <c r="I555" s="42">
        <f>+IFERROR(VLOOKUP($A555,'2021'!$A$12:$C$276,3,FALSE),0)</f>
        <v>0</v>
      </c>
      <c r="J555" s="42">
        <f>+IFERROR(VLOOKUP($A555,'2022'!$A:$O,4,FALSE),0)</f>
        <v>0</v>
      </c>
      <c r="K555" s="42">
        <f>+IFERROR(VLOOKUP($A555,'2022'!$A:$O,5,FALSE),0)</f>
        <v>0</v>
      </c>
      <c r="L555" s="42">
        <f>+IFERROR(VLOOKUP($A555,'2022'!$A:$O,6,FALSE),0)</f>
        <v>0</v>
      </c>
      <c r="M555" s="42">
        <f>+IFERROR(VLOOKUP($A555,'2022'!$A:$O,7,FALSE),0)</f>
        <v>0</v>
      </c>
      <c r="N555" s="42">
        <f>+IFERROR(VLOOKUP($A555,'2022'!$A:$O,8,FALSE),0)</f>
        <v>0</v>
      </c>
      <c r="O555" s="42">
        <f>+IFERROR(VLOOKUP($A555,'2022'!$A:$O,9,FALSE),0)</f>
        <v>0</v>
      </c>
      <c r="P555" s="42">
        <f>+IFERROR(VLOOKUP($A555,'2022'!$A:$O,10,FALSE),0)</f>
        <v>0</v>
      </c>
      <c r="Q555" s="42">
        <f>+IFERROR(VLOOKUP($A555,'2022'!$A:$O,11,FALSE),0)</f>
        <v>0</v>
      </c>
      <c r="R555" s="42">
        <f>+IFERROR(VLOOKUP($A555,'2022'!$A:$O,12,FALSE),0)</f>
        <v>0</v>
      </c>
      <c r="S555" s="42">
        <f>+IFERROR(VLOOKUP($A555,'2022'!$A:$O,13,FALSE),0)</f>
        <v>0</v>
      </c>
      <c r="T555" s="42">
        <f>+IFERROR(VLOOKUP($A555,'2022'!$A:$O,14,FALSE),0)</f>
        <v>0</v>
      </c>
      <c r="U555" s="42">
        <f>+IFERROR(VLOOKUP($A555,'2022'!$A:$O,15,FALSE),0)</f>
        <v>0</v>
      </c>
    </row>
    <row r="556" spans="1:21" x14ac:dyDescent="0.2">
      <c r="A556" s="86">
        <v>1980250408</v>
      </c>
      <c r="B556" s="80" t="s">
        <v>377</v>
      </c>
      <c r="C556" s="4" t="s">
        <v>9</v>
      </c>
      <c r="D556" s="4">
        <f t="shared" si="645"/>
        <v>10</v>
      </c>
      <c r="E556" s="76">
        <f t="shared" si="650"/>
        <v>57650000</v>
      </c>
      <c r="F556" s="42">
        <f>IFERROR(VLOOKUP($A556,'2018'!$A$8:$C$209,3,FALSE),0)</f>
        <v>0</v>
      </c>
      <c r="G556" s="42">
        <f>IFERROR(VLOOKUP($A556,'2019'!$A$8:$C$282,3,FALSE),0)</f>
        <v>4200000</v>
      </c>
      <c r="H556" s="42">
        <f>+IFERROR(VLOOKUP($A556,'2020'!$A$14:$C$247,3,FALSE),0)</f>
        <v>24950000</v>
      </c>
      <c r="I556" s="42">
        <f>+IFERROR(VLOOKUP($A556,'2021'!$A$12:$C$276,3,FALSE),0)</f>
        <v>28500000</v>
      </c>
      <c r="J556" s="42">
        <f>+IFERROR(VLOOKUP($A556,'2022'!$A:$O,4,FALSE),0)</f>
        <v>0</v>
      </c>
      <c r="K556" s="42">
        <f>+IFERROR(VLOOKUP($A556,'2022'!$A:$O,5,FALSE),0)</f>
        <v>0</v>
      </c>
      <c r="L556" s="42">
        <f>+IFERROR(VLOOKUP($A556,'2022'!$A:$O,6,FALSE),0)</f>
        <v>0</v>
      </c>
      <c r="M556" s="42">
        <f>+IFERROR(VLOOKUP($A556,'2022'!$A:$O,7,FALSE),0)</f>
        <v>0</v>
      </c>
      <c r="N556" s="42">
        <f>+IFERROR(VLOOKUP($A556,'2022'!$A:$O,8,FALSE),0)</f>
        <v>0</v>
      </c>
      <c r="O556" s="42">
        <f>+IFERROR(VLOOKUP($A556,'2022'!$A:$O,9,FALSE),0)</f>
        <v>0</v>
      </c>
      <c r="P556" s="42">
        <f>+IFERROR(VLOOKUP($A556,'2022'!$A:$O,10,FALSE),0)</f>
        <v>0</v>
      </c>
      <c r="Q556" s="42">
        <f>+IFERROR(VLOOKUP($A556,'2022'!$A:$O,11,FALSE),0)</f>
        <v>0</v>
      </c>
      <c r="R556" s="42">
        <f>+IFERROR(VLOOKUP($A556,'2022'!$A:$O,12,FALSE),0)</f>
        <v>0</v>
      </c>
      <c r="S556" s="42">
        <f>+IFERROR(VLOOKUP($A556,'2022'!$A:$O,13,FALSE),0)</f>
        <v>0</v>
      </c>
      <c r="T556" s="42">
        <f>+IFERROR(VLOOKUP($A556,'2022'!$A:$O,14,FALSE),0)</f>
        <v>0</v>
      </c>
      <c r="U556" s="42">
        <f>+IFERROR(VLOOKUP($A556,'2022'!$A:$O,15,FALSE),0)</f>
        <v>0</v>
      </c>
    </row>
    <row r="557" spans="1:21" ht="12" customHeight="1" x14ac:dyDescent="0.2">
      <c r="A557" s="86">
        <v>1980250409</v>
      </c>
      <c r="B557" s="80" t="s">
        <v>378</v>
      </c>
      <c r="C557" s="4" t="s">
        <v>9</v>
      </c>
      <c r="D557" s="4">
        <f t="shared" si="645"/>
        <v>10</v>
      </c>
      <c r="E557" s="76">
        <f t="shared" si="650"/>
        <v>0</v>
      </c>
      <c r="F557" s="42">
        <f>IFERROR(VLOOKUP($A557,'2018'!$A$8:$C$209,3,FALSE),0)</f>
        <v>0</v>
      </c>
      <c r="G557" s="42">
        <f>IFERROR(VLOOKUP($A557,'2019'!$A$8:$C$282,3,FALSE),0)</f>
        <v>0</v>
      </c>
      <c r="H557" s="42">
        <f>+IFERROR(VLOOKUP($A557,'2020'!$A$14:$C$247,3,FALSE),0)</f>
        <v>0</v>
      </c>
      <c r="I557" s="42">
        <f>+IFERROR(VLOOKUP($A557,'2021'!$A$12:$C$276,3,FALSE),0)</f>
        <v>0</v>
      </c>
      <c r="J557" s="42">
        <f>+IFERROR(VLOOKUP($A557,'2022'!$A:$O,4,FALSE),0)</f>
        <v>0</v>
      </c>
      <c r="K557" s="42">
        <f>+IFERROR(VLOOKUP($A557,'2022'!$A:$O,5,FALSE),0)</f>
        <v>0</v>
      </c>
      <c r="L557" s="42">
        <f>+IFERROR(VLOOKUP($A557,'2022'!$A:$O,6,FALSE),0)</f>
        <v>0</v>
      </c>
      <c r="M557" s="42">
        <f>+IFERROR(VLOOKUP($A557,'2022'!$A:$O,7,FALSE),0)</f>
        <v>0</v>
      </c>
      <c r="N557" s="42">
        <f>+IFERROR(VLOOKUP($A557,'2022'!$A:$O,8,FALSE),0)</f>
        <v>0</v>
      </c>
      <c r="O557" s="42">
        <f>+IFERROR(VLOOKUP($A557,'2022'!$A:$O,9,FALSE),0)</f>
        <v>0</v>
      </c>
      <c r="P557" s="42">
        <f>+IFERROR(VLOOKUP($A557,'2022'!$A:$O,10,FALSE),0)</f>
        <v>0</v>
      </c>
      <c r="Q557" s="42">
        <f>+IFERROR(VLOOKUP($A557,'2022'!$A:$O,11,FALSE),0)</f>
        <v>0</v>
      </c>
      <c r="R557" s="42">
        <f>+IFERROR(VLOOKUP($A557,'2022'!$A:$O,12,FALSE),0)</f>
        <v>0</v>
      </c>
      <c r="S557" s="42">
        <f>+IFERROR(VLOOKUP($A557,'2022'!$A:$O,13,FALSE),0)</f>
        <v>0</v>
      </c>
      <c r="T557" s="42">
        <f>+IFERROR(VLOOKUP($A557,'2022'!$A:$O,14,FALSE),0)</f>
        <v>0</v>
      </c>
      <c r="U557" s="42">
        <f>+IFERROR(VLOOKUP($A557,'2022'!$A:$O,15,FALSE),0)</f>
        <v>0</v>
      </c>
    </row>
    <row r="558" spans="1:21" x14ac:dyDescent="0.2">
      <c r="A558" s="86">
        <v>1980250410</v>
      </c>
      <c r="B558" s="80" t="s">
        <v>379</v>
      </c>
      <c r="C558" s="4" t="s">
        <v>9</v>
      </c>
      <c r="D558" s="4">
        <f t="shared" si="645"/>
        <v>10</v>
      </c>
      <c r="E558" s="76">
        <f t="shared" si="650"/>
        <v>3200000</v>
      </c>
      <c r="F558" s="42">
        <f>IFERROR(VLOOKUP($A558,'2018'!$A$8:$C$209,3,FALSE),0)</f>
        <v>0</v>
      </c>
      <c r="G558" s="42">
        <f>IFERROR(VLOOKUP($A558,'2019'!$A$8:$C$282,3,FALSE),0)</f>
        <v>3200000</v>
      </c>
      <c r="H558" s="42">
        <f>+IFERROR(VLOOKUP($A558,'2020'!$A$14:$C$247,3,FALSE),0)</f>
        <v>0</v>
      </c>
      <c r="I558" s="42">
        <f>+IFERROR(VLOOKUP($A558,'2021'!$A$12:$C$276,3,FALSE),0)</f>
        <v>0</v>
      </c>
      <c r="J558" s="42">
        <f>+IFERROR(VLOOKUP($A558,'2022'!$A:$O,4,FALSE),0)</f>
        <v>0</v>
      </c>
      <c r="K558" s="42">
        <f>+IFERROR(VLOOKUP($A558,'2022'!$A:$O,5,FALSE),0)</f>
        <v>0</v>
      </c>
      <c r="L558" s="42">
        <f>+IFERROR(VLOOKUP($A558,'2022'!$A:$O,6,FALSE),0)</f>
        <v>0</v>
      </c>
      <c r="M558" s="42">
        <f>+IFERROR(VLOOKUP($A558,'2022'!$A:$O,7,FALSE),0)</f>
        <v>0</v>
      </c>
      <c r="N558" s="42">
        <f>+IFERROR(VLOOKUP($A558,'2022'!$A:$O,8,FALSE),0)</f>
        <v>0</v>
      </c>
      <c r="O558" s="42">
        <f>+IFERROR(VLOOKUP($A558,'2022'!$A:$O,9,FALSE),0)</f>
        <v>0</v>
      </c>
      <c r="P558" s="42">
        <f>+IFERROR(VLOOKUP($A558,'2022'!$A:$O,10,FALSE),0)</f>
        <v>0</v>
      </c>
      <c r="Q558" s="42">
        <f>+IFERROR(VLOOKUP($A558,'2022'!$A:$O,11,FALSE),0)</f>
        <v>0</v>
      </c>
      <c r="R558" s="42">
        <f>+IFERROR(VLOOKUP($A558,'2022'!$A:$O,12,FALSE),0)</f>
        <v>0</v>
      </c>
      <c r="S558" s="42">
        <f>+IFERROR(VLOOKUP($A558,'2022'!$A:$O,13,FALSE),0)</f>
        <v>0</v>
      </c>
      <c r="T558" s="42">
        <f>+IFERROR(VLOOKUP($A558,'2022'!$A:$O,14,FALSE),0)</f>
        <v>0</v>
      </c>
      <c r="U558" s="42">
        <f>+IFERROR(VLOOKUP($A558,'2022'!$A:$O,15,FALSE),0)</f>
        <v>0</v>
      </c>
    </row>
    <row r="559" spans="1:21" x14ac:dyDescent="0.2">
      <c r="A559" s="86">
        <v>1980250411</v>
      </c>
      <c r="B559" s="80" t="s">
        <v>380</v>
      </c>
      <c r="C559" s="4" t="s">
        <v>9</v>
      </c>
      <c r="D559" s="4">
        <f t="shared" si="645"/>
        <v>10</v>
      </c>
      <c r="E559" s="76">
        <f t="shared" si="650"/>
        <v>40708454</v>
      </c>
      <c r="F559" s="42">
        <f>IFERROR(VLOOKUP($A559,'2018'!$A$8:$C$209,3,FALSE),0)</f>
        <v>0</v>
      </c>
      <c r="G559" s="42">
        <f>IFERROR(VLOOKUP($A559,'2019'!$A$8:$C$282,3,FALSE),0)</f>
        <v>15500000</v>
      </c>
      <c r="H559" s="42">
        <f>+IFERROR(VLOOKUP($A559,'2020'!$A$14:$C$247,3,FALSE),0)</f>
        <v>15608454</v>
      </c>
      <c r="I559" s="42">
        <f>+IFERROR(VLOOKUP($A559,'2021'!$A$12:$C$276,3,FALSE),0)</f>
        <v>9600000</v>
      </c>
      <c r="J559" s="42">
        <f>+IFERROR(VLOOKUP($A559,'2022'!$A:$O,4,FALSE),0)</f>
        <v>0</v>
      </c>
      <c r="K559" s="42">
        <f>+IFERROR(VLOOKUP($A559,'2022'!$A:$O,5,FALSE),0)</f>
        <v>0</v>
      </c>
      <c r="L559" s="42">
        <f>+IFERROR(VLOOKUP($A559,'2022'!$A:$O,6,FALSE),0)</f>
        <v>0</v>
      </c>
      <c r="M559" s="42">
        <f>+IFERROR(VLOOKUP($A559,'2022'!$A:$O,7,FALSE),0)</f>
        <v>0</v>
      </c>
      <c r="N559" s="42">
        <f>+IFERROR(VLOOKUP($A559,'2022'!$A:$O,8,FALSE),0)</f>
        <v>0</v>
      </c>
      <c r="O559" s="42">
        <f>+IFERROR(VLOOKUP($A559,'2022'!$A:$O,9,FALSE),0)</f>
        <v>0</v>
      </c>
      <c r="P559" s="42">
        <f>+IFERROR(VLOOKUP($A559,'2022'!$A:$O,10,FALSE),0)</f>
        <v>0</v>
      </c>
      <c r="Q559" s="42">
        <f>+IFERROR(VLOOKUP($A559,'2022'!$A:$O,11,FALSE),0)</f>
        <v>0</v>
      </c>
      <c r="R559" s="42">
        <f>+IFERROR(VLOOKUP($A559,'2022'!$A:$O,12,FALSE),0)</f>
        <v>0</v>
      </c>
      <c r="S559" s="42">
        <f>+IFERROR(VLOOKUP($A559,'2022'!$A:$O,13,FALSE),0)</f>
        <v>0</v>
      </c>
      <c r="T559" s="42">
        <f>+IFERROR(VLOOKUP($A559,'2022'!$A:$O,14,FALSE),0)</f>
        <v>0</v>
      </c>
      <c r="U559" s="42">
        <f>+IFERROR(VLOOKUP($A559,'2022'!$A:$O,15,FALSE),0)</f>
        <v>0</v>
      </c>
    </row>
    <row r="560" spans="1:21" x14ac:dyDescent="0.2">
      <c r="A560" s="86">
        <v>1980250412</v>
      </c>
      <c r="B560" s="80" t="s">
        <v>381</v>
      </c>
      <c r="C560" s="4" t="s">
        <v>9</v>
      </c>
      <c r="D560" s="4">
        <f t="shared" si="645"/>
        <v>10</v>
      </c>
      <c r="E560" s="76">
        <f t="shared" si="650"/>
        <v>64960000</v>
      </c>
      <c r="F560" s="42">
        <f>IFERROR(VLOOKUP($A560,'2018'!$A$8:$C$209,3,FALSE),0)</f>
        <v>0</v>
      </c>
      <c r="G560" s="42">
        <f>IFERROR(VLOOKUP($A560,'2019'!$A$8:$C$282,3,FALSE),0)</f>
        <v>64960000</v>
      </c>
      <c r="H560" s="42">
        <f>+IFERROR(VLOOKUP($A560,'2020'!$A$14:$C$247,3,FALSE),0)</f>
        <v>0</v>
      </c>
      <c r="I560" s="42">
        <f>+IFERROR(VLOOKUP($A560,'2021'!$A$12:$C$276,3,FALSE),0)</f>
        <v>0</v>
      </c>
      <c r="J560" s="42">
        <f>+IFERROR(VLOOKUP($A560,'2022'!$A:$O,4,FALSE),0)</f>
        <v>0</v>
      </c>
      <c r="K560" s="42">
        <f>+IFERROR(VLOOKUP($A560,'2022'!$A:$O,5,FALSE),0)</f>
        <v>0</v>
      </c>
      <c r="L560" s="42">
        <f>+IFERROR(VLOOKUP($A560,'2022'!$A:$O,6,FALSE),0)</f>
        <v>0</v>
      </c>
      <c r="M560" s="42">
        <f>+IFERROR(VLOOKUP($A560,'2022'!$A:$O,7,FALSE),0)</f>
        <v>0</v>
      </c>
      <c r="N560" s="42">
        <f>+IFERROR(VLOOKUP($A560,'2022'!$A:$O,8,FALSE),0)</f>
        <v>0</v>
      </c>
      <c r="O560" s="42">
        <f>+IFERROR(VLOOKUP($A560,'2022'!$A:$O,9,FALSE),0)</f>
        <v>0</v>
      </c>
      <c r="P560" s="42">
        <f>+IFERROR(VLOOKUP($A560,'2022'!$A:$O,10,FALSE),0)</f>
        <v>0</v>
      </c>
      <c r="Q560" s="42">
        <f>+IFERROR(VLOOKUP($A560,'2022'!$A:$O,11,FALSE),0)</f>
        <v>0</v>
      </c>
      <c r="R560" s="42">
        <f>+IFERROR(VLOOKUP($A560,'2022'!$A:$O,12,FALSE),0)</f>
        <v>0</v>
      </c>
      <c r="S560" s="42">
        <f>+IFERROR(VLOOKUP($A560,'2022'!$A:$O,13,FALSE),0)</f>
        <v>0</v>
      </c>
      <c r="T560" s="42">
        <f>+IFERROR(VLOOKUP($A560,'2022'!$A:$O,14,FALSE),0)</f>
        <v>0</v>
      </c>
      <c r="U560" s="42">
        <f>+IFERROR(VLOOKUP($A560,'2022'!$A:$O,15,FALSE),0)</f>
        <v>0</v>
      </c>
    </row>
    <row r="561" spans="1:21" x14ac:dyDescent="0.2">
      <c r="A561" s="86">
        <v>1980250413</v>
      </c>
      <c r="B561" s="80" t="s">
        <v>382</v>
      </c>
      <c r="C561" s="4" t="s">
        <v>9</v>
      </c>
      <c r="D561" s="4">
        <f t="shared" si="645"/>
        <v>10</v>
      </c>
      <c r="E561" s="76">
        <f t="shared" si="650"/>
        <v>0</v>
      </c>
      <c r="F561" s="42">
        <f>IFERROR(VLOOKUP($A561,'2018'!$A$8:$C$209,3,FALSE),0)</f>
        <v>0</v>
      </c>
      <c r="G561" s="42">
        <f>IFERROR(VLOOKUP($A561,'2019'!$A$8:$C$282,3,FALSE),0)</f>
        <v>0</v>
      </c>
      <c r="H561" s="42">
        <f>+IFERROR(VLOOKUP($A561,'2020'!$A$14:$C$247,3,FALSE),0)</f>
        <v>0</v>
      </c>
      <c r="I561" s="42">
        <f>+IFERROR(VLOOKUP($A561,'2021'!$A$12:$C$276,3,FALSE),0)</f>
        <v>0</v>
      </c>
      <c r="J561" s="42">
        <f>+IFERROR(VLOOKUP($A561,'2022'!$A:$O,4,FALSE),0)</f>
        <v>0</v>
      </c>
      <c r="K561" s="42">
        <f>+IFERROR(VLOOKUP($A561,'2022'!$A:$O,5,FALSE),0)</f>
        <v>0</v>
      </c>
      <c r="L561" s="42">
        <f>+IFERROR(VLOOKUP($A561,'2022'!$A:$O,6,FALSE),0)</f>
        <v>0</v>
      </c>
      <c r="M561" s="42">
        <f>+IFERROR(VLOOKUP($A561,'2022'!$A:$O,7,FALSE),0)</f>
        <v>0</v>
      </c>
      <c r="N561" s="42">
        <f>+IFERROR(VLOOKUP($A561,'2022'!$A:$O,8,FALSE),0)</f>
        <v>0</v>
      </c>
      <c r="O561" s="42">
        <f>+IFERROR(VLOOKUP($A561,'2022'!$A:$O,9,FALSE),0)</f>
        <v>0</v>
      </c>
      <c r="P561" s="42">
        <f>+IFERROR(VLOOKUP($A561,'2022'!$A:$O,10,FALSE),0)</f>
        <v>0</v>
      </c>
      <c r="Q561" s="42">
        <f>+IFERROR(VLOOKUP($A561,'2022'!$A:$O,11,FALSE),0)</f>
        <v>0</v>
      </c>
      <c r="R561" s="42">
        <f>+IFERROR(VLOOKUP($A561,'2022'!$A:$O,12,FALSE),0)</f>
        <v>0</v>
      </c>
      <c r="S561" s="42">
        <f>+IFERROR(VLOOKUP($A561,'2022'!$A:$O,13,FALSE),0)</f>
        <v>0</v>
      </c>
      <c r="T561" s="42">
        <f>+IFERROR(VLOOKUP($A561,'2022'!$A:$O,14,FALSE),0)</f>
        <v>0</v>
      </c>
      <c r="U561" s="42">
        <f>+IFERROR(VLOOKUP($A561,'2022'!$A:$O,15,FALSE),0)</f>
        <v>0</v>
      </c>
    </row>
    <row r="562" spans="1:21" x14ac:dyDescent="0.2">
      <c r="A562" s="86">
        <v>1980250414</v>
      </c>
      <c r="B562" s="80" t="s">
        <v>383</v>
      </c>
      <c r="C562" s="4" t="s">
        <v>9</v>
      </c>
      <c r="D562" s="4">
        <f t="shared" si="645"/>
        <v>10</v>
      </c>
      <c r="E562" s="76">
        <f t="shared" si="650"/>
        <v>11260000</v>
      </c>
      <c r="F562" s="42">
        <f>IFERROR(VLOOKUP($A562,'2018'!$A$8:$C$209,3,FALSE),0)</f>
        <v>6400000</v>
      </c>
      <c r="G562" s="42">
        <f>IFERROR(VLOOKUP($A562,'2019'!$A$8:$C$282,3,FALSE),0)</f>
        <v>4710000</v>
      </c>
      <c r="H562" s="42">
        <f>+IFERROR(VLOOKUP($A562,'2020'!$A$14:$C$247,3,FALSE),0)</f>
        <v>0</v>
      </c>
      <c r="I562" s="42">
        <f>+IFERROR(VLOOKUP($A562,'2021'!$A$12:$C$276,3,FALSE),0)</f>
        <v>150000</v>
      </c>
      <c r="J562" s="42">
        <f>+IFERROR(VLOOKUP($A562,'2022'!$A:$O,4,FALSE),0)</f>
        <v>0</v>
      </c>
      <c r="K562" s="42">
        <f>+IFERROR(VLOOKUP($A562,'2022'!$A:$O,5,FALSE),0)</f>
        <v>0</v>
      </c>
      <c r="L562" s="42">
        <f>+IFERROR(VLOOKUP($A562,'2022'!$A:$O,6,FALSE),0)</f>
        <v>0</v>
      </c>
      <c r="M562" s="42">
        <f>+IFERROR(VLOOKUP($A562,'2022'!$A:$O,7,FALSE),0)</f>
        <v>0</v>
      </c>
      <c r="N562" s="42">
        <f>+IFERROR(VLOOKUP($A562,'2022'!$A:$O,8,FALSE),0)</f>
        <v>0</v>
      </c>
      <c r="O562" s="42">
        <f>+IFERROR(VLOOKUP($A562,'2022'!$A:$O,9,FALSE),0)</f>
        <v>0</v>
      </c>
      <c r="P562" s="42">
        <f>+IFERROR(VLOOKUP($A562,'2022'!$A:$O,10,FALSE),0)</f>
        <v>0</v>
      </c>
      <c r="Q562" s="42">
        <f>+IFERROR(VLOOKUP($A562,'2022'!$A:$O,11,FALSE),0)</f>
        <v>0</v>
      </c>
      <c r="R562" s="42">
        <f>+IFERROR(VLOOKUP($A562,'2022'!$A:$O,12,FALSE),0)</f>
        <v>0</v>
      </c>
      <c r="S562" s="42">
        <f>+IFERROR(VLOOKUP($A562,'2022'!$A:$O,13,FALSE),0)</f>
        <v>0</v>
      </c>
      <c r="T562" s="42">
        <f>+IFERROR(VLOOKUP($A562,'2022'!$A:$O,14,FALSE),0)</f>
        <v>0</v>
      </c>
      <c r="U562" s="42">
        <f>+IFERROR(VLOOKUP($A562,'2022'!$A:$O,15,FALSE),0)</f>
        <v>0</v>
      </c>
    </row>
    <row r="563" spans="1:21" x14ac:dyDescent="0.2">
      <c r="A563" s="86">
        <v>1980250416</v>
      </c>
      <c r="B563" s="80" t="s">
        <v>384</v>
      </c>
      <c r="C563" s="4" t="s">
        <v>9</v>
      </c>
      <c r="D563" s="4">
        <f t="shared" si="645"/>
        <v>10</v>
      </c>
      <c r="E563" s="76">
        <f t="shared" si="650"/>
        <v>0</v>
      </c>
      <c r="F563" s="42">
        <f>IFERROR(VLOOKUP($A563,'2018'!$A$8:$C$209,3,FALSE),0)</f>
        <v>0</v>
      </c>
      <c r="G563" s="42">
        <f>IFERROR(VLOOKUP($A563,'2019'!$A$8:$C$282,3,FALSE),0)</f>
        <v>0</v>
      </c>
      <c r="H563" s="42">
        <f>+IFERROR(VLOOKUP($A563,'2020'!$A$14:$C$247,3,FALSE),0)</f>
        <v>0</v>
      </c>
      <c r="I563" s="42">
        <f>+IFERROR(VLOOKUP($A563,'2021'!$A$12:$C$276,3,FALSE),0)</f>
        <v>0</v>
      </c>
      <c r="J563" s="42">
        <f>+IFERROR(VLOOKUP($A563,'2022'!$A:$O,4,FALSE),0)</f>
        <v>0</v>
      </c>
      <c r="K563" s="42">
        <f>+IFERROR(VLOOKUP($A563,'2022'!$A:$O,5,FALSE),0)</f>
        <v>0</v>
      </c>
      <c r="L563" s="42">
        <f>+IFERROR(VLOOKUP($A563,'2022'!$A:$O,6,FALSE),0)</f>
        <v>0</v>
      </c>
      <c r="M563" s="42">
        <f>+IFERROR(VLOOKUP($A563,'2022'!$A:$O,7,FALSE),0)</f>
        <v>0</v>
      </c>
      <c r="N563" s="42">
        <f>+IFERROR(VLOOKUP($A563,'2022'!$A:$O,8,FALSE),0)</f>
        <v>0</v>
      </c>
      <c r="O563" s="42">
        <f>+IFERROR(VLOOKUP($A563,'2022'!$A:$O,9,FALSE),0)</f>
        <v>0</v>
      </c>
      <c r="P563" s="42">
        <f>+IFERROR(VLOOKUP($A563,'2022'!$A:$O,10,FALSE),0)</f>
        <v>0</v>
      </c>
      <c r="Q563" s="42">
        <f>+IFERROR(VLOOKUP($A563,'2022'!$A:$O,11,FALSE),0)</f>
        <v>0</v>
      </c>
      <c r="R563" s="42">
        <f>+IFERROR(VLOOKUP($A563,'2022'!$A:$O,12,FALSE),0)</f>
        <v>0</v>
      </c>
      <c r="S563" s="42">
        <f>+IFERROR(VLOOKUP($A563,'2022'!$A:$O,13,FALSE),0)</f>
        <v>0</v>
      </c>
      <c r="T563" s="42">
        <f>+IFERROR(VLOOKUP($A563,'2022'!$A:$O,14,FALSE),0)</f>
        <v>0</v>
      </c>
      <c r="U563" s="42">
        <f>+IFERROR(VLOOKUP($A563,'2022'!$A:$O,15,FALSE),0)</f>
        <v>0</v>
      </c>
    </row>
    <row r="564" spans="1:21" x14ac:dyDescent="0.2">
      <c r="A564" s="86">
        <v>1980250417</v>
      </c>
      <c r="B564" s="80" t="s">
        <v>385</v>
      </c>
      <c r="C564" s="4" t="s">
        <v>9</v>
      </c>
      <c r="D564" s="4">
        <f t="shared" si="645"/>
        <v>10</v>
      </c>
      <c r="E564" s="76">
        <f t="shared" si="650"/>
        <v>8476300</v>
      </c>
      <c r="F564" s="42">
        <f>IFERROR(VLOOKUP($A564,'2018'!$A$8:$C$209,3,FALSE),0)</f>
        <v>0</v>
      </c>
      <c r="G564" s="42">
        <f>IFERROR(VLOOKUP($A564,'2019'!$A$8:$C$282,3,FALSE),0)</f>
        <v>5476300</v>
      </c>
      <c r="H564" s="42">
        <f>+IFERROR(VLOOKUP($A564,'2020'!$A$14:$C$247,3,FALSE),0)</f>
        <v>500000</v>
      </c>
      <c r="I564" s="42">
        <f>+IFERROR(VLOOKUP($A564,'2021'!$A$12:$C$276,3,FALSE),0)</f>
        <v>2300000</v>
      </c>
      <c r="J564" s="42">
        <f>+IFERROR(VLOOKUP($A564,'2022'!$A:$O,4,FALSE),0)</f>
        <v>0</v>
      </c>
      <c r="K564" s="42">
        <f>+IFERROR(VLOOKUP($A564,'2022'!$A:$O,5,FALSE),0)</f>
        <v>0</v>
      </c>
      <c r="L564" s="42">
        <f>+IFERROR(VLOOKUP($A564,'2022'!$A:$O,6,FALSE),0)</f>
        <v>0</v>
      </c>
      <c r="M564" s="42">
        <f>+IFERROR(VLOOKUP($A564,'2022'!$A:$O,7,FALSE),0)</f>
        <v>0</v>
      </c>
      <c r="N564" s="42">
        <f>+IFERROR(VLOOKUP($A564,'2022'!$A:$O,8,FALSE),0)</f>
        <v>0</v>
      </c>
      <c r="O564" s="42">
        <f>+IFERROR(VLOOKUP($A564,'2022'!$A:$O,9,FALSE),0)</f>
        <v>200000</v>
      </c>
      <c r="P564" s="42">
        <f>+IFERROR(VLOOKUP($A564,'2022'!$A:$O,10,FALSE),0)</f>
        <v>0</v>
      </c>
      <c r="Q564" s="42">
        <f>+IFERROR(VLOOKUP($A564,'2022'!$A:$O,11,FALSE),0)</f>
        <v>0</v>
      </c>
      <c r="R564" s="42">
        <f>+IFERROR(VLOOKUP($A564,'2022'!$A:$O,12,FALSE),0)</f>
        <v>0</v>
      </c>
      <c r="S564" s="42">
        <f>+IFERROR(VLOOKUP($A564,'2022'!$A:$O,13,FALSE),0)</f>
        <v>0</v>
      </c>
      <c r="T564" s="42">
        <f>+IFERROR(VLOOKUP($A564,'2022'!$A:$O,14,FALSE),0)</f>
        <v>0</v>
      </c>
      <c r="U564" s="42">
        <f>+IFERROR(VLOOKUP($A564,'2022'!$A:$O,15,FALSE),0)</f>
        <v>0</v>
      </c>
    </row>
    <row r="565" spans="1:21" x14ac:dyDescent="0.2">
      <c r="A565" s="86">
        <v>1980250418</v>
      </c>
      <c r="B565" s="80" t="s">
        <v>1286</v>
      </c>
      <c r="C565" s="4" t="s">
        <v>9</v>
      </c>
      <c r="D565" s="4">
        <f t="shared" si="645"/>
        <v>10</v>
      </c>
      <c r="E565" s="76">
        <f t="shared" si="650"/>
        <v>0</v>
      </c>
      <c r="F565" s="42">
        <f>IFERROR(VLOOKUP($A565,'2018'!$A$8:$C$209,3,FALSE),0)</f>
        <v>0</v>
      </c>
      <c r="G565" s="42">
        <f>IFERROR(VLOOKUP($A565,'2019'!$A$8:$C$282,3,FALSE),0)</f>
        <v>0</v>
      </c>
      <c r="H565" s="42">
        <f>+IFERROR(VLOOKUP($A565,'2020'!$A$14:$C$247,3,FALSE),0)</f>
        <v>0</v>
      </c>
      <c r="I565" s="42">
        <f>+IFERROR(VLOOKUP($A565,'2021'!$A$12:$C$276,3,FALSE),0)</f>
        <v>0</v>
      </c>
      <c r="J565" s="42">
        <f>+IFERROR(VLOOKUP($A565,'2022'!$A:$O,4,FALSE),0)</f>
        <v>0</v>
      </c>
      <c r="K565" s="42">
        <f>+IFERROR(VLOOKUP($A565,'2022'!$A:$O,5,FALSE),0)</f>
        <v>0</v>
      </c>
      <c r="L565" s="42">
        <f>+IFERROR(VLOOKUP($A565,'2022'!$A:$O,6,FALSE),0)</f>
        <v>0</v>
      </c>
      <c r="M565" s="42">
        <f>+IFERROR(VLOOKUP($A565,'2022'!$A:$O,7,FALSE),0)</f>
        <v>0</v>
      </c>
      <c r="N565" s="42">
        <f>+IFERROR(VLOOKUP($A565,'2022'!$A:$O,8,FALSE),0)</f>
        <v>0</v>
      </c>
      <c r="O565" s="42">
        <f>+IFERROR(VLOOKUP($A565,'2022'!$A:$O,9,FALSE),0)</f>
        <v>0</v>
      </c>
      <c r="P565" s="42">
        <f>+IFERROR(VLOOKUP($A565,'2022'!$A:$O,10,FALSE),0)</f>
        <v>0</v>
      </c>
      <c r="Q565" s="42">
        <f>+IFERROR(VLOOKUP($A565,'2022'!$A:$O,11,FALSE),0)</f>
        <v>0</v>
      </c>
      <c r="R565" s="42">
        <f>+IFERROR(VLOOKUP($A565,'2022'!$A:$O,12,FALSE),0)</f>
        <v>0</v>
      </c>
      <c r="S565" s="42">
        <f>+IFERROR(VLOOKUP($A565,'2022'!$A:$O,13,FALSE),0)</f>
        <v>0</v>
      </c>
      <c r="T565" s="42">
        <f>+IFERROR(VLOOKUP($A565,'2022'!$A:$O,14,FALSE),0)</f>
        <v>0</v>
      </c>
      <c r="U565" s="42">
        <f>+IFERROR(VLOOKUP($A565,'2022'!$A:$O,15,FALSE),0)</f>
        <v>0</v>
      </c>
    </row>
    <row r="566" spans="1:21" x14ac:dyDescent="0.2">
      <c r="A566" s="86">
        <v>1980250419</v>
      </c>
      <c r="B566" s="80" t="s">
        <v>1375</v>
      </c>
      <c r="C566" s="4" t="s">
        <v>9</v>
      </c>
      <c r="D566" s="4">
        <f t="shared" ref="D566" si="651">+LEN(A566)</f>
        <v>10</v>
      </c>
      <c r="E566" s="76">
        <f t="shared" si="650"/>
        <v>95612115</v>
      </c>
      <c r="F566" s="42">
        <f>IFERROR(VLOOKUP($A566,'2018'!$A$8:$C$209,3,FALSE),0)</f>
        <v>0</v>
      </c>
      <c r="G566" s="42">
        <f>IFERROR(VLOOKUP($A566,'2019'!$A$8:$C$282,3,FALSE),0)</f>
        <v>0</v>
      </c>
      <c r="H566" s="42">
        <f>+IFERROR(VLOOKUP($A566,'2020'!$A$14:$C$247,3,FALSE),0)</f>
        <v>44563251</v>
      </c>
      <c r="I566" s="42">
        <f>+IFERROR(VLOOKUP($A566,'2021'!$A$12:$C$276,3,FALSE),0)</f>
        <v>48048864</v>
      </c>
      <c r="J566" s="42">
        <f>+IFERROR(VLOOKUP($A566,'2022'!$A:$O,4,FALSE),0)</f>
        <v>0</v>
      </c>
      <c r="K566" s="42">
        <f>+IFERROR(VLOOKUP($A566,'2022'!$A:$O,5,FALSE),0)</f>
        <v>0</v>
      </c>
      <c r="L566" s="42">
        <f>+IFERROR(VLOOKUP($A566,'2022'!$A:$O,6,FALSE),0)</f>
        <v>0</v>
      </c>
      <c r="M566" s="42">
        <f>+IFERROR(VLOOKUP($A566,'2022'!$A:$O,7,FALSE),0)</f>
        <v>0</v>
      </c>
      <c r="N566" s="42">
        <f>+IFERROR(VLOOKUP($A566,'2022'!$A:$O,8,FALSE),0)</f>
        <v>1500000</v>
      </c>
      <c r="O566" s="42">
        <f>+IFERROR(VLOOKUP($A566,'2022'!$A:$O,9,FALSE),0)</f>
        <v>0</v>
      </c>
      <c r="P566" s="42">
        <f>+IFERROR(VLOOKUP($A566,'2022'!$A:$O,10,FALSE),0)</f>
        <v>1500000</v>
      </c>
      <c r="Q566" s="42">
        <f>+IFERROR(VLOOKUP($A566,'2022'!$A:$O,11,FALSE),0)</f>
        <v>0</v>
      </c>
      <c r="R566" s="42">
        <f>+IFERROR(VLOOKUP($A566,'2022'!$A:$O,12,FALSE),0)</f>
        <v>0</v>
      </c>
      <c r="S566" s="42">
        <f>+IFERROR(VLOOKUP($A566,'2022'!$A:$O,13,FALSE),0)</f>
        <v>0</v>
      </c>
      <c r="T566" s="42">
        <f>+IFERROR(VLOOKUP($A566,'2022'!$A:$O,14,FALSE),0)</f>
        <v>0</v>
      </c>
      <c r="U566" s="42">
        <f>+IFERROR(VLOOKUP($A566,'2022'!$A:$O,15,FALSE),0)</f>
        <v>0</v>
      </c>
    </row>
    <row r="567" spans="1:21" ht="12" customHeight="1" x14ac:dyDescent="0.2">
      <c r="A567" s="86">
        <v>1980250485</v>
      </c>
      <c r="B567" s="80" t="s">
        <v>386</v>
      </c>
      <c r="C567" s="4" t="s">
        <v>9</v>
      </c>
      <c r="D567" s="4">
        <f t="shared" si="645"/>
        <v>10</v>
      </c>
      <c r="E567" s="76">
        <f t="shared" si="650"/>
        <v>53122838</v>
      </c>
      <c r="F567" s="42">
        <f>IFERROR(VLOOKUP($A567,'2018'!$A$8:$C$209,3,FALSE),0)</f>
        <v>5134180</v>
      </c>
      <c r="G567" s="42">
        <f>IFERROR(VLOOKUP($A567,'2019'!$A$8:$C$282,3,FALSE),0)</f>
        <v>1143313</v>
      </c>
      <c r="H567" s="42">
        <f>+IFERROR(VLOOKUP($A567,'2020'!$A$14:$C$247,3,FALSE),0)</f>
        <v>46100900</v>
      </c>
      <c r="I567" s="42">
        <f>+IFERROR(VLOOKUP($A567,'2021'!$A$12:$C$276,3,FALSE),0)</f>
        <v>744445</v>
      </c>
      <c r="J567" s="42">
        <f>+IFERROR(VLOOKUP($A567,'2022'!$A:$O,4,FALSE),0)</f>
        <v>0</v>
      </c>
      <c r="K567" s="42">
        <f>+IFERROR(VLOOKUP($A567,'2022'!$A:$O,5,FALSE),0)</f>
        <v>0</v>
      </c>
      <c r="L567" s="42">
        <f>+IFERROR(VLOOKUP($A567,'2022'!$A:$O,6,FALSE),0)</f>
        <v>0</v>
      </c>
      <c r="M567" s="42">
        <f>+IFERROR(VLOOKUP($A567,'2022'!$A:$O,7,FALSE),0)</f>
        <v>0</v>
      </c>
      <c r="N567" s="42">
        <f>+IFERROR(VLOOKUP($A567,'2022'!$A:$O,8,FALSE),0)</f>
        <v>0</v>
      </c>
      <c r="O567" s="42">
        <f>+IFERROR(VLOOKUP($A567,'2022'!$A:$O,9,FALSE),0)</f>
        <v>0</v>
      </c>
      <c r="P567" s="42">
        <f>+IFERROR(VLOOKUP($A567,'2022'!$A:$O,10,FALSE),0)</f>
        <v>0</v>
      </c>
      <c r="Q567" s="42">
        <f>+IFERROR(VLOOKUP($A567,'2022'!$A:$O,11,FALSE),0)</f>
        <v>0</v>
      </c>
      <c r="R567" s="42">
        <f>+IFERROR(VLOOKUP($A567,'2022'!$A:$O,12,FALSE),0)</f>
        <v>0</v>
      </c>
      <c r="S567" s="42">
        <f>+IFERROR(VLOOKUP($A567,'2022'!$A:$O,13,FALSE),0)</f>
        <v>0</v>
      </c>
      <c r="T567" s="42">
        <f>+IFERROR(VLOOKUP($A567,'2022'!$A:$O,14,FALSE),0)</f>
        <v>0</v>
      </c>
      <c r="U567" s="42">
        <f>+IFERROR(VLOOKUP($A567,'2022'!$A:$O,15,FALSE),0)</f>
        <v>0</v>
      </c>
    </row>
    <row r="568" spans="1:21" x14ac:dyDescent="0.2">
      <c r="A568" s="86">
        <v>1980250490</v>
      </c>
      <c r="B568" s="80" t="s">
        <v>387</v>
      </c>
      <c r="C568" s="4" t="s">
        <v>9</v>
      </c>
      <c r="D568" s="4">
        <f t="shared" si="645"/>
        <v>10</v>
      </c>
      <c r="E568" s="76">
        <f t="shared" si="650"/>
        <v>150109235</v>
      </c>
      <c r="F568" s="42">
        <f>IFERROR(VLOOKUP($A568,'2018'!$A$8:$C$209,3,FALSE),0)</f>
        <v>3609398</v>
      </c>
      <c r="G568" s="42">
        <f>IFERROR(VLOOKUP($A568,'2019'!$A$8:$C$282,3,FALSE),0)</f>
        <v>74764106</v>
      </c>
      <c r="H568" s="42">
        <f>+IFERROR(VLOOKUP($A568,'2020'!$A$14:$C$247,3,FALSE),0)</f>
        <v>39013168</v>
      </c>
      <c r="I568" s="42">
        <f>+IFERROR(VLOOKUP($A568,'2021'!$A$12:$C$276,3,FALSE),0)</f>
        <v>27860069</v>
      </c>
      <c r="J568" s="42">
        <f>+IFERROR(VLOOKUP($A568,'2022'!$A:$O,4,FALSE),0)</f>
        <v>877800</v>
      </c>
      <c r="K568" s="42">
        <f>+IFERROR(VLOOKUP($A568,'2022'!$A:$O,5,FALSE),0)</f>
        <v>53966</v>
      </c>
      <c r="L568" s="42">
        <f>+IFERROR(VLOOKUP($A568,'2022'!$A:$O,6,FALSE),0)</f>
        <v>3279779</v>
      </c>
      <c r="M568" s="42">
        <f>+IFERROR(VLOOKUP($A568,'2022'!$A:$O,7,FALSE),0)</f>
        <v>0</v>
      </c>
      <c r="N568" s="42">
        <f>+IFERROR(VLOOKUP($A568,'2022'!$A:$O,8,FALSE),0)</f>
        <v>285000</v>
      </c>
      <c r="O568" s="42">
        <f>+IFERROR(VLOOKUP($A568,'2022'!$A:$O,9,FALSE),0)</f>
        <v>0</v>
      </c>
      <c r="P568" s="42">
        <f>+IFERROR(VLOOKUP($A568,'2022'!$A:$O,10,FALSE),0)</f>
        <v>285000</v>
      </c>
      <c r="Q568" s="42">
        <f>+IFERROR(VLOOKUP($A568,'2022'!$A:$O,11,FALSE),0)</f>
        <v>0</v>
      </c>
      <c r="R568" s="42">
        <f>+IFERROR(VLOOKUP($A568,'2022'!$A:$O,12,FALSE),0)</f>
        <v>80949</v>
      </c>
      <c r="S568" s="42">
        <f>+IFERROR(VLOOKUP($A568,'2022'!$A:$O,13,FALSE),0)</f>
        <v>0</v>
      </c>
      <c r="T568" s="42">
        <f>+IFERROR(VLOOKUP($A568,'2022'!$A:$O,14,FALSE),0)</f>
        <v>0</v>
      </c>
      <c r="U568" s="42">
        <f>+IFERROR(VLOOKUP($A568,'2022'!$A:$O,15,FALSE),0)</f>
        <v>0</v>
      </c>
    </row>
    <row r="569" spans="1:21" x14ac:dyDescent="0.2">
      <c r="A569" s="86">
        <v>1980250499</v>
      </c>
      <c r="B569" s="80" t="s">
        <v>368</v>
      </c>
      <c r="C569" s="4" t="s">
        <v>9</v>
      </c>
      <c r="D569" s="4">
        <f t="shared" si="645"/>
        <v>10</v>
      </c>
      <c r="E569" s="76">
        <f t="shared" si="650"/>
        <v>-2644495732</v>
      </c>
      <c r="F569" s="42">
        <f>IFERROR(VLOOKUP($A569,'2018'!$A$8:$C$209,3,FALSE),0)</f>
        <v>0</v>
      </c>
      <c r="G569" s="42">
        <f>IFERROR(VLOOKUP($A569,'2019'!$A$8:$C$282,3,FALSE),0)</f>
        <v>-489189067</v>
      </c>
      <c r="H569" s="42">
        <f>+IFERROR(VLOOKUP($A569,'2020'!$A$14:$C$247,3,FALSE),0)</f>
        <v>-374863284</v>
      </c>
      <c r="I569" s="42">
        <f>+IFERROR(VLOOKUP($A569,'2021'!$A$12:$C$276,3,FALSE),0)</f>
        <v>-1780443381</v>
      </c>
      <c r="J569" s="42">
        <f>+IFERROR(VLOOKUP($A569,'2022'!$A:$O,4,FALSE),0)</f>
        <v>0</v>
      </c>
      <c r="K569" s="42">
        <f>+IFERROR(VLOOKUP($A569,'2022'!$A:$O,5,FALSE),0)</f>
        <v>0</v>
      </c>
      <c r="L569" s="42">
        <f>+IFERROR(VLOOKUP($A569,'2022'!$A:$O,6,FALSE),0)</f>
        <v>0</v>
      </c>
      <c r="M569" s="42">
        <f>+IFERROR(VLOOKUP($A569,'2022'!$A:$O,7,FALSE),0)</f>
        <v>0</v>
      </c>
      <c r="N569" s="42">
        <f>+IFERROR(VLOOKUP($A569,'2022'!$A:$O,8,FALSE),0)</f>
        <v>0</v>
      </c>
      <c r="O569" s="42">
        <f>+IFERROR(VLOOKUP($A569,'2022'!$A:$O,9,FALSE),0)</f>
        <v>0</v>
      </c>
      <c r="P569" s="42">
        <f>+IFERROR(VLOOKUP($A569,'2022'!$A:$O,10,FALSE),0)</f>
        <v>0</v>
      </c>
      <c r="Q569" s="42">
        <f>+IFERROR(VLOOKUP($A569,'2022'!$A:$O,11,FALSE),0)</f>
        <v>0</v>
      </c>
      <c r="R569" s="42">
        <f>+IFERROR(VLOOKUP($A569,'2022'!$A:$O,12,FALSE),0)</f>
        <v>0</v>
      </c>
      <c r="S569" s="42">
        <f>+IFERROR(VLOOKUP($A569,'2022'!$A:$O,13,FALSE),0)</f>
        <v>0</v>
      </c>
      <c r="T569" s="42">
        <f>+IFERROR(VLOOKUP($A569,'2022'!$A:$O,14,FALSE),0)</f>
        <v>0</v>
      </c>
      <c r="U569" s="42">
        <f>+IFERROR(VLOOKUP($A569,'2022'!$A:$O,15,FALSE),0)</f>
        <v>0</v>
      </c>
    </row>
    <row r="570" spans="1:21" ht="12" x14ac:dyDescent="0.25">
      <c r="A570" s="85">
        <v>19802505</v>
      </c>
      <c r="B570" s="79" t="s">
        <v>190</v>
      </c>
      <c r="C570" s="35" t="s">
        <v>5</v>
      </c>
      <c r="D570" s="35">
        <f t="shared" si="645"/>
        <v>8</v>
      </c>
      <c r="E570" s="75">
        <f t="shared" ref="E570:L570" si="652">+E571+E572+E573+E574+E576+E577+E578</f>
        <v>-235370716</v>
      </c>
      <c r="F570" s="41">
        <f t="shared" si="652"/>
        <v>27426431</v>
      </c>
      <c r="G570" s="41">
        <f t="shared" si="652"/>
        <v>-39622449</v>
      </c>
      <c r="H570" s="41">
        <f t="shared" ref="H570" si="653">+H571+H572+H573+H574+H576+H577+H578</f>
        <v>1044586</v>
      </c>
      <c r="I570" s="41">
        <f t="shared" ref="I570" si="654">+I571+I572+I573+I574+I576+I577+I578</f>
        <v>-225438167</v>
      </c>
      <c r="J570" s="41">
        <f t="shared" si="652"/>
        <v>0</v>
      </c>
      <c r="K570" s="41">
        <f t="shared" si="652"/>
        <v>0</v>
      </c>
      <c r="L570" s="41">
        <f t="shared" si="652"/>
        <v>0</v>
      </c>
      <c r="M570" s="41">
        <f t="shared" ref="M570:N570" si="655">+M571+M572+M573+M574+M576+M577+M578</f>
        <v>0</v>
      </c>
      <c r="N570" s="41">
        <f t="shared" si="655"/>
        <v>688103</v>
      </c>
      <c r="O570" s="41">
        <f t="shared" ref="O570:S570" si="656">+O571+O572+O573+O574+O576+O577+O578</f>
        <v>443420</v>
      </c>
      <c r="P570" s="41">
        <f t="shared" si="656"/>
        <v>0</v>
      </c>
      <c r="Q570" s="41">
        <f t="shared" si="656"/>
        <v>0</v>
      </c>
      <c r="R570" s="41">
        <f t="shared" si="656"/>
        <v>0</v>
      </c>
      <c r="S570" s="41">
        <f t="shared" si="656"/>
        <v>0</v>
      </c>
      <c r="T570" s="41">
        <f t="shared" ref="T570:U570" si="657">+T571+T572+T573+T574+T576+T577+T578</f>
        <v>0</v>
      </c>
      <c r="U570" s="41">
        <f t="shared" si="657"/>
        <v>87360</v>
      </c>
    </row>
    <row r="571" spans="1:21" x14ac:dyDescent="0.2">
      <c r="A571" s="86">
        <v>1980250501</v>
      </c>
      <c r="B571" s="80" t="s">
        <v>388</v>
      </c>
      <c r="C571" s="4" t="s">
        <v>9</v>
      </c>
      <c r="D571" s="4">
        <f t="shared" si="645"/>
        <v>10</v>
      </c>
      <c r="E571" s="76">
        <f t="shared" ref="E571:E578" si="658">+F571+G571+J571+K571+L571+H571+M571+N571+I571+O571+P571+Q571+R571+S571+T571+U571</f>
        <v>74122279</v>
      </c>
      <c r="F571" s="42">
        <f>IFERROR(VLOOKUP($A571,'2018'!$A$8:$C$209,3,FALSE),0)</f>
        <v>23047421</v>
      </c>
      <c r="G571" s="42">
        <f>IFERROR(VLOOKUP($A571,'2019'!$A$8:$C$282,3,FALSE),0)</f>
        <v>40610219</v>
      </c>
      <c r="H571" s="42">
        <f>+IFERROR(VLOOKUP($A571,'2020'!$A$14:$C$247,3,FALSE),0)</f>
        <v>877803</v>
      </c>
      <c r="I571" s="42">
        <f>+IFERROR(VLOOKUP($A571,'2021'!$A$12:$C$276,3,FALSE),0)</f>
        <v>8635976</v>
      </c>
      <c r="J571" s="42">
        <f>+IFERROR(VLOOKUP($A571,'2022'!$A:$O,4,FALSE),0)</f>
        <v>0</v>
      </c>
      <c r="K571" s="42">
        <f>+IFERROR(VLOOKUP($A571,'2022'!$A:$O,5,FALSE),0)</f>
        <v>0</v>
      </c>
      <c r="L571" s="42">
        <f>+IFERROR(VLOOKUP($A571,'2022'!$A:$O,6,FALSE),0)</f>
        <v>0</v>
      </c>
      <c r="M571" s="42">
        <f>+IFERROR(VLOOKUP($A571,'2022'!$A:$O,7,FALSE),0)</f>
        <v>0</v>
      </c>
      <c r="N571" s="42">
        <f>+IFERROR(VLOOKUP($A571,'2022'!$A:$O,8,FALSE),0)</f>
        <v>578238</v>
      </c>
      <c r="O571" s="42">
        <f>+IFERROR(VLOOKUP($A571,'2022'!$A:$O,9,FALSE),0)</f>
        <v>372622</v>
      </c>
      <c r="P571" s="42">
        <f>+IFERROR(VLOOKUP($A571,'2022'!$A:$O,10,FALSE),0)</f>
        <v>0</v>
      </c>
      <c r="Q571" s="42">
        <f>+IFERROR(VLOOKUP($A571,'2022'!$A:$O,11,FALSE),0)</f>
        <v>0</v>
      </c>
      <c r="R571" s="42">
        <f>+IFERROR(VLOOKUP($A571,'2022'!$A:$O,12,FALSE),0)</f>
        <v>0</v>
      </c>
      <c r="S571" s="42">
        <f>+IFERROR(VLOOKUP($A571,'2022'!$A:$O,13,FALSE),0)</f>
        <v>0</v>
      </c>
      <c r="T571" s="42">
        <f>+IFERROR(VLOOKUP($A571,'2022'!$A:$O,14,FALSE),0)</f>
        <v>0</v>
      </c>
      <c r="U571" s="42">
        <f>+IFERROR(VLOOKUP($A571,'2022'!$A:$O,15,FALSE),0)</f>
        <v>0</v>
      </c>
    </row>
    <row r="572" spans="1:21" x14ac:dyDescent="0.2">
      <c r="A572" s="86">
        <v>1980250502</v>
      </c>
      <c r="B572" s="80" t="s">
        <v>389</v>
      </c>
      <c r="C572" s="4" t="s">
        <v>9</v>
      </c>
      <c r="D572" s="4">
        <f t="shared" si="645"/>
        <v>10</v>
      </c>
      <c r="E572" s="76">
        <f t="shared" si="658"/>
        <v>519411801</v>
      </c>
      <c r="F572" s="42">
        <f>IFERROR(VLOOKUP($A572,'2018'!$A$8:$C$209,3,FALSE),0)</f>
        <v>0</v>
      </c>
      <c r="G572" s="42">
        <f>IFERROR(VLOOKUP($A572,'2019'!$A$8:$C$282,3,FALSE),0)</f>
        <v>505395201</v>
      </c>
      <c r="H572" s="42">
        <f>+IFERROR(VLOOKUP($A572,'2020'!$A$14:$C$247,3,FALSE),0)</f>
        <v>0</v>
      </c>
      <c r="I572" s="42">
        <f>+IFERROR(VLOOKUP($A572,'2021'!$A$12:$C$276,3,FALSE),0)</f>
        <v>14016600</v>
      </c>
      <c r="J572" s="42">
        <f>+IFERROR(VLOOKUP($A572,'2022'!$A:$O,4,FALSE),0)</f>
        <v>0</v>
      </c>
      <c r="K572" s="42">
        <f>+IFERROR(VLOOKUP($A572,'2022'!$A:$O,5,FALSE),0)</f>
        <v>0</v>
      </c>
      <c r="L572" s="42">
        <f>+IFERROR(VLOOKUP($A572,'2022'!$A:$O,6,FALSE),0)</f>
        <v>0</v>
      </c>
      <c r="M572" s="42">
        <f>+IFERROR(VLOOKUP($A572,'2022'!$A:$O,7,FALSE),0)</f>
        <v>0</v>
      </c>
      <c r="N572" s="42">
        <f>+IFERROR(VLOOKUP($A572,'2022'!$A:$O,8,FALSE),0)</f>
        <v>0</v>
      </c>
      <c r="O572" s="42">
        <f>+IFERROR(VLOOKUP($A572,'2022'!$A:$O,9,FALSE),0)</f>
        <v>0</v>
      </c>
      <c r="P572" s="42">
        <f>+IFERROR(VLOOKUP($A572,'2022'!$A:$O,10,FALSE),0)</f>
        <v>0</v>
      </c>
      <c r="Q572" s="42">
        <f>+IFERROR(VLOOKUP($A572,'2022'!$A:$O,11,FALSE),0)</f>
        <v>0</v>
      </c>
      <c r="R572" s="42">
        <f>+IFERROR(VLOOKUP($A572,'2022'!$A:$O,12,FALSE),0)</f>
        <v>0</v>
      </c>
      <c r="S572" s="42">
        <f>+IFERROR(VLOOKUP($A572,'2022'!$A:$O,13,FALSE),0)</f>
        <v>0</v>
      </c>
      <c r="T572" s="42">
        <f>+IFERROR(VLOOKUP($A572,'2022'!$A:$O,14,FALSE),0)</f>
        <v>0</v>
      </c>
      <c r="U572" s="42">
        <f>+IFERROR(VLOOKUP($A572,'2022'!$A:$O,15,FALSE),0)</f>
        <v>0</v>
      </c>
    </row>
    <row r="573" spans="1:21" x14ac:dyDescent="0.2">
      <c r="A573" s="86">
        <v>1980250503</v>
      </c>
      <c r="B573" s="80" t="s">
        <v>390</v>
      </c>
      <c r="C573" s="4" t="s">
        <v>9</v>
      </c>
      <c r="D573" s="4">
        <f t="shared" si="645"/>
        <v>10</v>
      </c>
      <c r="E573" s="76">
        <f t="shared" si="658"/>
        <v>0</v>
      </c>
      <c r="F573" s="42">
        <f>IFERROR(VLOOKUP($A573,'2018'!$A$8:$C$209,3,FALSE),0)</f>
        <v>0</v>
      </c>
      <c r="G573" s="42">
        <f>IFERROR(VLOOKUP($A573,'2019'!$A$8:$C$282,3,FALSE),0)</f>
        <v>0</v>
      </c>
      <c r="H573" s="42">
        <f>+IFERROR(VLOOKUP($A573,'2020'!$A$14:$C$247,3,FALSE),0)</f>
        <v>0</v>
      </c>
      <c r="I573" s="42">
        <f>+IFERROR(VLOOKUP($A573,'2021'!$A$12:$C$276,3,FALSE),0)</f>
        <v>0</v>
      </c>
      <c r="J573" s="42">
        <f>+IFERROR(VLOOKUP($A573,'2022'!$A:$O,4,FALSE),0)</f>
        <v>0</v>
      </c>
      <c r="K573" s="42">
        <f>+IFERROR(VLOOKUP($A573,'2022'!$A:$O,5,FALSE),0)</f>
        <v>0</v>
      </c>
      <c r="L573" s="42">
        <f>+IFERROR(VLOOKUP($A573,'2022'!$A:$O,6,FALSE),0)</f>
        <v>0</v>
      </c>
      <c r="M573" s="42">
        <f>+IFERROR(VLOOKUP($A573,'2022'!$A:$O,7,FALSE),0)</f>
        <v>0</v>
      </c>
      <c r="N573" s="42">
        <f>+IFERROR(VLOOKUP($A573,'2022'!$A:$O,8,FALSE),0)</f>
        <v>0</v>
      </c>
      <c r="O573" s="42">
        <f>+IFERROR(VLOOKUP($A573,'2022'!$A:$O,9,FALSE),0)</f>
        <v>0</v>
      </c>
      <c r="P573" s="42">
        <f>+IFERROR(VLOOKUP($A573,'2022'!$A:$O,10,FALSE),0)</f>
        <v>0</v>
      </c>
      <c r="Q573" s="42">
        <f>+IFERROR(VLOOKUP($A573,'2022'!$A:$O,11,FALSE),0)</f>
        <v>0</v>
      </c>
      <c r="R573" s="42">
        <f>+IFERROR(VLOOKUP($A573,'2022'!$A:$O,12,FALSE),0)</f>
        <v>0</v>
      </c>
      <c r="S573" s="42">
        <f>+IFERROR(VLOOKUP($A573,'2022'!$A:$O,13,FALSE),0)</f>
        <v>0</v>
      </c>
      <c r="T573" s="42">
        <f>+IFERROR(VLOOKUP($A573,'2022'!$A:$O,14,FALSE),0)</f>
        <v>0</v>
      </c>
      <c r="U573" s="42">
        <f>+IFERROR(VLOOKUP($A573,'2022'!$A:$O,15,FALSE),0)</f>
        <v>0</v>
      </c>
    </row>
    <row r="574" spans="1:21" x14ac:dyDescent="0.2">
      <c r="A574" s="86">
        <v>1980250504</v>
      </c>
      <c r="B574" s="80" t="s">
        <v>391</v>
      </c>
      <c r="C574" s="4" t="s">
        <v>9</v>
      </c>
      <c r="D574" s="4">
        <f t="shared" si="645"/>
        <v>10</v>
      </c>
      <c r="E574" s="76">
        <f t="shared" si="658"/>
        <v>0</v>
      </c>
      <c r="F574" s="42">
        <f>IFERROR(VLOOKUP($A574,'2018'!$A$8:$C$209,3,FALSE),0)</f>
        <v>0</v>
      </c>
      <c r="G574" s="42">
        <f>IFERROR(VLOOKUP($A574,'2019'!$A$8:$C$282,3,FALSE),0)</f>
        <v>0</v>
      </c>
      <c r="H574" s="42">
        <f>+IFERROR(VLOOKUP($A574,'2020'!$A$14:$C$247,3,FALSE),0)</f>
        <v>0</v>
      </c>
      <c r="I574" s="42">
        <f>+IFERROR(VLOOKUP($A574,'2021'!$A$12:$C$276,3,FALSE),0)</f>
        <v>0</v>
      </c>
      <c r="J574" s="42">
        <f>+IFERROR(VLOOKUP($A574,'2022'!$A:$O,4,FALSE),0)</f>
        <v>0</v>
      </c>
      <c r="K574" s="42">
        <f>+IFERROR(VLOOKUP($A574,'2022'!$A:$O,5,FALSE),0)</f>
        <v>0</v>
      </c>
      <c r="L574" s="42">
        <f>+IFERROR(VLOOKUP($A574,'2022'!$A:$O,6,FALSE),0)</f>
        <v>0</v>
      </c>
      <c r="M574" s="42">
        <f>+IFERROR(VLOOKUP($A574,'2022'!$A:$O,7,FALSE),0)</f>
        <v>0</v>
      </c>
      <c r="N574" s="42">
        <f>+IFERROR(VLOOKUP($A574,'2022'!$A:$O,8,FALSE),0)</f>
        <v>0</v>
      </c>
      <c r="O574" s="42">
        <f>+IFERROR(VLOOKUP($A574,'2022'!$A:$O,9,FALSE),0)</f>
        <v>0</v>
      </c>
      <c r="P574" s="42">
        <f>+IFERROR(VLOOKUP($A574,'2022'!$A:$O,10,FALSE),0)</f>
        <v>0</v>
      </c>
      <c r="Q574" s="42">
        <f>+IFERROR(VLOOKUP($A574,'2022'!$A:$O,11,FALSE),0)</f>
        <v>0</v>
      </c>
      <c r="R574" s="42">
        <f>+IFERROR(VLOOKUP($A574,'2022'!$A:$O,12,FALSE),0)</f>
        <v>0</v>
      </c>
      <c r="S574" s="42">
        <f>+IFERROR(VLOOKUP($A574,'2022'!$A:$O,13,FALSE),0)</f>
        <v>0</v>
      </c>
      <c r="T574" s="42">
        <f>+IFERROR(VLOOKUP($A574,'2022'!$A:$O,14,FALSE),0)</f>
        <v>0</v>
      </c>
      <c r="U574" s="42">
        <f>+IFERROR(VLOOKUP($A574,'2022'!$A:$O,15,FALSE),0)</f>
        <v>0</v>
      </c>
    </row>
    <row r="575" spans="1:21" x14ac:dyDescent="0.2">
      <c r="A575" s="86">
        <v>1980250505</v>
      </c>
      <c r="B575" s="80" t="s">
        <v>1334</v>
      </c>
      <c r="C575" s="4" t="s">
        <v>9</v>
      </c>
      <c r="D575" s="4">
        <f t="shared" ref="D575" si="659">+LEN(A575)</f>
        <v>10</v>
      </c>
      <c r="E575" s="76">
        <f t="shared" si="658"/>
        <v>25590354</v>
      </c>
      <c r="F575" s="42">
        <f>IFERROR(VLOOKUP($A575,'2018'!$A$8:$C$209,3,FALSE),0)</f>
        <v>12795177</v>
      </c>
      <c r="G575" s="42">
        <f>IFERROR(VLOOKUP($A575,'2019'!$A$8:$C$282,3,FALSE),0)</f>
        <v>12795177</v>
      </c>
      <c r="H575" s="42">
        <f>+IFERROR(VLOOKUP($A575,'2020'!$A$14:$C$247,3,FALSE),0)</f>
        <v>0</v>
      </c>
      <c r="I575" s="42">
        <f>+IFERROR(VLOOKUP($A575,'2021'!$A$12:$C$276,3,FALSE),0)</f>
        <v>0</v>
      </c>
      <c r="J575" s="42">
        <f>+IFERROR(VLOOKUP($A575,'2022'!$A:$O,4,FALSE),0)</f>
        <v>0</v>
      </c>
      <c r="K575" s="42">
        <f>+IFERROR(VLOOKUP($A575,'2022'!$A:$O,5,FALSE),0)</f>
        <v>0</v>
      </c>
      <c r="L575" s="42">
        <f>+IFERROR(VLOOKUP($A575,'2022'!$A:$O,6,FALSE),0)</f>
        <v>0</v>
      </c>
      <c r="M575" s="42">
        <f>+IFERROR(VLOOKUP($A575,'2022'!$A:$O,7,FALSE),0)</f>
        <v>0</v>
      </c>
      <c r="N575" s="42">
        <f>+IFERROR(VLOOKUP($A575,'2022'!$A:$O,8,FALSE),0)</f>
        <v>0</v>
      </c>
      <c r="O575" s="42">
        <f>+IFERROR(VLOOKUP($A575,'2022'!$A:$O,9,FALSE),0)</f>
        <v>0</v>
      </c>
      <c r="P575" s="42">
        <f>+IFERROR(VLOOKUP($A575,'2022'!$A:$O,10,FALSE),0)</f>
        <v>0</v>
      </c>
      <c r="Q575" s="42">
        <f>+IFERROR(VLOOKUP($A575,'2022'!$A:$O,11,FALSE),0)</f>
        <v>0</v>
      </c>
      <c r="R575" s="42">
        <f>+IFERROR(VLOOKUP($A575,'2022'!$A:$O,12,FALSE),0)</f>
        <v>0</v>
      </c>
      <c r="S575" s="42">
        <f>+IFERROR(VLOOKUP($A575,'2022'!$A:$O,13,FALSE),0)</f>
        <v>0</v>
      </c>
      <c r="T575" s="42">
        <f>+IFERROR(VLOOKUP($A575,'2022'!$A:$O,14,FALSE),0)</f>
        <v>0</v>
      </c>
      <c r="U575" s="42">
        <f>+IFERROR(VLOOKUP($A575,'2022'!$A:$O,15,FALSE),0)</f>
        <v>0</v>
      </c>
    </row>
    <row r="576" spans="1:21" ht="12" customHeight="1" x14ac:dyDescent="0.2">
      <c r="A576" s="86">
        <v>1980250585</v>
      </c>
      <c r="B576" s="80" t="s">
        <v>392</v>
      </c>
      <c r="C576" s="4" t="s">
        <v>9</v>
      </c>
      <c r="D576" s="4">
        <f t="shared" si="645"/>
        <v>10</v>
      </c>
      <c r="E576" s="76">
        <f t="shared" si="658"/>
        <v>87360</v>
      </c>
      <c r="F576" s="42">
        <f>IFERROR(VLOOKUP($A576,'2018'!$A$8:$C$209,3,FALSE),0)</f>
        <v>0</v>
      </c>
      <c r="G576" s="42">
        <f>IFERROR(VLOOKUP($A576,'2019'!$A$8:$C$282,3,FALSE),0)</f>
        <v>0</v>
      </c>
      <c r="H576" s="42">
        <f>+IFERROR(VLOOKUP($A576,'2020'!$A$14:$C$247,3,FALSE),0)</f>
        <v>0</v>
      </c>
      <c r="I576" s="42">
        <f>+IFERROR(VLOOKUP($A576,'2021'!$A$12:$C$276,3,FALSE),0)</f>
        <v>0</v>
      </c>
      <c r="J576" s="42">
        <f>+IFERROR(VLOOKUP($A576,'2022'!$A:$O,4,FALSE),0)</f>
        <v>0</v>
      </c>
      <c r="K576" s="42">
        <f>+IFERROR(VLOOKUP($A576,'2022'!$A:$O,5,FALSE),0)</f>
        <v>0</v>
      </c>
      <c r="L576" s="42">
        <f>+IFERROR(VLOOKUP($A576,'2022'!$A:$O,6,FALSE),0)</f>
        <v>0</v>
      </c>
      <c r="M576" s="42">
        <f>+IFERROR(VLOOKUP($A576,'2022'!$A:$O,7,FALSE),0)</f>
        <v>0</v>
      </c>
      <c r="N576" s="42">
        <f>+IFERROR(VLOOKUP($A576,'2022'!$A:$O,8,FALSE),0)</f>
        <v>0</v>
      </c>
      <c r="O576" s="42">
        <f>+IFERROR(VLOOKUP($A576,'2022'!$A:$O,9,FALSE),0)</f>
        <v>0</v>
      </c>
      <c r="P576" s="42">
        <f>+IFERROR(VLOOKUP($A576,'2022'!$A:$O,10,FALSE),0)</f>
        <v>0</v>
      </c>
      <c r="Q576" s="42">
        <f>+IFERROR(VLOOKUP($A576,'2022'!$A:$O,11,FALSE),0)</f>
        <v>0</v>
      </c>
      <c r="R576" s="42">
        <f>+IFERROR(VLOOKUP($A576,'2022'!$A:$O,12,FALSE),0)</f>
        <v>0</v>
      </c>
      <c r="S576" s="42">
        <f>+IFERROR(VLOOKUP($A576,'2022'!$A:$O,13,FALSE),0)</f>
        <v>0</v>
      </c>
      <c r="T576" s="42">
        <f>+IFERROR(VLOOKUP($A576,'2022'!$A:$O,14,FALSE),0)</f>
        <v>0</v>
      </c>
      <c r="U576" s="42">
        <f>+IFERROR(VLOOKUP($A576,'2022'!$A:$O,15,FALSE),0)</f>
        <v>87360</v>
      </c>
    </row>
    <row r="577" spans="1:21" x14ac:dyDescent="0.2">
      <c r="A577" s="86">
        <v>1980250590</v>
      </c>
      <c r="B577" s="80" t="s">
        <v>393</v>
      </c>
      <c r="C577" s="4" t="s">
        <v>9</v>
      </c>
      <c r="D577" s="4">
        <f t="shared" si="645"/>
        <v>10</v>
      </c>
      <c r="E577" s="76">
        <f t="shared" si="658"/>
        <v>14083234</v>
      </c>
      <c r="F577" s="42">
        <f>IFERROR(VLOOKUP($A577,'2018'!$A$8:$C$209,3,FALSE),0)</f>
        <v>4379010</v>
      </c>
      <c r="G577" s="42">
        <f>IFERROR(VLOOKUP($A577,'2019'!$A$8:$C$282,3,FALSE),0)</f>
        <v>7715942</v>
      </c>
      <c r="H577" s="42">
        <f>+IFERROR(VLOOKUP($A577,'2020'!$A$14:$C$247,3,FALSE),0)</f>
        <v>166783</v>
      </c>
      <c r="I577" s="42">
        <f>+IFERROR(VLOOKUP($A577,'2021'!$A$12:$C$276,3,FALSE),0)</f>
        <v>1640836</v>
      </c>
      <c r="J577" s="42">
        <f>+IFERROR(VLOOKUP($A577,'2022'!$A:$O,4,FALSE),0)</f>
        <v>0</v>
      </c>
      <c r="K577" s="42">
        <f>+IFERROR(VLOOKUP($A577,'2022'!$A:$O,5,FALSE),0)</f>
        <v>0</v>
      </c>
      <c r="L577" s="42">
        <f>+IFERROR(VLOOKUP($A577,'2022'!$A:$O,6,FALSE),0)</f>
        <v>0</v>
      </c>
      <c r="M577" s="42">
        <f>+IFERROR(VLOOKUP($A577,'2022'!$A:$O,7,FALSE),0)</f>
        <v>0</v>
      </c>
      <c r="N577" s="42">
        <f>+IFERROR(VLOOKUP($A577,'2022'!$A:$O,8,FALSE),0)</f>
        <v>109865</v>
      </c>
      <c r="O577" s="42">
        <f>+IFERROR(VLOOKUP($A577,'2022'!$A:$O,9,FALSE),0)</f>
        <v>70798</v>
      </c>
      <c r="P577" s="42">
        <f>+IFERROR(VLOOKUP($A577,'2022'!$A:$O,10,FALSE),0)</f>
        <v>0</v>
      </c>
      <c r="Q577" s="42">
        <f>+IFERROR(VLOOKUP($A577,'2022'!$A:$O,11,FALSE),0)</f>
        <v>0</v>
      </c>
      <c r="R577" s="42">
        <f>+IFERROR(VLOOKUP($A577,'2022'!$A:$O,12,FALSE),0)</f>
        <v>0</v>
      </c>
      <c r="S577" s="42">
        <f>+IFERROR(VLOOKUP($A577,'2022'!$A:$O,13,FALSE),0)</f>
        <v>0</v>
      </c>
      <c r="T577" s="42">
        <f>+IFERROR(VLOOKUP($A577,'2022'!$A:$O,14,FALSE),0)</f>
        <v>0</v>
      </c>
      <c r="U577" s="42">
        <f>+IFERROR(VLOOKUP($A577,'2022'!$A:$O,15,FALSE),0)</f>
        <v>0</v>
      </c>
    </row>
    <row r="578" spans="1:21" x14ac:dyDescent="0.2">
      <c r="A578" s="86">
        <v>1980250599</v>
      </c>
      <c r="B578" s="80" t="s">
        <v>368</v>
      </c>
      <c r="C578" s="4" t="s">
        <v>9</v>
      </c>
      <c r="D578" s="4">
        <f t="shared" si="645"/>
        <v>10</v>
      </c>
      <c r="E578" s="76">
        <f t="shared" si="658"/>
        <v>-843075390</v>
      </c>
      <c r="F578" s="42">
        <f>IFERROR(VLOOKUP($A578,'2018'!$A$8:$C$209,3,FALSE),0)</f>
        <v>0</v>
      </c>
      <c r="G578" s="42">
        <f>IFERROR(VLOOKUP($A578,'2019'!$A$8:$C$282,3,FALSE),0)</f>
        <v>-593343811</v>
      </c>
      <c r="H578" s="42">
        <f>+IFERROR(VLOOKUP($A578,'2020'!$A$14:$C$247,3,FALSE),0)</f>
        <v>0</v>
      </c>
      <c r="I578" s="42">
        <f>+IFERROR(VLOOKUP($A578,'2021'!$A$12:$C$276,3,FALSE),0)</f>
        <v>-249731579</v>
      </c>
      <c r="J578" s="42">
        <f>+IFERROR(VLOOKUP($A578,'2022'!$A:$O,4,FALSE),0)</f>
        <v>0</v>
      </c>
      <c r="K578" s="42">
        <f>+IFERROR(VLOOKUP($A578,'2022'!$A:$O,5,FALSE),0)</f>
        <v>0</v>
      </c>
      <c r="L578" s="42">
        <f>+IFERROR(VLOOKUP($A578,'2022'!$A:$O,6,FALSE),0)</f>
        <v>0</v>
      </c>
      <c r="M578" s="42">
        <f>+IFERROR(VLOOKUP($A578,'2022'!$A:$O,7,FALSE),0)</f>
        <v>0</v>
      </c>
      <c r="N578" s="42">
        <f>+IFERROR(VLOOKUP($A578,'2022'!$A:$O,8,FALSE),0)</f>
        <v>0</v>
      </c>
      <c r="O578" s="42">
        <f>+IFERROR(VLOOKUP($A578,'2022'!$A:$O,9,FALSE),0)</f>
        <v>0</v>
      </c>
      <c r="P578" s="42">
        <f>+IFERROR(VLOOKUP($A578,'2022'!$A:$O,10,FALSE),0)</f>
        <v>0</v>
      </c>
      <c r="Q578" s="42">
        <f>+IFERROR(VLOOKUP($A578,'2022'!$A:$O,11,FALSE),0)</f>
        <v>0</v>
      </c>
      <c r="R578" s="42">
        <f>+IFERROR(VLOOKUP($A578,'2022'!$A:$O,12,FALSE),0)</f>
        <v>0</v>
      </c>
      <c r="S578" s="42">
        <f>+IFERROR(VLOOKUP($A578,'2022'!$A:$O,13,FALSE),0)</f>
        <v>0</v>
      </c>
      <c r="T578" s="42">
        <f>+IFERROR(VLOOKUP($A578,'2022'!$A:$O,14,FALSE),0)</f>
        <v>0</v>
      </c>
      <c r="U578" s="42">
        <f>+IFERROR(VLOOKUP($A578,'2022'!$A:$O,15,FALSE),0)</f>
        <v>0</v>
      </c>
    </row>
    <row r="579" spans="1:21" ht="12" x14ac:dyDescent="0.25">
      <c r="A579" s="85">
        <v>19802506</v>
      </c>
      <c r="B579" s="79" t="s">
        <v>191</v>
      </c>
      <c r="C579" s="35" t="s">
        <v>5</v>
      </c>
      <c r="D579" s="35">
        <f t="shared" si="645"/>
        <v>8</v>
      </c>
      <c r="E579" s="75">
        <f t="shared" ref="E579:L579" si="660">+E580+E581+E582+E583+E584+E585+E586</f>
        <v>307677518</v>
      </c>
      <c r="F579" s="41">
        <f t="shared" si="660"/>
        <v>977848975</v>
      </c>
      <c r="G579" s="41">
        <f t="shared" si="660"/>
        <v>-431555524</v>
      </c>
      <c r="H579" s="41">
        <f t="shared" ref="H579" si="661">+H580+H581+H582+H583+H584+H585+H586</f>
        <v>0</v>
      </c>
      <c r="I579" s="41">
        <f t="shared" ref="I579" si="662">+I580+I581+I582+I583+I584+I585+I586</f>
        <v>-249731579</v>
      </c>
      <c r="J579" s="41">
        <f t="shared" si="660"/>
        <v>0</v>
      </c>
      <c r="K579" s="41">
        <f t="shared" si="660"/>
        <v>0</v>
      </c>
      <c r="L579" s="41">
        <f t="shared" si="660"/>
        <v>0</v>
      </c>
      <c r="M579" s="41">
        <f t="shared" ref="M579:N579" si="663">+M580+M581+M582+M583+M584+M585+M586</f>
        <v>0</v>
      </c>
      <c r="N579" s="41">
        <f t="shared" si="663"/>
        <v>0</v>
      </c>
      <c r="O579" s="41">
        <f t="shared" ref="O579:S579" si="664">+O580+O581+O582+O583+O584+O585+O586</f>
        <v>0</v>
      </c>
      <c r="P579" s="41">
        <f t="shared" si="664"/>
        <v>0</v>
      </c>
      <c r="Q579" s="41">
        <f t="shared" si="664"/>
        <v>0</v>
      </c>
      <c r="R579" s="41">
        <f t="shared" si="664"/>
        <v>0</v>
      </c>
      <c r="S579" s="41">
        <f t="shared" si="664"/>
        <v>0</v>
      </c>
      <c r="T579" s="41">
        <f t="shared" ref="T579:U579" si="665">+T580+T581+T582+T583+T584+T585+T586</f>
        <v>11115646</v>
      </c>
      <c r="U579" s="41">
        <f t="shared" si="665"/>
        <v>0</v>
      </c>
    </row>
    <row r="580" spans="1:21" x14ac:dyDescent="0.2">
      <c r="A580" s="86">
        <v>1980250601</v>
      </c>
      <c r="B580" s="80" t="s">
        <v>394</v>
      </c>
      <c r="C580" s="4" t="s">
        <v>9</v>
      </c>
      <c r="D580" s="4">
        <f t="shared" si="645"/>
        <v>10</v>
      </c>
      <c r="E580" s="76">
        <f t="shared" ref="E580:E586" si="666">+F580+G580+J580+K580+L580+H580+M580+N580+I580+O580+P580+Q580+R580+S580+T580+U580</f>
        <v>0</v>
      </c>
      <c r="F580" s="42">
        <f>IFERROR(VLOOKUP($A580,'2018'!$A$8:$C$209,3,FALSE),0)</f>
        <v>0</v>
      </c>
      <c r="G580" s="42">
        <f>IFERROR(VLOOKUP($A580,'2019'!$A$8:$C$282,3,FALSE),0)</f>
        <v>0</v>
      </c>
      <c r="H580" s="42">
        <f>+IFERROR(VLOOKUP($A580,'2020'!$A$14:$C$247,3,FALSE),0)</f>
        <v>0</v>
      </c>
      <c r="I580" s="42">
        <f>+IFERROR(VLOOKUP($A580,'2021'!$A$12:$C$276,3,FALSE),0)</f>
        <v>0</v>
      </c>
      <c r="J580" s="42">
        <f>+IFERROR(VLOOKUP($A580,'2022'!$A:$O,4,FALSE),0)</f>
        <v>0</v>
      </c>
      <c r="K580" s="42">
        <f>+IFERROR(VLOOKUP($A580,'2022'!$A:$O,5,FALSE),0)</f>
        <v>0</v>
      </c>
      <c r="L580" s="42">
        <f>+IFERROR(VLOOKUP($A580,'2022'!$A:$O,6,FALSE),0)</f>
        <v>0</v>
      </c>
      <c r="M580" s="42">
        <f>+IFERROR(VLOOKUP($A580,'2022'!$A:$O,7,FALSE),0)</f>
        <v>0</v>
      </c>
      <c r="N580" s="42">
        <f>+IFERROR(VLOOKUP($A580,'2022'!$A:$O,8,FALSE),0)</f>
        <v>0</v>
      </c>
      <c r="O580" s="42">
        <f>+IFERROR(VLOOKUP($A580,'2022'!$A:$O,9,FALSE),0)</f>
        <v>0</v>
      </c>
      <c r="P580" s="42">
        <f>+IFERROR(VLOOKUP($A580,'2022'!$A:$O,10,FALSE),0)</f>
        <v>0</v>
      </c>
      <c r="Q580" s="42">
        <f>+IFERROR(VLOOKUP($A580,'2022'!$A:$O,11,FALSE),0)</f>
        <v>0</v>
      </c>
      <c r="R580" s="42">
        <f>+IFERROR(VLOOKUP($A580,'2022'!$A:$O,12,FALSE),0)</f>
        <v>0</v>
      </c>
      <c r="S580" s="42">
        <f>+IFERROR(VLOOKUP($A580,'2022'!$A:$O,13,FALSE),0)</f>
        <v>0</v>
      </c>
      <c r="T580" s="42">
        <f>+IFERROR(VLOOKUP($A580,'2022'!$A:$O,14,FALSE),0)</f>
        <v>0</v>
      </c>
      <c r="U580" s="42">
        <f>+IFERROR(VLOOKUP($A580,'2022'!$A:$O,15,FALSE),0)</f>
        <v>0</v>
      </c>
    </row>
    <row r="581" spans="1:21" x14ac:dyDescent="0.2">
      <c r="A581" s="86">
        <v>1980250602</v>
      </c>
      <c r="B581" s="80" t="s">
        <v>395</v>
      </c>
      <c r="C581" s="4" t="s">
        <v>9</v>
      </c>
      <c r="D581" s="4">
        <f t="shared" si="645"/>
        <v>10</v>
      </c>
      <c r="E581" s="76">
        <f t="shared" si="666"/>
        <v>0</v>
      </c>
      <c r="F581" s="42">
        <f>IFERROR(VLOOKUP($A581,'2018'!$A$8:$C$209,3,FALSE),0)</f>
        <v>0</v>
      </c>
      <c r="G581" s="42">
        <f>IFERROR(VLOOKUP($A581,'2019'!$A$8:$C$282,3,FALSE),0)</f>
        <v>0</v>
      </c>
      <c r="H581" s="42">
        <f>+IFERROR(VLOOKUP($A581,'2020'!$A$14:$C$247,3,FALSE),0)</f>
        <v>0</v>
      </c>
      <c r="I581" s="42">
        <f>+IFERROR(VLOOKUP($A581,'2021'!$A$12:$C$276,3,FALSE),0)</f>
        <v>0</v>
      </c>
      <c r="J581" s="42">
        <f>+IFERROR(VLOOKUP($A581,'2022'!$A:$O,4,FALSE),0)</f>
        <v>0</v>
      </c>
      <c r="K581" s="42">
        <f>+IFERROR(VLOOKUP($A581,'2022'!$A:$O,5,FALSE),0)</f>
        <v>0</v>
      </c>
      <c r="L581" s="42">
        <f>+IFERROR(VLOOKUP($A581,'2022'!$A:$O,6,FALSE),0)</f>
        <v>0</v>
      </c>
      <c r="M581" s="42">
        <f>+IFERROR(VLOOKUP($A581,'2022'!$A:$O,7,FALSE),0)</f>
        <v>0</v>
      </c>
      <c r="N581" s="42">
        <f>+IFERROR(VLOOKUP($A581,'2022'!$A:$O,8,FALSE),0)</f>
        <v>0</v>
      </c>
      <c r="O581" s="42">
        <f>+IFERROR(VLOOKUP($A581,'2022'!$A:$O,9,FALSE),0)</f>
        <v>0</v>
      </c>
      <c r="P581" s="42">
        <f>+IFERROR(VLOOKUP($A581,'2022'!$A:$O,10,FALSE),0)</f>
        <v>0</v>
      </c>
      <c r="Q581" s="42">
        <f>+IFERROR(VLOOKUP($A581,'2022'!$A:$O,11,FALSE),0)</f>
        <v>0</v>
      </c>
      <c r="R581" s="42">
        <f>+IFERROR(VLOOKUP($A581,'2022'!$A:$O,12,FALSE),0)</f>
        <v>0</v>
      </c>
      <c r="S581" s="42">
        <f>+IFERROR(VLOOKUP($A581,'2022'!$A:$O,13,FALSE),0)</f>
        <v>0</v>
      </c>
      <c r="T581" s="42">
        <f>+IFERROR(VLOOKUP($A581,'2022'!$A:$O,14,FALSE),0)</f>
        <v>0</v>
      </c>
      <c r="U581" s="42">
        <f>+IFERROR(VLOOKUP($A581,'2022'!$A:$O,15,FALSE),0)</f>
        <v>0</v>
      </c>
    </row>
    <row r="582" spans="1:21" x14ac:dyDescent="0.2">
      <c r="A582" s="86">
        <v>1980250603</v>
      </c>
      <c r="B582" s="80" t="s">
        <v>396</v>
      </c>
      <c r="C582" s="4" t="s">
        <v>9</v>
      </c>
      <c r="D582" s="4">
        <f t="shared" si="645"/>
        <v>10</v>
      </c>
      <c r="E582" s="76">
        <f t="shared" si="666"/>
        <v>1511001976</v>
      </c>
      <c r="F582" s="42">
        <f>IFERROR(VLOOKUP($A582,'2018'!$A$8:$C$209,3,FALSE),0)</f>
        <v>969585886</v>
      </c>
      <c r="G582" s="42">
        <f>IFERROR(VLOOKUP($A582,'2019'!$A$8:$C$282,3,FALSE),0)</f>
        <v>541416090</v>
      </c>
      <c r="H582" s="42">
        <f>+IFERROR(VLOOKUP($A582,'2020'!$A$14:$C$247,3,FALSE),0)</f>
        <v>0</v>
      </c>
      <c r="I582" s="42">
        <f>+IFERROR(VLOOKUP($A582,'2021'!$A$12:$C$276,3,FALSE),0)</f>
        <v>0</v>
      </c>
      <c r="J582" s="42">
        <f>+IFERROR(VLOOKUP($A582,'2022'!$A:$O,4,FALSE),0)</f>
        <v>0</v>
      </c>
      <c r="K582" s="42">
        <f>+IFERROR(VLOOKUP($A582,'2022'!$A:$O,5,FALSE),0)</f>
        <v>0</v>
      </c>
      <c r="L582" s="42">
        <f>+IFERROR(VLOOKUP($A582,'2022'!$A:$O,6,FALSE),0)</f>
        <v>0</v>
      </c>
      <c r="M582" s="42">
        <f>+IFERROR(VLOOKUP($A582,'2022'!$A:$O,7,FALSE),0)</f>
        <v>0</v>
      </c>
      <c r="N582" s="42">
        <f>+IFERROR(VLOOKUP($A582,'2022'!$A:$O,8,FALSE),0)</f>
        <v>0</v>
      </c>
      <c r="O582" s="42">
        <f>+IFERROR(VLOOKUP($A582,'2022'!$A:$O,9,FALSE),0)</f>
        <v>0</v>
      </c>
      <c r="P582" s="42">
        <f>+IFERROR(VLOOKUP($A582,'2022'!$A:$O,10,FALSE),0)</f>
        <v>0</v>
      </c>
      <c r="Q582" s="42">
        <f>+IFERROR(VLOOKUP($A582,'2022'!$A:$O,11,FALSE),0)</f>
        <v>0</v>
      </c>
      <c r="R582" s="42">
        <f>+IFERROR(VLOOKUP($A582,'2022'!$A:$O,12,FALSE),0)</f>
        <v>0</v>
      </c>
      <c r="S582" s="42">
        <f>+IFERROR(VLOOKUP($A582,'2022'!$A:$O,13,FALSE),0)</f>
        <v>0</v>
      </c>
      <c r="T582" s="42">
        <f>+IFERROR(VLOOKUP($A582,'2022'!$A:$O,14,FALSE),0)</f>
        <v>0</v>
      </c>
      <c r="U582" s="42">
        <f>+IFERROR(VLOOKUP($A582,'2022'!$A:$O,15,FALSE),0)</f>
        <v>0</v>
      </c>
    </row>
    <row r="583" spans="1:21" ht="12" customHeight="1" x14ac:dyDescent="0.2">
      <c r="A583" s="86">
        <v>1980250604</v>
      </c>
      <c r="B583" s="80" t="s">
        <v>397</v>
      </c>
      <c r="C583" s="4" t="s">
        <v>9</v>
      </c>
      <c r="D583" s="4">
        <f t="shared" si="645"/>
        <v>10</v>
      </c>
      <c r="E583" s="76">
        <f t="shared" si="666"/>
        <v>0</v>
      </c>
      <c r="F583" s="42">
        <f>IFERROR(VLOOKUP($A583,'2018'!$A$8:$C$209,3,FALSE),0)</f>
        <v>0</v>
      </c>
      <c r="G583" s="42">
        <f>IFERROR(VLOOKUP($A583,'2019'!$A$8:$C$282,3,FALSE),0)</f>
        <v>0</v>
      </c>
      <c r="H583" s="42">
        <f>+IFERROR(VLOOKUP($A583,'2020'!$A$14:$C$247,3,FALSE),0)</f>
        <v>0</v>
      </c>
      <c r="I583" s="42">
        <f>+IFERROR(VLOOKUP($A583,'2021'!$A$12:$C$276,3,FALSE),0)</f>
        <v>0</v>
      </c>
      <c r="J583" s="42">
        <f>+IFERROR(VLOOKUP($A583,'2022'!$A:$O,4,FALSE),0)</f>
        <v>0</v>
      </c>
      <c r="K583" s="42">
        <f>+IFERROR(VLOOKUP($A583,'2022'!$A:$O,5,FALSE),0)</f>
        <v>0</v>
      </c>
      <c r="L583" s="42">
        <f>+IFERROR(VLOOKUP($A583,'2022'!$A:$O,6,FALSE),0)</f>
        <v>0</v>
      </c>
      <c r="M583" s="42">
        <f>+IFERROR(VLOOKUP($A583,'2022'!$A:$O,7,FALSE),0)</f>
        <v>0</v>
      </c>
      <c r="N583" s="42">
        <f>+IFERROR(VLOOKUP($A583,'2022'!$A:$O,8,FALSE),0)</f>
        <v>0</v>
      </c>
      <c r="O583" s="42">
        <f>+IFERROR(VLOOKUP($A583,'2022'!$A:$O,9,FALSE),0)</f>
        <v>0</v>
      </c>
      <c r="P583" s="42">
        <f>+IFERROR(VLOOKUP($A583,'2022'!$A:$O,10,FALSE),0)</f>
        <v>0</v>
      </c>
      <c r="Q583" s="42">
        <f>+IFERROR(VLOOKUP($A583,'2022'!$A:$O,11,FALSE),0)</f>
        <v>0</v>
      </c>
      <c r="R583" s="42">
        <f>+IFERROR(VLOOKUP($A583,'2022'!$A:$O,12,FALSE),0)</f>
        <v>0</v>
      </c>
      <c r="S583" s="42">
        <f>+IFERROR(VLOOKUP($A583,'2022'!$A:$O,13,FALSE),0)</f>
        <v>0</v>
      </c>
      <c r="T583" s="42">
        <f>+IFERROR(VLOOKUP($A583,'2022'!$A:$O,14,FALSE),0)</f>
        <v>0</v>
      </c>
      <c r="U583" s="42">
        <f>+IFERROR(VLOOKUP($A583,'2022'!$A:$O,15,FALSE),0)</f>
        <v>0</v>
      </c>
    </row>
    <row r="584" spans="1:21" x14ac:dyDescent="0.2">
      <c r="A584" s="86">
        <v>1980250685</v>
      </c>
      <c r="B584" s="80" t="s">
        <v>398</v>
      </c>
      <c r="C584" s="4" t="s">
        <v>9</v>
      </c>
      <c r="D584" s="4">
        <f t="shared" si="645"/>
        <v>10</v>
      </c>
      <c r="E584" s="76">
        <f t="shared" si="666"/>
        <v>11115646</v>
      </c>
      <c r="F584" s="42">
        <f>IFERROR(VLOOKUP($A584,'2018'!$A$8:$C$209,3,FALSE),0)</f>
        <v>0</v>
      </c>
      <c r="G584" s="42">
        <f>IFERROR(VLOOKUP($A584,'2019'!$A$8:$C$282,3,FALSE),0)</f>
        <v>0</v>
      </c>
      <c r="H584" s="42">
        <f>+IFERROR(VLOOKUP($A584,'2020'!$A$14:$C$247,3,FALSE),0)</f>
        <v>0</v>
      </c>
      <c r="I584" s="42">
        <f>+IFERROR(VLOOKUP($A584,'2021'!$A$12:$C$276,3,FALSE),0)</f>
        <v>0</v>
      </c>
      <c r="J584" s="42">
        <f>+IFERROR(VLOOKUP($A584,'2022'!$A:$O,4,FALSE),0)</f>
        <v>0</v>
      </c>
      <c r="K584" s="42">
        <f>+IFERROR(VLOOKUP($A584,'2022'!$A:$O,5,FALSE),0)</f>
        <v>0</v>
      </c>
      <c r="L584" s="42">
        <f>+IFERROR(VLOOKUP($A584,'2022'!$A:$O,6,FALSE),0)</f>
        <v>0</v>
      </c>
      <c r="M584" s="42">
        <f>+IFERROR(VLOOKUP($A584,'2022'!$A:$O,7,FALSE),0)</f>
        <v>0</v>
      </c>
      <c r="N584" s="42">
        <f>+IFERROR(VLOOKUP($A584,'2022'!$A:$O,8,FALSE),0)</f>
        <v>0</v>
      </c>
      <c r="O584" s="42">
        <f>+IFERROR(VLOOKUP($A584,'2022'!$A:$O,9,FALSE),0)</f>
        <v>0</v>
      </c>
      <c r="P584" s="42">
        <f>+IFERROR(VLOOKUP($A584,'2022'!$A:$O,10,FALSE),0)</f>
        <v>0</v>
      </c>
      <c r="Q584" s="42">
        <f>+IFERROR(VLOOKUP($A584,'2022'!$A:$O,11,FALSE),0)</f>
        <v>0</v>
      </c>
      <c r="R584" s="42">
        <f>+IFERROR(VLOOKUP($A584,'2022'!$A:$O,12,FALSE),0)</f>
        <v>0</v>
      </c>
      <c r="S584" s="42">
        <f>+IFERROR(VLOOKUP($A584,'2022'!$A:$O,13,FALSE),0)</f>
        <v>0</v>
      </c>
      <c r="T584" s="42">
        <f>+IFERROR(VLOOKUP($A584,'2022'!$A:$O,14,FALSE),0)</f>
        <v>11115646</v>
      </c>
      <c r="U584" s="42">
        <f>+IFERROR(VLOOKUP($A584,'2022'!$A:$O,15,FALSE),0)</f>
        <v>0</v>
      </c>
    </row>
    <row r="585" spans="1:21" x14ac:dyDescent="0.2">
      <c r="A585" s="86">
        <v>1980250691</v>
      </c>
      <c r="B585" s="80" t="s">
        <v>399</v>
      </c>
      <c r="C585" s="4" t="s">
        <v>9</v>
      </c>
      <c r="D585" s="4">
        <f t="shared" si="645"/>
        <v>10</v>
      </c>
      <c r="E585" s="76">
        <f t="shared" si="666"/>
        <v>13140450</v>
      </c>
      <c r="F585" s="42">
        <f>IFERROR(VLOOKUP($A585,'2018'!$A$8:$C$209,3,FALSE),0)</f>
        <v>8263089</v>
      </c>
      <c r="G585" s="42">
        <f>IFERROR(VLOOKUP($A585,'2019'!$A$8:$C$282,3,FALSE),0)</f>
        <v>4877361</v>
      </c>
      <c r="H585" s="42">
        <f>+IFERROR(VLOOKUP($A585,'2020'!$A$14:$C$247,3,FALSE),0)</f>
        <v>0</v>
      </c>
      <c r="I585" s="42">
        <f>+IFERROR(VLOOKUP($A585,'2021'!$A$12:$C$276,3,FALSE),0)</f>
        <v>0</v>
      </c>
      <c r="J585" s="42">
        <f>+IFERROR(VLOOKUP($A585,'2022'!$A:$O,4,FALSE),0)</f>
        <v>0</v>
      </c>
      <c r="K585" s="42">
        <f>+IFERROR(VLOOKUP($A585,'2022'!$A:$O,5,FALSE),0)</f>
        <v>0</v>
      </c>
      <c r="L585" s="42">
        <f>+IFERROR(VLOOKUP($A585,'2022'!$A:$O,6,FALSE),0)</f>
        <v>0</v>
      </c>
      <c r="M585" s="42">
        <f>+IFERROR(VLOOKUP($A585,'2022'!$A:$O,7,FALSE),0)</f>
        <v>0</v>
      </c>
      <c r="N585" s="42">
        <f>+IFERROR(VLOOKUP($A585,'2022'!$A:$O,8,FALSE),0)</f>
        <v>0</v>
      </c>
      <c r="O585" s="42">
        <f>+IFERROR(VLOOKUP($A585,'2022'!$A:$O,9,FALSE),0)</f>
        <v>0</v>
      </c>
      <c r="P585" s="42">
        <f>+IFERROR(VLOOKUP($A585,'2022'!$A:$O,10,FALSE),0)</f>
        <v>0</v>
      </c>
      <c r="Q585" s="42">
        <f>+IFERROR(VLOOKUP($A585,'2022'!$A:$O,11,FALSE),0)</f>
        <v>0</v>
      </c>
      <c r="R585" s="42">
        <f>+IFERROR(VLOOKUP($A585,'2022'!$A:$O,12,FALSE),0)</f>
        <v>0</v>
      </c>
      <c r="S585" s="42">
        <f>+IFERROR(VLOOKUP($A585,'2022'!$A:$O,13,FALSE),0)</f>
        <v>0</v>
      </c>
      <c r="T585" s="42">
        <f>+IFERROR(VLOOKUP($A585,'2022'!$A:$O,14,FALSE),0)</f>
        <v>0</v>
      </c>
      <c r="U585" s="42">
        <f>+IFERROR(VLOOKUP($A585,'2022'!$A:$O,15,FALSE),0)</f>
        <v>0</v>
      </c>
    </row>
    <row r="586" spans="1:21" x14ac:dyDescent="0.2">
      <c r="A586" s="86">
        <v>1980250699</v>
      </c>
      <c r="B586" s="80" t="s">
        <v>368</v>
      </c>
      <c r="C586" s="4" t="s">
        <v>9</v>
      </c>
      <c r="D586" s="4">
        <f t="shared" si="645"/>
        <v>10</v>
      </c>
      <c r="E586" s="76">
        <f t="shared" si="666"/>
        <v>-1227580554</v>
      </c>
      <c r="F586" s="42">
        <f>IFERROR(VLOOKUP($A586,'2018'!$A$8:$C$209,3,FALSE),0)</f>
        <v>0</v>
      </c>
      <c r="G586" s="42">
        <f>IFERROR(VLOOKUP($A586,'2019'!$A$8:$C$282,3,FALSE),0)</f>
        <v>-977848975</v>
      </c>
      <c r="H586" s="42">
        <f>+IFERROR(VLOOKUP($A586,'2020'!$A$14:$C$247,3,FALSE),0)</f>
        <v>0</v>
      </c>
      <c r="I586" s="42">
        <f>+IFERROR(VLOOKUP($A586,'2021'!$A$12:$C$276,3,FALSE),0)</f>
        <v>-249731579</v>
      </c>
      <c r="J586" s="42">
        <f>+IFERROR(VLOOKUP($A586,'2022'!$A:$O,4,FALSE),0)</f>
        <v>0</v>
      </c>
      <c r="K586" s="42">
        <f>+IFERROR(VLOOKUP($A586,'2022'!$A:$O,5,FALSE),0)</f>
        <v>0</v>
      </c>
      <c r="L586" s="42">
        <f>+IFERROR(VLOOKUP($A586,'2022'!$A:$O,6,FALSE),0)</f>
        <v>0</v>
      </c>
      <c r="M586" s="42">
        <f>+IFERROR(VLOOKUP($A586,'2022'!$A:$O,7,FALSE),0)</f>
        <v>0</v>
      </c>
      <c r="N586" s="42">
        <f>+IFERROR(VLOOKUP($A586,'2022'!$A:$O,8,FALSE),0)</f>
        <v>0</v>
      </c>
      <c r="O586" s="42">
        <f>+IFERROR(VLOOKUP($A586,'2022'!$A:$O,9,FALSE),0)</f>
        <v>0</v>
      </c>
      <c r="P586" s="42">
        <f>+IFERROR(VLOOKUP($A586,'2022'!$A:$O,10,FALSE),0)</f>
        <v>0</v>
      </c>
      <c r="Q586" s="42">
        <f>+IFERROR(VLOOKUP($A586,'2022'!$A:$O,11,FALSE),0)</f>
        <v>0</v>
      </c>
      <c r="R586" s="42">
        <f>+IFERROR(VLOOKUP($A586,'2022'!$A:$O,12,FALSE),0)</f>
        <v>0</v>
      </c>
      <c r="S586" s="42">
        <f>+IFERROR(VLOOKUP($A586,'2022'!$A:$O,13,FALSE),0)</f>
        <v>0</v>
      </c>
      <c r="T586" s="42">
        <f>+IFERROR(VLOOKUP($A586,'2022'!$A:$O,14,FALSE),0)</f>
        <v>0</v>
      </c>
      <c r="U586" s="42">
        <f>+IFERROR(VLOOKUP($A586,'2022'!$A:$O,15,FALSE),0)</f>
        <v>0</v>
      </c>
    </row>
    <row r="587" spans="1:21" ht="12" x14ac:dyDescent="0.25">
      <c r="A587" s="85">
        <v>19802507</v>
      </c>
      <c r="B587" s="79" t="s">
        <v>1360</v>
      </c>
      <c r="C587" s="35" t="s">
        <v>5</v>
      </c>
      <c r="D587" s="35">
        <f t="shared" si="645"/>
        <v>8</v>
      </c>
      <c r="E587" s="75">
        <f t="shared" ref="E587:L587" si="667">+E588+E589+E590+E591+E592+E593+E594</f>
        <v>-55852836.850000054</v>
      </c>
      <c r="F587" s="41">
        <f t="shared" si="667"/>
        <v>9620152.5500000007</v>
      </c>
      <c r="G587" s="41">
        <f t="shared" si="667"/>
        <v>-1961956.1300000027</v>
      </c>
      <c r="H587" s="41">
        <f t="shared" ref="H587" si="668">+H588+H589+H590+H591+H592+H593+H594</f>
        <v>35689871.710000001</v>
      </c>
      <c r="I587" s="41">
        <f t="shared" ref="I587" si="669">+I588+I589+I590+I591+I592+I593+I594</f>
        <v>-144758810.09</v>
      </c>
      <c r="J587" s="41">
        <f t="shared" si="667"/>
        <v>5133310.1399999997</v>
      </c>
      <c r="K587" s="41">
        <f t="shared" si="667"/>
        <v>4575409.3499999996</v>
      </c>
      <c r="L587" s="41">
        <f t="shared" si="667"/>
        <v>9807920.1699999999</v>
      </c>
      <c r="M587" s="41">
        <f t="shared" ref="M587:N587" si="670">+M588+M589+M590+M591+M592+M593+M594</f>
        <v>5340962.58</v>
      </c>
      <c r="N587" s="41">
        <f t="shared" si="670"/>
        <v>427346.37</v>
      </c>
      <c r="O587" s="41">
        <f t="shared" ref="O587:S587" si="671">+O588+O589+O590+O591+O592+O593+O594</f>
        <v>33086.660000000003</v>
      </c>
      <c r="P587" s="41">
        <f t="shared" si="671"/>
        <v>2752604.13</v>
      </c>
      <c r="Q587" s="41">
        <f t="shared" si="671"/>
        <v>6434200.3700000001</v>
      </c>
      <c r="R587" s="41">
        <f t="shared" si="671"/>
        <v>4430380.16</v>
      </c>
      <c r="S587" s="41">
        <f t="shared" si="671"/>
        <v>3104069</v>
      </c>
      <c r="T587" s="41">
        <f t="shared" ref="T587:U587" si="672">+T588+T589+T590+T591+T592+T593+T594</f>
        <v>2026302.92</v>
      </c>
      <c r="U587" s="41">
        <f t="shared" si="672"/>
        <v>1492313.26</v>
      </c>
    </row>
    <row r="588" spans="1:21" x14ac:dyDescent="0.2">
      <c r="A588" s="86">
        <v>1980250701</v>
      </c>
      <c r="B588" s="80" t="s">
        <v>400</v>
      </c>
      <c r="C588" s="4" t="s">
        <v>9</v>
      </c>
      <c r="D588" s="4">
        <f t="shared" si="645"/>
        <v>10</v>
      </c>
      <c r="E588" s="76">
        <f t="shared" ref="E588:E594" si="673">+F588+G588+J588+K588+L588+H588+M588+N588+I588+O588+P588+Q588+R588+S588+T588+U588</f>
        <v>15592817</v>
      </c>
      <c r="F588" s="42">
        <f>IFERROR(VLOOKUP($A588,'2018'!$A$8:$C$209,3,FALSE),0)</f>
        <v>201500</v>
      </c>
      <c r="G588" s="42">
        <f>IFERROR(VLOOKUP($A588,'2019'!$A$8:$C$282,3,FALSE),0)</f>
        <v>113400</v>
      </c>
      <c r="H588" s="42">
        <f>+IFERROR(VLOOKUP($A588,'2020'!$A$14:$C$247,3,FALSE),0)</f>
        <v>347163</v>
      </c>
      <c r="I588" s="42">
        <f>+IFERROR(VLOOKUP($A588,'2021'!$A$12:$C$276,3,FALSE),0)</f>
        <v>3660851</v>
      </c>
      <c r="J588" s="42">
        <f>+IFERROR(VLOOKUP($A588,'2022'!$A:$O,4,FALSE),0)</f>
        <v>396567</v>
      </c>
      <c r="K588" s="42">
        <f>+IFERROR(VLOOKUP($A588,'2022'!$A:$O,5,FALSE),0)</f>
        <v>396567</v>
      </c>
      <c r="L588" s="42">
        <f>+IFERROR(VLOOKUP($A588,'2022'!$A:$O,6,FALSE),0)</f>
        <v>396567</v>
      </c>
      <c r="M588" s="42">
        <f>+IFERROR(VLOOKUP($A588,'2022'!$A:$O,7,FALSE),0)</f>
        <v>396567</v>
      </c>
      <c r="N588" s="42">
        <f>+IFERROR(VLOOKUP($A588,'2022'!$A:$O,8,FALSE),0)</f>
        <v>396567</v>
      </c>
      <c r="O588" s="42">
        <f>+IFERROR(VLOOKUP($A588,'2022'!$A:$O,9,FALSE),0)</f>
        <v>0</v>
      </c>
      <c r="P588" s="42">
        <f>+IFERROR(VLOOKUP($A588,'2022'!$A:$O,10,FALSE),0)</f>
        <v>0</v>
      </c>
      <c r="Q588" s="42">
        <f>+IFERROR(VLOOKUP($A588,'2022'!$A:$O,11,FALSE),0)</f>
        <v>3556156</v>
      </c>
      <c r="R588" s="42">
        <f>+IFERROR(VLOOKUP($A588,'2022'!$A:$O,12,FALSE),0)</f>
        <v>1432728</v>
      </c>
      <c r="S588" s="42">
        <f>+IFERROR(VLOOKUP($A588,'2022'!$A:$O,13,FALSE),0)</f>
        <v>1432728</v>
      </c>
      <c r="T588" s="42">
        <f>+IFERROR(VLOOKUP($A588,'2022'!$A:$O,14,FALSE),0)</f>
        <v>1432728</v>
      </c>
      <c r="U588" s="42">
        <f>+IFERROR(VLOOKUP($A588,'2022'!$A:$O,15,FALSE),0)</f>
        <v>1432728</v>
      </c>
    </row>
    <row r="589" spans="1:21" x14ac:dyDescent="0.2">
      <c r="A589" s="86">
        <v>1980250702</v>
      </c>
      <c r="B589" s="80" t="s">
        <v>401</v>
      </c>
      <c r="C589" s="4" t="s">
        <v>9</v>
      </c>
      <c r="D589" s="4">
        <f t="shared" ref="D589:D652" si="674">+LEN(A589)</f>
        <v>10</v>
      </c>
      <c r="E589" s="76">
        <f t="shared" si="673"/>
        <v>0</v>
      </c>
      <c r="F589" s="42">
        <f>IFERROR(VLOOKUP($A589,'2018'!$A$8:$C$209,3,FALSE),0)</f>
        <v>0</v>
      </c>
      <c r="G589" s="42">
        <f>IFERROR(VLOOKUP($A589,'2019'!$A$8:$C$282,3,FALSE),0)</f>
        <v>0</v>
      </c>
      <c r="H589" s="42">
        <f>+IFERROR(VLOOKUP($A589,'2020'!$A$14:$C$247,3,FALSE),0)</f>
        <v>0</v>
      </c>
      <c r="I589" s="42">
        <f>+IFERROR(VLOOKUP($A589,'2021'!$A$12:$C$276,3,FALSE),0)</f>
        <v>0</v>
      </c>
      <c r="J589" s="42">
        <f>+IFERROR(VLOOKUP($A589,'2022'!$A:$O,4,FALSE),0)</f>
        <v>0</v>
      </c>
      <c r="K589" s="42">
        <f>+IFERROR(VLOOKUP($A589,'2022'!$A:$O,5,FALSE),0)</f>
        <v>0</v>
      </c>
      <c r="L589" s="42">
        <f>+IFERROR(VLOOKUP($A589,'2022'!$A:$O,6,FALSE),0)</f>
        <v>0</v>
      </c>
      <c r="M589" s="42">
        <f>+IFERROR(VLOOKUP($A589,'2022'!$A:$O,7,FALSE),0)</f>
        <v>0</v>
      </c>
      <c r="N589" s="42">
        <f>+IFERROR(VLOOKUP($A589,'2022'!$A:$O,8,FALSE),0)</f>
        <v>0</v>
      </c>
      <c r="O589" s="42">
        <f>+IFERROR(VLOOKUP($A589,'2022'!$A:$O,9,FALSE),0)</f>
        <v>0</v>
      </c>
      <c r="P589" s="42">
        <f>+IFERROR(VLOOKUP($A589,'2022'!$A:$O,10,FALSE),0)</f>
        <v>0</v>
      </c>
      <c r="Q589" s="42">
        <f>+IFERROR(VLOOKUP($A589,'2022'!$A:$O,11,FALSE),0)</f>
        <v>0</v>
      </c>
      <c r="R589" s="42">
        <f>+IFERROR(VLOOKUP($A589,'2022'!$A:$O,12,FALSE),0)</f>
        <v>0</v>
      </c>
      <c r="S589" s="42">
        <f>+IFERROR(VLOOKUP($A589,'2022'!$A:$O,13,FALSE),0)</f>
        <v>0</v>
      </c>
      <c r="T589" s="42">
        <f>+IFERROR(VLOOKUP($A589,'2022'!$A:$O,14,FALSE),0)</f>
        <v>0</v>
      </c>
      <c r="U589" s="42">
        <f>+IFERROR(VLOOKUP($A589,'2022'!$A:$O,15,FALSE),0)</f>
        <v>0</v>
      </c>
    </row>
    <row r="590" spans="1:21" x14ac:dyDescent="0.2">
      <c r="A590" s="86">
        <v>1980250703</v>
      </c>
      <c r="B590" s="80" t="s">
        <v>402</v>
      </c>
      <c r="C590" s="4" t="s">
        <v>9</v>
      </c>
      <c r="D590" s="4">
        <f t="shared" si="674"/>
        <v>10</v>
      </c>
      <c r="E590" s="76">
        <f t="shared" si="673"/>
        <v>0</v>
      </c>
      <c r="F590" s="42">
        <f>IFERROR(VLOOKUP($A590,'2018'!$A$8:$C$209,3,FALSE),0)</f>
        <v>0</v>
      </c>
      <c r="G590" s="42">
        <f>IFERROR(VLOOKUP($A590,'2019'!$A$8:$C$282,3,FALSE),0)</f>
        <v>0</v>
      </c>
      <c r="H590" s="42">
        <f>+IFERROR(VLOOKUP($A590,'2020'!$A$14:$C$247,3,FALSE),0)</f>
        <v>0</v>
      </c>
      <c r="I590" s="42">
        <f>+IFERROR(VLOOKUP($A590,'2021'!$A$12:$C$276,3,FALSE),0)</f>
        <v>0</v>
      </c>
      <c r="J590" s="42">
        <f>+IFERROR(VLOOKUP($A590,'2022'!$A:$O,4,FALSE),0)</f>
        <v>0</v>
      </c>
      <c r="K590" s="42">
        <f>+IFERROR(VLOOKUP($A590,'2022'!$A:$O,5,FALSE),0)</f>
        <v>0</v>
      </c>
      <c r="L590" s="42">
        <f>+IFERROR(VLOOKUP($A590,'2022'!$A:$O,6,FALSE),0)</f>
        <v>0</v>
      </c>
      <c r="M590" s="42">
        <f>+IFERROR(VLOOKUP($A590,'2022'!$A:$O,7,FALSE),0)</f>
        <v>0</v>
      </c>
      <c r="N590" s="42">
        <f>+IFERROR(VLOOKUP($A590,'2022'!$A:$O,8,FALSE),0)</f>
        <v>0</v>
      </c>
      <c r="O590" s="42">
        <f>+IFERROR(VLOOKUP($A590,'2022'!$A:$O,9,FALSE),0)</f>
        <v>0</v>
      </c>
      <c r="P590" s="42">
        <f>+IFERROR(VLOOKUP($A590,'2022'!$A:$O,10,FALSE),0)</f>
        <v>0</v>
      </c>
      <c r="Q590" s="42">
        <f>+IFERROR(VLOOKUP($A590,'2022'!$A:$O,11,FALSE),0)</f>
        <v>0</v>
      </c>
      <c r="R590" s="42">
        <f>+IFERROR(VLOOKUP($A590,'2022'!$A:$O,12,FALSE),0)</f>
        <v>0</v>
      </c>
      <c r="S590" s="42">
        <f>+IFERROR(VLOOKUP($A590,'2022'!$A:$O,13,FALSE),0)</f>
        <v>0</v>
      </c>
      <c r="T590" s="42">
        <f>+IFERROR(VLOOKUP($A590,'2022'!$A:$O,14,FALSE),0)</f>
        <v>0</v>
      </c>
      <c r="U590" s="42">
        <f>+IFERROR(VLOOKUP($A590,'2022'!$A:$O,15,FALSE),0)</f>
        <v>0</v>
      </c>
    </row>
    <row r="591" spans="1:21" x14ac:dyDescent="0.2">
      <c r="A591" s="86">
        <v>1980250704</v>
      </c>
      <c r="B591" s="80" t="s">
        <v>403</v>
      </c>
      <c r="C591" s="4" t="s">
        <v>9</v>
      </c>
      <c r="D591" s="4">
        <f t="shared" si="674"/>
        <v>10</v>
      </c>
      <c r="E591" s="76">
        <f t="shared" si="673"/>
        <v>215922411.81999996</v>
      </c>
      <c r="F591" s="42">
        <f>IFERROR(VLOOKUP($A591,'2018'!$A$8:$C$209,3,FALSE),0)</f>
        <v>9418652.5500000007</v>
      </c>
      <c r="G591" s="42">
        <f>IFERROR(VLOOKUP($A591,'2019'!$A$8:$C$282,3,FALSE),0)</f>
        <v>35561130.539999999</v>
      </c>
      <c r="H591" s="42">
        <f>+IFERROR(VLOOKUP($A591,'2020'!$A$14:$C$247,3,FALSE),0)</f>
        <v>35342708.710000001</v>
      </c>
      <c r="I591" s="42">
        <f>+IFERROR(VLOOKUP($A591,'2021'!$A$12:$C$276,3,FALSE),0)</f>
        <v>101311917.91</v>
      </c>
      <c r="J591" s="42">
        <f>+IFERROR(VLOOKUP($A591,'2022'!$A:$O,4,FALSE),0)</f>
        <v>4736743.1399999997</v>
      </c>
      <c r="K591" s="42">
        <f>+IFERROR(VLOOKUP($A591,'2022'!$A:$O,5,FALSE),0)</f>
        <v>4178842.35</v>
      </c>
      <c r="L591" s="42">
        <f>+IFERROR(VLOOKUP($A591,'2022'!$A:$O,6,FALSE),0)</f>
        <v>9411353.1699999999</v>
      </c>
      <c r="M591" s="42">
        <f>+IFERROR(VLOOKUP($A591,'2022'!$A:$O,7,FALSE),0)</f>
        <v>4944395.58</v>
      </c>
      <c r="N591" s="42">
        <f>+IFERROR(VLOOKUP($A591,'2022'!$A:$O,8,FALSE),0)</f>
        <v>30779.37</v>
      </c>
      <c r="O591" s="42">
        <f>+IFERROR(VLOOKUP($A591,'2022'!$A:$O,9,FALSE),0)</f>
        <v>33086.660000000003</v>
      </c>
      <c r="P591" s="42">
        <f>+IFERROR(VLOOKUP($A591,'2022'!$A:$O,10,FALSE),0)</f>
        <v>2752604.13</v>
      </c>
      <c r="Q591" s="42">
        <f>+IFERROR(VLOOKUP($A591,'2022'!$A:$O,11,FALSE),0)</f>
        <v>2878044.37</v>
      </c>
      <c r="R591" s="42">
        <f>+IFERROR(VLOOKUP($A591,'2022'!$A:$O,12,FALSE),0)</f>
        <v>2997652.16</v>
      </c>
      <c r="S591" s="42">
        <f>+IFERROR(VLOOKUP($A591,'2022'!$A:$O,13,FALSE),0)</f>
        <v>1671341</v>
      </c>
      <c r="T591" s="42">
        <f>+IFERROR(VLOOKUP($A591,'2022'!$A:$O,14,FALSE),0)</f>
        <v>593574.92000000004</v>
      </c>
      <c r="U591" s="42">
        <f>+IFERROR(VLOOKUP($A591,'2022'!$A:$O,15,FALSE),0)</f>
        <v>59585.26</v>
      </c>
    </row>
    <row r="592" spans="1:21" ht="12" customHeight="1" x14ac:dyDescent="0.2">
      <c r="A592" s="86">
        <v>1980250705</v>
      </c>
      <c r="B592" s="80" t="s">
        <v>404</v>
      </c>
      <c r="C592" s="4" t="s">
        <v>9</v>
      </c>
      <c r="D592" s="4">
        <f t="shared" si="674"/>
        <v>10</v>
      </c>
      <c r="E592" s="76">
        <f t="shared" si="673"/>
        <v>0</v>
      </c>
      <c r="F592" s="42">
        <f>IFERROR(VLOOKUP($A592,'2018'!$A$8:$C$209,3,FALSE),0)</f>
        <v>0</v>
      </c>
      <c r="G592" s="42">
        <f>IFERROR(VLOOKUP($A592,'2019'!$A$8:$C$282,3,FALSE),0)</f>
        <v>0</v>
      </c>
      <c r="H592" s="42">
        <f>+IFERROR(VLOOKUP($A592,'2020'!$A$14:$C$247,3,FALSE),0)</f>
        <v>0</v>
      </c>
      <c r="I592" s="42">
        <f>+IFERROR(VLOOKUP($A592,'2021'!$A$12:$C$276,3,FALSE),0)</f>
        <v>0</v>
      </c>
      <c r="J592" s="42">
        <f>+IFERROR(VLOOKUP($A592,'2022'!$A:$O,4,FALSE),0)</f>
        <v>0</v>
      </c>
      <c r="K592" s="42">
        <f>+IFERROR(VLOOKUP($A592,'2022'!$A:$O,5,FALSE),0)</f>
        <v>0</v>
      </c>
      <c r="L592" s="42">
        <f>+IFERROR(VLOOKUP($A592,'2022'!$A:$O,6,FALSE),0)</f>
        <v>0</v>
      </c>
      <c r="M592" s="42">
        <f>+IFERROR(VLOOKUP($A592,'2022'!$A:$O,7,FALSE),0)</f>
        <v>0</v>
      </c>
      <c r="N592" s="42">
        <f>+IFERROR(VLOOKUP($A592,'2022'!$A:$O,8,FALSE),0)</f>
        <v>0</v>
      </c>
      <c r="O592" s="42">
        <f>+IFERROR(VLOOKUP($A592,'2022'!$A:$O,9,FALSE),0)</f>
        <v>0</v>
      </c>
      <c r="P592" s="42">
        <f>+IFERROR(VLOOKUP($A592,'2022'!$A:$O,10,FALSE),0)</f>
        <v>0</v>
      </c>
      <c r="Q592" s="42">
        <f>+IFERROR(VLOOKUP($A592,'2022'!$A:$O,11,FALSE),0)</f>
        <v>0</v>
      </c>
      <c r="R592" s="42">
        <f>+IFERROR(VLOOKUP($A592,'2022'!$A:$O,12,FALSE),0)</f>
        <v>0</v>
      </c>
      <c r="S592" s="42">
        <f>+IFERROR(VLOOKUP($A592,'2022'!$A:$O,13,FALSE),0)</f>
        <v>0</v>
      </c>
      <c r="T592" s="42">
        <f>+IFERROR(VLOOKUP($A592,'2022'!$A:$O,14,FALSE),0)</f>
        <v>0</v>
      </c>
      <c r="U592" s="42">
        <f>+IFERROR(VLOOKUP($A592,'2022'!$A:$O,15,FALSE),0)</f>
        <v>0</v>
      </c>
    </row>
    <row r="593" spans="1:21" x14ac:dyDescent="0.2">
      <c r="A593" s="86">
        <v>1980250706</v>
      </c>
      <c r="B593" s="80" t="s">
        <v>1361</v>
      </c>
      <c r="C593" s="4" t="s">
        <v>9</v>
      </c>
      <c r="D593" s="4">
        <f t="shared" si="674"/>
        <v>10</v>
      </c>
      <c r="E593" s="76">
        <f t="shared" si="673"/>
        <v>0</v>
      </c>
      <c r="F593" s="42">
        <f>IFERROR(VLOOKUP($A593,'2018'!$A$8:$C$209,3,FALSE),0)</f>
        <v>0</v>
      </c>
      <c r="G593" s="42">
        <f>IFERROR(VLOOKUP($A593,'2019'!$A$8:$C$282,3,FALSE),0)</f>
        <v>0</v>
      </c>
      <c r="H593" s="42">
        <f>+IFERROR(VLOOKUP($A593,'2020'!$A$14:$C$247,3,FALSE),0)</f>
        <v>0</v>
      </c>
      <c r="I593" s="42">
        <f>+IFERROR(VLOOKUP($A593,'2021'!$A$12:$C$276,3,FALSE),0)</f>
        <v>0</v>
      </c>
      <c r="J593" s="42">
        <f>+IFERROR(VLOOKUP($A593,'2022'!$A:$O,4,FALSE),0)</f>
        <v>0</v>
      </c>
      <c r="K593" s="42">
        <f>+IFERROR(VLOOKUP($A593,'2022'!$A:$O,5,FALSE),0)</f>
        <v>0</v>
      </c>
      <c r="L593" s="42">
        <f>+IFERROR(VLOOKUP($A593,'2022'!$A:$O,6,FALSE),0)</f>
        <v>0</v>
      </c>
      <c r="M593" s="42">
        <f>+IFERROR(VLOOKUP($A593,'2022'!$A:$O,7,FALSE),0)</f>
        <v>0</v>
      </c>
      <c r="N593" s="42">
        <f>+IFERROR(VLOOKUP($A593,'2022'!$A:$O,8,FALSE),0)</f>
        <v>0</v>
      </c>
      <c r="O593" s="42">
        <f>+IFERROR(VLOOKUP($A593,'2022'!$A:$O,9,FALSE),0)</f>
        <v>0</v>
      </c>
      <c r="P593" s="42">
        <f>+IFERROR(VLOOKUP($A593,'2022'!$A:$O,10,FALSE),0)</f>
        <v>0</v>
      </c>
      <c r="Q593" s="42">
        <f>+IFERROR(VLOOKUP($A593,'2022'!$A:$O,11,FALSE),0)</f>
        <v>0</v>
      </c>
      <c r="R593" s="42">
        <f>+IFERROR(VLOOKUP($A593,'2022'!$A:$O,12,FALSE),0)</f>
        <v>0</v>
      </c>
      <c r="S593" s="42">
        <f>+IFERROR(VLOOKUP($A593,'2022'!$A:$O,13,FALSE),0)</f>
        <v>0</v>
      </c>
      <c r="T593" s="42">
        <f>+IFERROR(VLOOKUP($A593,'2022'!$A:$O,14,FALSE),0)</f>
        <v>0</v>
      </c>
      <c r="U593" s="42">
        <f>+IFERROR(VLOOKUP($A593,'2022'!$A:$O,15,FALSE),0)</f>
        <v>0</v>
      </c>
    </row>
    <row r="594" spans="1:21" x14ac:dyDescent="0.2">
      <c r="A594" s="86">
        <v>1980250799</v>
      </c>
      <c r="B594" s="80" t="s">
        <v>368</v>
      </c>
      <c r="C594" s="4" t="s">
        <v>9</v>
      </c>
      <c r="D594" s="4">
        <f t="shared" si="674"/>
        <v>10</v>
      </c>
      <c r="E594" s="76">
        <f t="shared" si="673"/>
        <v>-287368065.67000002</v>
      </c>
      <c r="F594" s="42">
        <f>IFERROR(VLOOKUP($A594,'2018'!$A$8:$C$209,3,FALSE),0)</f>
        <v>0</v>
      </c>
      <c r="G594" s="42">
        <f>IFERROR(VLOOKUP($A594,'2019'!$A$8:$C$282,3,FALSE),0)</f>
        <v>-37636486.670000002</v>
      </c>
      <c r="H594" s="42">
        <f>+IFERROR(VLOOKUP($A594,'2020'!$A$14:$C$247,3,FALSE),0)</f>
        <v>0</v>
      </c>
      <c r="I594" s="42">
        <f>+IFERROR(VLOOKUP($A594,'2021'!$A$12:$C$276,3,FALSE),0)</f>
        <v>-249731579</v>
      </c>
      <c r="J594" s="42">
        <f>+IFERROR(VLOOKUP($A594,'2022'!$A:$O,4,FALSE),0)</f>
        <v>0</v>
      </c>
      <c r="K594" s="42">
        <f>+IFERROR(VLOOKUP($A594,'2022'!$A:$O,5,FALSE),0)</f>
        <v>0</v>
      </c>
      <c r="L594" s="42">
        <f>+IFERROR(VLOOKUP($A594,'2022'!$A:$O,6,FALSE),0)</f>
        <v>0</v>
      </c>
      <c r="M594" s="42">
        <f>+IFERROR(VLOOKUP($A594,'2022'!$A:$O,7,FALSE),0)</f>
        <v>0</v>
      </c>
      <c r="N594" s="42">
        <f>+IFERROR(VLOOKUP($A594,'2022'!$A:$O,8,FALSE),0)</f>
        <v>0</v>
      </c>
      <c r="O594" s="42">
        <f>+IFERROR(VLOOKUP($A594,'2022'!$A:$O,9,FALSE),0)</f>
        <v>0</v>
      </c>
      <c r="P594" s="42">
        <f>+IFERROR(VLOOKUP($A594,'2022'!$A:$O,10,FALSE),0)</f>
        <v>0</v>
      </c>
      <c r="Q594" s="42">
        <f>+IFERROR(VLOOKUP($A594,'2022'!$A:$O,11,FALSE),0)</f>
        <v>0</v>
      </c>
      <c r="R594" s="42">
        <f>+IFERROR(VLOOKUP($A594,'2022'!$A:$O,12,FALSE),0)</f>
        <v>0</v>
      </c>
      <c r="S594" s="42">
        <f>+IFERROR(VLOOKUP($A594,'2022'!$A:$O,13,FALSE),0)</f>
        <v>0</v>
      </c>
      <c r="T594" s="42">
        <f>+IFERROR(VLOOKUP($A594,'2022'!$A:$O,14,FALSE),0)</f>
        <v>0</v>
      </c>
      <c r="U594" s="42">
        <f>+IFERROR(VLOOKUP($A594,'2022'!$A:$O,15,FALSE),0)</f>
        <v>0</v>
      </c>
    </row>
    <row r="595" spans="1:21" ht="12" x14ac:dyDescent="0.25">
      <c r="A595" s="85">
        <v>19802508</v>
      </c>
      <c r="B595" s="79" t="s">
        <v>193</v>
      </c>
      <c r="C595" s="35" t="s">
        <v>5</v>
      </c>
      <c r="D595" s="35">
        <f t="shared" si="674"/>
        <v>8</v>
      </c>
      <c r="E595" s="75">
        <f t="shared" ref="E595:L595" si="675">+E596+E597+E598+E599+E600+E601+E602+E603</f>
        <v>206441611</v>
      </c>
      <c r="F595" s="41">
        <f t="shared" si="675"/>
        <v>105947468</v>
      </c>
      <c r="G595" s="41">
        <f t="shared" si="675"/>
        <v>-71953180</v>
      </c>
      <c r="H595" s="41">
        <f t="shared" ref="H595" si="676">+H596+H597+H598+H599+H600+H601+H602+H603</f>
        <v>149830742</v>
      </c>
      <c r="I595" s="41">
        <f t="shared" ref="I595" si="677">+I596+I597+I598+I599+I600+I601+I602+I603</f>
        <v>-121615099</v>
      </c>
      <c r="J595" s="41">
        <f t="shared" si="675"/>
        <v>0</v>
      </c>
      <c r="K595" s="41">
        <f t="shared" si="675"/>
        <v>144223180</v>
      </c>
      <c r="L595" s="41">
        <f t="shared" si="675"/>
        <v>0</v>
      </c>
      <c r="M595" s="41">
        <f t="shared" ref="M595:N595" si="678">+M596+M597+M598+M599+M600+M601+M602+M603</f>
        <v>0</v>
      </c>
      <c r="N595" s="41">
        <f t="shared" si="678"/>
        <v>0</v>
      </c>
      <c r="O595" s="41">
        <f t="shared" ref="O595:S595" si="679">+O596+O597+O598+O599+O600+O601+O602+O603</f>
        <v>0</v>
      </c>
      <c r="P595" s="41">
        <f t="shared" si="679"/>
        <v>7500</v>
      </c>
      <c r="Q595" s="41">
        <f t="shared" si="679"/>
        <v>1000</v>
      </c>
      <c r="R595" s="41">
        <f t="shared" si="679"/>
        <v>0</v>
      </c>
      <c r="S595" s="41">
        <f t="shared" si="679"/>
        <v>0</v>
      </c>
      <c r="T595" s="41">
        <f t="shared" ref="T595:U595" si="680">+T596+T597+T598+T599+T600+T601+T602+T603</f>
        <v>0</v>
      </c>
      <c r="U595" s="41">
        <f t="shared" si="680"/>
        <v>0</v>
      </c>
    </row>
    <row r="596" spans="1:21" x14ac:dyDescent="0.2">
      <c r="A596" s="86">
        <v>1980250801</v>
      </c>
      <c r="B596" s="80" t="s">
        <v>405</v>
      </c>
      <c r="C596" s="4" t="s">
        <v>9</v>
      </c>
      <c r="D596" s="4">
        <f t="shared" si="674"/>
        <v>10</v>
      </c>
      <c r="E596" s="76">
        <f t="shared" ref="E596:E603" si="681">+F596+G596+J596+K596+L596+H596+M596+N596+I596+O596+P596+Q596+R596+S596+T596+U596</f>
        <v>485964291</v>
      </c>
      <c r="F596" s="42">
        <f>IFERROR(VLOOKUP($A596,'2018'!$A$8:$C$209,3,FALSE),0)</f>
        <v>105947468</v>
      </c>
      <c r="G596" s="42">
        <f>IFERROR(VLOOKUP($A596,'2019'!$A$8:$C$282,3,FALSE),0)</f>
        <v>80991514</v>
      </c>
      <c r="H596" s="42">
        <f>+IFERROR(VLOOKUP($A596,'2020'!$A$14:$C$247,3,FALSE),0)</f>
        <v>69338239</v>
      </c>
      <c r="I596" s="42">
        <f>+IFERROR(VLOOKUP($A596,'2021'!$A$12:$C$276,3,FALSE),0)</f>
        <v>85463890</v>
      </c>
      <c r="J596" s="42">
        <f>+IFERROR(VLOOKUP($A596,'2022'!$A:$O,4,FALSE),0)</f>
        <v>0</v>
      </c>
      <c r="K596" s="42">
        <f>+IFERROR(VLOOKUP($A596,'2022'!$A:$O,5,FALSE),0)</f>
        <v>144223180</v>
      </c>
      <c r="L596" s="42">
        <f>+IFERROR(VLOOKUP($A596,'2022'!$A:$O,6,FALSE),0)</f>
        <v>0</v>
      </c>
      <c r="M596" s="42">
        <f>+IFERROR(VLOOKUP($A596,'2022'!$A:$O,7,FALSE),0)</f>
        <v>0</v>
      </c>
      <c r="N596" s="42">
        <f>+IFERROR(VLOOKUP($A596,'2022'!$A:$O,8,FALSE),0)</f>
        <v>0</v>
      </c>
      <c r="O596" s="42">
        <f>+IFERROR(VLOOKUP($A596,'2022'!$A:$O,9,FALSE),0)</f>
        <v>0</v>
      </c>
      <c r="P596" s="42">
        <f>+IFERROR(VLOOKUP($A596,'2022'!$A:$O,10,FALSE),0)</f>
        <v>0</v>
      </c>
      <c r="Q596" s="42">
        <f>+IFERROR(VLOOKUP($A596,'2022'!$A:$O,11,FALSE),0)</f>
        <v>0</v>
      </c>
      <c r="R596" s="42">
        <f>+IFERROR(VLOOKUP($A596,'2022'!$A:$O,12,FALSE),0)</f>
        <v>0</v>
      </c>
      <c r="S596" s="42">
        <f>+IFERROR(VLOOKUP($A596,'2022'!$A:$O,13,FALSE),0)</f>
        <v>0</v>
      </c>
      <c r="T596" s="42">
        <f>+IFERROR(VLOOKUP($A596,'2022'!$A:$O,14,FALSE),0)</f>
        <v>0</v>
      </c>
      <c r="U596" s="42">
        <f>+IFERROR(VLOOKUP($A596,'2022'!$A:$O,15,FALSE),0)</f>
        <v>0</v>
      </c>
    </row>
    <row r="597" spans="1:21" x14ac:dyDescent="0.2">
      <c r="A597" s="86">
        <v>1980250802</v>
      </c>
      <c r="B597" s="80" t="s">
        <v>406</v>
      </c>
      <c r="C597" s="4" t="s">
        <v>9</v>
      </c>
      <c r="D597" s="4">
        <f t="shared" si="674"/>
        <v>10</v>
      </c>
      <c r="E597" s="76">
        <f t="shared" si="681"/>
        <v>80492503</v>
      </c>
      <c r="F597" s="42">
        <f>IFERROR(VLOOKUP($A597,'2018'!$A$8:$C$209,3,FALSE),0)</f>
        <v>0</v>
      </c>
      <c r="G597" s="42">
        <f>IFERROR(VLOOKUP($A597,'2019'!$A$8:$C$282,3,FALSE),0)</f>
        <v>0</v>
      </c>
      <c r="H597" s="42">
        <f>+IFERROR(VLOOKUP($A597,'2020'!$A$14:$C$247,3,FALSE),0)</f>
        <v>80492503</v>
      </c>
      <c r="I597" s="42">
        <f>+IFERROR(VLOOKUP($A597,'2021'!$A$12:$C$276,3,FALSE),0)</f>
        <v>0</v>
      </c>
      <c r="J597" s="42">
        <f>+IFERROR(VLOOKUP($A597,'2022'!$A:$O,4,FALSE),0)</f>
        <v>0</v>
      </c>
      <c r="K597" s="42">
        <f>+IFERROR(VLOOKUP($A597,'2022'!$A:$O,5,FALSE),0)</f>
        <v>0</v>
      </c>
      <c r="L597" s="42">
        <f>+IFERROR(VLOOKUP($A597,'2022'!$A:$O,6,FALSE),0)</f>
        <v>0</v>
      </c>
      <c r="M597" s="42">
        <f>+IFERROR(VLOOKUP($A597,'2022'!$A:$O,7,FALSE),0)</f>
        <v>0</v>
      </c>
      <c r="N597" s="42">
        <f>+IFERROR(VLOOKUP($A597,'2022'!$A:$O,8,FALSE),0)</f>
        <v>0</v>
      </c>
      <c r="O597" s="42">
        <f>+IFERROR(VLOOKUP($A597,'2022'!$A:$O,9,FALSE),0)</f>
        <v>0</v>
      </c>
      <c r="P597" s="42">
        <f>+IFERROR(VLOOKUP($A597,'2022'!$A:$O,10,FALSE),0)</f>
        <v>0</v>
      </c>
      <c r="Q597" s="42">
        <f>+IFERROR(VLOOKUP($A597,'2022'!$A:$O,11,FALSE),0)</f>
        <v>0</v>
      </c>
      <c r="R597" s="42">
        <f>+IFERROR(VLOOKUP($A597,'2022'!$A:$O,12,FALSE),0)</f>
        <v>0</v>
      </c>
      <c r="S597" s="42">
        <f>+IFERROR(VLOOKUP($A597,'2022'!$A:$O,13,FALSE),0)</f>
        <v>0</v>
      </c>
      <c r="T597" s="42">
        <f>+IFERROR(VLOOKUP($A597,'2022'!$A:$O,14,FALSE),0)</f>
        <v>0</v>
      </c>
      <c r="U597" s="42">
        <f>+IFERROR(VLOOKUP($A597,'2022'!$A:$O,15,FALSE),0)</f>
        <v>0</v>
      </c>
    </row>
    <row r="598" spans="1:21" x14ac:dyDescent="0.2">
      <c r="A598" s="86">
        <v>1980250803</v>
      </c>
      <c r="B598" s="80" t="s">
        <v>407</v>
      </c>
      <c r="C598" s="4" t="s">
        <v>9</v>
      </c>
      <c r="D598" s="4">
        <f t="shared" si="674"/>
        <v>10</v>
      </c>
      <c r="E598" s="76">
        <f t="shared" si="681"/>
        <v>0</v>
      </c>
      <c r="F598" s="42">
        <f>IFERROR(VLOOKUP($A598,'2018'!$A$8:$C$209,3,FALSE),0)</f>
        <v>0</v>
      </c>
      <c r="G598" s="42">
        <f>IFERROR(VLOOKUP($A598,'2019'!$A$8:$C$282,3,FALSE),0)</f>
        <v>0</v>
      </c>
      <c r="H598" s="42">
        <f>+IFERROR(VLOOKUP($A598,'2020'!$A$14:$C$247,3,FALSE),0)</f>
        <v>0</v>
      </c>
      <c r="I598" s="42">
        <f>+IFERROR(VLOOKUP($A598,'2021'!$A$12:$C$276,3,FALSE),0)</f>
        <v>0</v>
      </c>
      <c r="J598" s="42">
        <f>+IFERROR(VLOOKUP($A598,'2022'!$A:$O,4,FALSE),0)</f>
        <v>0</v>
      </c>
      <c r="K598" s="42">
        <f>+IFERROR(VLOOKUP($A598,'2022'!$A:$O,5,FALSE),0)</f>
        <v>0</v>
      </c>
      <c r="L598" s="42">
        <f>+IFERROR(VLOOKUP($A598,'2022'!$A:$O,6,FALSE),0)</f>
        <v>0</v>
      </c>
      <c r="M598" s="42">
        <f>+IFERROR(VLOOKUP($A598,'2022'!$A:$O,7,FALSE),0)</f>
        <v>0</v>
      </c>
      <c r="N598" s="42">
        <f>+IFERROR(VLOOKUP($A598,'2022'!$A:$O,8,FALSE),0)</f>
        <v>0</v>
      </c>
      <c r="O598" s="42">
        <f>+IFERROR(VLOOKUP($A598,'2022'!$A:$O,9,FALSE),0)</f>
        <v>0</v>
      </c>
      <c r="P598" s="42">
        <f>+IFERROR(VLOOKUP($A598,'2022'!$A:$O,10,FALSE),0)</f>
        <v>0</v>
      </c>
      <c r="Q598" s="42">
        <f>+IFERROR(VLOOKUP($A598,'2022'!$A:$O,11,FALSE),0)</f>
        <v>0</v>
      </c>
      <c r="R598" s="42">
        <f>+IFERROR(VLOOKUP($A598,'2022'!$A:$O,12,FALSE),0)</f>
        <v>0</v>
      </c>
      <c r="S598" s="42">
        <f>+IFERROR(VLOOKUP($A598,'2022'!$A:$O,13,FALSE),0)</f>
        <v>0</v>
      </c>
      <c r="T598" s="42">
        <f>+IFERROR(VLOOKUP($A598,'2022'!$A:$O,14,FALSE),0)</f>
        <v>0</v>
      </c>
      <c r="U598" s="42">
        <f>+IFERROR(VLOOKUP($A598,'2022'!$A:$O,15,FALSE),0)</f>
        <v>0</v>
      </c>
    </row>
    <row r="599" spans="1:21" x14ac:dyDescent="0.2">
      <c r="A599" s="86">
        <v>1980250804</v>
      </c>
      <c r="B599" s="80" t="s">
        <v>408</v>
      </c>
      <c r="C599" s="4" t="s">
        <v>9</v>
      </c>
      <c r="D599" s="4">
        <f t="shared" si="674"/>
        <v>10</v>
      </c>
      <c r="E599" s="76">
        <f t="shared" si="681"/>
        <v>0</v>
      </c>
      <c r="F599" s="42">
        <f>IFERROR(VLOOKUP($A599,'2018'!$A$8:$C$209,3,FALSE),0)</f>
        <v>0</v>
      </c>
      <c r="G599" s="42">
        <f>IFERROR(VLOOKUP($A599,'2019'!$A$8:$C$282,3,FALSE),0)</f>
        <v>0</v>
      </c>
      <c r="H599" s="42">
        <f>+IFERROR(VLOOKUP($A599,'2020'!$A$14:$C$247,3,FALSE),0)</f>
        <v>0</v>
      </c>
      <c r="I599" s="42">
        <f>+IFERROR(VLOOKUP($A599,'2021'!$A$12:$C$276,3,FALSE),0)</f>
        <v>0</v>
      </c>
      <c r="J599" s="42">
        <f>+IFERROR(VLOOKUP($A599,'2022'!$A:$O,4,FALSE),0)</f>
        <v>0</v>
      </c>
      <c r="K599" s="42">
        <f>+IFERROR(VLOOKUP($A599,'2022'!$A:$O,5,FALSE),0)</f>
        <v>0</v>
      </c>
      <c r="L599" s="42">
        <f>+IFERROR(VLOOKUP($A599,'2022'!$A:$O,6,FALSE),0)</f>
        <v>0</v>
      </c>
      <c r="M599" s="42">
        <f>+IFERROR(VLOOKUP($A599,'2022'!$A:$O,7,FALSE),0)</f>
        <v>0</v>
      </c>
      <c r="N599" s="42">
        <f>+IFERROR(VLOOKUP($A599,'2022'!$A:$O,8,FALSE),0)</f>
        <v>0</v>
      </c>
      <c r="O599" s="42">
        <f>+IFERROR(VLOOKUP($A599,'2022'!$A:$O,9,FALSE),0)</f>
        <v>0</v>
      </c>
      <c r="P599" s="42">
        <f>+IFERROR(VLOOKUP($A599,'2022'!$A:$O,10,FALSE),0)</f>
        <v>0</v>
      </c>
      <c r="Q599" s="42">
        <f>+IFERROR(VLOOKUP($A599,'2022'!$A:$O,11,FALSE),0)</f>
        <v>0</v>
      </c>
      <c r="R599" s="42">
        <f>+IFERROR(VLOOKUP($A599,'2022'!$A:$O,12,FALSE),0)</f>
        <v>0</v>
      </c>
      <c r="S599" s="42">
        <f>+IFERROR(VLOOKUP($A599,'2022'!$A:$O,13,FALSE),0)</f>
        <v>0</v>
      </c>
      <c r="T599" s="42">
        <f>+IFERROR(VLOOKUP($A599,'2022'!$A:$O,14,FALSE),0)</f>
        <v>0</v>
      </c>
      <c r="U599" s="42">
        <f>+IFERROR(VLOOKUP($A599,'2022'!$A:$O,15,FALSE),0)</f>
        <v>0</v>
      </c>
    </row>
    <row r="600" spans="1:21" x14ac:dyDescent="0.2">
      <c r="A600" s="86">
        <v>1980250805</v>
      </c>
      <c r="B600" s="80" t="s">
        <v>409</v>
      </c>
      <c r="C600" s="4" t="s">
        <v>9</v>
      </c>
      <c r="D600" s="4">
        <f t="shared" si="674"/>
        <v>10</v>
      </c>
      <c r="E600" s="76">
        <f t="shared" si="681"/>
        <v>0</v>
      </c>
      <c r="F600" s="42">
        <f>IFERROR(VLOOKUP($A600,'2018'!$A$8:$C$209,3,FALSE),0)</f>
        <v>0</v>
      </c>
      <c r="G600" s="42">
        <f>IFERROR(VLOOKUP($A600,'2019'!$A$8:$C$282,3,FALSE),0)</f>
        <v>0</v>
      </c>
      <c r="H600" s="42">
        <f>+IFERROR(VLOOKUP($A600,'2020'!$A$14:$C$247,3,FALSE),0)</f>
        <v>0</v>
      </c>
      <c r="I600" s="42">
        <f>+IFERROR(VLOOKUP($A600,'2021'!$A$12:$C$276,3,FALSE),0)</f>
        <v>0</v>
      </c>
      <c r="J600" s="42">
        <f>+IFERROR(VLOOKUP($A600,'2022'!$A:$O,4,FALSE),0)</f>
        <v>0</v>
      </c>
      <c r="K600" s="42">
        <f>+IFERROR(VLOOKUP($A600,'2022'!$A:$O,5,FALSE),0)</f>
        <v>0</v>
      </c>
      <c r="L600" s="42">
        <f>+IFERROR(VLOOKUP($A600,'2022'!$A:$O,6,FALSE),0)</f>
        <v>0</v>
      </c>
      <c r="M600" s="42">
        <f>+IFERROR(VLOOKUP($A600,'2022'!$A:$O,7,FALSE),0)</f>
        <v>0</v>
      </c>
      <c r="N600" s="42">
        <f>+IFERROR(VLOOKUP($A600,'2022'!$A:$O,8,FALSE),0)</f>
        <v>0</v>
      </c>
      <c r="O600" s="42">
        <f>+IFERROR(VLOOKUP($A600,'2022'!$A:$O,9,FALSE),0)</f>
        <v>0</v>
      </c>
      <c r="P600" s="42">
        <f>+IFERROR(VLOOKUP($A600,'2022'!$A:$O,10,FALSE),0)</f>
        <v>0</v>
      </c>
      <c r="Q600" s="42">
        <f>+IFERROR(VLOOKUP($A600,'2022'!$A:$O,11,FALSE),0)</f>
        <v>0</v>
      </c>
      <c r="R600" s="42">
        <f>+IFERROR(VLOOKUP($A600,'2022'!$A:$O,12,FALSE),0)</f>
        <v>0</v>
      </c>
      <c r="S600" s="42">
        <f>+IFERROR(VLOOKUP($A600,'2022'!$A:$O,13,FALSE),0)</f>
        <v>0</v>
      </c>
      <c r="T600" s="42">
        <f>+IFERROR(VLOOKUP($A600,'2022'!$A:$O,14,FALSE),0)</f>
        <v>0</v>
      </c>
      <c r="U600" s="42">
        <f>+IFERROR(VLOOKUP($A600,'2022'!$A:$O,15,FALSE),0)</f>
        <v>0</v>
      </c>
    </row>
    <row r="601" spans="1:21" x14ac:dyDescent="0.2">
      <c r="A601" s="86">
        <v>1980250880</v>
      </c>
      <c r="B601" s="80" t="s">
        <v>410</v>
      </c>
      <c r="C601" s="4" t="s">
        <v>9</v>
      </c>
      <c r="D601" s="4">
        <f t="shared" si="674"/>
        <v>10</v>
      </c>
      <c r="E601" s="76">
        <f t="shared" si="681"/>
        <v>0</v>
      </c>
      <c r="F601" s="42">
        <f>IFERROR(VLOOKUP($A601,'2018'!$A$8:$C$209,3,FALSE),0)</f>
        <v>0</v>
      </c>
      <c r="G601" s="42">
        <f>IFERROR(VLOOKUP($A601,'2019'!$A$8:$C$282,3,FALSE),0)</f>
        <v>0</v>
      </c>
      <c r="H601" s="42">
        <f>+IFERROR(VLOOKUP($A601,'2020'!$A$14:$C$247,3,FALSE),0)</f>
        <v>0</v>
      </c>
      <c r="I601" s="42">
        <f>+IFERROR(VLOOKUP($A601,'2021'!$A$12:$C$276,3,FALSE),0)</f>
        <v>0</v>
      </c>
      <c r="J601" s="42">
        <f>+IFERROR(VLOOKUP($A601,'2022'!$A:$O,4,FALSE),0)</f>
        <v>0</v>
      </c>
      <c r="K601" s="42">
        <f>+IFERROR(VLOOKUP($A601,'2022'!$A:$O,5,FALSE),0)</f>
        <v>0</v>
      </c>
      <c r="L601" s="42">
        <f>+IFERROR(VLOOKUP($A601,'2022'!$A:$O,6,FALSE),0)</f>
        <v>0</v>
      </c>
      <c r="M601" s="42">
        <f>+IFERROR(VLOOKUP($A601,'2022'!$A:$O,7,FALSE),0)</f>
        <v>0</v>
      </c>
      <c r="N601" s="42">
        <f>+IFERROR(VLOOKUP($A601,'2022'!$A:$O,8,FALSE),0)</f>
        <v>0</v>
      </c>
      <c r="O601" s="42">
        <f>+IFERROR(VLOOKUP($A601,'2022'!$A:$O,9,FALSE),0)</f>
        <v>0</v>
      </c>
      <c r="P601" s="42">
        <f>+IFERROR(VLOOKUP($A601,'2022'!$A:$O,10,FALSE),0)</f>
        <v>0</v>
      </c>
      <c r="Q601" s="42">
        <f>+IFERROR(VLOOKUP($A601,'2022'!$A:$O,11,FALSE),0)</f>
        <v>0</v>
      </c>
      <c r="R601" s="42">
        <f>+IFERROR(VLOOKUP($A601,'2022'!$A:$O,12,FALSE),0)</f>
        <v>0</v>
      </c>
      <c r="S601" s="42">
        <f>+IFERROR(VLOOKUP($A601,'2022'!$A:$O,13,FALSE),0)</f>
        <v>0</v>
      </c>
      <c r="T601" s="42">
        <f>+IFERROR(VLOOKUP($A601,'2022'!$A:$O,14,FALSE),0)</f>
        <v>0</v>
      </c>
      <c r="U601" s="42">
        <f>+IFERROR(VLOOKUP($A601,'2022'!$A:$O,15,FALSE),0)</f>
        <v>0</v>
      </c>
    </row>
    <row r="602" spans="1:21" x14ac:dyDescent="0.2">
      <c r="A602" s="86">
        <v>1980250885</v>
      </c>
      <c r="B602" s="80" t="s">
        <v>411</v>
      </c>
      <c r="C602" s="4" t="s">
        <v>9</v>
      </c>
      <c r="D602" s="4">
        <f t="shared" si="674"/>
        <v>10</v>
      </c>
      <c r="E602" s="76">
        <f t="shared" si="681"/>
        <v>349301</v>
      </c>
      <c r="F602" s="42">
        <f>IFERROR(VLOOKUP($A602,'2018'!$A$8:$C$209,3,FALSE),0)</f>
        <v>0</v>
      </c>
      <c r="G602" s="42">
        <f>IFERROR(VLOOKUP($A602,'2019'!$A$8:$C$282,3,FALSE),0)</f>
        <v>340801</v>
      </c>
      <c r="H602" s="42">
        <f>+IFERROR(VLOOKUP($A602,'2020'!$A$14:$C$247,3,FALSE),0)</f>
        <v>0</v>
      </c>
      <c r="I602" s="42">
        <f>+IFERROR(VLOOKUP($A602,'2021'!$A$12:$C$276,3,FALSE),0)</f>
        <v>0</v>
      </c>
      <c r="J602" s="42">
        <f>+IFERROR(VLOOKUP($A602,'2022'!$A:$O,4,FALSE),0)</f>
        <v>0</v>
      </c>
      <c r="K602" s="42">
        <f>+IFERROR(VLOOKUP($A602,'2022'!$A:$O,5,FALSE),0)</f>
        <v>0</v>
      </c>
      <c r="L602" s="42">
        <f>+IFERROR(VLOOKUP($A602,'2022'!$A:$O,6,FALSE),0)</f>
        <v>0</v>
      </c>
      <c r="M602" s="42">
        <f>+IFERROR(VLOOKUP($A602,'2022'!$A:$O,7,FALSE),0)</f>
        <v>0</v>
      </c>
      <c r="N602" s="42">
        <f>+IFERROR(VLOOKUP($A602,'2022'!$A:$O,8,FALSE),0)</f>
        <v>0</v>
      </c>
      <c r="O602" s="42">
        <f>+IFERROR(VLOOKUP($A602,'2022'!$A:$O,9,FALSE),0)</f>
        <v>0</v>
      </c>
      <c r="P602" s="42">
        <f>+IFERROR(VLOOKUP($A602,'2022'!$A:$O,10,FALSE),0)</f>
        <v>7500</v>
      </c>
      <c r="Q602" s="42">
        <f>+IFERROR(VLOOKUP($A602,'2022'!$A:$O,11,FALSE),0)</f>
        <v>1000</v>
      </c>
      <c r="R602" s="42">
        <f>+IFERROR(VLOOKUP($A602,'2022'!$A:$O,12,FALSE),0)</f>
        <v>0</v>
      </c>
      <c r="S602" s="42">
        <f>+IFERROR(VLOOKUP($A602,'2022'!$A:$O,13,FALSE),0)</f>
        <v>0</v>
      </c>
      <c r="T602" s="42">
        <f>+IFERROR(VLOOKUP($A602,'2022'!$A:$O,14,FALSE),0)</f>
        <v>0</v>
      </c>
      <c r="U602" s="42">
        <f>+IFERROR(VLOOKUP($A602,'2022'!$A:$O,15,FALSE),0)</f>
        <v>0</v>
      </c>
    </row>
    <row r="603" spans="1:21" x14ac:dyDescent="0.2">
      <c r="A603" s="86">
        <v>1980250899</v>
      </c>
      <c r="B603" s="80" t="s">
        <v>368</v>
      </c>
      <c r="C603" s="4" t="s">
        <v>9</v>
      </c>
      <c r="D603" s="4">
        <f t="shared" si="674"/>
        <v>10</v>
      </c>
      <c r="E603" s="76">
        <f t="shared" si="681"/>
        <v>-360364484</v>
      </c>
      <c r="F603" s="42">
        <f>IFERROR(VLOOKUP($A603,'2018'!$A$8:$C$209,3,FALSE),0)</f>
        <v>0</v>
      </c>
      <c r="G603" s="42">
        <f>IFERROR(VLOOKUP($A603,'2019'!$A$8:$C$282,3,FALSE),0)</f>
        <v>-153285495</v>
      </c>
      <c r="H603" s="42">
        <f>+IFERROR(VLOOKUP($A603,'2020'!$A$14:$C$247,3,FALSE),0)</f>
        <v>0</v>
      </c>
      <c r="I603" s="42">
        <f>+IFERROR(VLOOKUP($A603,'2021'!$A$12:$C$276,3,FALSE),0)</f>
        <v>-207078989</v>
      </c>
      <c r="J603" s="42">
        <f>+IFERROR(VLOOKUP($A603,'2022'!$A:$O,4,FALSE),0)</f>
        <v>0</v>
      </c>
      <c r="K603" s="42">
        <f>+IFERROR(VLOOKUP($A603,'2022'!$A:$O,5,FALSE),0)</f>
        <v>0</v>
      </c>
      <c r="L603" s="42">
        <f>+IFERROR(VLOOKUP($A603,'2022'!$A:$O,6,FALSE),0)</f>
        <v>0</v>
      </c>
      <c r="M603" s="42">
        <f>+IFERROR(VLOOKUP($A603,'2022'!$A:$O,7,FALSE),0)</f>
        <v>0</v>
      </c>
      <c r="N603" s="42">
        <f>+IFERROR(VLOOKUP($A603,'2022'!$A:$O,8,FALSE),0)</f>
        <v>0</v>
      </c>
      <c r="O603" s="42">
        <f>+IFERROR(VLOOKUP($A603,'2022'!$A:$O,9,FALSE),0)</f>
        <v>0</v>
      </c>
      <c r="P603" s="42">
        <f>+IFERROR(VLOOKUP($A603,'2022'!$A:$O,10,FALSE),0)</f>
        <v>0</v>
      </c>
      <c r="Q603" s="42">
        <f>+IFERROR(VLOOKUP($A603,'2022'!$A:$O,11,FALSE),0)</f>
        <v>0</v>
      </c>
      <c r="R603" s="42">
        <f>+IFERROR(VLOOKUP($A603,'2022'!$A:$O,12,FALSE),0)</f>
        <v>0</v>
      </c>
      <c r="S603" s="42">
        <f>+IFERROR(VLOOKUP($A603,'2022'!$A:$O,13,FALSE),0)</f>
        <v>0</v>
      </c>
      <c r="T603" s="42">
        <f>+IFERROR(VLOOKUP($A603,'2022'!$A:$O,14,FALSE),0)</f>
        <v>0</v>
      </c>
      <c r="U603" s="42">
        <f>+IFERROR(VLOOKUP($A603,'2022'!$A:$O,15,FALSE),0)</f>
        <v>0</v>
      </c>
    </row>
    <row r="604" spans="1:21" ht="12" customHeight="1" x14ac:dyDescent="0.25">
      <c r="A604" s="85">
        <v>19802509</v>
      </c>
      <c r="B604" s="79" t="s">
        <v>194</v>
      </c>
      <c r="C604" s="35" t="s">
        <v>5</v>
      </c>
      <c r="D604" s="35">
        <f t="shared" si="674"/>
        <v>8</v>
      </c>
      <c r="E604" s="75">
        <f t="shared" ref="E604:L604" si="682">+E605+E606+E607+E608+E609+E610+E611+E612+E613+E614+E615</f>
        <v>46726482</v>
      </c>
      <c r="F604" s="41">
        <f t="shared" si="682"/>
        <v>1530167</v>
      </c>
      <c r="G604" s="41">
        <f t="shared" si="682"/>
        <v>-2189431</v>
      </c>
      <c r="H604" s="41">
        <f t="shared" ref="H604" si="683">+H605+H606+H607+H608+H609+H610+H611+H612+H613+H614+H615</f>
        <v>18803013</v>
      </c>
      <c r="I604" s="41">
        <f t="shared" ref="I604" si="684">+I605+I606+I607+I608+I609+I610+I611+I612+I613+I614+I615</f>
        <v>8398771</v>
      </c>
      <c r="J604" s="41">
        <f t="shared" si="682"/>
        <v>9172543</v>
      </c>
      <c r="K604" s="41">
        <f t="shared" si="682"/>
        <v>0</v>
      </c>
      <c r="L604" s="41">
        <f t="shared" si="682"/>
        <v>0</v>
      </c>
      <c r="M604" s="41">
        <f t="shared" ref="M604:N604" si="685">+M605+M606+M607+M608+M609+M610+M611+M612+M613+M614+M615</f>
        <v>0</v>
      </c>
      <c r="N604" s="41">
        <f t="shared" si="685"/>
        <v>0</v>
      </c>
      <c r="O604" s="41">
        <f t="shared" ref="O604:S604" si="686">+O605+O606+O607+O608+O609+O610+O611+O612+O613+O614+O615</f>
        <v>9244269</v>
      </c>
      <c r="P604" s="41">
        <f t="shared" si="686"/>
        <v>0</v>
      </c>
      <c r="Q604" s="41">
        <f t="shared" si="686"/>
        <v>0</v>
      </c>
      <c r="R604" s="41">
        <f t="shared" si="686"/>
        <v>1767150</v>
      </c>
      <c r="S604" s="41">
        <f t="shared" si="686"/>
        <v>0</v>
      </c>
      <c r="T604" s="41">
        <f t="shared" ref="T604:U604" si="687">+T605+T606+T607+T608+T609+T610+T611+T612+T613+T614+T615</f>
        <v>0</v>
      </c>
      <c r="U604" s="41">
        <f t="shared" si="687"/>
        <v>0</v>
      </c>
    </row>
    <row r="605" spans="1:21" x14ac:dyDescent="0.2">
      <c r="A605" s="86">
        <v>1980250901</v>
      </c>
      <c r="B605" s="80" t="s">
        <v>412</v>
      </c>
      <c r="C605" s="4" t="s">
        <v>9</v>
      </c>
      <c r="D605" s="4">
        <f t="shared" si="674"/>
        <v>10</v>
      </c>
      <c r="E605" s="76">
        <f t="shared" ref="E605:E615" si="688">+F605+G605+J605+K605+L605+H605+M605+N605+I605+O605+P605+Q605+R605+S605+T605+U605</f>
        <v>0</v>
      </c>
      <c r="F605" s="42">
        <f>IFERROR(VLOOKUP($A605,'2018'!$A$8:$C$209,3,FALSE),0)</f>
        <v>0</v>
      </c>
      <c r="G605" s="42">
        <f>IFERROR(VLOOKUP($A605,'2019'!$A$8:$C$282,3,FALSE),0)</f>
        <v>0</v>
      </c>
      <c r="H605" s="42">
        <f>+IFERROR(VLOOKUP($A605,'2020'!$A$14:$C$247,3,FALSE),0)</f>
        <v>0</v>
      </c>
      <c r="I605" s="42">
        <f>+IFERROR(VLOOKUP($A605,'2021'!$A$12:$C$276,3,FALSE),0)</f>
        <v>0</v>
      </c>
      <c r="J605" s="42">
        <f>+IFERROR(VLOOKUP($A605,'2022'!$A:$O,4,FALSE),0)</f>
        <v>0</v>
      </c>
      <c r="K605" s="42">
        <f>+IFERROR(VLOOKUP($A605,'2022'!$A:$O,5,FALSE),0)</f>
        <v>0</v>
      </c>
      <c r="L605" s="42">
        <f>+IFERROR(VLOOKUP($A605,'2022'!$A:$O,6,FALSE),0)</f>
        <v>0</v>
      </c>
      <c r="M605" s="42">
        <f>+IFERROR(VLOOKUP($A605,'2022'!$A:$O,7,FALSE),0)</f>
        <v>0</v>
      </c>
      <c r="N605" s="42">
        <f>+IFERROR(VLOOKUP($A605,'2022'!$A:$O,8,FALSE),0)</f>
        <v>0</v>
      </c>
      <c r="O605" s="42">
        <f>+IFERROR(VLOOKUP($A605,'2022'!$A:$O,9,FALSE),0)</f>
        <v>0</v>
      </c>
      <c r="P605" s="42">
        <f>+IFERROR(VLOOKUP($A605,'2022'!$A:$O,10,FALSE),0)</f>
        <v>0</v>
      </c>
      <c r="Q605" s="42">
        <f>+IFERROR(VLOOKUP($A605,'2022'!$A:$O,11,FALSE),0)</f>
        <v>0</v>
      </c>
      <c r="R605" s="42">
        <f>+IFERROR(VLOOKUP($A605,'2022'!$A:$O,12,FALSE),0)</f>
        <v>0</v>
      </c>
      <c r="S605" s="42">
        <f>+IFERROR(VLOOKUP($A605,'2022'!$A:$O,13,FALSE),0)</f>
        <v>0</v>
      </c>
      <c r="T605" s="42">
        <f>+IFERROR(VLOOKUP($A605,'2022'!$A:$O,14,FALSE),0)</f>
        <v>0</v>
      </c>
      <c r="U605" s="42">
        <f>+IFERROR(VLOOKUP($A605,'2022'!$A:$O,15,FALSE),0)</f>
        <v>0</v>
      </c>
    </row>
    <row r="606" spans="1:21" x14ac:dyDescent="0.2">
      <c r="A606" s="86">
        <v>1980250902</v>
      </c>
      <c r="B606" s="80" t="s">
        <v>413</v>
      </c>
      <c r="C606" s="4" t="s">
        <v>9</v>
      </c>
      <c r="D606" s="4">
        <f t="shared" si="674"/>
        <v>10</v>
      </c>
      <c r="E606" s="76">
        <f t="shared" si="688"/>
        <v>28833290</v>
      </c>
      <c r="F606" s="42">
        <f>IFERROR(VLOOKUP($A606,'2018'!$A$8:$C$209,3,FALSE),0)</f>
        <v>0</v>
      </c>
      <c r="G606" s="42">
        <f>IFERROR(VLOOKUP($A606,'2019'!$A$8:$C$282,3,FALSE),0)</f>
        <v>3286167</v>
      </c>
      <c r="H606" s="42">
        <f>+IFERROR(VLOOKUP($A606,'2020'!$A$14:$C$247,3,FALSE),0)</f>
        <v>13144689</v>
      </c>
      <c r="I606" s="42">
        <f>+IFERROR(VLOOKUP($A606,'2021'!$A$12:$C$276,3,FALSE),0)</f>
        <v>12402434</v>
      </c>
      <c r="J606" s="42">
        <f>+IFERROR(VLOOKUP($A606,'2022'!$A:$O,4,FALSE),0)</f>
        <v>0</v>
      </c>
      <c r="K606" s="42">
        <f>+IFERROR(VLOOKUP($A606,'2022'!$A:$O,5,FALSE),0)</f>
        <v>0</v>
      </c>
      <c r="L606" s="42">
        <f>+IFERROR(VLOOKUP($A606,'2022'!$A:$O,6,FALSE),0)</f>
        <v>0</v>
      </c>
      <c r="M606" s="42">
        <f>+IFERROR(VLOOKUP($A606,'2022'!$A:$O,7,FALSE),0)</f>
        <v>0</v>
      </c>
      <c r="N606" s="42">
        <f>+IFERROR(VLOOKUP($A606,'2022'!$A:$O,8,FALSE),0)</f>
        <v>0</v>
      </c>
      <c r="O606" s="42">
        <f>+IFERROR(VLOOKUP($A606,'2022'!$A:$O,9,FALSE),0)</f>
        <v>0</v>
      </c>
      <c r="P606" s="42">
        <f>+IFERROR(VLOOKUP($A606,'2022'!$A:$O,10,FALSE),0)</f>
        <v>0</v>
      </c>
      <c r="Q606" s="42">
        <f>+IFERROR(VLOOKUP($A606,'2022'!$A:$O,11,FALSE),0)</f>
        <v>0</v>
      </c>
      <c r="R606" s="42">
        <f>+IFERROR(VLOOKUP($A606,'2022'!$A:$O,12,FALSE),0)</f>
        <v>0</v>
      </c>
      <c r="S606" s="42">
        <f>+IFERROR(VLOOKUP($A606,'2022'!$A:$O,13,FALSE),0)</f>
        <v>0</v>
      </c>
      <c r="T606" s="42">
        <f>+IFERROR(VLOOKUP($A606,'2022'!$A:$O,14,FALSE),0)</f>
        <v>0</v>
      </c>
      <c r="U606" s="42">
        <f>+IFERROR(VLOOKUP($A606,'2022'!$A:$O,15,FALSE),0)</f>
        <v>0</v>
      </c>
    </row>
    <row r="607" spans="1:21" x14ac:dyDescent="0.2">
      <c r="A607" s="86">
        <v>1980250903</v>
      </c>
      <c r="B607" s="80" t="s">
        <v>414</v>
      </c>
      <c r="C607" s="4" t="s">
        <v>9</v>
      </c>
      <c r="D607" s="4">
        <f t="shared" si="674"/>
        <v>10</v>
      </c>
      <c r="E607" s="76">
        <f t="shared" si="688"/>
        <v>0</v>
      </c>
      <c r="F607" s="42">
        <f>IFERROR(VLOOKUP($A607,'2018'!$A$8:$C$209,3,FALSE),0)</f>
        <v>0</v>
      </c>
      <c r="G607" s="42">
        <f>IFERROR(VLOOKUP($A607,'2019'!$A$8:$C$282,3,FALSE),0)</f>
        <v>0</v>
      </c>
      <c r="H607" s="42">
        <f>+IFERROR(VLOOKUP($A607,'2020'!$A$14:$C$247,3,FALSE),0)</f>
        <v>0</v>
      </c>
      <c r="I607" s="42">
        <f>+IFERROR(VLOOKUP($A607,'2021'!$A$12:$C$276,3,FALSE),0)</f>
        <v>0</v>
      </c>
      <c r="J607" s="42">
        <f>+IFERROR(VLOOKUP($A607,'2022'!$A:$O,4,FALSE),0)</f>
        <v>0</v>
      </c>
      <c r="K607" s="42">
        <f>+IFERROR(VLOOKUP($A607,'2022'!$A:$O,5,FALSE),0)</f>
        <v>0</v>
      </c>
      <c r="L607" s="42">
        <f>+IFERROR(VLOOKUP($A607,'2022'!$A:$O,6,FALSE),0)</f>
        <v>0</v>
      </c>
      <c r="M607" s="42">
        <f>+IFERROR(VLOOKUP($A607,'2022'!$A:$O,7,FALSE),0)</f>
        <v>0</v>
      </c>
      <c r="N607" s="42">
        <f>+IFERROR(VLOOKUP($A607,'2022'!$A:$O,8,FALSE),0)</f>
        <v>0</v>
      </c>
      <c r="O607" s="42">
        <f>+IFERROR(VLOOKUP($A607,'2022'!$A:$O,9,FALSE),0)</f>
        <v>0</v>
      </c>
      <c r="P607" s="42">
        <f>+IFERROR(VLOOKUP($A607,'2022'!$A:$O,10,FALSE),0)</f>
        <v>0</v>
      </c>
      <c r="Q607" s="42">
        <f>+IFERROR(VLOOKUP($A607,'2022'!$A:$O,11,FALSE),0)</f>
        <v>0</v>
      </c>
      <c r="R607" s="42">
        <f>+IFERROR(VLOOKUP($A607,'2022'!$A:$O,12,FALSE),0)</f>
        <v>0</v>
      </c>
      <c r="S607" s="42">
        <f>+IFERROR(VLOOKUP($A607,'2022'!$A:$O,13,FALSE),0)</f>
        <v>0</v>
      </c>
      <c r="T607" s="42">
        <f>+IFERROR(VLOOKUP($A607,'2022'!$A:$O,14,FALSE),0)</f>
        <v>0</v>
      </c>
      <c r="U607" s="42">
        <f>+IFERROR(VLOOKUP($A607,'2022'!$A:$O,15,FALSE),0)</f>
        <v>0</v>
      </c>
    </row>
    <row r="608" spans="1:21" x14ac:dyDescent="0.2">
      <c r="A608" s="86">
        <v>1980250904</v>
      </c>
      <c r="B608" s="80" t="s">
        <v>415</v>
      </c>
      <c r="C608" s="4" t="s">
        <v>9</v>
      </c>
      <c r="D608" s="4">
        <f t="shared" si="674"/>
        <v>10</v>
      </c>
      <c r="E608" s="76">
        <f t="shared" si="688"/>
        <v>589562</v>
      </c>
      <c r="F608" s="42">
        <f>IFERROR(VLOOKUP($A608,'2018'!$A$8:$C$209,3,FALSE),0)</f>
        <v>0</v>
      </c>
      <c r="G608" s="42">
        <f>IFERROR(VLOOKUP($A608,'2019'!$A$8:$C$282,3,FALSE),0)</f>
        <v>589562</v>
      </c>
      <c r="H608" s="42">
        <f>+IFERROR(VLOOKUP($A608,'2020'!$A$14:$C$247,3,FALSE),0)</f>
        <v>0</v>
      </c>
      <c r="I608" s="42">
        <f>+IFERROR(VLOOKUP($A608,'2021'!$A$12:$C$276,3,FALSE),0)</f>
        <v>0</v>
      </c>
      <c r="J608" s="42">
        <f>+IFERROR(VLOOKUP($A608,'2022'!$A:$O,4,FALSE),0)</f>
        <v>0</v>
      </c>
      <c r="K608" s="42">
        <f>+IFERROR(VLOOKUP($A608,'2022'!$A:$O,5,FALSE),0)</f>
        <v>0</v>
      </c>
      <c r="L608" s="42">
        <f>+IFERROR(VLOOKUP($A608,'2022'!$A:$O,6,FALSE),0)</f>
        <v>0</v>
      </c>
      <c r="M608" s="42">
        <f>+IFERROR(VLOOKUP($A608,'2022'!$A:$O,7,FALSE),0)</f>
        <v>0</v>
      </c>
      <c r="N608" s="42">
        <f>+IFERROR(VLOOKUP($A608,'2022'!$A:$O,8,FALSE),0)</f>
        <v>0</v>
      </c>
      <c r="O608" s="42">
        <f>+IFERROR(VLOOKUP($A608,'2022'!$A:$O,9,FALSE),0)</f>
        <v>0</v>
      </c>
      <c r="P608" s="42">
        <f>+IFERROR(VLOOKUP($A608,'2022'!$A:$O,10,FALSE),0)</f>
        <v>0</v>
      </c>
      <c r="Q608" s="42">
        <f>+IFERROR(VLOOKUP($A608,'2022'!$A:$O,11,FALSE),0)</f>
        <v>0</v>
      </c>
      <c r="R608" s="42">
        <f>+IFERROR(VLOOKUP($A608,'2022'!$A:$O,12,FALSE),0)</f>
        <v>0</v>
      </c>
      <c r="S608" s="42">
        <f>+IFERROR(VLOOKUP($A608,'2022'!$A:$O,13,FALSE),0)</f>
        <v>0</v>
      </c>
      <c r="T608" s="42">
        <f>+IFERROR(VLOOKUP($A608,'2022'!$A:$O,14,FALSE),0)</f>
        <v>0</v>
      </c>
      <c r="U608" s="42">
        <f>+IFERROR(VLOOKUP($A608,'2022'!$A:$O,15,FALSE),0)</f>
        <v>0</v>
      </c>
    </row>
    <row r="609" spans="1:21" x14ac:dyDescent="0.2">
      <c r="A609" s="86">
        <v>1980250905</v>
      </c>
      <c r="B609" s="80" t="s">
        <v>416</v>
      </c>
      <c r="C609" s="4" t="s">
        <v>9</v>
      </c>
      <c r="D609" s="4">
        <f t="shared" si="674"/>
        <v>10</v>
      </c>
      <c r="E609" s="76">
        <f t="shared" si="688"/>
        <v>11171791</v>
      </c>
      <c r="F609" s="42">
        <f>IFERROR(VLOOKUP($A609,'2018'!$A$8:$C$209,3,FALSE),0)</f>
        <v>1125000</v>
      </c>
      <c r="G609" s="42">
        <f>IFERROR(VLOOKUP($A609,'2019'!$A$8:$C$282,3,FALSE),0)</f>
        <v>3349179</v>
      </c>
      <c r="H609" s="42">
        <f>+IFERROR(VLOOKUP($A609,'2020'!$A$14:$C$247,3,FALSE),0)</f>
        <v>2656162</v>
      </c>
      <c r="I609" s="42">
        <f>+IFERROR(VLOOKUP($A609,'2021'!$A$12:$C$276,3,FALSE),0)</f>
        <v>2994874</v>
      </c>
      <c r="J609" s="42">
        <f>+IFERROR(VLOOKUP($A609,'2022'!$A:$O,4,FALSE),0)</f>
        <v>493151</v>
      </c>
      <c r="K609" s="42">
        <f>+IFERROR(VLOOKUP($A609,'2022'!$A:$O,5,FALSE),0)</f>
        <v>0</v>
      </c>
      <c r="L609" s="42">
        <f>+IFERROR(VLOOKUP($A609,'2022'!$A:$O,6,FALSE),0)</f>
        <v>0</v>
      </c>
      <c r="M609" s="42">
        <f>+IFERROR(VLOOKUP($A609,'2022'!$A:$O,7,FALSE),0)</f>
        <v>0</v>
      </c>
      <c r="N609" s="42">
        <f>+IFERROR(VLOOKUP($A609,'2022'!$A:$O,8,FALSE),0)</f>
        <v>0</v>
      </c>
      <c r="O609" s="42">
        <f>+IFERROR(VLOOKUP($A609,'2022'!$A:$O,9,FALSE),0)</f>
        <v>553425</v>
      </c>
      <c r="P609" s="42">
        <f>+IFERROR(VLOOKUP($A609,'2022'!$A:$O,10,FALSE),0)</f>
        <v>0</v>
      </c>
      <c r="Q609" s="42">
        <f>+IFERROR(VLOOKUP($A609,'2022'!$A:$O,11,FALSE),0)</f>
        <v>0</v>
      </c>
      <c r="R609" s="42">
        <f>+IFERROR(VLOOKUP($A609,'2022'!$A:$O,12,FALSE),0)</f>
        <v>0</v>
      </c>
      <c r="S609" s="42">
        <f>+IFERROR(VLOOKUP($A609,'2022'!$A:$O,13,FALSE),0)</f>
        <v>0</v>
      </c>
      <c r="T609" s="42">
        <f>+IFERROR(VLOOKUP($A609,'2022'!$A:$O,14,FALSE),0)</f>
        <v>0</v>
      </c>
      <c r="U609" s="42">
        <f>+IFERROR(VLOOKUP($A609,'2022'!$A:$O,15,FALSE),0)</f>
        <v>0</v>
      </c>
    </row>
    <row r="610" spans="1:21" x14ac:dyDescent="0.2">
      <c r="A610" s="86">
        <v>1980250906</v>
      </c>
      <c r="B610" s="80" t="s">
        <v>417</v>
      </c>
      <c r="C610" s="4" t="s">
        <v>9</v>
      </c>
      <c r="D610" s="4">
        <f t="shared" si="674"/>
        <v>10</v>
      </c>
      <c r="E610" s="76">
        <f t="shared" si="688"/>
        <v>62449737</v>
      </c>
      <c r="F610" s="42">
        <f>IFERROR(VLOOKUP($A610,'2018'!$A$8:$C$209,3,FALSE),0)</f>
        <v>160854</v>
      </c>
      <c r="G610" s="42">
        <f>IFERROR(VLOOKUP($A610,'2019'!$A$8:$C$282,3,FALSE),0)</f>
        <v>26615370</v>
      </c>
      <c r="H610" s="42">
        <f>+IFERROR(VLOOKUP($A610,'2020'!$A$14:$C$247,3,FALSE),0)</f>
        <v>0</v>
      </c>
      <c r="I610" s="42">
        <f>+IFERROR(VLOOKUP($A610,'2021'!$A$12:$C$276,3,FALSE),0)</f>
        <v>21243777</v>
      </c>
      <c r="J610" s="42">
        <f>+IFERROR(VLOOKUP($A610,'2022'!$A:$O,4,FALSE),0)</f>
        <v>7214868</v>
      </c>
      <c r="K610" s="42">
        <f>+IFERROR(VLOOKUP($A610,'2022'!$A:$O,5,FALSE),0)</f>
        <v>0</v>
      </c>
      <c r="L610" s="42">
        <f>+IFERROR(VLOOKUP($A610,'2022'!$A:$O,6,FALSE),0)</f>
        <v>0</v>
      </c>
      <c r="M610" s="42">
        <f>+IFERROR(VLOOKUP($A610,'2022'!$A:$O,7,FALSE),0)</f>
        <v>0</v>
      </c>
      <c r="N610" s="42">
        <f>+IFERROR(VLOOKUP($A610,'2022'!$A:$O,8,FALSE),0)</f>
        <v>0</v>
      </c>
      <c r="O610" s="42">
        <f>+IFERROR(VLOOKUP($A610,'2022'!$A:$O,9,FALSE),0)</f>
        <v>7214868</v>
      </c>
      <c r="P610" s="42">
        <f>+IFERROR(VLOOKUP($A610,'2022'!$A:$O,10,FALSE),0)</f>
        <v>0</v>
      </c>
      <c r="Q610" s="42">
        <f>+IFERROR(VLOOKUP($A610,'2022'!$A:$O,11,FALSE),0)</f>
        <v>0</v>
      </c>
      <c r="R610" s="42">
        <f>+IFERROR(VLOOKUP($A610,'2022'!$A:$O,12,FALSE),0)</f>
        <v>0</v>
      </c>
      <c r="S610" s="42">
        <f>+IFERROR(VLOOKUP($A610,'2022'!$A:$O,13,FALSE),0)</f>
        <v>0</v>
      </c>
      <c r="T610" s="42">
        <f>+IFERROR(VLOOKUP($A610,'2022'!$A:$O,14,FALSE),0)</f>
        <v>0</v>
      </c>
      <c r="U610" s="42">
        <f>+IFERROR(VLOOKUP($A610,'2022'!$A:$O,15,FALSE),0)</f>
        <v>0</v>
      </c>
    </row>
    <row r="611" spans="1:21" x14ac:dyDescent="0.2">
      <c r="A611" s="86">
        <v>1980250907</v>
      </c>
      <c r="B611" s="80" t="s">
        <v>418</v>
      </c>
      <c r="C611" s="4" t="s">
        <v>9</v>
      </c>
      <c r="D611" s="4">
        <f t="shared" si="674"/>
        <v>10</v>
      </c>
      <c r="E611" s="76">
        <f t="shared" si="688"/>
        <v>1485000</v>
      </c>
      <c r="F611" s="42">
        <f>IFERROR(VLOOKUP($A611,'2018'!$A$8:$C$209,3,FALSE),0)</f>
        <v>0</v>
      </c>
      <c r="G611" s="42">
        <f>IFERROR(VLOOKUP($A611,'2019'!$A$8:$C$282,3,FALSE),0)</f>
        <v>0</v>
      </c>
      <c r="H611" s="42">
        <f>+IFERROR(VLOOKUP($A611,'2020'!$A$14:$C$247,3,FALSE),0)</f>
        <v>0</v>
      </c>
      <c r="I611" s="42">
        <f>+IFERROR(VLOOKUP($A611,'2021'!$A$12:$C$276,3,FALSE),0)</f>
        <v>0</v>
      </c>
      <c r="J611" s="42">
        <f>+IFERROR(VLOOKUP($A611,'2022'!$A:$O,4,FALSE),0)</f>
        <v>0</v>
      </c>
      <c r="K611" s="42">
        <f>+IFERROR(VLOOKUP($A611,'2022'!$A:$O,5,FALSE),0)</f>
        <v>0</v>
      </c>
      <c r="L611" s="42">
        <f>+IFERROR(VLOOKUP($A611,'2022'!$A:$O,6,FALSE),0)</f>
        <v>0</v>
      </c>
      <c r="M611" s="42">
        <f>+IFERROR(VLOOKUP($A611,'2022'!$A:$O,7,FALSE),0)</f>
        <v>0</v>
      </c>
      <c r="N611" s="42">
        <f>+IFERROR(VLOOKUP($A611,'2022'!$A:$O,8,FALSE),0)</f>
        <v>0</v>
      </c>
      <c r="O611" s="42">
        <f>+IFERROR(VLOOKUP($A611,'2022'!$A:$O,9,FALSE),0)</f>
        <v>0</v>
      </c>
      <c r="P611" s="42">
        <f>+IFERROR(VLOOKUP($A611,'2022'!$A:$O,10,FALSE),0)</f>
        <v>0</v>
      </c>
      <c r="Q611" s="42">
        <f>+IFERROR(VLOOKUP($A611,'2022'!$A:$O,11,FALSE),0)</f>
        <v>0</v>
      </c>
      <c r="R611" s="42">
        <f>+IFERROR(VLOOKUP($A611,'2022'!$A:$O,12,FALSE),0)</f>
        <v>1485000</v>
      </c>
      <c r="S611" s="42">
        <f>+IFERROR(VLOOKUP($A611,'2022'!$A:$O,13,FALSE),0)</f>
        <v>0</v>
      </c>
      <c r="T611" s="42">
        <f>+IFERROR(VLOOKUP($A611,'2022'!$A:$O,14,FALSE),0)</f>
        <v>0</v>
      </c>
      <c r="U611" s="42">
        <f>+IFERROR(VLOOKUP($A611,'2022'!$A:$O,15,FALSE),0)</f>
        <v>0</v>
      </c>
    </row>
    <row r="612" spans="1:21" x14ac:dyDescent="0.2">
      <c r="A612" s="86">
        <v>1980250980</v>
      </c>
      <c r="B612" s="80" t="s">
        <v>410</v>
      </c>
      <c r="C612" s="4" t="s">
        <v>9</v>
      </c>
      <c r="D612" s="4">
        <f t="shared" si="674"/>
        <v>10</v>
      </c>
      <c r="E612" s="76">
        <f t="shared" si="688"/>
        <v>0</v>
      </c>
      <c r="F612" s="42">
        <f>IFERROR(VLOOKUP($A612,'2018'!$A$8:$C$209,3,FALSE),0)</f>
        <v>0</v>
      </c>
      <c r="G612" s="42">
        <f>IFERROR(VLOOKUP($A612,'2019'!$A$8:$C$282,3,FALSE),0)</f>
        <v>0</v>
      </c>
      <c r="H612" s="42">
        <f>+IFERROR(VLOOKUP($A612,'2020'!$A$14:$C$247,3,FALSE),0)</f>
        <v>0</v>
      </c>
      <c r="I612" s="42">
        <f>+IFERROR(VLOOKUP($A612,'2021'!$A$12:$C$276,3,FALSE),0)</f>
        <v>0</v>
      </c>
      <c r="J612" s="42">
        <f>+IFERROR(VLOOKUP($A612,'2022'!$A:$O,4,FALSE),0)</f>
        <v>0</v>
      </c>
      <c r="K612" s="42">
        <f>+IFERROR(VLOOKUP($A612,'2022'!$A:$O,5,FALSE),0)</f>
        <v>0</v>
      </c>
      <c r="L612" s="42">
        <f>+IFERROR(VLOOKUP($A612,'2022'!$A:$O,6,FALSE),0)</f>
        <v>0</v>
      </c>
      <c r="M612" s="42">
        <f>+IFERROR(VLOOKUP($A612,'2022'!$A:$O,7,FALSE),0)</f>
        <v>0</v>
      </c>
      <c r="N612" s="42">
        <f>+IFERROR(VLOOKUP($A612,'2022'!$A:$O,8,FALSE),0)</f>
        <v>0</v>
      </c>
      <c r="O612" s="42">
        <f>+IFERROR(VLOOKUP($A612,'2022'!$A:$O,9,FALSE),0)</f>
        <v>0</v>
      </c>
      <c r="P612" s="42">
        <f>+IFERROR(VLOOKUP($A612,'2022'!$A:$O,10,FALSE),0)</f>
        <v>0</v>
      </c>
      <c r="Q612" s="42">
        <f>+IFERROR(VLOOKUP($A612,'2022'!$A:$O,11,FALSE),0)</f>
        <v>0</v>
      </c>
      <c r="R612" s="42">
        <f>+IFERROR(VLOOKUP($A612,'2022'!$A:$O,12,FALSE),0)</f>
        <v>0</v>
      </c>
      <c r="S612" s="42">
        <f>+IFERROR(VLOOKUP($A612,'2022'!$A:$O,13,FALSE),0)</f>
        <v>0</v>
      </c>
      <c r="T612" s="42">
        <f>+IFERROR(VLOOKUP($A612,'2022'!$A:$O,14,FALSE),0)</f>
        <v>0</v>
      </c>
      <c r="U612" s="42">
        <f>+IFERROR(VLOOKUP($A612,'2022'!$A:$O,15,FALSE),0)</f>
        <v>0</v>
      </c>
    </row>
    <row r="613" spans="1:21" x14ac:dyDescent="0.2">
      <c r="A613" s="86">
        <v>1980250985</v>
      </c>
      <c r="B613" s="80" t="s">
        <v>419</v>
      </c>
      <c r="C613" s="4" t="s">
        <v>9</v>
      </c>
      <c r="D613" s="4">
        <f t="shared" si="674"/>
        <v>10</v>
      </c>
      <c r="E613" s="76">
        <f t="shared" si="688"/>
        <v>0</v>
      </c>
      <c r="F613" s="42">
        <f>IFERROR(VLOOKUP($A613,'2018'!$A$8:$C$209,3,FALSE),0)</f>
        <v>0</v>
      </c>
      <c r="G613" s="42">
        <f>IFERROR(VLOOKUP($A613,'2019'!$A$8:$C$282,3,FALSE),0)</f>
        <v>0</v>
      </c>
      <c r="H613" s="42">
        <f>+IFERROR(VLOOKUP($A613,'2020'!$A$14:$C$247,3,FALSE),0)</f>
        <v>0</v>
      </c>
      <c r="I613" s="42">
        <f>+IFERROR(VLOOKUP($A613,'2021'!$A$12:$C$276,3,FALSE),0)</f>
        <v>0</v>
      </c>
      <c r="J613" s="42">
        <f>+IFERROR(VLOOKUP($A613,'2022'!$A:$O,4,FALSE),0)</f>
        <v>0</v>
      </c>
      <c r="K613" s="42">
        <f>+IFERROR(VLOOKUP($A613,'2022'!$A:$O,5,FALSE),0)</f>
        <v>0</v>
      </c>
      <c r="L613" s="42">
        <f>+IFERROR(VLOOKUP($A613,'2022'!$A:$O,6,FALSE),0)</f>
        <v>0</v>
      </c>
      <c r="M613" s="42">
        <f>+IFERROR(VLOOKUP($A613,'2022'!$A:$O,7,FALSE),0)</f>
        <v>0</v>
      </c>
      <c r="N613" s="42">
        <f>+IFERROR(VLOOKUP($A613,'2022'!$A:$O,8,FALSE),0)</f>
        <v>0</v>
      </c>
      <c r="O613" s="42">
        <f>+IFERROR(VLOOKUP($A613,'2022'!$A:$O,9,FALSE),0)</f>
        <v>0</v>
      </c>
      <c r="P613" s="42">
        <f>+IFERROR(VLOOKUP($A613,'2022'!$A:$O,10,FALSE),0)</f>
        <v>0</v>
      </c>
      <c r="Q613" s="42">
        <f>+IFERROR(VLOOKUP($A613,'2022'!$A:$O,11,FALSE),0)</f>
        <v>0</v>
      </c>
      <c r="R613" s="42">
        <f>+IFERROR(VLOOKUP($A613,'2022'!$A:$O,12,FALSE),0)</f>
        <v>0</v>
      </c>
      <c r="S613" s="42">
        <f>+IFERROR(VLOOKUP($A613,'2022'!$A:$O,13,FALSE),0)</f>
        <v>0</v>
      </c>
      <c r="T613" s="42">
        <f>+IFERROR(VLOOKUP($A613,'2022'!$A:$O,14,FALSE),0)</f>
        <v>0</v>
      </c>
      <c r="U613" s="42">
        <f>+IFERROR(VLOOKUP($A613,'2022'!$A:$O,15,FALSE),0)</f>
        <v>0</v>
      </c>
    </row>
    <row r="614" spans="1:21" x14ac:dyDescent="0.2">
      <c r="A614" s="86">
        <v>1980250990</v>
      </c>
      <c r="B614" s="80" t="s">
        <v>420</v>
      </c>
      <c r="C614" s="4" t="s">
        <v>9</v>
      </c>
      <c r="D614" s="4">
        <f t="shared" si="674"/>
        <v>10</v>
      </c>
      <c r="E614" s="76">
        <f t="shared" si="688"/>
        <v>19748568</v>
      </c>
      <c r="F614" s="42">
        <f>IFERROR(VLOOKUP($A614,'2018'!$A$8:$C$209,3,FALSE),0)</f>
        <v>244313</v>
      </c>
      <c r="G614" s="42">
        <f>IFERROR(VLOOKUP($A614,'2019'!$A$8:$C$282,3,FALSE),0)</f>
        <v>6317637</v>
      </c>
      <c r="H614" s="42">
        <f>+IFERROR(VLOOKUP($A614,'2020'!$A$14:$C$247,3,FALSE),0)</f>
        <v>3002162</v>
      </c>
      <c r="I614" s="42">
        <f>+IFERROR(VLOOKUP($A614,'2021'!$A$12:$C$276,3,FALSE),0)</f>
        <v>6961806</v>
      </c>
      <c r="J614" s="42">
        <f>+IFERROR(VLOOKUP($A614,'2022'!$A:$O,4,FALSE),0)</f>
        <v>1464524</v>
      </c>
      <c r="K614" s="42">
        <f>+IFERROR(VLOOKUP($A614,'2022'!$A:$O,5,FALSE),0)</f>
        <v>0</v>
      </c>
      <c r="L614" s="42">
        <f>+IFERROR(VLOOKUP($A614,'2022'!$A:$O,6,FALSE),0)</f>
        <v>0</v>
      </c>
      <c r="M614" s="42">
        <f>+IFERROR(VLOOKUP($A614,'2022'!$A:$O,7,FALSE),0)</f>
        <v>0</v>
      </c>
      <c r="N614" s="42">
        <f>+IFERROR(VLOOKUP($A614,'2022'!$A:$O,8,FALSE),0)</f>
        <v>0</v>
      </c>
      <c r="O614" s="42">
        <f>+IFERROR(VLOOKUP($A614,'2022'!$A:$O,9,FALSE),0)</f>
        <v>1475976</v>
      </c>
      <c r="P614" s="42">
        <f>+IFERROR(VLOOKUP($A614,'2022'!$A:$O,10,FALSE),0)</f>
        <v>0</v>
      </c>
      <c r="Q614" s="42">
        <f>+IFERROR(VLOOKUP($A614,'2022'!$A:$O,11,FALSE),0)</f>
        <v>0</v>
      </c>
      <c r="R614" s="42">
        <f>+IFERROR(VLOOKUP($A614,'2022'!$A:$O,12,FALSE),0)</f>
        <v>282150</v>
      </c>
      <c r="S614" s="42">
        <f>+IFERROR(VLOOKUP($A614,'2022'!$A:$O,13,FALSE),0)</f>
        <v>0</v>
      </c>
      <c r="T614" s="42">
        <f>+IFERROR(VLOOKUP($A614,'2022'!$A:$O,14,FALSE),0)</f>
        <v>0</v>
      </c>
      <c r="U614" s="42">
        <f>+IFERROR(VLOOKUP($A614,'2022'!$A:$O,15,FALSE),0)</f>
        <v>0</v>
      </c>
    </row>
    <row r="615" spans="1:21" x14ac:dyDescent="0.2">
      <c r="A615" s="86">
        <v>1980250999</v>
      </c>
      <c r="B615" s="80" t="s">
        <v>368</v>
      </c>
      <c r="C615" s="4" t="s">
        <v>9</v>
      </c>
      <c r="D615" s="4">
        <f t="shared" si="674"/>
        <v>10</v>
      </c>
      <c r="E615" s="76">
        <f t="shared" si="688"/>
        <v>-77551466</v>
      </c>
      <c r="F615" s="42">
        <f>IFERROR(VLOOKUP($A615,'2018'!$A$8:$C$209,3,FALSE),0)</f>
        <v>0</v>
      </c>
      <c r="G615" s="42">
        <f>IFERROR(VLOOKUP($A615,'2019'!$A$8:$C$282,3,FALSE),0)</f>
        <v>-42347346</v>
      </c>
      <c r="H615" s="42">
        <f>+IFERROR(VLOOKUP($A615,'2020'!$A$14:$C$247,3,FALSE),0)</f>
        <v>0</v>
      </c>
      <c r="I615" s="42">
        <f>+IFERROR(VLOOKUP($A615,'2021'!$A$12:$C$276,3,FALSE),0)</f>
        <v>-35204120</v>
      </c>
      <c r="J615" s="42">
        <f>+IFERROR(VLOOKUP($A615,'2022'!$A:$O,4,FALSE),0)</f>
        <v>0</v>
      </c>
      <c r="K615" s="42">
        <f>+IFERROR(VLOOKUP($A615,'2022'!$A:$O,5,FALSE),0)</f>
        <v>0</v>
      </c>
      <c r="L615" s="42">
        <f>+IFERROR(VLOOKUP($A615,'2022'!$A:$O,6,FALSE),0)</f>
        <v>0</v>
      </c>
      <c r="M615" s="42">
        <f>+IFERROR(VLOOKUP($A615,'2022'!$A:$O,7,FALSE),0)</f>
        <v>0</v>
      </c>
      <c r="N615" s="42">
        <f>+IFERROR(VLOOKUP($A615,'2022'!$A:$O,8,FALSE),0)</f>
        <v>0</v>
      </c>
      <c r="O615" s="42">
        <f>+IFERROR(VLOOKUP($A615,'2022'!$A:$O,9,FALSE),0)</f>
        <v>0</v>
      </c>
      <c r="P615" s="42">
        <f>+IFERROR(VLOOKUP($A615,'2022'!$A:$O,10,FALSE),0)</f>
        <v>0</v>
      </c>
      <c r="Q615" s="42">
        <f>+IFERROR(VLOOKUP($A615,'2022'!$A:$O,11,FALSE),0)</f>
        <v>0</v>
      </c>
      <c r="R615" s="42">
        <f>+IFERROR(VLOOKUP($A615,'2022'!$A:$O,12,FALSE),0)</f>
        <v>0</v>
      </c>
      <c r="S615" s="42">
        <f>+IFERROR(VLOOKUP($A615,'2022'!$A:$O,13,FALSE),0)</f>
        <v>0</v>
      </c>
      <c r="T615" s="42">
        <f>+IFERROR(VLOOKUP($A615,'2022'!$A:$O,14,FALSE),0)</f>
        <v>0</v>
      </c>
      <c r="U615" s="42">
        <f>+IFERROR(VLOOKUP($A615,'2022'!$A:$O,15,FALSE),0)</f>
        <v>0</v>
      </c>
    </row>
    <row r="616" spans="1:21" ht="12" x14ac:dyDescent="0.25">
      <c r="A616" s="85">
        <v>19802510</v>
      </c>
      <c r="B616" s="79" t="s">
        <v>195</v>
      </c>
      <c r="C616" s="35" t="s">
        <v>5</v>
      </c>
      <c r="D616" s="35">
        <f t="shared" si="674"/>
        <v>8</v>
      </c>
      <c r="E616" s="75">
        <f t="shared" ref="E616:L616" si="689">+E617+E618+E619+E620+E621+E622+E623+E624+E625+E626+E627+E628+E629+E630+E631+E632+E633+E634+E635+E636+E637+E638+E639+E640+E641+E642+E643</f>
        <v>-374714115</v>
      </c>
      <c r="F616" s="41">
        <f t="shared" si="689"/>
        <v>6613002</v>
      </c>
      <c r="G616" s="41">
        <f t="shared" si="689"/>
        <v>-6121096</v>
      </c>
      <c r="H616" s="41">
        <f t="shared" ref="H616" si="690">+H617+H618+H619+H620+H621+H622+H623+H624+H625+H626+H627+H628+H629+H630+H631+H632+H633+H634+H635+H636+H637+H638+H639+H640+H641+H642+H643</f>
        <v>499307330</v>
      </c>
      <c r="I616" s="41">
        <f t="shared" ref="I616" si="691">+I617+I618+I619+I620+I621+I622+I623+I624+I625+I626+I627+I628+I629+I630+I631+I632+I633+I634+I635+I636+I637+I638+I639+I640+I641+I642+I643</f>
        <v>309949422</v>
      </c>
      <c r="J616" s="41">
        <f t="shared" si="689"/>
        <v>0</v>
      </c>
      <c r="K616" s="41">
        <f t="shared" si="689"/>
        <v>0</v>
      </c>
      <c r="L616" s="41">
        <f t="shared" si="689"/>
        <v>-1259717498</v>
      </c>
      <c r="M616" s="41">
        <f t="shared" ref="M616:N616" si="692">+M617+M618+M619+M620+M621+M622+M623+M624+M625+M626+M627+M628+M629+M630+M631+M632+M633+M634+M635+M636+M637+M638+M639+M640+M641+M642+M643</f>
        <v>1555255</v>
      </c>
      <c r="N616" s="41">
        <f t="shared" si="692"/>
        <v>2391400</v>
      </c>
      <c r="O616" s="41">
        <f t="shared" ref="O616:S616" si="693">+O617+O618+O619+O620+O621+O622+O623+O624+O625+O626+O627+O628+O629+O630+O631+O632+O633+O634+O635+O636+O637+O638+O639+O640+O641+O642+O643</f>
        <v>652234</v>
      </c>
      <c r="P616" s="41">
        <f t="shared" si="693"/>
        <v>11101210</v>
      </c>
      <c r="Q616" s="41">
        <f t="shared" si="693"/>
        <v>12442174</v>
      </c>
      <c r="R616" s="41">
        <f t="shared" si="693"/>
        <v>12377313</v>
      </c>
      <c r="S616" s="41">
        <f t="shared" si="693"/>
        <v>2738848</v>
      </c>
      <c r="T616" s="41">
        <f t="shared" ref="T616:U616" si="694">+T617+T618+T619+T620+T621+T622+T623+T624+T625+T626+T627+T628+T629+T630+T631+T632+T633+T634+T635+T636+T637+T638+T639+T640+T641+T642+T643</f>
        <v>2956377</v>
      </c>
      <c r="U616" s="41">
        <f t="shared" si="694"/>
        <v>29039914</v>
      </c>
    </row>
    <row r="617" spans="1:21" x14ac:dyDescent="0.2">
      <c r="A617" s="86">
        <v>1980251001</v>
      </c>
      <c r="B617" s="80" t="s">
        <v>421</v>
      </c>
      <c r="C617" s="4" t="s">
        <v>9</v>
      </c>
      <c r="D617" s="4">
        <f t="shared" si="674"/>
        <v>10</v>
      </c>
      <c r="E617" s="76">
        <f t="shared" ref="E617:E643" si="695">+F617+G617+J617+K617+L617+H617+M617+N617+I617+O617+P617+Q617+R617+S617+T617+U617</f>
        <v>0</v>
      </c>
      <c r="F617" s="42">
        <f>IFERROR(VLOOKUP($A617,'2018'!$A$8:$C$209,3,FALSE),0)</f>
        <v>0</v>
      </c>
      <c r="G617" s="42">
        <f>IFERROR(VLOOKUP($A617,'2019'!$A$8:$C$282,3,FALSE),0)</f>
        <v>0</v>
      </c>
      <c r="H617" s="42">
        <f>+IFERROR(VLOOKUP($A617,'2020'!$A$14:$C$247,3,FALSE),0)</f>
        <v>0</v>
      </c>
      <c r="I617" s="42">
        <f>+IFERROR(VLOOKUP($A617,'2021'!$A$12:$C$276,3,FALSE),0)</f>
        <v>0</v>
      </c>
      <c r="J617" s="42">
        <f>+IFERROR(VLOOKUP($A617,'2022'!$A:$O,4,FALSE),0)</f>
        <v>0</v>
      </c>
      <c r="K617" s="42">
        <f>+IFERROR(VLOOKUP($A617,'2022'!$A:$O,5,FALSE),0)</f>
        <v>0</v>
      </c>
      <c r="L617" s="42">
        <f>+IFERROR(VLOOKUP($A617,'2022'!$A:$O,6,FALSE),0)</f>
        <v>0</v>
      </c>
      <c r="M617" s="42">
        <f>+IFERROR(VLOOKUP($A617,'2022'!$A:$O,7,FALSE),0)</f>
        <v>0</v>
      </c>
      <c r="N617" s="42">
        <f>+IFERROR(VLOOKUP($A617,'2022'!$A:$O,8,FALSE),0)</f>
        <v>0</v>
      </c>
      <c r="O617" s="42">
        <f>+IFERROR(VLOOKUP($A617,'2022'!$A:$O,9,FALSE),0)</f>
        <v>0</v>
      </c>
      <c r="P617" s="42">
        <f>+IFERROR(VLOOKUP($A617,'2022'!$A:$O,10,FALSE),0)</f>
        <v>0</v>
      </c>
      <c r="Q617" s="42">
        <f>+IFERROR(VLOOKUP($A617,'2022'!$A:$O,11,FALSE),0)</f>
        <v>0</v>
      </c>
      <c r="R617" s="42">
        <f>+IFERROR(VLOOKUP($A617,'2022'!$A:$O,12,FALSE),0)</f>
        <v>0</v>
      </c>
      <c r="S617" s="42">
        <f>+IFERROR(VLOOKUP($A617,'2022'!$A:$O,13,FALSE),0)</f>
        <v>0</v>
      </c>
      <c r="T617" s="42">
        <f>+IFERROR(VLOOKUP($A617,'2022'!$A:$O,14,FALSE),0)</f>
        <v>0</v>
      </c>
      <c r="U617" s="42">
        <f>+IFERROR(VLOOKUP($A617,'2022'!$A:$O,15,FALSE),0)</f>
        <v>0</v>
      </c>
    </row>
    <row r="618" spans="1:21" x14ac:dyDescent="0.2">
      <c r="A618" s="86">
        <v>1980251002</v>
      </c>
      <c r="B618" s="80" t="s">
        <v>422</v>
      </c>
      <c r="C618" s="4" t="s">
        <v>9</v>
      </c>
      <c r="D618" s="4">
        <f t="shared" si="674"/>
        <v>10</v>
      </c>
      <c r="E618" s="76">
        <f t="shared" si="695"/>
        <v>23893963</v>
      </c>
      <c r="F618" s="42">
        <f>IFERROR(VLOOKUP($A618,'2018'!$A$8:$C$209,3,FALSE),0)</f>
        <v>223900</v>
      </c>
      <c r="G618" s="42">
        <f>IFERROR(VLOOKUP($A618,'2019'!$A$8:$C$282,3,FALSE),0)</f>
        <v>425000</v>
      </c>
      <c r="H618" s="42">
        <f>+IFERROR(VLOOKUP($A618,'2020'!$A$14:$C$247,3,FALSE),0)</f>
        <v>0</v>
      </c>
      <c r="I618" s="42">
        <f>+IFERROR(VLOOKUP($A618,'2021'!$A$12:$C$276,3,FALSE),0)</f>
        <v>0</v>
      </c>
      <c r="J618" s="42">
        <f>+IFERROR(VLOOKUP($A618,'2022'!$A:$O,4,FALSE),0)</f>
        <v>0</v>
      </c>
      <c r="K618" s="42">
        <f>+IFERROR(VLOOKUP($A618,'2022'!$A:$O,5,FALSE),0)</f>
        <v>0</v>
      </c>
      <c r="L618" s="42">
        <f>+IFERROR(VLOOKUP($A618,'2022'!$A:$O,6,FALSE),0)</f>
        <v>0</v>
      </c>
      <c r="M618" s="42">
        <f>+IFERROR(VLOOKUP($A618,'2022'!$A:$O,7,FALSE),0)</f>
        <v>0</v>
      </c>
      <c r="N618" s="42">
        <f>+IFERROR(VLOOKUP($A618,'2022'!$A:$O,8,FALSE),0)</f>
        <v>70900</v>
      </c>
      <c r="O618" s="42">
        <f>+IFERROR(VLOOKUP($A618,'2022'!$A:$O,9,FALSE),0)</f>
        <v>0</v>
      </c>
      <c r="P618" s="42">
        <f>+IFERROR(VLOOKUP($A618,'2022'!$A:$O,10,FALSE),0)</f>
        <v>0</v>
      </c>
      <c r="Q618" s="42">
        <f>+IFERROR(VLOOKUP($A618,'2022'!$A:$O,11,FALSE),0)</f>
        <v>0</v>
      </c>
      <c r="R618" s="42">
        <f>+IFERROR(VLOOKUP($A618,'2022'!$A:$O,12,FALSE),0)</f>
        <v>0</v>
      </c>
      <c r="S618" s="42">
        <f>+IFERROR(VLOOKUP($A618,'2022'!$A:$O,13,FALSE),0)</f>
        <v>0</v>
      </c>
      <c r="T618" s="42">
        <f>+IFERROR(VLOOKUP($A618,'2022'!$A:$O,14,FALSE),0)</f>
        <v>0</v>
      </c>
      <c r="U618" s="42">
        <f>+IFERROR(VLOOKUP($A618,'2022'!$A:$O,15,FALSE),0)</f>
        <v>23174163</v>
      </c>
    </row>
    <row r="619" spans="1:21" x14ac:dyDescent="0.2">
      <c r="A619" s="86">
        <v>1980251003</v>
      </c>
      <c r="B619" s="80" t="s">
        <v>423</v>
      </c>
      <c r="C619" s="4" t="s">
        <v>9</v>
      </c>
      <c r="D619" s="4">
        <f t="shared" si="674"/>
        <v>10</v>
      </c>
      <c r="E619" s="76">
        <f t="shared" si="695"/>
        <v>76040000</v>
      </c>
      <c r="F619" s="42">
        <f>IFERROR(VLOOKUP($A619,'2018'!$A$8:$C$209,3,FALSE),0)</f>
        <v>0</v>
      </c>
      <c r="G619" s="42">
        <f>IFERROR(VLOOKUP($A619,'2019'!$A$8:$C$282,3,FALSE),0)</f>
        <v>0</v>
      </c>
      <c r="H619" s="42">
        <f>+IFERROR(VLOOKUP($A619,'2020'!$A$14:$C$247,3,FALSE),0)</f>
        <v>31040000</v>
      </c>
      <c r="I619" s="42">
        <f>+IFERROR(VLOOKUP($A619,'2021'!$A$12:$C$276,3,FALSE),0)</f>
        <v>0</v>
      </c>
      <c r="J619" s="42">
        <f>+IFERROR(VLOOKUP($A619,'2022'!$A:$O,4,FALSE),0)</f>
        <v>0</v>
      </c>
      <c r="K619" s="42">
        <f>+IFERROR(VLOOKUP($A619,'2022'!$A:$O,5,FALSE),0)</f>
        <v>0</v>
      </c>
      <c r="L619" s="42">
        <f>+IFERROR(VLOOKUP($A619,'2022'!$A:$O,6,FALSE),0)</f>
        <v>45000000</v>
      </c>
      <c r="M619" s="42">
        <f>+IFERROR(VLOOKUP($A619,'2022'!$A:$O,7,FALSE),0)</f>
        <v>0</v>
      </c>
      <c r="N619" s="42">
        <f>+IFERROR(VLOOKUP($A619,'2022'!$A:$O,8,FALSE),0)</f>
        <v>0</v>
      </c>
      <c r="O619" s="42">
        <f>+IFERROR(VLOOKUP($A619,'2022'!$A:$O,9,FALSE),0)</f>
        <v>0</v>
      </c>
      <c r="P619" s="42">
        <f>+IFERROR(VLOOKUP($A619,'2022'!$A:$O,10,FALSE),0)</f>
        <v>0</v>
      </c>
      <c r="Q619" s="42">
        <f>+IFERROR(VLOOKUP($A619,'2022'!$A:$O,11,FALSE),0)</f>
        <v>0</v>
      </c>
      <c r="R619" s="42">
        <f>+IFERROR(VLOOKUP($A619,'2022'!$A:$O,12,FALSE),0)</f>
        <v>0</v>
      </c>
      <c r="S619" s="42">
        <f>+IFERROR(VLOOKUP($A619,'2022'!$A:$O,13,FALSE),0)</f>
        <v>0</v>
      </c>
      <c r="T619" s="42">
        <f>+IFERROR(VLOOKUP($A619,'2022'!$A:$O,14,FALSE),0)</f>
        <v>0</v>
      </c>
      <c r="U619" s="42">
        <f>+IFERROR(VLOOKUP($A619,'2022'!$A:$O,15,FALSE),0)</f>
        <v>0</v>
      </c>
    </row>
    <row r="620" spans="1:21" x14ac:dyDescent="0.2">
      <c r="A620" s="86">
        <v>1980251004</v>
      </c>
      <c r="B620" s="80" t="s">
        <v>424</v>
      </c>
      <c r="C620" s="4" t="s">
        <v>9</v>
      </c>
      <c r="D620" s="4">
        <f t="shared" si="674"/>
        <v>10</v>
      </c>
      <c r="E620" s="76">
        <f t="shared" si="695"/>
        <v>0</v>
      </c>
      <c r="F620" s="42">
        <f>IFERROR(VLOOKUP($A620,'2018'!$A$8:$C$209,3,FALSE),0)</f>
        <v>0</v>
      </c>
      <c r="G620" s="42">
        <f>IFERROR(VLOOKUP($A620,'2019'!$A$8:$C$282,3,FALSE),0)</f>
        <v>0</v>
      </c>
      <c r="H620" s="42">
        <f>+IFERROR(VLOOKUP($A620,'2020'!$A$14:$C$247,3,FALSE),0)</f>
        <v>0</v>
      </c>
      <c r="I620" s="42">
        <f>+IFERROR(VLOOKUP($A620,'2021'!$A$12:$C$276,3,FALSE),0)</f>
        <v>0</v>
      </c>
      <c r="J620" s="42">
        <f>+IFERROR(VLOOKUP($A620,'2022'!$A:$O,4,FALSE),0)</f>
        <v>0</v>
      </c>
      <c r="K620" s="42">
        <f>+IFERROR(VLOOKUP($A620,'2022'!$A:$O,5,FALSE),0)</f>
        <v>0</v>
      </c>
      <c r="L620" s="42">
        <f>+IFERROR(VLOOKUP($A620,'2022'!$A:$O,6,FALSE),0)</f>
        <v>0</v>
      </c>
      <c r="M620" s="42">
        <f>+IFERROR(VLOOKUP($A620,'2022'!$A:$O,7,FALSE),0)</f>
        <v>0</v>
      </c>
      <c r="N620" s="42">
        <f>+IFERROR(VLOOKUP($A620,'2022'!$A:$O,8,FALSE),0)</f>
        <v>0</v>
      </c>
      <c r="O620" s="42">
        <f>+IFERROR(VLOOKUP($A620,'2022'!$A:$O,9,FALSE),0)</f>
        <v>0</v>
      </c>
      <c r="P620" s="42">
        <f>+IFERROR(VLOOKUP($A620,'2022'!$A:$O,10,FALSE),0)</f>
        <v>0</v>
      </c>
      <c r="Q620" s="42">
        <f>+IFERROR(VLOOKUP($A620,'2022'!$A:$O,11,FALSE),0)</f>
        <v>0</v>
      </c>
      <c r="R620" s="42">
        <f>+IFERROR(VLOOKUP($A620,'2022'!$A:$O,12,FALSE),0)</f>
        <v>0</v>
      </c>
      <c r="S620" s="42">
        <f>+IFERROR(VLOOKUP($A620,'2022'!$A:$O,13,FALSE),0)</f>
        <v>0</v>
      </c>
      <c r="T620" s="42">
        <f>+IFERROR(VLOOKUP($A620,'2022'!$A:$O,14,FALSE),0)</f>
        <v>0</v>
      </c>
      <c r="U620" s="42">
        <f>+IFERROR(VLOOKUP($A620,'2022'!$A:$O,15,FALSE),0)</f>
        <v>0</v>
      </c>
    </row>
    <row r="621" spans="1:21" x14ac:dyDescent="0.2">
      <c r="A621" s="86">
        <v>1980251005</v>
      </c>
      <c r="B621" s="80" t="s">
        <v>425</v>
      </c>
      <c r="C621" s="4" t="s">
        <v>9</v>
      </c>
      <c r="D621" s="4">
        <f t="shared" si="674"/>
        <v>10</v>
      </c>
      <c r="E621" s="76">
        <f t="shared" si="695"/>
        <v>0</v>
      </c>
      <c r="F621" s="42">
        <f>IFERROR(VLOOKUP($A621,'2018'!$A$8:$C$209,3,FALSE),0)</f>
        <v>0</v>
      </c>
      <c r="G621" s="42">
        <f>IFERROR(VLOOKUP($A621,'2019'!$A$8:$C$282,3,FALSE),0)</f>
        <v>0</v>
      </c>
      <c r="H621" s="42">
        <f>+IFERROR(VLOOKUP($A621,'2020'!$A$14:$C$247,3,FALSE),0)</f>
        <v>0</v>
      </c>
      <c r="I621" s="42">
        <f>+IFERROR(VLOOKUP($A621,'2021'!$A$12:$C$276,3,FALSE),0)</f>
        <v>0</v>
      </c>
      <c r="J621" s="42">
        <f>+IFERROR(VLOOKUP($A621,'2022'!$A:$O,4,FALSE),0)</f>
        <v>0</v>
      </c>
      <c r="K621" s="42">
        <f>+IFERROR(VLOOKUP($A621,'2022'!$A:$O,5,FALSE),0)</f>
        <v>0</v>
      </c>
      <c r="L621" s="42">
        <f>+IFERROR(VLOOKUP($A621,'2022'!$A:$O,6,FALSE),0)</f>
        <v>0</v>
      </c>
      <c r="M621" s="42">
        <f>+IFERROR(VLOOKUP($A621,'2022'!$A:$O,7,FALSE),0)</f>
        <v>0</v>
      </c>
      <c r="N621" s="42">
        <f>+IFERROR(VLOOKUP($A621,'2022'!$A:$O,8,FALSE),0)</f>
        <v>0</v>
      </c>
      <c r="O621" s="42">
        <f>+IFERROR(VLOOKUP($A621,'2022'!$A:$O,9,FALSE),0)</f>
        <v>0</v>
      </c>
      <c r="P621" s="42">
        <f>+IFERROR(VLOOKUP($A621,'2022'!$A:$O,10,FALSE),0)</f>
        <v>0</v>
      </c>
      <c r="Q621" s="42">
        <f>+IFERROR(VLOOKUP($A621,'2022'!$A:$O,11,FALSE),0)</f>
        <v>0</v>
      </c>
      <c r="R621" s="42">
        <f>+IFERROR(VLOOKUP($A621,'2022'!$A:$O,12,FALSE),0)</f>
        <v>0</v>
      </c>
      <c r="S621" s="42">
        <f>+IFERROR(VLOOKUP($A621,'2022'!$A:$O,13,FALSE),0)</f>
        <v>0</v>
      </c>
      <c r="T621" s="42">
        <f>+IFERROR(VLOOKUP($A621,'2022'!$A:$O,14,FALSE),0)</f>
        <v>0</v>
      </c>
      <c r="U621" s="42">
        <f>+IFERROR(VLOOKUP($A621,'2022'!$A:$O,15,FALSE),0)</f>
        <v>0</v>
      </c>
    </row>
    <row r="622" spans="1:21" x14ac:dyDescent="0.2">
      <c r="A622" s="86">
        <v>1980251006</v>
      </c>
      <c r="B622" s="80" t="s">
        <v>426</v>
      </c>
      <c r="C622" s="4" t="s">
        <v>9</v>
      </c>
      <c r="D622" s="4">
        <f t="shared" si="674"/>
        <v>10</v>
      </c>
      <c r="E622" s="76">
        <f t="shared" si="695"/>
        <v>340000</v>
      </c>
      <c r="F622" s="42">
        <f>IFERROR(VLOOKUP($A622,'2018'!$A$8:$C$209,3,FALSE),0)</f>
        <v>0</v>
      </c>
      <c r="G622" s="42">
        <f>IFERROR(VLOOKUP($A622,'2019'!$A$8:$C$282,3,FALSE),0)</f>
        <v>0</v>
      </c>
      <c r="H622" s="42">
        <f>+IFERROR(VLOOKUP($A622,'2020'!$A$14:$C$247,3,FALSE),0)</f>
        <v>0</v>
      </c>
      <c r="I622" s="42">
        <f>+IFERROR(VLOOKUP($A622,'2021'!$A$12:$C$276,3,FALSE),0)</f>
        <v>0</v>
      </c>
      <c r="J622" s="42">
        <f>+IFERROR(VLOOKUP($A622,'2022'!$A:$O,4,FALSE),0)</f>
        <v>0</v>
      </c>
      <c r="K622" s="42">
        <f>+IFERROR(VLOOKUP($A622,'2022'!$A:$O,5,FALSE),0)</f>
        <v>0</v>
      </c>
      <c r="L622" s="42">
        <f>+IFERROR(VLOOKUP($A622,'2022'!$A:$O,6,FALSE),0)</f>
        <v>0</v>
      </c>
      <c r="M622" s="42">
        <f>+IFERROR(VLOOKUP($A622,'2022'!$A:$O,7,FALSE),0)</f>
        <v>0</v>
      </c>
      <c r="N622" s="42">
        <f>+IFERROR(VLOOKUP($A622,'2022'!$A:$O,8,FALSE),0)</f>
        <v>0</v>
      </c>
      <c r="O622" s="42">
        <f>+IFERROR(VLOOKUP($A622,'2022'!$A:$O,9,FALSE),0)</f>
        <v>0</v>
      </c>
      <c r="P622" s="42">
        <f>+IFERROR(VLOOKUP($A622,'2022'!$A:$O,10,FALSE),0)</f>
        <v>300000</v>
      </c>
      <c r="Q622" s="42">
        <f>+IFERROR(VLOOKUP($A622,'2022'!$A:$O,11,FALSE),0)</f>
        <v>40000</v>
      </c>
      <c r="R622" s="42">
        <f>+IFERROR(VLOOKUP($A622,'2022'!$A:$O,12,FALSE),0)</f>
        <v>0</v>
      </c>
      <c r="S622" s="42">
        <f>+IFERROR(VLOOKUP($A622,'2022'!$A:$O,13,FALSE),0)</f>
        <v>0</v>
      </c>
      <c r="T622" s="42">
        <f>+IFERROR(VLOOKUP($A622,'2022'!$A:$O,14,FALSE),0)</f>
        <v>0</v>
      </c>
      <c r="U622" s="42">
        <f>+IFERROR(VLOOKUP($A622,'2022'!$A:$O,15,FALSE),0)</f>
        <v>0</v>
      </c>
    </row>
    <row r="623" spans="1:21" x14ac:dyDescent="0.2">
      <c r="A623" s="86">
        <v>1980251007</v>
      </c>
      <c r="B623" s="80" t="s">
        <v>427</v>
      </c>
      <c r="C623" s="4" t="s">
        <v>9</v>
      </c>
      <c r="D623" s="4">
        <f t="shared" si="674"/>
        <v>10</v>
      </c>
      <c r="E623" s="76">
        <f t="shared" si="695"/>
        <v>0</v>
      </c>
      <c r="F623" s="42">
        <f>IFERROR(VLOOKUP($A623,'2018'!$A$8:$C$209,3,FALSE),0)</f>
        <v>0</v>
      </c>
      <c r="G623" s="42">
        <f>IFERROR(VLOOKUP($A623,'2019'!$A$8:$C$282,3,FALSE),0)</f>
        <v>0</v>
      </c>
      <c r="H623" s="42">
        <f>+IFERROR(VLOOKUP($A623,'2020'!$A$14:$C$247,3,FALSE),0)</f>
        <v>0</v>
      </c>
      <c r="I623" s="42">
        <f>+IFERROR(VLOOKUP($A623,'2021'!$A$12:$C$276,3,FALSE),0)</f>
        <v>0</v>
      </c>
      <c r="J623" s="42">
        <f>+IFERROR(VLOOKUP($A623,'2022'!$A:$O,4,FALSE),0)</f>
        <v>0</v>
      </c>
      <c r="K623" s="42">
        <f>+IFERROR(VLOOKUP($A623,'2022'!$A:$O,5,FALSE),0)</f>
        <v>0</v>
      </c>
      <c r="L623" s="42">
        <f>+IFERROR(VLOOKUP($A623,'2022'!$A:$O,6,FALSE),0)</f>
        <v>0</v>
      </c>
      <c r="M623" s="42">
        <f>+IFERROR(VLOOKUP($A623,'2022'!$A:$O,7,FALSE),0)</f>
        <v>0</v>
      </c>
      <c r="N623" s="42">
        <f>+IFERROR(VLOOKUP($A623,'2022'!$A:$O,8,FALSE),0)</f>
        <v>0</v>
      </c>
      <c r="O623" s="42">
        <f>+IFERROR(VLOOKUP($A623,'2022'!$A:$O,9,FALSE),0)</f>
        <v>0</v>
      </c>
      <c r="P623" s="42">
        <f>+IFERROR(VLOOKUP($A623,'2022'!$A:$O,10,FALSE),0)</f>
        <v>0</v>
      </c>
      <c r="Q623" s="42">
        <f>+IFERROR(VLOOKUP($A623,'2022'!$A:$O,11,FALSE),0)</f>
        <v>0</v>
      </c>
      <c r="R623" s="42">
        <f>+IFERROR(VLOOKUP($A623,'2022'!$A:$O,12,FALSE),0)</f>
        <v>0</v>
      </c>
      <c r="S623" s="42">
        <f>+IFERROR(VLOOKUP($A623,'2022'!$A:$O,13,FALSE),0)</f>
        <v>0</v>
      </c>
      <c r="T623" s="42">
        <f>+IFERROR(VLOOKUP($A623,'2022'!$A:$O,14,FALSE),0)</f>
        <v>0</v>
      </c>
      <c r="U623" s="42">
        <f>+IFERROR(VLOOKUP($A623,'2022'!$A:$O,15,FALSE),0)</f>
        <v>0</v>
      </c>
    </row>
    <row r="624" spans="1:21" x14ac:dyDescent="0.2">
      <c r="A624" s="86">
        <v>1980251008</v>
      </c>
      <c r="B624" s="80" t="s">
        <v>428</v>
      </c>
      <c r="C624" s="4" t="s">
        <v>9</v>
      </c>
      <c r="D624" s="4">
        <f t="shared" si="674"/>
        <v>10</v>
      </c>
      <c r="E624" s="76">
        <f t="shared" si="695"/>
        <v>0</v>
      </c>
      <c r="F624" s="42">
        <f>IFERROR(VLOOKUP($A624,'2018'!$A$8:$C$209,3,FALSE),0)</f>
        <v>0</v>
      </c>
      <c r="G624" s="42">
        <f>IFERROR(VLOOKUP($A624,'2019'!$A$8:$C$282,3,FALSE),0)</f>
        <v>0</v>
      </c>
      <c r="H624" s="42">
        <f>+IFERROR(VLOOKUP($A624,'2020'!$A$14:$C$247,3,FALSE),0)</f>
        <v>0</v>
      </c>
      <c r="I624" s="42">
        <f>+IFERROR(VLOOKUP($A624,'2021'!$A$12:$C$276,3,FALSE),0)</f>
        <v>0</v>
      </c>
      <c r="J624" s="42">
        <f>+IFERROR(VLOOKUP($A624,'2022'!$A:$O,4,FALSE),0)</f>
        <v>0</v>
      </c>
      <c r="K624" s="42">
        <f>+IFERROR(VLOOKUP($A624,'2022'!$A:$O,5,FALSE),0)</f>
        <v>0</v>
      </c>
      <c r="L624" s="42">
        <f>+IFERROR(VLOOKUP($A624,'2022'!$A:$O,6,FALSE),0)</f>
        <v>0</v>
      </c>
      <c r="M624" s="42">
        <f>+IFERROR(VLOOKUP($A624,'2022'!$A:$O,7,FALSE),0)</f>
        <v>0</v>
      </c>
      <c r="N624" s="42">
        <f>+IFERROR(VLOOKUP($A624,'2022'!$A:$O,8,FALSE),0)</f>
        <v>0</v>
      </c>
      <c r="O624" s="42">
        <f>+IFERROR(VLOOKUP($A624,'2022'!$A:$O,9,FALSE),0)</f>
        <v>0</v>
      </c>
      <c r="P624" s="42">
        <f>+IFERROR(VLOOKUP($A624,'2022'!$A:$O,10,FALSE),0)</f>
        <v>0</v>
      </c>
      <c r="Q624" s="42">
        <f>+IFERROR(VLOOKUP($A624,'2022'!$A:$O,11,FALSE),0)</f>
        <v>0</v>
      </c>
      <c r="R624" s="42">
        <f>+IFERROR(VLOOKUP($A624,'2022'!$A:$O,12,FALSE),0)</f>
        <v>0</v>
      </c>
      <c r="S624" s="42">
        <f>+IFERROR(VLOOKUP($A624,'2022'!$A:$O,13,FALSE),0)</f>
        <v>0</v>
      </c>
      <c r="T624" s="42">
        <f>+IFERROR(VLOOKUP($A624,'2022'!$A:$O,14,FALSE),0)</f>
        <v>0</v>
      </c>
      <c r="U624" s="42">
        <f>+IFERROR(VLOOKUP($A624,'2022'!$A:$O,15,FALSE),0)</f>
        <v>0</v>
      </c>
    </row>
    <row r="625" spans="1:21" x14ac:dyDescent="0.2">
      <c r="A625" s="86">
        <v>1980251009</v>
      </c>
      <c r="B625" s="80" t="s">
        <v>429</v>
      </c>
      <c r="C625" s="4" t="s">
        <v>9</v>
      </c>
      <c r="D625" s="4">
        <f t="shared" si="674"/>
        <v>10</v>
      </c>
      <c r="E625" s="76">
        <f t="shared" si="695"/>
        <v>12179752</v>
      </c>
      <c r="F625" s="42">
        <f>IFERROR(VLOOKUP($A625,'2018'!$A$8:$C$209,3,FALSE),0)</f>
        <v>413366</v>
      </c>
      <c r="G625" s="42">
        <f>IFERROR(VLOOKUP($A625,'2019'!$A$8:$C$282,3,FALSE),0)</f>
        <v>4154332</v>
      </c>
      <c r="H625" s="42">
        <f>+IFERROR(VLOOKUP($A625,'2020'!$A$14:$C$247,3,FALSE),0)</f>
        <v>1870445</v>
      </c>
      <c r="I625" s="42">
        <f>+IFERROR(VLOOKUP($A625,'2021'!$A$12:$C$276,3,FALSE),0)</f>
        <v>5409672</v>
      </c>
      <c r="J625" s="42">
        <f>+IFERROR(VLOOKUP($A625,'2022'!$A:$O,4,FALSE),0)</f>
        <v>0</v>
      </c>
      <c r="K625" s="42">
        <f>+IFERROR(VLOOKUP($A625,'2022'!$A:$O,5,FALSE),0)</f>
        <v>0</v>
      </c>
      <c r="L625" s="42">
        <f>+IFERROR(VLOOKUP($A625,'2022'!$A:$O,6,FALSE),0)</f>
        <v>0</v>
      </c>
      <c r="M625" s="42">
        <f>+IFERROR(VLOOKUP($A625,'2022'!$A:$O,7,FALSE),0)</f>
        <v>331937</v>
      </c>
      <c r="N625" s="42">
        <f>+IFERROR(VLOOKUP($A625,'2022'!$A:$O,8,FALSE),0)</f>
        <v>0</v>
      </c>
      <c r="O625" s="42">
        <f>+IFERROR(VLOOKUP($A625,'2022'!$A:$O,9,FALSE),0)</f>
        <v>0</v>
      </c>
      <c r="P625" s="42">
        <f>+IFERROR(VLOOKUP($A625,'2022'!$A:$O,10,FALSE),0)</f>
        <v>0</v>
      </c>
      <c r="Q625" s="42">
        <f>+IFERROR(VLOOKUP($A625,'2022'!$A:$O,11,FALSE),0)</f>
        <v>0</v>
      </c>
      <c r="R625" s="42">
        <f>+IFERROR(VLOOKUP($A625,'2022'!$A:$O,12,FALSE),0)</f>
        <v>0</v>
      </c>
      <c r="S625" s="42">
        <f>+IFERROR(VLOOKUP($A625,'2022'!$A:$O,13,FALSE),0)</f>
        <v>0</v>
      </c>
      <c r="T625" s="42">
        <f>+IFERROR(VLOOKUP($A625,'2022'!$A:$O,14,FALSE),0)</f>
        <v>0</v>
      </c>
      <c r="U625" s="42">
        <f>+IFERROR(VLOOKUP($A625,'2022'!$A:$O,15,FALSE),0)</f>
        <v>0</v>
      </c>
    </row>
    <row r="626" spans="1:21" x14ac:dyDescent="0.2">
      <c r="A626" s="86">
        <v>1980251010</v>
      </c>
      <c r="B626" s="80" t="s">
        <v>430</v>
      </c>
      <c r="C626" s="4" t="s">
        <v>9</v>
      </c>
      <c r="D626" s="4">
        <f t="shared" si="674"/>
        <v>10</v>
      </c>
      <c r="E626" s="76">
        <f t="shared" si="695"/>
        <v>0</v>
      </c>
      <c r="F626" s="42">
        <f>IFERROR(VLOOKUP($A626,'2018'!$A$8:$C$209,3,FALSE),0)</f>
        <v>0</v>
      </c>
      <c r="G626" s="42">
        <f>IFERROR(VLOOKUP($A626,'2019'!$A$8:$C$282,3,FALSE),0)</f>
        <v>0</v>
      </c>
      <c r="H626" s="42">
        <f>+IFERROR(VLOOKUP($A626,'2020'!$A$14:$C$247,3,FALSE),0)</f>
        <v>0</v>
      </c>
      <c r="I626" s="42">
        <f>+IFERROR(VLOOKUP($A626,'2021'!$A$12:$C$276,3,FALSE),0)</f>
        <v>0</v>
      </c>
      <c r="J626" s="42">
        <f>+IFERROR(VLOOKUP($A626,'2022'!$A:$O,4,FALSE),0)</f>
        <v>0</v>
      </c>
      <c r="K626" s="42">
        <f>+IFERROR(VLOOKUP($A626,'2022'!$A:$O,5,FALSE),0)</f>
        <v>0</v>
      </c>
      <c r="L626" s="42">
        <f>+IFERROR(VLOOKUP($A626,'2022'!$A:$O,6,FALSE),0)</f>
        <v>0</v>
      </c>
      <c r="M626" s="42">
        <f>+IFERROR(VLOOKUP($A626,'2022'!$A:$O,7,FALSE),0)</f>
        <v>0</v>
      </c>
      <c r="N626" s="42">
        <f>+IFERROR(VLOOKUP($A626,'2022'!$A:$O,8,FALSE),0)</f>
        <v>0</v>
      </c>
      <c r="O626" s="42">
        <f>+IFERROR(VLOOKUP($A626,'2022'!$A:$O,9,FALSE),0)</f>
        <v>0</v>
      </c>
      <c r="P626" s="42">
        <f>+IFERROR(VLOOKUP($A626,'2022'!$A:$O,10,FALSE),0)</f>
        <v>0</v>
      </c>
      <c r="Q626" s="42">
        <f>+IFERROR(VLOOKUP($A626,'2022'!$A:$O,11,FALSE),0)</f>
        <v>0</v>
      </c>
      <c r="R626" s="42">
        <f>+IFERROR(VLOOKUP($A626,'2022'!$A:$O,12,FALSE),0)</f>
        <v>0</v>
      </c>
      <c r="S626" s="42">
        <f>+IFERROR(VLOOKUP($A626,'2022'!$A:$O,13,FALSE),0)</f>
        <v>0</v>
      </c>
      <c r="T626" s="42">
        <f>+IFERROR(VLOOKUP($A626,'2022'!$A:$O,14,FALSE),0)</f>
        <v>0</v>
      </c>
      <c r="U626" s="42">
        <f>+IFERROR(VLOOKUP($A626,'2022'!$A:$O,15,FALSE),0)</f>
        <v>0</v>
      </c>
    </row>
    <row r="627" spans="1:21" x14ac:dyDescent="0.2">
      <c r="A627" s="86">
        <v>1980251011</v>
      </c>
      <c r="B627" s="80" t="s">
        <v>431</v>
      </c>
      <c r="C627" s="4" t="s">
        <v>9</v>
      </c>
      <c r="D627" s="4">
        <f t="shared" si="674"/>
        <v>10</v>
      </c>
      <c r="E627" s="76">
        <f t="shared" si="695"/>
        <v>0</v>
      </c>
      <c r="F627" s="42">
        <f>IFERROR(VLOOKUP($A627,'2018'!$A$8:$C$209,3,FALSE),0)</f>
        <v>0</v>
      </c>
      <c r="G627" s="42">
        <f>IFERROR(VLOOKUP($A627,'2019'!$A$8:$C$282,3,FALSE),0)</f>
        <v>0</v>
      </c>
      <c r="H627" s="42">
        <f>+IFERROR(VLOOKUP($A627,'2020'!$A$14:$C$247,3,FALSE),0)</f>
        <v>0</v>
      </c>
      <c r="I627" s="42">
        <f>+IFERROR(VLOOKUP($A627,'2021'!$A$12:$C$276,3,FALSE),0)</f>
        <v>0</v>
      </c>
      <c r="J627" s="42">
        <f>+IFERROR(VLOOKUP($A627,'2022'!$A:$O,4,FALSE),0)</f>
        <v>0</v>
      </c>
      <c r="K627" s="42">
        <f>+IFERROR(VLOOKUP($A627,'2022'!$A:$O,5,FALSE),0)</f>
        <v>0</v>
      </c>
      <c r="L627" s="42">
        <f>+IFERROR(VLOOKUP($A627,'2022'!$A:$O,6,FALSE),0)</f>
        <v>0</v>
      </c>
      <c r="M627" s="42">
        <f>+IFERROR(VLOOKUP($A627,'2022'!$A:$O,7,FALSE),0)</f>
        <v>0</v>
      </c>
      <c r="N627" s="42">
        <f>+IFERROR(VLOOKUP($A627,'2022'!$A:$O,8,FALSE),0)</f>
        <v>0</v>
      </c>
      <c r="O627" s="42">
        <f>+IFERROR(VLOOKUP($A627,'2022'!$A:$O,9,FALSE),0)</f>
        <v>0</v>
      </c>
      <c r="P627" s="42">
        <f>+IFERROR(VLOOKUP($A627,'2022'!$A:$O,10,FALSE),0)</f>
        <v>0</v>
      </c>
      <c r="Q627" s="42">
        <f>+IFERROR(VLOOKUP($A627,'2022'!$A:$O,11,FALSE),0)</f>
        <v>0</v>
      </c>
      <c r="R627" s="42">
        <f>+IFERROR(VLOOKUP($A627,'2022'!$A:$O,12,FALSE),0)</f>
        <v>0</v>
      </c>
      <c r="S627" s="42">
        <f>+IFERROR(VLOOKUP($A627,'2022'!$A:$O,13,FALSE),0)</f>
        <v>0</v>
      </c>
      <c r="T627" s="42">
        <f>+IFERROR(VLOOKUP($A627,'2022'!$A:$O,14,FALSE),0)</f>
        <v>0</v>
      </c>
      <c r="U627" s="42">
        <f>+IFERROR(VLOOKUP($A627,'2022'!$A:$O,15,FALSE),0)</f>
        <v>0</v>
      </c>
    </row>
    <row r="628" spans="1:21" x14ac:dyDescent="0.2">
      <c r="A628" s="86">
        <v>1980251012</v>
      </c>
      <c r="B628" s="80" t="s">
        <v>432</v>
      </c>
      <c r="C628" s="4" t="s">
        <v>9</v>
      </c>
      <c r="D628" s="4">
        <f t="shared" si="674"/>
        <v>10</v>
      </c>
      <c r="E628" s="76">
        <f t="shared" si="695"/>
        <v>3494400</v>
      </c>
      <c r="F628" s="42">
        <f>IFERROR(VLOOKUP($A628,'2018'!$A$8:$C$209,3,FALSE),0)</f>
        <v>0</v>
      </c>
      <c r="G628" s="42">
        <f>IFERROR(VLOOKUP($A628,'2019'!$A$8:$C$282,3,FALSE),0)</f>
        <v>0</v>
      </c>
      <c r="H628" s="42">
        <f>+IFERROR(VLOOKUP($A628,'2020'!$A$14:$C$247,3,FALSE),0)</f>
        <v>0</v>
      </c>
      <c r="I628" s="42">
        <f>+IFERROR(VLOOKUP($A628,'2021'!$A$12:$C$276,3,FALSE),0)</f>
        <v>0</v>
      </c>
      <c r="J628" s="42">
        <f>+IFERROR(VLOOKUP($A628,'2022'!$A:$O,4,FALSE),0)</f>
        <v>0</v>
      </c>
      <c r="K628" s="42">
        <f>+IFERROR(VLOOKUP($A628,'2022'!$A:$O,5,FALSE),0)</f>
        <v>0</v>
      </c>
      <c r="L628" s="42">
        <f>+IFERROR(VLOOKUP($A628,'2022'!$A:$O,6,FALSE),0)</f>
        <v>0</v>
      </c>
      <c r="M628" s="42">
        <f>+IFERROR(VLOOKUP($A628,'2022'!$A:$O,7,FALSE),0)</f>
        <v>0</v>
      </c>
      <c r="N628" s="42">
        <f>+IFERROR(VLOOKUP($A628,'2022'!$A:$O,8,FALSE),0)</f>
        <v>0</v>
      </c>
      <c r="O628" s="42">
        <f>+IFERROR(VLOOKUP($A628,'2022'!$A:$O,9,FALSE),0)</f>
        <v>0</v>
      </c>
      <c r="P628" s="42">
        <f>+IFERROR(VLOOKUP($A628,'2022'!$A:$O,10,FALSE),0)</f>
        <v>0</v>
      </c>
      <c r="Q628" s="42">
        <f>+IFERROR(VLOOKUP($A628,'2022'!$A:$O,11,FALSE),0)</f>
        <v>0</v>
      </c>
      <c r="R628" s="42">
        <f>+IFERROR(VLOOKUP($A628,'2022'!$A:$O,12,FALSE),0)</f>
        <v>0</v>
      </c>
      <c r="S628" s="42">
        <f>+IFERROR(VLOOKUP($A628,'2022'!$A:$O,13,FALSE),0)</f>
        <v>0</v>
      </c>
      <c r="T628" s="42">
        <f>+IFERROR(VLOOKUP($A628,'2022'!$A:$O,14,FALSE),0)</f>
        <v>0</v>
      </c>
      <c r="U628" s="42">
        <f>+IFERROR(VLOOKUP($A628,'2022'!$A:$O,15,FALSE),0)</f>
        <v>3494400</v>
      </c>
    </row>
    <row r="629" spans="1:21" x14ac:dyDescent="0.2">
      <c r="A629" s="86">
        <v>1980251013</v>
      </c>
      <c r="B629" s="80" t="s">
        <v>433</v>
      </c>
      <c r="C629" s="4" t="s">
        <v>9</v>
      </c>
      <c r="D629" s="4">
        <f t="shared" si="674"/>
        <v>10</v>
      </c>
      <c r="E629" s="76">
        <f t="shared" si="695"/>
        <v>4799300</v>
      </c>
      <c r="F629" s="42">
        <f>IFERROR(VLOOKUP($A629,'2018'!$A$8:$C$209,3,FALSE),0)</f>
        <v>0</v>
      </c>
      <c r="G629" s="42">
        <f>IFERROR(VLOOKUP($A629,'2019'!$A$8:$C$282,3,FALSE),0)</f>
        <v>0</v>
      </c>
      <c r="H629" s="42">
        <f>+IFERROR(VLOOKUP($A629,'2020'!$A$14:$C$247,3,FALSE),0)</f>
        <v>0</v>
      </c>
      <c r="I629" s="42">
        <f>+IFERROR(VLOOKUP($A629,'2021'!$A$12:$C$276,3,FALSE),0)</f>
        <v>0</v>
      </c>
      <c r="J629" s="42">
        <f>+IFERROR(VLOOKUP($A629,'2022'!$A:$O,4,FALSE),0)</f>
        <v>0</v>
      </c>
      <c r="K629" s="42">
        <f>+IFERROR(VLOOKUP($A629,'2022'!$A:$O,5,FALSE),0)</f>
        <v>0</v>
      </c>
      <c r="L629" s="42">
        <f>+IFERROR(VLOOKUP($A629,'2022'!$A:$O,6,FALSE),0)</f>
        <v>0</v>
      </c>
      <c r="M629" s="42">
        <f>+IFERROR(VLOOKUP($A629,'2022'!$A:$O,7,FALSE),0)</f>
        <v>0</v>
      </c>
      <c r="N629" s="42">
        <f>+IFERROR(VLOOKUP($A629,'2022'!$A:$O,8,FALSE),0)</f>
        <v>0</v>
      </c>
      <c r="O629" s="42">
        <f>+IFERROR(VLOOKUP($A629,'2022'!$A:$O,9,FALSE),0)</f>
        <v>0</v>
      </c>
      <c r="P629" s="42">
        <f>+IFERROR(VLOOKUP($A629,'2022'!$A:$O,10,FALSE),0)</f>
        <v>0</v>
      </c>
      <c r="Q629" s="42">
        <f>+IFERROR(VLOOKUP($A629,'2022'!$A:$O,11,FALSE),0)</f>
        <v>0</v>
      </c>
      <c r="R629" s="42">
        <f>+IFERROR(VLOOKUP($A629,'2022'!$A:$O,12,FALSE),0)</f>
        <v>4799300</v>
      </c>
      <c r="S629" s="42">
        <f>+IFERROR(VLOOKUP($A629,'2022'!$A:$O,13,FALSE),0)</f>
        <v>0</v>
      </c>
      <c r="T629" s="42">
        <f>+IFERROR(VLOOKUP($A629,'2022'!$A:$O,14,FALSE),0)</f>
        <v>0</v>
      </c>
      <c r="U629" s="42">
        <f>+IFERROR(VLOOKUP($A629,'2022'!$A:$O,15,FALSE),0)</f>
        <v>0</v>
      </c>
    </row>
    <row r="630" spans="1:21" x14ac:dyDescent="0.2">
      <c r="A630" s="86">
        <v>1980251014</v>
      </c>
      <c r="B630" s="80" t="s">
        <v>434</v>
      </c>
      <c r="C630" s="4" t="s">
        <v>9</v>
      </c>
      <c r="D630" s="4">
        <f t="shared" si="674"/>
        <v>10</v>
      </c>
      <c r="E630" s="76">
        <f t="shared" si="695"/>
        <v>0</v>
      </c>
      <c r="F630" s="42">
        <f>IFERROR(VLOOKUP($A630,'2018'!$A$8:$C$209,3,FALSE),0)</f>
        <v>0</v>
      </c>
      <c r="G630" s="42">
        <f>IFERROR(VLOOKUP($A630,'2019'!$A$8:$C$282,3,FALSE),0)</f>
        <v>0</v>
      </c>
      <c r="H630" s="42">
        <f>+IFERROR(VLOOKUP($A630,'2020'!$A$14:$C$247,3,FALSE),0)</f>
        <v>0</v>
      </c>
      <c r="I630" s="42">
        <f>+IFERROR(VLOOKUP($A630,'2021'!$A$12:$C$276,3,FALSE),0)</f>
        <v>0</v>
      </c>
      <c r="J630" s="42">
        <f>+IFERROR(VLOOKUP($A630,'2022'!$A:$O,4,FALSE),0)</f>
        <v>0</v>
      </c>
      <c r="K630" s="42">
        <f>+IFERROR(VLOOKUP($A630,'2022'!$A:$O,5,FALSE),0)</f>
        <v>0</v>
      </c>
      <c r="L630" s="42">
        <f>+IFERROR(VLOOKUP($A630,'2022'!$A:$O,6,FALSE),0)</f>
        <v>0</v>
      </c>
      <c r="M630" s="42">
        <f>+IFERROR(VLOOKUP($A630,'2022'!$A:$O,7,FALSE),0)</f>
        <v>0</v>
      </c>
      <c r="N630" s="42">
        <f>+IFERROR(VLOOKUP($A630,'2022'!$A:$O,8,FALSE),0)</f>
        <v>0</v>
      </c>
      <c r="O630" s="42">
        <f>+IFERROR(VLOOKUP($A630,'2022'!$A:$O,9,FALSE),0)</f>
        <v>0</v>
      </c>
      <c r="P630" s="42">
        <f>+IFERROR(VLOOKUP($A630,'2022'!$A:$O,10,FALSE),0)</f>
        <v>0</v>
      </c>
      <c r="Q630" s="42">
        <f>+IFERROR(VLOOKUP($A630,'2022'!$A:$O,11,FALSE),0)</f>
        <v>0</v>
      </c>
      <c r="R630" s="42">
        <f>+IFERROR(VLOOKUP($A630,'2022'!$A:$O,12,FALSE),0)</f>
        <v>0</v>
      </c>
      <c r="S630" s="42">
        <f>+IFERROR(VLOOKUP($A630,'2022'!$A:$O,13,FALSE),0)</f>
        <v>0</v>
      </c>
      <c r="T630" s="42">
        <f>+IFERROR(VLOOKUP($A630,'2022'!$A:$O,14,FALSE),0)</f>
        <v>0</v>
      </c>
      <c r="U630" s="42">
        <f>+IFERROR(VLOOKUP($A630,'2022'!$A:$O,15,FALSE),0)</f>
        <v>0</v>
      </c>
    </row>
    <row r="631" spans="1:21" x14ac:dyDescent="0.2">
      <c r="A631" s="86">
        <v>1980251015</v>
      </c>
      <c r="B631" s="80" t="s">
        <v>435</v>
      </c>
      <c r="C631" s="4" t="s">
        <v>9</v>
      </c>
      <c r="D631" s="4">
        <f t="shared" si="674"/>
        <v>10</v>
      </c>
      <c r="E631" s="76">
        <f t="shared" si="695"/>
        <v>1384539</v>
      </c>
      <c r="F631" s="42">
        <f>IFERROR(VLOOKUP($A631,'2018'!$A$8:$C$209,3,FALSE),0)</f>
        <v>0</v>
      </c>
      <c r="G631" s="42">
        <f>IFERROR(VLOOKUP($A631,'2019'!$A$8:$C$282,3,FALSE),0)</f>
        <v>0</v>
      </c>
      <c r="H631" s="42">
        <f>+IFERROR(VLOOKUP($A631,'2020'!$A$14:$C$247,3,FALSE),0)</f>
        <v>0</v>
      </c>
      <c r="I631" s="42">
        <f>+IFERROR(VLOOKUP($A631,'2021'!$A$12:$C$276,3,FALSE),0)</f>
        <v>0</v>
      </c>
      <c r="J631" s="42">
        <f>+IFERROR(VLOOKUP($A631,'2022'!$A:$O,4,FALSE),0)</f>
        <v>0</v>
      </c>
      <c r="K631" s="42">
        <f>+IFERROR(VLOOKUP($A631,'2022'!$A:$O,5,FALSE),0)</f>
        <v>0</v>
      </c>
      <c r="L631" s="42">
        <f>+IFERROR(VLOOKUP($A631,'2022'!$A:$O,6,FALSE),0)</f>
        <v>0</v>
      </c>
      <c r="M631" s="42">
        <f>+IFERROR(VLOOKUP($A631,'2022'!$A:$O,7,FALSE),0)</f>
        <v>0</v>
      </c>
      <c r="N631" s="42">
        <f>+IFERROR(VLOOKUP($A631,'2022'!$A:$O,8,FALSE),0)</f>
        <v>0</v>
      </c>
      <c r="O631" s="42">
        <f>+IFERROR(VLOOKUP($A631,'2022'!$A:$O,9,FALSE),0)</f>
        <v>652234</v>
      </c>
      <c r="P631" s="42">
        <f>+IFERROR(VLOOKUP($A631,'2022'!$A:$O,10,FALSE),0)</f>
        <v>0</v>
      </c>
      <c r="Q631" s="42">
        <f>+IFERROR(VLOOKUP($A631,'2022'!$A:$O,11,FALSE),0)</f>
        <v>0</v>
      </c>
      <c r="R631" s="42">
        <f>+IFERROR(VLOOKUP($A631,'2022'!$A:$O,12,FALSE),0)</f>
        <v>242486</v>
      </c>
      <c r="S631" s="42">
        <f>+IFERROR(VLOOKUP($A631,'2022'!$A:$O,13,FALSE),0)</f>
        <v>489819</v>
      </c>
      <c r="T631" s="42">
        <f>+IFERROR(VLOOKUP($A631,'2022'!$A:$O,14,FALSE),0)</f>
        <v>0</v>
      </c>
      <c r="U631" s="42">
        <f>+IFERROR(VLOOKUP($A631,'2022'!$A:$O,15,FALSE),0)</f>
        <v>0</v>
      </c>
    </row>
    <row r="632" spans="1:21" ht="12" customHeight="1" x14ac:dyDescent="0.2">
      <c r="A632" s="86">
        <v>1980251016</v>
      </c>
      <c r="B632" s="80" t="s">
        <v>436</v>
      </c>
      <c r="C632" s="4" t="s">
        <v>9</v>
      </c>
      <c r="D632" s="4">
        <f t="shared" si="674"/>
        <v>10</v>
      </c>
      <c r="E632" s="76">
        <f t="shared" si="695"/>
        <v>48170168</v>
      </c>
      <c r="F632" s="42">
        <f>IFERROR(VLOOKUP($A632,'2018'!$A$8:$C$209,3,FALSE),0)</f>
        <v>0</v>
      </c>
      <c r="G632" s="42">
        <f>IFERROR(VLOOKUP($A632,'2019'!$A$8:$C$282,3,FALSE),0)</f>
        <v>0</v>
      </c>
      <c r="H632" s="42">
        <f>+IFERROR(VLOOKUP($A632,'2020'!$A$14:$C$247,3,FALSE),0)</f>
        <v>0</v>
      </c>
      <c r="I632" s="42">
        <f>+IFERROR(VLOOKUP($A632,'2021'!$A$12:$C$276,3,FALSE),0)</f>
        <v>7500000</v>
      </c>
      <c r="J632" s="42">
        <f>+IFERROR(VLOOKUP($A632,'2022'!$A:$O,4,FALSE),0)</f>
        <v>0</v>
      </c>
      <c r="K632" s="42">
        <f>+IFERROR(VLOOKUP($A632,'2022'!$A:$O,5,FALSE),0)</f>
        <v>0</v>
      </c>
      <c r="L632" s="42">
        <f>+IFERROR(VLOOKUP($A632,'2022'!$A:$O,6,FALSE),0)</f>
        <v>0</v>
      </c>
      <c r="M632" s="42">
        <f>+IFERROR(VLOOKUP($A632,'2022'!$A:$O,7,FALSE),0)</f>
        <v>975000</v>
      </c>
      <c r="N632" s="42">
        <f>+IFERROR(VLOOKUP($A632,'2022'!$A:$O,8,FALSE),0)</f>
        <v>1950000</v>
      </c>
      <c r="O632" s="42">
        <f>+IFERROR(VLOOKUP($A632,'2022'!$A:$O,9,FALSE),0)</f>
        <v>0</v>
      </c>
      <c r="P632" s="42">
        <f>+IFERROR(VLOOKUP($A632,'2022'!$A:$O,10,FALSE),0)</f>
        <v>10801210</v>
      </c>
      <c r="Q632" s="42">
        <f>+IFERROR(VLOOKUP($A632,'2022'!$A:$O,11,FALSE),0)</f>
        <v>12031674</v>
      </c>
      <c r="R632" s="42">
        <f>+IFERROR(VLOOKUP($A632,'2022'!$A:$O,12,FALSE),0)</f>
        <v>7335527</v>
      </c>
      <c r="S632" s="42">
        <f>+IFERROR(VLOOKUP($A632,'2022'!$A:$O,13,FALSE),0)</f>
        <v>2249029</v>
      </c>
      <c r="T632" s="42">
        <f>+IFERROR(VLOOKUP($A632,'2022'!$A:$O,14,FALSE),0)</f>
        <v>2956377</v>
      </c>
      <c r="U632" s="42">
        <f>+IFERROR(VLOOKUP($A632,'2022'!$A:$O,15,FALSE),0)</f>
        <v>2371351</v>
      </c>
    </row>
    <row r="633" spans="1:21" x14ac:dyDescent="0.2">
      <c r="A633" s="86">
        <v>1980251017</v>
      </c>
      <c r="B633" s="80" t="s">
        <v>437</v>
      </c>
      <c r="C633" s="4" t="s">
        <v>9</v>
      </c>
      <c r="D633" s="4">
        <f t="shared" si="674"/>
        <v>10</v>
      </c>
      <c r="E633" s="76">
        <f t="shared" si="695"/>
        <v>0</v>
      </c>
      <c r="F633" s="42">
        <f>IFERROR(VLOOKUP($A633,'2018'!$A$8:$C$209,3,FALSE),0)</f>
        <v>0</v>
      </c>
      <c r="G633" s="42">
        <f>IFERROR(VLOOKUP($A633,'2019'!$A$8:$C$282,3,FALSE),0)</f>
        <v>0</v>
      </c>
      <c r="H633" s="42">
        <f>+IFERROR(VLOOKUP($A633,'2020'!$A$14:$C$247,3,FALSE),0)</f>
        <v>0</v>
      </c>
      <c r="I633" s="42">
        <f>+IFERROR(VLOOKUP($A633,'2021'!$A$12:$C$276,3,FALSE),0)</f>
        <v>0</v>
      </c>
      <c r="J633" s="42">
        <f>+IFERROR(VLOOKUP($A633,'2022'!$A:$O,4,FALSE),0)</f>
        <v>0</v>
      </c>
      <c r="K633" s="42">
        <f>+IFERROR(VLOOKUP($A633,'2022'!$A:$O,5,FALSE),0)</f>
        <v>0</v>
      </c>
      <c r="L633" s="42">
        <f>+IFERROR(VLOOKUP($A633,'2022'!$A:$O,6,FALSE),0)</f>
        <v>0</v>
      </c>
      <c r="M633" s="42">
        <f>+IFERROR(VLOOKUP($A633,'2022'!$A:$O,7,FALSE),0)</f>
        <v>0</v>
      </c>
      <c r="N633" s="42">
        <f>+IFERROR(VLOOKUP($A633,'2022'!$A:$O,8,FALSE),0)</f>
        <v>0</v>
      </c>
      <c r="O633" s="42">
        <f>+IFERROR(VLOOKUP($A633,'2022'!$A:$O,9,FALSE),0)</f>
        <v>0</v>
      </c>
      <c r="P633" s="42">
        <f>+IFERROR(VLOOKUP($A633,'2022'!$A:$O,10,FALSE),0)</f>
        <v>0</v>
      </c>
      <c r="Q633" s="42">
        <f>+IFERROR(VLOOKUP($A633,'2022'!$A:$O,11,FALSE),0)</f>
        <v>0</v>
      </c>
      <c r="R633" s="42">
        <f>+IFERROR(VLOOKUP($A633,'2022'!$A:$O,12,FALSE),0)</f>
        <v>0</v>
      </c>
      <c r="S633" s="42">
        <f>+IFERROR(VLOOKUP($A633,'2022'!$A:$O,13,FALSE),0)</f>
        <v>0</v>
      </c>
      <c r="T633" s="42">
        <f>+IFERROR(VLOOKUP($A633,'2022'!$A:$O,14,FALSE),0)</f>
        <v>0</v>
      </c>
      <c r="U633" s="42">
        <f>+IFERROR(VLOOKUP($A633,'2022'!$A:$O,15,FALSE),0)</f>
        <v>0</v>
      </c>
    </row>
    <row r="634" spans="1:21" x14ac:dyDescent="0.2">
      <c r="A634" s="86">
        <v>1980251018</v>
      </c>
      <c r="B634" s="80" t="s">
        <v>438</v>
      </c>
      <c r="C634" s="4" t="s">
        <v>9</v>
      </c>
      <c r="D634" s="4">
        <f t="shared" si="674"/>
        <v>10</v>
      </c>
      <c r="E634" s="76">
        <f t="shared" si="695"/>
        <v>0</v>
      </c>
      <c r="F634" s="42">
        <f>IFERROR(VLOOKUP($A634,'2018'!$A$8:$C$209,3,FALSE),0)</f>
        <v>0</v>
      </c>
      <c r="G634" s="42">
        <f>IFERROR(VLOOKUP($A634,'2019'!$A$8:$C$282,3,FALSE),0)</f>
        <v>0</v>
      </c>
      <c r="H634" s="42">
        <f>+IFERROR(VLOOKUP($A634,'2020'!$A$14:$C$247,3,FALSE),0)</f>
        <v>0</v>
      </c>
      <c r="I634" s="42">
        <f>+IFERROR(VLOOKUP($A634,'2021'!$A$12:$C$276,3,FALSE),0)</f>
        <v>0</v>
      </c>
      <c r="J634" s="42">
        <f>+IFERROR(VLOOKUP($A634,'2022'!$A:$O,4,FALSE),0)</f>
        <v>0</v>
      </c>
      <c r="K634" s="42">
        <f>+IFERROR(VLOOKUP($A634,'2022'!$A:$O,5,FALSE),0)</f>
        <v>0</v>
      </c>
      <c r="L634" s="42">
        <f>+IFERROR(VLOOKUP($A634,'2022'!$A:$O,6,FALSE),0)</f>
        <v>0</v>
      </c>
      <c r="M634" s="42">
        <f>+IFERROR(VLOOKUP($A634,'2022'!$A:$O,7,FALSE),0)</f>
        <v>0</v>
      </c>
      <c r="N634" s="42">
        <f>+IFERROR(VLOOKUP($A634,'2022'!$A:$O,8,FALSE),0)</f>
        <v>0</v>
      </c>
      <c r="O634" s="42">
        <f>+IFERROR(VLOOKUP($A634,'2022'!$A:$O,9,FALSE),0)</f>
        <v>0</v>
      </c>
      <c r="P634" s="42">
        <f>+IFERROR(VLOOKUP($A634,'2022'!$A:$O,10,FALSE),0)</f>
        <v>0</v>
      </c>
      <c r="Q634" s="42">
        <f>+IFERROR(VLOOKUP($A634,'2022'!$A:$O,11,FALSE),0)</f>
        <v>0</v>
      </c>
      <c r="R634" s="42">
        <f>+IFERROR(VLOOKUP($A634,'2022'!$A:$O,12,FALSE),0)</f>
        <v>0</v>
      </c>
      <c r="S634" s="42">
        <f>+IFERROR(VLOOKUP($A634,'2022'!$A:$O,13,FALSE),0)</f>
        <v>0</v>
      </c>
      <c r="T634" s="42">
        <f>+IFERROR(VLOOKUP($A634,'2022'!$A:$O,14,FALSE),0)</f>
        <v>0</v>
      </c>
      <c r="U634" s="42">
        <f>+IFERROR(VLOOKUP($A634,'2022'!$A:$O,15,FALSE),0)</f>
        <v>0</v>
      </c>
    </row>
    <row r="635" spans="1:21" x14ac:dyDescent="0.2">
      <c r="A635" s="86">
        <v>1980251019</v>
      </c>
      <c r="B635" s="80" t="s">
        <v>1281</v>
      </c>
      <c r="C635" s="4" t="s">
        <v>9</v>
      </c>
      <c r="D635" s="4">
        <f t="shared" si="674"/>
        <v>10</v>
      </c>
      <c r="E635" s="76">
        <f t="shared" si="695"/>
        <v>912122243</v>
      </c>
      <c r="F635" s="42">
        <f>IFERROR(VLOOKUP($A635,'2018'!$A$8:$C$209,3,FALSE),0)</f>
        <v>5897196</v>
      </c>
      <c r="G635" s="42">
        <f>IFERROR(VLOOKUP($A635,'2019'!$A$8:$C$282,3,FALSE),0)</f>
        <v>151500000</v>
      </c>
      <c r="H635" s="42">
        <f>+IFERROR(VLOOKUP($A635,'2020'!$A$14:$C$247,3,FALSE),0)</f>
        <v>466000000</v>
      </c>
      <c r="I635" s="42">
        <f>+IFERROR(VLOOKUP($A635,'2021'!$A$12:$C$276,3,FALSE),0)</f>
        <v>288725047</v>
      </c>
      <c r="J635" s="42">
        <f>+IFERROR(VLOOKUP($A635,'2022'!$A:$O,4,FALSE),0)</f>
        <v>0</v>
      </c>
      <c r="K635" s="42">
        <f>+IFERROR(VLOOKUP($A635,'2022'!$A:$O,5,FALSE),0)</f>
        <v>0</v>
      </c>
      <c r="L635" s="42">
        <f>+IFERROR(VLOOKUP($A635,'2022'!$A:$O,6,FALSE),0)</f>
        <v>0</v>
      </c>
      <c r="M635" s="42">
        <f>+IFERROR(VLOOKUP($A635,'2022'!$A:$O,7,FALSE),0)</f>
        <v>0</v>
      </c>
      <c r="N635" s="42">
        <f>+IFERROR(VLOOKUP($A635,'2022'!$A:$O,8,FALSE),0)</f>
        <v>0</v>
      </c>
      <c r="O635" s="42">
        <f>+IFERROR(VLOOKUP($A635,'2022'!$A:$O,9,FALSE),0)</f>
        <v>0</v>
      </c>
      <c r="P635" s="42">
        <f>+IFERROR(VLOOKUP($A635,'2022'!$A:$O,10,FALSE),0)</f>
        <v>0</v>
      </c>
      <c r="Q635" s="42">
        <f>+IFERROR(VLOOKUP($A635,'2022'!$A:$O,11,FALSE),0)</f>
        <v>0</v>
      </c>
      <c r="R635" s="42">
        <f>+IFERROR(VLOOKUP($A635,'2022'!$A:$O,12,FALSE),0)</f>
        <v>0</v>
      </c>
      <c r="S635" s="42">
        <f>+IFERROR(VLOOKUP($A635,'2022'!$A:$O,13,FALSE),0)</f>
        <v>0</v>
      </c>
      <c r="T635" s="42">
        <f>+IFERROR(VLOOKUP($A635,'2022'!$A:$O,14,FALSE),0)</f>
        <v>0</v>
      </c>
      <c r="U635" s="42">
        <f>+IFERROR(VLOOKUP($A635,'2022'!$A:$O,15,FALSE),0)</f>
        <v>0</v>
      </c>
    </row>
    <row r="636" spans="1:21" x14ac:dyDescent="0.2">
      <c r="A636" s="86">
        <v>1980251020</v>
      </c>
      <c r="B636" s="80" t="s">
        <v>1201</v>
      </c>
      <c r="C636" s="4" t="s">
        <v>9</v>
      </c>
      <c r="D636" s="4">
        <f t="shared" si="674"/>
        <v>10</v>
      </c>
      <c r="E636" s="76">
        <f t="shared" si="695"/>
        <v>6116180</v>
      </c>
      <c r="F636" s="42">
        <f>IFERROR(VLOOKUP($A636,'2018'!$A$8:$C$209,3,FALSE),0)</f>
        <v>0</v>
      </c>
      <c r="G636" s="42">
        <f>IFERROR(VLOOKUP($A636,'2019'!$A$8:$C$282,3,FALSE),0)</f>
        <v>0</v>
      </c>
      <c r="H636" s="42">
        <f>+IFERROR(VLOOKUP($A636,'2020'!$A$14:$C$247,3,FALSE),0)</f>
        <v>41500</v>
      </c>
      <c r="I636" s="42">
        <f>+IFERROR(VLOOKUP($A636,'2021'!$A$12:$C$276,3,FALSE),0)</f>
        <v>6074680</v>
      </c>
      <c r="J636" s="42">
        <f>+IFERROR(VLOOKUP($A636,'2022'!$A:$O,4,FALSE),0)</f>
        <v>0</v>
      </c>
      <c r="K636" s="42">
        <f>+IFERROR(VLOOKUP($A636,'2022'!$A:$O,5,FALSE),0)</f>
        <v>0</v>
      </c>
      <c r="L636" s="42">
        <f>+IFERROR(VLOOKUP($A636,'2022'!$A:$O,6,FALSE),0)</f>
        <v>0</v>
      </c>
      <c r="M636" s="42">
        <f>+IFERROR(VLOOKUP($A636,'2022'!$A:$O,7,FALSE),0)</f>
        <v>0</v>
      </c>
      <c r="N636" s="42">
        <f>+IFERROR(VLOOKUP($A636,'2022'!$A:$O,8,FALSE),0)</f>
        <v>0</v>
      </c>
      <c r="O636" s="42">
        <f>+IFERROR(VLOOKUP($A636,'2022'!$A:$O,9,FALSE),0)</f>
        <v>0</v>
      </c>
      <c r="P636" s="42">
        <f>+IFERROR(VLOOKUP($A636,'2022'!$A:$O,10,FALSE),0)</f>
        <v>0</v>
      </c>
      <c r="Q636" s="42">
        <f>+IFERROR(VLOOKUP($A636,'2022'!$A:$O,11,FALSE),0)</f>
        <v>0</v>
      </c>
      <c r="R636" s="42">
        <f>+IFERROR(VLOOKUP($A636,'2022'!$A:$O,12,FALSE),0)</f>
        <v>0</v>
      </c>
      <c r="S636" s="42">
        <f>+IFERROR(VLOOKUP($A636,'2022'!$A:$O,13,FALSE),0)</f>
        <v>0</v>
      </c>
      <c r="T636" s="42">
        <f>+IFERROR(VLOOKUP($A636,'2022'!$A:$O,14,FALSE),0)</f>
        <v>0</v>
      </c>
      <c r="U636" s="42">
        <f>+IFERROR(VLOOKUP($A636,'2022'!$A:$O,15,FALSE),0)</f>
        <v>0</v>
      </c>
    </row>
    <row r="637" spans="1:21" x14ac:dyDescent="0.2">
      <c r="A637" s="86">
        <v>1980251080</v>
      </c>
      <c r="B637" s="80" t="s">
        <v>167</v>
      </c>
      <c r="C637" s="4" t="s">
        <v>9</v>
      </c>
      <c r="D637" s="4">
        <f t="shared" si="674"/>
        <v>10</v>
      </c>
      <c r="E637" s="76">
        <f t="shared" si="695"/>
        <v>1035735</v>
      </c>
      <c r="F637" s="42">
        <f>IFERROR(VLOOKUP($A637,'2018'!$A$8:$C$209,3,FALSE),0)</f>
        <v>0</v>
      </c>
      <c r="G637" s="42">
        <f>IFERROR(VLOOKUP($A637,'2019'!$A$8:$C$282,3,FALSE),0)</f>
        <v>0</v>
      </c>
      <c r="H637" s="42">
        <f>+IFERROR(VLOOKUP($A637,'2020'!$A$14:$C$247,3,FALSE),0)</f>
        <v>0</v>
      </c>
      <c r="I637" s="42">
        <f>+IFERROR(VLOOKUP($A637,'2021'!$A$12:$C$276,3,FALSE),0)</f>
        <v>1035735</v>
      </c>
      <c r="J637" s="42">
        <f>+IFERROR(VLOOKUP($A637,'2022'!$A:$O,4,FALSE),0)</f>
        <v>0</v>
      </c>
      <c r="K637" s="42">
        <f>+IFERROR(VLOOKUP($A637,'2022'!$A:$O,5,FALSE),0)</f>
        <v>0</v>
      </c>
      <c r="L637" s="42">
        <f>+IFERROR(VLOOKUP($A637,'2022'!$A:$O,6,FALSE),0)</f>
        <v>0</v>
      </c>
      <c r="M637" s="42">
        <f>+IFERROR(VLOOKUP($A637,'2022'!$A:$O,7,FALSE),0)</f>
        <v>0</v>
      </c>
      <c r="N637" s="42">
        <f>+IFERROR(VLOOKUP($A637,'2022'!$A:$O,8,FALSE),0)</f>
        <v>0</v>
      </c>
      <c r="O637" s="42">
        <f>+IFERROR(VLOOKUP($A637,'2022'!$A:$O,9,FALSE),0)</f>
        <v>0</v>
      </c>
      <c r="P637" s="42">
        <f>+IFERROR(VLOOKUP($A637,'2022'!$A:$O,10,FALSE),0)</f>
        <v>0</v>
      </c>
      <c r="Q637" s="42">
        <f>+IFERROR(VLOOKUP($A637,'2022'!$A:$O,11,FALSE),0)</f>
        <v>0</v>
      </c>
      <c r="R637" s="42">
        <f>+IFERROR(VLOOKUP($A637,'2022'!$A:$O,12,FALSE),0)</f>
        <v>0</v>
      </c>
      <c r="S637" s="42">
        <f>+IFERROR(VLOOKUP($A637,'2022'!$A:$O,13,FALSE),0)</f>
        <v>0</v>
      </c>
      <c r="T637" s="42">
        <f>+IFERROR(VLOOKUP($A637,'2022'!$A:$O,14,FALSE),0)</f>
        <v>0</v>
      </c>
      <c r="U637" s="42">
        <f>+IFERROR(VLOOKUP($A637,'2022'!$A:$O,15,FALSE),0)</f>
        <v>0</v>
      </c>
    </row>
    <row r="638" spans="1:21" x14ac:dyDescent="0.2">
      <c r="A638" s="86">
        <v>1980251085</v>
      </c>
      <c r="B638" s="80" t="s">
        <v>439</v>
      </c>
      <c r="C638" s="4" t="s">
        <v>9</v>
      </c>
      <c r="D638" s="4">
        <f t="shared" si="674"/>
        <v>10</v>
      </c>
      <c r="E638" s="76">
        <f t="shared" si="695"/>
        <v>3000000</v>
      </c>
      <c r="F638" s="42">
        <f>IFERROR(VLOOKUP($A638,'2018'!$A$8:$C$209,3,FALSE),0)</f>
        <v>0</v>
      </c>
      <c r="G638" s="42">
        <f>IFERROR(VLOOKUP($A638,'2019'!$A$8:$C$282,3,FALSE),0)</f>
        <v>3000000</v>
      </c>
      <c r="H638" s="42">
        <f>+IFERROR(VLOOKUP($A638,'2020'!$A$14:$C$247,3,FALSE),0)</f>
        <v>0</v>
      </c>
      <c r="I638" s="42">
        <f>+IFERROR(VLOOKUP($A638,'2021'!$A$12:$C$276,3,FALSE),0)</f>
        <v>0</v>
      </c>
      <c r="J638" s="42">
        <f>+IFERROR(VLOOKUP($A638,'2022'!$A:$O,4,FALSE),0)</f>
        <v>0</v>
      </c>
      <c r="K638" s="42">
        <f>+IFERROR(VLOOKUP($A638,'2022'!$A:$O,5,FALSE),0)</f>
        <v>0</v>
      </c>
      <c r="L638" s="42">
        <f>+IFERROR(VLOOKUP($A638,'2022'!$A:$O,6,FALSE),0)</f>
        <v>0</v>
      </c>
      <c r="M638" s="42">
        <f>+IFERROR(VLOOKUP($A638,'2022'!$A:$O,7,FALSE),0)</f>
        <v>0</v>
      </c>
      <c r="N638" s="42">
        <f>+IFERROR(VLOOKUP($A638,'2022'!$A:$O,8,FALSE),0)</f>
        <v>0</v>
      </c>
      <c r="O638" s="42">
        <f>+IFERROR(VLOOKUP($A638,'2022'!$A:$O,9,FALSE),0)</f>
        <v>0</v>
      </c>
      <c r="P638" s="42">
        <f>+IFERROR(VLOOKUP($A638,'2022'!$A:$O,10,FALSE),0)</f>
        <v>0</v>
      </c>
      <c r="Q638" s="42">
        <f>+IFERROR(VLOOKUP($A638,'2022'!$A:$O,11,FALSE),0)</f>
        <v>0</v>
      </c>
      <c r="R638" s="42">
        <f>+IFERROR(VLOOKUP($A638,'2022'!$A:$O,12,FALSE),0)</f>
        <v>0</v>
      </c>
      <c r="S638" s="42">
        <f>+IFERROR(VLOOKUP($A638,'2022'!$A:$O,13,FALSE),0)</f>
        <v>0</v>
      </c>
      <c r="T638" s="42">
        <f>+IFERROR(VLOOKUP($A638,'2022'!$A:$O,14,FALSE),0)</f>
        <v>0</v>
      </c>
      <c r="U638" s="42">
        <f>+IFERROR(VLOOKUP($A638,'2022'!$A:$O,15,FALSE),0)</f>
        <v>0</v>
      </c>
    </row>
    <row r="639" spans="1:21" x14ac:dyDescent="0.2">
      <c r="A639" s="86">
        <v>1980251090</v>
      </c>
      <c r="B639" s="80" t="s">
        <v>440</v>
      </c>
      <c r="C639" s="4" t="s">
        <v>9</v>
      </c>
      <c r="D639" s="4">
        <f t="shared" si="674"/>
        <v>10</v>
      </c>
      <c r="E639" s="76">
        <f t="shared" si="695"/>
        <v>3427306</v>
      </c>
      <c r="F639" s="42">
        <f>IFERROR(VLOOKUP($A639,'2018'!$A$8:$C$209,3,FALSE),0)</f>
        <v>78540</v>
      </c>
      <c r="G639" s="42">
        <f>IFERROR(VLOOKUP($A639,'2019'!$A$8:$C$282,3,FALSE),0)</f>
        <v>799775</v>
      </c>
      <c r="H639" s="42">
        <f>+IFERROR(VLOOKUP($A639,'2020'!$A$14:$C$247,3,FALSE),0)</f>
        <v>355385</v>
      </c>
      <c r="I639" s="42">
        <f>+IFERROR(VLOOKUP($A639,'2021'!$A$12:$C$276,3,FALSE),0)</f>
        <v>1204288</v>
      </c>
      <c r="J639" s="42">
        <f>+IFERROR(VLOOKUP($A639,'2022'!$A:$O,4,FALSE),0)</f>
        <v>0</v>
      </c>
      <c r="K639" s="42">
        <f>+IFERROR(VLOOKUP($A639,'2022'!$A:$O,5,FALSE),0)</f>
        <v>0</v>
      </c>
      <c r="L639" s="42">
        <f>+IFERROR(VLOOKUP($A639,'2022'!$A:$O,6,FALSE),0)</f>
        <v>0</v>
      </c>
      <c r="M639" s="42">
        <f>+IFERROR(VLOOKUP($A639,'2022'!$A:$O,7,FALSE),0)</f>
        <v>248318</v>
      </c>
      <c r="N639" s="42">
        <f>+IFERROR(VLOOKUP($A639,'2022'!$A:$O,8,FALSE),0)</f>
        <v>370500</v>
      </c>
      <c r="O639" s="42">
        <f>+IFERROR(VLOOKUP($A639,'2022'!$A:$O,9,FALSE),0)</f>
        <v>0</v>
      </c>
      <c r="P639" s="42">
        <f>+IFERROR(VLOOKUP($A639,'2022'!$A:$O,10,FALSE),0)</f>
        <v>0</v>
      </c>
      <c r="Q639" s="42">
        <f>+IFERROR(VLOOKUP($A639,'2022'!$A:$O,11,FALSE),0)</f>
        <v>370500</v>
      </c>
      <c r="R639" s="42">
        <f>+IFERROR(VLOOKUP($A639,'2022'!$A:$O,12,FALSE),0)</f>
        <v>0</v>
      </c>
      <c r="S639" s="42">
        <f>+IFERROR(VLOOKUP($A639,'2022'!$A:$O,13,FALSE),0)</f>
        <v>0</v>
      </c>
      <c r="T639" s="42">
        <f>+IFERROR(VLOOKUP($A639,'2022'!$A:$O,14,FALSE),0)</f>
        <v>0</v>
      </c>
      <c r="U639" s="42">
        <f>+IFERROR(VLOOKUP($A639,'2022'!$A:$O,15,FALSE),0)</f>
        <v>0</v>
      </c>
    </row>
    <row r="640" spans="1:21" x14ac:dyDescent="0.2">
      <c r="A640" s="86">
        <v>1980251091</v>
      </c>
      <c r="B640" s="80" t="s">
        <v>543</v>
      </c>
      <c r="C640" s="4" t="s">
        <v>9</v>
      </c>
      <c r="D640" s="4">
        <f t="shared" si="674"/>
        <v>10</v>
      </c>
      <c r="E640" s="76">
        <f t="shared" si="695"/>
        <v>0</v>
      </c>
      <c r="F640" s="42">
        <f>IFERROR(VLOOKUP($A640,'2018'!$A$8:$C$209,3,FALSE),0)</f>
        <v>0</v>
      </c>
      <c r="G640" s="42">
        <f>IFERROR(VLOOKUP($A640,'2019'!$A$8:$C$282,3,FALSE),0)</f>
        <v>0</v>
      </c>
      <c r="H640" s="42">
        <f>+IFERROR(VLOOKUP($A640,'2020'!$A$14:$C$247,3,FALSE),0)</f>
        <v>0</v>
      </c>
      <c r="I640" s="42">
        <f>+IFERROR(VLOOKUP($A640,'2021'!$A$12:$C$276,3,FALSE),0)</f>
        <v>0</v>
      </c>
      <c r="J640" s="42">
        <f>+IFERROR(VLOOKUP($A640,'2022'!$A:$O,4,FALSE),0)</f>
        <v>0</v>
      </c>
      <c r="K640" s="42">
        <f>+IFERROR(VLOOKUP($A640,'2022'!$A:$O,5,FALSE),0)</f>
        <v>0</v>
      </c>
      <c r="L640" s="42">
        <f>+IFERROR(VLOOKUP($A640,'2022'!$A:$O,6,FALSE),0)</f>
        <v>0</v>
      </c>
      <c r="M640" s="42">
        <f>+IFERROR(VLOOKUP($A640,'2022'!$A:$O,7,FALSE),0)</f>
        <v>0</v>
      </c>
      <c r="N640" s="42">
        <f>+IFERROR(VLOOKUP($A640,'2022'!$A:$O,8,FALSE),0)</f>
        <v>0</v>
      </c>
      <c r="O640" s="42">
        <f>+IFERROR(VLOOKUP($A640,'2022'!$A:$O,9,FALSE),0)</f>
        <v>0</v>
      </c>
      <c r="P640" s="42">
        <f>+IFERROR(VLOOKUP($A640,'2022'!$A:$O,10,FALSE),0)</f>
        <v>0</v>
      </c>
      <c r="Q640" s="42">
        <f>+IFERROR(VLOOKUP($A640,'2022'!$A:$O,11,FALSE),0)</f>
        <v>0</v>
      </c>
      <c r="R640" s="42">
        <f>+IFERROR(VLOOKUP($A640,'2022'!$A:$O,12,FALSE),0)</f>
        <v>0</v>
      </c>
      <c r="S640" s="42">
        <f>+IFERROR(VLOOKUP($A640,'2022'!$A:$O,13,FALSE),0)</f>
        <v>0</v>
      </c>
      <c r="T640" s="42">
        <f>+IFERROR(VLOOKUP($A640,'2022'!$A:$O,14,FALSE),0)</f>
        <v>0</v>
      </c>
      <c r="U640" s="42">
        <f>+IFERROR(VLOOKUP($A640,'2022'!$A:$O,15,FALSE),0)</f>
        <v>0</v>
      </c>
    </row>
    <row r="641" spans="1:21" x14ac:dyDescent="0.2">
      <c r="A641" s="86">
        <v>1980251092</v>
      </c>
      <c r="B641" s="80" t="s">
        <v>367</v>
      </c>
      <c r="C641" s="4" t="s">
        <v>9</v>
      </c>
      <c r="D641" s="4">
        <f t="shared" si="674"/>
        <v>10</v>
      </c>
      <c r="E641" s="76">
        <f t="shared" si="695"/>
        <v>0</v>
      </c>
      <c r="F641" s="42">
        <f>IFERROR(VLOOKUP($A641,'2018'!$A$8:$C$209,3,FALSE),0)</f>
        <v>0</v>
      </c>
      <c r="G641" s="42">
        <f>IFERROR(VLOOKUP($A641,'2019'!$A$8:$C$282,3,FALSE),0)</f>
        <v>0</v>
      </c>
      <c r="H641" s="42">
        <f>+IFERROR(VLOOKUP($A641,'2020'!$A$14:$C$247,3,FALSE),0)</f>
        <v>0</v>
      </c>
      <c r="I641" s="42">
        <f>+IFERROR(VLOOKUP($A641,'2021'!$A$12:$C$276,3,FALSE),0)</f>
        <v>0</v>
      </c>
      <c r="J641" s="42">
        <f>+IFERROR(VLOOKUP($A641,'2022'!$A:$O,4,FALSE),0)</f>
        <v>0</v>
      </c>
      <c r="K641" s="42">
        <f>+IFERROR(VLOOKUP($A641,'2022'!$A:$O,5,FALSE),0)</f>
        <v>0</v>
      </c>
      <c r="L641" s="42">
        <f>+IFERROR(VLOOKUP($A641,'2022'!$A:$O,6,FALSE),0)</f>
        <v>0</v>
      </c>
      <c r="M641" s="42">
        <f>+IFERROR(VLOOKUP($A641,'2022'!$A:$O,7,FALSE),0)</f>
        <v>0</v>
      </c>
      <c r="N641" s="42">
        <f>+IFERROR(VLOOKUP($A641,'2022'!$A:$O,8,FALSE),0)</f>
        <v>0</v>
      </c>
      <c r="O641" s="42">
        <f>+IFERROR(VLOOKUP($A641,'2022'!$A:$O,9,FALSE),0)</f>
        <v>0</v>
      </c>
      <c r="P641" s="42">
        <f>+IFERROR(VLOOKUP($A641,'2022'!$A:$O,10,FALSE),0)</f>
        <v>0</v>
      </c>
      <c r="Q641" s="42">
        <f>+IFERROR(VLOOKUP($A641,'2022'!$A:$O,11,FALSE),0)</f>
        <v>0</v>
      </c>
      <c r="R641" s="42">
        <f>+IFERROR(VLOOKUP($A641,'2022'!$A:$O,12,FALSE),0)</f>
        <v>0</v>
      </c>
      <c r="S641" s="42">
        <f>+IFERROR(VLOOKUP($A641,'2022'!$A:$O,13,FALSE),0)</f>
        <v>0</v>
      </c>
      <c r="T641" s="42">
        <f>+IFERROR(VLOOKUP($A641,'2022'!$A:$O,14,FALSE),0)</f>
        <v>0</v>
      </c>
      <c r="U641" s="42">
        <f>+IFERROR(VLOOKUP($A641,'2022'!$A:$O,15,FALSE),0)</f>
        <v>0</v>
      </c>
    </row>
    <row r="642" spans="1:21" x14ac:dyDescent="0.2">
      <c r="A642" s="86">
        <v>1980251095</v>
      </c>
      <c r="B642" s="80" t="s">
        <v>441</v>
      </c>
      <c r="C642" s="4" t="s">
        <v>9</v>
      </c>
      <c r="D642" s="4">
        <f t="shared" si="674"/>
        <v>10</v>
      </c>
      <c r="E642" s="76">
        <f t="shared" si="695"/>
        <v>0</v>
      </c>
      <c r="F642" s="42">
        <f>IFERROR(VLOOKUP($A642,'2018'!$A$8:$C$209,3,FALSE),0)</f>
        <v>0</v>
      </c>
      <c r="G642" s="42">
        <f>IFERROR(VLOOKUP($A642,'2019'!$A$8:$C$282,3,FALSE),0)</f>
        <v>0</v>
      </c>
      <c r="H642" s="42">
        <f>+IFERROR(VLOOKUP($A642,'2020'!$A$14:$C$247,3,FALSE),0)</f>
        <v>0</v>
      </c>
      <c r="I642" s="42">
        <f>+IFERROR(VLOOKUP($A642,'2021'!$A$12:$C$276,3,FALSE),0)</f>
        <v>0</v>
      </c>
      <c r="J642" s="42">
        <f>+IFERROR(VLOOKUP($A642,'2022'!$A:$O,4,FALSE),0)</f>
        <v>0</v>
      </c>
      <c r="K642" s="42">
        <f>+IFERROR(VLOOKUP($A642,'2022'!$A:$O,5,FALSE),0)</f>
        <v>0</v>
      </c>
      <c r="L642" s="42">
        <f>+IFERROR(VLOOKUP($A642,'2022'!$A:$O,6,FALSE),0)</f>
        <v>0</v>
      </c>
      <c r="M642" s="42">
        <f>+IFERROR(VLOOKUP($A642,'2022'!$A:$O,7,FALSE),0)</f>
        <v>0</v>
      </c>
      <c r="N642" s="42">
        <f>+IFERROR(VLOOKUP($A642,'2022'!$A:$O,8,FALSE),0)</f>
        <v>0</v>
      </c>
      <c r="O642" s="42">
        <f>+IFERROR(VLOOKUP($A642,'2022'!$A:$O,9,FALSE),0)</f>
        <v>0</v>
      </c>
      <c r="P642" s="42">
        <f>+IFERROR(VLOOKUP($A642,'2022'!$A:$O,10,FALSE),0)</f>
        <v>0</v>
      </c>
      <c r="Q642" s="42">
        <f>+IFERROR(VLOOKUP($A642,'2022'!$A:$O,11,FALSE),0)</f>
        <v>0</v>
      </c>
      <c r="R642" s="42">
        <f>+IFERROR(VLOOKUP($A642,'2022'!$A:$O,12,FALSE),0)</f>
        <v>0</v>
      </c>
      <c r="S642" s="42">
        <f>+IFERROR(VLOOKUP($A642,'2022'!$A:$O,13,FALSE),0)</f>
        <v>0</v>
      </c>
      <c r="T642" s="42">
        <f>+IFERROR(VLOOKUP($A642,'2022'!$A:$O,14,FALSE),0)</f>
        <v>0</v>
      </c>
      <c r="U642" s="42">
        <f>+IFERROR(VLOOKUP($A642,'2022'!$A:$O,15,FALSE),0)</f>
        <v>0</v>
      </c>
    </row>
    <row r="643" spans="1:21" x14ac:dyDescent="0.2">
      <c r="A643" s="86">
        <v>1980251099</v>
      </c>
      <c r="B643" s="80" t="s">
        <v>368</v>
      </c>
      <c r="C643" s="4" t="s">
        <v>9</v>
      </c>
      <c r="D643" s="4">
        <f t="shared" si="674"/>
        <v>10</v>
      </c>
      <c r="E643" s="76">
        <f t="shared" si="695"/>
        <v>-1470717701</v>
      </c>
      <c r="F643" s="42">
        <f>IFERROR(VLOOKUP($A643,'2018'!$A$8:$C$209,3,FALSE),0)</f>
        <v>0</v>
      </c>
      <c r="G643" s="42">
        <f>IFERROR(VLOOKUP($A643,'2019'!$A$8:$C$282,3,FALSE),0)</f>
        <v>-166000203</v>
      </c>
      <c r="H643" s="42">
        <f>+IFERROR(VLOOKUP($A643,'2020'!$A$14:$C$247,3,FALSE),0)</f>
        <v>0</v>
      </c>
      <c r="I643" s="42">
        <f>+IFERROR(VLOOKUP($A643,'2021'!$A$12:$C$276,3,FALSE),0)</f>
        <v>0</v>
      </c>
      <c r="J643" s="42">
        <f>+IFERROR(VLOOKUP($A643,'2022'!$A:$O,4,FALSE),0)</f>
        <v>0</v>
      </c>
      <c r="K643" s="42">
        <f>+IFERROR(VLOOKUP($A643,'2022'!$A:$O,5,FALSE),0)</f>
        <v>0</v>
      </c>
      <c r="L643" s="42">
        <f>+IFERROR(VLOOKUP($A643,'2022'!$A:$O,6,FALSE),0)</f>
        <v>-1304717498</v>
      </c>
      <c r="M643" s="42">
        <f>+IFERROR(VLOOKUP($A643,'2022'!$A:$O,7,FALSE),0)</f>
        <v>0</v>
      </c>
      <c r="N643" s="42">
        <f>+IFERROR(VLOOKUP($A643,'2022'!$A:$O,8,FALSE),0)</f>
        <v>0</v>
      </c>
      <c r="O643" s="42">
        <f>+IFERROR(VLOOKUP($A643,'2022'!$A:$O,9,FALSE),0)</f>
        <v>0</v>
      </c>
      <c r="P643" s="42">
        <f>+IFERROR(VLOOKUP($A643,'2022'!$A:$O,10,FALSE),0)</f>
        <v>0</v>
      </c>
      <c r="Q643" s="42">
        <f>+IFERROR(VLOOKUP($A643,'2022'!$A:$O,11,FALSE),0)</f>
        <v>0</v>
      </c>
      <c r="R643" s="42">
        <f>+IFERROR(VLOOKUP($A643,'2022'!$A:$O,12,FALSE),0)</f>
        <v>0</v>
      </c>
      <c r="S643" s="42">
        <f>+IFERROR(VLOOKUP($A643,'2022'!$A:$O,13,FALSE),0)</f>
        <v>0</v>
      </c>
      <c r="T643" s="42">
        <f>+IFERROR(VLOOKUP($A643,'2022'!$A:$O,14,FALSE),0)</f>
        <v>0</v>
      </c>
      <c r="U643" s="42">
        <f>+IFERROR(VLOOKUP($A643,'2022'!$A:$O,15,FALSE),0)</f>
        <v>0</v>
      </c>
    </row>
    <row r="644" spans="1:21" ht="12" x14ac:dyDescent="0.25">
      <c r="A644" s="85">
        <v>19802511</v>
      </c>
      <c r="B644" s="79" t="s">
        <v>196</v>
      </c>
      <c r="C644" s="35" t="s">
        <v>5</v>
      </c>
      <c r="D644" s="35">
        <f t="shared" si="674"/>
        <v>8</v>
      </c>
      <c r="E644" s="75">
        <f t="shared" ref="E644:L644" si="696">+E645+E646+E647+E648+E649+E650+E651+E652+E653+E654+E655+E656+E657+E658+E659+E660+E661</f>
        <v>-218132326</v>
      </c>
      <c r="F644" s="41">
        <f t="shared" si="696"/>
        <v>210661884</v>
      </c>
      <c r="G644" s="41">
        <f t="shared" si="696"/>
        <v>-171044859</v>
      </c>
      <c r="H644" s="41">
        <f t="shared" ref="H644" si="697">+H645+H646+H647+H648+H649+H650+H651+H652+H653+H654+H655+H656+H657+H658+H659+H660+H661</f>
        <v>18120467</v>
      </c>
      <c r="I644" s="41">
        <f t="shared" ref="I644" si="698">+I645+I646+I647+I648+I649+I650+I651+I652+I653+I654+I655+I656+I657+I658+I659+I660+I661</f>
        <v>-280167378</v>
      </c>
      <c r="J644" s="41">
        <f t="shared" si="696"/>
        <v>0</v>
      </c>
      <c r="K644" s="41">
        <f t="shared" si="696"/>
        <v>1223915</v>
      </c>
      <c r="L644" s="41">
        <f t="shared" si="696"/>
        <v>562000</v>
      </c>
      <c r="M644" s="41">
        <f t="shared" ref="M644:N644" si="699">+M645+M646+M647+M648+M649+M650+M651+M652+M653+M654+M655+M656+M657+M658+M659+M660+M661</f>
        <v>1198925</v>
      </c>
      <c r="N644" s="41">
        <f t="shared" si="699"/>
        <v>281138</v>
      </c>
      <c r="O644" s="41">
        <f t="shared" ref="O644:S644" si="700">+O645+O646+O647+O648+O649+O650+O651+O652+O653+O654+O655+O656+O657+O658+O659+O660+O661</f>
        <v>0</v>
      </c>
      <c r="P644" s="41">
        <f t="shared" si="700"/>
        <v>0</v>
      </c>
      <c r="Q644" s="41">
        <f t="shared" si="700"/>
        <v>241660</v>
      </c>
      <c r="R644" s="41">
        <f t="shared" si="700"/>
        <v>789922</v>
      </c>
      <c r="S644" s="41">
        <f t="shared" si="700"/>
        <v>0</v>
      </c>
      <c r="T644" s="41">
        <f t="shared" ref="T644:U644" si="701">+T645+T646+T647+T648+T649+T650+T651+T652+T653+T654+T655+T656+T657+T658+T659+T660+T661</f>
        <v>0</v>
      </c>
      <c r="U644" s="41">
        <f t="shared" si="701"/>
        <v>0</v>
      </c>
    </row>
    <row r="645" spans="1:21" x14ac:dyDescent="0.2">
      <c r="A645" s="86">
        <v>1980251101</v>
      </c>
      <c r="B645" s="80" t="s">
        <v>442</v>
      </c>
      <c r="C645" s="4" t="s">
        <v>9</v>
      </c>
      <c r="D645" s="4">
        <f t="shared" si="674"/>
        <v>10</v>
      </c>
      <c r="E645" s="76">
        <f t="shared" ref="E645:E661" si="702">+F645+G645+J645+K645+L645+H645+M645+N645+I645+O645+P645+Q645+R645+S645+T645+U645</f>
        <v>121015078</v>
      </c>
      <c r="F645" s="42">
        <f>IFERROR(VLOOKUP($A645,'2018'!$A$8:$C$209,3,FALSE),0)</f>
        <v>34952138</v>
      </c>
      <c r="G645" s="42">
        <f>IFERROR(VLOOKUP($A645,'2019'!$A$8:$C$282,3,FALSE),0)</f>
        <v>65011966</v>
      </c>
      <c r="H645" s="42">
        <f>+IFERROR(VLOOKUP($A645,'2020'!$A$14:$C$247,3,FALSE),0)</f>
        <v>14296689</v>
      </c>
      <c r="I645" s="42">
        <f>+IFERROR(VLOOKUP($A645,'2021'!$A$12:$C$276,3,FALSE),0)</f>
        <v>4989159</v>
      </c>
      <c r="J645" s="42">
        <f>+IFERROR(VLOOKUP($A645,'2022'!$A:$O,4,FALSE),0)</f>
        <v>0</v>
      </c>
      <c r="K645" s="42">
        <f>+IFERROR(VLOOKUP($A645,'2022'!$A:$O,5,FALSE),0)</f>
        <v>0</v>
      </c>
      <c r="L645" s="42">
        <f>+IFERROR(VLOOKUP($A645,'2022'!$A:$O,6,FALSE),0)</f>
        <v>0</v>
      </c>
      <c r="M645" s="42">
        <f>+IFERROR(VLOOKUP($A645,'2022'!$A:$O,7,FALSE),0)</f>
        <v>750000</v>
      </c>
      <c r="N645" s="42">
        <f>+IFERROR(VLOOKUP($A645,'2022'!$A:$O,8,FALSE),0)</f>
        <v>236250</v>
      </c>
      <c r="O645" s="42">
        <f>+IFERROR(VLOOKUP($A645,'2022'!$A:$O,9,FALSE),0)</f>
        <v>0</v>
      </c>
      <c r="P645" s="42">
        <f>+IFERROR(VLOOKUP($A645,'2022'!$A:$O,10,FALSE),0)</f>
        <v>0</v>
      </c>
      <c r="Q645" s="42">
        <f>+IFERROR(VLOOKUP($A645,'2022'!$A:$O,11,FALSE),0)</f>
        <v>203076</v>
      </c>
      <c r="R645" s="42">
        <f>+IFERROR(VLOOKUP($A645,'2022'!$A:$O,12,FALSE),0)</f>
        <v>575800</v>
      </c>
      <c r="S645" s="42">
        <f>+IFERROR(VLOOKUP($A645,'2022'!$A:$O,13,FALSE),0)</f>
        <v>0</v>
      </c>
      <c r="T645" s="42">
        <f>+IFERROR(VLOOKUP($A645,'2022'!$A:$O,14,FALSE),0)</f>
        <v>0</v>
      </c>
      <c r="U645" s="42">
        <f>+IFERROR(VLOOKUP($A645,'2022'!$A:$O,15,FALSE),0)</f>
        <v>0</v>
      </c>
    </row>
    <row r="646" spans="1:21" x14ac:dyDescent="0.2">
      <c r="A646" s="86">
        <v>1980251102</v>
      </c>
      <c r="B646" s="80" t="s">
        <v>443</v>
      </c>
      <c r="C646" s="4" t="s">
        <v>9</v>
      </c>
      <c r="D646" s="4">
        <f t="shared" si="674"/>
        <v>10</v>
      </c>
      <c r="E646" s="76">
        <f t="shared" si="702"/>
        <v>187729753</v>
      </c>
      <c r="F646" s="42">
        <f>IFERROR(VLOOKUP($A646,'2018'!$A$8:$C$209,3,FALSE),0)</f>
        <v>60224110</v>
      </c>
      <c r="G646" s="42">
        <f>IFERROR(VLOOKUP($A646,'2019'!$A$8:$C$282,3,FALSE),0)</f>
        <v>66567928</v>
      </c>
      <c r="H646" s="42">
        <f>+IFERROR(VLOOKUP($A646,'2020'!$A$14:$C$247,3,FALSE),0)</f>
        <v>30157906</v>
      </c>
      <c r="I646" s="42">
        <f>+IFERROR(VLOOKUP($A646,'2021'!$A$12:$C$276,3,FALSE),0)</f>
        <v>29960309</v>
      </c>
      <c r="J646" s="42">
        <f>+IFERROR(VLOOKUP($A646,'2022'!$A:$O,4,FALSE),0)</f>
        <v>0</v>
      </c>
      <c r="K646" s="42">
        <f>+IFERROR(VLOOKUP($A646,'2022'!$A:$O,5,FALSE),0)</f>
        <v>0</v>
      </c>
      <c r="L646" s="42">
        <f>+IFERROR(VLOOKUP($A646,'2022'!$A:$O,6,FALSE),0)</f>
        <v>562000</v>
      </c>
      <c r="M646" s="42">
        <f>+IFERROR(VLOOKUP($A646,'2022'!$A:$O,7,FALSE),0)</f>
        <v>257500</v>
      </c>
      <c r="N646" s="42">
        <f>+IFERROR(VLOOKUP($A646,'2022'!$A:$O,8,FALSE),0)</f>
        <v>0</v>
      </c>
      <c r="O646" s="42">
        <f>+IFERROR(VLOOKUP($A646,'2022'!$A:$O,9,FALSE),0)</f>
        <v>0</v>
      </c>
      <c r="P646" s="42">
        <f>+IFERROR(VLOOKUP($A646,'2022'!$A:$O,10,FALSE),0)</f>
        <v>0</v>
      </c>
      <c r="Q646" s="42">
        <f>+IFERROR(VLOOKUP($A646,'2022'!$A:$O,11,FALSE),0)</f>
        <v>0</v>
      </c>
      <c r="R646" s="42">
        <f>+IFERROR(VLOOKUP($A646,'2022'!$A:$O,12,FALSE),0)</f>
        <v>0</v>
      </c>
      <c r="S646" s="42">
        <f>+IFERROR(VLOOKUP($A646,'2022'!$A:$O,13,FALSE),0)</f>
        <v>0</v>
      </c>
      <c r="T646" s="42">
        <f>+IFERROR(VLOOKUP($A646,'2022'!$A:$O,14,FALSE),0)</f>
        <v>0</v>
      </c>
      <c r="U646" s="42">
        <f>+IFERROR(VLOOKUP($A646,'2022'!$A:$O,15,FALSE),0)</f>
        <v>0</v>
      </c>
    </row>
    <row r="647" spans="1:21" x14ac:dyDescent="0.2">
      <c r="A647" s="86">
        <v>1980251103</v>
      </c>
      <c r="B647" s="80" t="s">
        <v>444</v>
      </c>
      <c r="C647" s="4" t="s">
        <v>9</v>
      </c>
      <c r="D647" s="4">
        <f t="shared" si="674"/>
        <v>10</v>
      </c>
      <c r="E647" s="76">
        <f t="shared" si="702"/>
        <v>0</v>
      </c>
      <c r="F647" s="42">
        <f>IFERROR(VLOOKUP($A647,'2018'!$A$8:$C$209,3,FALSE),0)</f>
        <v>0</v>
      </c>
      <c r="G647" s="42">
        <f>IFERROR(VLOOKUP($A647,'2019'!$A$8:$C$282,3,FALSE),0)</f>
        <v>0</v>
      </c>
      <c r="H647" s="42">
        <f>+IFERROR(VLOOKUP($A647,'2020'!$A$14:$C$247,3,FALSE),0)</f>
        <v>0</v>
      </c>
      <c r="I647" s="42">
        <f>+IFERROR(VLOOKUP($A647,'2021'!$A$12:$C$276,3,FALSE),0)</f>
        <v>0</v>
      </c>
      <c r="J647" s="42">
        <f>+IFERROR(VLOOKUP($A647,'2022'!$A:$O,4,FALSE),0)</f>
        <v>0</v>
      </c>
      <c r="K647" s="42">
        <f>+IFERROR(VLOOKUP($A647,'2022'!$A:$O,5,FALSE),0)</f>
        <v>0</v>
      </c>
      <c r="L647" s="42">
        <f>+IFERROR(VLOOKUP($A647,'2022'!$A:$O,6,FALSE),0)</f>
        <v>0</v>
      </c>
      <c r="M647" s="42">
        <f>+IFERROR(VLOOKUP($A647,'2022'!$A:$O,7,FALSE),0)</f>
        <v>0</v>
      </c>
      <c r="N647" s="42">
        <f>+IFERROR(VLOOKUP($A647,'2022'!$A:$O,8,FALSE),0)</f>
        <v>0</v>
      </c>
      <c r="O647" s="42">
        <f>+IFERROR(VLOOKUP($A647,'2022'!$A:$O,9,FALSE),0)</f>
        <v>0</v>
      </c>
      <c r="P647" s="42">
        <f>+IFERROR(VLOOKUP($A647,'2022'!$A:$O,10,FALSE),0)</f>
        <v>0</v>
      </c>
      <c r="Q647" s="42">
        <f>+IFERROR(VLOOKUP($A647,'2022'!$A:$O,11,FALSE),0)</f>
        <v>0</v>
      </c>
      <c r="R647" s="42">
        <f>+IFERROR(VLOOKUP($A647,'2022'!$A:$O,12,FALSE),0)</f>
        <v>0</v>
      </c>
      <c r="S647" s="42">
        <f>+IFERROR(VLOOKUP($A647,'2022'!$A:$O,13,FALSE),0)</f>
        <v>0</v>
      </c>
      <c r="T647" s="42">
        <f>+IFERROR(VLOOKUP($A647,'2022'!$A:$O,14,FALSE),0)</f>
        <v>0</v>
      </c>
      <c r="U647" s="42">
        <f>+IFERROR(VLOOKUP($A647,'2022'!$A:$O,15,FALSE),0)</f>
        <v>0</v>
      </c>
    </row>
    <row r="648" spans="1:21" x14ac:dyDescent="0.2">
      <c r="A648" s="86">
        <v>1980251104</v>
      </c>
      <c r="B648" s="80" t="s">
        <v>445</v>
      </c>
      <c r="C648" s="4" t="s">
        <v>9</v>
      </c>
      <c r="D648" s="4">
        <f t="shared" si="674"/>
        <v>10</v>
      </c>
      <c r="E648" s="76">
        <f t="shared" si="702"/>
        <v>547088</v>
      </c>
      <c r="F648" s="42">
        <f>IFERROR(VLOOKUP($A648,'2018'!$A$8:$C$209,3,FALSE),0)</f>
        <v>0</v>
      </c>
      <c r="G648" s="42">
        <f>IFERROR(VLOOKUP($A648,'2019'!$A$8:$C$282,3,FALSE),0)</f>
        <v>547088</v>
      </c>
      <c r="H648" s="42">
        <f>+IFERROR(VLOOKUP($A648,'2020'!$A$14:$C$247,3,FALSE),0)</f>
        <v>0</v>
      </c>
      <c r="I648" s="42">
        <f>+IFERROR(VLOOKUP($A648,'2021'!$A$12:$C$276,3,FALSE),0)</f>
        <v>0</v>
      </c>
      <c r="J648" s="42">
        <f>+IFERROR(VLOOKUP($A648,'2022'!$A:$O,4,FALSE),0)</f>
        <v>0</v>
      </c>
      <c r="K648" s="42">
        <f>+IFERROR(VLOOKUP($A648,'2022'!$A:$O,5,FALSE),0)</f>
        <v>0</v>
      </c>
      <c r="L648" s="42">
        <f>+IFERROR(VLOOKUP($A648,'2022'!$A:$O,6,FALSE),0)</f>
        <v>0</v>
      </c>
      <c r="M648" s="42">
        <f>+IFERROR(VLOOKUP($A648,'2022'!$A:$O,7,FALSE),0)</f>
        <v>0</v>
      </c>
      <c r="N648" s="42">
        <f>+IFERROR(VLOOKUP($A648,'2022'!$A:$O,8,FALSE),0)</f>
        <v>0</v>
      </c>
      <c r="O648" s="42">
        <f>+IFERROR(VLOOKUP($A648,'2022'!$A:$O,9,FALSE),0)</f>
        <v>0</v>
      </c>
      <c r="P648" s="42">
        <f>+IFERROR(VLOOKUP($A648,'2022'!$A:$O,10,FALSE),0)</f>
        <v>0</v>
      </c>
      <c r="Q648" s="42">
        <f>+IFERROR(VLOOKUP($A648,'2022'!$A:$O,11,FALSE),0)</f>
        <v>0</v>
      </c>
      <c r="R648" s="42">
        <f>+IFERROR(VLOOKUP($A648,'2022'!$A:$O,12,FALSE),0)</f>
        <v>0</v>
      </c>
      <c r="S648" s="42">
        <f>+IFERROR(VLOOKUP($A648,'2022'!$A:$O,13,FALSE),0)</f>
        <v>0</v>
      </c>
      <c r="T648" s="42">
        <f>+IFERROR(VLOOKUP($A648,'2022'!$A:$O,14,FALSE),0)</f>
        <v>0</v>
      </c>
      <c r="U648" s="42">
        <f>+IFERROR(VLOOKUP($A648,'2022'!$A:$O,15,FALSE),0)</f>
        <v>0</v>
      </c>
    </row>
    <row r="649" spans="1:21" x14ac:dyDescent="0.2">
      <c r="A649" s="86">
        <v>1980251105</v>
      </c>
      <c r="B649" s="80" t="s">
        <v>446</v>
      </c>
      <c r="C649" s="4" t="s">
        <v>9</v>
      </c>
      <c r="D649" s="4">
        <f t="shared" si="674"/>
        <v>10</v>
      </c>
      <c r="E649" s="76">
        <f t="shared" si="702"/>
        <v>281756523</v>
      </c>
      <c r="F649" s="42">
        <f>IFERROR(VLOOKUP($A649,'2018'!$A$8:$C$209,3,FALSE),0)</f>
        <v>71746213</v>
      </c>
      <c r="G649" s="42">
        <f>IFERROR(VLOOKUP($A649,'2019'!$A$8:$C$282,3,FALSE),0)</f>
        <v>123043354</v>
      </c>
      <c r="H649" s="42">
        <f>+IFERROR(VLOOKUP($A649,'2020'!$A$14:$C$247,3,FALSE),0)</f>
        <v>41787134</v>
      </c>
      <c r="I649" s="42">
        <f>+IFERROR(VLOOKUP($A649,'2021'!$A$12:$C$276,3,FALSE),0)</f>
        <v>44063322</v>
      </c>
      <c r="J649" s="42">
        <f>+IFERROR(VLOOKUP($A649,'2022'!$A:$O,4,FALSE),0)</f>
        <v>0</v>
      </c>
      <c r="K649" s="42">
        <f>+IFERROR(VLOOKUP($A649,'2022'!$A:$O,5,FALSE),0)</f>
        <v>1028500</v>
      </c>
      <c r="L649" s="42">
        <f>+IFERROR(VLOOKUP($A649,'2022'!$A:$O,6,FALSE),0)</f>
        <v>0</v>
      </c>
      <c r="M649" s="42">
        <f>+IFERROR(VLOOKUP($A649,'2022'!$A:$O,7,FALSE),0)</f>
        <v>0</v>
      </c>
      <c r="N649" s="42">
        <f>+IFERROR(VLOOKUP($A649,'2022'!$A:$O,8,FALSE),0)</f>
        <v>0</v>
      </c>
      <c r="O649" s="42">
        <f>+IFERROR(VLOOKUP($A649,'2022'!$A:$O,9,FALSE),0)</f>
        <v>0</v>
      </c>
      <c r="P649" s="42">
        <f>+IFERROR(VLOOKUP($A649,'2022'!$A:$O,10,FALSE),0)</f>
        <v>0</v>
      </c>
      <c r="Q649" s="42">
        <f>+IFERROR(VLOOKUP($A649,'2022'!$A:$O,11,FALSE),0)</f>
        <v>0</v>
      </c>
      <c r="R649" s="42">
        <f>+IFERROR(VLOOKUP($A649,'2022'!$A:$O,12,FALSE),0)</f>
        <v>88000</v>
      </c>
      <c r="S649" s="42">
        <f>+IFERROR(VLOOKUP($A649,'2022'!$A:$O,13,FALSE),0)</f>
        <v>0</v>
      </c>
      <c r="T649" s="42">
        <f>+IFERROR(VLOOKUP($A649,'2022'!$A:$O,14,FALSE),0)</f>
        <v>0</v>
      </c>
      <c r="U649" s="42">
        <f>+IFERROR(VLOOKUP($A649,'2022'!$A:$O,15,FALSE),0)</f>
        <v>0</v>
      </c>
    </row>
    <row r="650" spans="1:21" ht="12" customHeight="1" x14ac:dyDescent="0.2">
      <c r="A650" s="86">
        <v>1980251106</v>
      </c>
      <c r="B650" s="80" t="s">
        <v>447</v>
      </c>
      <c r="C650" s="4" t="s">
        <v>9</v>
      </c>
      <c r="D650" s="4">
        <f t="shared" si="674"/>
        <v>10</v>
      </c>
      <c r="E650" s="76">
        <f t="shared" si="702"/>
        <v>2854744</v>
      </c>
      <c r="F650" s="42">
        <f>IFERROR(VLOOKUP($A650,'2018'!$A$8:$C$209,3,FALSE),0)</f>
        <v>343760</v>
      </c>
      <c r="G650" s="42">
        <f>IFERROR(VLOOKUP($A650,'2019'!$A$8:$C$282,3,FALSE),0)</f>
        <v>2510984</v>
      </c>
      <c r="H650" s="42">
        <f>+IFERROR(VLOOKUP($A650,'2020'!$A$14:$C$247,3,FALSE),0)</f>
        <v>0</v>
      </c>
      <c r="I650" s="42">
        <f>+IFERROR(VLOOKUP($A650,'2021'!$A$12:$C$276,3,FALSE),0)</f>
        <v>0</v>
      </c>
      <c r="J650" s="42">
        <f>+IFERROR(VLOOKUP($A650,'2022'!$A:$O,4,FALSE),0)</f>
        <v>0</v>
      </c>
      <c r="K650" s="42">
        <f>+IFERROR(VLOOKUP($A650,'2022'!$A:$O,5,FALSE),0)</f>
        <v>0</v>
      </c>
      <c r="L650" s="42">
        <f>+IFERROR(VLOOKUP($A650,'2022'!$A:$O,6,FALSE),0)</f>
        <v>0</v>
      </c>
      <c r="M650" s="42">
        <f>+IFERROR(VLOOKUP($A650,'2022'!$A:$O,7,FALSE),0)</f>
        <v>0</v>
      </c>
      <c r="N650" s="42">
        <f>+IFERROR(VLOOKUP($A650,'2022'!$A:$O,8,FALSE),0)</f>
        <v>0</v>
      </c>
      <c r="O650" s="42">
        <f>+IFERROR(VLOOKUP($A650,'2022'!$A:$O,9,FALSE),0)</f>
        <v>0</v>
      </c>
      <c r="P650" s="42">
        <f>+IFERROR(VLOOKUP($A650,'2022'!$A:$O,10,FALSE),0)</f>
        <v>0</v>
      </c>
      <c r="Q650" s="42">
        <f>+IFERROR(VLOOKUP($A650,'2022'!$A:$O,11,FALSE),0)</f>
        <v>0</v>
      </c>
      <c r="R650" s="42">
        <f>+IFERROR(VLOOKUP($A650,'2022'!$A:$O,12,FALSE),0)</f>
        <v>0</v>
      </c>
      <c r="S650" s="42">
        <f>+IFERROR(VLOOKUP($A650,'2022'!$A:$O,13,FALSE),0)</f>
        <v>0</v>
      </c>
      <c r="T650" s="42">
        <f>+IFERROR(VLOOKUP($A650,'2022'!$A:$O,14,FALSE),0)</f>
        <v>0</v>
      </c>
      <c r="U650" s="42">
        <f>+IFERROR(VLOOKUP($A650,'2022'!$A:$O,15,FALSE),0)</f>
        <v>0</v>
      </c>
    </row>
    <row r="651" spans="1:21" x14ac:dyDescent="0.2">
      <c r="A651" s="86">
        <v>1980251107</v>
      </c>
      <c r="B651" s="80" t="s">
        <v>448</v>
      </c>
      <c r="C651" s="4" t="s">
        <v>9</v>
      </c>
      <c r="D651" s="4">
        <f t="shared" si="674"/>
        <v>10</v>
      </c>
      <c r="E651" s="76">
        <f t="shared" si="702"/>
        <v>37108104</v>
      </c>
      <c r="F651" s="42">
        <f>IFERROR(VLOOKUP($A651,'2018'!$A$8:$C$209,3,FALSE),0)</f>
        <v>6473342</v>
      </c>
      <c r="G651" s="42">
        <f>IFERROR(VLOOKUP($A651,'2019'!$A$8:$C$282,3,FALSE),0)</f>
        <v>18559104</v>
      </c>
      <c r="H651" s="42">
        <f>+IFERROR(VLOOKUP($A651,'2020'!$A$14:$C$247,3,FALSE),0)</f>
        <v>8875658</v>
      </c>
      <c r="I651" s="42">
        <f>+IFERROR(VLOOKUP($A651,'2021'!$A$12:$C$276,3,FALSE),0)</f>
        <v>3200000</v>
      </c>
      <c r="J651" s="42">
        <f>+IFERROR(VLOOKUP($A651,'2022'!$A:$O,4,FALSE),0)</f>
        <v>0</v>
      </c>
      <c r="K651" s="42">
        <f>+IFERROR(VLOOKUP($A651,'2022'!$A:$O,5,FALSE),0)</f>
        <v>0</v>
      </c>
      <c r="L651" s="42">
        <f>+IFERROR(VLOOKUP($A651,'2022'!$A:$O,6,FALSE),0)</f>
        <v>0</v>
      </c>
      <c r="M651" s="42">
        <f>+IFERROR(VLOOKUP($A651,'2022'!$A:$O,7,FALSE),0)</f>
        <v>0</v>
      </c>
      <c r="N651" s="42">
        <f>+IFERROR(VLOOKUP($A651,'2022'!$A:$O,8,FALSE),0)</f>
        <v>0</v>
      </c>
      <c r="O651" s="42">
        <f>+IFERROR(VLOOKUP($A651,'2022'!$A:$O,9,FALSE),0)</f>
        <v>0</v>
      </c>
      <c r="P651" s="42">
        <f>+IFERROR(VLOOKUP($A651,'2022'!$A:$O,10,FALSE),0)</f>
        <v>0</v>
      </c>
      <c r="Q651" s="42">
        <f>+IFERROR(VLOOKUP($A651,'2022'!$A:$O,11,FALSE),0)</f>
        <v>0</v>
      </c>
      <c r="R651" s="42">
        <f>+IFERROR(VLOOKUP($A651,'2022'!$A:$O,12,FALSE),0)</f>
        <v>0</v>
      </c>
      <c r="S651" s="42">
        <f>+IFERROR(VLOOKUP($A651,'2022'!$A:$O,13,FALSE),0)</f>
        <v>0</v>
      </c>
      <c r="T651" s="42">
        <f>+IFERROR(VLOOKUP($A651,'2022'!$A:$O,14,FALSE),0)</f>
        <v>0</v>
      </c>
      <c r="U651" s="42">
        <f>+IFERROR(VLOOKUP($A651,'2022'!$A:$O,15,FALSE),0)</f>
        <v>0</v>
      </c>
    </row>
    <row r="652" spans="1:21" x14ac:dyDescent="0.2">
      <c r="A652" s="86">
        <v>1980251108</v>
      </c>
      <c r="B652" s="80" t="s">
        <v>449</v>
      </c>
      <c r="C652" s="4" t="s">
        <v>9</v>
      </c>
      <c r="D652" s="4">
        <f t="shared" si="674"/>
        <v>10</v>
      </c>
      <c r="E652" s="76">
        <f t="shared" si="702"/>
        <v>5820143</v>
      </c>
      <c r="F652" s="42">
        <f>IFERROR(VLOOKUP($A652,'2018'!$A$8:$C$209,3,FALSE),0)</f>
        <v>5820143</v>
      </c>
      <c r="G652" s="42">
        <f>IFERROR(VLOOKUP($A652,'2019'!$A$8:$C$282,3,FALSE),0)</f>
        <v>0</v>
      </c>
      <c r="H652" s="42">
        <f>+IFERROR(VLOOKUP($A652,'2020'!$A$14:$C$247,3,FALSE),0)</f>
        <v>0</v>
      </c>
      <c r="I652" s="42">
        <f>+IFERROR(VLOOKUP($A652,'2021'!$A$12:$C$276,3,FALSE),0)</f>
        <v>0</v>
      </c>
      <c r="J652" s="42">
        <f>+IFERROR(VLOOKUP($A652,'2022'!$A:$O,4,FALSE),0)</f>
        <v>0</v>
      </c>
      <c r="K652" s="42">
        <f>+IFERROR(VLOOKUP($A652,'2022'!$A:$O,5,FALSE),0)</f>
        <v>0</v>
      </c>
      <c r="L652" s="42">
        <f>+IFERROR(VLOOKUP($A652,'2022'!$A:$O,6,FALSE),0)</f>
        <v>0</v>
      </c>
      <c r="M652" s="42">
        <f>+IFERROR(VLOOKUP($A652,'2022'!$A:$O,7,FALSE),0)</f>
        <v>0</v>
      </c>
      <c r="N652" s="42">
        <f>+IFERROR(VLOOKUP($A652,'2022'!$A:$O,8,FALSE),0)</f>
        <v>0</v>
      </c>
      <c r="O652" s="42">
        <f>+IFERROR(VLOOKUP($A652,'2022'!$A:$O,9,FALSE),0)</f>
        <v>0</v>
      </c>
      <c r="P652" s="42">
        <f>+IFERROR(VLOOKUP($A652,'2022'!$A:$O,10,FALSE),0)</f>
        <v>0</v>
      </c>
      <c r="Q652" s="42">
        <f>+IFERROR(VLOOKUP($A652,'2022'!$A:$O,11,FALSE),0)</f>
        <v>0</v>
      </c>
      <c r="R652" s="42">
        <f>+IFERROR(VLOOKUP($A652,'2022'!$A:$O,12,FALSE),0)</f>
        <v>0</v>
      </c>
      <c r="S652" s="42">
        <f>+IFERROR(VLOOKUP($A652,'2022'!$A:$O,13,FALSE),0)</f>
        <v>0</v>
      </c>
      <c r="T652" s="42">
        <f>+IFERROR(VLOOKUP($A652,'2022'!$A:$O,14,FALSE),0)</f>
        <v>0</v>
      </c>
      <c r="U652" s="42">
        <f>+IFERROR(VLOOKUP($A652,'2022'!$A:$O,15,FALSE),0)</f>
        <v>0</v>
      </c>
    </row>
    <row r="653" spans="1:21" x14ac:dyDescent="0.2">
      <c r="A653" s="86">
        <v>1980251109</v>
      </c>
      <c r="B653" s="80" t="s">
        <v>450</v>
      </c>
      <c r="C653" s="4" t="s">
        <v>9</v>
      </c>
      <c r="D653" s="4">
        <f t="shared" ref="D653:D720" si="703">+LEN(A653)</f>
        <v>10</v>
      </c>
      <c r="E653" s="76">
        <f t="shared" si="702"/>
        <v>0</v>
      </c>
      <c r="F653" s="42">
        <f>IFERROR(VLOOKUP($A653,'2018'!$A$8:$C$209,3,FALSE),0)</f>
        <v>0</v>
      </c>
      <c r="G653" s="42">
        <f>IFERROR(VLOOKUP($A653,'2019'!$A$8:$C$282,3,FALSE),0)</f>
        <v>0</v>
      </c>
      <c r="H653" s="42">
        <f>+IFERROR(VLOOKUP($A653,'2020'!$A$14:$C$247,3,FALSE),0)</f>
        <v>0</v>
      </c>
      <c r="I653" s="42">
        <f>+IFERROR(VLOOKUP($A653,'2021'!$A$12:$C$276,3,FALSE),0)</f>
        <v>0</v>
      </c>
      <c r="J653" s="42">
        <f>+IFERROR(VLOOKUP($A653,'2022'!$A:$O,4,FALSE),0)</f>
        <v>0</v>
      </c>
      <c r="K653" s="42">
        <f>+IFERROR(VLOOKUP($A653,'2022'!$A:$O,5,FALSE),0)</f>
        <v>0</v>
      </c>
      <c r="L653" s="42">
        <f>+IFERROR(VLOOKUP($A653,'2022'!$A:$O,6,FALSE),0)</f>
        <v>0</v>
      </c>
      <c r="M653" s="42">
        <f>+IFERROR(VLOOKUP($A653,'2022'!$A:$O,7,FALSE),0)</f>
        <v>0</v>
      </c>
      <c r="N653" s="42">
        <f>+IFERROR(VLOOKUP($A653,'2022'!$A:$O,8,FALSE),0)</f>
        <v>0</v>
      </c>
      <c r="O653" s="42">
        <f>+IFERROR(VLOOKUP($A653,'2022'!$A:$O,9,FALSE),0)</f>
        <v>0</v>
      </c>
      <c r="P653" s="42">
        <f>+IFERROR(VLOOKUP($A653,'2022'!$A:$O,10,FALSE),0)</f>
        <v>0</v>
      </c>
      <c r="Q653" s="42">
        <f>+IFERROR(VLOOKUP($A653,'2022'!$A:$O,11,FALSE),0)</f>
        <v>0</v>
      </c>
      <c r="R653" s="42">
        <f>+IFERROR(VLOOKUP($A653,'2022'!$A:$O,12,FALSE),0)</f>
        <v>0</v>
      </c>
      <c r="S653" s="42">
        <f>+IFERROR(VLOOKUP($A653,'2022'!$A:$O,13,FALSE),0)</f>
        <v>0</v>
      </c>
      <c r="T653" s="42">
        <f>+IFERROR(VLOOKUP($A653,'2022'!$A:$O,14,FALSE),0)</f>
        <v>0</v>
      </c>
      <c r="U653" s="42">
        <f>+IFERROR(VLOOKUP($A653,'2022'!$A:$O,15,FALSE),0)</f>
        <v>0</v>
      </c>
    </row>
    <row r="654" spans="1:21" x14ac:dyDescent="0.2">
      <c r="A654" s="86">
        <v>1980251185</v>
      </c>
      <c r="B654" s="80" t="s">
        <v>451</v>
      </c>
      <c r="C654" s="4" t="s">
        <v>9</v>
      </c>
      <c r="D654" s="4">
        <f t="shared" si="703"/>
        <v>10</v>
      </c>
      <c r="E654" s="76">
        <f t="shared" si="702"/>
        <v>0</v>
      </c>
      <c r="F654" s="42">
        <f>IFERROR(VLOOKUP($A654,'2018'!$A$8:$C$209,3,FALSE),0)</f>
        <v>0</v>
      </c>
      <c r="G654" s="42">
        <f>IFERROR(VLOOKUP($A654,'2019'!$A$8:$C$282,3,FALSE),0)</f>
        <v>0</v>
      </c>
      <c r="H654" s="42">
        <f>+IFERROR(VLOOKUP($A654,'2020'!$A$14:$C$247,3,FALSE),0)</f>
        <v>0</v>
      </c>
      <c r="I654" s="42">
        <f>+IFERROR(VLOOKUP($A654,'2021'!$A$12:$C$276,3,FALSE),0)</f>
        <v>0</v>
      </c>
      <c r="J654" s="42">
        <f>+IFERROR(VLOOKUP($A654,'2022'!$A:$O,4,FALSE),0)</f>
        <v>0</v>
      </c>
      <c r="K654" s="42">
        <f>+IFERROR(VLOOKUP($A654,'2022'!$A:$O,5,FALSE),0)</f>
        <v>0</v>
      </c>
      <c r="L654" s="42">
        <f>+IFERROR(VLOOKUP($A654,'2022'!$A:$O,6,FALSE),0)</f>
        <v>0</v>
      </c>
      <c r="M654" s="42">
        <f>+IFERROR(VLOOKUP($A654,'2022'!$A:$O,7,FALSE),0)</f>
        <v>0</v>
      </c>
      <c r="N654" s="42">
        <f>+IFERROR(VLOOKUP($A654,'2022'!$A:$O,8,FALSE),0)</f>
        <v>0</v>
      </c>
      <c r="O654" s="42">
        <f>+IFERROR(VLOOKUP($A654,'2022'!$A:$O,9,FALSE),0)</f>
        <v>0</v>
      </c>
      <c r="P654" s="42">
        <f>+IFERROR(VLOOKUP($A654,'2022'!$A:$O,10,FALSE),0)</f>
        <v>0</v>
      </c>
      <c r="Q654" s="42">
        <f>+IFERROR(VLOOKUP($A654,'2022'!$A:$O,11,FALSE),0)</f>
        <v>0</v>
      </c>
      <c r="R654" s="42">
        <f>+IFERROR(VLOOKUP($A654,'2022'!$A:$O,12,FALSE),0)</f>
        <v>0</v>
      </c>
      <c r="S654" s="42">
        <f>+IFERROR(VLOOKUP($A654,'2022'!$A:$O,13,FALSE),0)</f>
        <v>0</v>
      </c>
      <c r="T654" s="42">
        <f>+IFERROR(VLOOKUP($A654,'2022'!$A:$O,14,FALSE),0)</f>
        <v>0</v>
      </c>
      <c r="U654" s="42">
        <f>+IFERROR(VLOOKUP($A654,'2022'!$A:$O,15,FALSE),0)</f>
        <v>0</v>
      </c>
    </row>
    <row r="655" spans="1:21" x14ac:dyDescent="0.2">
      <c r="A655" s="86">
        <v>1980251190</v>
      </c>
      <c r="B655" s="80" t="s">
        <v>452</v>
      </c>
      <c r="C655" s="4" t="s">
        <v>9</v>
      </c>
      <c r="D655" s="4">
        <f t="shared" si="703"/>
        <v>10</v>
      </c>
      <c r="E655" s="76">
        <f t="shared" si="702"/>
        <v>22711628</v>
      </c>
      <c r="F655" s="42">
        <f>IFERROR(VLOOKUP($A655,'2018'!$A$8:$C$209,3,FALSE),0)</f>
        <v>6557647</v>
      </c>
      <c r="G655" s="42">
        <f>IFERROR(VLOOKUP($A655,'2019'!$A$8:$C$282,3,FALSE),0)</f>
        <v>12137575</v>
      </c>
      <c r="H655" s="42">
        <f>+IFERROR(VLOOKUP($A655,'2020'!$A$14:$C$247,3,FALSE),0)</f>
        <v>2716371</v>
      </c>
      <c r="I655" s="42">
        <f>+IFERROR(VLOOKUP($A655,'2021'!$A$12:$C$276,3,FALSE),0)</f>
        <v>947941</v>
      </c>
      <c r="J655" s="42">
        <f>+IFERROR(VLOOKUP($A655,'2022'!$A:$O,4,FALSE),0)</f>
        <v>0</v>
      </c>
      <c r="K655" s="42">
        <f>+IFERROR(VLOOKUP($A655,'2022'!$A:$O,5,FALSE),0)</f>
        <v>0</v>
      </c>
      <c r="L655" s="42">
        <f>+IFERROR(VLOOKUP($A655,'2022'!$A:$O,6,FALSE),0)</f>
        <v>0</v>
      </c>
      <c r="M655" s="42">
        <f>+IFERROR(VLOOKUP($A655,'2022'!$A:$O,7,FALSE),0)</f>
        <v>142500</v>
      </c>
      <c r="N655" s="42">
        <f>+IFERROR(VLOOKUP($A655,'2022'!$A:$O,8,FALSE),0)</f>
        <v>44888</v>
      </c>
      <c r="O655" s="42">
        <f>+IFERROR(VLOOKUP($A655,'2022'!$A:$O,9,FALSE),0)</f>
        <v>0</v>
      </c>
      <c r="P655" s="42">
        <f>+IFERROR(VLOOKUP($A655,'2022'!$A:$O,10,FALSE),0)</f>
        <v>0</v>
      </c>
      <c r="Q655" s="42">
        <f>+IFERROR(VLOOKUP($A655,'2022'!$A:$O,11,FALSE),0)</f>
        <v>38584</v>
      </c>
      <c r="R655" s="42">
        <f>+IFERROR(VLOOKUP($A655,'2022'!$A:$O,12,FALSE),0)</f>
        <v>126122</v>
      </c>
      <c r="S655" s="42">
        <f>+IFERROR(VLOOKUP($A655,'2022'!$A:$O,13,FALSE),0)</f>
        <v>0</v>
      </c>
      <c r="T655" s="42">
        <f>+IFERROR(VLOOKUP($A655,'2022'!$A:$O,14,FALSE),0)</f>
        <v>0</v>
      </c>
      <c r="U655" s="42">
        <f>+IFERROR(VLOOKUP($A655,'2022'!$A:$O,15,FALSE),0)</f>
        <v>0</v>
      </c>
    </row>
    <row r="656" spans="1:21" x14ac:dyDescent="0.2">
      <c r="A656" s="86">
        <v>1980251191</v>
      </c>
      <c r="B656" s="80" t="s">
        <v>453</v>
      </c>
      <c r="C656" s="4" t="s">
        <v>9</v>
      </c>
      <c r="D656" s="4">
        <f t="shared" si="703"/>
        <v>10</v>
      </c>
      <c r="E656" s="76">
        <f t="shared" si="702"/>
        <v>44276996</v>
      </c>
      <c r="F656" s="42">
        <f>IFERROR(VLOOKUP($A656,'2018'!$A$8:$C$209,3,FALSE),0)</f>
        <v>11051013</v>
      </c>
      <c r="G656" s="42">
        <f>IFERROR(VLOOKUP($A656,'2019'!$A$8:$C$282,3,FALSE),0)</f>
        <v>17284799</v>
      </c>
      <c r="H656" s="42">
        <f>+IFERROR(VLOOKUP($A656,'2020'!$A$14:$C$247,3,FALSE),0)</f>
        <v>7637268</v>
      </c>
      <c r="I656" s="42">
        <f>+IFERROR(VLOOKUP($A656,'2021'!$A$12:$C$276,3,FALSE),0)</f>
        <v>8108501</v>
      </c>
      <c r="J656" s="42">
        <f>+IFERROR(VLOOKUP($A656,'2022'!$A:$O,4,FALSE),0)</f>
        <v>0</v>
      </c>
      <c r="K656" s="42">
        <f>+IFERROR(VLOOKUP($A656,'2022'!$A:$O,5,FALSE),0)</f>
        <v>195415</v>
      </c>
      <c r="L656" s="42">
        <f>+IFERROR(VLOOKUP($A656,'2022'!$A:$O,6,FALSE),0)</f>
        <v>0</v>
      </c>
      <c r="M656" s="42">
        <f>+IFERROR(VLOOKUP($A656,'2022'!$A:$O,7,FALSE),0)</f>
        <v>0</v>
      </c>
      <c r="N656" s="42">
        <f>+IFERROR(VLOOKUP($A656,'2022'!$A:$O,8,FALSE),0)</f>
        <v>0</v>
      </c>
      <c r="O656" s="42">
        <f>+IFERROR(VLOOKUP($A656,'2022'!$A:$O,9,FALSE),0)</f>
        <v>0</v>
      </c>
      <c r="P656" s="42">
        <f>+IFERROR(VLOOKUP($A656,'2022'!$A:$O,10,FALSE),0)</f>
        <v>0</v>
      </c>
      <c r="Q656" s="42">
        <f>+IFERROR(VLOOKUP($A656,'2022'!$A:$O,11,FALSE),0)</f>
        <v>0</v>
      </c>
      <c r="R656" s="42">
        <f>+IFERROR(VLOOKUP($A656,'2022'!$A:$O,12,FALSE),0)</f>
        <v>0</v>
      </c>
      <c r="S656" s="42">
        <f>+IFERROR(VLOOKUP($A656,'2022'!$A:$O,13,FALSE),0)</f>
        <v>0</v>
      </c>
      <c r="T656" s="42">
        <f>+IFERROR(VLOOKUP($A656,'2022'!$A:$O,14,FALSE),0)</f>
        <v>0</v>
      </c>
      <c r="U656" s="42">
        <f>+IFERROR(VLOOKUP($A656,'2022'!$A:$O,15,FALSE),0)</f>
        <v>0</v>
      </c>
    </row>
    <row r="657" spans="1:21" ht="12" customHeight="1" x14ac:dyDescent="0.2">
      <c r="A657" s="86">
        <v>1980251192</v>
      </c>
      <c r="B657" s="80" t="s">
        <v>454</v>
      </c>
      <c r="C657" s="4" t="s">
        <v>9</v>
      </c>
      <c r="D657" s="4">
        <f t="shared" si="703"/>
        <v>10</v>
      </c>
      <c r="E657" s="76">
        <f t="shared" si="702"/>
        <v>8079998</v>
      </c>
      <c r="F657" s="42">
        <f>IFERROR(VLOOKUP($A657,'2018'!$A$8:$C$209,3,FALSE),0)</f>
        <v>2259391</v>
      </c>
      <c r="G657" s="42">
        <f>IFERROR(VLOOKUP($A657,'2019'!$A$8:$C$282,3,FALSE),0)</f>
        <v>3526232</v>
      </c>
      <c r="H657" s="42">
        <f>+IFERROR(VLOOKUP($A657,'2020'!$A$14:$C$247,3,FALSE),0)</f>
        <v>1686375</v>
      </c>
      <c r="I657" s="42">
        <f>+IFERROR(VLOOKUP($A657,'2021'!$A$12:$C$276,3,FALSE),0)</f>
        <v>608000</v>
      </c>
      <c r="J657" s="42">
        <f>+IFERROR(VLOOKUP($A657,'2022'!$A:$O,4,FALSE),0)</f>
        <v>0</v>
      </c>
      <c r="K657" s="42">
        <f>+IFERROR(VLOOKUP($A657,'2022'!$A:$O,5,FALSE),0)</f>
        <v>0</v>
      </c>
      <c r="L657" s="42">
        <f>+IFERROR(VLOOKUP($A657,'2022'!$A:$O,6,FALSE),0)</f>
        <v>0</v>
      </c>
      <c r="M657" s="42">
        <f>+IFERROR(VLOOKUP($A657,'2022'!$A:$O,7,FALSE),0)</f>
        <v>0</v>
      </c>
      <c r="N657" s="42">
        <f>+IFERROR(VLOOKUP($A657,'2022'!$A:$O,8,FALSE),0)</f>
        <v>0</v>
      </c>
      <c r="O657" s="42">
        <f>+IFERROR(VLOOKUP($A657,'2022'!$A:$O,9,FALSE),0)</f>
        <v>0</v>
      </c>
      <c r="P657" s="42">
        <f>+IFERROR(VLOOKUP($A657,'2022'!$A:$O,10,FALSE),0)</f>
        <v>0</v>
      </c>
      <c r="Q657" s="42">
        <f>+IFERROR(VLOOKUP($A657,'2022'!$A:$O,11,FALSE),0)</f>
        <v>0</v>
      </c>
      <c r="R657" s="42">
        <f>+IFERROR(VLOOKUP($A657,'2022'!$A:$O,12,FALSE),0)</f>
        <v>0</v>
      </c>
      <c r="S657" s="42">
        <f>+IFERROR(VLOOKUP($A657,'2022'!$A:$O,13,FALSE),0)</f>
        <v>0</v>
      </c>
      <c r="T657" s="42">
        <f>+IFERROR(VLOOKUP($A657,'2022'!$A:$O,14,FALSE),0)</f>
        <v>0</v>
      </c>
      <c r="U657" s="42">
        <f>+IFERROR(VLOOKUP($A657,'2022'!$A:$O,15,FALSE),0)</f>
        <v>0</v>
      </c>
    </row>
    <row r="658" spans="1:21" x14ac:dyDescent="0.2">
      <c r="A658" s="86">
        <v>1980251193</v>
      </c>
      <c r="B658" s="80" t="s">
        <v>455</v>
      </c>
      <c r="C658" s="4" t="s">
        <v>9</v>
      </c>
      <c r="D658" s="4">
        <f t="shared" si="703"/>
        <v>10</v>
      </c>
      <c r="E658" s="76">
        <f t="shared" si="702"/>
        <v>103947</v>
      </c>
      <c r="F658" s="42">
        <f>IFERROR(VLOOKUP($A658,'2018'!$A$8:$C$209,3,FALSE),0)</f>
        <v>0</v>
      </c>
      <c r="G658" s="42">
        <f>IFERROR(VLOOKUP($A658,'2019'!$A$8:$C$282,3,FALSE),0)</f>
        <v>103947</v>
      </c>
      <c r="H658" s="42">
        <f>+IFERROR(VLOOKUP($A658,'2020'!$A$14:$C$247,3,FALSE),0)</f>
        <v>0</v>
      </c>
      <c r="I658" s="42">
        <f>+IFERROR(VLOOKUP($A658,'2021'!$A$12:$C$276,3,FALSE),0)</f>
        <v>0</v>
      </c>
      <c r="J658" s="42">
        <f>+IFERROR(VLOOKUP($A658,'2022'!$A:$O,4,FALSE),0)</f>
        <v>0</v>
      </c>
      <c r="K658" s="42">
        <f>+IFERROR(VLOOKUP($A658,'2022'!$A:$O,5,FALSE),0)</f>
        <v>0</v>
      </c>
      <c r="L658" s="42">
        <f>+IFERROR(VLOOKUP($A658,'2022'!$A:$O,6,FALSE),0)</f>
        <v>0</v>
      </c>
      <c r="M658" s="42">
        <f>+IFERROR(VLOOKUP($A658,'2022'!$A:$O,7,FALSE),0)</f>
        <v>0</v>
      </c>
      <c r="N658" s="42">
        <f>+IFERROR(VLOOKUP($A658,'2022'!$A:$O,8,FALSE),0)</f>
        <v>0</v>
      </c>
      <c r="O658" s="42">
        <f>+IFERROR(VLOOKUP($A658,'2022'!$A:$O,9,FALSE),0)</f>
        <v>0</v>
      </c>
      <c r="P658" s="42">
        <f>+IFERROR(VLOOKUP($A658,'2022'!$A:$O,10,FALSE),0)</f>
        <v>0</v>
      </c>
      <c r="Q658" s="42">
        <f>+IFERROR(VLOOKUP($A658,'2022'!$A:$O,11,FALSE),0)</f>
        <v>0</v>
      </c>
      <c r="R658" s="42">
        <f>+IFERROR(VLOOKUP($A658,'2022'!$A:$O,12,FALSE),0)</f>
        <v>0</v>
      </c>
      <c r="S658" s="42">
        <f>+IFERROR(VLOOKUP($A658,'2022'!$A:$O,13,FALSE),0)</f>
        <v>0</v>
      </c>
      <c r="T658" s="42">
        <f>+IFERROR(VLOOKUP($A658,'2022'!$A:$O,14,FALSE),0)</f>
        <v>0</v>
      </c>
      <c r="U658" s="42">
        <f>+IFERROR(VLOOKUP($A658,'2022'!$A:$O,15,FALSE),0)</f>
        <v>0</v>
      </c>
    </row>
    <row r="659" spans="1:21" x14ac:dyDescent="0.2">
      <c r="A659" s="86">
        <v>1980251194</v>
      </c>
      <c r="B659" s="80" t="s">
        <v>456</v>
      </c>
      <c r="C659" s="4" t="s">
        <v>9</v>
      </c>
      <c r="D659" s="4">
        <f t="shared" si="703"/>
        <v>10</v>
      </c>
      <c r="E659" s="76">
        <f t="shared" si="702"/>
        <v>34521398</v>
      </c>
      <c r="F659" s="42">
        <f>IFERROR(VLOOKUP($A659,'2018'!$A$8:$C$209,3,FALSE),0)</f>
        <v>11234127</v>
      </c>
      <c r="G659" s="42">
        <f>IFERROR(VLOOKUP($A659,'2019'!$A$8:$C$282,3,FALSE),0)</f>
        <v>12279305</v>
      </c>
      <c r="H659" s="42">
        <f>+IFERROR(VLOOKUP($A659,'2020'!$A$14:$C$247,3,FALSE),0)</f>
        <v>5274002</v>
      </c>
      <c r="I659" s="42">
        <f>+IFERROR(VLOOKUP($A659,'2021'!$A$12:$C$276,3,FALSE),0)</f>
        <v>5685039</v>
      </c>
      <c r="J659" s="42">
        <f>+IFERROR(VLOOKUP($A659,'2022'!$A:$O,4,FALSE),0)</f>
        <v>0</v>
      </c>
      <c r="K659" s="42">
        <f>+IFERROR(VLOOKUP($A659,'2022'!$A:$O,5,FALSE),0)</f>
        <v>0</v>
      </c>
      <c r="L659" s="42">
        <f>+IFERROR(VLOOKUP($A659,'2022'!$A:$O,6,FALSE),0)</f>
        <v>0</v>
      </c>
      <c r="M659" s="42">
        <f>+IFERROR(VLOOKUP($A659,'2022'!$A:$O,7,FALSE),0)</f>
        <v>48925</v>
      </c>
      <c r="N659" s="42">
        <f>+IFERROR(VLOOKUP($A659,'2022'!$A:$O,8,FALSE),0)</f>
        <v>0</v>
      </c>
      <c r="O659" s="42">
        <f>+IFERROR(VLOOKUP($A659,'2022'!$A:$O,9,FALSE),0)</f>
        <v>0</v>
      </c>
      <c r="P659" s="42">
        <f>+IFERROR(VLOOKUP($A659,'2022'!$A:$O,10,FALSE),0)</f>
        <v>0</v>
      </c>
      <c r="Q659" s="42">
        <f>+IFERROR(VLOOKUP($A659,'2022'!$A:$O,11,FALSE),0)</f>
        <v>0</v>
      </c>
      <c r="R659" s="42">
        <f>+IFERROR(VLOOKUP($A659,'2022'!$A:$O,12,FALSE),0)</f>
        <v>0</v>
      </c>
      <c r="S659" s="42">
        <f>+IFERROR(VLOOKUP($A659,'2022'!$A:$O,13,FALSE),0)</f>
        <v>0</v>
      </c>
      <c r="T659" s="42">
        <f>+IFERROR(VLOOKUP($A659,'2022'!$A:$O,14,FALSE),0)</f>
        <v>0</v>
      </c>
      <c r="U659" s="42">
        <f>+IFERROR(VLOOKUP($A659,'2022'!$A:$O,15,FALSE),0)</f>
        <v>0</v>
      </c>
    </row>
    <row r="660" spans="1:21" x14ac:dyDescent="0.2">
      <c r="A660" s="86">
        <v>1980251195</v>
      </c>
      <c r="B660" s="80" t="s">
        <v>1287</v>
      </c>
      <c r="C660" s="4" t="s">
        <v>9</v>
      </c>
      <c r="D660" s="4">
        <f t="shared" si="703"/>
        <v>10</v>
      </c>
      <c r="E660" s="76">
        <f t="shared" si="702"/>
        <v>0</v>
      </c>
      <c r="F660" s="42">
        <f>IFERROR(VLOOKUP($A660,'2018'!$A$8:$C$209,3,FALSE),0)</f>
        <v>0</v>
      </c>
      <c r="G660" s="42">
        <f>IFERROR(VLOOKUP($A660,'2019'!$A$8:$C$282,3,FALSE),0)</f>
        <v>0</v>
      </c>
      <c r="H660" s="42">
        <f>+IFERROR(VLOOKUP($A660,'2020'!$A$14:$C$247,3,FALSE),0)</f>
        <v>0</v>
      </c>
      <c r="I660" s="42">
        <f>+IFERROR(VLOOKUP($A660,'2021'!$A$12:$C$276,3,FALSE),0)</f>
        <v>0</v>
      </c>
      <c r="J660" s="42">
        <f>+IFERROR(VLOOKUP($A660,'2022'!$A:$O,4,FALSE),0)</f>
        <v>0</v>
      </c>
      <c r="K660" s="42">
        <f>+IFERROR(VLOOKUP($A660,'2022'!$A:$O,5,FALSE),0)</f>
        <v>0</v>
      </c>
      <c r="L660" s="42">
        <f>+IFERROR(VLOOKUP($A660,'2022'!$A:$O,6,FALSE),0)</f>
        <v>0</v>
      </c>
      <c r="M660" s="42">
        <f>+IFERROR(VLOOKUP($A660,'2022'!$A:$O,7,FALSE),0)</f>
        <v>0</v>
      </c>
      <c r="N660" s="42">
        <f>+IFERROR(VLOOKUP($A660,'2022'!$A:$O,8,FALSE),0)</f>
        <v>0</v>
      </c>
      <c r="O660" s="42">
        <f>+IFERROR(VLOOKUP($A660,'2022'!$A:$O,9,FALSE),0)</f>
        <v>0</v>
      </c>
      <c r="P660" s="42">
        <f>+IFERROR(VLOOKUP($A660,'2022'!$A:$O,10,FALSE),0)</f>
        <v>0</v>
      </c>
      <c r="Q660" s="42">
        <f>+IFERROR(VLOOKUP($A660,'2022'!$A:$O,11,FALSE),0)</f>
        <v>0</v>
      </c>
      <c r="R660" s="42">
        <f>+IFERROR(VLOOKUP($A660,'2022'!$A:$O,12,FALSE),0)</f>
        <v>0</v>
      </c>
      <c r="S660" s="42">
        <f>+IFERROR(VLOOKUP($A660,'2022'!$A:$O,13,FALSE),0)</f>
        <v>0</v>
      </c>
      <c r="T660" s="42">
        <f>+IFERROR(VLOOKUP($A660,'2022'!$A:$O,14,FALSE),0)</f>
        <v>0</v>
      </c>
      <c r="U660" s="42">
        <f>+IFERROR(VLOOKUP($A660,'2022'!$A:$O,15,FALSE),0)</f>
        <v>0</v>
      </c>
    </row>
    <row r="661" spans="1:21" x14ac:dyDescent="0.2">
      <c r="A661" s="86">
        <v>1980251199</v>
      </c>
      <c r="B661" s="80" t="s">
        <v>368</v>
      </c>
      <c r="C661" s="4" t="s">
        <v>9</v>
      </c>
      <c r="D661" s="4">
        <f t="shared" si="703"/>
        <v>10</v>
      </c>
      <c r="E661" s="76">
        <f t="shared" si="702"/>
        <v>-964657726</v>
      </c>
      <c r="F661" s="42">
        <f>IFERROR(VLOOKUP($A661,'2018'!$A$8:$C$209,3,FALSE),0)</f>
        <v>0</v>
      </c>
      <c r="G661" s="42">
        <f>IFERROR(VLOOKUP($A661,'2019'!$A$8:$C$282,3,FALSE),0)</f>
        <v>-492617141</v>
      </c>
      <c r="H661" s="42">
        <f>+IFERROR(VLOOKUP($A661,'2020'!$A$14:$C$247,3,FALSE),0)</f>
        <v>-94310936</v>
      </c>
      <c r="I661" s="42">
        <f>+IFERROR(VLOOKUP($A661,'2021'!$A$12:$C$276,3,FALSE),0)</f>
        <v>-377729649</v>
      </c>
      <c r="J661" s="42">
        <f>+IFERROR(VLOOKUP($A661,'2022'!$A:$O,4,FALSE),0)</f>
        <v>0</v>
      </c>
      <c r="K661" s="42">
        <f>+IFERROR(VLOOKUP($A661,'2022'!$A:$O,5,FALSE),0)</f>
        <v>0</v>
      </c>
      <c r="L661" s="42">
        <f>+IFERROR(VLOOKUP($A661,'2022'!$A:$O,6,FALSE),0)</f>
        <v>0</v>
      </c>
      <c r="M661" s="42">
        <f>+IFERROR(VLOOKUP($A661,'2022'!$A:$O,7,FALSE),0)</f>
        <v>0</v>
      </c>
      <c r="N661" s="42">
        <f>+IFERROR(VLOOKUP($A661,'2022'!$A:$O,8,FALSE),0)</f>
        <v>0</v>
      </c>
      <c r="O661" s="42">
        <f>+IFERROR(VLOOKUP($A661,'2022'!$A:$O,9,FALSE),0)</f>
        <v>0</v>
      </c>
      <c r="P661" s="42">
        <f>+IFERROR(VLOOKUP($A661,'2022'!$A:$O,10,FALSE),0)</f>
        <v>0</v>
      </c>
      <c r="Q661" s="42">
        <f>+IFERROR(VLOOKUP($A661,'2022'!$A:$O,11,FALSE),0)</f>
        <v>0</v>
      </c>
      <c r="R661" s="42">
        <f>+IFERROR(VLOOKUP($A661,'2022'!$A:$O,12,FALSE),0)</f>
        <v>0</v>
      </c>
      <c r="S661" s="42">
        <f>+IFERROR(VLOOKUP($A661,'2022'!$A:$O,13,FALSE),0)</f>
        <v>0</v>
      </c>
      <c r="T661" s="42">
        <f>+IFERROR(VLOOKUP($A661,'2022'!$A:$O,14,FALSE),0)</f>
        <v>0</v>
      </c>
      <c r="U661" s="42">
        <f>+IFERROR(VLOOKUP($A661,'2022'!$A:$O,15,FALSE),0)</f>
        <v>0</v>
      </c>
    </row>
    <row r="662" spans="1:21" ht="12" x14ac:dyDescent="0.25">
      <c r="A662" s="85">
        <v>19802512</v>
      </c>
      <c r="B662" s="79" t="s">
        <v>197</v>
      </c>
      <c r="C662" s="35" t="s">
        <v>5</v>
      </c>
      <c r="D662" s="35">
        <f t="shared" si="703"/>
        <v>8</v>
      </c>
      <c r="E662" s="75">
        <f t="shared" ref="E662:L662" si="704">+E663+E664+E665+E666+E667+E668</f>
        <v>12352882</v>
      </c>
      <c r="F662" s="41">
        <f t="shared" si="704"/>
        <v>46087968</v>
      </c>
      <c r="G662" s="41">
        <f t="shared" si="704"/>
        <v>-34833200</v>
      </c>
      <c r="H662" s="41">
        <f t="shared" ref="H662" si="705">+H663+H664+H665+H666+H667+H668</f>
        <v>35891771</v>
      </c>
      <c r="I662" s="41">
        <f t="shared" ref="I662" si="706">+I663+I664+I665+I666+I667+I668</f>
        <v>-34793657</v>
      </c>
      <c r="J662" s="41">
        <f t="shared" si="704"/>
        <v>0</v>
      </c>
      <c r="K662" s="41">
        <f t="shared" si="704"/>
        <v>0</v>
      </c>
      <c r="L662" s="41">
        <f t="shared" si="704"/>
        <v>0</v>
      </c>
      <c r="M662" s="41">
        <f t="shared" ref="M662:N662" si="707">+M663+M664+M665+M666+M667+M668</f>
        <v>0</v>
      </c>
      <c r="N662" s="41">
        <f t="shared" si="707"/>
        <v>0</v>
      </c>
      <c r="O662" s="41">
        <f t="shared" ref="O662:S662" si="708">+O663+O664+O665+O666+O667+O668</f>
        <v>0</v>
      </c>
      <c r="P662" s="41">
        <f t="shared" si="708"/>
        <v>0</v>
      </c>
      <c r="Q662" s="41">
        <f t="shared" si="708"/>
        <v>0</v>
      </c>
      <c r="R662" s="41">
        <f t="shared" si="708"/>
        <v>0</v>
      </c>
      <c r="S662" s="41">
        <f t="shared" si="708"/>
        <v>0</v>
      </c>
      <c r="T662" s="41">
        <f t="shared" ref="T662:U662" si="709">+T663+T664+T665+T666+T667+T668</f>
        <v>0</v>
      </c>
      <c r="U662" s="41">
        <f t="shared" si="709"/>
        <v>0</v>
      </c>
    </row>
    <row r="663" spans="1:21" x14ac:dyDescent="0.2">
      <c r="A663" s="86">
        <v>1980251201</v>
      </c>
      <c r="B663" s="80" t="s">
        <v>457</v>
      </c>
      <c r="C663" s="4" t="s">
        <v>9</v>
      </c>
      <c r="D663" s="4">
        <f t="shared" si="703"/>
        <v>10</v>
      </c>
      <c r="E663" s="76">
        <f t="shared" ref="E663:E668" si="710">+F663+G663+J663+K663+L663+H663+M663+N663+I663+O663+P663+Q663+R663+S663+T663+U663</f>
        <v>107889833</v>
      </c>
      <c r="F663" s="42">
        <f>IFERROR(VLOOKUP($A663,'2018'!$A$8:$C$209,3,FALSE),0)</f>
        <v>33624468</v>
      </c>
      <c r="G663" s="42">
        <f>IFERROR(VLOOKUP($A663,'2019'!$A$8:$C$282,3,FALSE),0)</f>
        <v>47223365</v>
      </c>
      <c r="H663" s="42">
        <f>+IFERROR(VLOOKUP($A663,'2020'!$A$14:$C$247,3,FALSE),0)</f>
        <v>25000000</v>
      </c>
      <c r="I663" s="42">
        <f>+IFERROR(VLOOKUP($A663,'2021'!$A$12:$C$276,3,FALSE),0)</f>
        <v>2042000</v>
      </c>
      <c r="J663" s="42">
        <f>+IFERROR(VLOOKUP($A663,'2022'!$A:$O,4,FALSE),0)</f>
        <v>0</v>
      </c>
      <c r="K663" s="42">
        <f>+IFERROR(VLOOKUP($A663,'2022'!$A:$O,5,FALSE),0)</f>
        <v>0</v>
      </c>
      <c r="L663" s="42">
        <f>+IFERROR(VLOOKUP($A663,'2022'!$A:$O,6,FALSE),0)</f>
        <v>0</v>
      </c>
      <c r="M663" s="42">
        <f>+IFERROR(VLOOKUP($A663,'2022'!$A:$O,7,FALSE),0)</f>
        <v>0</v>
      </c>
      <c r="N663" s="42">
        <f>+IFERROR(VLOOKUP($A663,'2022'!$A:$O,8,FALSE),0)</f>
        <v>0</v>
      </c>
      <c r="O663" s="42">
        <f>+IFERROR(VLOOKUP($A663,'2022'!$A:$O,9,FALSE),0)</f>
        <v>0</v>
      </c>
      <c r="P663" s="42">
        <f>+IFERROR(VLOOKUP($A663,'2022'!$A:$O,10,FALSE),0)</f>
        <v>0</v>
      </c>
      <c r="Q663" s="42">
        <f>+IFERROR(VLOOKUP($A663,'2022'!$A:$O,11,FALSE),0)</f>
        <v>0</v>
      </c>
      <c r="R663" s="42">
        <f>+IFERROR(VLOOKUP($A663,'2022'!$A:$O,12,FALSE),0)</f>
        <v>0</v>
      </c>
      <c r="S663" s="42">
        <f>+IFERROR(VLOOKUP($A663,'2022'!$A:$O,13,FALSE),0)</f>
        <v>0</v>
      </c>
      <c r="T663" s="42">
        <f>+IFERROR(VLOOKUP($A663,'2022'!$A:$O,14,FALSE),0)</f>
        <v>0</v>
      </c>
      <c r="U663" s="42">
        <f>+IFERROR(VLOOKUP($A663,'2022'!$A:$O,15,FALSE),0)</f>
        <v>0</v>
      </c>
    </row>
    <row r="664" spans="1:21" x14ac:dyDescent="0.2">
      <c r="A664" s="86">
        <v>1980251202</v>
      </c>
      <c r="B664" s="80" t="s">
        <v>458</v>
      </c>
      <c r="C664" s="4" t="s">
        <v>9</v>
      </c>
      <c r="D664" s="4">
        <f t="shared" si="703"/>
        <v>10</v>
      </c>
      <c r="E664" s="76">
        <f t="shared" si="710"/>
        <v>0</v>
      </c>
      <c r="F664" s="42">
        <f>IFERROR(VLOOKUP($A664,'2018'!$A$8:$C$209,3,FALSE),0)</f>
        <v>0</v>
      </c>
      <c r="G664" s="42">
        <f>IFERROR(VLOOKUP($A664,'2019'!$A$8:$C$282,3,FALSE),0)</f>
        <v>0</v>
      </c>
      <c r="H664" s="42">
        <f>+IFERROR(VLOOKUP($A664,'2020'!$A$14:$C$247,3,FALSE),0)</f>
        <v>0</v>
      </c>
      <c r="I664" s="42">
        <f>+IFERROR(VLOOKUP($A664,'2021'!$A$12:$C$276,3,FALSE),0)</f>
        <v>0</v>
      </c>
      <c r="J664" s="42">
        <f>+IFERROR(VLOOKUP($A664,'2022'!$A:$O,4,FALSE),0)</f>
        <v>0</v>
      </c>
      <c r="K664" s="42">
        <f>+IFERROR(VLOOKUP($A664,'2022'!$A:$O,5,FALSE),0)</f>
        <v>0</v>
      </c>
      <c r="L664" s="42">
        <f>+IFERROR(VLOOKUP($A664,'2022'!$A:$O,6,FALSE),0)</f>
        <v>0</v>
      </c>
      <c r="M664" s="42">
        <f>+IFERROR(VLOOKUP($A664,'2022'!$A:$O,7,FALSE),0)</f>
        <v>0</v>
      </c>
      <c r="N664" s="42">
        <f>+IFERROR(VLOOKUP($A664,'2022'!$A:$O,8,FALSE),0)</f>
        <v>0</v>
      </c>
      <c r="O664" s="42">
        <f>+IFERROR(VLOOKUP($A664,'2022'!$A:$O,9,FALSE),0)</f>
        <v>0</v>
      </c>
      <c r="P664" s="42">
        <f>+IFERROR(VLOOKUP($A664,'2022'!$A:$O,10,FALSE),0)</f>
        <v>0</v>
      </c>
      <c r="Q664" s="42">
        <f>+IFERROR(VLOOKUP($A664,'2022'!$A:$O,11,FALSE),0)</f>
        <v>0</v>
      </c>
      <c r="R664" s="42">
        <f>+IFERROR(VLOOKUP($A664,'2022'!$A:$O,12,FALSE),0)</f>
        <v>0</v>
      </c>
      <c r="S664" s="42">
        <f>+IFERROR(VLOOKUP($A664,'2022'!$A:$O,13,FALSE),0)</f>
        <v>0</v>
      </c>
      <c r="T664" s="42">
        <f>+IFERROR(VLOOKUP($A664,'2022'!$A:$O,14,FALSE),0)</f>
        <v>0</v>
      </c>
      <c r="U664" s="42">
        <f>+IFERROR(VLOOKUP($A664,'2022'!$A:$O,15,FALSE),0)</f>
        <v>0</v>
      </c>
    </row>
    <row r="665" spans="1:21" x14ac:dyDescent="0.2">
      <c r="A665" s="86">
        <v>1980251203</v>
      </c>
      <c r="B665" s="80" t="s">
        <v>459</v>
      </c>
      <c r="C665" s="4" t="s">
        <v>9</v>
      </c>
      <c r="D665" s="4">
        <f t="shared" si="703"/>
        <v>10</v>
      </c>
      <c r="E665" s="76">
        <f t="shared" si="710"/>
        <v>32024205</v>
      </c>
      <c r="F665" s="42">
        <f>IFERROR(VLOOKUP($A665,'2018'!$A$8:$C$209,3,FALSE),0)</f>
        <v>12463500</v>
      </c>
      <c r="G665" s="42">
        <f>IFERROR(VLOOKUP($A665,'2019'!$A$8:$C$282,3,FALSE),0)</f>
        <v>8668934</v>
      </c>
      <c r="H665" s="42">
        <f>+IFERROR(VLOOKUP($A665,'2020'!$A$14:$C$247,3,FALSE),0)</f>
        <v>10891771</v>
      </c>
      <c r="I665" s="42">
        <f>+IFERROR(VLOOKUP($A665,'2021'!$A$12:$C$276,3,FALSE),0)</f>
        <v>0</v>
      </c>
      <c r="J665" s="42">
        <f>+IFERROR(VLOOKUP($A665,'2022'!$A:$O,4,FALSE),0)</f>
        <v>0</v>
      </c>
      <c r="K665" s="42">
        <f>+IFERROR(VLOOKUP($A665,'2022'!$A:$O,5,FALSE),0)</f>
        <v>0</v>
      </c>
      <c r="L665" s="42">
        <f>+IFERROR(VLOOKUP($A665,'2022'!$A:$O,6,FALSE),0)</f>
        <v>0</v>
      </c>
      <c r="M665" s="42">
        <f>+IFERROR(VLOOKUP($A665,'2022'!$A:$O,7,FALSE),0)</f>
        <v>0</v>
      </c>
      <c r="N665" s="42">
        <f>+IFERROR(VLOOKUP($A665,'2022'!$A:$O,8,FALSE),0)</f>
        <v>0</v>
      </c>
      <c r="O665" s="42">
        <f>+IFERROR(VLOOKUP($A665,'2022'!$A:$O,9,FALSE),0)</f>
        <v>0</v>
      </c>
      <c r="P665" s="42">
        <f>+IFERROR(VLOOKUP($A665,'2022'!$A:$O,10,FALSE),0)</f>
        <v>0</v>
      </c>
      <c r="Q665" s="42">
        <f>+IFERROR(VLOOKUP($A665,'2022'!$A:$O,11,FALSE),0)</f>
        <v>0</v>
      </c>
      <c r="R665" s="42">
        <f>+IFERROR(VLOOKUP($A665,'2022'!$A:$O,12,FALSE),0)</f>
        <v>0</v>
      </c>
      <c r="S665" s="42">
        <f>+IFERROR(VLOOKUP($A665,'2022'!$A:$O,13,FALSE),0)</f>
        <v>0</v>
      </c>
      <c r="T665" s="42">
        <f>+IFERROR(VLOOKUP($A665,'2022'!$A:$O,14,FALSE),0)</f>
        <v>0</v>
      </c>
      <c r="U665" s="42">
        <f>+IFERROR(VLOOKUP($A665,'2022'!$A:$O,15,FALSE),0)</f>
        <v>0</v>
      </c>
    </row>
    <row r="666" spans="1:21" x14ac:dyDescent="0.2">
      <c r="A666" s="86">
        <v>1980251285</v>
      </c>
      <c r="B666" s="80" t="s">
        <v>460</v>
      </c>
      <c r="C666" s="4" t="s">
        <v>9</v>
      </c>
      <c r="D666" s="4">
        <f t="shared" si="703"/>
        <v>10</v>
      </c>
      <c r="E666" s="76">
        <f t="shared" si="710"/>
        <v>0</v>
      </c>
      <c r="F666" s="42">
        <f>IFERROR(VLOOKUP($A666,'2018'!$A$8:$C$209,3,FALSE),0)</f>
        <v>0</v>
      </c>
      <c r="G666" s="42">
        <f>IFERROR(VLOOKUP($A666,'2019'!$A$8:$C$282,3,FALSE),0)</f>
        <v>0</v>
      </c>
      <c r="H666" s="42">
        <f>+IFERROR(VLOOKUP($A666,'2020'!$A$14:$C$247,3,FALSE),0)</f>
        <v>0</v>
      </c>
      <c r="I666" s="42">
        <f>+IFERROR(VLOOKUP($A666,'2021'!$A$12:$C$276,3,FALSE),0)</f>
        <v>0</v>
      </c>
      <c r="J666" s="42">
        <f>+IFERROR(VLOOKUP($A666,'2022'!$A:$O,4,FALSE),0)</f>
        <v>0</v>
      </c>
      <c r="K666" s="42">
        <f>+IFERROR(VLOOKUP($A666,'2022'!$A:$O,5,FALSE),0)</f>
        <v>0</v>
      </c>
      <c r="L666" s="42">
        <f>+IFERROR(VLOOKUP($A666,'2022'!$A:$O,6,FALSE),0)</f>
        <v>0</v>
      </c>
      <c r="M666" s="42">
        <f>+IFERROR(VLOOKUP($A666,'2022'!$A:$O,7,FALSE),0)</f>
        <v>0</v>
      </c>
      <c r="N666" s="42">
        <f>+IFERROR(VLOOKUP($A666,'2022'!$A:$O,8,FALSE),0)</f>
        <v>0</v>
      </c>
      <c r="O666" s="42">
        <f>+IFERROR(VLOOKUP($A666,'2022'!$A:$O,9,FALSE),0)</f>
        <v>0</v>
      </c>
      <c r="P666" s="42">
        <f>+IFERROR(VLOOKUP($A666,'2022'!$A:$O,10,FALSE),0)</f>
        <v>0</v>
      </c>
      <c r="Q666" s="42">
        <f>+IFERROR(VLOOKUP($A666,'2022'!$A:$O,11,FALSE),0)</f>
        <v>0</v>
      </c>
      <c r="R666" s="42">
        <f>+IFERROR(VLOOKUP($A666,'2022'!$A:$O,12,FALSE),0)</f>
        <v>0</v>
      </c>
      <c r="S666" s="42">
        <f>+IFERROR(VLOOKUP($A666,'2022'!$A:$O,13,FALSE),0)</f>
        <v>0</v>
      </c>
      <c r="T666" s="42">
        <f>+IFERROR(VLOOKUP($A666,'2022'!$A:$O,14,FALSE),0)</f>
        <v>0</v>
      </c>
      <c r="U666" s="42">
        <f>+IFERROR(VLOOKUP($A666,'2022'!$A:$O,15,FALSE),0)</f>
        <v>0</v>
      </c>
    </row>
    <row r="667" spans="1:21" x14ac:dyDescent="0.2">
      <c r="A667" s="86">
        <v>1980251293</v>
      </c>
      <c r="B667" s="80" t="s">
        <v>461</v>
      </c>
      <c r="C667" s="4" t="s">
        <v>9</v>
      </c>
      <c r="D667" s="4">
        <f t="shared" si="703"/>
        <v>10</v>
      </c>
      <c r="E667" s="76">
        <f t="shared" si="710"/>
        <v>0</v>
      </c>
      <c r="F667" s="42">
        <f>IFERROR(VLOOKUP($A667,'2018'!$A$8:$C$209,3,FALSE),0)</f>
        <v>0</v>
      </c>
      <c r="G667" s="42">
        <f>IFERROR(VLOOKUP($A667,'2019'!$A$8:$C$282,3,FALSE),0)</f>
        <v>0</v>
      </c>
      <c r="H667" s="42">
        <f>+IFERROR(VLOOKUP($A667,'2020'!$A$14:$C$247,3,FALSE),0)</f>
        <v>0</v>
      </c>
      <c r="I667" s="42">
        <f>+IFERROR(VLOOKUP($A667,'2021'!$A$12:$C$276,3,FALSE),0)</f>
        <v>0</v>
      </c>
      <c r="J667" s="42">
        <f>+IFERROR(VLOOKUP($A667,'2022'!$A:$O,4,FALSE),0)</f>
        <v>0</v>
      </c>
      <c r="K667" s="42">
        <f>+IFERROR(VLOOKUP($A667,'2022'!$A:$O,5,FALSE),0)</f>
        <v>0</v>
      </c>
      <c r="L667" s="42">
        <f>+IFERROR(VLOOKUP($A667,'2022'!$A:$O,6,FALSE),0)</f>
        <v>0</v>
      </c>
      <c r="M667" s="42">
        <f>+IFERROR(VLOOKUP($A667,'2022'!$A:$O,7,FALSE),0)</f>
        <v>0</v>
      </c>
      <c r="N667" s="42">
        <f>+IFERROR(VLOOKUP($A667,'2022'!$A:$O,8,FALSE),0)</f>
        <v>0</v>
      </c>
      <c r="O667" s="42">
        <f>+IFERROR(VLOOKUP($A667,'2022'!$A:$O,9,FALSE),0)</f>
        <v>0</v>
      </c>
      <c r="P667" s="42">
        <f>+IFERROR(VLOOKUP($A667,'2022'!$A:$O,10,FALSE),0)</f>
        <v>0</v>
      </c>
      <c r="Q667" s="42">
        <f>+IFERROR(VLOOKUP($A667,'2022'!$A:$O,11,FALSE),0)</f>
        <v>0</v>
      </c>
      <c r="R667" s="42">
        <f>+IFERROR(VLOOKUP($A667,'2022'!$A:$O,12,FALSE),0)</f>
        <v>0</v>
      </c>
      <c r="S667" s="42">
        <f>+IFERROR(VLOOKUP($A667,'2022'!$A:$O,13,FALSE),0)</f>
        <v>0</v>
      </c>
      <c r="T667" s="42">
        <f>+IFERROR(VLOOKUP($A667,'2022'!$A:$O,14,FALSE),0)</f>
        <v>0</v>
      </c>
      <c r="U667" s="42">
        <f>+IFERROR(VLOOKUP($A667,'2022'!$A:$O,15,FALSE),0)</f>
        <v>0</v>
      </c>
    </row>
    <row r="668" spans="1:21" x14ac:dyDescent="0.2">
      <c r="A668" s="86">
        <v>1980251299</v>
      </c>
      <c r="B668" s="80" t="s">
        <v>368</v>
      </c>
      <c r="C668" s="4" t="s">
        <v>9</v>
      </c>
      <c r="D668" s="4">
        <f t="shared" si="703"/>
        <v>10</v>
      </c>
      <c r="E668" s="76">
        <f t="shared" si="710"/>
        <v>-127561156</v>
      </c>
      <c r="F668" s="42">
        <f>IFERROR(VLOOKUP($A668,'2018'!$A$8:$C$209,3,FALSE),0)</f>
        <v>0</v>
      </c>
      <c r="G668" s="42">
        <f>IFERROR(VLOOKUP($A668,'2019'!$A$8:$C$282,3,FALSE),0)</f>
        <v>-90725499</v>
      </c>
      <c r="H668" s="42">
        <f>+IFERROR(VLOOKUP($A668,'2020'!$A$14:$C$247,3,FALSE),0)</f>
        <v>0</v>
      </c>
      <c r="I668" s="42">
        <f>+IFERROR(VLOOKUP($A668,'2021'!$A$12:$C$276,3,FALSE),0)</f>
        <v>-36835657</v>
      </c>
      <c r="J668" s="42">
        <f>+IFERROR(VLOOKUP($A668,'2022'!$A:$O,4,FALSE),0)</f>
        <v>0</v>
      </c>
      <c r="K668" s="42">
        <f>+IFERROR(VLOOKUP($A668,'2022'!$A:$O,5,FALSE),0)</f>
        <v>0</v>
      </c>
      <c r="L668" s="42">
        <f>+IFERROR(VLOOKUP($A668,'2022'!$A:$O,6,FALSE),0)</f>
        <v>0</v>
      </c>
      <c r="M668" s="42">
        <f>+IFERROR(VLOOKUP($A668,'2022'!$A:$O,7,FALSE),0)</f>
        <v>0</v>
      </c>
      <c r="N668" s="42">
        <f>+IFERROR(VLOOKUP($A668,'2022'!$A:$O,8,FALSE),0)</f>
        <v>0</v>
      </c>
      <c r="O668" s="42">
        <f>+IFERROR(VLOOKUP($A668,'2022'!$A:$O,9,FALSE),0)</f>
        <v>0</v>
      </c>
      <c r="P668" s="42">
        <f>+IFERROR(VLOOKUP($A668,'2022'!$A:$O,10,FALSE),0)</f>
        <v>0</v>
      </c>
      <c r="Q668" s="42">
        <f>+IFERROR(VLOOKUP($A668,'2022'!$A:$O,11,FALSE),0)</f>
        <v>0</v>
      </c>
      <c r="R668" s="42">
        <f>+IFERROR(VLOOKUP($A668,'2022'!$A:$O,12,FALSE),0)</f>
        <v>0</v>
      </c>
      <c r="S668" s="42">
        <f>+IFERROR(VLOOKUP($A668,'2022'!$A:$O,13,FALSE),0)</f>
        <v>0</v>
      </c>
      <c r="T668" s="42">
        <f>+IFERROR(VLOOKUP($A668,'2022'!$A:$O,14,FALSE),0)</f>
        <v>0</v>
      </c>
      <c r="U668" s="42">
        <f>+IFERROR(VLOOKUP($A668,'2022'!$A:$O,15,FALSE),0)</f>
        <v>0</v>
      </c>
    </row>
    <row r="669" spans="1:21" ht="12" x14ac:dyDescent="0.25">
      <c r="A669" s="85">
        <v>19802513</v>
      </c>
      <c r="B669" s="79" t="s">
        <v>462</v>
      </c>
      <c r="C669" s="35" t="s">
        <v>5</v>
      </c>
      <c r="D669" s="35">
        <f t="shared" si="703"/>
        <v>8</v>
      </c>
      <c r="E669" s="75">
        <f>SUM(E670:E684)</f>
        <v>122909611.06000018</v>
      </c>
      <c r="F669" s="41">
        <f t="shared" ref="F669:U669" si="711">SUM(F670:F684)</f>
        <v>6362603</v>
      </c>
      <c r="G669" s="41">
        <f t="shared" si="711"/>
        <v>-462183660.24000013</v>
      </c>
      <c r="H669" s="41">
        <f t="shared" si="711"/>
        <v>511408419</v>
      </c>
      <c r="I669" s="41">
        <f t="shared" si="711"/>
        <v>-218440083</v>
      </c>
      <c r="J669" s="41">
        <f t="shared" si="711"/>
        <v>0</v>
      </c>
      <c r="K669" s="41">
        <f t="shared" si="711"/>
        <v>45398265</v>
      </c>
      <c r="L669" s="41">
        <f t="shared" si="711"/>
        <v>0</v>
      </c>
      <c r="M669" s="41">
        <f t="shared" si="711"/>
        <v>0</v>
      </c>
      <c r="N669" s="41">
        <f t="shared" si="711"/>
        <v>0</v>
      </c>
      <c r="O669" s="41">
        <f t="shared" si="711"/>
        <v>144290572.30000001</v>
      </c>
      <c r="P669" s="41">
        <f t="shared" si="711"/>
        <v>0</v>
      </c>
      <c r="Q669" s="41">
        <f t="shared" si="711"/>
        <v>0</v>
      </c>
      <c r="R669" s="41">
        <f t="shared" si="711"/>
        <v>70977068</v>
      </c>
      <c r="S669" s="41">
        <f t="shared" si="711"/>
        <v>0</v>
      </c>
      <c r="T669" s="41">
        <f t="shared" si="711"/>
        <v>25096427</v>
      </c>
      <c r="U669" s="41">
        <f t="shared" si="711"/>
        <v>0</v>
      </c>
    </row>
    <row r="670" spans="1:21" x14ac:dyDescent="0.2">
      <c r="A670" s="86">
        <v>1980251301</v>
      </c>
      <c r="B670" s="80" t="s">
        <v>463</v>
      </c>
      <c r="C670" s="4" t="s">
        <v>9</v>
      </c>
      <c r="D670" s="4">
        <f t="shared" si="703"/>
        <v>10</v>
      </c>
      <c r="E670" s="76">
        <f t="shared" ref="E670:E684" si="712">+F670+G670+J670+K670+L670+H670+M670+N670+I670+O670+P670+Q670+R670+S670+T670+U670</f>
        <v>1150223339.6700001</v>
      </c>
      <c r="F670" s="42">
        <f>IFERROR(VLOOKUP($A670,'2018'!$A$8:$C$209,3,FALSE),0)</f>
        <v>6286119</v>
      </c>
      <c r="G670" s="42">
        <f>IFERROR(VLOOKUP($A670,'2019'!$A$8:$C$282,3,FALSE),0)</f>
        <v>193207460.66999999</v>
      </c>
      <c r="H670" s="42">
        <f>+IFERROR(VLOOKUP($A670,'2020'!$A$14:$C$247,3,FALSE),0)</f>
        <v>380171725</v>
      </c>
      <c r="I670" s="42">
        <f>+IFERROR(VLOOKUP($A670,'2021'!$A$12:$C$276,3,FALSE),0)</f>
        <v>334977340</v>
      </c>
      <c r="J670" s="42">
        <f>+IFERROR(VLOOKUP($A670,'2022'!$A:$O,4,FALSE),0)</f>
        <v>0</v>
      </c>
      <c r="K670" s="42">
        <f>+IFERROR(VLOOKUP($A670,'2022'!$A:$O,5,FALSE),0)</f>
        <v>43302396</v>
      </c>
      <c r="L670" s="42">
        <f>+IFERROR(VLOOKUP($A670,'2022'!$A:$O,6,FALSE),0)</f>
        <v>0</v>
      </c>
      <c r="M670" s="42">
        <f>+IFERROR(VLOOKUP($A670,'2022'!$A:$O,7,FALSE),0)</f>
        <v>0</v>
      </c>
      <c r="N670" s="42">
        <f>+IFERROR(VLOOKUP($A670,'2022'!$A:$O,8,FALSE),0)</f>
        <v>0</v>
      </c>
      <c r="O670" s="42">
        <f>+IFERROR(VLOOKUP($A670,'2022'!$A:$O,9,FALSE),0)</f>
        <v>107024012</v>
      </c>
      <c r="P670" s="42">
        <f>+IFERROR(VLOOKUP($A670,'2022'!$A:$O,10,FALSE),0)</f>
        <v>0</v>
      </c>
      <c r="Q670" s="42">
        <f>+IFERROR(VLOOKUP($A670,'2022'!$A:$O,11,FALSE),0)</f>
        <v>0</v>
      </c>
      <c r="R670" s="42">
        <f>+IFERROR(VLOOKUP($A670,'2022'!$A:$O,12,FALSE),0)</f>
        <v>62039395</v>
      </c>
      <c r="S670" s="42">
        <f>+IFERROR(VLOOKUP($A670,'2022'!$A:$O,13,FALSE),0)</f>
        <v>0</v>
      </c>
      <c r="T670" s="42">
        <f>+IFERROR(VLOOKUP($A670,'2022'!$A:$O,14,FALSE),0)</f>
        <v>23214892</v>
      </c>
      <c r="U670" s="42">
        <f>+IFERROR(VLOOKUP($A670,'2022'!$A:$O,15,FALSE),0)</f>
        <v>0</v>
      </c>
    </row>
    <row r="671" spans="1:21" ht="12" customHeight="1" x14ac:dyDescent="0.2">
      <c r="A671" s="86">
        <v>1980251302</v>
      </c>
      <c r="B671" s="80" t="s">
        <v>464</v>
      </c>
      <c r="C671" s="4" t="s">
        <v>9</v>
      </c>
      <c r="D671" s="4">
        <f t="shared" si="703"/>
        <v>10</v>
      </c>
      <c r="E671" s="76">
        <f t="shared" si="712"/>
        <v>0</v>
      </c>
      <c r="F671" s="42">
        <f>IFERROR(VLOOKUP($A671,'2018'!$A$8:$C$209,3,FALSE),0)</f>
        <v>0</v>
      </c>
      <c r="G671" s="42">
        <f>IFERROR(VLOOKUP($A671,'2019'!$A$8:$C$282,3,FALSE),0)</f>
        <v>0</v>
      </c>
      <c r="H671" s="42">
        <f>+IFERROR(VLOOKUP($A671,'2020'!$A$14:$C$247,3,FALSE),0)</f>
        <v>0</v>
      </c>
      <c r="I671" s="42">
        <f>+IFERROR(VLOOKUP($A671,'2021'!$A$12:$C$276,3,FALSE),0)</f>
        <v>0</v>
      </c>
      <c r="J671" s="42">
        <f>+IFERROR(VLOOKUP($A671,'2022'!$A:$O,4,FALSE),0)</f>
        <v>0</v>
      </c>
      <c r="K671" s="42">
        <f>+IFERROR(VLOOKUP($A671,'2022'!$A:$O,5,FALSE),0)</f>
        <v>0</v>
      </c>
      <c r="L671" s="42">
        <f>+IFERROR(VLOOKUP($A671,'2022'!$A:$O,6,FALSE),0)</f>
        <v>0</v>
      </c>
      <c r="M671" s="42">
        <f>+IFERROR(VLOOKUP($A671,'2022'!$A:$O,7,FALSE),0)</f>
        <v>0</v>
      </c>
      <c r="N671" s="42">
        <f>+IFERROR(VLOOKUP($A671,'2022'!$A:$O,8,FALSE),0)</f>
        <v>0</v>
      </c>
      <c r="O671" s="42">
        <f>+IFERROR(VLOOKUP($A671,'2022'!$A:$O,9,FALSE),0)</f>
        <v>0</v>
      </c>
      <c r="P671" s="42">
        <f>+IFERROR(VLOOKUP($A671,'2022'!$A:$O,10,FALSE),0)</f>
        <v>0</v>
      </c>
      <c r="Q671" s="42">
        <f>+IFERROR(VLOOKUP($A671,'2022'!$A:$O,11,FALSE),0)</f>
        <v>0</v>
      </c>
      <c r="R671" s="42">
        <f>+IFERROR(VLOOKUP($A671,'2022'!$A:$O,12,FALSE),0)</f>
        <v>0</v>
      </c>
      <c r="S671" s="42">
        <f>+IFERROR(VLOOKUP($A671,'2022'!$A:$O,13,FALSE),0)</f>
        <v>0</v>
      </c>
      <c r="T671" s="42">
        <f>+IFERROR(VLOOKUP($A671,'2022'!$A:$O,14,FALSE),0)</f>
        <v>0</v>
      </c>
      <c r="U671" s="42">
        <f>+IFERROR(VLOOKUP($A671,'2022'!$A:$O,15,FALSE),0)</f>
        <v>0</v>
      </c>
    </row>
    <row r="672" spans="1:21" x14ac:dyDescent="0.2">
      <c r="A672" s="86">
        <v>1980251303</v>
      </c>
      <c r="B672" s="80" t="s">
        <v>465</v>
      </c>
      <c r="C672" s="4" t="s">
        <v>9</v>
      </c>
      <c r="D672" s="4">
        <f t="shared" si="703"/>
        <v>10</v>
      </c>
      <c r="E672" s="76">
        <f t="shared" si="712"/>
        <v>56900</v>
      </c>
      <c r="F672" s="42">
        <f>IFERROR(VLOOKUP($A672,'2018'!$A$8:$C$209,3,FALSE),0)</f>
        <v>56900</v>
      </c>
      <c r="G672" s="42">
        <f>IFERROR(VLOOKUP($A672,'2019'!$A$8:$C$282,3,FALSE),0)</f>
        <v>0</v>
      </c>
      <c r="H672" s="42">
        <f>+IFERROR(VLOOKUP($A672,'2020'!$A$14:$C$247,3,FALSE),0)</f>
        <v>0</v>
      </c>
      <c r="I672" s="42">
        <f>+IFERROR(VLOOKUP($A672,'2021'!$A$12:$C$276,3,FALSE),0)</f>
        <v>0</v>
      </c>
      <c r="J672" s="42">
        <f>+IFERROR(VLOOKUP($A672,'2022'!$A:$O,4,FALSE),0)</f>
        <v>0</v>
      </c>
      <c r="K672" s="42">
        <f>+IFERROR(VLOOKUP($A672,'2022'!$A:$O,5,FALSE),0)</f>
        <v>0</v>
      </c>
      <c r="L672" s="42">
        <f>+IFERROR(VLOOKUP($A672,'2022'!$A:$O,6,FALSE),0)</f>
        <v>0</v>
      </c>
      <c r="M672" s="42">
        <f>+IFERROR(VLOOKUP($A672,'2022'!$A:$O,7,FALSE),0)</f>
        <v>0</v>
      </c>
      <c r="N672" s="42">
        <f>+IFERROR(VLOOKUP($A672,'2022'!$A:$O,8,FALSE),0)</f>
        <v>0</v>
      </c>
      <c r="O672" s="42">
        <f>+IFERROR(VLOOKUP($A672,'2022'!$A:$O,9,FALSE),0)</f>
        <v>0</v>
      </c>
      <c r="P672" s="42">
        <f>+IFERROR(VLOOKUP($A672,'2022'!$A:$O,10,FALSE),0)</f>
        <v>0</v>
      </c>
      <c r="Q672" s="42">
        <f>+IFERROR(VLOOKUP($A672,'2022'!$A:$O,11,FALSE),0)</f>
        <v>0</v>
      </c>
      <c r="R672" s="42">
        <f>+IFERROR(VLOOKUP($A672,'2022'!$A:$O,12,FALSE),0)</f>
        <v>0</v>
      </c>
      <c r="S672" s="42">
        <f>+IFERROR(VLOOKUP($A672,'2022'!$A:$O,13,FALSE),0)</f>
        <v>0</v>
      </c>
      <c r="T672" s="42">
        <f>+IFERROR(VLOOKUP($A672,'2022'!$A:$O,14,FALSE),0)</f>
        <v>0</v>
      </c>
      <c r="U672" s="42">
        <f>+IFERROR(VLOOKUP($A672,'2022'!$A:$O,15,FALSE),0)</f>
        <v>0</v>
      </c>
    </row>
    <row r="673" spans="1:21" x14ac:dyDescent="0.2">
      <c r="A673" s="86">
        <v>1980251304</v>
      </c>
      <c r="B673" s="80" t="s">
        <v>73</v>
      </c>
      <c r="C673" s="4" t="s">
        <v>9</v>
      </c>
      <c r="D673" s="4">
        <f t="shared" si="703"/>
        <v>10</v>
      </c>
      <c r="E673" s="76">
        <f t="shared" si="712"/>
        <v>129113</v>
      </c>
      <c r="F673" s="42">
        <f>IFERROR(VLOOKUP($A673,'2018'!$A$8:$C$209,3,FALSE),0)</f>
        <v>0</v>
      </c>
      <c r="G673" s="42">
        <f>IFERROR(VLOOKUP($A673,'2019'!$A$8:$C$282,3,FALSE),0)</f>
        <v>0</v>
      </c>
      <c r="H673" s="42">
        <f>+IFERROR(VLOOKUP($A673,'2020'!$A$14:$C$247,3,FALSE),0)</f>
        <v>0</v>
      </c>
      <c r="I673" s="42">
        <f>+IFERROR(VLOOKUP($A673,'2021'!$A$12:$C$276,3,FALSE),0)</f>
        <v>81569</v>
      </c>
      <c r="J673" s="42">
        <f>+IFERROR(VLOOKUP($A673,'2022'!$A:$O,4,FALSE),0)</f>
        <v>0</v>
      </c>
      <c r="K673" s="42">
        <f>+IFERROR(VLOOKUP($A673,'2022'!$A:$O,5,FALSE),0)</f>
        <v>8576</v>
      </c>
      <c r="L673" s="42">
        <f>+IFERROR(VLOOKUP($A673,'2022'!$A:$O,6,FALSE),0)</f>
        <v>0</v>
      </c>
      <c r="M673" s="42">
        <f>+IFERROR(VLOOKUP($A673,'2022'!$A:$O,7,FALSE),0)</f>
        <v>0</v>
      </c>
      <c r="N673" s="42">
        <f>+IFERROR(VLOOKUP($A673,'2022'!$A:$O,8,FALSE),0)</f>
        <v>0</v>
      </c>
      <c r="O673" s="42">
        <f>+IFERROR(VLOOKUP($A673,'2022'!$A:$O,9,FALSE),0)</f>
        <v>38968</v>
      </c>
      <c r="P673" s="42">
        <f>+IFERROR(VLOOKUP($A673,'2022'!$A:$O,10,FALSE),0)</f>
        <v>0</v>
      </c>
      <c r="Q673" s="42">
        <f>+IFERROR(VLOOKUP($A673,'2022'!$A:$O,11,FALSE),0)</f>
        <v>0</v>
      </c>
      <c r="R673" s="42">
        <f>+IFERROR(VLOOKUP($A673,'2022'!$A:$O,12,FALSE),0)</f>
        <v>0</v>
      </c>
      <c r="S673" s="42">
        <f>+IFERROR(VLOOKUP($A673,'2022'!$A:$O,13,FALSE),0)</f>
        <v>0</v>
      </c>
      <c r="T673" s="42">
        <f>+IFERROR(VLOOKUP($A673,'2022'!$A:$O,14,FALSE),0)</f>
        <v>0</v>
      </c>
      <c r="U673" s="42">
        <f>+IFERROR(VLOOKUP($A673,'2022'!$A:$O,15,FALSE),0)</f>
        <v>0</v>
      </c>
    </row>
    <row r="674" spans="1:21" x14ac:dyDescent="0.2">
      <c r="A674" s="86">
        <v>1980251305</v>
      </c>
      <c r="B674" s="80" t="s">
        <v>466</v>
      </c>
      <c r="C674" s="4" t="s">
        <v>9</v>
      </c>
      <c r="D674" s="4">
        <f t="shared" si="703"/>
        <v>10</v>
      </c>
      <c r="E674" s="76">
        <f t="shared" si="712"/>
        <v>0</v>
      </c>
      <c r="F674" s="42">
        <f>IFERROR(VLOOKUP($A674,'2018'!$A$8:$C$209,3,FALSE),0)</f>
        <v>0</v>
      </c>
      <c r="G674" s="42">
        <f>IFERROR(VLOOKUP($A674,'2019'!$A$8:$C$282,3,FALSE),0)</f>
        <v>0</v>
      </c>
      <c r="H674" s="42">
        <f>+IFERROR(VLOOKUP($A674,'2020'!$A$14:$C$247,3,FALSE),0)</f>
        <v>0</v>
      </c>
      <c r="I674" s="42">
        <f>+IFERROR(VLOOKUP($A674,'2021'!$A$12:$C$276,3,FALSE),0)</f>
        <v>0</v>
      </c>
      <c r="J674" s="42">
        <f>+IFERROR(VLOOKUP($A674,'2022'!$A:$O,4,FALSE),0)</f>
        <v>0</v>
      </c>
      <c r="K674" s="42">
        <f>+IFERROR(VLOOKUP($A674,'2022'!$A:$O,5,FALSE),0)</f>
        <v>0</v>
      </c>
      <c r="L674" s="42">
        <f>+IFERROR(VLOOKUP($A674,'2022'!$A:$O,6,FALSE),0)</f>
        <v>0</v>
      </c>
      <c r="M674" s="42">
        <f>+IFERROR(VLOOKUP($A674,'2022'!$A:$O,7,FALSE),0)</f>
        <v>0</v>
      </c>
      <c r="N674" s="42">
        <f>+IFERROR(VLOOKUP($A674,'2022'!$A:$O,8,FALSE),0)</f>
        <v>0</v>
      </c>
      <c r="O674" s="42">
        <f>+IFERROR(VLOOKUP($A674,'2022'!$A:$O,9,FALSE),0)</f>
        <v>0</v>
      </c>
      <c r="P674" s="42">
        <f>+IFERROR(VLOOKUP($A674,'2022'!$A:$O,10,FALSE),0)</f>
        <v>0</v>
      </c>
      <c r="Q674" s="42">
        <f>+IFERROR(VLOOKUP($A674,'2022'!$A:$O,11,FALSE),0)</f>
        <v>0</v>
      </c>
      <c r="R674" s="42">
        <f>+IFERROR(VLOOKUP($A674,'2022'!$A:$O,12,FALSE),0)</f>
        <v>0</v>
      </c>
      <c r="S674" s="42">
        <f>+IFERROR(VLOOKUP($A674,'2022'!$A:$O,13,FALSE),0)</f>
        <v>0</v>
      </c>
      <c r="T674" s="42">
        <f>+IFERROR(VLOOKUP($A674,'2022'!$A:$O,14,FALSE),0)</f>
        <v>0</v>
      </c>
      <c r="U674" s="42">
        <f>+IFERROR(VLOOKUP($A674,'2022'!$A:$O,15,FALSE),0)</f>
        <v>0</v>
      </c>
    </row>
    <row r="675" spans="1:21" x14ac:dyDescent="0.2">
      <c r="A675" s="86">
        <v>1980251306</v>
      </c>
      <c r="B675" s="80" t="s">
        <v>467</v>
      </c>
      <c r="C675" s="4" t="s">
        <v>9</v>
      </c>
      <c r="D675" s="4">
        <f t="shared" si="703"/>
        <v>10</v>
      </c>
      <c r="E675" s="76">
        <f t="shared" si="712"/>
        <v>156935616</v>
      </c>
      <c r="F675" s="42">
        <f>IFERROR(VLOOKUP($A675,'2018'!$A$8:$C$209,3,FALSE),0)</f>
        <v>0</v>
      </c>
      <c r="G675" s="42">
        <f>IFERROR(VLOOKUP($A675,'2019'!$A$8:$C$282,3,FALSE),0)</f>
        <v>15227642</v>
      </c>
      <c r="H675" s="42">
        <f>+IFERROR(VLOOKUP($A675,'2020'!$A$14:$C$247,3,FALSE),0)</f>
        <v>56590666</v>
      </c>
      <c r="I675" s="42">
        <f>+IFERROR(VLOOKUP($A675,'2021'!$A$12:$C$276,3,FALSE),0)</f>
        <v>64391319</v>
      </c>
      <c r="J675" s="42">
        <f>+IFERROR(VLOOKUP($A675,'2022'!$A:$O,4,FALSE),0)</f>
        <v>0</v>
      </c>
      <c r="K675" s="42">
        <f>+IFERROR(VLOOKUP($A675,'2022'!$A:$O,5,FALSE),0)</f>
        <v>1935748</v>
      </c>
      <c r="L675" s="42">
        <f>+IFERROR(VLOOKUP($A675,'2022'!$A:$O,6,FALSE),0)</f>
        <v>0</v>
      </c>
      <c r="M675" s="42">
        <f>+IFERROR(VLOOKUP($A675,'2022'!$A:$O,7,FALSE),0)</f>
        <v>0</v>
      </c>
      <c r="N675" s="42">
        <f>+IFERROR(VLOOKUP($A675,'2022'!$A:$O,8,FALSE),0)</f>
        <v>0</v>
      </c>
      <c r="O675" s="42">
        <f>+IFERROR(VLOOKUP($A675,'2022'!$A:$O,9,FALSE),0)</f>
        <v>14762492</v>
      </c>
      <c r="P675" s="42">
        <f>+IFERROR(VLOOKUP($A675,'2022'!$A:$O,10,FALSE),0)</f>
        <v>0</v>
      </c>
      <c r="Q675" s="42">
        <f>+IFERROR(VLOOKUP($A675,'2022'!$A:$O,11,FALSE),0)</f>
        <v>0</v>
      </c>
      <c r="R675" s="42">
        <f>+IFERROR(VLOOKUP($A675,'2022'!$A:$O,12,FALSE),0)</f>
        <v>4027749</v>
      </c>
      <c r="S675" s="42">
        <f>+IFERROR(VLOOKUP($A675,'2022'!$A:$O,13,FALSE),0)</f>
        <v>0</v>
      </c>
      <c r="T675" s="42">
        <f>+IFERROR(VLOOKUP($A675,'2022'!$A:$O,14,FALSE),0)</f>
        <v>0</v>
      </c>
      <c r="U675" s="42">
        <f>+IFERROR(VLOOKUP($A675,'2022'!$A:$O,15,FALSE),0)</f>
        <v>0</v>
      </c>
    </row>
    <row r="676" spans="1:21" x14ac:dyDescent="0.2">
      <c r="A676" s="86">
        <v>1980251307</v>
      </c>
      <c r="B676" s="80" t="s">
        <v>468</v>
      </c>
      <c r="C676" s="4" t="s">
        <v>9</v>
      </c>
      <c r="D676" s="4">
        <f t="shared" si="703"/>
        <v>10</v>
      </c>
      <c r="E676" s="76">
        <f t="shared" si="712"/>
        <v>102878103</v>
      </c>
      <c r="F676" s="42">
        <f>IFERROR(VLOOKUP($A676,'2018'!$A$8:$C$209,3,FALSE),0)</f>
        <v>0</v>
      </c>
      <c r="G676" s="42">
        <f>IFERROR(VLOOKUP($A676,'2019'!$A$8:$C$282,3,FALSE),0)</f>
        <v>5000000</v>
      </c>
      <c r="H676" s="42">
        <f>+IFERROR(VLOOKUP($A676,'2020'!$A$14:$C$247,3,FALSE),0)</f>
        <v>55900000</v>
      </c>
      <c r="I676" s="42">
        <f>+IFERROR(VLOOKUP($A676,'2021'!$A$12:$C$276,3,FALSE),0)</f>
        <v>41978103</v>
      </c>
      <c r="J676" s="42">
        <f>+IFERROR(VLOOKUP($A676,'2022'!$A:$O,4,FALSE),0)</f>
        <v>0</v>
      </c>
      <c r="K676" s="42">
        <f>+IFERROR(VLOOKUP($A676,'2022'!$A:$O,5,FALSE),0)</f>
        <v>0</v>
      </c>
      <c r="L676" s="42">
        <f>+IFERROR(VLOOKUP($A676,'2022'!$A:$O,6,FALSE),0)</f>
        <v>0</v>
      </c>
      <c r="M676" s="42">
        <f>+IFERROR(VLOOKUP($A676,'2022'!$A:$O,7,FALSE),0)</f>
        <v>0</v>
      </c>
      <c r="N676" s="42">
        <f>+IFERROR(VLOOKUP($A676,'2022'!$A:$O,8,FALSE),0)</f>
        <v>0</v>
      </c>
      <c r="O676" s="42">
        <f>+IFERROR(VLOOKUP($A676,'2022'!$A:$O,9,FALSE),0)</f>
        <v>0</v>
      </c>
      <c r="P676" s="42">
        <f>+IFERROR(VLOOKUP($A676,'2022'!$A:$O,10,FALSE),0)</f>
        <v>0</v>
      </c>
      <c r="Q676" s="42">
        <f>+IFERROR(VLOOKUP($A676,'2022'!$A:$O,11,FALSE),0)</f>
        <v>0</v>
      </c>
      <c r="R676" s="42">
        <f>+IFERROR(VLOOKUP($A676,'2022'!$A:$O,12,FALSE),0)</f>
        <v>0</v>
      </c>
      <c r="S676" s="42">
        <f>+IFERROR(VLOOKUP($A676,'2022'!$A:$O,13,FALSE),0)</f>
        <v>0</v>
      </c>
      <c r="T676" s="42">
        <f>+IFERROR(VLOOKUP($A676,'2022'!$A:$O,14,FALSE),0)</f>
        <v>0</v>
      </c>
      <c r="U676" s="42">
        <f>+IFERROR(VLOOKUP($A676,'2022'!$A:$O,15,FALSE),0)</f>
        <v>0</v>
      </c>
    </row>
    <row r="677" spans="1:21" ht="12" customHeight="1" x14ac:dyDescent="0.2">
      <c r="A677" s="86">
        <v>1980251308</v>
      </c>
      <c r="B677" s="80" t="s">
        <v>469</v>
      </c>
      <c r="C677" s="4" t="s">
        <v>9</v>
      </c>
      <c r="D677" s="4">
        <f t="shared" si="703"/>
        <v>10</v>
      </c>
      <c r="E677" s="76">
        <f t="shared" si="712"/>
        <v>2114188</v>
      </c>
      <c r="F677" s="42">
        <f>IFERROR(VLOOKUP($A677,'2018'!$A$8:$C$209,3,FALSE),0)</f>
        <v>0</v>
      </c>
      <c r="G677" s="42">
        <f>IFERROR(VLOOKUP($A677,'2019'!$A$8:$C$282,3,FALSE),0)</f>
        <v>0</v>
      </c>
      <c r="H677" s="42">
        <f>+IFERROR(VLOOKUP($A677,'2020'!$A$14:$C$247,3,FALSE),0)</f>
        <v>116060</v>
      </c>
      <c r="I677" s="42">
        <f>+IFERROR(VLOOKUP($A677,'2021'!$A$12:$C$276,3,FALSE),0)</f>
        <v>1131458</v>
      </c>
      <c r="J677" s="42">
        <f>+IFERROR(VLOOKUP($A677,'2022'!$A:$O,4,FALSE),0)</f>
        <v>0</v>
      </c>
      <c r="K677" s="42">
        <f>+IFERROR(VLOOKUP($A677,'2022'!$A:$O,5,FALSE),0)</f>
        <v>0</v>
      </c>
      <c r="L677" s="42">
        <f>+IFERROR(VLOOKUP($A677,'2022'!$A:$O,6,FALSE),0)</f>
        <v>0</v>
      </c>
      <c r="M677" s="42">
        <f>+IFERROR(VLOOKUP($A677,'2022'!$A:$O,7,FALSE),0)</f>
        <v>0</v>
      </c>
      <c r="N677" s="42">
        <f>+IFERROR(VLOOKUP($A677,'2022'!$A:$O,8,FALSE),0)</f>
        <v>0</v>
      </c>
      <c r="O677" s="42">
        <f>+IFERROR(VLOOKUP($A677,'2022'!$A:$O,9,FALSE),0)</f>
        <v>185000</v>
      </c>
      <c r="P677" s="42">
        <f>+IFERROR(VLOOKUP($A677,'2022'!$A:$O,10,FALSE),0)</f>
        <v>0</v>
      </c>
      <c r="Q677" s="42">
        <f>+IFERROR(VLOOKUP($A677,'2022'!$A:$O,11,FALSE),0)</f>
        <v>0</v>
      </c>
      <c r="R677" s="42">
        <f>+IFERROR(VLOOKUP($A677,'2022'!$A:$O,12,FALSE),0)</f>
        <v>681670</v>
      </c>
      <c r="S677" s="42">
        <f>+IFERROR(VLOOKUP($A677,'2022'!$A:$O,13,FALSE),0)</f>
        <v>0</v>
      </c>
      <c r="T677" s="42">
        <f>+IFERROR(VLOOKUP($A677,'2022'!$A:$O,14,FALSE),0)</f>
        <v>0</v>
      </c>
      <c r="U677" s="42">
        <f>+IFERROR(VLOOKUP($A677,'2022'!$A:$O,15,FALSE),0)</f>
        <v>0</v>
      </c>
    </row>
    <row r="678" spans="1:21" x14ac:dyDescent="0.2">
      <c r="A678" s="86">
        <v>1980251309</v>
      </c>
      <c r="B678" s="80" t="s">
        <v>201</v>
      </c>
      <c r="C678" s="4" t="s">
        <v>9</v>
      </c>
      <c r="D678" s="4">
        <f t="shared" si="703"/>
        <v>10</v>
      </c>
      <c r="E678" s="76">
        <f t="shared" si="712"/>
        <v>53456774</v>
      </c>
      <c r="F678" s="42">
        <f>IFERROR(VLOOKUP($A678,'2018'!$A$8:$C$209,3,FALSE),0)</f>
        <v>19584</v>
      </c>
      <c r="G678" s="42">
        <f>IFERROR(VLOOKUP($A678,'2019'!$A$8:$C$282,3,FALSE),0)</f>
        <v>42272935</v>
      </c>
      <c r="H678" s="42">
        <f>+IFERROR(VLOOKUP($A678,'2020'!$A$14:$C$247,3,FALSE),0)</f>
        <v>11164147</v>
      </c>
      <c r="I678" s="42">
        <f>+IFERROR(VLOOKUP($A678,'2021'!$A$12:$C$276,3,FALSE),0)</f>
        <v>0</v>
      </c>
      <c r="J678" s="42">
        <f>+IFERROR(VLOOKUP($A678,'2022'!$A:$O,4,FALSE),0)</f>
        <v>0</v>
      </c>
      <c r="K678" s="42">
        <f>+IFERROR(VLOOKUP($A678,'2022'!$A:$O,5,FALSE),0)</f>
        <v>130</v>
      </c>
      <c r="L678" s="42">
        <f>+IFERROR(VLOOKUP($A678,'2022'!$A:$O,6,FALSE),0)</f>
        <v>0</v>
      </c>
      <c r="M678" s="42">
        <f>+IFERROR(VLOOKUP($A678,'2022'!$A:$O,7,FALSE),0)</f>
        <v>0</v>
      </c>
      <c r="N678" s="42">
        <f>+IFERROR(VLOOKUP($A678,'2022'!$A:$O,8,FALSE),0)</f>
        <v>0</v>
      </c>
      <c r="O678" s="42">
        <f>+IFERROR(VLOOKUP($A678,'2022'!$A:$O,9,FALSE),0)</f>
        <v>-22</v>
      </c>
      <c r="P678" s="42">
        <f>+IFERROR(VLOOKUP($A678,'2022'!$A:$O,10,FALSE),0)</f>
        <v>0</v>
      </c>
      <c r="Q678" s="42">
        <f>+IFERROR(VLOOKUP($A678,'2022'!$A:$O,11,FALSE),0)</f>
        <v>0</v>
      </c>
      <c r="R678" s="42">
        <f>+IFERROR(VLOOKUP($A678,'2022'!$A:$O,12,FALSE),0)</f>
        <v>0</v>
      </c>
      <c r="S678" s="42">
        <f>+IFERROR(VLOOKUP($A678,'2022'!$A:$O,13,FALSE),0)</f>
        <v>0</v>
      </c>
      <c r="T678" s="42">
        <f>+IFERROR(VLOOKUP($A678,'2022'!$A:$O,14,FALSE),0)</f>
        <v>0</v>
      </c>
      <c r="U678" s="42">
        <f>+IFERROR(VLOOKUP($A678,'2022'!$A:$O,15,FALSE),0)</f>
        <v>0</v>
      </c>
    </row>
    <row r="679" spans="1:21" x14ac:dyDescent="0.2">
      <c r="A679" s="86">
        <v>1980251310</v>
      </c>
      <c r="B679" s="80" t="s">
        <v>470</v>
      </c>
      <c r="C679" s="4" t="s">
        <v>9</v>
      </c>
      <c r="D679" s="4">
        <f t="shared" si="703"/>
        <v>10</v>
      </c>
      <c r="E679" s="76">
        <f t="shared" si="712"/>
        <v>5844615</v>
      </c>
      <c r="F679" s="42">
        <f>IFERROR(VLOOKUP($A679,'2018'!$A$8:$C$209,3,FALSE),0)</f>
        <v>0</v>
      </c>
      <c r="G679" s="42">
        <f>IFERROR(VLOOKUP($A679,'2019'!$A$8:$C$282,3,FALSE),0)</f>
        <v>1967536</v>
      </c>
      <c r="H679" s="42">
        <f>+IFERROR(VLOOKUP($A679,'2020'!$A$14:$C$247,3,FALSE),0)</f>
        <v>3437079</v>
      </c>
      <c r="I679" s="42">
        <f>+IFERROR(VLOOKUP($A679,'2021'!$A$12:$C$276,3,FALSE),0)</f>
        <v>0</v>
      </c>
      <c r="J679" s="42">
        <f>+IFERROR(VLOOKUP($A679,'2022'!$A:$O,4,FALSE),0)</f>
        <v>0</v>
      </c>
      <c r="K679" s="42">
        <f>+IFERROR(VLOOKUP($A679,'2022'!$A:$O,5,FALSE),0)</f>
        <v>0</v>
      </c>
      <c r="L679" s="42">
        <f>+IFERROR(VLOOKUP($A679,'2022'!$A:$O,6,FALSE),0)</f>
        <v>0</v>
      </c>
      <c r="M679" s="42">
        <f>+IFERROR(VLOOKUP($A679,'2022'!$A:$O,7,FALSE),0)</f>
        <v>0</v>
      </c>
      <c r="N679" s="42">
        <f>+IFERROR(VLOOKUP($A679,'2022'!$A:$O,8,FALSE),0)</f>
        <v>0</v>
      </c>
      <c r="O679" s="42">
        <f>+IFERROR(VLOOKUP($A679,'2022'!$A:$O,9,FALSE),0)</f>
        <v>410000</v>
      </c>
      <c r="P679" s="42">
        <f>+IFERROR(VLOOKUP($A679,'2022'!$A:$O,10,FALSE),0)</f>
        <v>0</v>
      </c>
      <c r="Q679" s="42">
        <f>+IFERROR(VLOOKUP($A679,'2022'!$A:$O,11,FALSE),0)</f>
        <v>0</v>
      </c>
      <c r="R679" s="42">
        <f>+IFERROR(VLOOKUP($A679,'2022'!$A:$O,12,FALSE),0)</f>
        <v>0</v>
      </c>
      <c r="S679" s="42">
        <f>+IFERROR(VLOOKUP($A679,'2022'!$A:$O,13,FALSE),0)</f>
        <v>0</v>
      </c>
      <c r="T679" s="42">
        <f>+IFERROR(VLOOKUP($A679,'2022'!$A:$O,14,FALSE),0)</f>
        <v>30000</v>
      </c>
      <c r="U679" s="42">
        <f>+IFERROR(VLOOKUP($A679,'2022'!$A:$O,15,FALSE),0)</f>
        <v>0</v>
      </c>
    </row>
    <row r="680" spans="1:21" x14ac:dyDescent="0.2">
      <c r="A680" s="86">
        <v>1980251311</v>
      </c>
      <c r="B680" s="80" t="s">
        <v>1288</v>
      </c>
      <c r="C680" s="4" t="s">
        <v>9</v>
      </c>
      <c r="D680" s="4">
        <f t="shared" si="703"/>
        <v>10</v>
      </c>
      <c r="E680" s="76">
        <f t="shared" si="712"/>
        <v>596856910</v>
      </c>
      <c r="F680" s="42">
        <f>IFERROR(VLOOKUP($A680,'2018'!$A$8:$C$209,3,FALSE),0)</f>
        <v>0</v>
      </c>
      <c r="G680" s="42">
        <f>IFERROR(VLOOKUP($A680,'2019'!$A$8:$C$282,3,FALSE),0)</f>
        <v>596856910</v>
      </c>
      <c r="H680" s="42">
        <f>+IFERROR(VLOOKUP($A680,'2020'!$A$14:$C$247,3,FALSE),0)</f>
        <v>0</v>
      </c>
      <c r="I680" s="42">
        <f>+IFERROR(VLOOKUP($A680,'2021'!$A$12:$C$276,3,FALSE),0)</f>
        <v>0</v>
      </c>
      <c r="J680" s="42">
        <f>+IFERROR(VLOOKUP($A680,'2022'!$A:$O,4,FALSE),0)</f>
        <v>0</v>
      </c>
      <c r="K680" s="42">
        <f>+IFERROR(VLOOKUP($A680,'2022'!$A:$O,5,FALSE),0)</f>
        <v>0</v>
      </c>
      <c r="L680" s="42">
        <f>+IFERROR(VLOOKUP($A680,'2022'!$A:$O,6,FALSE),0)</f>
        <v>0</v>
      </c>
      <c r="M680" s="42">
        <f>+IFERROR(VLOOKUP($A680,'2022'!$A:$O,7,FALSE),0)</f>
        <v>0</v>
      </c>
      <c r="N680" s="42">
        <f>+IFERROR(VLOOKUP($A680,'2022'!$A:$O,8,FALSE),0)</f>
        <v>0</v>
      </c>
      <c r="O680" s="42">
        <f>+IFERROR(VLOOKUP($A680,'2022'!$A:$O,9,FALSE),0)</f>
        <v>0</v>
      </c>
      <c r="P680" s="42">
        <f>+IFERROR(VLOOKUP($A680,'2022'!$A:$O,10,FALSE),0)</f>
        <v>0</v>
      </c>
      <c r="Q680" s="42">
        <f>+IFERROR(VLOOKUP($A680,'2022'!$A:$O,11,FALSE),0)</f>
        <v>0</v>
      </c>
      <c r="R680" s="42">
        <f>+IFERROR(VLOOKUP($A680,'2022'!$A:$O,12,FALSE),0)</f>
        <v>0</v>
      </c>
      <c r="S680" s="42">
        <f>+IFERROR(VLOOKUP($A680,'2022'!$A:$O,13,FALSE),0)</f>
        <v>0</v>
      </c>
      <c r="T680" s="42">
        <f>+IFERROR(VLOOKUP($A680,'2022'!$A:$O,14,FALSE),0)</f>
        <v>0</v>
      </c>
      <c r="U680" s="42">
        <f>+IFERROR(VLOOKUP($A680,'2022'!$A:$O,15,FALSE),0)</f>
        <v>0</v>
      </c>
    </row>
    <row r="681" spans="1:21" x14ac:dyDescent="0.2">
      <c r="A681" s="86">
        <v>1980251312</v>
      </c>
      <c r="B681" s="80" t="s">
        <v>1340</v>
      </c>
      <c r="C681" s="4" t="s">
        <v>9</v>
      </c>
      <c r="D681" s="4">
        <f t="shared" ref="D681" si="713">+LEN(A681)</f>
        <v>10</v>
      </c>
      <c r="E681" s="76">
        <f t="shared" si="712"/>
        <v>28269552</v>
      </c>
      <c r="F681" s="42">
        <f>IFERROR(VLOOKUP($A681,'2018'!$A$8:$C$209,3,FALSE),0)</f>
        <v>0</v>
      </c>
      <c r="G681" s="42">
        <f>IFERROR(VLOOKUP($A681,'2019'!$A$8:$C$282,3,FALSE),0)</f>
        <v>10505533</v>
      </c>
      <c r="H681" s="42">
        <f>+IFERROR(VLOOKUP($A681,'2020'!$A$14:$C$247,3,FALSE),0)</f>
        <v>4028742</v>
      </c>
      <c r="I681" s="42">
        <f>+IFERROR(VLOOKUP($A681,'2021'!$A$12:$C$276,3,FALSE),0)</f>
        <v>4507714</v>
      </c>
      <c r="J681" s="42">
        <f>+IFERROR(VLOOKUP($A681,'2022'!$A:$O,4,FALSE),0)</f>
        <v>0</v>
      </c>
      <c r="K681" s="42">
        <f>+IFERROR(VLOOKUP($A681,'2022'!$A:$O,5,FALSE),0)</f>
        <v>151415</v>
      </c>
      <c r="L681" s="42">
        <f>+IFERROR(VLOOKUP($A681,'2022'!$A:$O,6,FALSE),0)</f>
        <v>0</v>
      </c>
      <c r="M681" s="42">
        <f>+IFERROR(VLOOKUP($A681,'2022'!$A:$O,7,FALSE),0)</f>
        <v>0</v>
      </c>
      <c r="N681" s="42">
        <f>+IFERROR(VLOOKUP($A681,'2022'!$A:$O,8,FALSE),0)</f>
        <v>0</v>
      </c>
      <c r="O681" s="42">
        <f>+IFERROR(VLOOKUP($A681,'2022'!$A:$O,9,FALSE),0)</f>
        <v>7620537</v>
      </c>
      <c r="P681" s="42">
        <f>+IFERROR(VLOOKUP($A681,'2022'!$A:$O,10,FALSE),0)</f>
        <v>0</v>
      </c>
      <c r="Q681" s="42">
        <f>+IFERROR(VLOOKUP($A681,'2022'!$A:$O,11,FALSE),0)</f>
        <v>0</v>
      </c>
      <c r="R681" s="42">
        <f>+IFERROR(VLOOKUP($A681,'2022'!$A:$O,12,FALSE),0)</f>
        <v>1455611</v>
      </c>
      <c r="S681" s="42">
        <f>+IFERROR(VLOOKUP($A681,'2022'!$A:$O,13,FALSE),0)</f>
        <v>0</v>
      </c>
      <c r="T681" s="42">
        <f>+IFERROR(VLOOKUP($A681,'2022'!$A:$O,14,FALSE),0)</f>
        <v>0</v>
      </c>
      <c r="U681" s="42">
        <f>+IFERROR(VLOOKUP($A681,'2022'!$A:$O,15,FALSE),0)</f>
        <v>0</v>
      </c>
    </row>
    <row r="682" spans="1:21" x14ac:dyDescent="0.2">
      <c r="A682" s="86">
        <v>1980251313</v>
      </c>
      <c r="B682" s="80" t="s">
        <v>1393</v>
      </c>
      <c r="C682" s="4" t="s">
        <v>9</v>
      </c>
      <c r="D682" s="4">
        <f t="shared" ref="D682" si="714">+LEN(A682)</f>
        <v>10</v>
      </c>
      <c r="E682" s="76">
        <f t="shared" si="712"/>
        <v>67803350</v>
      </c>
      <c r="F682" s="42">
        <f>IFERROR(VLOOKUP($A682,'2018'!$A$8:$C$209,3,FALSE),0)</f>
        <v>0</v>
      </c>
      <c r="G682" s="42">
        <f>IFERROR(VLOOKUP($A682,'2019'!$A$8:$C$282,3,FALSE),0)</f>
        <v>0</v>
      </c>
      <c r="H682" s="42">
        <f>+IFERROR(VLOOKUP($A682,'2020'!$A$14:$C$247,3,FALSE),0)</f>
        <v>0</v>
      </c>
      <c r="I682" s="42">
        <f>+IFERROR(VLOOKUP($A682,'2021'!$A$12:$C$276,3,FALSE),0)</f>
        <v>67803350</v>
      </c>
      <c r="J682" s="42">
        <f>+IFERROR(VLOOKUP($A682,'2022'!$A:$O,4,FALSE),0)</f>
        <v>0</v>
      </c>
      <c r="K682" s="42">
        <f>+IFERROR(VLOOKUP($A682,'2022'!$A:$O,5,FALSE),0)</f>
        <v>0</v>
      </c>
      <c r="L682" s="42">
        <f>+IFERROR(VLOOKUP($A682,'2022'!$A:$O,6,FALSE),0)</f>
        <v>0</v>
      </c>
      <c r="M682" s="42">
        <f>+IFERROR(VLOOKUP($A682,'2022'!$A:$O,7,FALSE),0)</f>
        <v>0</v>
      </c>
      <c r="N682" s="42">
        <f>+IFERROR(VLOOKUP($A682,'2022'!$A:$O,8,FALSE),0)</f>
        <v>0</v>
      </c>
      <c r="O682" s="42">
        <f>+IFERROR(VLOOKUP($A682,'2022'!$A:$O,9,FALSE),0)</f>
        <v>0</v>
      </c>
      <c r="P682" s="42">
        <f>+IFERROR(VLOOKUP($A682,'2022'!$A:$O,10,FALSE),0)</f>
        <v>0</v>
      </c>
      <c r="Q682" s="42">
        <f>+IFERROR(VLOOKUP($A682,'2022'!$A:$O,11,FALSE),0)</f>
        <v>0</v>
      </c>
      <c r="R682" s="42">
        <f>+IFERROR(VLOOKUP($A682,'2022'!$A:$O,12,FALSE),0)</f>
        <v>0</v>
      </c>
      <c r="S682" s="42">
        <f>+IFERROR(VLOOKUP($A682,'2022'!$A:$O,13,FALSE),0)</f>
        <v>0</v>
      </c>
      <c r="T682" s="42">
        <f>+IFERROR(VLOOKUP($A682,'2022'!$A:$O,14,FALSE),0)</f>
        <v>0</v>
      </c>
      <c r="U682" s="42">
        <f>+IFERROR(VLOOKUP($A682,'2022'!$A:$O,15,FALSE),0)</f>
        <v>0</v>
      </c>
    </row>
    <row r="683" spans="1:21" x14ac:dyDescent="0.2">
      <c r="A683" s="86">
        <v>1980251314</v>
      </c>
      <c r="B683" s="80" t="s">
        <v>1409</v>
      </c>
      <c r="C683" s="4" t="s">
        <v>9</v>
      </c>
      <c r="D683" s="4">
        <f t="shared" ref="D683" si="715">+LEN(A683)</f>
        <v>10</v>
      </c>
      <c r="E683" s="76">
        <f t="shared" ref="E683" si="716">+F683+G683+J683+K683+L683+H683+M683+N683+I683+O683+P683+Q683+R683+S683+T683+U683</f>
        <v>18873763.300000001</v>
      </c>
      <c r="F683" s="42">
        <f>IFERROR(VLOOKUP($A683,'2018'!$A$8:$C$209,3,FALSE),0)</f>
        <v>0</v>
      </c>
      <c r="G683" s="42">
        <f>IFERROR(VLOOKUP($A683,'2019'!$A$8:$C$282,3,FALSE),0)</f>
        <v>0</v>
      </c>
      <c r="H683" s="42">
        <f>+IFERROR(VLOOKUP($A683,'2020'!$A$14:$C$247,3,FALSE),0)</f>
        <v>0</v>
      </c>
      <c r="I683" s="42">
        <f>+IFERROR(VLOOKUP($A683,'2021'!$A$12:$C$276,3,FALSE),0)</f>
        <v>0</v>
      </c>
      <c r="J683" s="42">
        <f>+IFERROR(VLOOKUP($A683,'2022'!$A:$O,4,FALSE),0)</f>
        <v>0</v>
      </c>
      <c r="K683" s="42">
        <f>+IFERROR(VLOOKUP($A683,'2022'!$A:$O,5,FALSE),0)</f>
        <v>0</v>
      </c>
      <c r="L683" s="42">
        <f>+IFERROR(VLOOKUP($A683,'2022'!$A:$O,6,FALSE),0)</f>
        <v>0</v>
      </c>
      <c r="M683" s="42">
        <f>+IFERROR(VLOOKUP($A683,'2022'!$A:$O,7,FALSE),0)</f>
        <v>0</v>
      </c>
      <c r="N683" s="42">
        <f>+IFERROR(VLOOKUP($A683,'2022'!$A:$O,8,FALSE),0)</f>
        <v>0</v>
      </c>
      <c r="O683" s="42">
        <f>+IFERROR(VLOOKUP($A683,'2022'!$A:$O,9,FALSE),0)</f>
        <v>14249585.300000001</v>
      </c>
      <c r="P683" s="42">
        <f>+IFERROR(VLOOKUP($A683,'2022'!$A:$O,10,FALSE),0)</f>
        <v>0</v>
      </c>
      <c r="Q683" s="42">
        <f>+IFERROR(VLOOKUP($A683,'2022'!$A:$O,11,FALSE),0)</f>
        <v>0</v>
      </c>
      <c r="R683" s="42">
        <f>+IFERROR(VLOOKUP($A683,'2022'!$A:$O,12,FALSE),0)</f>
        <v>2772643</v>
      </c>
      <c r="S683" s="42">
        <f>+IFERROR(VLOOKUP($A683,'2022'!$A:$O,13,FALSE),0)</f>
        <v>0</v>
      </c>
      <c r="T683" s="42">
        <f>+IFERROR(VLOOKUP($A683,'2022'!$A:$O,14,FALSE),0)</f>
        <v>1851535</v>
      </c>
      <c r="U683" s="42">
        <f>+IFERROR(VLOOKUP($A683,'2022'!$A:$O,15,FALSE),0)</f>
        <v>0</v>
      </c>
    </row>
    <row r="684" spans="1:21" x14ac:dyDescent="0.2">
      <c r="A684" s="86">
        <v>1980251399</v>
      </c>
      <c r="B684" s="80" t="s">
        <v>368</v>
      </c>
      <c r="C684" s="4" t="s">
        <v>9</v>
      </c>
      <c r="D684" s="4">
        <f t="shared" si="703"/>
        <v>10</v>
      </c>
      <c r="E684" s="76">
        <f t="shared" si="712"/>
        <v>-2060532612.9100001</v>
      </c>
      <c r="F684" s="42">
        <f>IFERROR(VLOOKUP($A684,'2018'!$A$8:$C$209,3,FALSE),0)</f>
        <v>0</v>
      </c>
      <c r="G684" s="42">
        <f>IFERROR(VLOOKUP($A684,'2019'!$A$8:$C$282,3,FALSE),0)</f>
        <v>-1327221676.9100001</v>
      </c>
      <c r="H684" s="42">
        <f>+IFERROR(VLOOKUP($A684,'2020'!$A$14:$C$247,3,FALSE),0)</f>
        <v>0</v>
      </c>
      <c r="I684" s="42">
        <f>+IFERROR(VLOOKUP($A684,'2021'!$A$12:$C$276,3,FALSE),0)</f>
        <v>-733310936</v>
      </c>
      <c r="J684" s="42">
        <f>+IFERROR(VLOOKUP($A684,'2022'!$A:$O,4,FALSE),0)</f>
        <v>0</v>
      </c>
      <c r="K684" s="42">
        <f>+IFERROR(VLOOKUP($A684,'2022'!$A:$O,5,FALSE),0)</f>
        <v>0</v>
      </c>
      <c r="L684" s="42">
        <f>+IFERROR(VLOOKUP($A684,'2022'!$A:$O,6,FALSE),0)</f>
        <v>0</v>
      </c>
      <c r="M684" s="42">
        <f>+IFERROR(VLOOKUP($A684,'2022'!$A:$O,7,FALSE),0)</f>
        <v>0</v>
      </c>
      <c r="N684" s="42">
        <f>+IFERROR(VLOOKUP($A684,'2022'!$A:$O,8,FALSE),0)</f>
        <v>0</v>
      </c>
      <c r="O684" s="42">
        <f>+IFERROR(VLOOKUP($A684,'2022'!$A:$O,9,FALSE),0)</f>
        <v>0</v>
      </c>
      <c r="P684" s="42">
        <f>+IFERROR(VLOOKUP($A684,'2022'!$A:$O,10,FALSE),0)</f>
        <v>0</v>
      </c>
      <c r="Q684" s="42">
        <f>+IFERROR(VLOOKUP($A684,'2022'!$A:$O,11,FALSE),0)</f>
        <v>0</v>
      </c>
      <c r="R684" s="42">
        <f>+IFERROR(VLOOKUP($A684,'2022'!$A:$O,12,FALSE),0)</f>
        <v>0</v>
      </c>
      <c r="S684" s="42">
        <f>+IFERROR(VLOOKUP($A684,'2022'!$A:$O,13,FALSE),0)</f>
        <v>0</v>
      </c>
      <c r="T684" s="42">
        <f>+IFERROR(VLOOKUP($A684,'2022'!$A:$O,14,FALSE),0)</f>
        <v>0</v>
      </c>
      <c r="U684" s="42">
        <f>+IFERROR(VLOOKUP($A684,'2022'!$A:$O,15,FALSE),0)</f>
        <v>0</v>
      </c>
    </row>
    <row r="685" spans="1:21" ht="12" x14ac:dyDescent="0.25">
      <c r="A685" s="85">
        <v>19802514</v>
      </c>
      <c r="B685" s="79" t="s">
        <v>199</v>
      </c>
      <c r="C685" s="35" t="s">
        <v>5</v>
      </c>
      <c r="D685" s="35">
        <f t="shared" si="703"/>
        <v>8</v>
      </c>
      <c r="E685" s="75">
        <f t="shared" ref="E685:L685" si="717">+E686+E687+E688+E689+E690</f>
        <v>0</v>
      </c>
      <c r="F685" s="41">
        <f t="shared" si="717"/>
        <v>0</v>
      </c>
      <c r="G685" s="41">
        <f t="shared" si="717"/>
        <v>0</v>
      </c>
      <c r="H685" s="41">
        <f t="shared" ref="H685" si="718">+H686+H687+H688+H689+H690</f>
        <v>0</v>
      </c>
      <c r="I685" s="41">
        <f t="shared" ref="I685" si="719">+I686+I687+I688+I689+I690</f>
        <v>0</v>
      </c>
      <c r="J685" s="41">
        <f t="shared" si="717"/>
        <v>0</v>
      </c>
      <c r="K685" s="41">
        <f t="shared" si="717"/>
        <v>0</v>
      </c>
      <c r="L685" s="41">
        <f t="shared" si="717"/>
        <v>0</v>
      </c>
      <c r="M685" s="41">
        <f t="shared" ref="M685:N685" si="720">+M686+M687+M688+M689+M690</f>
        <v>0</v>
      </c>
      <c r="N685" s="41">
        <f t="shared" si="720"/>
        <v>0</v>
      </c>
      <c r="O685" s="41">
        <f t="shared" ref="O685:S685" si="721">+O686+O687+O688+O689+O690</f>
        <v>0</v>
      </c>
      <c r="P685" s="41">
        <f t="shared" si="721"/>
        <v>0</v>
      </c>
      <c r="Q685" s="41">
        <f t="shared" si="721"/>
        <v>0</v>
      </c>
      <c r="R685" s="41">
        <f t="shared" si="721"/>
        <v>0</v>
      </c>
      <c r="S685" s="41">
        <f t="shared" si="721"/>
        <v>0</v>
      </c>
      <c r="T685" s="41">
        <f t="shared" ref="T685:U685" si="722">+T686+T687+T688+T689+T690</f>
        <v>0</v>
      </c>
      <c r="U685" s="41">
        <f t="shared" si="722"/>
        <v>0</v>
      </c>
    </row>
    <row r="686" spans="1:21" x14ac:dyDescent="0.2">
      <c r="A686" s="86">
        <v>1980251401</v>
      </c>
      <c r="B686" s="80" t="s">
        <v>471</v>
      </c>
      <c r="C686" s="4" t="s">
        <v>9</v>
      </c>
      <c r="D686" s="4">
        <f t="shared" si="703"/>
        <v>10</v>
      </c>
      <c r="E686" s="76">
        <f t="shared" ref="E686:E690" si="723">+F686+G686+J686+K686+L686+H686+M686+N686+I686+O686+P686+Q686+R686+S686+T686+U686</f>
        <v>2057922</v>
      </c>
      <c r="F686" s="42">
        <f>IFERROR(VLOOKUP($A686,'2018'!$A$8:$C$209,3,FALSE),0)</f>
        <v>0</v>
      </c>
      <c r="G686" s="42">
        <f>IFERROR(VLOOKUP($A686,'2019'!$A$8:$C$282,3,FALSE),0)</f>
        <v>2057922</v>
      </c>
      <c r="H686" s="42">
        <f>+IFERROR(VLOOKUP($A686,'2020'!$A$14:$C$247,3,FALSE),0)</f>
        <v>0</v>
      </c>
      <c r="I686" s="42">
        <f>+IFERROR(VLOOKUP($A686,'2021'!$A$12:$C$276,3,FALSE),0)</f>
        <v>0</v>
      </c>
      <c r="J686" s="42">
        <f>+IFERROR(VLOOKUP($A686,'2022'!$A:$O,4,FALSE),0)</f>
        <v>0</v>
      </c>
      <c r="K686" s="42">
        <f>+IFERROR(VLOOKUP($A686,'2022'!$A:$O,5,FALSE),0)</f>
        <v>0</v>
      </c>
      <c r="L686" s="42">
        <f>+IFERROR(VLOOKUP($A686,'2022'!$A:$O,6,FALSE),0)</f>
        <v>0</v>
      </c>
      <c r="M686" s="42">
        <f>+IFERROR(VLOOKUP($A686,'2022'!$A:$O,7,FALSE),0)</f>
        <v>0</v>
      </c>
      <c r="N686" s="42">
        <f>+IFERROR(VLOOKUP($A686,'2022'!$A:$O,8,FALSE),0)</f>
        <v>0</v>
      </c>
      <c r="O686" s="42">
        <f>+IFERROR(VLOOKUP($A686,'2022'!$A:$O,9,FALSE),0)</f>
        <v>0</v>
      </c>
      <c r="P686" s="42">
        <f>+IFERROR(VLOOKUP($A686,'2022'!$A:$O,10,FALSE),0)</f>
        <v>0</v>
      </c>
      <c r="Q686" s="42">
        <f>+IFERROR(VLOOKUP($A686,'2022'!$A:$O,11,FALSE),0)</f>
        <v>0</v>
      </c>
      <c r="R686" s="42">
        <f>+IFERROR(VLOOKUP($A686,'2022'!$A:$O,12,FALSE),0)</f>
        <v>0</v>
      </c>
      <c r="S686" s="42">
        <f>+IFERROR(VLOOKUP($A686,'2022'!$A:$O,13,FALSE),0)</f>
        <v>0</v>
      </c>
      <c r="T686" s="42">
        <f>+IFERROR(VLOOKUP($A686,'2022'!$A:$O,14,FALSE),0)</f>
        <v>0</v>
      </c>
      <c r="U686" s="42">
        <f>+IFERROR(VLOOKUP($A686,'2022'!$A:$O,15,FALSE),0)</f>
        <v>0</v>
      </c>
    </row>
    <row r="687" spans="1:21" x14ac:dyDescent="0.2">
      <c r="A687" s="86">
        <v>1980251402</v>
      </c>
      <c r="B687" s="80" t="s">
        <v>472</v>
      </c>
      <c r="C687" s="4" t="s">
        <v>9</v>
      </c>
      <c r="D687" s="4">
        <f t="shared" si="703"/>
        <v>10</v>
      </c>
      <c r="E687" s="76">
        <f t="shared" si="723"/>
        <v>0</v>
      </c>
      <c r="F687" s="42">
        <f>IFERROR(VLOOKUP($A687,'2018'!$A$8:$C$209,3,FALSE),0)</f>
        <v>0</v>
      </c>
      <c r="G687" s="42">
        <f>IFERROR(VLOOKUP($A687,'2019'!$A$8:$C$282,3,FALSE),0)</f>
        <v>0</v>
      </c>
      <c r="H687" s="42">
        <f>+IFERROR(VLOOKUP($A687,'2020'!$A$14:$C$247,3,FALSE),0)</f>
        <v>0</v>
      </c>
      <c r="I687" s="42">
        <f>+IFERROR(VLOOKUP($A687,'2021'!$A$12:$C$276,3,FALSE),0)</f>
        <v>0</v>
      </c>
      <c r="J687" s="42">
        <f>+IFERROR(VLOOKUP($A687,'2022'!$A:$O,4,FALSE),0)</f>
        <v>0</v>
      </c>
      <c r="K687" s="42">
        <f>+IFERROR(VLOOKUP($A687,'2022'!$A:$O,5,FALSE),0)</f>
        <v>0</v>
      </c>
      <c r="L687" s="42">
        <f>+IFERROR(VLOOKUP($A687,'2022'!$A:$O,6,FALSE),0)</f>
        <v>0</v>
      </c>
      <c r="M687" s="42">
        <f>+IFERROR(VLOOKUP($A687,'2022'!$A:$O,7,FALSE),0)</f>
        <v>0</v>
      </c>
      <c r="N687" s="42">
        <f>+IFERROR(VLOOKUP($A687,'2022'!$A:$O,8,FALSE),0)</f>
        <v>0</v>
      </c>
      <c r="O687" s="42">
        <f>+IFERROR(VLOOKUP($A687,'2022'!$A:$O,9,FALSE),0)</f>
        <v>0</v>
      </c>
      <c r="P687" s="42">
        <f>+IFERROR(VLOOKUP($A687,'2022'!$A:$O,10,FALSE),0)</f>
        <v>0</v>
      </c>
      <c r="Q687" s="42">
        <f>+IFERROR(VLOOKUP($A687,'2022'!$A:$O,11,FALSE),0)</f>
        <v>0</v>
      </c>
      <c r="R687" s="42">
        <f>+IFERROR(VLOOKUP($A687,'2022'!$A:$O,12,FALSE),0)</f>
        <v>0</v>
      </c>
      <c r="S687" s="42">
        <f>+IFERROR(VLOOKUP($A687,'2022'!$A:$O,13,FALSE),0)</f>
        <v>0</v>
      </c>
      <c r="T687" s="42">
        <f>+IFERROR(VLOOKUP($A687,'2022'!$A:$O,14,FALSE),0)</f>
        <v>0</v>
      </c>
      <c r="U687" s="42">
        <f>+IFERROR(VLOOKUP($A687,'2022'!$A:$O,15,FALSE),0)</f>
        <v>0</v>
      </c>
    </row>
    <row r="688" spans="1:21" x14ac:dyDescent="0.2">
      <c r="A688" s="86">
        <v>1980251485</v>
      </c>
      <c r="B688" s="80" t="s">
        <v>473</v>
      </c>
      <c r="C688" s="4" t="s">
        <v>9</v>
      </c>
      <c r="D688" s="4">
        <f t="shared" si="703"/>
        <v>10</v>
      </c>
      <c r="E688" s="76">
        <f t="shared" si="723"/>
        <v>0</v>
      </c>
      <c r="F688" s="42">
        <f>IFERROR(VLOOKUP($A688,'2018'!$A$8:$C$209,3,FALSE),0)</f>
        <v>0</v>
      </c>
      <c r="G688" s="42">
        <f>IFERROR(VLOOKUP($A688,'2019'!$A$8:$C$282,3,FALSE),0)</f>
        <v>0</v>
      </c>
      <c r="H688" s="42">
        <f>+IFERROR(VLOOKUP($A688,'2020'!$A$14:$C$247,3,FALSE),0)</f>
        <v>0</v>
      </c>
      <c r="I688" s="42">
        <f>+IFERROR(VLOOKUP($A688,'2021'!$A$12:$C$276,3,FALSE),0)</f>
        <v>0</v>
      </c>
      <c r="J688" s="42">
        <f>+IFERROR(VLOOKUP($A688,'2022'!$A:$O,4,FALSE),0)</f>
        <v>0</v>
      </c>
      <c r="K688" s="42">
        <f>+IFERROR(VLOOKUP($A688,'2022'!$A:$O,5,FALSE),0)</f>
        <v>0</v>
      </c>
      <c r="L688" s="42">
        <f>+IFERROR(VLOOKUP($A688,'2022'!$A:$O,6,FALSE),0)</f>
        <v>0</v>
      </c>
      <c r="M688" s="42">
        <f>+IFERROR(VLOOKUP($A688,'2022'!$A:$O,7,FALSE),0)</f>
        <v>0</v>
      </c>
      <c r="N688" s="42">
        <f>+IFERROR(VLOOKUP($A688,'2022'!$A:$O,8,FALSE),0)</f>
        <v>0</v>
      </c>
      <c r="O688" s="42">
        <f>+IFERROR(VLOOKUP($A688,'2022'!$A:$O,9,FALSE),0)</f>
        <v>0</v>
      </c>
      <c r="P688" s="42">
        <f>+IFERROR(VLOOKUP($A688,'2022'!$A:$O,10,FALSE),0)</f>
        <v>0</v>
      </c>
      <c r="Q688" s="42">
        <f>+IFERROR(VLOOKUP($A688,'2022'!$A:$O,11,FALSE),0)</f>
        <v>0</v>
      </c>
      <c r="R688" s="42">
        <f>+IFERROR(VLOOKUP($A688,'2022'!$A:$O,12,FALSE),0)</f>
        <v>0</v>
      </c>
      <c r="S688" s="42">
        <f>+IFERROR(VLOOKUP($A688,'2022'!$A:$O,13,FALSE),0)</f>
        <v>0</v>
      </c>
      <c r="T688" s="42">
        <f>+IFERROR(VLOOKUP($A688,'2022'!$A:$O,14,FALSE),0)</f>
        <v>0</v>
      </c>
      <c r="U688" s="42">
        <f>+IFERROR(VLOOKUP($A688,'2022'!$A:$O,15,FALSE),0)</f>
        <v>0</v>
      </c>
    </row>
    <row r="689" spans="1:21" x14ac:dyDescent="0.2">
      <c r="A689" s="86">
        <v>1980251490</v>
      </c>
      <c r="B689" s="80" t="s">
        <v>474</v>
      </c>
      <c r="C689" s="4" t="s">
        <v>9</v>
      </c>
      <c r="D689" s="4">
        <f t="shared" si="703"/>
        <v>10</v>
      </c>
      <c r="E689" s="76">
        <f t="shared" si="723"/>
        <v>0</v>
      </c>
      <c r="F689" s="42">
        <f>IFERROR(VLOOKUP($A689,'2018'!$A$8:$C$209,3,FALSE),0)</f>
        <v>0</v>
      </c>
      <c r="G689" s="42">
        <f>IFERROR(VLOOKUP($A689,'2019'!$A$8:$C$282,3,FALSE),0)</f>
        <v>0</v>
      </c>
      <c r="H689" s="42">
        <f>+IFERROR(VLOOKUP($A689,'2020'!$A$14:$C$247,3,FALSE),0)</f>
        <v>0</v>
      </c>
      <c r="I689" s="42">
        <f>+IFERROR(VLOOKUP($A689,'2021'!$A$12:$C$276,3,FALSE),0)</f>
        <v>0</v>
      </c>
      <c r="J689" s="42">
        <f>+IFERROR(VLOOKUP($A689,'2022'!$A:$O,4,FALSE),0)</f>
        <v>0</v>
      </c>
      <c r="K689" s="42">
        <f>+IFERROR(VLOOKUP($A689,'2022'!$A:$O,5,FALSE),0)</f>
        <v>0</v>
      </c>
      <c r="L689" s="42">
        <f>+IFERROR(VLOOKUP($A689,'2022'!$A:$O,6,FALSE),0)</f>
        <v>0</v>
      </c>
      <c r="M689" s="42">
        <f>+IFERROR(VLOOKUP($A689,'2022'!$A:$O,7,FALSE),0)</f>
        <v>0</v>
      </c>
      <c r="N689" s="42">
        <f>+IFERROR(VLOOKUP($A689,'2022'!$A:$O,8,FALSE),0)</f>
        <v>0</v>
      </c>
      <c r="O689" s="42">
        <f>+IFERROR(VLOOKUP($A689,'2022'!$A:$O,9,FALSE),0)</f>
        <v>0</v>
      </c>
      <c r="P689" s="42">
        <f>+IFERROR(VLOOKUP($A689,'2022'!$A:$O,10,FALSE),0)</f>
        <v>0</v>
      </c>
      <c r="Q689" s="42">
        <f>+IFERROR(VLOOKUP($A689,'2022'!$A:$O,11,FALSE),0)</f>
        <v>0</v>
      </c>
      <c r="R689" s="42">
        <f>+IFERROR(VLOOKUP($A689,'2022'!$A:$O,12,FALSE),0)</f>
        <v>0</v>
      </c>
      <c r="S689" s="42">
        <f>+IFERROR(VLOOKUP($A689,'2022'!$A:$O,13,FALSE),0)</f>
        <v>0</v>
      </c>
      <c r="T689" s="42">
        <f>+IFERROR(VLOOKUP($A689,'2022'!$A:$O,14,FALSE),0)</f>
        <v>0</v>
      </c>
      <c r="U689" s="42">
        <f>+IFERROR(VLOOKUP($A689,'2022'!$A:$O,15,FALSE),0)</f>
        <v>0</v>
      </c>
    </row>
    <row r="690" spans="1:21" x14ac:dyDescent="0.2">
      <c r="A690" s="86">
        <v>1980251499</v>
      </c>
      <c r="B690" s="80" t="s">
        <v>368</v>
      </c>
      <c r="C690" s="4" t="s">
        <v>9</v>
      </c>
      <c r="D690" s="4">
        <f t="shared" si="703"/>
        <v>10</v>
      </c>
      <c r="E690" s="76">
        <f t="shared" si="723"/>
        <v>-2057922</v>
      </c>
      <c r="F690" s="42">
        <f>IFERROR(VLOOKUP($A690,'2018'!$A$8:$C$209,3,FALSE),0)</f>
        <v>0</v>
      </c>
      <c r="G690" s="42">
        <f>IFERROR(VLOOKUP($A690,'2019'!$A$8:$C$282,3,FALSE),0)</f>
        <v>-2057922</v>
      </c>
      <c r="H690" s="42">
        <f>+IFERROR(VLOOKUP($A690,'2020'!$A$14:$C$247,3,FALSE),0)</f>
        <v>0</v>
      </c>
      <c r="I690" s="42">
        <f>+IFERROR(VLOOKUP($A690,'2021'!$A$12:$C$276,3,FALSE),0)</f>
        <v>0</v>
      </c>
      <c r="J690" s="42">
        <f>+IFERROR(VLOOKUP($A690,'2022'!$A:$O,4,FALSE),0)</f>
        <v>0</v>
      </c>
      <c r="K690" s="42">
        <f>+IFERROR(VLOOKUP($A690,'2022'!$A:$O,5,FALSE),0)</f>
        <v>0</v>
      </c>
      <c r="L690" s="42">
        <f>+IFERROR(VLOOKUP($A690,'2022'!$A:$O,6,FALSE),0)</f>
        <v>0</v>
      </c>
      <c r="M690" s="42">
        <f>+IFERROR(VLOOKUP($A690,'2022'!$A:$O,7,FALSE),0)</f>
        <v>0</v>
      </c>
      <c r="N690" s="42">
        <f>+IFERROR(VLOOKUP($A690,'2022'!$A:$O,8,FALSE),0)</f>
        <v>0</v>
      </c>
      <c r="O690" s="42">
        <f>+IFERROR(VLOOKUP($A690,'2022'!$A:$O,9,FALSE),0)</f>
        <v>0</v>
      </c>
      <c r="P690" s="42">
        <f>+IFERROR(VLOOKUP($A690,'2022'!$A:$O,10,FALSE),0)</f>
        <v>0</v>
      </c>
      <c r="Q690" s="42">
        <f>+IFERROR(VLOOKUP($A690,'2022'!$A:$O,11,FALSE),0)</f>
        <v>0</v>
      </c>
      <c r="R690" s="42">
        <f>+IFERROR(VLOOKUP($A690,'2022'!$A:$O,12,FALSE),0)</f>
        <v>0</v>
      </c>
      <c r="S690" s="42">
        <f>+IFERROR(VLOOKUP($A690,'2022'!$A:$O,13,FALSE),0)</f>
        <v>0</v>
      </c>
      <c r="T690" s="42">
        <f>+IFERROR(VLOOKUP($A690,'2022'!$A:$O,14,FALSE),0)</f>
        <v>0</v>
      </c>
      <c r="U690" s="42">
        <f>+IFERROR(VLOOKUP($A690,'2022'!$A:$O,15,FALSE),0)</f>
        <v>0</v>
      </c>
    </row>
    <row r="691" spans="1:21" ht="12" x14ac:dyDescent="0.25">
      <c r="A691" s="85">
        <v>19802515</v>
      </c>
      <c r="B691" s="79" t="s">
        <v>200</v>
      </c>
      <c r="C691" s="35" t="s">
        <v>5</v>
      </c>
      <c r="D691" s="35">
        <f t="shared" si="703"/>
        <v>8</v>
      </c>
      <c r="E691" s="75">
        <f>+E692+E693+E694+E695+E696+E697+E698+E699+E700+E701+E702+E703+E704+E705+E707+E708+E709+E710+E711+E706</f>
        <v>475205966.70999998</v>
      </c>
      <c r="F691" s="41">
        <f t="shared" ref="F691:N691" si="724">+F692+F693+F694+F695+F696+F697+F698+F699+F700+F701+F702+F703+F704+F705+F707+F708+F709+F710+F711+F706</f>
        <v>270625263.81999999</v>
      </c>
      <c r="G691" s="41">
        <f t="shared" si="724"/>
        <v>-258709963.10999998</v>
      </c>
      <c r="H691" s="41">
        <f t="shared" si="724"/>
        <v>54718362</v>
      </c>
      <c r="I691" s="41">
        <f t="shared" ref="I691" si="725">+I692+I693+I694+I695+I696+I697+I698+I699+I700+I701+I702+I703+I704+I705+I707+I708+I709+I710+I711+I706</f>
        <v>13949654.000000015</v>
      </c>
      <c r="J691" s="41">
        <f t="shared" si="724"/>
        <v>423014</v>
      </c>
      <c r="K691" s="41">
        <f t="shared" si="724"/>
        <v>3566046</v>
      </c>
      <c r="L691" s="41">
        <f t="shared" si="724"/>
        <v>17548869</v>
      </c>
      <c r="M691" s="41">
        <f t="shared" si="724"/>
        <v>89870428</v>
      </c>
      <c r="N691" s="41">
        <f t="shared" si="724"/>
        <v>126394431</v>
      </c>
      <c r="O691" s="41">
        <f t="shared" ref="O691:S691" si="726">+O692+O693+O694+O695+O696+O697+O698+O699+O700+O701+O702+O703+O704+O705+O707+O708+O709+O710+O711+O706</f>
        <v>33529456</v>
      </c>
      <c r="P691" s="41">
        <f t="shared" si="726"/>
        <v>13909707</v>
      </c>
      <c r="Q691" s="41">
        <f t="shared" si="726"/>
        <v>22865390</v>
      </c>
      <c r="R691" s="41">
        <f t="shared" si="726"/>
        <v>7209558</v>
      </c>
      <c r="S691" s="41">
        <f t="shared" si="726"/>
        <v>11377098</v>
      </c>
      <c r="T691" s="41">
        <f t="shared" ref="T691:U691" si="727">+T692+T693+T694+T695+T696+T697+T698+T699+T700+T701+T702+T703+T704+T705+T707+T708+T709+T710+T711+T706</f>
        <v>23509324</v>
      </c>
      <c r="U691" s="41">
        <f t="shared" si="727"/>
        <v>44419329</v>
      </c>
    </row>
    <row r="692" spans="1:21" x14ac:dyDescent="0.2">
      <c r="A692" s="86">
        <v>1980251501</v>
      </c>
      <c r="B692" s="80" t="s">
        <v>475</v>
      </c>
      <c r="C692" s="4" t="s">
        <v>9</v>
      </c>
      <c r="D692" s="4">
        <f t="shared" si="703"/>
        <v>10</v>
      </c>
      <c r="E692" s="76">
        <f t="shared" ref="E692:E711" si="728">+F692+G692+J692+K692+L692+H692+M692+N692+I692+O692+P692+Q692+R692+S692+T692+U692</f>
        <v>23799844</v>
      </c>
      <c r="F692" s="42">
        <f>IFERROR(VLOOKUP($A692,'2018'!$A$8:$C$209,3,FALSE),0)</f>
        <v>18369782</v>
      </c>
      <c r="G692" s="42">
        <f>IFERROR(VLOOKUP($A692,'2019'!$A$8:$C$282,3,FALSE),0)</f>
        <v>0</v>
      </c>
      <c r="H692" s="42">
        <f>+IFERROR(VLOOKUP($A692,'2020'!$A$14:$C$247,3,FALSE),0)</f>
        <v>0</v>
      </c>
      <c r="I692" s="42">
        <f>+IFERROR(VLOOKUP($A692,'2021'!$A$12:$C$276,3,FALSE),0)</f>
        <v>5430062</v>
      </c>
      <c r="J692" s="42">
        <f>+IFERROR(VLOOKUP($A692,'2022'!$A:$O,4,FALSE),0)</f>
        <v>0</v>
      </c>
      <c r="K692" s="42">
        <f>+IFERROR(VLOOKUP($A692,'2022'!$A:$O,5,FALSE),0)</f>
        <v>0</v>
      </c>
      <c r="L692" s="42">
        <f>+IFERROR(VLOOKUP($A692,'2022'!$A:$O,6,FALSE),0)</f>
        <v>0</v>
      </c>
      <c r="M692" s="42">
        <f>+IFERROR(VLOOKUP($A692,'2022'!$A:$O,7,FALSE),0)</f>
        <v>0</v>
      </c>
      <c r="N692" s="42">
        <f>+IFERROR(VLOOKUP($A692,'2022'!$A:$O,8,FALSE),0)</f>
        <v>0</v>
      </c>
      <c r="O692" s="42">
        <f>+IFERROR(VLOOKUP($A692,'2022'!$A:$O,9,FALSE),0)</f>
        <v>0</v>
      </c>
      <c r="P692" s="42">
        <f>+IFERROR(VLOOKUP($A692,'2022'!$A:$O,10,FALSE),0)</f>
        <v>0</v>
      </c>
      <c r="Q692" s="42">
        <f>+IFERROR(VLOOKUP($A692,'2022'!$A:$O,11,FALSE),0)</f>
        <v>0</v>
      </c>
      <c r="R692" s="42">
        <f>+IFERROR(VLOOKUP($A692,'2022'!$A:$O,12,FALSE),0)</f>
        <v>0</v>
      </c>
      <c r="S692" s="42">
        <f>+IFERROR(VLOOKUP($A692,'2022'!$A:$O,13,FALSE),0)</f>
        <v>0</v>
      </c>
      <c r="T692" s="42">
        <f>+IFERROR(VLOOKUP($A692,'2022'!$A:$O,14,FALSE),0)</f>
        <v>0</v>
      </c>
      <c r="U692" s="42">
        <f>+IFERROR(VLOOKUP($A692,'2022'!$A:$O,15,FALSE),0)</f>
        <v>0</v>
      </c>
    </row>
    <row r="693" spans="1:21" x14ac:dyDescent="0.2">
      <c r="A693" s="86">
        <v>1980251502</v>
      </c>
      <c r="B693" s="80" t="s">
        <v>476</v>
      </c>
      <c r="C693" s="4" t="s">
        <v>9</v>
      </c>
      <c r="D693" s="4">
        <f t="shared" si="703"/>
        <v>10</v>
      </c>
      <c r="E693" s="76">
        <f t="shared" si="728"/>
        <v>57660516</v>
      </c>
      <c r="F693" s="42">
        <f>IFERROR(VLOOKUP($A693,'2018'!$A$8:$C$209,3,FALSE),0)</f>
        <v>45549566</v>
      </c>
      <c r="G693" s="42">
        <f>IFERROR(VLOOKUP($A693,'2019'!$A$8:$C$282,3,FALSE),0)</f>
        <v>0</v>
      </c>
      <c r="H693" s="42">
        <f>+IFERROR(VLOOKUP($A693,'2020'!$A$14:$C$247,3,FALSE),0)</f>
        <v>0</v>
      </c>
      <c r="I693" s="42">
        <f>+IFERROR(VLOOKUP($A693,'2021'!$A$12:$C$276,3,FALSE),0)</f>
        <v>4820000</v>
      </c>
      <c r="J693" s="42">
        <f>+IFERROR(VLOOKUP($A693,'2022'!$A:$O,4,FALSE),0)</f>
        <v>0</v>
      </c>
      <c r="K693" s="42">
        <f>+IFERROR(VLOOKUP($A693,'2022'!$A:$O,5,FALSE),0)</f>
        <v>0</v>
      </c>
      <c r="L693" s="42">
        <f>+IFERROR(VLOOKUP($A693,'2022'!$A:$O,6,FALSE),0)</f>
        <v>0</v>
      </c>
      <c r="M693" s="42">
        <f>+IFERROR(VLOOKUP($A693,'2022'!$A:$O,7,FALSE),0)</f>
        <v>0</v>
      </c>
      <c r="N693" s="42">
        <f>+IFERROR(VLOOKUP($A693,'2022'!$A:$O,8,FALSE),0)</f>
        <v>0</v>
      </c>
      <c r="O693" s="42">
        <f>+IFERROR(VLOOKUP($A693,'2022'!$A:$O,9,FALSE),0)</f>
        <v>0</v>
      </c>
      <c r="P693" s="42">
        <f>+IFERROR(VLOOKUP($A693,'2022'!$A:$O,10,FALSE),0)</f>
        <v>0</v>
      </c>
      <c r="Q693" s="42">
        <f>+IFERROR(VLOOKUP($A693,'2022'!$A:$O,11,FALSE),0)</f>
        <v>2836300</v>
      </c>
      <c r="R693" s="42">
        <f>+IFERROR(VLOOKUP($A693,'2022'!$A:$O,12,FALSE),0)</f>
        <v>4454650</v>
      </c>
      <c r="S693" s="42">
        <f>+IFERROR(VLOOKUP($A693,'2022'!$A:$O,13,FALSE),0)</f>
        <v>0</v>
      </c>
      <c r="T693" s="42">
        <f>+IFERROR(VLOOKUP($A693,'2022'!$A:$O,14,FALSE),0)</f>
        <v>0</v>
      </c>
      <c r="U693" s="42">
        <f>+IFERROR(VLOOKUP($A693,'2022'!$A:$O,15,FALSE),0)</f>
        <v>0</v>
      </c>
    </row>
    <row r="694" spans="1:21" x14ac:dyDescent="0.2">
      <c r="A694" s="86">
        <v>1980251503</v>
      </c>
      <c r="B694" s="80" t="s">
        <v>477</v>
      </c>
      <c r="C694" s="4" t="s">
        <v>9</v>
      </c>
      <c r="D694" s="4">
        <f t="shared" si="703"/>
        <v>10</v>
      </c>
      <c r="E694" s="76">
        <f t="shared" si="728"/>
        <v>60633700</v>
      </c>
      <c r="F694" s="42">
        <f>IFERROR(VLOOKUP($A694,'2018'!$A$8:$C$209,3,FALSE),0)</f>
        <v>48656700</v>
      </c>
      <c r="G694" s="42">
        <f>IFERROR(VLOOKUP($A694,'2019'!$A$8:$C$282,3,FALSE),0)</f>
        <v>127200</v>
      </c>
      <c r="H694" s="42">
        <f>+IFERROR(VLOOKUP($A694,'2020'!$A$14:$C$247,3,FALSE),0)</f>
        <v>0</v>
      </c>
      <c r="I694" s="42">
        <f>+IFERROR(VLOOKUP($A694,'2021'!$A$12:$C$276,3,FALSE),0)</f>
        <v>11849800</v>
      </c>
      <c r="J694" s="42">
        <f>+IFERROR(VLOOKUP($A694,'2022'!$A:$O,4,FALSE),0)</f>
        <v>0</v>
      </c>
      <c r="K694" s="42">
        <f>+IFERROR(VLOOKUP($A694,'2022'!$A:$O,5,FALSE),0)</f>
        <v>0</v>
      </c>
      <c r="L694" s="42">
        <f>+IFERROR(VLOOKUP($A694,'2022'!$A:$O,6,FALSE),0)</f>
        <v>0</v>
      </c>
      <c r="M694" s="42">
        <f>+IFERROR(VLOOKUP($A694,'2022'!$A:$O,7,FALSE),0)</f>
        <v>0</v>
      </c>
      <c r="N694" s="42">
        <f>+IFERROR(VLOOKUP($A694,'2022'!$A:$O,8,FALSE),0)</f>
        <v>0</v>
      </c>
      <c r="O694" s="42">
        <f>+IFERROR(VLOOKUP($A694,'2022'!$A:$O,9,FALSE),0)</f>
        <v>0</v>
      </c>
      <c r="P694" s="42">
        <f>+IFERROR(VLOOKUP($A694,'2022'!$A:$O,10,FALSE),0)</f>
        <v>0</v>
      </c>
      <c r="Q694" s="42">
        <f>+IFERROR(VLOOKUP($A694,'2022'!$A:$O,11,FALSE),0)</f>
        <v>0</v>
      </c>
      <c r="R694" s="42">
        <f>+IFERROR(VLOOKUP($A694,'2022'!$A:$O,12,FALSE),0)</f>
        <v>0</v>
      </c>
      <c r="S694" s="42">
        <f>+IFERROR(VLOOKUP($A694,'2022'!$A:$O,13,FALSE),0)</f>
        <v>0</v>
      </c>
      <c r="T694" s="42">
        <f>+IFERROR(VLOOKUP($A694,'2022'!$A:$O,14,FALSE),0)</f>
        <v>0</v>
      </c>
      <c r="U694" s="42">
        <f>+IFERROR(VLOOKUP($A694,'2022'!$A:$O,15,FALSE),0)</f>
        <v>0</v>
      </c>
    </row>
    <row r="695" spans="1:21" x14ac:dyDescent="0.2">
      <c r="A695" s="86">
        <v>1980251504</v>
      </c>
      <c r="B695" s="80" t="s">
        <v>478</v>
      </c>
      <c r="C695" s="4" t="s">
        <v>9</v>
      </c>
      <c r="D695" s="4">
        <f t="shared" si="703"/>
        <v>10</v>
      </c>
      <c r="E695" s="76">
        <f t="shared" si="728"/>
        <v>10017622</v>
      </c>
      <c r="F695" s="42">
        <f>IFERROR(VLOOKUP($A695,'2018'!$A$8:$C$209,3,FALSE),0)</f>
        <v>0</v>
      </c>
      <c r="G695" s="42">
        <f>IFERROR(VLOOKUP($A695,'2019'!$A$8:$C$282,3,FALSE),0)</f>
        <v>0</v>
      </c>
      <c r="H695" s="42">
        <f>+IFERROR(VLOOKUP($A695,'2020'!$A$14:$C$247,3,FALSE),0)</f>
        <v>3873000</v>
      </c>
      <c r="I695" s="42">
        <f>+IFERROR(VLOOKUP($A695,'2021'!$A$12:$C$276,3,FALSE),0)</f>
        <v>6144622</v>
      </c>
      <c r="J695" s="42">
        <f>+IFERROR(VLOOKUP($A695,'2022'!$A:$O,4,FALSE),0)</f>
        <v>0</v>
      </c>
      <c r="K695" s="42">
        <f>+IFERROR(VLOOKUP($A695,'2022'!$A:$O,5,FALSE),0)</f>
        <v>0</v>
      </c>
      <c r="L695" s="42">
        <f>+IFERROR(VLOOKUP($A695,'2022'!$A:$O,6,FALSE),0)</f>
        <v>0</v>
      </c>
      <c r="M695" s="42">
        <f>+IFERROR(VLOOKUP($A695,'2022'!$A:$O,7,FALSE),0)</f>
        <v>0</v>
      </c>
      <c r="N695" s="42">
        <f>+IFERROR(VLOOKUP($A695,'2022'!$A:$O,8,FALSE),0)</f>
        <v>0</v>
      </c>
      <c r="O695" s="42">
        <f>+IFERROR(VLOOKUP($A695,'2022'!$A:$O,9,FALSE),0)</f>
        <v>0</v>
      </c>
      <c r="P695" s="42">
        <f>+IFERROR(VLOOKUP($A695,'2022'!$A:$O,10,FALSE),0)</f>
        <v>0</v>
      </c>
      <c r="Q695" s="42">
        <f>+IFERROR(VLOOKUP($A695,'2022'!$A:$O,11,FALSE),0)</f>
        <v>0</v>
      </c>
      <c r="R695" s="42">
        <f>+IFERROR(VLOOKUP($A695,'2022'!$A:$O,12,FALSE),0)</f>
        <v>0</v>
      </c>
      <c r="S695" s="42">
        <f>+IFERROR(VLOOKUP($A695,'2022'!$A:$O,13,FALSE),0)</f>
        <v>0</v>
      </c>
      <c r="T695" s="42">
        <f>+IFERROR(VLOOKUP($A695,'2022'!$A:$O,14,FALSE),0)</f>
        <v>0</v>
      </c>
      <c r="U695" s="42">
        <f>+IFERROR(VLOOKUP($A695,'2022'!$A:$O,15,FALSE),0)</f>
        <v>0</v>
      </c>
    </row>
    <row r="696" spans="1:21" x14ac:dyDescent="0.2">
      <c r="A696" s="86">
        <v>1980251505</v>
      </c>
      <c r="B696" s="80" t="s">
        <v>479</v>
      </c>
      <c r="C696" s="4" t="s">
        <v>9</v>
      </c>
      <c r="D696" s="4">
        <f t="shared" si="703"/>
        <v>10</v>
      </c>
      <c r="E696" s="76">
        <f t="shared" si="728"/>
        <v>118913908</v>
      </c>
      <c r="F696" s="42">
        <f>IFERROR(VLOOKUP($A696,'2018'!$A$8:$C$209,3,FALSE),0)</f>
        <v>15581956</v>
      </c>
      <c r="G696" s="42">
        <f>IFERROR(VLOOKUP($A696,'2019'!$A$8:$C$282,3,FALSE),0)</f>
        <v>1900</v>
      </c>
      <c r="H696" s="42">
        <f>+IFERROR(VLOOKUP($A696,'2020'!$A$14:$C$247,3,FALSE),0)</f>
        <v>91399</v>
      </c>
      <c r="I696" s="42">
        <f>+IFERROR(VLOOKUP($A696,'2021'!$A$12:$C$276,3,FALSE),0)</f>
        <v>421254</v>
      </c>
      <c r="J696" s="42">
        <f>+IFERROR(VLOOKUP($A696,'2022'!$A:$O,4,FALSE),0)</f>
        <v>0</v>
      </c>
      <c r="K696" s="42">
        <f>+IFERROR(VLOOKUP($A696,'2022'!$A:$O,5,FALSE),0)</f>
        <v>0</v>
      </c>
      <c r="L696" s="42">
        <f>+IFERROR(VLOOKUP($A696,'2022'!$A:$O,6,FALSE),0)</f>
        <v>3989548</v>
      </c>
      <c r="M696" s="42">
        <f>+IFERROR(VLOOKUP($A696,'2022'!$A:$O,7,FALSE),0)</f>
        <v>23361758</v>
      </c>
      <c r="N696" s="42">
        <f>+IFERROR(VLOOKUP($A696,'2022'!$A:$O,8,FALSE),0)</f>
        <v>36188501</v>
      </c>
      <c r="O696" s="42">
        <f>+IFERROR(VLOOKUP($A696,'2022'!$A:$O,9,FALSE),0)</f>
        <v>9085357</v>
      </c>
      <c r="P696" s="42">
        <f>+IFERROR(VLOOKUP($A696,'2022'!$A:$O,10,FALSE),0)</f>
        <v>2175561</v>
      </c>
      <c r="Q696" s="42">
        <f>+IFERROR(VLOOKUP($A696,'2022'!$A:$O,11,FALSE),0)</f>
        <v>5910890</v>
      </c>
      <c r="R696" s="42">
        <f>+IFERROR(VLOOKUP($A696,'2022'!$A:$O,12,FALSE),0)</f>
        <v>2015811</v>
      </c>
      <c r="S696" s="42">
        <f>+IFERROR(VLOOKUP($A696,'2022'!$A:$O,13,FALSE),0)</f>
        <v>5423082</v>
      </c>
      <c r="T696" s="42">
        <f>+IFERROR(VLOOKUP($A696,'2022'!$A:$O,14,FALSE),0)</f>
        <v>5777470</v>
      </c>
      <c r="U696" s="42">
        <f>+IFERROR(VLOOKUP($A696,'2022'!$A:$O,15,FALSE),0)</f>
        <v>8889421</v>
      </c>
    </row>
    <row r="697" spans="1:21" x14ac:dyDescent="0.2">
      <c r="A697" s="86">
        <v>1980251506</v>
      </c>
      <c r="B697" s="80" t="s">
        <v>480</v>
      </c>
      <c r="C697" s="4" t="s">
        <v>9</v>
      </c>
      <c r="D697" s="4">
        <f t="shared" si="703"/>
        <v>10</v>
      </c>
      <c r="E697" s="76">
        <f t="shared" si="728"/>
        <v>276063322</v>
      </c>
      <c r="F697" s="42">
        <f>IFERROR(VLOOKUP($A697,'2018'!$A$8:$C$209,3,FALSE),0)</f>
        <v>40971292</v>
      </c>
      <c r="G697" s="42">
        <f>IFERROR(VLOOKUP($A697,'2019'!$A$8:$C$282,3,FALSE),0)</f>
        <v>0</v>
      </c>
      <c r="H697" s="42">
        <f>+IFERROR(VLOOKUP($A697,'2020'!$A$14:$C$247,3,FALSE),0)</f>
        <v>0</v>
      </c>
      <c r="I697" s="42">
        <f>+IFERROR(VLOOKUP($A697,'2021'!$A$12:$C$276,3,FALSE),0)</f>
        <v>8000</v>
      </c>
      <c r="J697" s="42">
        <f>+IFERROR(VLOOKUP($A697,'2022'!$A:$O,4,FALSE),0)</f>
        <v>0</v>
      </c>
      <c r="K697" s="42">
        <f>+IFERROR(VLOOKUP($A697,'2022'!$A:$O,5,FALSE),0)</f>
        <v>0</v>
      </c>
      <c r="L697" s="42">
        <f>+IFERROR(VLOOKUP($A697,'2022'!$A:$O,6,FALSE),0)</f>
        <v>0</v>
      </c>
      <c r="M697" s="42">
        <f>+IFERROR(VLOOKUP($A697,'2022'!$A:$O,7,FALSE),0)</f>
        <v>57912950</v>
      </c>
      <c r="N697" s="42">
        <f>+IFERROR(VLOOKUP($A697,'2022'!$A:$O,8,FALSE),0)</f>
        <v>83290140</v>
      </c>
      <c r="O697" s="42">
        <f>+IFERROR(VLOOKUP($A697,'2022'!$A:$O,9,FALSE),0)</f>
        <v>19593600</v>
      </c>
      <c r="P697" s="42">
        <f>+IFERROR(VLOOKUP($A697,'2022'!$A:$O,10,FALSE),0)</f>
        <v>10441600</v>
      </c>
      <c r="Q697" s="42">
        <f>+IFERROR(VLOOKUP($A697,'2022'!$A:$O,11,FALSE),0)</f>
        <v>12168540</v>
      </c>
      <c r="R697" s="42">
        <f>+IFERROR(VLOOKUP($A697,'2022'!$A:$O,12,FALSE),0)</f>
        <v>0</v>
      </c>
      <c r="S697" s="42">
        <f>+IFERROR(VLOOKUP($A697,'2022'!$A:$O,13,FALSE),0)</f>
        <v>4709750</v>
      </c>
      <c r="T697" s="42">
        <f>+IFERROR(VLOOKUP($A697,'2022'!$A:$O,14,FALSE),0)</f>
        <v>15450100</v>
      </c>
      <c r="U697" s="42">
        <f>+IFERROR(VLOOKUP($A697,'2022'!$A:$O,15,FALSE),0)</f>
        <v>31517350</v>
      </c>
    </row>
    <row r="698" spans="1:21" x14ac:dyDescent="0.2">
      <c r="A698" s="86">
        <v>1980251507</v>
      </c>
      <c r="B698" s="80" t="s">
        <v>481</v>
      </c>
      <c r="C698" s="4" t="s">
        <v>9</v>
      </c>
      <c r="D698" s="4">
        <f t="shared" si="703"/>
        <v>10</v>
      </c>
      <c r="E698" s="76">
        <f t="shared" si="728"/>
        <v>66620078</v>
      </c>
      <c r="F698" s="42">
        <f>IFERROR(VLOOKUP($A698,'2018'!$A$8:$C$209,3,FALSE),0)</f>
        <v>47172568</v>
      </c>
      <c r="G698" s="42">
        <f>IFERROR(VLOOKUP($A698,'2019'!$A$8:$C$282,3,FALSE),0)</f>
        <v>95400</v>
      </c>
      <c r="H698" s="42">
        <f>+IFERROR(VLOOKUP($A698,'2020'!$A$14:$C$247,3,FALSE),0)</f>
        <v>41900</v>
      </c>
      <c r="I698" s="42">
        <f>+IFERROR(VLOOKUP($A698,'2021'!$A$12:$C$276,3,FALSE),0)</f>
        <v>530200</v>
      </c>
      <c r="J698" s="42">
        <f>+IFERROR(VLOOKUP($A698,'2022'!$A:$O,4,FALSE),0)</f>
        <v>0</v>
      </c>
      <c r="K698" s="42">
        <f>+IFERROR(VLOOKUP($A698,'2022'!$A:$O,5,FALSE),0)</f>
        <v>16100</v>
      </c>
      <c r="L698" s="42">
        <f>+IFERROR(VLOOKUP($A698,'2022'!$A:$O,6,FALSE),0)</f>
        <v>7485050</v>
      </c>
      <c r="M698" s="42">
        <f>+IFERROR(VLOOKUP($A698,'2022'!$A:$O,7,FALSE),0)</f>
        <v>3773550</v>
      </c>
      <c r="N698" s="42">
        <f>+IFERROR(VLOOKUP($A698,'2022'!$A:$O,8,FALSE),0)</f>
        <v>4110</v>
      </c>
      <c r="O698" s="42">
        <f>+IFERROR(VLOOKUP($A698,'2022'!$A:$O,9,FALSE),0)</f>
        <v>1306700</v>
      </c>
      <c r="P698" s="42">
        <f>+IFERROR(VLOOKUP($A698,'2022'!$A:$O,10,FALSE),0)</f>
        <v>788000</v>
      </c>
      <c r="Q698" s="42">
        <f>+IFERROR(VLOOKUP($A698,'2022'!$A:$O,11,FALSE),0)</f>
        <v>1023200</v>
      </c>
      <c r="R698" s="42">
        <f>+IFERROR(VLOOKUP($A698,'2022'!$A:$O,12,FALSE),0)</f>
        <v>264200</v>
      </c>
      <c r="S698" s="42">
        <f>+IFERROR(VLOOKUP($A698,'2022'!$A:$O,13,FALSE),0)</f>
        <v>404400</v>
      </c>
      <c r="T698" s="42">
        <f>+IFERROR(VLOOKUP($A698,'2022'!$A:$O,14,FALSE),0)</f>
        <v>1081350</v>
      </c>
      <c r="U698" s="42">
        <f>+IFERROR(VLOOKUP($A698,'2022'!$A:$O,15,FALSE),0)</f>
        <v>2633350</v>
      </c>
    </row>
    <row r="699" spans="1:21" x14ac:dyDescent="0.2">
      <c r="A699" s="86">
        <v>1980251508</v>
      </c>
      <c r="B699" s="80" t="s">
        <v>482</v>
      </c>
      <c r="C699" s="4" t="s">
        <v>9</v>
      </c>
      <c r="D699" s="4">
        <f t="shared" si="703"/>
        <v>10</v>
      </c>
      <c r="E699" s="76">
        <f t="shared" si="728"/>
        <v>16405808</v>
      </c>
      <c r="F699" s="42">
        <f>IFERROR(VLOOKUP($A699,'2018'!$A$8:$C$209,3,FALSE),0)</f>
        <v>2549580</v>
      </c>
      <c r="G699" s="42">
        <f>IFERROR(VLOOKUP($A699,'2019'!$A$8:$C$282,3,FALSE),0)</f>
        <v>0</v>
      </c>
      <c r="H699" s="42">
        <f>+IFERROR(VLOOKUP($A699,'2020'!$A$14:$C$247,3,FALSE),0)</f>
        <v>1316705</v>
      </c>
      <c r="I699" s="42">
        <f>+IFERROR(VLOOKUP($A699,'2021'!$A$12:$C$276,3,FALSE),0)</f>
        <v>6813945</v>
      </c>
      <c r="J699" s="42">
        <f>+IFERROR(VLOOKUP($A699,'2022'!$A:$O,4,FALSE),0)</f>
        <v>0</v>
      </c>
      <c r="K699" s="42">
        <f>+IFERROR(VLOOKUP($A699,'2022'!$A:$O,5,FALSE),0)</f>
        <v>1500000</v>
      </c>
      <c r="L699" s="42">
        <f>+IFERROR(VLOOKUP($A699,'2022'!$A:$O,6,FALSE),0)</f>
        <v>2725578</v>
      </c>
      <c r="M699" s="42">
        <f>+IFERROR(VLOOKUP($A699,'2022'!$A:$O,7,FALSE),0)</f>
        <v>0</v>
      </c>
      <c r="N699" s="42">
        <f>+IFERROR(VLOOKUP($A699,'2022'!$A:$O,8,FALSE),0)</f>
        <v>0</v>
      </c>
      <c r="O699" s="42">
        <f>+IFERROR(VLOOKUP($A699,'2022'!$A:$O,9,FALSE),0)</f>
        <v>1500000</v>
      </c>
      <c r="P699" s="42">
        <f>+IFERROR(VLOOKUP($A699,'2022'!$A:$O,10,FALSE),0)</f>
        <v>0</v>
      </c>
      <c r="Q699" s="42">
        <f>+IFERROR(VLOOKUP($A699,'2022'!$A:$O,11,FALSE),0)</f>
        <v>0</v>
      </c>
      <c r="R699" s="42">
        <f>+IFERROR(VLOOKUP($A699,'2022'!$A:$O,12,FALSE),0)</f>
        <v>0</v>
      </c>
      <c r="S699" s="42">
        <f>+IFERROR(VLOOKUP($A699,'2022'!$A:$O,13,FALSE),0)</f>
        <v>0</v>
      </c>
      <c r="T699" s="42">
        <f>+IFERROR(VLOOKUP($A699,'2022'!$A:$O,14,FALSE),0)</f>
        <v>0</v>
      </c>
      <c r="U699" s="42">
        <f>+IFERROR(VLOOKUP($A699,'2022'!$A:$O,15,FALSE),0)</f>
        <v>0</v>
      </c>
    </row>
    <row r="700" spans="1:21" ht="12" customHeight="1" x14ac:dyDescent="0.2">
      <c r="A700" s="86">
        <v>1980251509</v>
      </c>
      <c r="B700" s="80" t="s">
        <v>483</v>
      </c>
      <c r="C700" s="4" t="s">
        <v>9</v>
      </c>
      <c r="D700" s="4">
        <f t="shared" si="703"/>
        <v>10</v>
      </c>
      <c r="E700" s="76">
        <f t="shared" si="728"/>
        <v>0</v>
      </c>
      <c r="F700" s="42">
        <f>IFERROR(VLOOKUP($A700,'2018'!$A$8:$C$209,3,FALSE),0)</f>
        <v>0</v>
      </c>
      <c r="G700" s="42">
        <f>IFERROR(VLOOKUP($A700,'2019'!$A$8:$C$282,3,FALSE),0)</f>
        <v>0</v>
      </c>
      <c r="H700" s="42">
        <f>+IFERROR(VLOOKUP($A700,'2020'!$A$14:$C$247,3,FALSE),0)</f>
        <v>0</v>
      </c>
      <c r="I700" s="42">
        <f>+IFERROR(VLOOKUP($A700,'2021'!$A$12:$C$276,3,FALSE),0)</f>
        <v>0</v>
      </c>
      <c r="J700" s="42">
        <f>+IFERROR(VLOOKUP($A700,'2022'!$A:$O,4,FALSE),0)</f>
        <v>0</v>
      </c>
      <c r="K700" s="42">
        <f>+IFERROR(VLOOKUP($A700,'2022'!$A:$O,5,FALSE),0)</f>
        <v>0</v>
      </c>
      <c r="L700" s="42">
        <f>+IFERROR(VLOOKUP($A700,'2022'!$A:$O,6,FALSE),0)</f>
        <v>0</v>
      </c>
      <c r="M700" s="42">
        <f>+IFERROR(VLOOKUP($A700,'2022'!$A:$O,7,FALSE),0)</f>
        <v>0</v>
      </c>
      <c r="N700" s="42">
        <f>+IFERROR(VLOOKUP($A700,'2022'!$A:$O,8,FALSE),0)</f>
        <v>0</v>
      </c>
      <c r="O700" s="42">
        <f>+IFERROR(VLOOKUP($A700,'2022'!$A:$O,9,FALSE),0)</f>
        <v>0</v>
      </c>
      <c r="P700" s="42">
        <f>+IFERROR(VLOOKUP($A700,'2022'!$A:$O,10,FALSE),0)</f>
        <v>0</v>
      </c>
      <c r="Q700" s="42">
        <f>+IFERROR(VLOOKUP($A700,'2022'!$A:$O,11,FALSE),0)</f>
        <v>0</v>
      </c>
      <c r="R700" s="42">
        <f>+IFERROR(VLOOKUP($A700,'2022'!$A:$O,12,FALSE),0)</f>
        <v>0</v>
      </c>
      <c r="S700" s="42">
        <f>+IFERROR(VLOOKUP($A700,'2022'!$A:$O,13,FALSE),0)</f>
        <v>0</v>
      </c>
      <c r="T700" s="42">
        <f>+IFERROR(VLOOKUP($A700,'2022'!$A:$O,14,FALSE),0)</f>
        <v>0</v>
      </c>
      <c r="U700" s="42">
        <f>+IFERROR(VLOOKUP($A700,'2022'!$A:$O,15,FALSE),0)</f>
        <v>0</v>
      </c>
    </row>
    <row r="701" spans="1:21" x14ac:dyDescent="0.2">
      <c r="A701" s="86">
        <v>1980251510</v>
      </c>
      <c r="B701" s="80" t="s">
        <v>484</v>
      </c>
      <c r="C701" s="4" t="s">
        <v>9</v>
      </c>
      <c r="D701" s="4">
        <f t="shared" si="703"/>
        <v>10</v>
      </c>
      <c r="E701" s="76">
        <f t="shared" si="728"/>
        <v>16167501.390000001</v>
      </c>
      <c r="F701" s="42">
        <f>IFERROR(VLOOKUP($A701,'2018'!$A$8:$C$209,3,FALSE),0)</f>
        <v>1372100.39</v>
      </c>
      <c r="G701" s="42">
        <f>IFERROR(VLOOKUP($A701,'2019'!$A$8:$C$282,3,FALSE),0)</f>
        <v>0</v>
      </c>
      <c r="H701" s="42">
        <f>+IFERROR(VLOOKUP($A701,'2020'!$A$14:$C$247,3,FALSE),0)</f>
        <v>14795401</v>
      </c>
      <c r="I701" s="42">
        <f>+IFERROR(VLOOKUP($A701,'2021'!$A$12:$C$276,3,FALSE),0)</f>
        <v>0</v>
      </c>
      <c r="J701" s="42">
        <f>+IFERROR(VLOOKUP($A701,'2022'!$A:$O,4,FALSE),0)</f>
        <v>0</v>
      </c>
      <c r="K701" s="42">
        <f>+IFERROR(VLOOKUP($A701,'2022'!$A:$O,5,FALSE),0)</f>
        <v>0</v>
      </c>
      <c r="L701" s="42">
        <f>+IFERROR(VLOOKUP($A701,'2022'!$A:$O,6,FALSE),0)</f>
        <v>0</v>
      </c>
      <c r="M701" s="42">
        <f>+IFERROR(VLOOKUP($A701,'2022'!$A:$O,7,FALSE),0)</f>
        <v>0</v>
      </c>
      <c r="N701" s="42">
        <f>+IFERROR(VLOOKUP($A701,'2022'!$A:$O,8,FALSE),0)</f>
        <v>0</v>
      </c>
      <c r="O701" s="42">
        <f>+IFERROR(VLOOKUP($A701,'2022'!$A:$O,9,FALSE),0)</f>
        <v>0</v>
      </c>
      <c r="P701" s="42">
        <f>+IFERROR(VLOOKUP($A701,'2022'!$A:$O,10,FALSE),0)</f>
        <v>0</v>
      </c>
      <c r="Q701" s="42">
        <f>+IFERROR(VLOOKUP($A701,'2022'!$A:$O,11,FALSE),0)</f>
        <v>0</v>
      </c>
      <c r="R701" s="42">
        <f>+IFERROR(VLOOKUP($A701,'2022'!$A:$O,12,FALSE),0)</f>
        <v>0</v>
      </c>
      <c r="S701" s="42">
        <f>+IFERROR(VLOOKUP($A701,'2022'!$A:$O,13,FALSE),0)</f>
        <v>0</v>
      </c>
      <c r="T701" s="42">
        <f>+IFERROR(VLOOKUP($A701,'2022'!$A:$O,14,FALSE),0)</f>
        <v>0</v>
      </c>
      <c r="U701" s="42">
        <f>+IFERROR(VLOOKUP($A701,'2022'!$A:$O,15,FALSE),0)</f>
        <v>0</v>
      </c>
    </row>
    <row r="702" spans="1:21" x14ac:dyDescent="0.2">
      <c r="A702" s="86">
        <v>1980251511</v>
      </c>
      <c r="B702" s="80" t="s">
        <v>485</v>
      </c>
      <c r="C702" s="4" t="s">
        <v>9</v>
      </c>
      <c r="D702" s="4">
        <f t="shared" si="703"/>
        <v>10</v>
      </c>
      <c r="E702" s="76">
        <f t="shared" si="728"/>
        <v>21009178.530000005</v>
      </c>
      <c r="F702" s="42">
        <f>IFERROR(VLOOKUP($A702,'2018'!$A$8:$C$209,3,FALSE),0)</f>
        <v>1204142.0900000001</v>
      </c>
      <c r="G702" s="42">
        <f>IFERROR(VLOOKUP($A702,'2019'!$A$8:$C$282,3,FALSE),0)</f>
        <v>6102878.3700000001</v>
      </c>
      <c r="H702" s="42">
        <f>+IFERROR(VLOOKUP($A702,'2020'!$A$14:$C$247,3,FALSE),0)</f>
        <v>2118026.14</v>
      </c>
      <c r="I702" s="42">
        <f>+IFERROR(VLOOKUP($A702,'2021'!$A$12:$C$276,3,FALSE),0)</f>
        <v>9070638.2400000002</v>
      </c>
      <c r="J702" s="42">
        <f>+IFERROR(VLOOKUP($A702,'2022'!$A:$O,4,FALSE),0)</f>
        <v>355473.73</v>
      </c>
      <c r="K702" s="42">
        <f>+IFERROR(VLOOKUP($A702,'2022'!$A:$O,5,FALSE),0)</f>
        <v>483146.91</v>
      </c>
      <c r="L702" s="42">
        <f>+IFERROR(VLOOKUP($A702,'2022'!$A:$O,6,FALSE),0)</f>
        <v>741863.39</v>
      </c>
      <c r="M702" s="42">
        <f>+IFERROR(VLOOKUP($A702,'2022'!$A:$O,7,FALSE),0)</f>
        <v>322213.64</v>
      </c>
      <c r="N702" s="42">
        <f>+IFERROR(VLOOKUP($A702,'2022'!$A:$O,8,FALSE),0)</f>
        <v>30139.46</v>
      </c>
      <c r="O702" s="42">
        <f>+IFERROR(VLOOKUP($A702,'2022'!$A:$O,9,FALSE),0)</f>
        <v>27379.82</v>
      </c>
      <c r="P702" s="42">
        <f>+IFERROR(VLOOKUP($A702,'2022'!$A:$O,10,FALSE),0)</f>
        <v>76629.73</v>
      </c>
      <c r="Q702" s="42">
        <f>+IFERROR(VLOOKUP($A702,'2022'!$A:$O,11,FALSE),0)</f>
        <v>125351.55</v>
      </c>
      <c r="R702" s="42">
        <f>+IFERROR(VLOOKUP($A702,'2022'!$A:$O,12,FALSE),0)</f>
        <v>77220.91</v>
      </c>
      <c r="S702" s="42">
        <f>+IFERROR(VLOOKUP($A702,'2022'!$A:$O,13,FALSE),0)</f>
        <v>154196</v>
      </c>
      <c r="T702" s="42">
        <f>+IFERROR(VLOOKUP($A702,'2022'!$A:$O,14,FALSE),0)</f>
        <v>96318.91</v>
      </c>
      <c r="U702" s="42">
        <f>+IFERROR(VLOOKUP($A702,'2022'!$A:$O,15,FALSE),0)</f>
        <v>23559.64</v>
      </c>
    </row>
    <row r="703" spans="1:21" x14ac:dyDescent="0.2">
      <c r="A703" s="86">
        <v>1980251512</v>
      </c>
      <c r="B703" s="80" t="s">
        <v>486</v>
      </c>
      <c r="C703" s="4" t="s">
        <v>9</v>
      </c>
      <c r="D703" s="4">
        <f t="shared" si="703"/>
        <v>10</v>
      </c>
      <c r="E703" s="76">
        <f t="shared" si="728"/>
        <v>47827513</v>
      </c>
      <c r="F703" s="42">
        <f>IFERROR(VLOOKUP($A703,'2018'!$A$8:$C$209,3,FALSE),0)</f>
        <v>30810927</v>
      </c>
      <c r="G703" s="42">
        <f>IFERROR(VLOOKUP($A703,'2019'!$A$8:$C$282,3,FALSE),0)</f>
        <v>16562323</v>
      </c>
      <c r="H703" s="42">
        <f>+IFERROR(VLOOKUP($A703,'2020'!$A$14:$C$247,3,FALSE),0)</f>
        <v>0</v>
      </c>
      <c r="I703" s="42">
        <f>+IFERROR(VLOOKUP($A703,'2021'!$A$12:$C$276,3,FALSE),0)</f>
        <v>454263</v>
      </c>
      <c r="J703" s="42">
        <f>+IFERROR(VLOOKUP($A703,'2022'!$A:$O,4,FALSE),0)</f>
        <v>0</v>
      </c>
      <c r="K703" s="42">
        <f>+IFERROR(VLOOKUP($A703,'2022'!$A:$O,5,FALSE),0)</f>
        <v>0</v>
      </c>
      <c r="L703" s="42">
        <f>+IFERROR(VLOOKUP($A703,'2022'!$A:$O,6,FALSE),0)</f>
        <v>0</v>
      </c>
      <c r="M703" s="42">
        <f>+IFERROR(VLOOKUP($A703,'2022'!$A:$O,7,FALSE),0)</f>
        <v>0</v>
      </c>
      <c r="N703" s="42">
        <f>+IFERROR(VLOOKUP($A703,'2022'!$A:$O,8,FALSE),0)</f>
        <v>0</v>
      </c>
      <c r="O703" s="42">
        <f>+IFERROR(VLOOKUP($A703,'2022'!$A:$O,9,FALSE),0)</f>
        <v>0</v>
      </c>
      <c r="P703" s="42">
        <f>+IFERROR(VLOOKUP($A703,'2022'!$A:$O,10,FALSE),0)</f>
        <v>0</v>
      </c>
      <c r="Q703" s="42">
        <f>+IFERROR(VLOOKUP($A703,'2022'!$A:$O,11,FALSE),0)</f>
        <v>0</v>
      </c>
      <c r="R703" s="42">
        <f>+IFERROR(VLOOKUP($A703,'2022'!$A:$O,12,FALSE),0)</f>
        <v>0</v>
      </c>
      <c r="S703" s="42">
        <f>+IFERROR(VLOOKUP($A703,'2022'!$A:$O,13,FALSE),0)</f>
        <v>0</v>
      </c>
      <c r="T703" s="42">
        <f>+IFERROR(VLOOKUP($A703,'2022'!$A:$O,14,FALSE),0)</f>
        <v>0</v>
      </c>
      <c r="U703" s="42">
        <f>+IFERROR(VLOOKUP($A703,'2022'!$A:$O,15,FALSE),0)</f>
        <v>0</v>
      </c>
    </row>
    <row r="704" spans="1:21" x14ac:dyDescent="0.2">
      <c r="A704" s="86">
        <v>1980251513</v>
      </c>
      <c r="B704" s="80" t="s">
        <v>487</v>
      </c>
      <c r="C704" s="4" t="s">
        <v>9</v>
      </c>
      <c r="D704" s="4">
        <f t="shared" si="703"/>
        <v>10</v>
      </c>
      <c r="E704" s="76">
        <f t="shared" si="728"/>
        <v>105857474</v>
      </c>
      <c r="F704" s="42">
        <f>IFERROR(VLOOKUP($A704,'2018'!$A$8:$C$209,3,FALSE),0)</f>
        <v>1578692</v>
      </c>
      <c r="G704" s="42">
        <f>IFERROR(VLOOKUP($A704,'2019'!$A$8:$C$282,3,FALSE),0)</f>
        <v>11484348</v>
      </c>
      <c r="H704" s="42">
        <f>+IFERROR(VLOOKUP($A704,'2020'!$A$14:$C$247,3,FALSE),0)</f>
        <v>24389015</v>
      </c>
      <c r="I704" s="42">
        <f>+IFERROR(VLOOKUP($A704,'2021'!$A$12:$C$276,3,FALSE),0)</f>
        <v>68405419</v>
      </c>
      <c r="J704" s="42">
        <f>+IFERROR(VLOOKUP($A704,'2022'!$A:$O,4,FALSE),0)</f>
        <v>0</v>
      </c>
      <c r="K704" s="42">
        <f>+IFERROR(VLOOKUP($A704,'2022'!$A:$O,5,FALSE),0)</f>
        <v>0</v>
      </c>
      <c r="L704" s="42">
        <f>+IFERROR(VLOOKUP($A704,'2022'!$A:$O,6,FALSE),0)</f>
        <v>0</v>
      </c>
      <c r="M704" s="42">
        <f>+IFERROR(VLOOKUP($A704,'2022'!$A:$O,7,FALSE),0)</f>
        <v>0</v>
      </c>
      <c r="N704" s="42">
        <f>+IFERROR(VLOOKUP($A704,'2022'!$A:$O,8,FALSE),0)</f>
        <v>0</v>
      </c>
      <c r="O704" s="42">
        <f>+IFERROR(VLOOKUP($A704,'2022'!$A:$O,9,FALSE),0)</f>
        <v>0</v>
      </c>
      <c r="P704" s="42">
        <f>+IFERROR(VLOOKUP($A704,'2022'!$A:$O,10,FALSE),0)</f>
        <v>0</v>
      </c>
      <c r="Q704" s="42">
        <f>+IFERROR(VLOOKUP($A704,'2022'!$A:$O,11,FALSE),0)</f>
        <v>0</v>
      </c>
      <c r="R704" s="42">
        <f>+IFERROR(VLOOKUP($A704,'2022'!$A:$O,12,FALSE),0)</f>
        <v>0</v>
      </c>
      <c r="S704" s="42">
        <f>+IFERROR(VLOOKUP($A704,'2022'!$A:$O,13,FALSE),0)</f>
        <v>0</v>
      </c>
      <c r="T704" s="42">
        <f>+IFERROR(VLOOKUP($A704,'2022'!$A:$O,14,FALSE),0)</f>
        <v>0</v>
      </c>
      <c r="U704" s="42">
        <f>+IFERROR(VLOOKUP($A704,'2022'!$A:$O,15,FALSE),0)</f>
        <v>0</v>
      </c>
    </row>
    <row r="705" spans="1:21" x14ac:dyDescent="0.2">
      <c r="A705" s="86">
        <v>1980251514</v>
      </c>
      <c r="B705" s="80" t="s">
        <v>488</v>
      </c>
      <c r="C705" s="4" t="s">
        <v>9</v>
      </c>
      <c r="D705" s="4">
        <f t="shared" si="703"/>
        <v>10</v>
      </c>
      <c r="E705" s="76">
        <f t="shared" si="728"/>
        <v>249100</v>
      </c>
      <c r="F705" s="42">
        <f>IFERROR(VLOOKUP($A705,'2018'!$A$8:$C$209,3,FALSE),0)</f>
        <v>220100</v>
      </c>
      <c r="G705" s="42">
        <f>IFERROR(VLOOKUP($A705,'2019'!$A$8:$C$282,3,FALSE),0)</f>
        <v>29000</v>
      </c>
      <c r="H705" s="42">
        <f>+IFERROR(VLOOKUP($A705,'2020'!$A$14:$C$247,3,FALSE),0)</f>
        <v>0</v>
      </c>
      <c r="I705" s="42">
        <f>+IFERROR(VLOOKUP($A705,'2021'!$A$12:$C$276,3,FALSE),0)</f>
        <v>0</v>
      </c>
      <c r="J705" s="42">
        <f>+IFERROR(VLOOKUP($A705,'2022'!$A:$O,4,FALSE),0)</f>
        <v>0</v>
      </c>
      <c r="K705" s="42">
        <f>+IFERROR(VLOOKUP($A705,'2022'!$A:$O,5,FALSE),0)</f>
        <v>0</v>
      </c>
      <c r="L705" s="42">
        <f>+IFERROR(VLOOKUP($A705,'2022'!$A:$O,6,FALSE),0)</f>
        <v>0</v>
      </c>
      <c r="M705" s="42">
        <f>+IFERROR(VLOOKUP($A705,'2022'!$A:$O,7,FALSE),0)</f>
        <v>0</v>
      </c>
      <c r="N705" s="42">
        <f>+IFERROR(VLOOKUP($A705,'2022'!$A:$O,8,FALSE),0)</f>
        <v>0</v>
      </c>
      <c r="O705" s="42">
        <f>+IFERROR(VLOOKUP($A705,'2022'!$A:$O,9,FALSE),0)</f>
        <v>0</v>
      </c>
      <c r="P705" s="42">
        <f>+IFERROR(VLOOKUP($A705,'2022'!$A:$O,10,FALSE),0)</f>
        <v>0</v>
      </c>
      <c r="Q705" s="42">
        <f>+IFERROR(VLOOKUP($A705,'2022'!$A:$O,11,FALSE),0)</f>
        <v>0</v>
      </c>
      <c r="R705" s="42">
        <f>+IFERROR(VLOOKUP($A705,'2022'!$A:$O,12,FALSE),0)</f>
        <v>0</v>
      </c>
      <c r="S705" s="42">
        <f>+IFERROR(VLOOKUP($A705,'2022'!$A:$O,13,FALSE),0)</f>
        <v>0</v>
      </c>
      <c r="T705" s="42">
        <f>+IFERROR(VLOOKUP($A705,'2022'!$A:$O,14,FALSE),0)</f>
        <v>0</v>
      </c>
      <c r="U705" s="42">
        <f>+IFERROR(VLOOKUP($A705,'2022'!$A:$O,15,FALSE),0)</f>
        <v>0</v>
      </c>
    </row>
    <row r="706" spans="1:21" x14ac:dyDescent="0.2">
      <c r="A706" s="86">
        <v>1980251516</v>
      </c>
      <c r="B706" s="80" t="s">
        <v>1400</v>
      </c>
      <c r="C706" s="4" t="s">
        <v>9</v>
      </c>
      <c r="D706" s="4">
        <f t="shared" ref="D706" si="729">+LEN(A706)</f>
        <v>10</v>
      </c>
      <c r="E706" s="76">
        <f t="shared" si="728"/>
        <v>3362789</v>
      </c>
      <c r="F706" s="42">
        <f>IFERROR(VLOOKUP($A706,'2018'!$A$8:$C$209,3,FALSE),0)</f>
        <v>0</v>
      </c>
      <c r="G706" s="42">
        <f>IFERROR(VLOOKUP($A706,'2019'!$A$8:$C$282,3,FALSE),0)</f>
        <v>0</v>
      </c>
      <c r="H706" s="42">
        <f>+IFERROR(VLOOKUP($A706,'2020'!$A$14:$C$247,3,FALSE),0)</f>
        <v>0</v>
      </c>
      <c r="I706" s="42">
        <f>+IFERROR(VLOOKUP($A706,'2021'!$A$12:$C$276,3,FALSE),0)</f>
        <v>1362789</v>
      </c>
      <c r="J706" s="42">
        <f>+IFERROR(VLOOKUP($A706,'2022'!$A:$O,4,FALSE),0)</f>
        <v>0</v>
      </c>
      <c r="K706" s="42">
        <f>+IFERROR(VLOOKUP($A706,'2022'!$A:$O,5,FALSE),0)</f>
        <v>1000000</v>
      </c>
      <c r="L706" s="42">
        <f>+IFERROR(VLOOKUP($A706,'2022'!$A:$O,6,FALSE),0)</f>
        <v>1000000</v>
      </c>
      <c r="M706" s="42">
        <f>+IFERROR(VLOOKUP($A706,'2022'!$A:$O,7,FALSE),0)</f>
        <v>0</v>
      </c>
      <c r="N706" s="42">
        <f>+IFERROR(VLOOKUP($A706,'2022'!$A:$O,8,FALSE),0)</f>
        <v>0</v>
      </c>
      <c r="O706" s="42">
        <f>+IFERROR(VLOOKUP($A706,'2022'!$A:$O,9,FALSE),0)</f>
        <v>0</v>
      </c>
      <c r="P706" s="42">
        <f>+IFERROR(VLOOKUP($A706,'2022'!$A:$O,10,FALSE),0)</f>
        <v>0</v>
      </c>
      <c r="Q706" s="42">
        <f>+IFERROR(VLOOKUP($A706,'2022'!$A:$O,11,FALSE),0)</f>
        <v>0</v>
      </c>
      <c r="R706" s="42">
        <f>+IFERROR(VLOOKUP($A706,'2022'!$A:$O,12,FALSE),0)</f>
        <v>0</v>
      </c>
      <c r="S706" s="42">
        <f>+IFERROR(VLOOKUP($A706,'2022'!$A:$O,13,FALSE),0)</f>
        <v>0</v>
      </c>
      <c r="T706" s="42">
        <f>+IFERROR(VLOOKUP($A706,'2022'!$A:$O,14,FALSE),0)</f>
        <v>0</v>
      </c>
      <c r="U706" s="42">
        <f>+IFERROR(VLOOKUP($A706,'2022'!$A:$O,15,FALSE),0)</f>
        <v>0</v>
      </c>
    </row>
    <row r="707" spans="1:21" x14ac:dyDescent="0.2">
      <c r="A707" s="86">
        <v>1980251580</v>
      </c>
      <c r="B707" s="80" t="s">
        <v>410</v>
      </c>
      <c r="C707" s="4" t="s">
        <v>9</v>
      </c>
      <c r="D707" s="4">
        <f t="shared" si="703"/>
        <v>10</v>
      </c>
      <c r="E707" s="76">
        <f t="shared" si="728"/>
        <v>0</v>
      </c>
      <c r="F707" s="42">
        <f>IFERROR(VLOOKUP($A707,'2018'!$A$8:$C$209,3,FALSE),0)</f>
        <v>0</v>
      </c>
      <c r="G707" s="42">
        <f>IFERROR(VLOOKUP($A707,'2019'!$A$8:$C$282,3,FALSE),0)</f>
        <v>0</v>
      </c>
      <c r="H707" s="42">
        <f>+IFERROR(VLOOKUP($A707,'2020'!$A$14:$C$247,3,FALSE),0)</f>
        <v>0</v>
      </c>
      <c r="I707" s="42">
        <f>+IFERROR(VLOOKUP($A707,'2021'!$A$12:$C$276,3,FALSE),0)</f>
        <v>0</v>
      </c>
      <c r="J707" s="42">
        <f>+IFERROR(VLOOKUP($A707,'2022'!$A:$O,4,FALSE),0)</f>
        <v>0</v>
      </c>
      <c r="K707" s="42">
        <f>+IFERROR(VLOOKUP($A707,'2022'!$A:$O,5,FALSE),0)</f>
        <v>0</v>
      </c>
      <c r="L707" s="42">
        <f>+IFERROR(VLOOKUP($A707,'2022'!$A:$O,6,FALSE),0)</f>
        <v>0</v>
      </c>
      <c r="M707" s="42">
        <f>+IFERROR(VLOOKUP($A707,'2022'!$A:$O,7,FALSE),0)</f>
        <v>0</v>
      </c>
      <c r="N707" s="42">
        <f>+IFERROR(VLOOKUP($A707,'2022'!$A:$O,8,FALSE),0)</f>
        <v>0</v>
      </c>
      <c r="O707" s="42">
        <f>+IFERROR(VLOOKUP($A707,'2022'!$A:$O,9,FALSE),0)</f>
        <v>0</v>
      </c>
      <c r="P707" s="42">
        <f>+IFERROR(VLOOKUP($A707,'2022'!$A:$O,10,FALSE),0)</f>
        <v>0</v>
      </c>
      <c r="Q707" s="42">
        <f>+IFERROR(VLOOKUP($A707,'2022'!$A:$O,11,FALSE),0)</f>
        <v>0</v>
      </c>
      <c r="R707" s="42">
        <f>+IFERROR(VLOOKUP($A707,'2022'!$A:$O,12,FALSE),0)</f>
        <v>0</v>
      </c>
      <c r="S707" s="42">
        <f>+IFERROR(VLOOKUP($A707,'2022'!$A:$O,13,FALSE),0)</f>
        <v>0</v>
      </c>
      <c r="T707" s="42">
        <f>+IFERROR(VLOOKUP($A707,'2022'!$A:$O,14,FALSE),0)</f>
        <v>0</v>
      </c>
      <c r="U707" s="42">
        <f>+IFERROR(VLOOKUP($A707,'2022'!$A:$O,15,FALSE),0)</f>
        <v>0</v>
      </c>
    </row>
    <row r="708" spans="1:21" x14ac:dyDescent="0.2">
      <c r="A708" s="86">
        <v>1980251585</v>
      </c>
      <c r="B708" s="80" t="s">
        <v>489</v>
      </c>
      <c r="C708" s="4" t="s">
        <v>9</v>
      </c>
      <c r="D708" s="4">
        <f t="shared" si="703"/>
        <v>10</v>
      </c>
      <c r="E708" s="76">
        <f t="shared" si="728"/>
        <v>8383723</v>
      </c>
      <c r="F708" s="42">
        <f>IFERROR(VLOOKUP($A708,'2018'!$A$8:$C$209,3,FALSE),0)</f>
        <v>5054116</v>
      </c>
      <c r="G708" s="42">
        <f>IFERROR(VLOOKUP($A708,'2019'!$A$8:$C$282,3,FALSE),0)</f>
        <v>0</v>
      </c>
      <c r="H708" s="42">
        <f>+IFERROR(VLOOKUP($A708,'2020'!$A$14:$C$247,3,FALSE),0)</f>
        <v>2789034</v>
      </c>
      <c r="I708" s="42">
        <f>+IFERROR(VLOOKUP($A708,'2021'!$A$12:$C$276,3,FALSE),0)</f>
        <v>540573</v>
      </c>
      <c r="J708" s="42">
        <f>+IFERROR(VLOOKUP($A708,'2022'!$A:$O,4,FALSE),0)</f>
        <v>0</v>
      </c>
      <c r="K708" s="42">
        <f>+IFERROR(VLOOKUP($A708,'2022'!$A:$O,5,FALSE),0)</f>
        <v>0</v>
      </c>
      <c r="L708" s="42">
        <f>+IFERROR(VLOOKUP($A708,'2022'!$A:$O,6,FALSE),0)</f>
        <v>0</v>
      </c>
      <c r="M708" s="42">
        <f>+IFERROR(VLOOKUP($A708,'2022'!$A:$O,7,FALSE),0)</f>
        <v>0</v>
      </c>
      <c r="N708" s="42">
        <f>+IFERROR(VLOOKUP($A708,'2022'!$A:$O,8,FALSE),0)</f>
        <v>0</v>
      </c>
      <c r="O708" s="42">
        <f>+IFERROR(VLOOKUP($A708,'2022'!$A:$O,9,FALSE),0)</f>
        <v>0</v>
      </c>
      <c r="P708" s="42">
        <f>+IFERROR(VLOOKUP($A708,'2022'!$A:$O,10,FALSE),0)</f>
        <v>0</v>
      </c>
      <c r="Q708" s="42">
        <f>+IFERROR(VLOOKUP($A708,'2022'!$A:$O,11,FALSE),0)</f>
        <v>0</v>
      </c>
      <c r="R708" s="42">
        <f>+IFERROR(VLOOKUP($A708,'2022'!$A:$O,12,FALSE),0)</f>
        <v>0</v>
      </c>
      <c r="S708" s="42">
        <f>+IFERROR(VLOOKUP($A708,'2022'!$A:$O,13,FALSE),0)</f>
        <v>0</v>
      </c>
      <c r="T708" s="42">
        <f>+IFERROR(VLOOKUP($A708,'2022'!$A:$O,14,FALSE),0)</f>
        <v>0</v>
      </c>
      <c r="U708" s="42">
        <f>+IFERROR(VLOOKUP($A708,'2022'!$A:$O,15,FALSE),0)</f>
        <v>0</v>
      </c>
    </row>
    <row r="709" spans="1:21" x14ac:dyDescent="0.2">
      <c r="A709" s="86">
        <v>1980251590</v>
      </c>
      <c r="B709" s="80" t="s">
        <v>490</v>
      </c>
      <c r="C709" s="4" t="s">
        <v>9</v>
      </c>
      <c r="D709" s="4">
        <f t="shared" si="703"/>
        <v>10</v>
      </c>
      <c r="E709" s="76">
        <f t="shared" si="728"/>
        <v>31330882</v>
      </c>
      <c r="F709" s="42">
        <f>IFERROR(VLOOKUP($A709,'2018'!$A$8:$C$209,3,FALSE),0)</f>
        <v>6297379</v>
      </c>
      <c r="G709" s="42">
        <f>IFERROR(VLOOKUP($A709,'2019'!$A$8:$C$282,3,FALSE),0)</f>
        <v>1710361</v>
      </c>
      <c r="H709" s="42">
        <f>+IFERROR(VLOOKUP($A709,'2020'!$A$14:$C$247,3,FALSE),0)</f>
        <v>267539</v>
      </c>
      <c r="I709" s="42">
        <f>+IFERROR(VLOOKUP($A709,'2021'!$A$12:$C$276,3,FALSE),0)</f>
        <v>3490163</v>
      </c>
      <c r="J709" s="42">
        <f>+IFERROR(VLOOKUP($A709,'2022'!$A:$O,4,FALSE),0)</f>
        <v>0</v>
      </c>
      <c r="K709" s="42">
        <f>+IFERROR(VLOOKUP($A709,'2022'!$A:$O,5,FALSE),0)</f>
        <v>285000</v>
      </c>
      <c r="L709" s="42">
        <f>+IFERROR(VLOOKUP($A709,'2022'!$A:$O,6,FALSE),0)</f>
        <v>1275874</v>
      </c>
      <c r="M709" s="42">
        <f>+IFERROR(VLOOKUP($A709,'2022'!$A:$O,7,FALSE),0)</f>
        <v>4438735</v>
      </c>
      <c r="N709" s="42">
        <f>+IFERROR(VLOOKUP($A709,'2022'!$A:$O,8,FALSE),0)</f>
        <v>6875814</v>
      </c>
      <c r="O709" s="42">
        <f>+IFERROR(VLOOKUP($A709,'2022'!$A:$O,9,FALSE),0)</f>
        <v>2011217</v>
      </c>
      <c r="P709" s="42">
        <f>+IFERROR(VLOOKUP($A709,'2022'!$A:$O,10,FALSE),0)</f>
        <v>413357</v>
      </c>
      <c r="Q709" s="42">
        <f>+IFERROR(VLOOKUP($A709,'2022'!$A:$O,11,FALSE),0)</f>
        <v>777291</v>
      </c>
      <c r="R709" s="42">
        <f>+IFERROR(VLOOKUP($A709,'2022'!$A:$O,12,FALSE),0)</f>
        <v>383004</v>
      </c>
      <c r="S709" s="42">
        <f>+IFERROR(VLOOKUP($A709,'2022'!$A:$O,13,FALSE),0)</f>
        <v>656257</v>
      </c>
      <c r="T709" s="42">
        <f>+IFERROR(VLOOKUP($A709,'2022'!$A:$O,14,FALSE),0)</f>
        <v>1097719</v>
      </c>
      <c r="U709" s="42">
        <f>+IFERROR(VLOOKUP($A709,'2022'!$A:$O,15,FALSE),0)</f>
        <v>1351172</v>
      </c>
    </row>
    <row r="710" spans="1:21" x14ac:dyDescent="0.2">
      <c r="A710" s="86">
        <v>1980251593</v>
      </c>
      <c r="B710" s="80" t="s">
        <v>491</v>
      </c>
      <c r="C710" s="4" t="s">
        <v>9</v>
      </c>
      <c r="D710" s="4">
        <f t="shared" si="703"/>
        <v>10</v>
      </c>
      <c r="E710" s="76">
        <f t="shared" si="728"/>
        <v>30961933.609999992</v>
      </c>
      <c r="F710" s="42">
        <f>IFERROR(VLOOKUP($A710,'2018'!$A$8:$C$209,3,FALSE),0)</f>
        <v>5236363.34</v>
      </c>
      <c r="G710" s="42">
        <f>IFERROR(VLOOKUP($A710,'2019'!$A$8:$C$282,3,FALSE),0)</f>
        <v>4777764.34</v>
      </c>
      <c r="H710" s="42">
        <f>+IFERROR(VLOOKUP($A710,'2020'!$A$14:$C$247,3,FALSE),0)</f>
        <v>5036342.8600000003</v>
      </c>
      <c r="I710" s="42">
        <f>+IFERROR(VLOOKUP($A710,'2021'!$A$12:$C$276,3,FALSE),0)</f>
        <v>15065713.76</v>
      </c>
      <c r="J710" s="42">
        <f>+IFERROR(VLOOKUP($A710,'2022'!$A:$O,4,FALSE),0)</f>
        <v>67540.27</v>
      </c>
      <c r="K710" s="42">
        <f>+IFERROR(VLOOKUP($A710,'2022'!$A:$O,5,FALSE),0)</f>
        <v>281799.09000000003</v>
      </c>
      <c r="L710" s="42">
        <f>+IFERROR(VLOOKUP($A710,'2022'!$A:$O,6,FALSE),0)</f>
        <v>330955.61</v>
      </c>
      <c r="M710" s="42">
        <f>+IFERROR(VLOOKUP($A710,'2022'!$A:$O,7,FALSE),0)</f>
        <v>61221.36</v>
      </c>
      <c r="N710" s="42">
        <f>+IFERROR(VLOOKUP($A710,'2022'!$A:$O,8,FALSE),0)</f>
        <v>5726.54</v>
      </c>
      <c r="O710" s="42">
        <f>+IFERROR(VLOOKUP($A710,'2022'!$A:$O,9,FALSE),0)</f>
        <v>5202.18</v>
      </c>
      <c r="P710" s="42">
        <f>+IFERROR(VLOOKUP($A710,'2022'!$A:$O,10,FALSE),0)</f>
        <v>14559.27</v>
      </c>
      <c r="Q710" s="42">
        <f>+IFERROR(VLOOKUP($A710,'2022'!$A:$O,11,FALSE),0)</f>
        <v>23817.45</v>
      </c>
      <c r="R710" s="42">
        <f>+IFERROR(VLOOKUP($A710,'2022'!$A:$O,12,FALSE),0)</f>
        <v>14672.09</v>
      </c>
      <c r="S710" s="42">
        <f>+IFERROR(VLOOKUP($A710,'2022'!$A:$O,13,FALSE),0)</f>
        <v>29413</v>
      </c>
      <c r="T710" s="42">
        <f>+IFERROR(VLOOKUP($A710,'2022'!$A:$O,14,FALSE),0)</f>
        <v>6366.09</v>
      </c>
      <c r="U710" s="42">
        <f>+IFERROR(VLOOKUP($A710,'2022'!$A:$O,15,FALSE),0)</f>
        <v>4476.3599999999997</v>
      </c>
    </row>
    <row r="711" spans="1:21" x14ac:dyDescent="0.2">
      <c r="A711" s="86">
        <v>1980251599</v>
      </c>
      <c r="B711" s="80" t="s">
        <v>368</v>
      </c>
      <c r="C711" s="4" t="s">
        <v>9</v>
      </c>
      <c r="D711" s="4">
        <f t="shared" si="703"/>
        <v>10</v>
      </c>
      <c r="E711" s="76">
        <f t="shared" si="728"/>
        <v>-420058925.81999999</v>
      </c>
      <c r="F711" s="42">
        <f>IFERROR(VLOOKUP($A711,'2018'!$A$8:$C$209,3,FALSE),0)</f>
        <v>0</v>
      </c>
      <c r="G711" s="42">
        <f>IFERROR(VLOOKUP($A711,'2019'!$A$8:$C$282,3,FALSE),0)</f>
        <v>-299601137.81999999</v>
      </c>
      <c r="H711" s="42">
        <f>+IFERROR(VLOOKUP($A711,'2020'!$A$14:$C$247,3,FALSE),0)</f>
        <v>0</v>
      </c>
      <c r="I711" s="42">
        <f>+IFERROR(VLOOKUP($A711,'2021'!$A$12:$C$276,3,FALSE),0)</f>
        <v>-120457788</v>
      </c>
      <c r="J711" s="42">
        <f>+IFERROR(VLOOKUP($A711,'2022'!$A:$O,4,FALSE),0)</f>
        <v>0</v>
      </c>
      <c r="K711" s="42">
        <f>+IFERROR(VLOOKUP($A711,'2022'!$A:$O,5,FALSE),0)</f>
        <v>0</v>
      </c>
      <c r="L711" s="42">
        <f>+IFERROR(VLOOKUP($A711,'2022'!$A:$O,6,FALSE),0)</f>
        <v>0</v>
      </c>
      <c r="M711" s="42">
        <f>+IFERROR(VLOOKUP($A711,'2022'!$A:$O,7,FALSE),0)</f>
        <v>0</v>
      </c>
      <c r="N711" s="42">
        <f>+IFERROR(VLOOKUP($A711,'2022'!$A:$O,8,FALSE),0)</f>
        <v>0</v>
      </c>
      <c r="O711" s="42">
        <f>+IFERROR(VLOOKUP($A711,'2022'!$A:$O,9,FALSE),0)</f>
        <v>0</v>
      </c>
      <c r="P711" s="42">
        <f>+IFERROR(VLOOKUP($A711,'2022'!$A:$O,10,FALSE),0)</f>
        <v>0</v>
      </c>
      <c r="Q711" s="42">
        <f>+IFERROR(VLOOKUP($A711,'2022'!$A:$O,11,FALSE),0)</f>
        <v>0</v>
      </c>
      <c r="R711" s="42">
        <f>+IFERROR(VLOOKUP($A711,'2022'!$A:$O,12,FALSE),0)</f>
        <v>0</v>
      </c>
      <c r="S711" s="42">
        <f>+IFERROR(VLOOKUP($A711,'2022'!$A:$O,13,FALSE),0)</f>
        <v>0</v>
      </c>
      <c r="T711" s="42">
        <f>+IFERROR(VLOOKUP($A711,'2022'!$A:$O,14,FALSE),0)</f>
        <v>0</v>
      </c>
      <c r="U711" s="42">
        <f>+IFERROR(VLOOKUP($A711,'2022'!$A:$O,15,FALSE),0)</f>
        <v>0</v>
      </c>
    </row>
    <row r="712" spans="1:21" ht="12" x14ac:dyDescent="0.25">
      <c r="A712" s="85">
        <v>19802516</v>
      </c>
      <c r="B712" s="79" t="s">
        <v>201</v>
      </c>
      <c r="C712" s="35" t="s">
        <v>5</v>
      </c>
      <c r="D712" s="35">
        <f t="shared" si="703"/>
        <v>8</v>
      </c>
      <c r="E712" s="75">
        <f>+E713+E714+E715+E717+E716+E718+E719+E720+E721+E722+E723+E724+E725+E726</f>
        <v>-816479115.65999997</v>
      </c>
      <c r="F712" s="41">
        <f t="shared" ref="F712:N712" si="730">+F713+F714+F715+F717+F716+F718+F719+F720+F721+F722+F723+F724+F725+F726</f>
        <v>244408867.84</v>
      </c>
      <c r="G712" s="41">
        <f t="shared" si="730"/>
        <v>-146064548.00000006</v>
      </c>
      <c r="H712" s="41">
        <f t="shared" si="730"/>
        <v>150277185</v>
      </c>
      <c r="I712" s="41">
        <f t="shared" ref="I712" si="731">+I713+I714+I715+I717+I716+I718+I719+I720+I721+I722+I723+I724+I725+I726</f>
        <v>-1105283871</v>
      </c>
      <c r="J712" s="41">
        <f t="shared" si="730"/>
        <v>3735363</v>
      </c>
      <c r="K712" s="41">
        <f t="shared" si="730"/>
        <v>3675798</v>
      </c>
      <c r="L712" s="41">
        <f t="shared" si="730"/>
        <v>3686075</v>
      </c>
      <c r="M712" s="41">
        <f t="shared" si="730"/>
        <v>223081729.25999999</v>
      </c>
      <c r="N712" s="41">
        <f t="shared" si="730"/>
        <v>100000722.61</v>
      </c>
      <c r="O712" s="41">
        <f t="shared" ref="O712:S712" si="732">+O713+O714+O715+O717+O716+O718+O719+O720+O721+O722+O723+O724+O725+O726</f>
        <v>54152581.5</v>
      </c>
      <c r="P712" s="41">
        <f t="shared" si="732"/>
        <v>5778867.96</v>
      </c>
      <c r="Q712" s="41">
        <f t="shared" si="732"/>
        <v>-370420391.32999998</v>
      </c>
      <c r="R712" s="41">
        <f t="shared" si="732"/>
        <v>3693712</v>
      </c>
      <c r="S712" s="41">
        <f t="shared" si="732"/>
        <v>3702147.52</v>
      </c>
      <c r="T712" s="41">
        <f t="shared" ref="T712:U712" si="733">+T713+T714+T715+T717+T716+T718+T719+T720+T721+T722+T723+T724+T725+T726</f>
        <v>4539371.53</v>
      </c>
      <c r="U712" s="41">
        <f t="shared" si="733"/>
        <v>4557273.45</v>
      </c>
    </row>
    <row r="713" spans="1:21" x14ac:dyDescent="0.2">
      <c r="A713" s="86">
        <v>1980251601</v>
      </c>
      <c r="B713" s="80" t="s">
        <v>492</v>
      </c>
      <c r="C713" s="4" t="s">
        <v>9</v>
      </c>
      <c r="D713" s="4">
        <f t="shared" si="703"/>
        <v>10</v>
      </c>
      <c r="E713" s="76">
        <f t="shared" ref="E713:E726" si="734">+F713+G713+J713+K713+L713+H713+M713+N713+I713+O713+P713+Q713+R713+S713+T713+U713</f>
        <v>0</v>
      </c>
      <c r="F713" s="42">
        <f>IFERROR(VLOOKUP($A713,'2018'!$A$8:$C$209,3,FALSE),0)</f>
        <v>0</v>
      </c>
      <c r="G713" s="42">
        <f>IFERROR(VLOOKUP($A713,'2019'!$A$8:$C$282,3,FALSE),0)</f>
        <v>0</v>
      </c>
      <c r="H713" s="42">
        <f>+IFERROR(VLOOKUP($A713,'2020'!$A$14:$C$247,3,FALSE),0)</f>
        <v>0</v>
      </c>
      <c r="I713" s="42">
        <f>+IFERROR(VLOOKUP($A713,'2021'!$A$12:$C$276,3,FALSE),0)</f>
        <v>0</v>
      </c>
      <c r="J713" s="42">
        <f>+IFERROR(VLOOKUP($A713,'2022'!$A:$O,4,FALSE),0)</f>
        <v>0</v>
      </c>
      <c r="K713" s="42">
        <f>+IFERROR(VLOOKUP($A713,'2022'!$A:$O,5,FALSE),0)</f>
        <v>0</v>
      </c>
      <c r="L713" s="42">
        <f>+IFERROR(VLOOKUP($A713,'2022'!$A:$O,6,FALSE),0)</f>
        <v>0</v>
      </c>
      <c r="M713" s="42">
        <f>+IFERROR(VLOOKUP($A713,'2022'!$A:$O,7,FALSE),0)</f>
        <v>0</v>
      </c>
      <c r="N713" s="42">
        <f>+IFERROR(VLOOKUP($A713,'2022'!$A:$O,8,FALSE),0)</f>
        <v>0</v>
      </c>
      <c r="O713" s="42">
        <f>+IFERROR(VLOOKUP($A713,'2022'!$A:$O,9,FALSE),0)</f>
        <v>0</v>
      </c>
      <c r="P713" s="42">
        <f>+IFERROR(VLOOKUP($A713,'2022'!$A:$O,10,FALSE),0)</f>
        <v>0</v>
      </c>
      <c r="Q713" s="42">
        <f>+IFERROR(VLOOKUP($A713,'2022'!$A:$O,11,FALSE),0)</f>
        <v>0</v>
      </c>
      <c r="R713" s="42">
        <f>+IFERROR(VLOOKUP($A713,'2022'!$A:$O,12,FALSE),0)</f>
        <v>0</v>
      </c>
      <c r="S713" s="42">
        <f>+IFERROR(VLOOKUP($A713,'2022'!$A:$O,13,FALSE),0)</f>
        <v>0</v>
      </c>
      <c r="T713" s="42">
        <f>+IFERROR(VLOOKUP($A713,'2022'!$A:$O,14,FALSE),0)</f>
        <v>0</v>
      </c>
      <c r="U713" s="42">
        <f>+IFERROR(VLOOKUP($A713,'2022'!$A:$O,15,FALSE),0)</f>
        <v>0</v>
      </c>
    </row>
    <row r="714" spans="1:21" x14ac:dyDescent="0.2">
      <c r="A714" s="86">
        <v>1980251602</v>
      </c>
      <c r="B714" s="80" t="s">
        <v>493</v>
      </c>
      <c r="C714" s="4" t="s">
        <v>9</v>
      </c>
      <c r="D714" s="4">
        <f t="shared" si="703"/>
        <v>10</v>
      </c>
      <c r="E714" s="76">
        <f t="shared" si="734"/>
        <v>0</v>
      </c>
      <c r="F714" s="42">
        <f>IFERROR(VLOOKUP($A714,'2018'!$A$8:$C$209,3,FALSE),0)</f>
        <v>0</v>
      </c>
      <c r="G714" s="42">
        <f>IFERROR(VLOOKUP($A714,'2019'!$A$8:$C$282,3,FALSE),0)</f>
        <v>0</v>
      </c>
      <c r="H714" s="42">
        <f>+IFERROR(VLOOKUP($A714,'2020'!$A$14:$C$247,3,FALSE),0)</f>
        <v>0</v>
      </c>
      <c r="I714" s="42">
        <f>+IFERROR(VLOOKUP($A714,'2021'!$A$12:$C$276,3,FALSE),0)</f>
        <v>5919670</v>
      </c>
      <c r="J714" s="42">
        <f>+IFERROR(VLOOKUP($A714,'2022'!$A:$O,4,FALSE),0)</f>
        <v>0</v>
      </c>
      <c r="K714" s="42">
        <f>+IFERROR(VLOOKUP($A714,'2022'!$A:$O,5,FALSE),0)</f>
        <v>0</v>
      </c>
      <c r="L714" s="42">
        <f>+IFERROR(VLOOKUP($A714,'2022'!$A:$O,6,FALSE),0)</f>
        <v>0</v>
      </c>
      <c r="M714" s="42">
        <f>+IFERROR(VLOOKUP($A714,'2022'!$A:$O,7,FALSE),0)</f>
        <v>219383701.25999999</v>
      </c>
      <c r="N714" s="42">
        <f>+IFERROR(VLOOKUP($A714,'2022'!$A:$O,8,FALSE),0)</f>
        <v>96291049.609999999</v>
      </c>
      <c r="O714" s="42">
        <f>+IFERROR(VLOOKUP($A714,'2022'!$A:$O,9,FALSE),0)</f>
        <v>50430959.5</v>
      </c>
      <c r="P714" s="42">
        <f>+IFERROR(VLOOKUP($A714,'2022'!$A:$O,10,FALSE),0)</f>
        <v>2112082.96</v>
      </c>
      <c r="Q714" s="42">
        <f>+IFERROR(VLOOKUP($A714,'2022'!$A:$O,11,FALSE),0)</f>
        <v>-374137463.32999998</v>
      </c>
      <c r="R714" s="42">
        <f>+IFERROR(VLOOKUP($A714,'2022'!$A:$O,12,FALSE),0)</f>
        <v>0</v>
      </c>
      <c r="S714" s="42">
        <f>+IFERROR(VLOOKUP($A714,'2022'!$A:$O,13,FALSE),0)</f>
        <v>0</v>
      </c>
      <c r="T714" s="42">
        <f>+IFERROR(VLOOKUP($A714,'2022'!$A:$O,14,FALSE),0)</f>
        <v>0</v>
      </c>
      <c r="U714" s="42">
        <f>+IFERROR(VLOOKUP($A714,'2022'!$A:$O,15,FALSE),0)</f>
        <v>0</v>
      </c>
    </row>
    <row r="715" spans="1:21" x14ac:dyDescent="0.2">
      <c r="A715" s="86">
        <v>1980251603</v>
      </c>
      <c r="B715" s="80" t="s">
        <v>494</v>
      </c>
      <c r="C715" s="4" t="s">
        <v>9</v>
      </c>
      <c r="D715" s="4">
        <f t="shared" si="703"/>
        <v>10</v>
      </c>
      <c r="E715" s="76">
        <f t="shared" si="734"/>
        <v>0</v>
      </c>
      <c r="F715" s="42">
        <f>IFERROR(VLOOKUP($A715,'2018'!$A$8:$C$209,3,FALSE),0)</f>
        <v>0</v>
      </c>
      <c r="G715" s="42">
        <f>IFERROR(VLOOKUP($A715,'2019'!$A$8:$C$282,3,FALSE),0)</f>
        <v>0</v>
      </c>
      <c r="H715" s="42">
        <f>+IFERROR(VLOOKUP($A715,'2020'!$A$14:$C$247,3,FALSE),0)</f>
        <v>0</v>
      </c>
      <c r="I715" s="42">
        <f>+IFERROR(VLOOKUP($A715,'2021'!$A$12:$C$276,3,FALSE),0)</f>
        <v>0</v>
      </c>
      <c r="J715" s="42">
        <f>+IFERROR(VLOOKUP($A715,'2022'!$A:$O,4,FALSE),0)</f>
        <v>0</v>
      </c>
      <c r="K715" s="42">
        <f>+IFERROR(VLOOKUP($A715,'2022'!$A:$O,5,FALSE),0)</f>
        <v>0</v>
      </c>
      <c r="L715" s="42">
        <f>+IFERROR(VLOOKUP($A715,'2022'!$A:$O,6,FALSE),0)</f>
        <v>0</v>
      </c>
      <c r="M715" s="42">
        <f>+IFERROR(VLOOKUP($A715,'2022'!$A:$O,7,FALSE),0)</f>
        <v>0</v>
      </c>
      <c r="N715" s="42">
        <f>+IFERROR(VLOOKUP($A715,'2022'!$A:$O,8,FALSE),0)</f>
        <v>0</v>
      </c>
      <c r="O715" s="42">
        <f>+IFERROR(VLOOKUP($A715,'2022'!$A:$O,9,FALSE),0)</f>
        <v>0</v>
      </c>
      <c r="P715" s="42">
        <f>+IFERROR(VLOOKUP($A715,'2022'!$A:$O,10,FALSE),0)</f>
        <v>0</v>
      </c>
      <c r="Q715" s="42">
        <f>+IFERROR(VLOOKUP($A715,'2022'!$A:$O,11,FALSE),0)</f>
        <v>0</v>
      </c>
      <c r="R715" s="42">
        <f>+IFERROR(VLOOKUP($A715,'2022'!$A:$O,12,FALSE),0)</f>
        <v>0</v>
      </c>
      <c r="S715" s="42">
        <f>+IFERROR(VLOOKUP($A715,'2022'!$A:$O,13,FALSE),0)</f>
        <v>0</v>
      </c>
      <c r="T715" s="42">
        <f>+IFERROR(VLOOKUP($A715,'2022'!$A:$O,14,FALSE),0)</f>
        <v>0</v>
      </c>
      <c r="U715" s="42">
        <f>+IFERROR(VLOOKUP($A715,'2022'!$A:$O,15,FALSE),0)</f>
        <v>0</v>
      </c>
    </row>
    <row r="716" spans="1:21" ht="12" customHeight="1" x14ac:dyDescent="0.2">
      <c r="A716" s="86">
        <v>1980251605</v>
      </c>
      <c r="B716" s="80" t="s">
        <v>495</v>
      </c>
      <c r="C716" s="4" t="s">
        <v>9</v>
      </c>
      <c r="D716" s="4">
        <f t="shared" si="703"/>
        <v>10</v>
      </c>
      <c r="E716" s="76">
        <f t="shared" si="734"/>
        <v>961823</v>
      </c>
      <c r="F716" s="42">
        <f>IFERROR(VLOOKUP($A716,'2018'!$A$8:$C$209,3,FALSE),0)</f>
        <v>961823</v>
      </c>
      <c r="G716" s="42">
        <f>IFERROR(VLOOKUP($A716,'2019'!$A$8:$C$282,3,FALSE),0)</f>
        <v>0</v>
      </c>
      <c r="H716" s="42">
        <f>+IFERROR(VLOOKUP($A716,'2020'!$A$14:$C$247,3,FALSE),0)</f>
        <v>0</v>
      </c>
      <c r="I716" s="42">
        <f>+IFERROR(VLOOKUP($A716,'2021'!$A$12:$C$276,3,FALSE),0)</f>
        <v>0</v>
      </c>
      <c r="J716" s="42">
        <f>+IFERROR(VLOOKUP($A716,'2022'!$A:$O,4,FALSE),0)</f>
        <v>0</v>
      </c>
      <c r="K716" s="42">
        <f>+IFERROR(VLOOKUP($A716,'2022'!$A:$O,5,FALSE),0)</f>
        <v>0</v>
      </c>
      <c r="L716" s="42">
        <f>+IFERROR(VLOOKUP($A716,'2022'!$A:$O,6,FALSE),0)</f>
        <v>0</v>
      </c>
      <c r="M716" s="42">
        <f>+IFERROR(VLOOKUP($A716,'2022'!$A:$O,7,FALSE),0)</f>
        <v>0</v>
      </c>
      <c r="N716" s="42">
        <f>+IFERROR(VLOOKUP($A716,'2022'!$A:$O,8,FALSE),0)</f>
        <v>0</v>
      </c>
      <c r="O716" s="42">
        <f>+IFERROR(VLOOKUP($A716,'2022'!$A:$O,9,FALSE),0)</f>
        <v>0</v>
      </c>
      <c r="P716" s="42">
        <f>+IFERROR(VLOOKUP($A716,'2022'!$A:$O,10,FALSE),0)</f>
        <v>0</v>
      </c>
      <c r="Q716" s="42">
        <f>+IFERROR(VLOOKUP($A716,'2022'!$A:$O,11,FALSE),0)</f>
        <v>0</v>
      </c>
      <c r="R716" s="42">
        <f>+IFERROR(VLOOKUP($A716,'2022'!$A:$O,12,FALSE),0)</f>
        <v>0</v>
      </c>
      <c r="S716" s="42">
        <f>+IFERROR(VLOOKUP($A716,'2022'!$A:$O,13,FALSE),0)</f>
        <v>0</v>
      </c>
      <c r="T716" s="42">
        <f>+IFERROR(VLOOKUP($A716,'2022'!$A:$O,14,FALSE),0)</f>
        <v>0</v>
      </c>
      <c r="U716" s="42">
        <f>+IFERROR(VLOOKUP($A716,'2022'!$A:$O,15,FALSE),0)</f>
        <v>0</v>
      </c>
    </row>
    <row r="717" spans="1:21" x14ac:dyDescent="0.2">
      <c r="A717" s="86">
        <v>1980251606</v>
      </c>
      <c r="B717" s="80" t="s">
        <v>496</v>
      </c>
      <c r="C717" s="4" t="s">
        <v>9</v>
      </c>
      <c r="D717" s="4">
        <f t="shared" si="703"/>
        <v>10</v>
      </c>
      <c r="E717" s="76">
        <f t="shared" si="734"/>
        <v>844727317.25999999</v>
      </c>
      <c r="F717" s="42">
        <f>IFERROR(VLOOKUP($A717,'2018'!$A$8:$C$209,3,FALSE),0)</f>
        <v>135598542</v>
      </c>
      <c r="G717" s="42">
        <f>IFERROR(VLOOKUP($A717,'2019'!$A$8:$C$282,3,FALSE),0)</f>
        <v>329046376.75999999</v>
      </c>
      <c r="H717" s="42">
        <f>+IFERROR(VLOOKUP($A717,'2020'!$A$14:$C$247,3,FALSE),0)</f>
        <v>229835961</v>
      </c>
      <c r="I717" s="42">
        <f>+IFERROR(VLOOKUP($A717,'2021'!$A$12:$C$276,3,FALSE),0)</f>
        <v>104187282</v>
      </c>
      <c r="J717" s="42">
        <f>+IFERROR(VLOOKUP($A717,'2022'!$A:$O,4,FALSE),0)</f>
        <v>3735117</v>
      </c>
      <c r="K717" s="42">
        <f>+IFERROR(VLOOKUP($A717,'2022'!$A:$O,5,FALSE),0)</f>
        <v>3674420</v>
      </c>
      <c r="L717" s="42">
        <f>+IFERROR(VLOOKUP($A717,'2022'!$A:$O,6,FALSE),0)</f>
        <v>3686074</v>
      </c>
      <c r="M717" s="42">
        <f>+IFERROR(VLOOKUP($A717,'2022'!$A:$O,7,FALSE),0)</f>
        <v>3697824</v>
      </c>
      <c r="N717" s="42">
        <f>+IFERROR(VLOOKUP($A717,'2022'!$A:$O,8,FALSE),0)</f>
        <v>3709673</v>
      </c>
      <c r="O717" s="42">
        <f>+IFERROR(VLOOKUP($A717,'2022'!$A:$O,9,FALSE),0)</f>
        <v>3721620</v>
      </c>
      <c r="P717" s="42">
        <f>+IFERROR(VLOOKUP($A717,'2022'!$A:$O,10,FALSE),0)</f>
        <v>3666785</v>
      </c>
      <c r="Q717" s="42">
        <f>+IFERROR(VLOOKUP($A717,'2022'!$A:$O,11,FALSE),0)</f>
        <v>3678488</v>
      </c>
      <c r="R717" s="42">
        <f>+IFERROR(VLOOKUP($A717,'2022'!$A:$O,12,FALSE),0)</f>
        <v>3690362</v>
      </c>
      <c r="S717" s="42">
        <f>+IFERROR(VLOOKUP($A717,'2022'!$A:$O,13,FALSE),0)</f>
        <v>3702147.52</v>
      </c>
      <c r="T717" s="42">
        <f>+IFERROR(VLOOKUP($A717,'2022'!$A:$O,14,FALSE),0)</f>
        <v>4539371.53</v>
      </c>
      <c r="U717" s="42">
        <f>+IFERROR(VLOOKUP($A717,'2022'!$A:$O,15,FALSE),0)</f>
        <v>4557273.45</v>
      </c>
    </row>
    <row r="718" spans="1:21" x14ac:dyDescent="0.2">
      <c r="A718" s="86">
        <v>1980251607</v>
      </c>
      <c r="B718" s="80" t="s">
        <v>497</v>
      </c>
      <c r="C718" s="4" t="s">
        <v>9</v>
      </c>
      <c r="D718" s="4">
        <f t="shared" si="703"/>
        <v>10</v>
      </c>
      <c r="E718" s="76">
        <f t="shared" si="734"/>
        <v>51544012</v>
      </c>
      <c r="F718" s="42">
        <f>IFERROR(VLOOKUP($A718,'2018'!$A$8:$C$209,3,FALSE),0)</f>
        <v>106675925</v>
      </c>
      <c r="G718" s="42">
        <f>IFERROR(VLOOKUP($A718,'2019'!$A$8:$C$282,3,FALSE),0)</f>
        <v>29012012</v>
      </c>
      <c r="H718" s="42">
        <f>+IFERROR(VLOOKUP($A718,'2020'!$A$14:$C$247,3,FALSE),0)</f>
        <v>-84143925</v>
      </c>
      <c r="I718" s="42">
        <f>+IFERROR(VLOOKUP($A718,'2021'!$A$12:$C$276,3,FALSE),0)</f>
        <v>0</v>
      </c>
      <c r="J718" s="42">
        <f>+IFERROR(VLOOKUP($A718,'2022'!$A:$O,4,FALSE),0)</f>
        <v>0</v>
      </c>
      <c r="K718" s="42">
        <f>+IFERROR(VLOOKUP($A718,'2022'!$A:$O,5,FALSE),0)</f>
        <v>0</v>
      </c>
      <c r="L718" s="42">
        <f>+IFERROR(VLOOKUP($A718,'2022'!$A:$O,6,FALSE),0)</f>
        <v>0</v>
      </c>
      <c r="M718" s="42">
        <f>+IFERROR(VLOOKUP($A718,'2022'!$A:$O,7,FALSE),0)</f>
        <v>0</v>
      </c>
      <c r="N718" s="42">
        <f>+IFERROR(VLOOKUP($A718,'2022'!$A:$O,8,FALSE),0)</f>
        <v>0</v>
      </c>
      <c r="O718" s="42">
        <f>+IFERROR(VLOOKUP($A718,'2022'!$A:$O,9,FALSE),0)</f>
        <v>0</v>
      </c>
      <c r="P718" s="42">
        <f>+IFERROR(VLOOKUP($A718,'2022'!$A:$O,10,FALSE),0)</f>
        <v>0</v>
      </c>
      <c r="Q718" s="42">
        <f>+IFERROR(VLOOKUP($A718,'2022'!$A:$O,11,FALSE),0)</f>
        <v>0</v>
      </c>
      <c r="R718" s="42">
        <f>+IFERROR(VLOOKUP($A718,'2022'!$A:$O,12,FALSE),0)</f>
        <v>0</v>
      </c>
      <c r="S718" s="42">
        <f>+IFERROR(VLOOKUP($A718,'2022'!$A:$O,13,FALSE),0)</f>
        <v>0</v>
      </c>
      <c r="T718" s="42">
        <f>+IFERROR(VLOOKUP($A718,'2022'!$A:$O,14,FALSE),0)</f>
        <v>0</v>
      </c>
      <c r="U718" s="42">
        <f>+IFERROR(VLOOKUP($A718,'2022'!$A:$O,15,FALSE),0)</f>
        <v>0</v>
      </c>
    </row>
    <row r="719" spans="1:21" x14ac:dyDescent="0.2">
      <c r="A719" s="86">
        <v>1980251608</v>
      </c>
      <c r="B719" s="80" t="s">
        <v>498</v>
      </c>
      <c r="C719" s="4" t="s">
        <v>9</v>
      </c>
      <c r="D719" s="4">
        <f t="shared" si="703"/>
        <v>10</v>
      </c>
      <c r="E719" s="76">
        <f t="shared" si="734"/>
        <v>6534996</v>
      </c>
      <c r="F719" s="42">
        <f>IFERROR(VLOOKUP($A719,'2018'!$A$8:$C$209,3,FALSE),0)</f>
        <v>795966</v>
      </c>
      <c r="G719" s="42">
        <f>IFERROR(VLOOKUP($A719,'2019'!$A$8:$C$282,3,FALSE),0)</f>
        <v>1033050</v>
      </c>
      <c r="H719" s="42">
        <f>+IFERROR(VLOOKUP($A719,'2020'!$A$14:$C$247,3,FALSE),0)</f>
        <v>4367240</v>
      </c>
      <c r="I719" s="42">
        <f>+IFERROR(VLOOKUP($A719,'2021'!$A$12:$C$276,3,FALSE),0)</f>
        <v>295182</v>
      </c>
      <c r="J719" s="42">
        <f>+IFERROR(VLOOKUP($A719,'2022'!$A:$O,4,FALSE),0)</f>
        <v>246</v>
      </c>
      <c r="K719" s="42">
        <f>+IFERROR(VLOOKUP($A719,'2022'!$A:$O,5,FALSE),0)</f>
        <v>1378</v>
      </c>
      <c r="L719" s="42">
        <f>+IFERROR(VLOOKUP($A719,'2022'!$A:$O,6,FALSE),0)</f>
        <v>0</v>
      </c>
      <c r="M719" s="42">
        <f>+IFERROR(VLOOKUP($A719,'2022'!$A:$O,7,FALSE),0)</f>
        <v>0</v>
      </c>
      <c r="N719" s="42">
        <f>+IFERROR(VLOOKUP($A719,'2022'!$A:$O,8,FALSE),0)</f>
        <v>0</v>
      </c>
      <c r="O719" s="42">
        <f>+IFERROR(VLOOKUP($A719,'2022'!$A:$O,9,FALSE),0)</f>
        <v>0</v>
      </c>
      <c r="P719" s="42">
        <f>+IFERROR(VLOOKUP($A719,'2022'!$A:$O,10,FALSE),0)</f>
        <v>0</v>
      </c>
      <c r="Q719" s="42">
        <f>+IFERROR(VLOOKUP($A719,'2022'!$A:$O,11,FALSE),0)</f>
        <v>38584</v>
      </c>
      <c r="R719" s="42">
        <f>+IFERROR(VLOOKUP($A719,'2022'!$A:$O,12,FALSE),0)</f>
        <v>3350</v>
      </c>
      <c r="S719" s="42">
        <f>+IFERROR(VLOOKUP($A719,'2022'!$A:$O,13,FALSE),0)</f>
        <v>0</v>
      </c>
      <c r="T719" s="42">
        <f>+IFERROR(VLOOKUP($A719,'2022'!$A:$O,14,FALSE),0)</f>
        <v>0</v>
      </c>
      <c r="U719" s="42">
        <f>+IFERROR(VLOOKUP($A719,'2022'!$A:$O,15,FALSE),0)</f>
        <v>0</v>
      </c>
    </row>
    <row r="720" spans="1:21" x14ac:dyDescent="0.2">
      <c r="A720" s="86">
        <v>1980251609</v>
      </c>
      <c r="B720" s="80" t="s">
        <v>499</v>
      </c>
      <c r="C720" s="4" t="s">
        <v>9</v>
      </c>
      <c r="D720" s="4">
        <f t="shared" si="703"/>
        <v>10</v>
      </c>
      <c r="E720" s="76">
        <f t="shared" si="734"/>
        <v>200</v>
      </c>
      <c r="F720" s="42">
        <f>IFERROR(VLOOKUP($A720,'2018'!$A$8:$C$209,3,FALSE),0)</f>
        <v>200</v>
      </c>
      <c r="G720" s="42">
        <f>IFERROR(VLOOKUP($A720,'2019'!$A$8:$C$282,3,FALSE),0)</f>
        <v>0</v>
      </c>
      <c r="H720" s="42">
        <f>+IFERROR(VLOOKUP($A720,'2020'!$A$14:$C$247,3,FALSE),0)</f>
        <v>0</v>
      </c>
      <c r="I720" s="42">
        <f>+IFERROR(VLOOKUP($A720,'2021'!$A$12:$C$276,3,FALSE),0)</f>
        <v>0</v>
      </c>
      <c r="J720" s="42">
        <f>+IFERROR(VLOOKUP($A720,'2022'!$A:$O,4,FALSE),0)</f>
        <v>0</v>
      </c>
      <c r="K720" s="42">
        <f>+IFERROR(VLOOKUP($A720,'2022'!$A:$O,5,FALSE),0)</f>
        <v>0</v>
      </c>
      <c r="L720" s="42">
        <f>+IFERROR(VLOOKUP($A720,'2022'!$A:$O,6,FALSE),0)</f>
        <v>0</v>
      </c>
      <c r="M720" s="42">
        <f>+IFERROR(VLOOKUP($A720,'2022'!$A:$O,7,FALSE),0)</f>
        <v>0</v>
      </c>
      <c r="N720" s="42">
        <f>+IFERROR(VLOOKUP($A720,'2022'!$A:$O,8,FALSE),0)</f>
        <v>0</v>
      </c>
      <c r="O720" s="42">
        <f>+IFERROR(VLOOKUP($A720,'2022'!$A:$O,9,FALSE),0)</f>
        <v>0</v>
      </c>
      <c r="P720" s="42">
        <f>+IFERROR(VLOOKUP($A720,'2022'!$A:$O,10,FALSE),0)</f>
        <v>0</v>
      </c>
      <c r="Q720" s="42">
        <f>+IFERROR(VLOOKUP($A720,'2022'!$A:$O,11,FALSE),0)</f>
        <v>0</v>
      </c>
      <c r="R720" s="42">
        <f>+IFERROR(VLOOKUP($A720,'2022'!$A:$O,12,FALSE),0)</f>
        <v>0</v>
      </c>
      <c r="S720" s="42">
        <f>+IFERROR(VLOOKUP($A720,'2022'!$A:$O,13,FALSE),0)</f>
        <v>0</v>
      </c>
      <c r="T720" s="42">
        <f>+IFERROR(VLOOKUP($A720,'2022'!$A:$O,14,FALSE),0)</f>
        <v>0</v>
      </c>
      <c r="U720" s="42">
        <f>+IFERROR(VLOOKUP($A720,'2022'!$A:$O,15,FALSE),0)</f>
        <v>0</v>
      </c>
    </row>
    <row r="721" spans="1:21" x14ac:dyDescent="0.2">
      <c r="A721" s="86">
        <v>1980251610</v>
      </c>
      <c r="B721" s="80" t="s">
        <v>500</v>
      </c>
      <c r="C721" s="4" t="s">
        <v>9</v>
      </c>
      <c r="D721" s="4">
        <f t="shared" ref="D721:D785" si="735">+LEN(A721)</f>
        <v>10</v>
      </c>
      <c r="E721" s="76">
        <f t="shared" si="734"/>
        <v>0</v>
      </c>
      <c r="F721" s="42">
        <f>IFERROR(VLOOKUP($A721,'2018'!$A$8:$C$209,3,FALSE),0)</f>
        <v>0</v>
      </c>
      <c r="G721" s="42">
        <f>IFERROR(VLOOKUP($A721,'2019'!$A$8:$C$282,3,FALSE),0)</f>
        <v>0</v>
      </c>
      <c r="H721" s="42">
        <f>+IFERROR(VLOOKUP($A721,'2020'!$A$14:$C$247,3,FALSE),0)</f>
        <v>0</v>
      </c>
      <c r="I721" s="42">
        <f>+IFERROR(VLOOKUP($A721,'2021'!$A$12:$C$276,3,FALSE),0)</f>
        <v>0</v>
      </c>
      <c r="J721" s="42">
        <f>+IFERROR(VLOOKUP($A721,'2022'!$A:$O,4,FALSE),0)</f>
        <v>0</v>
      </c>
      <c r="K721" s="42">
        <f>+IFERROR(VLOOKUP($A721,'2022'!$A:$O,5,FALSE),0)</f>
        <v>0</v>
      </c>
      <c r="L721" s="42">
        <f>+IFERROR(VLOOKUP($A721,'2022'!$A:$O,6,FALSE),0)</f>
        <v>0</v>
      </c>
      <c r="M721" s="42">
        <f>+IFERROR(VLOOKUP($A721,'2022'!$A:$O,7,FALSE),0)</f>
        <v>0</v>
      </c>
      <c r="N721" s="42">
        <f>+IFERROR(VLOOKUP($A721,'2022'!$A:$O,8,FALSE),0)</f>
        <v>0</v>
      </c>
      <c r="O721" s="42">
        <f>+IFERROR(VLOOKUP($A721,'2022'!$A:$O,9,FALSE),0)</f>
        <v>0</v>
      </c>
      <c r="P721" s="42">
        <f>+IFERROR(VLOOKUP($A721,'2022'!$A:$O,10,FALSE),0)</f>
        <v>0</v>
      </c>
      <c r="Q721" s="42">
        <f>+IFERROR(VLOOKUP($A721,'2022'!$A:$O,11,FALSE),0)</f>
        <v>0</v>
      </c>
      <c r="R721" s="42">
        <f>+IFERROR(VLOOKUP($A721,'2022'!$A:$O,12,FALSE),0)</f>
        <v>0</v>
      </c>
      <c r="S721" s="42">
        <f>+IFERROR(VLOOKUP($A721,'2022'!$A:$O,13,FALSE),0)</f>
        <v>0</v>
      </c>
      <c r="T721" s="42">
        <f>+IFERROR(VLOOKUP($A721,'2022'!$A:$O,14,FALSE),0)</f>
        <v>0</v>
      </c>
      <c r="U721" s="42">
        <f>+IFERROR(VLOOKUP($A721,'2022'!$A:$O,15,FALSE),0)</f>
        <v>0</v>
      </c>
    </row>
    <row r="722" spans="1:21" x14ac:dyDescent="0.2">
      <c r="A722" s="86">
        <v>1980251611</v>
      </c>
      <c r="B722" s="80" t="s">
        <v>501</v>
      </c>
      <c r="C722" s="4" t="s">
        <v>9</v>
      </c>
      <c r="D722" s="4">
        <f t="shared" si="735"/>
        <v>10</v>
      </c>
      <c r="E722" s="76">
        <f t="shared" si="734"/>
        <v>549509.68000000005</v>
      </c>
      <c r="F722" s="42">
        <f>IFERROR(VLOOKUP($A722,'2018'!$A$8:$C$209,3,FALSE),0)</f>
        <v>274754.84000000003</v>
      </c>
      <c r="G722" s="42">
        <f>IFERROR(VLOOKUP($A722,'2019'!$A$8:$C$282,3,FALSE),0)</f>
        <v>274754.84000000003</v>
      </c>
      <c r="H722" s="42">
        <f>+IFERROR(VLOOKUP($A722,'2020'!$A$14:$C$247,3,FALSE),0)</f>
        <v>0</v>
      </c>
      <c r="I722" s="42">
        <f>+IFERROR(VLOOKUP($A722,'2021'!$A$12:$C$276,3,FALSE),0)</f>
        <v>0</v>
      </c>
      <c r="J722" s="42">
        <f>+IFERROR(VLOOKUP($A722,'2022'!$A:$O,4,FALSE),0)</f>
        <v>0</v>
      </c>
      <c r="K722" s="42">
        <f>+IFERROR(VLOOKUP($A722,'2022'!$A:$O,5,FALSE),0)</f>
        <v>0</v>
      </c>
      <c r="L722" s="42">
        <f>+IFERROR(VLOOKUP($A722,'2022'!$A:$O,6,FALSE),0)</f>
        <v>0</v>
      </c>
      <c r="M722" s="42">
        <f>+IFERROR(VLOOKUP($A722,'2022'!$A:$O,7,FALSE),0)</f>
        <v>0</v>
      </c>
      <c r="N722" s="42">
        <f>+IFERROR(VLOOKUP($A722,'2022'!$A:$O,8,FALSE),0)</f>
        <v>0</v>
      </c>
      <c r="O722" s="42">
        <f>+IFERROR(VLOOKUP($A722,'2022'!$A:$O,9,FALSE),0)</f>
        <v>0</v>
      </c>
      <c r="P722" s="42">
        <f>+IFERROR(VLOOKUP($A722,'2022'!$A:$O,10,FALSE),0)</f>
        <v>0</v>
      </c>
      <c r="Q722" s="42">
        <f>+IFERROR(VLOOKUP($A722,'2022'!$A:$O,11,FALSE),0)</f>
        <v>0</v>
      </c>
      <c r="R722" s="42">
        <f>+IFERROR(VLOOKUP($A722,'2022'!$A:$O,12,FALSE),0)</f>
        <v>0</v>
      </c>
      <c r="S722" s="42">
        <f>+IFERROR(VLOOKUP($A722,'2022'!$A:$O,13,FALSE),0)</f>
        <v>0</v>
      </c>
      <c r="T722" s="42">
        <f>+IFERROR(VLOOKUP($A722,'2022'!$A:$O,14,FALSE),0)</f>
        <v>0</v>
      </c>
      <c r="U722" s="42">
        <f>+IFERROR(VLOOKUP($A722,'2022'!$A:$O,15,FALSE),0)</f>
        <v>0</v>
      </c>
    </row>
    <row r="723" spans="1:21" x14ac:dyDescent="0.2">
      <c r="A723" s="86">
        <v>1980251612</v>
      </c>
      <c r="B723" s="80" t="s">
        <v>502</v>
      </c>
      <c r="C723" s="4" t="s">
        <v>9</v>
      </c>
      <c r="D723" s="4">
        <f t="shared" si="735"/>
        <v>10</v>
      </c>
      <c r="E723" s="76">
        <f t="shared" si="734"/>
        <v>207</v>
      </c>
      <c r="F723" s="42">
        <f>IFERROR(VLOOKUP($A723,'2018'!$A$8:$C$209,3,FALSE),0)</f>
        <v>0</v>
      </c>
      <c r="G723" s="42">
        <f>IFERROR(VLOOKUP($A723,'2019'!$A$8:$C$282,3,FALSE),0)</f>
        <v>0</v>
      </c>
      <c r="H723" s="42">
        <f>+IFERROR(VLOOKUP($A723,'2020'!$A$14:$C$247,3,FALSE),0)</f>
        <v>0</v>
      </c>
      <c r="I723" s="42">
        <f>+IFERROR(VLOOKUP($A723,'2021'!$A$12:$C$276,3,FALSE),0)</f>
        <v>0</v>
      </c>
      <c r="J723" s="42">
        <f>+IFERROR(VLOOKUP($A723,'2022'!$A:$O,4,FALSE),0)</f>
        <v>0</v>
      </c>
      <c r="K723" s="42">
        <f>+IFERROR(VLOOKUP($A723,'2022'!$A:$O,5,FALSE),0)</f>
        <v>0</v>
      </c>
      <c r="L723" s="42">
        <f>+IFERROR(VLOOKUP($A723,'2022'!$A:$O,6,FALSE),0)</f>
        <v>1</v>
      </c>
      <c r="M723" s="42">
        <f>+IFERROR(VLOOKUP($A723,'2022'!$A:$O,7,FALSE),0)</f>
        <v>204</v>
      </c>
      <c r="N723" s="42">
        <f>+IFERROR(VLOOKUP($A723,'2022'!$A:$O,8,FALSE),0)</f>
        <v>0</v>
      </c>
      <c r="O723" s="42">
        <f>+IFERROR(VLOOKUP($A723,'2022'!$A:$O,9,FALSE),0)</f>
        <v>2</v>
      </c>
      <c r="P723" s="42">
        <f>+IFERROR(VLOOKUP($A723,'2022'!$A:$O,10,FALSE),0)</f>
        <v>0</v>
      </c>
      <c r="Q723" s="42">
        <f>+IFERROR(VLOOKUP($A723,'2022'!$A:$O,11,FALSE),0)</f>
        <v>0</v>
      </c>
      <c r="R723" s="42">
        <f>+IFERROR(VLOOKUP($A723,'2022'!$A:$O,12,FALSE),0)</f>
        <v>0</v>
      </c>
      <c r="S723" s="42">
        <f>+IFERROR(VLOOKUP($A723,'2022'!$A:$O,13,FALSE),0)</f>
        <v>0</v>
      </c>
      <c r="T723" s="42">
        <f>+IFERROR(VLOOKUP($A723,'2022'!$A:$O,14,FALSE),0)</f>
        <v>0</v>
      </c>
      <c r="U723" s="42">
        <f>+IFERROR(VLOOKUP($A723,'2022'!$A:$O,15,FALSE),0)</f>
        <v>0</v>
      </c>
    </row>
    <row r="724" spans="1:21" x14ac:dyDescent="0.2">
      <c r="A724" s="86">
        <v>1980251685</v>
      </c>
      <c r="B724" s="80" t="s">
        <v>503</v>
      </c>
      <c r="C724" s="4" t="s">
        <v>9</v>
      </c>
      <c r="D724" s="4">
        <f t="shared" si="735"/>
        <v>10</v>
      </c>
      <c r="E724" s="76">
        <f t="shared" si="734"/>
        <v>394550</v>
      </c>
      <c r="F724" s="42">
        <f>IFERROR(VLOOKUP($A724,'2018'!$A$8:$C$209,3,FALSE),0)</f>
        <v>101657</v>
      </c>
      <c r="G724" s="42">
        <f>IFERROR(VLOOKUP($A724,'2019'!$A$8:$C$282,3,FALSE),0)</f>
        <v>101657</v>
      </c>
      <c r="H724" s="42">
        <f>+IFERROR(VLOOKUP($A724,'2020'!$A$14:$C$247,3,FALSE),0)</f>
        <v>191236</v>
      </c>
      <c r="I724" s="42">
        <f>+IFERROR(VLOOKUP($A724,'2021'!$A$12:$C$276,3,FALSE),0)</f>
        <v>0</v>
      </c>
      <c r="J724" s="42">
        <f>+IFERROR(VLOOKUP($A724,'2022'!$A:$O,4,FALSE),0)</f>
        <v>0</v>
      </c>
      <c r="K724" s="42">
        <f>+IFERROR(VLOOKUP($A724,'2022'!$A:$O,5,FALSE),0)</f>
        <v>0</v>
      </c>
      <c r="L724" s="42">
        <f>+IFERROR(VLOOKUP($A724,'2022'!$A:$O,6,FALSE),0)</f>
        <v>0</v>
      </c>
      <c r="M724" s="42">
        <f>+IFERROR(VLOOKUP($A724,'2022'!$A:$O,7,FALSE),0)</f>
        <v>0</v>
      </c>
      <c r="N724" s="42">
        <f>+IFERROR(VLOOKUP($A724,'2022'!$A:$O,8,FALSE),0)</f>
        <v>0</v>
      </c>
      <c r="O724" s="42">
        <f>+IFERROR(VLOOKUP($A724,'2022'!$A:$O,9,FALSE),0)</f>
        <v>0</v>
      </c>
      <c r="P724" s="42">
        <f>+IFERROR(VLOOKUP($A724,'2022'!$A:$O,10,FALSE),0)</f>
        <v>0</v>
      </c>
      <c r="Q724" s="42">
        <f>+IFERROR(VLOOKUP($A724,'2022'!$A:$O,11,FALSE),0)</f>
        <v>0</v>
      </c>
      <c r="R724" s="42">
        <f>+IFERROR(VLOOKUP($A724,'2022'!$A:$O,12,FALSE),0)</f>
        <v>0</v>
      </c>
      <c r="S724" s="42">
        <f>+IFERROR(VLOOKUP($A724,'2022'!$A:$O,13,FALSE),0)</f>
        <v>0</v>
      </c>
      <c r="T724" s="42">
        <f>+IFERROR(VLOOKUP($A724,'2022'!$A:$O,14,FALSE),0)</f>
        <v>0</v>
      </c>
      <c r="U724" s="42">
        <f>+IFERROR(VLOOKUP($A724,'2022'!$A:$O,15,FALSE),0)</f>
        <v>0</v>
      </c>
    </row>
    <row r="725" spans="1:21" x14ac:dyDescent="0.2">
      <c r="A725" s="86">
        <v>1980251690</v>
      </c>
      <c r="B725" s="80" t="s">
        <v>504</v>
      </c>
      <c r="C725" s="4" t="s">
        <v>9</v>
      </c>
      <c r="D725" s="4">
        <f t="shared" si="735"/>
        <v>10</v>
      </c>
      <c r="E725" s="76">
        <f t="shared" si="734"/>
        <v>194226</v>
      </c>
      <c r="F725" s="42">
        <f>IFERROR(VLOOKUP($A725,'2018'!$A$8:$C$209,3,FALSE),0)</f>
        <v>0</v>
      </c>
      <c r="G725" s="42">
        <f>IFERROR(VLOOKUP($A725,'2019'!$A$8:$C$282,3,FALSE),0)</f>
        <v>164494</v>
      </c>
      <c r="H725" s="42">
        <f>+IFERROR(VLOOKUP($A725,'2020'!$A$14:$C$247,3,FALSE),0)</f>
        <v>26673</v>
      </c>
      <c r="I725" s="42">
        <f>+IFERROR(VLOOKUP($A725,'2021'!$A$12:$C$276,3,FALSE),0)</f>
        <v>3059</v>
      </c>
      <c r="J725" s="42">
        <f>+IFERROR(VLOOKUP($A725,'2022'!$A:$O,4,FALSE),0)</f>
        <v>0</v>
      </c>
      <c r="K725" s="42">
        <f>+IFERROR(VLOOKUP($A725,'2022'!$A:$O,5,FALSE),0)</f>
        <v>0</v>
      </c>
      <c r="L725" s="42">
        <f>+IFERROR(VLOOKUP($A725,'2022'!$A:$O,6,FALSE),0)</f>
        <v>0</v>
      </c>
      <c r="M725" s="42">
        <f>+IFERROR(VLOOKUP($A725,'2022'!$A:$O,7,FALSE),0)</f>
        <v>0</v>
      </c>
      <c r="N725" s="42">
        <f>+IFERROR(VLOOKUP($A725,'2022'!$A:$O,8,FALSE),0)</f>
        <v>0</v>
      </c>
      <c r="O725" s="42">
        <f>+IFERROR(VLOOKUP($A725,'2022'!$A:$O,9,FALSE),0)</f>
        <v>0</v>
      </c>
      <c r="P725" s="42">
        <f>+IFERROR(VLOOKUP($A725,'2022'!$A:$O,10,FALSE),0)</f>
        <v>0</v>
      </c>
      <c r="Q725" s="42">
        <f>+IFERROR(VLOOKUP($A725,'2022'!$A:$O,11,FALSE),0)</f>
        <v>0</v>
      </c>
      <c r="R725" s="42">
        <f>+IFERROR(VLOOKUP($A725,'2022'!$A:$O,12,FALSE),0)</f>
        <v>0</v>
      </c>
      <c r="S725" s="42">
        <f>+IFERROR(VLOOKUP($A725,'2022'!$A:$O,13,FALSE),0)</f>
        <v>0</v>
      </c>
      <c r="T725" s="42">
        <f>+IFERROR(VLOOKUP($A725,'2022'!$A:$O,14,FALSE),0)</f>
        <v>0</v>
      </c>
      <c r="U725" s="42">
        <f>+IFERROR(VLOOKUP($A725,'2022'!$A:$O,15,FALSE),0)</f>
        <v>0</v>
      </c>
    </row>
    <row r="726" spans="1:21" x14ac:dyDescent="0.2">
      <c r="A726" s="86">
        <v>1980251699</v>
      </c>
      <c r="B726" s="80" t="s">
        <v>368</v>
      </c>
      <c r="C726" s="4" t="s">
        <v>9</v>
      </c>
      <c r="D726" s="4">
        <f t="shared" si="735"/>
        <v>10</v>
      </c>
      <c r="E726" s="76">
        <f t="shared" si="734"/>
        <v>-1721385956.5999999</v>
      </c>
      <c r="F726" s="42">
        <f>IFERROR(VLOOKUP($A726,'2018'!$A$8:$C$209,3,FALSE),0)</f>
        <v>0</v>
      </c>
      <c r="G726" s="42">
        <f>IFERROR(VLOOKUP($A726,'2019'!$A$8:$C$282,3,FALSE),0)</f>
        <v>-505696892.60000002</v>
      </c>
      <c r="H726" s="42">
        <f>+IFERROR(VLOOKUP($A726,'2020'!$A$14:$C$247,3,FALSE),0)</f>
        <v>0</v>
      </c>
      <c r="I726" s="42">
        <f>+IFERROR(VLOOKUP($A726,'2021'!$A$12:$C$276,3,FALSE),0)</f>
        <v>-1215689064</v>
      </c>
      <c r="J726" s="42">
        <f>+IFERROR(VLOOKUP($A726,'2022'!$A:$O,4,FALSE),0)</f>
        <v>0</v>
      </c>
      <c r="K726" s="42">
        <f>+IFERROR(VLOOKUP($A726,'2022'!$A:$O,5,FALSE),0)</f>
        <v>0</v>
      </c>
      <c r="L726" s="42">
        <f>+IFERROR(VLOOKUP($A726,'2022'!$A:$O,6,FALSE),0)</f>
        <v>0</v>
      </c>
      <c r="M726" s="42">
        <f>+IFERROR(VLOOKUP($A726,'2022'!$A:$O,7,FALSE),0)</f>
        <v>0</v>
      </c>
      <c r="N726" s="42">
        <f>+IFERROR(VLOOKUP($A726,'2022'!$A:$O,8,FALSE),0)</f>
        <v>0</v>
      </c>
      <c r="O726" s="42">
        <f>+IFERROR(VLOOKUP($A726,'2022'!$A:$O,9,FALSE),0)</f>
        <v>0</v>
      </c>
      <c r="P726" s="42">
        <f>+IFERROR(VLOOKUP($A726,'2022'!$A:$O,10,FALSE),0)</f>
        <v>0</v>
      </c>
      <c r="Q726" s="42">
        <f>+IFERROR(VLOOKUP($A726,'2022'!$A:$O,11,FALSE),0)</f>
        <v>0</v>
      </c>
      <c r="R726" s="42">
        <f>+IFERROR(VLOOKUP($A726,'2022'!$A:$O,12,FALSE),0)</f>
        <v>0</v>
      </c>
      <c r="S726" s="42">
        <f>+IFERROR(VLOOKUP($A726,'2022'!$A:$O,13,FALSE),0)</f>
        <v>0</v>
      </c>
      <c r="T726" s="42">
        <f>+IFERROR(VLOOKUP($A726,'2022'!$A:$O,14,FALSE),0)</f>
        <v>0</v>
      </c>
      <c r="U726" s="42">
        <f>+IFERROR(VLOOKUP($A726,'2022'!$A:$O,15,FALSE),0)</f>
        <v>0</v>
      </c>
    </row>
    <row r="727" spans="1:21" ht="12" x14ac:dyDescent="0.25">
      <c r="A727" s="85">
        <v>19802517</v>
      </c>
      <c r="B727" s="79" t="s">
        <v>202</v>
      </c>
      <c r="C727" s="35" t="s">
        <v>5</v>
      </c>
      <c r="D727" s="35">
        <f t="shared" si="735"/>
        <v>8</v>
      </c>
      <c r="E727" s="75">
        <f t="shared" ref="E727:L727" si="736">+E728+E729+E730+E731+E732+E733+E734+E735+E736+E737+E738+E739+E740+E741</f>
        <v>658345</v>
      </c>
      <c r="F727" s="41">
        <f t="shared" si="736"/>
        <v>0</v>
      </c>
      <c r="G727" s="41">
        <f t="shared" si="736"/>
        <v>0</v>
      </c>
      <c r="H727" s="41">
        <f t="shared" ref="H727" si="737">+H728+H729+H730+H731+H732+H733+H734+H735+H736+H737+H738+H739+H740+H741</f>
        <v>157829</v>
      </c>
      <c r="I727" s="41">
        <f t="shared" ref="I727" si="738">+I728+I729+I730+I731+I732+I733+I734+I735+I736+I737+I738+I739+I740+I741</f>
        <v>0</v>
      </c>
      <c r="J727" s="41">
        <f t="shared" si="736"/>
        <v>0</v>
      </c>
      <c r="K727" s="41">
        <f t="shared" si="736"/>
        <v>0</v>
      </c>
      <c r="L727" s="41">
        <f t="shared" si="736"/>
        <v>0</v>
      </c>
      <c r="M727" s="41">
        <f t="shared" ref="M727:N727" si="739">+M728+M729+M730+M731+M732+M733+M734+M735+M736+M737+M738+M739+M740+M741</f>
        <v>0</v>
      </c>
      <c r="N727" s="41">
        <f t="shared" si="739"/>
        <v>0</v>
      </c>
      <c r="O727" s="41">
        <f t="shared" ref="O727:S727" si="740">+O728+O729+O730+O731+O732+O733+O734+O735+O736+O737+O738+O739+O740+O741</f>
        <v>0</v>
      </c>
      <c r="P727" s="41">
        <f t="shared" si="740"/>
        <v>0</v>
      </c>
      <c r="Q727" s="41">
        <f t="shared" si="740"/>
        <v>0</v>
      </c>
      <c r="R727" s="41">
        <f t="shared" si="740"/>
        <v>0</v>
      </c>
      <c r="S727" s="41">
        <f t="shared" si="740"/>
        <v>500516</v>
      </c>
      <c r="T727" s="41">
        <f t="shared" ref="T727:U727" si="741">+T728+T729+T730+T731+T732+T733+T734+T735+T736+T737+T738+T739+T740+T741</f>
        <v>0</v>
      </c>
      <c r="U727" s="41">
        <f t="shared" si="741"/>
        <v>0</v>
      </c>
    </row>
    <row r="728" spans="1:21" x14ac:dyDescent="0.2">
      <c r="A728" s="86">
        <v>1980251701</v>
      </c>
      <c r="B728" s="80" t="s">
        <v>479</v>
      </c>
      <c r="C728" s="4" t="s">
        <v>9</v>
      </c>
      <c r="D728" s="4">
        <f t="shared" si="735"/>
        <v>10</v>
      </c>
      <c r="E728" s="76">
        <f t="shared" ref="E728:E741" si="742">+F728+G728+J728+K728+L728+H728+M728+N728+I728+O728+P728+Q728+R728+S728+T728+U728</f>
        <v>47700</v>
      </c>
      <c r="F728" s="42">
        <f>IFERROR(VLOOKUP($A728,'2018'!$A$8:$C$209,3,FALSE),0)</f>
        <v>0</v>
      </c>
      <c r="G728" s="42">
        <f>IFERROR(VLOOKUP($A728,'2019'!$A$8:$C$282,3,FALSE),0)</f>
        <v>0</v>
      </c>
      <c r="H728" s="42">
        <f>+IFERROR(VLOOKUP($A728,'2020'!$A$14:$C$247,3,FALSE),0)</f>
        <v>47700</v>
      </c>
      <c r="I728" s="42">
        <f>+IFERROR(VLOOKUP($A728,'2021'!$A$12:$C$276,3,FALSE),0)</f>
        <v>0</v>
      </c>
      <c r="J728" s="42">
        <f>+IFERROR(VLOOKUP($A728,'2022'!$A:$O,4,FALSE),0)</f>
        <v>0</v>
      </c>
      <c r="K728" s="42">
        <f>+IFERROR(VLOOKUP($A728,'2022'!$A:$O,5,FALSE),0)</f>
        <v>0</v>
      </c>
      <c r="L728" s="42">
        <f>+IFERROR(VLOOKUP($A728,'2022'!$A:$O,6,FALSE),0)</f>
        <v>0</v>
      </c>
      <c r="M728" s="42">
        <f>+IFERROR(VLOOKUP($A728,'2022'!$A:$O,7,FALSE),0)</f>
        <v>0</v>
      </c>
      <c r="N728" s="42">
        <f>+IFERROR(VLOOKUP($A728,'2022'!$A:$O,8,FALSE),0)</f>
        <v>0</v>
      </c>
      <c r="O728" s="42">
        <f>+IFERROR(VLOOKUP($A728,'2022'!$A:$O,9,FALSE),0)</f>
        <v>0</v>
      </c>
      <c r="P728" s="42">
        <f>+IFERROR(VLOOKUP($A728,'2022'!$A:$O,10,FALSE),0)</f>
        <v>0</v>
      </c>
      <c r="Q728" s="42">
        <f>+IFERROR(VLOOKUP($A728,'2022'!$A:$O,11,FALSE),0)</f>
        <v>0</v>
      </c>
      <c r="R728" s="42">
        <f>+IFERROR(VLOOKUP($A728,'2022'!$A:$O,12,FALSE),0)</f>
        <v>0</v>
      </c>
      <c r="S728" s="42">
        <f>+IFERROR(VLOOKUP($A728,'2022'!$A:$O,13,FALSE),0)</f>
        <v>0</v>
      </c>
      <c r="T728" s="42">
        <f>+IFERROR(VLOOKUP($A728,'2022'!$A:$O,14,FALSE),0)</f>
        <v>0</v>
      </c>
      <c r="U728" s="42">
        <f>+IFERROR(VLOOKUP($A728,'2022'!$A:$O,15,FALSE),0)</f>
        <v>0</v>
      </c>
    </row>
    <row r="729" spans="1:21" x14ac:dyDescent="0.2">
      <c r="A729" s="86">
        <v>1980251702</v>
      </c>
      <c r="B729" s="80" t="s">
        <v>505</v>
      </c>
      <c r="C729" s="4" t="s">
        <v>9</v>
      </c>
      <c r="D729" s="4">
        <f t="shared" si="735"/>
        <v>10</v>
      </c>
      <c r="E729" s="76">
        <f t="shared" si="742"/>
        <v>0</v>
      </c>
      <c r="F729" s="42">
        <f>IFERROR(VLOOKUP($A729,'2018'!$A$8:$C$209,3,FALSE),0)</f>
        <v>0</v>
      </c>
      <c r="G729" s="42">
        <f>IFERROR(VLOOKUP($A729,'2019'!$A$8:$C$282,3,FALSE),0)</f>
        <v>0</v>
      </c>
      <c r="H729" s="42">
        <f>+IFERROR(VLOOKUP($A729,'2020'!$A$14:$C$247,3,FALSE),0)</f>
        <v>0</v>
      </c>
      <c r="I729" s="42">
        <f>+IFERROR(VLOOKUP($A729,'2021'!$A$12:$C$276,3,FALSE),0)</f>
        <v>0</v>
      </c>
      <c r="J729" s="42">
        <f>+IFERROR(VLOOKUP($A729,'2022'!$A:$O,4,FALSE),0)</f>
        <v>0</v>
      </c>
      <c r="K729" s="42">
        <f>+IFERROR(VLOOKUP($A729,'2022'!$A:$O,5,FALSE),0)</f>
        <v>0</v>
      </c>
      <c r="L729" s="42">
        <f>+IFERROR(VLOOKUP($A729,'2022'!$A:$O,6,FALSE),0)</f>
        <v>0</v>
      </c>
      <c r="M729" s="42">
        <f>+IFERROR(VLOOKUP($A729,'2022'!$A:$O,7,FALSE),0)</f>
        <v>0</v>
      </c>
      <c r="N729" s="42">
        <f>+IFERROR(VLOOKUP($A729,'2022'!$A:$O,8,FALSE),0)</f>
        <v>0</v>
      </c>
      <c r="O729" s="42">
        <f>+IFERROR(VLOOKUP($A729,'2022'!$A:$O,9,FALSE),0)</f>
        <v>0</v>
      </c>
      <c r="P729" s="42">
        <f>+IFERROR(VLOOKUP($A729,'2022'!$A:$O,10,FALSE),0)</f>
        <v>0</v>
      </c>
      <c r="Q729" s="42">
        <f>+IFERROR(VLOOKUP($A729,'2022'!$A:$O,11,FALSE),0)</f>
        <v>0</v>
      </c>
      <c r="R729" s="42">
        <f>+IFERROR(VLOOKUP($A729,'2022'!$A:$O,12,FALSE),0)</f>
        <v>0</v>
      </c>
      <c r="S729" s="42">
        <f>+IFERROR(VLOOKUP($A729,'2022'!$A:$O,13,FALSE),0)</f>
        <v>0</v>
      </c>
      <c r="T729" s="42">
        <f>+IFERROR(VLOOKUP($A729,'2022'!$A:$O,14,FALSE),0)</f>
        <v>0</v>
      </c>
      <c r="U729" s="42">
        <f>+IFERROR(VLOOKUP($A729,'2022'!$A:$O,15,FALSE),0)</f>
        <v>0</v>
      </c>
    </row>
    <row r="730" spans="1:21" x14ac:dyDescent="0.2">
      <c r="A730" s="86">
        <v>1980251703</v>
      </c>
      <c r="B730" s="80" t="s">
        <v>73</v>
      </c>
      <c r="C730" s="4" t="s">
        <v>9</v>
      </c>
      <c r="D730" s="4">
        <f t="shared" si="735"/>
        <v>10</v>
      </c>
      <c r="E730" s="76">
        <f t="shared" si="742"/>
        <v>500516</v>
      </c>
      <c r="F730" s="42">
        <f>IFERROR(VLOOKUP($A730,'2018'!$A$8:$C$209,3,FALSE),0)</f>
        <v>0</v>
      </c>
      <c r="G730" s="42">
        <f>IFERROR(VLOOKUP($A730,'2019'!$A$8:$C$282,3,FALSE),0)</f>
        <v>0</v>
      </c>
      <c r="H730" s="42">
        <f>+IFERROR(VLOOKUP($A730,'2020'!$A$14:$C$247,3,FALSE),0)</f>
        <v>0</v>
      </c>
      <c r="I730" s="42">
        <f>+IFERROR(VLOOKUP($A730,'2021'!$A$12:$C$276,3,FALSE),0)</f>
        <v>0</v>
      </c>
      <c r="J730" s="42">
        <f>+IFERROR(VLOOKUP($A730,'2022'!$A:$O,4,FALSE),0)</f>
        <v>0</v>
      </c>
      <c r="K730" s="42">
        <f>+IFERROR(VLOOKUP($A730,'2022'!$A:$O,5,FALSE),0)</f>
        <v>0</v>
      </c>
      <c r="L730" s="42">
        <f>+IFERROR(VLOOKUP($A730,'2022'!$A:$O,6,FALSE),0)</f>
        <v>0</v>
      </c>
      <c r="M730" s="42">
        <f>+IFERROR(VLOOKUP($A730,'2022'!$A:$O,7,FALSE),0)</f>
        <v>0</v>
      </c>
      <c r="N730" s="42">
        <f>+IFERROR(VLOOKUP($A730,'2022'!$A:$O,8,FALSE),0)</f>
        <v>0</v>
      </c>
      <c r="O730" s="42">
        <f>+IFERROR(VLOOKUP($A730,'2022'!$A:$O,9,FALSE),0)</f>
        <v>0</v>
      </c>
      <c r="P730" s="42">
        <f>+IFERROR(VLOOKUP($A730,'2022'!$A:$O,10,FALSE),0)</f>
        <v>0</v>
      </c>
      <c r="Q730" s="42">
        <f>+IFERROR(VLOOKUP($A730,'2022'!$A:$O,11,FALSE),0)</f>
        <v>0</v>
      </c>
      <c r="R730" s="42">
        <f>+IFERROR(VLOOKUP($A730,'2022'!$A:$O,12,FALSE),0)</f>
        <v>0</v>
      </c>
      <c r="S730" s="42">
        <f>+IFERROR(VLOOKUP($A730,'2022'!$A:$O,13,FALSE),0)</f>
        <v>500516</v>
      </c>
      <c r="T730" s="42">
        <f>+IFERROR(VLOOKUP($A730,'2022'!$A:$O,14,FALSE),0)</f>
        <v>0</v>
      </c>
      <c r="U730" s="42">
        <f>+IFERROR(VLOOKUP($A730,'2022'!$A:$O,15,FALSE),0)</f>
        <v>0</v>
      </c>
    </row>
    <row r="731" spans="1:21" ht="12" customHeight="1" x14ac:dyDescent="0.2">
      <c r="A731" s="86">
        <v>1980251704</v>
      </c>
      <c r="B731" s="80" t="s">
        <v>506</v>
      </c>
      <c r="C731" s="4" t="s">
        <v>9</v>
      </c>
      <c r="D731" s="4">
        <f t="shared" si="735"/>
        <v>10</v>
      </c>
      <c r="E731" s="76">
        <f t="shared" si="742"/>
        <v>0</v>
      </c>
      <c r="F731" s="42">
        <f>IFERROR(VLOOKUP($A731,'2018'!$A$8:$C$209,3,FALSE),0)</f>
        <v>0</v>
      </c>
      <c r="G731" s="42">
        <f>IFERROR(VLOOKUP($A731,'2019'!$A$8:$C$282,3,FALSE),0)</f>
        <v>0</v>
      </c>
      <c r="H731" s="42">
        <f>+IFERROR(VLOOKUP($A731,'2020'!$A$14:$C$247,3,FALSE),0)</f>
        <v>0</v>
      </c>
      <c r="I731" s="42">
        <f>+IFERROR(VLOOKUP($A731,'2021'!$A$12:$C$276,3,FALSE),0)</f>
        <v>0</v>
      </c>
      <c r="J731" s="42">
        <f>+IFERROR(VLOOKUP($A731,'2022'!$A:$O,4,FALSE),0)</f>
        <v>0</v>
      </c>
      <c r="K731" s="42">
        <f>+IFERROR(VLOOKUP($A731,'2022'!$A:$O,5,FALSE),0)</f>
        <v>0</v>
      </c>
      <c r="L731" s="42">
        <f>+IFERROR(VLOOKUP($A731,'2022'!$A:$O,6,FALSE),0)</f>
        <v>0</v>
      </c>
      <c r="M731" s="42">
        <f>+IFERROR(VLOOKUP($A731,'2022'!$A:$O,7,FALSE),0)</f>
        <v>0</v>
      </c>
      <c r="N731" s="42">
        <f>+IFERROR(VLOOKUP($A731,'2022'!$A:$O,8,FALSE),0)</f>
        <v>0</v>
      </c>
      <c r="O731" s="42">
        <f>+IFERROR(VLOOKUP($A731,'2022'!$A:$O,9,FALSE),0)</f>
        <v>0</v>
      </c>
      <c r="P731" s="42">
        <f>+IFERROR(VLOOKUP($A731,'2022'!$A:$O,10,FALSE),0)</f>
        <v>0</v>
      </c>
      <c r="Q731" s="42">
        <f>+IFERROR(VLOOKUP($A731,'2022'!$A:$O,11,FALSE),0)</f>
        <v>0</v>
      </c>
      <c r="R731" s="42">
        <f>+IFERROR(VLOOKUP($A731,'2022'!$A:$O,12,FALSE),0)</f>
        <v>0</v>
      </c>
      <c r="S731" s="42">
        <f>+IFERROR(VLOOKUP($A731,'2022'!$A:$O,13,FALSE),0)</f>
        <v>0</v>
      </c>
      <c r="T731" s="42">
        <f>+IFERROR(VLOOKUP($A731,'2022'!$A:$O,14,FALSE),0)</f>
        <v>0</v>
      </c>
      <c r="U731" s="42">
        <f>+IFERROR(VLOOKUP($A731,'2022'!$A:$O,15,FALSE),0)</f>
        <v>0</v>
      </c>
    </row>
    <row r="732" spans="1:21" x14ac:dyDescent="0.2">
      <c r="A732" s="86">
        <v>1980251705</v>
      </c>
      <c r="B732" s="80" t="s">
        <v>507</v>
      </c>
      <c r="C732" s="4" t="s">
        <v>9</v>
      </c>
      <c r="D732" s="4">
        <f t="shared" si="735"/>
        <v>10</v>
      </c>
      <c r="E732" s="76">
        <f t="shared" si="742"/>
        <v>0</v>
      </c>
      <c r="F732" s="42">
        <f>IFERROR(VLOOKUP($A732,'2018'!$A$8:$C$209,3,FALSE),0)</f>
        <v>0</v>
      </c>
      <c r="G732" s="42">
        <f>IFERROR(VLOOKUP($A732,'2019'!$A$8:$C$282,3,FALSE),0)</f>
        <v>0</v>
      </c>
      <c r="H732" s="42">
        <f>+IFERROR(VLOOKUP($A732,'2020'!$A$14:$C$247,3,FALSE),0)</f>
        <v>0</v>
      </c>
      <c r="I732" s="42">
        <f>+IFERROR(VLOOKUP($A732,'2021'!$A$12:$C$276,3,FALSE),0)</f>
        <v>0</v>
      </c>
      <c r="J732" s="42">
        <f>+IFERROR(VLOOKUP($A732,'2022'!$A:$O,4,FALSE),0)</f>
        <v>0</v>
      </c>
      <c r="K732" s="42">
        <f>+IFERROR(VLOOKUP($A732,'2022'!$A:$O,5,FALSE),0)</f>
        <v>0</v>
      </c>
      <c r="L732" s="42">
        <f>+IFERROR(VLOOKUP($A732,'2022'!$A:$O,6,FALSE),0)</f>
        <v>0</v>
      </c>
      <c r="M732" s="42">
        <f>+IFERROR(VLOOKUP($A732,'2022'!$A:$O,7,FALSE),0)</f>
        <v>0</v>
      </c>
      <c r="N732" s="42">
        <f>+IFERROR(VLOOKUP($A732,'2022'!$A:$O,8,FALSE),0)</f>
        <v>0</v>
      </c>
      <c r="O732" s="42">
        <f>+IFERROR(VLOOKUP($A732,'2022'!$A:$O,9,FALSE),0)</f>
        <v>0</v>
      </c>
      <c r="P732" s="42">
        <f>+IFERROR(VLOOKUP($A732,'2022'!$A:$O,10,FALSE),0)</f>
        <v>0</v>
      </c>
      <c r="Q732" s="42">
        <f>+IFERROR(VLOOKUP($A732,'2022'!$A:$O,11,FALSE),0)</f>
        <v>0</v>
      </c>
      <c r="R732" s="42">
        <f>+IFERROR(VLOOKUP($A732,'2022'!$A:$O,12,FALSE),0)</f>
        <v>0</v>
      </c>
      <c r="S732" s="42">
        <f>+IFERROR(VLOOKUP($A732,'2022'!$A:$O,13,FALSE),0)</f>
        <v>0</v>
      </c>
      <c r="T732" s="42">
        <f>+IFERROR(VLOOKUP($A732,'2022'!$A:$O,14,FALSE),0)</f>
        <v>0</v>
      </c>
      <c r="U732" s="42">
        <f>+IFERROR(VLOOKUP($A732,'2022'!$A:$O,15,FALSE),0)</f>
        <v>0</v>
      </c>
    </row>
    <row r="733" spans="1:21" x14ac:dyDescent="0.2">
      <c r="A733" s="86">
        <v>1980251706</v>
      </c>
      <c r="B733" s="80" t="s">
        <v>508</v>
      </c>
      <c r="C733" s="4" t="s">
        <v>9</v>
      </c>
      <c r="D733" s="4">
        <f t="shared" si="735"/>
        <v>10</v>
      </c>
      <c r="E733" s="76">
        <f t="shared" si="742"/>
        <v>0</v>
      </c>
      <c r="F733" s="42">
        <f>IFERROR(VLOOKUP($A733,'2018'!$A$8:$C$209,3,FALSE),0)</f>
        <v>0</v>
      </c>
      <c r="G733" s="42">
        <f>IFERROR(VLOOKUP($A733,'2019'!$A$8:$C$282,3,FALSE),0)</f>
        <v>0</v>
      </c>
      <c r="H733" s="42">
        <f>+IFERROR(VLOOKUP($A733,'2020'!$A$14:$C$247,3,FALSE),0)</f>
        <v>0</v>
      </c>
      <c r="I733" s="42">
        <f>+IFERROR(VLOOKUP($A733,'2021'!$A$12:$C$276,3,FALSE),0)</f>
        <v>0</v>
      </c>
      <c r="J733" s="42">
        <f>+IFERROR(VLOOKUP($A733,'2022'!$A:$O,4,FALSE),0)</f>
        <v>0</v>
      </c>
      <c r="K733" s="42">
        <f>+IFERROR(VLOOKUP($A733,'2022'!$A:$O,5,FALSE),0)</f>
        <v>0</v>
      </c>
      <c r="L733" s="42">
        <f>+IFERROR(VLOOKUP($A733,'2022'!$A:$O,6,FALSE),0)</f>
        <v>0</v>
      </c>
      <c r="M733" s="42">
        <f>+IFERROR(VLOOKUP($A733,'2022'!$A:$O,7,FALSE),0)</f>
        <v>0</v>
      </c>
      <c r="N733" s="42">
        <f>+IFERROR(VLOOKUP($A733,'2022'!$A:$O,8,FALSE),0)</f>
        <v>0</v>
      </c>
      <c r="O733" s="42">
        <f>+IFERROR(VLOOKUP($A733,'2022'!$A:$O,9,FALSE),0)</f>
        <v>0</v>
      </c>
      <c r="P733" s="42">
        <f>+IFERROR(VLOOKUP($A733,'2022'!$A:$O,10,FALSE),0)</f>
        <v>0</v>
      </c>
      <c r="Q733" s="42">
        <f>+IFERROR(VLOOKUP($A733,'2022'!$A:$O,11,FALSE),0)</f>
        <v>0</v>
      </c>
      <c r="R733" s="42">
        <f>+IFERROR(VLOOKUP($A733,'2022'!$A:$O,12,FALSE),0)</f>
        <v>0</v>
      </c>
      <c r="S733" s="42">
        <f>+IFERROR(VLOOKUP($A733,'2022'!$A:$O,13,FALSE),0)</f>
        <v>0</v>
      </c>
      <c r="T733" s="42">
        <f>+IFERROR(VLOOKUP($A733,'2022'!$A:$O,14,FALSE),0)</f>
        <v>0</v>
      </c>
      <c r="U733" s="42">
        <f>+IFERROR(VLOOKUP($A733,'2022'!$A:$O,15,FALSE),0)</f>
        <v>0</v>
      </c>
    </row>
    <row r="734" spans="1:21" x14ac:dyDescent="0.2">
      <c r="A734" s="86">
        <v>1980251707</v>
      </c>
      <c r="B734" s="80" t="s">
        <v>509</v>
      </c>
      <c r="C734" s="4" t="s">
        <v>9</v>
      </c>
      <c r="D734" s="4">
        <f t="shared" si="735"/>
        <v>10</v>
      </c>
      <c r="E734" s="76">
        <f t="shared" si="742"/>
        <v>0</v>
      </c>
      <c r="F734" s="42">
        <f>IFERROR(VLOOKUP($A734,'2018'!$A$8:$C$209,3,FALSE),0)</f>
        <v>0</v>
      </c>
      <c r="G734" s="42">
        <f>IFERROR(VLOOKUP($A734,'2019'!$A$8:$C$282,3,FALSE),0)</f>
        <v>0</v>
      </c>
      <c r="H734" s="42">
        <f>+IFERROR(VLOOKUP($A734,'2020'!$A$14:$C$247,3,FALSE),0)</f>
        <v>0</v>
      </c>
      <c r="I734" s="42">
        <f>+IFERROR(VLOOKUP($A734,'2021'!$A$12:$C$276,3,FALSE),0)</f>
        <v>0</v>
      </c>
      <c r="J734" s="42">
        <f>+IFERROR(VLOOKUP($A734,'2022'!$A:$O,4,FALSE),0)</f>
        <v>0</v>
      </c>
      <c r="K734" s="42">
        <f>+IFERROR(VLOOKUP($A734,'2022'!$A:$O,5,FALSE),0)</f>
        <v>0</v>
      </c>
      <c r="L734" s="42">
        <f>+IFERROR(VLOOKUP($A734,'2022'!$A:$O,6,FALSE),0)</f>
        <v>0</v>
      </c>
      <c r="M734" s="42">
        <f>+IFERROR(VLOOKUP($A734,'2022'!$A:$O,7,FALSE),0)</f>
        <v>0</v>
      </c>
      <c r="N734" s="42">
        <f>+IFERROR(VLOOKUP($A734,'2022'!$A:$O,8,FALSE),0)</f>
        <v>0</v>
      </c>
      <c r="O734" s="42">
        <f>+IFERROR(VLOOKUP($A734,'2022'!$A:$O,9,FALSE),0)</f>
        <v>0</v>
      </c>
      <c r="P734" s="42">
        <f>+IFERROR(VLOOKUP($A734,'2022'!$A:$O,10,FALSE),0)</f>
        <v>0</v>
      </c>
      <c r="Q734" s="42">
        <f>+IFERROR(VLOOKUP($A734,'2022'!$A:$O,11,FALSE),0)</f>
        <v>0</v>
      </c>
      <c r="R734" s="42">
        <f>+IFERROR(VLOOKUP($A734,'2022'!$A:$O,12,FALSE),0)</f>
        <v>0</v>
      </c>
      <c r="S734" s="42">
        <f>+IFERROR(VLOOKUP($A734,'2022'!$A:$O,13,FALSE),0)</f>
        <v>0</v>
      </c>
      <c r="T734" s="42">
        <f>+IFERROR(VLOOKUP($A734,'2022'!$A:$O,14,FALSE),0)</f>
        <v>0</v>
      </c>
      <c r="U734" s="42">
        <f>+IFERROR(VLOOKUP($A734,'2022'!$A:$O,15,FALSE),0)</f>
        <v>0</v>
      </c>
    </row>
    <row r="735" spans="1:21" x14ac:dyDescent="0.2">
      <c r="A735" s="86">
        <v>1980251708</v>
      </c>
      <c r="B735" s="80" t="s">
        <v>510</v>
      </c>
      <c r="C735" s="4" t="s">
        <v>9</v>
      </c>
      <c r="D735" s="4">
        <f t="shared" si="735"/>
        <v>10</v>
      </c>
      <c r="E735" s="76">
        <f t="shared" si="742"/>
        <v>0</v>
      </c>
      <c r="F735" s="42">
        <f>IFERROR(VLOOKUP($A735,'2018'!$A$8:$C$209,3,FALSE),0)</f>
        <v>0</v>
      </c>
      <c r="G735" s="42">
        <f>IFERROR(VLOOKUP($A735,'2019'!$A$8:$C$282,3,FALSE),0)</f>
        <v>0</v>
      </c>
      <c r="H735" s="42">
        <f>+IFERROR(VLOOKUP($A735,'2020'!$A$14:$C$247,3,FALSE),0)</f>
        <v>0</v>
      </c>
      <c r="I735" s="42">
        <f>+IFERROR(VLOOKUP($A735,'2021'!$A$12:$C$276,3,FALSE),0)</f>
        <v>0</v>
      </c>
      <c r="J735" s="42">
        <f>+IFERROR(VLOOKUP($A735,'2022'!$A:$O,4,FALSE),0)</f>
        <v>0</v>
      </c>
      <c r="K735" s="42">
        <f>+IFERROR(VLOOKUP($A735,'2022'!$A:$O,5,FALSE),0)</f>
        <v>0</v>
      </c>
      <c r="L735" s="42">
        <f>+IFERROR(VLOOKUP($A735,'2022'!$A:$O,6,FALSE),0)</f>
        <v>0</v>
      </c>
      <c r="M735" s="42">
        <f>+IFERROR(VLOOKUP($A735,'2022'!$A:$O,7,FALSE),0)</f>
        <v>0</v>
      </c>
      <c r="N735" s="42">
        <f>+IFERROR(VLOOKUP($A735,'2022'!$A:$O,8,FALSE),0)</f>
        <v>0</v>
      </c>
      <c r="O735" s="42">
        <f>+IFERROR(VLOOKUP($A735,'2022'!$A:$O,9,FALSE),0)</f>
        <v>0</v>
      </c>
      <c r="P735" s="42">
        <f>+IFERROR(VLOOKUP($A735,'2022'!$A:$O,10,FALSE),0)</f>
        <v>0</v>
      </c>
      <c r="Q735" s="42">
        <f>+IFERROR(VLOOKUP($A735,'2022'!$A:$O,11,FALSE),0)</f>
        <v>0</v>
      </c>
      <c r="R735" s="42">
        <f>+IFERROR(VLOOKUP($A735,'2022'!$A:$O,12,FALSE),0)</f>
        <v>0</v>
      </c>
      <c r="S735" s="42">
        <f>+IFERROR(VLOOKUP($A735,'2022'!$A:$O,13,FALSE),0)</f>
        <v>0</v>
      </c>
      <c r="T735" s="42">
        <f>+IFERROR(VLOOKUP($A735,'2022'!$A:$O,14,FALSE),0)</f>
        <v>0</v>
      </c>
      <c r="U735" s="42">
        <f>+IFERROR(VLOOKUP($A735,'2022'!$A:$O,15,FALSE),0)</f>
        <v>0</v>
      </c>
    </row>
    <row r="736" spans="1:21" x14ac:dyDescent="0.2">
      <c r="A736" s="86">
        <v>1980251709</v>
      </c>
      <c r="B736" s="80" t="s">
        <v>511</v>
      </c>
      <c r="C736" s="4" t="s">
        <v>9</v>
      </c>
      <c r="D736" s="4">
        <f t="shared" si="735"/>
        <v>10</v>
      </c>
      <c r="E736" s="76">
        <f t="shared" si="742"/>
        <v>0</v>
      </c>
      <c r="F736" s="42">
        <f>IFERROR(VLOOKUP($A736,'2018'!$A$8:$C$209,3,FALSE),0)</f>
        <v>0</v>
      </c>
      <c r="G736" s="42">
        <f>IFERROR(VLOOKUP($A736,'2019'!$A$8:$C$282,3,FALSE),0)</f>
        <v>0</v>
      </c>
      <c r="H736" s="42">
        <f>+IFERROR(VLOOKUP($A736,'2020'!$A$14:$C$247,3,FALSE),0)</f>
        <v>0</v>
      </c>
      <c r="I736" s="42">
        <f>+IFERROR(VLOOKUP($A736,'2021'!$A$12:$C$276,3,FALSE),0)</f>
        <v>0</v>
      </c>
      <c r="J736" s="42">
        <f>+IFERROR(VLOOKUP($A736,'2022'!$A:$O,4,FALSE),0)</f>
        <v>0</v>
      </c>
      <c r="K736" s="42">
        <f>+IFERROR(VLOOKUP($A736,'2022'!$A:$O,5,FALSE),0)</f>
        <v>0</v>
      </c>
      <c r="L736" s="42">
        <f>+IFERROR(VLOOKUP($A736,'2022'!$A:$O,6,FALSE),0)</f>
        <v>0</v>
      </c>
      <c r="M736" s="42">
        <f>+IFERROR(VLOOKUP($A736,'2022'!$A:$O,7,FALSE),0)</f>
        <v>0</v>
      </c>
      <c r="N736" s="42">
        <f>+IFERROR(VLOOKUP($A736,'2022'!$A:$O,8,FALSE),0)</f>
        <v>0</v>
      </c>
      <c r="O736" s="42">
        <f>+IFERROR(VLOOKUP($A736,'2022'!$A:$O,9,FALSE),0)</f>
        <v>0</v>
      </c>
      <c r="P736" s="42">
        <f>+IFERROR(VLOOKUP($A736,'2022'!$A:$O,10,FALSE),0)</f>
        <v>0</v>
      </c>
      <c r="Q736" s="42">
        <f>+IFERROR(VLOOKUP($A736,'2022'!$A:$O,11,FALSE),0)</f>
        <v>0</v>
      </c>
      <c r="R736" s="42">
        <f>+IFERROR(VLOOKUP($A736,'2022'!$A:$O,12,FALSE),0)</f>
        <v>0</v>
      </c>
      <c r="S736" s="42">
        <f>+IFERROR(VLOOKUP($A736,'2022'!$A:$O,13,FALSE),0)</f>
        <v>0</v>
      </c>
      <c r="T736" s="42">
        <f>+IFERROR(VLOOKUP($A736,'2022'!$A:$O,14,FALSE),0)</f>
        <v>0</v>
      </c>
      <c r="U736" s="42">
        <f>+IFERROR(VLOOKUP($A736,'2022'!$A:$O,15,FALSE),0)</f>
        <v>0</v>
      </c>
    </row>
    <row r="737" spans="1:21" x14ac:dyDescent="0.2">
      <c r="A737" s="86">
        <v>1980251710</v>
      </c>
      <c r="B737" s="80" t="s">
        <v>467</v>
      </c>
      <c r="C737" s="4" t="s">
        <v>9</v>
      </c>
      <c r="D737" s="4">
        <f t="shared" si="735"/>
        <v>10</v>
      </c>
      <c r="E737" s="76">
        <f t="shared" si="742"/>
        <v>92545</v>
      </c>
      <c r="F737" s="42">
        <f>IFERROR(VLOOKUP($A737,'2018'!$A$8:$C$209,3,FALSE),0)</f>
        <v>0</v>
      </c>
      <c r="G737" s="42">
        <f>IFERROR(VLOOKUP($A737,'2019'!$A$8:$C$282,3,FALSE),0)</f>
        <v>0</v>
      </c>
      <c r="H737" s="42">
        <f>+IFERROR(VLOOKUP($A737,'2020'!$A$14:$C$247,3,FALSE),0)</f>
        <v>92545</v>
      </c>
      <c r="I737" s="42">
        <f>+IFERROR(VLOOKUP($A737,'2021'!$A$12:$C$276,3,FALSE),0)</f>
        <v>0</v>
      </c>
      <c r="J737" s="42">
        <f>+IFERROR(VLOOKUP($A737,'2022'!$A:$O,4,FALSE),0)</f>
        <v>0</v>
      </c>
      <c r="K737" s="42">
        <f>+IFERROR(VLOOKUP($A737,'2022'!$A:$O,5,FALSE),0)</f>
        <v>0</v>
      </c>
      <c r="L737" s="42">
        <f>+IFERROR(VLOOKUP($A737,'2022'!$A:$O,6,FALSE),0)</f>
        <v>0</v>
      </c>
      <c r="M737" s="42">
        <f>+IFERROR(VLOOKUP($A737,'2022'!$A:$O,7,FALSE),0)</f>
        <v>0</v>
      </c>
      <c r="N737" s="42">
        <f>+IFERROR(VLOOKUP($A737,'2022'!$A:$O,8,FALSE),0)</f>
        <v>0</v>
      </c>
      <c r="O737" s="42">
        <f>+IFERROR(VLOOKUP($A737,'2022'!$A:$O,9,FALSE),0)</f>
        <v>0</v>
      </c>
      <c r="P737" s="42">
        <f>+IFERROR(VLOOKUP($A737,'2022'!$A:$O,10,FALSE),0)</f>
        <v>0</v>
      </c>
      <c r="Q737" s="42">
        <f>+IFERROR(VLOOKUP($A737,'2022'!$A:$O,11,FALSE),0)</f>
        <v>0</v>
      </c>
      <c r="R737" s="42">
        <f>+IFERROR(VLOOKUP($A737,'2022'!$A:$O,12,FALSE),0)</f>
        <v>0</v>
      </c>
      <c r="S737" s="42">
        <f>+IFERROR(VLOOKUP($A737,'2022'!$A:$O,13,FALSE),0)</f>
        <v>0</v>
      </c>
      <c r="T737" s="42">
        <f>+IFERROR(VLOOKUP($A737,'2022'!$A:$O,14,FALSE),0)</f>
        <v>0</v>
      </c>
      <c r="U737" s="42">
        <f>+IFERROR(VLOOKUP($A737,'2022'!$A:$O,15,FALSE),0)</f>
        <v>0</v>
      </c>
    </row>
    <row r="738" spans="1:21" x14ac:dyDescent="0.2">
      <c r="A738" s="86">
        <v>1980251780</v>
      </c>
      <c r="B738" s="80" t="s">
        <v>410</v>
      </c>
      <c r="C738" s="4" t="s">
        <v>9</v>
      </c>
      <c r="D738" s="4">
        <f t="shared" si="735"/>
        <v>10</v>
      </c>
      <c r="E738" s="76">
        <f t="shared" si="742"/>
        <v>0</v>
      </c>
      <c r="F738" s="42">
        <f>IFERROR(VLOOKUP($A738,'2018'!$A$8:$C$209,3,FALSE),0)</f>
        <v>0</v>
      </c>
      <c r="G738" s="42">
        <f>IFERROR(VLOOKUP($A738,'2019'!$A$8:$C$282,3,FALSE),0)</f>
        <v>0</v>
      </c>
      <c r="H738" s="42">
        <f>+IFERROR(VLOOKUP($A738,'2020'!$A$14:$C$247,3,FALSE),0)</f>
        <v>0</v>
      </c>
      <c r="I738" s="42">
        <f>+IFERROR(VLOOKUP($A738,'2021'!$A$12:$C$276,3,FALSE),0)</f>
        <v>0</v>
      </c>
      <c r="J738" s="42">
        <f>+IFERROR(VLOOKUP($A738,'2022'!$A:$O,4,FALSE),0)</f>
        <v>0</v>
      </c>
      <c r="K738" s="42">
        <f>+IFERROR(VLOOKUP($A738,'2022'!$A:$O,5,FALSE),0)</f>
        <v>0</v>
      </c>
      <c r="L738" s="42">
        <f>+IFERROR(VLOOKUP($A738,'2022'!$A:$O,6,FALSE),0)</f>
        <v>0</v>
      </c>
      <c r="M738" s="42">
        <f>+IFERROR(VLOOKUP($A738,'2022'!$A:$O,7,FALSE),0)</f>
        <v>0</v>
      </c>
      <c r="N738" s="42">
        <f>+IFERROR(VLOOKUP($A738,'2022'!$A:$O,8,FALSE),0)</f>
        <v>0</v>
      </c>
      <c r="O738" s="42">
        <f>+IFERROR(VLOOKUP($A738,'2022'!$A:$O,9,FALSE),0)</f>
        <v>0</v>
      </c>
      <c r="P738" s="42">
        <f>+IFERROR(VLOOKUP($A738,'2022'!$A:$O,10,FALSE),0)</f>
        <v>0</v>
      </c>
      <c r="Q738" s="42">
        <f>+IFERROR(VLOOKUP($A738,'2022'!$A:$O,11,FALSE),0)</f>
        <v>0</v>
      </c>
      <c r="R738" s="42">
        <f>+IFERROR(VLOOKUP($A738,'2022'!$A:$O,12,FALSE),0)</f>
        <v>0</v>
      </c>
      <c r="S738" s="42">
        <f>+IFERROR(VLOOKUP($A738,'2022'!$A:$O,13,FALSE),0)</f>
        <v>0</v>
      </c>
      <c r="T738" s="42">
        <f>+IFERROR(VLOOKUP($A738,'2022'!$A:$O,14,FALSE),0)</f>
        <v>0</v>
      </c>
      <c r="U738" s="42">
        <f>+IFERROR(VLOOKUP($A738,'2022'!$A:$O,15,FALSE),0)</f>
        <v>0</v>
      </c>
    </row>
    <row r="739" spans="1:21" ht="12" customHeight="1" x14ac:dyDescent="0.2">
      <c r="A739" s="86">
        <v>1980251785</v>
      </c>
      <c r="B739" s="80" t="s">
        <v>512</v>
      </c>
      <c r="C739" s="4" t="s">
        <v>9</v>
      </c>
      <c r="D739" s="4">
        <f t="shared" si="735"/>
        <v>10</v>
      </c>
      <c r="E739" s="76">
        <f t="shared" si="742"/>
        <v>0</v>
      </c>
      <c r="F739" s="42">
        <f>IFERROR(VLOOKUP($A739,'2018'!$A$8:$C$209,3,FALSE),0)</f>
        <v>0</v>
      </c>
      <c r="G739" s="42">
        <f>IFERROR(VLOOKUP($A739,'2019'!$A$8:$C$282,3,FALSE),0)</f>
        <v>0</v>
      </c>
      <c r="H739" s="42">
        <f>+IFERROR(VLOOKUP($A739,'2020'!$A$14:$C$247,3,FALSE),0)</f>
        <v>0</v>
      </c>
      <c r="I739" s="42">
        <f>+IFERROR(VLOOKUP($A739,'2021'!$A$12:$C$276,3,FALSE),0)</f>
        <v>0</v>
      </c>
      <c r="J739" s="42">
        <f>+IFERROR(VLOOKUP($A739,'2022'!$A:$O,4,FALSE),0)</f>
        <v>0</v>
      </c>
      <c r="K739" s="42">
        <f>+IFERROR(VLOOKUP($A739,'2022'!$A:$O,5,FALSE),0)</f>
        <v>0</v>
      </c>
      <c r="L739" s="42">
        <f>+IFERROR(VLOOKUP($A739,'2022'!$A:$O,6,FALSE),0)</f>
        <v>0</v>
      </c>
      <c r="M739" s="42">
        <f>+IFERROR(VLOOKUP($A739,'2022'!$A:$O,7,FALSE),0)</f>
        <v>0</v>
      </c>
      <c r="N739" s="42">
        <f>+IFERROR(VLOOKUP($A739,'2022'!$A:$O,8,FALSE),0)</f>
        <v>0</v>
      </c>
      <c r="O739" s="42">
        <f>+IFERROR(VLOOKUP($A739,'2022'!$A:$O,9,FALSE),0)</f>
        <v>0</v>
      </c>
      <c r="P739" s="42">
        <f>+IFERROR(VLOOKUP($A739,'2022'!$A:$O,10,FALSE),0)</f>
        <v>0</v>
      </c>
      <c r="Q739" s="42">
        <f>+IFERROR(VLOOKUP($A739,'2022'!$A:$O,11,FALSE),0)</f>
        <v>0</v>
      </c>
      <c r="R739" s="42">
        <f>+IFERROR(VLOOKUP($A739,'2022'!$A:$O,12,FALSE),0)</f>
        <v>0</v>
      </c>
      <c r="S739" s="42">
        <f>+IFERROR(VLOOKUP($A739,'2022'!$A:$O,13,FALSE),0)</f>
        <v>0</v>
      </c>
      <c r="T739" s="42">
        <f>+IFERROR(VLOOKUP($A739,'2022'!$A:$O,14,FALSE),0)</f>
        <v>0</v>
      </c>
      <c r="U739" s="42">
        <f>+IFERROR(VLOOKUP($A739,'2022'!$A:$O,15,FALSE),0)</f>
        <v>0</v>
      </c>
    </row>
    <row r="740" spans="1:21" x14ac:dyDescent="0.2">
      <c r="A740" s="86">
        <v>1980251790</v>
      </c>
      <c r="B740" s="80" t="s">
        <v>513</v>
      </c>
      <c r="C740" s="4" t="s">
        <v>9</v>
      </c>
      <c r="D740" s="4">
        <f t="shared" si="735"/>
        <v>10</v>
      </c>
      <c r="E740" s="76">
        <f t="shared" si="742"/>
        <v>17584</v>
      </c>
      <c r="F740" s="42">
        <f>IFERROR(VLOOKUP($A740,'2018'!$A$8:$C$209,3,FALSE),0)</f>
        <v>0</v>
      </c>
      <c r="G740" s="42">
        <f>IFERROR(VLOOKUP($A740,'2019'!$A$8:$C$282,3,FALSE),0)</f>
        <v>0</v>
      </c>
      <c r="H740" s="42">
        <f>+IFERROR(VLOOKUP($A740,'2020'!$A$14:$C$247,3,FALSE),0)</f>
        <v>17584</v>
      </c>
      <c r="I740" s="42">
        <f>+IFERROR(VLOOKUP($A740,'2021'!$A$12:$C$276,3,FALSE),0)</f>
        <v>0</v>
      </c>
      <c r="J740" s="42">
        <f>+IFERROR(VLOOKUP($A740,'2022'!$A:$O,4,FALSE),0)</f>
        <v>0</v>
      </c>
      <c r="K740" s="42">
        <f>+IFERROR(VLOOKUP($A740,'2022'!$A:$O,5,FALSE),0)</f>
        <v>0</v>
      </c>
      <c r="L740" s="42">
        <f>+IFERROR(VLOOKUP($A740,'2022'!$A:$O,6,FALSE),0)</f>
        <v>0</v>
      </c>
      <c r="M740" s="42">
        <f>+IFERROR(VLOOKUP($A740,'2022'!$A:$O,7,FALSE),0)</f>
        <v>0</v>
      </c>
      <c r="N740" s="42">
        <f>+IFERROR(VLOOKUP($A740,'2022'!$A:$O,8,FALSE),0)</f>
        <v>0</v>
      </c>
      <c r="O740" s="42">
        <f>+IFERROR(VLOOKUP($A740,'2022'!$A:$O,9,FALSE),0)</f>
        <v>0</v>
      </c>
      <c r="P740" s="42">
        <f>+IFERROR(VLOOKUP($A740,'2022'!$A:$O,10,FALSE),0)</f>
        <v>0</v>
      </c>
      <c r="Q740" s="42">
        <f>+IFERROR(VLOOKUP($A740,'2022'!$A:$O,11,FALSE),0)</f>
        <v>0</v>
      </c>
      <c r="R740" s="42">
        <f>+IFERROR(VLOOKUP($A740,'2022'!$A:$O,12,FALSE),0)</f>
        <v>0</v>
      </c>
      <c r="S740" s="42">
        <f>+IFERROR(VLOOKUP($A740,'2022'!$A:$O,13,FALSE),0)</f>
        <v>0</v>
      </c>
      <c r="T740" s="42">
        <f>+IFERROR(VLOOKUP($A740,'2022'!$A:$O,14,FALSE),0)</f>
        <v>0</v>
      </c>
      <c r="U740" s="42">
        <f>+IFERROR(VLOOKUP($A740,'2022'!$A:$O,15,FALSE),0)</f>
        <v>0</v>
      </c>
    </row>
    <row r="741" spans="1:21" x14ac:dyDescent="0.2">
      <c r="A741" s="86">
        <v>1980251799</v>
      </c>
      <c r="B741" s="80" t="s">
        <v>368</v>
      </c>
      <c r="C741" s="4" t="s">
        <v>9</v>
      </c>
      <c r="D741" s="4">
        <f t="shared" si="735"/>
        <v>10</v>
      </c>
      <c r="E741" s="76">
        <f t="shared" si="742"/>
        <v>0</v>
      </c>
      <c r="F741" s="42">
        <f>IFERROR(VLOOKUP($A741,'2018'!$A$8:$C$209,3,FALSE),0)</f>
        <v>0</v>
      </c>
      <c r="G741" s="42">
        <f>IFERROR(VLOOKUP($A741,'2019'!$A$8:$C$282,3,FALSE),0)</f>
        <v>0</v>
      </c>
      <c r="H741" s="42">
        <f>+IFERROR(VLOOKUP($A741,'2020'!$A$14:$C$247,3,FALSE),0)</f>
        <v>0</v>
      </c>
      <c r="I741" s="42">
        <f>+IFERROR(VLOOKUP($A741,'2021'!$A$12:$C$276,3,FALSE),0)</f>
        <v>0</v>
      </c>
      <c r="J741" s="42">
        <f>+IFERROR(VLOOKUP($A741,'2022'!$A:$O,4,FALSE),0)</f>
        <v>0</v>
      </c>
      <c r="K741" s="42">
        <f>+IFERROR(VLOOKUP($A741,'2022'!$A:$O,5,FALSE),0)</f>
        <v>0</v>
      </c>
      <c r="L741" s="42">
        <f>+IFERROR(VLOOKUP($A741,'2022'!$A:$O,6,FALSE),0)</f>
        <v>0</v>
      </c>
      <c r="M741" s="42">
        <f>+IFERROR(VLOOKUP($A741,'2022'!$A:$O,7,FALSE),0)</f>
        <v>0</v>
      </c>
      <c r="N741" s="42">
        <f>+IFERROR(VLOOKUP($A741,'2022'!$A:$O,8,FALSE),0)</f>
        <v>0</v>
      </c>
      <c r="O741" s="42">
        <f>+IFERROR(VLOOKUP($A741,'2022'!$A:$O,9,FALSE),0)</f>
        <v>0</v>
      </c>
      <c r="P741" s="42">
        <f>+IFERROR(VLOOKUP($A741,'2022'!$A:$O,10,FALSE),0)</f>
        <v>0</v>
      </c>
      <c r="Q741" s="42">
        <f>+IFERROR(VLOOKUP($A741,'2022'!$A:$O,11,FALSE),0)</f>
        <v>0</v>
      </c>
      <c r="R741" s="42">
        <f>+IFERROR(VLOOKUP($A741,'2022'!$A:$O,12,FALSE),0)</f>
        <v>0</v>
      </c>
      <c r="S741" s="42">
        <f>+IFERROR(VLOOKUP($A741,'2022'!$A:$O,13,FALSE),0)</f>
        <v>0</v>
      </c>
      <c r="T741" s="42">
        <f>+IFERROR(VLOOKUP($A741,'2022'!$A:$O,14,FALSE),0)</f>
        <v>0</v>
      </c>
      <c r="U741" s="42">
        <f>+IFERROR(VLOOKUP($A741,'2022'!$A:$O,15,FALSE),0)</f>
        <v>0</v>
      </c>
    </row>
    <row r="742" spans="1:21" ht="12" x14ac:dyDescent="0.25">
      <c r="A742" s="85">
        <v>19802518</v>
      </c>
      <c r="B742" s="79" t="s">
        <v>203</v>
      </c>
      <c r="C742" s="35" t="s">
        <v>5</v>
      </c>
      <c r="D742" s="35">
        <f t="shared" si="735"/>
        <v>8</v>
      </c>
      <c r="E742" s="75">
        <f t="shared" ref="E742:L742" si="743">+E743+E744+E745+E746+E747+E748+E749</f>
        <v>48607854</v>
      </c>
      <c r="F742" s="41">
        <f t="shared" si="743"/>
        <v>43445194</v>
      </c>
      <c r="G742" s="41">
        <f t="shared" si="743"/>
        <v>-10516400</v>
      </c>
      <c r="H742" s="41">
        <f t="shared" ref="H742" si="744">+H743+H744+H745+H746+H747+H748+H749</f>
        <v>10666042</v>
      </c>
      <c r="I742" s="41">
        <f t="shared" ref="I742" si="745">+I743+I744+I745+I746+I747+I748+I749</f>
        <v>5013018</v>
      </c>
      <c r="J742" s="41">
        <f t="shared" si="743"/>
        <v>0</v>
      </c>
      <c r="K742" s="41">
        <f t="shared" si="743"/>
        <v>0</v>
      </c>
      <c r="L742" s="41">
        <f t="shared" si="743"/>
        <v>0</v>
      </c>
      <c r="M742" s="41">
        <f t="shared" ref="M742:N742" si="746">+M743+M744+M745+M746+M747+M748+M749</f>
        <v>0</v>
      </c>
      <c r="N742" s="41">
        <f t="shared" si="746"/>
        <v>0</v>
      </c>
      <c r="O742" s="41">
        <f t="shared" ref="O742:S742" si="747">+O743+O744+O745+O746+O747+O748+O749</f>
        <v>0</v>
      </c>
      <c r="P742" s="41">
        <f t="shared" si="747"/>
        <v>0</v>
      </c>
      <c r="Q742" s="41">
        <f t="shared" si="747"/>
        <v>0</v>
      </c>
      <c r="R742" s="41">
        <f t="shared" si="747"/>
        <v>0</v>
      </c>
      <c r="S742" s="41">
        <f t="shared" si="747"/>
        <v>0</v>
      </c>
      <c r="T742" s="41">
        <f t="shared" ref="T742:U742" si="748">+T743+T744+T745+T746+T747+T748+T749</f>
        <v>0</v>
      </c>
      <c r="U742" s="41">
        <f t="shared" si="748"/>
        <v>0</v>
      </c>
    </row>
    <row r="743" spans="1:21" x14ac:dyDescent="0.2">
      <c r="A743" s="86">
        <v>1980251801</v>
      </c>
      <c r="B743" s="80" t="s">
        <v>514</v>
      </c>
      <c r="C743" s="4" t="s">
        <v>9</v>
      </c>
      <c r="D743" s="4">
        <f t="shared" si="735"/>
        <v>10</v>
      </c>
      <c r="E743" s="76">
        <f t="shared" ref="E743:E749" si="749">+F743+G743+J743+K743+L743+H743+M743+N743+I743+O743+P743+Q743+R743+S743+T743+U743</f>
        <v>19853912</v>
      </c>
      <c r="F743" s="42">
        <f>IFERROR(VLOOKUP($A743,'2018'!$A$8:$C$209,3,FALSE),0)</f>
        <v>11232956</v>
      </c>
      <c r="G743" s="42">
        <f>IFERROR(VLOOKUP($A743,'2019'!$A$8:$C$282,3,FALSE),0)</f>
        <v>4732956</v>
      </c>
      <c r="H743" s="42">
        <f>+IFERROR(VLOOKUP($A743,'2020'!$A$14:$C$247,3,FALSE),0)</f>
        <v>0</v>
      </c>
      <c r="I743" s="42">
        <f>+IFERROR(VLOOKUP($A743,'2021'!$A$12:$C$276,3,FALSE),0)</f>
        <v>3888000</v>
      </c>
      <c r="J743" s="42">
        <f>+IFERROR(VLOOKUP($A743,'2022'!$A:$O,4,FALSE),0)</f>
        <v>0</v>
      </c>
      <c r="K743" s="42">
        <f>+IFERROR(VLOOKUP($A743,'2022'!$A:$O,5,FALSE),0)</f>
        <v>0</v>
      </c>
      <c r="L743" s="42">
        <f>+IFERROR(VLOOKUP($A743,'2022'!$A:$O,6,FALSE),0)</f>
        <v>0</v>
      </c>
      <c r="M743" s="42">
        <f>+IFERROR(VLOOKUP($A743,'2022'!$A:$O,7,FALSE),0)</f>
        <v>0</v>
      </c>
      <c r="N743" s="42">
        <f>+IFERROR(VLOOKUP($A743,'2022'!$A:$O,8,FALSE),0)</f>
        <v>0</v>
      </c>
      <c r="O743" s="42">
        <f>+IFERROR(VLOOKUP($A743,'2022'!$A:$O,9,FALSE),0)</f>
        <v>0</v>
      </c>
      <c r="P743" s="42">
        <f>+IFERROR(VLOOKUP($A743,'2022'!$A:$O,10,FALSE),0)</f>
        <v>0</v>
      </c>
      <c r="Q743" s="42">
        <f>+IFERROR(VLOOKUP($A743,'2022'!$A:$O,11,FALSE),0)</f>
        <v>0</v>
      </c>
      <c r="R743" s="42">
        <f>+IFERROR(VLOOKUP($A743,'2022'!$A:$O,12,FALSE),0)</f>
        <v>0</v>
      </c>
      <c r="S743" s="42">
        <f>+IFERROR(VLOOKUP($A743,'2022'!$A:$O,13,FALSE),0)</f>
        <v>0</v>
      </c>
      <c r="T743" s="42">
        <f>+IFERROR(VLOOKUP($A743,'2022'!$A:$O,14,FALSE),0)</f>
        <v>0</v>
      </c>
      <c r="U743" s="42">
        <f>+IFERROR(VLOOKUP($A743,'2022'!$A:$O,15,FALSE),0)</f>
        <v>0</v>
      </c>
    </row>
    <row r="744" spans="1:21" x14ac:dyDescent="0.2">
      <c r="A744" s="86">
        <v>1980251802</v>
      </c>
      <c r="B744" s="80" t="s">
        <v>515</v>
      </c>
      <c r="C744" s="4" t="s">
        <v>9</v>
      </c>
      <c r="D744" s="4">
        <f t="shared" si="735"/>
        <v>10</v>
      </c>
      <c r="E744" s="76">
        <f t="shared" si="749"/>
        <v>85976293</v>
      </c>
      <c r="F744" s="42">
        <f>IFERROR(VLOOKUP($A744,'2018'!$A$8:$C$209,3,FALSE),0)</f>
        <v>23729224</v>
      </c>
      <c r="G744" s="42">
        <f>IFERROR(VLOOKUP($A744,'2019'!$A$8:$C$282,3,FALSE),0)</f>
        <v>52623009</v>
      </c>
      <c r="H744" s="42">
        <f>+IFERROR(VLOOKUP($A744,'2020'!$A$14:$C$247,3,FALSE),0)</f>
        <v>9266421</v>
      </c>
      <c r="I744" s="42">
        <f>+IFERROR(VLOOKUP($A744,'2021'!$A$12:$C$276,3,FALSE),0)</f>
        <v>357639</v>
      </c>
      <c r="J744" s="42">
        <f>+IFERROR(VLOOKUP($A744,'2022'!$A:$O,4,FALSE),0)</f>
        <v>0</v>
      </c>
      <c r="K744" s="42">
        <f>+IFERROR(VLOOKUP($A744,'2022'!$A:$O,5,FALSE),0)</f>
        <v>0</v>
      </c>
      <c r="L744" s="42">
        <f>+IFERROR(VLOOKUP($A744,'2022'!$A:$O,6,FALSE),0)</f>
        <v>0</v>
      </c>
      <c r="M744" s="42">
        <f>+IFERROR(VLOOKUP($A744,'2022'!$A:$O,7,FALSE),0)</f>
        <v>0</v>
      </c>
      <c r="N744" s="42">
        <f>+IFERROR(VLOOKUP($A744,'2022'!$A:$O,8,FALSE),0)</f>
        <v>0</v>
      </c>
      <c r="O744" s="42">
        <f>+IFERROR(VLOOKUP($A744,'2022'!$A:$O,9,FALSE),0)</f>
        <v>0</v>
      </c>
      <c r="P744" s="42">
        <f>+IFERROR(VLOOKUP($A744,'2022'!$A:$O,10,FALSE),0)</f>
        <v>0</v>
      </c>
      <c r="Q744" s="42">
        <f>+IFERROR(VLOOKUP($A744,'2022'!$A:$O,11,FALSE),0)</f>
        <v>0</v>
      </c>
      <c r="R744" s="42">
        <f>+IFERROR(VLOOKUP($A744,'2022'!$A:$O,12,FALSE),0)</f>
        <v>0</v>
      </c>
      <c r="S744" s="42">
        <f>+IFERROR(VLOOKUP($A744,'2022'!$A:$O,13,FALSE),0)</f>
        <v>0</v>
      </c>
      <c r="T744" s="42">
        <f>+IFERROR(VLOOKUP($A744,'2022'!$A:$O,14,FALSE),0)</f>
        <v>0</v>
      </c>
      <c r="U744" s="42">
        <f>+IFERROR(VLOOKUP($A744,'2022'!$A:$O,15,FALSE),0)</f>
        <v>0</v>
      </c>
    </row>
    <row r="745" spans="1:21" x14ac:dyDescent="0.2">
      <c r="A745" s="86">
        <v>1980251803</v>
      </c>
      <c r="B745" s="80" t="s">
        <v>516</v>
      </c>
      <c r="C745" s="4" t="s">
        <v>9</v>
      </c>
      <c r="D745" s="4">
        <f t="shared" si="735"/>
        <v>10</v>
      </c>
      <c r="E745" s="76">
        <f t="shared" si="749"/>
        <v>3400000</v>
      </c>
      <c r="F745" s="42">
        <f>IFERROR(VLOOKUP($A745,'2018'!$A$8:$C$209,3,FALSE),0)</f>
        <v>1700000</v>
      </c>
      <c r="G745" s="42">
        <f>IFERROR(VLOOKUP($A745,'2019'!$A$8:$C$282,3,FALSE),0)</f>
        <v>1700000</v>
      </c>
      <c r="H745" s="42">
        <f>+IFERROR(VLOOKUP($A745,'2020'!$A$14:$C$247,3,FALSE),0)</f>
        <v>0</v>
      </c>
      <c r="I745" s="42">
        <f>+IFERROR(VLOOKUP($A745,'2021'!$A$12:$C$276,3,FALSE),0)</f>
        <v>0</v>
      </c>
      <c r="J745" s="42">
        <f>+IFERROR(VLOOKUP($A745,'2022'!$A:$O,4,FALSE),0)</f>
        <v>0</v>
      </c>
      <c r="K745" s="42">
        <f>+IFERROR(VLOOKUP($A745,'2022'!$A:$O,5,FALSE),0)</f>
        <v>0</v>
      </c>
      <c r="L745" s="42">
        <f>+IFERROR(VLOOKUP($A745,'2022'!$A:$O,6,FALSE),0)</f>
        <v>0</v>
      </c>
      <c r="M745" s="42">
        <f>+IFERROR(VLOOKUP($A745,'2022'!$A:$O,7,FALSE),0)</f>
        <v>0</v>
      </c>
      <c r="N745" s="42">
        <f>+IFERROR(VLOOKUP($A745,'2022'!$A:$O,8,FALSE),0)</f>
        <v>0</v>
      </c>
      <c r="O745" s="42">
        <f>+IFERROR(VLOOKUP($A745,'2022'!$A:$O,9,FALSE),0)</f>
        <v>0</v>
      </c>
      <c r="P745" s="42">
        <f>+IFERROR(VLOOKUP($A745,'2022'!$A:$O,10,FALSE),0)</f>
        <v>0</v>
      </c>
      <c r="Q745" s="42">
        <f>+IFERROR(VLOOKUP($A745,'2022'!$A:$O,11,FALSE),0)</f>
        <v>0</v>
      </c>
      <c r="R745" s="42">
        <f>+IFERROR(VLOOKUP($A745,'2022'!$A:$O,12,FALSE),0)</f>
        <v>0</v>
      </c>
      <c r="S745" s="42">
        <f>+IFERROR(VLOOKUP($A745,'2022'!$A:$O,13,FALSE),0)</f>
        <v>0</v>
      </c>
      <c r="T745" s="42">
        <f>+IFERROR(VLOOKUP($A745,'2022'!$A:$O,14,FALSE),0)</f>
        <v>0</v>
      </c>
      <c r="U745" s="42">
        <f>+IFERROR(VLOOKUP($A745,'2022'!$A:$O,15,FALSE),0)</f>
        <v>0</v>
      </c>
    </row>
    <row r="746" spans="1:21" x14ac:dyDescent="0.2">
      <c r="A746" s="86">
        <v>1980251804</v>
      </c>
      <c r="B746" s="80" t="s">
        <v>517</v>
      </c>
      <c r="C746" s="4" t="s">
        <v>9</v>
      </c>
      <c r="D746" s="4">
        <f t="shared" si="735"/>
        <v>10</v>
      </c>
      <c r="E746" s="76">
        <f t="shared" si="749"/>
        <v>1842863</v>
      </c>
      <c r="F746" s="42">
        <f>IFERROR(VLOOKUP($A746,'2018'!$A$8:$C$209,3,FALSE),0)</f>
        <v>207188</v>
      </c>
      <c r="G746" s="42">
        <f>IFERROR(VLOOKUP($A746,'2019'!$A$8:$C$282,3,FALSE),0)</f>
        <v>1635675</v>
      </c>
      <c r="H746" s="42">
        <f>+IFERROR(VLOOKUP($A746,'2020'!$A$14:$C$247,3,FALSE),0)</f>
        <v>0</v>
      </c>
      <c r="I746" s="42">
        <f>+IFERROR(VLOOKUP($A746,'2021'!$A$12:$C$276,3,FALSE),0)</f>
        <v>0</v>
      </c>
      <c r="J746" s="42">
        <f>+IFERROR(VLOOKUP($A746,'2022'!$A:$O,4,FALSE),0)</f>
        <v>0</v>
      </c>
      <c r="K746" s="42">
        <f>+IFERROR(VLOOKUP($A746,'2022'!$A:$O,5,FALSE),0)</f>
        <v>0</v>
      </c>
      <c r="L746" s="42">
        <f>+IFERROR(VLOOKUP($A746,'2022'!$A:$O,6,FALSE),0)</f>
        <v>0</v>
      </c>
      <c r="M746" s="42">
        <f>+IFERROR(VLOOKUP($A746,'2022'!$A:$O,7,FALSE),0)</f>
        <v>0</v>
      </c>
      <c r="N746" s="42">
        <f>+IFERROR(VLOOKUP($A746,'2022'!$A:$O,8,FALSE),0)</f>
        <v>0</v>
      </c>
      <c r="O746" s="42">
        <f>+IFERROR(VLOOKUP($A746,'2022'!$A:$O,9,FALSE),0)</f>
        <v>0</v>
      </c>
      <c r="P746" s="42">
        <f>+IFERROR(VLOOKUP($A746,'2022'!$A:$O,10,FALSE),0)</f>
        <v>0</v>
      </c>
      <c r="Q746" s="42">
        <f>+IFERROR(VLOOKUP($A746,'2022'!$A:$O,11,FALSE),0)</f>
        <v>0</v>
      </c>
      <c r="R746" s="42">
        <f>+IFERROR(VLOOKUP($A746,'2022'!$A:$O,12,FALSE),0)</f>
        <v>0</v>
      </c>
      <c r="S746" s="42">
        <f>+IFERROR(VLOOKUP($A746,'2022'!$A:$O,13,FALSE),0)</f>
        <v>0</v>
      </c>
      <c r="T746" s="42">
        <f>+IFERROR(VLOOKUP($A746,'2022'!$A:$O,14,FALSE),0)</f>
        <v>0</v>
      </c>
      <c r="U746" s="42">
        <f>+IFERROR(VLOOKUP($A746,'2022'!$A:$O,15,FALSE),0)</f>
        <v>0</v>
      </c>
    </row>
    <row r="747" spans="1:21" x14ac:dyDescent="0.2">
      <c r="A747" s="86">
        <v>1980251885</v>
      </c>
      <c r="B747" s="80" t="s">
        <v>386</v>
      </c>
      <c r="C747" s="4" t="s">
        <v>9</v>
      </c>
      <c r="D747" s="4">
        <f t="shared" si="735"/>
        <v>10</v>
      </c>
      <c r="E747" s="76">
        <f t="shared" si="749"/>
        <v>0</v>
      </c>
      <c r="F747" s="42">
        <f>IFERROR(VLOOKUP($A747,'2018'!$A$8:$C$209,3,FALSE),0)</f>
        <v>0</v>
      </c>
      <c r="G747" s="42">
        <f>IFERROR(VLOOKUP($A747,'2019'!$A$8:$C$282,3,FALSE),0)</f>
        <v>0</v>
      </c>
      <c r="H747" s="42">
        <f>+IFERROR(VLOOKUP($A747,'2020'!$A$14:$C$247,3,FALSE),0)</f>
        <v>0</v>
      </c>
      <c r="I747" s="42">
        <f>+IFERROR(VLOOKUP($A747,'2021'!$A$12:$C$276,3,FALSE),0)</f>
        <v>0</v>
      </c>
      <c r="J747" s="42">
        <f>+IFERROR(VLOOKUP($A747,'2022'!$A:$O,4,FALSE),0)</f>
        <v>0</v>
      </c>
      <c r="K747" s="42">
        <f>+IFERROR(VLOOKUP($A747,'2022'!$A:$O,5,FALSE),0)</f>
        <v>0</v>
      </c>
      <c r="L747" s="42">
        <f>+IFERROR(VLOOKUP($A747,'2022'!$A:$O,6,FALSE),0)</f>
        <v>0</v>
      </c>
      <c r="M747" s="42">
        <f>+IFERROR(VLOOKUP($A747,'2022'!$A:$O,7,FALSE),0)</f>
        <v>0</v>
      </c>
      <c r="N747" s="42">
        <f>+IFERROR(VLOOKUP($A747,'2022'!$A:$O,8,FALSE),0)</f>
        <v>0</v>
      </c>
      <c r="O747" s="42">
        <f>+IFERROR(VLOOKUP($A747,'2022'!$A:$O,9,FALSE),0)</f>
        <v>0</v>
      </c>
      <c r="P747" s="42">
        <f>+IFERROR(VLOOKUP($A747,'2022'!$A:$O,10,FALSE),0)</f>
        <v>0</v>
      </c>
      <c r="Q747" s="42">
        <f>+IFERROR(VLOOKUP($A747,'2022'!$A:$O,11,FALSE),0)</f>
        <v>0</v>
      </c>
      <c r="R747" s="42">
        <f>+IFERROR(VLOOKUP($A747,'2022'!$A:$O,12,FALSE),0)</f>
        <v>0</v>
      </c>
      <c r="S747" s="42">
        <f>+IFERROR(VLOOKUP($A747,'2022'!$A:$O,13,FALSE),0)</f>
        <v>0</v>
      </c>
      <c r="T747" s="42">
        <f>+IFERROR(VLOOKUP($A747,'2022'!$A:$O,14,FALSE),0)</f>
        <v>0</v>
      </c>
      <c r="U747" s="42">
        <f>+IFERROR(VLOOKUP($A747,'2022'!$A:$O,15,FALSE),0)</f>
        <v>0</v>
      </c>
    </row>
    <row r="748" spans="1:21" x14ac:dyDescent="0.2">
      <c r="A748" s="86">
        <v>1980251890</v>
      </c>
      <c r="B748" s="80" t="s">
        <v>518</v>
      </c>
      <c r="C748" s="4" t="s">
        <v>9</v>
      </c>
      <c r="D748" s="4">
        <f t="shared" si="735"/>
        <v>10</v>
      </c>
      <c r="E748" s="76">
        <f t="shared" si="749"/>
        <v>19844884</v>
      </c>
      <c r="F748" s="42">
        <f>IFERROR(VLOOKUP($A748,'2018'!$A$8:$C$209,3,FALSE),0)</f>
        <v>6575826</v>
      </c>
      <c r="G748" s="42">
        <f>IFERROR(VLOOKUP($A748,'2019'!$A$8:$C$282,3,FALSE),0)</f>
        <v>11102058</v>
      </c>
      <c r="H748" s="42">
        <f>+IFERROR(VLOOKUP($A748,'2020'!$A$14:$C$247,3,FALSE),0)</f>
        <v>1399621</v>
      </c>
      <c r="I748" s="42">
        <f>+IFERROR(VLOOKUP($A748,'2021'!$A$12:$C$276,3,FALSE),0)</f>
        <v>767379</v>
      </c>
      <c r="J748" s="42">
        <f>+IFERROR(VLOOKUP($A748,'2022'!$A:$O,4,FALSE),0)</f>
        <v>0</v>
      </c>
      <c r="K748" s="42">
        <f>+IFERROR(VLOOKUP($A748,'2022'!$A:$O,5,FALSE),0)</f>
        <v>0</v>
      </c>
      <c r="L748" s="42">
        <f>+IFERROR(VLOOKUP($A748,'2022'!$A:$O,6,FALSE),0)</f>
        <v>0</v>
      </c>
      <c r="M748" s="42">
        <f>+IFERROR(VLOOKUP($A748,'2022'!$A:$O,7,FALSE),0)</f>
        <v>0</v>
      </c>
      <c r="N748" s="42">
        <f>+IFERROR(VLOOKUP($A748,'2022'!$A:$O,8,FALSE),0)</f>
        <v>0</v>
      </c>
      <c r="O748" s="42">
        <f>+IFERROR(VLOOKUP($A748,'2022'!$A:$O,9,FALSE),0)</f>
        <v>0</v>
      </c>
      <c r="P748" s="42">
        <f>+IFERROR(VLOOKUP($A748,'2022'!$A:$O,10,FALSE),0)</f>
        <v>0</v>
      </c>
      <c r="Q748" s="42">
        <f>+IFERROR(VLOOKUP($A748,'2022'!$A:$O,11,FALSE),0)</f>
        <v>0</v>
      </c>
      <c r="R748" s="42">
        <f>+IFERROR(VLOOKUP($A748,'2022'!$A:$O,12,FALSE),0)</f>
        <v>0</v>
      </c>
      <c r="S748" s="42">
        <f>+IFERROR(VLOOKUP($A748,'2022'!$A:$O,13,FALSE),0)</f>
        <v>0</v>
      </c>
      <c r="T748" s="42">
        <f>+IFERROR(VLOOKUP($A748,'2022'!$A:$O,14,FALSE),0)</f>
        <v>0</v>
      </c>
      <c r="U748" s="42">
        <f>+IFERROR(VLOOKUP($A748,'2022'!$A:$O,15,FALSE),0)</f>
        <v>0</v>
      </c>
    </row>
    <row r="749" spans="1:21" x14ac:dyDescent="0.2">
      <c r="A749" s="86">
        <v>1980251899</v>
      </c>
      <c r="B749" s="80" t="s">
        <v>368</v>
      </c>
      <c r="C749" s="4" t="s">
        <v>9</v>
      </c>
      <c r="D749" s="4">
        <f t="shared" si="735"/>
        <v>10</v>
      </c>
      <c r="E749" s="76">
        <f t="shared" si="749"/>
        <v>-82310098</v>
      </c>
      <c r="F749" s="42">
        <f>IFERROR(VLOOKUP($A749,'2018'!$A$8:$C$209,3,FALSE),0)</f>
        <v>0</v>
      </c>
      <c r="G749" s="42">
        <f>IFERROR(VLOOKUP($A749,'2019'!$A$8:$C$282,3,FALSE),0)</f>
        <v>-82310098</v>
      </c>
      <c r="H749" s="42">
        <f>+IFERROR(VLOOKUP($A749,'2020'!$A$14:$C$247,3,FALSE),0)</f>
        <v>0</v>
      </c>
      <c r="I749" s="42">
        <f>+IFERROR(VLOOKUP($A749,'2021'!$A$12:$C$276,3,FALSE),0)</f>
        <v>0</v>
      </c>
      <c r="J749" s="42">
        <f>+IFERROR(VLOOKUP($A749,'2022'!$A:$O,4,FALSE),0)</f>
        <v>0</v>
      </c>
      <c r="K749" s="42">
        <f>+IFERROR(VLOOKUP($A749,'2022'!$A:$O,5,FALSE),0)</f>
        <v>0</v>
      </c>
      <c r="L749" s="42">
        <f>+IFERROR(VLOOKUP($A749,'2022'!$A:$O,6,FALSE),0)</f>
        <v>0</v>
      </c>
      <c r="M749" s="42">
        <f>+IFERROR(VLOOKUP($A749,'2022'!$A:$O,7,FALSE),0)</f>
        <v>0</v>
      </c>
      <c r="N749" s="42">
        <f>+IFERROR(VLOOKUP($A749,'2022'!$A:$O,8,FALSE),0)</f>
        <v>0</v>
      </c>
      <c r="O749" s="42">
        <f>+IFERROR(VLOOKUP($A749,'2022'!$A:$O,9,FALSE),0)</f>
        <v>0</v>
      </c>
      <c r="P749" s="42">
        <f>+IFERROR(VLOOKUP($A749,'2022'!$A:$O,10,FALSE),0)</f>
        <v>0</v>
      </c>
      <c r="Q749" s="42">
        <f>+IFERROR(VLOOKUP($A749,'2022'!$A:$O,11,FALSE),0)</f>
        <v>0</v>
      </c>
      <c r="R749" s="42">
        <f>+IFERROR(VLOOKUP($A749,'2022'!$A:$O,12,FALSE),0)</f>
        <v>0</v>
      </c>
      <c r="S749" s="42">
        <f>+IFERROR(VLOOKUP($A749,'2022'!$A:$O,13,FALSE),0)</f>
        <v>0</v>
      </c>
      <c r="T749" s="42">
        <f>+IFERROR(VLOOKUP($A749,'2022'!$A:$O,14,FALSE),0)</f>
        <v>0</v>
      </c>
      <c r="U749" s="42">
        <f>+IFERROR(VLOOKUP($A749,'2022'!$A:$O,15,FALSE),0)</f>
        <v>0</v>
      </c>
    </row>
    <row r="750" spans="1:21" ht="12" x14ac:dyDescent="0.25">
      <c r="A750" s="85">
        <v>19802519</v>
      </c>
      <c r="B750" s="79" t="s">
        <v>204</v>
      </c>
      <c r="C750" s="35" t="s">
        <v>5</v>
      </c>
      <c r="D750" s="35">
        <f t="shared" si="735"/>
        <v>8</v>
      </c>
      <c r="E750" s="75">
        <f t="shared" ref="E750:L750" si="750">+E751+E752+E753+E754+E755+E756+E757+E759+E758+E760+E761+E762+E763+E764+E765+E766+E767+E768+E769+E770+E772+E773+E774+E775+E776+E777+E778+E779+E780</f>
        <v>116623287</v>
      </c>
      <c r="F750" s="41">
        <f t="shared" si="750"/>
        <v>232462243</v>
      </c>
      <c r="G750" s="41">
        <f t="shared" si="750"/>
        <v>-171040613</v>
      </c>
      <c r="H750" s="41">
        <f t="shared" ref="H750" si="751">+H751+H752+H753+H754+H755+H756+H757+H759+H758+H760+H761+H762+H763+H764+H765+H766+H767+H768+H769+H770+H772+H773+H774+H775+H776+H777+H778+H779+H780</f>
        <v>34451242</v>
      </c>
      <c r="I750" s="41">
        <f t="shared" ref="I750" si="752">+I751+I752+I753+I754+I755+I756+I757+I759+I758+I760+I761+I762+I763+I764+I765+I766+I767+I768+I769+I770+I772+I773+I774+I775+I776+I777+I778+I779+I780</f>
        <v>13174838</v>
      </c>
      <c r="J750" s="41">
        <f t="shared" si="750"/>
        <v>217506</v>
      </c>
      <c r="K750" s="41">
        <f t="shared" si="750"/>
        <v>668099</v>
      </c>
      <c r="L750" s="41">
        <f t="shared" si="750"/>
        <v>1249984</v>
      </c>
      <c r="M750" s="41">
        <f t="shared" ref="M750:N750" si="753">+M751+M752+M753+M754+M755+M756+M757+M759+M758+M760+M761+M762+M763+M764+M765+M766+M767+M768+M769+M770+M772+M773+M774+M775+M776+M777+M778+M779+M780</f>
        <v>442680</v>
      </c>
      <c r="N750" s="41">
        <f t="shared" si="753"/>
        <v>459498</v>
      </c>
      <c r="O750" s="41">
        <f t="shared" ref="O750:S750" si="754">+O751+O752+O753+O754+O755+O756+O757+O759+O758+O760+O761+O762+O763+O764+O765+O766+O767+O768+O769+O770+O772+O773+O774+O775+O776+O777+O778+O779+O780</f>
        <v>64910</v>
      </c>
      <c r="P750" s="41">
        <f t="shared" si="754"/>
        <v>571200</v>
      </c>
      <c r="Q750" s="41">
        <f t="shared" si="754"/>
        <v>168113</v>
      </c>
      <c r="R750" s="41">
        <f t="shared" si="754"/>
        <v>1922627</v>
      </c>
      <c r="S750" s="41">
        <f t="shared" si="754"/>
        <v>210000</v>
      </c>
      <c r="T750" s="41">
        <f t="shared" ref="T750:U750" si="755">+T751+T752+T753+T754+T755+T756+T757+T759+T758+T760+T761+T762+T763+T764+T765+T766+T767+T768+T769+T770+T772+T773+T774+T775+T776+T777+T778+T779+T780</f>
        <v>164651</v>
      </c>
      <c r="U750" s="41">
        <f t="shared" si="755"/>
        <v>1436309</v>
      </c>
    </row>
    <row r="751" spans="1:21" x14ac:dyDescent="0.2">
      <c r="A751" s="86">
        <v>1980251901</v>
      </c>
      <c r="B751" s="80" t="s">
        <v>519</v>
      </c>
      <c r="C751" s="4" t="s">
        <v>9</v>
      </c>
      <c r="D751" s="4">
        <f t="shared" si="735"/>
        <v>10</v>
      </c>
      <c r="E751" s="76">
        <f t="shared" ref="E751:E780" si="756">+F751+G751+J751+K751+L751+H751+M751+N751+I751+O751+P751+Q751+R751+S751+T751+U751</f>
        <v>9082808</v>
      </c>
      <c r="F751" s="42">
        <f>IFERROR(VLOOKUP($A751,'2018'!$A$8:$C$209,3,FALSE),0)</f>
        <v>223529</v>
      </c>
      <c r="G751" s="42">
        <f>IFERROR(VLOOKUP($A751,'2019'!$A$8:$C$282,3,FALSE),0)</f>
        <v>928133</v>
      </c>
      <c r="H751" s="42">
        <f>+IFERROR(VLOOKUP($A751,'2020'!$A$14:$C$247,3,FALSE),0)</f>
        <v>2931105</v>
      </c>
      <c r="I751" s="42">
        <f>+IFERROR(VLOOKUP($A751,'2021'!$A$12:$C$276,3,FALSE),0)</f>
        <v>2566551</v>
      </c>
      <c r="J751" s="42">
        <f>+IFERROR(VLOOKUP($A751,'2022'!$A:$O,4,FALSE),0)</f>
        <v>0</v>
      </c>
      <c r="K751" s="42">
        <f>+IFERROR(VLOOKUP($A751,'2022'!$A:$O,5,FALSE),0)</f>
        <v>0</v>
      </c>
      <c r="L751" s="42">
        <f>+IFERROR(VLOOKUP($A751,'2022'!$A:$O,6,FALSE),0)</f>
        <v>1038504</v>
      </c>
      <c r="M751" s="42">
        <f>+IFERROR(VLOOKUP($A751,'2022'!$A:$O,7,FALSE),0)</f>
        <v>0</v>
      </c>
      <c r="N751" s="42">
        <f>+IFERROR(VLOOKUP($A751,'2022'!$A:$O,8,FALSE),0)</f>
        <v>0</v>
      </c>
      <c r="O751" s="42">
        <f>+IFERROR(VLOOKUP($A751,'2022'!$A:$O,9,FALSE),0)</f>
        <v>0</v>
      </c>
      <c r="P751" s="42">
        <f>+IFERROR(VLOOKUP($A751,'2022'!$A:$O,10,FALSE),0)</f>
        <v>0</v>
      </c>
      <c r="Q751" s="42">
        <f>+IFERROR(VLOOKUP($A751,'2022'!$A:$O,11,FALSE),0)</f>
        <v>0</v>
      </c>
      <c r="R751" s="42">
        <f>+IFERROR(VLOOKUP($A751,'2022'!$A:$O,12,FALSE),0)</f>
        <v>611546</v>
      </c>
      <c r="S751" s="42">
        <f>+IFERROR(VLOOKUP($A751,'2022'!$A:$O,13,FALSE),0)</f>
        <v>0</v>
      </c>
      <c r="T751" s="42">
        <f>+IFERROR(VLOOKUP($A751,'2022'!$A:$O,14,FALSE),0)</f>
        <v>0</v>
      </c>
      <c r="U751" s="42">
        <f>+IFERROR(VLOOKUP($A751,'2022'!$A:$O,15,FALSE),0)</f>
        <v>783440</v>
      </c>
    </row>
    <row r="752" spans="1:21" x14ac:dyDescent="0.2">
      <c r="A752" s="86">
        <v>1980251902</v>
      </c>
      <c r="B752" s="80" t="s">
        <v>520</v>
      </c>
      <c r="C752" s="4" t="s">
        <v>9</v>
      </c>
      <c r="D752" s="4">
        <f t="shared" si="735"/>
        <v>10</v>
      </c>
      <c r="E752" s="76">
        <f t="shared" si="756"/>
        <v>5873155</v>
      </c>
      <c r="F752" s="42">
        <f>IFERROR(VLOOKUP($A752,'2018'!$A$8:$C$209,3,FALSE),0)</f>
        <v>21000</v>
      </c>
      <c r="G752" s="42">
        <f>IFERROR(VLOOKUP($A752,'2019'!$A$8:$C$282,3,FALSE),0)</f>
        <v>1115199</v>
      </c>
      <c r="H752" s="42">
        <f>+IFERROR(VLOOKUP($A752,'2020'!$A$14:$C$247,3,FALSE),0)</f>
        <v>2234216</v>
      </c>
      <c r="I752" s="42">
        <f>+IFERROR(VLOOKUP($A752,'2021'!$A$12:$C$276,3,FALSE),0)</f>
        <v>1385680</v>
      </c>
      <c r="J752" s="42">
        <f>+IFERROR(VLOOKUP($A752,'2022'!$A:$O,4,FALSE),0)</f>
        <v>0</v>
      </c>
      <c r="K752" s="42">
        <f>+IFERROR(VLOOKUP($A752,'2022'!$A:$O,5,FALSE),0)</f>
        <v>0</v>
      </c>
      <c r="L752" s="42">
        <f>+IFERROR(VLOOKUP($A752,'2022'!$A:$O,6,FALSE),0)</f>
        <v>0</v>
      </c>
      <c r="M752" s="42">
        <f>+IFERROR(VLOOKUP($A752,'2022'!$A:$O,7,FALSE),0)</f>
        <v>0</v>
      </c>
      <c r="N752" s="42">
        <f>+IFERROR(VLOOKUP($A752,'2022'!$A:$O,8,FALSE),0)</f>
        <v>0</v>
      </c>
      <c r="O752" s="42">
        <f>+IFERROR(VLOOKUP($A752,'2022'!$A:$O,9,FALSE),0)</f>
        <v>0</v>
      </c>
      <c r="P752" s="42">
        <f>+IFERROR(VLOOKUP($A752,'2022'!$A:$O,10,FALSE),0)</f>
        <v>0</v>
      </c>
      <c r="Q752" s="42">
        <f>+IFERROR(VLOOKUP($A752,'2022'!$A:$O,11,FALSE),0)</f>
        <v>0</v>
      </c>
      <c r="R752" s="42">
        <f>+IFERROR(VLOOKUP($A752,'2022'!$A:$O,12,FALSE),0)</f>
        <v>677999</v>
      </c>
      <c r="S752" s="42">
        <f>+IFERROR(VLOOKUP($A752,'2022'!$A:$O,13,FALSE),0)</f>
        <v>0</v>
      </c>
      <c r="T752" s="42">
        <f>+IFERROR(VLOOKUP($A752,'2022'!$A:$O,14,FALSE),0)</f>
        <v>0</v>
      </c>
      <c r="U752" s="42">
        <f>+IFERROR(VLOOKUP($A752,'2022'!$A:$O,15,FALSE),0)</f>
        <v>439061</v>
      </c>
    </row>
    <row r="753" spans="1:21" x14ac:dyDescent="0.2">
      <c r="A753" s="86">
        <v>1980251903</v>
      </c>
      <c r="B753" s="80" t="s">
        <v>521</v>
      </c>
      <c r="C753" s="4" t="s">
        <v>9</v>
      </c>
      <c r="D753" s="4">
        <f t="shared" si="735"/>
        <v>10</v>
      </c>
      <c r="E753" s="76">
        <f t="shared" si="756"/>
        <v>0</v>
      </c>
      <c r="F753" s="42">
        <f>IFERROR(VLOOKUP($A753,'2018'!$A$8:$C$209,3,FALSE),0)</f>
        <v>0</v>
      </c>
      <c r="G753" s="42">
        <f>IFERROR(VLOOKUP($A753,'2019'!$A$8:$C$282,3,FALSE),0)</f>
        <v>0</v>
      </c>
      <c r="H753" s="42">
        <f>+IFERROR(VLOOKUP($A753,'2020'!$A$14:$C$247,3,FALSE),0)</f>
        <v>0</v>
      </c>
      <c r="I753" s="42">
        <f>+IFERROR(VLOOKUP($A753,'2021'!$A$12:$C$276,3,FALSE),0)</f>
        <v>0</v>
      </c>
      <c r="J753" s="42">
        <f>+IFERROR(VLOOKUP($A753,'2022'!$A:$O,4,FALSE),0)</f>
        <v>0</v>
      </c>
      <c r="K753" s="42">
        <f>+IFERROR(VLOOKUP($A753,'2022'!$A:$O,5,FALSE),0)</f>
        <v>0</v>
      </c>
      <c r="L753" s="42">
        <f>+IFERROR(VLOOKUP($A753,'2022'!$A:$O,6,FALSE),0)</f>
        <v>0</v>
      </c>
      <c r="M753" s="42">
        <f>+IFERROR(VLOOKUP($A753,'2022'!$A:$O,7,FALSE),0)</f>
        <v>0</v>
      </c>
      <c r="N753" s="42">
        <f>+IFERROR(VLOOKUP($A753,'2022'!$A:$O,8,FALSE),0)</f>
        <v>0</v>
      </c>
      <c r="O753" s="42">
        <f>+IFERROR(VLOOKUP($A753,'2022'!$A:$O,9,FALSE),0)</f>
        <v>0</v>
      </c>
      <c r="P753" s="42">
        <f>+IFERROR(VLOOKUP($A753,'2022'!$A:$O,10,FALSE),0)</f>
        <v>0</v>
      </c>
      <c r="Q753" s="42">
        <f>+IFERROR(VLOOKUP($A753,'2022'!$A:$O,11,FALSE),0)</f>
        <v>0</v>
      </c>
      <c r="R753" s="42">
        <f>+IFERROR(VLOOKUP($A753,'2022'!$A:$O,12,FALSE),0)</f>
        <v>0</v>
      </c>
      <c r="S753" s="42">
        <f>+IFERROR(VLOOKUP($A753,'2022'!$A:$O,13,FALSE),0)</f>
        <v>0</v>
      </c>
      <c r="T753" s="42">
        <f>+IFERROR(VLOOKUP($A753,'2022'!$A:$O,14,FALSE),0)</f>
        <v>0</v>
      </c>
      <c r="U753" s="42">
        <f>+IFERROR(VLOOKUP($A753,'2022'!$A:$O,15,FALSE),0)</f>
        <v>0</v>
      </c>
    </row>
    <row r="754" spans="1:21" x14ac:dyDescent="0.2">
      <c r="A754" s="86">
        <v>1980251904</v>
      </c>
      <c r="B754" s="80" t="s">
        <v>522</v>
      </c>
      <c r="C754" s="4" t="s">
        <v>9</v>
      </c>
      <c r="D754" s="4">
        <f t="shared" si="735"/>
        <v>10</v>
      </c>
      <c r="E754" s="76">
        <f t="shared" si="756"/>
        <v>19657191</v>
      </c>
      <c r="F754" s="42">
        <f>IFERROR(VLOOKUP($A754,'2018'!$A$8:$C$209,3,FALSE),0)</f>
        <v>15524914</v>
      </c>
      <c r="G754" s="42">
        <f>IFERROR(VLOOKUP($A754,'2019'!$A$8:$C$282,3,FALSE),0)</f>
        <v>3944797</v>
      </c>
      <c r="H754" s="42">
        <f>+IFERROR(VLOOKUP($A754,'2020'!$A$14:$C$247,3,FALSE),0)</f>
        <v>14900</v>
      </c>
      <c r="I754" s="42">
        <f>+IFERROR(VLOOKUP($A754,'2021'!$A$12:$C$276,3,FALSE),0)</f>
        <v>142580</v>
      </c>
      <c r="J754" s="42">
        <f>+IFERROR(VLOOKUP($A754,'2022'!$A:$O,4,FALSE),0)</f>
        <v>0</v>
      </c>
      <c r="K754" s="42">
        <f>+IFERROR(VLOOKUP($A754,'2022'!$A:$O,5,FALSE),0)</f>
        <v>0</v>
      </c>
      <c r="L754" s="42">
        <f>+IFERROR(VLOOKUP($A754,'2022'!$A:$O,6,FALSE),0)</f>
        <v>0</v>
      </c>
      <c r="M754" s="42">
        <f>+IFERROR(VLOOKUP($A754,'2022'!$A:$O,7,FALSE),0)</f>
        <v>0</v>
      </c>
      <c r="N754" s="42">
        <f>+IFERROR(VLOOKUP($A754,'2022'!$A:$O,8,FALSE),0)</f>
        <v>0</v>
      </c>
      <c r="O754" s="42">
        <f>+IFERROR(VLOOKUP($A754,'2022'!$A:$O,9,FALSE),0)</f>
        <v>0</v>
      </c>
      <c r="P754" s="42">
        <f>+IFERROR(VLOOKUP($A754,'2022'!$A:$O,10,FALSE),0)</f>
        <v>0</v>
      </c>
      <c r="Q754" s="42">
        <f>+IFERROR(VLOOKUP($A754,'2022'!$A:$O,11,FALSE),0)</f>
        <v>0</v>
      </c>
      <c r="R754" s="42">
        <f>+IFERROR(VLOOKUP($A754,'2022'!$A:$O,12,FALSE),0)</f>
        <v>0</v>
      </c>
      <c r="S754" s="42">
        <f>+IFERROR(VLOOKUP($A754,'2022'!$A:$O,13,FALSE),0)</f>
        <v>0</v>
      </c>
      <c r="T754" s="42">
        <f>+IFERROR(VLOOKUP($A754,'2022'!$A:$O,14,FALSE),0)</f>
        <v>0</v>
      </c>
      <c r="U754" s="42">
        <f>+IFERROR(VLOOKUP($A754,'2022'!$A:$O,15,FALSE),0)</f>
        <v>30000</v>
      </c>
    </row>
    <row r="755" spans="1:21" x14ac:dyDescent="0.2">
      <c r="A755" s="86">
        <v>1980251905</v>
      </c>
      <c r="B755" s="80" t="s">
        <v>523</v>
      </c>
      <c r="C755" s="4" t="s">
        <v>9</v>
      </c>
      <c r="D755" s="4">
        <f t="shared" si="735"/>
        <v>10</v>
      </c>
      <c r="E755" s="76">
        <f t="shared" si="756"/>
        <v>2151954</v>
      </c>
      <c r="F755" s="42">
        <f>IFERROR(VLOOKUP($A755,'2018'!$A$8:$C$209,3,FALSE),0)</f>
        <v>318700</v>
      </c>
      <c r="G755" s="42">
        <f>IFERROR(VLOOKUP($A755,'2019'!$A$8:$C$282,3,FALSE),0)</f>
        <v>664230</v>
      </c>
      <c r="H755" s="42">
        <f>+IFERROR(VLOOKUP($A755,'2020'!$A$14:$C$247,3,FALSE),0)</f>
        <v>461657</v>
      </c>
      <c r="I755" s="42">
        <f>+IFERROR(VLOOKUP($A755,'2021'!$A$12:$C$276,3,FALSE),0)</f>
        <v>489250</v>
      </c>
      <c r="J755" s="42">
        <f>+IFERROR(VLOOKUP($A755,'2022'!$A:$O,4,FALSE),0)</f>
        <v>0</v>
      </c>
      <c r="K755" s="42">
        <f>+IFERROR(VLOOKUP($A755,'2022'!$A:$O,5,FALSE),0)</f>
        <v>0</v>
      </c>
      <c r="L755" s="42">
        <f>+IFERROR(VLOOKUP($A755,'2022'!$A:$O,6,FALSE),0)</f>
        <v>0</v>
      </c>
      <c r="M755" s="42">
        <f>+IFERROR(VLOOKUP($A755,'2022'!$A:$O,7,FALSE),0)</f>
        <v>0</v>
      </c>
      <c r="N755" s="42">
        <f>+IFERROR(VLOOKUP($A755,'2022'!$A:$O,8,FALSE),0)</f>
        <v>159917</v>
      </c>
      <c r="O755" s="42">
        <f>+IFERROR(VLOOKUP($A755,'2022'!$A:$O,9,FALSE),0)</f>
        <v>58200</v>
      </c>
      <c r="P755" s="42">
        <f>+IFERROR(VLOOKUP($A755,'2022'!$A:$O,10,FALSE),0)</f>
        <v>0</v>
      </c>
      <c r="Q755" s="42">
        <f>+IFERROR(VLOOKUP($A755,'2022'!$A:$O,11,FALSE),0)</f>
        <v>0</v>
      </c>
      <c r="R755" s="42">
        <f>+IFERROR(VLOOKUP($A755,'2022'!$A:$O,12,FALSE),0)</f>
        <v>0</v>
      </c>
      <c r="S755" s="42">
        <f>+IFERROR(VLOOKUP($A755,'2022'!$A:$O,13,FALSE),0)</f>
        <v>0</v>
      </c>
      <c r="T755" s="42">
        <f>+IFERROR(VLOOKUP($A755,'2022'!$A:$O,14,FALSE),0)</f>
        <v>0</v>
      </c>
      <c r="U755" s="42">
        <f>+IFERROR(VLOOKUP($A755,'2022'!$A:$O,15,FALSE),0)</f>
        <v>0</v>
      </c>
    </row>
    <row r="756" spans="1:21" x14ac:dyDescent="0.2">
      <c r="A756" s="86">
        <v>1980251906</v>
      </c>
      <c r="B756" s="80" t="s">
        <v>73</v>
      </c>
      <c r="C756" s="4" t="s">
        <v>9</v>
      </c>
      <c r="D756" s="4">
        <f t="shared" si="735"/>
        <v>10</v>
      </c>
      <c r="E756" s="76">
        <f t="shared" si="756"/>
        <v>8233510</v>
      </c>
      <c r="F756" s="42">
        <f>IFERROR(VLOOKUP($A756,'2018'!$A$8:$C$209,3,FALSE),0)</f>
        <v>2403860</v>
      </c>
      <c r="G756" s="42">
        <f>IFERROR(VLOOKUP($A756,'2019'!$A$8:$C$282,3,FALSE),0)</f>
        <v>1506741</v>
      </c>
      <c r="H756" s="42">
        <f>+IFERROR(VLOOKUP($A756,'2020'!$A$14:$C$247,3,FALSE),0)</f>
        <v>1515158</v>
      </c>
      <c r="I756" s="42">
        <f>+IFERROR(VLOOKUP($A756,'2021'!$A$12:$C$276,3,FALSE),0)</f>
        <v>1857531</v>
      </c>
      <c r="J756" s="42">
        <f>+IFERROR(VLOOKUP($A756,'2022'!$A:$O,4,FALSE),0)</f>
        <v>0</v>
      </c>
      <c r="K756" s="42">
        <f>+IFERROR(VLOOKUP($A756,'2022'!$A:$O,5,FALSE),0)</f>
        <v>262169</v>
      </c>
      <c r="L756" s="42">
        <f>+IFERROR(VLOOKUP($A756,'2022'!$A:$O,6,FALSE),0)</f>
        <v>0</v>
      </c>
      <c r="M756" s="42">
        <f>+IFERROR(VLOOKUP($A756,'2022'!$A:$O,7,FALSE),0)</f>
        <v>131025</v>
      </c>
      <c r="N756" s="42">
        <f>+IFERROR(VLOOKUP($A756,'2022'!$A:$O,8,FALSE),0)</f>
        <v>131768</v>
      </c>
      <c r="O756" s="42">
        <f>+IFERROR(VLOOKUP($A756,'2022'!$A:$O,9,FALSE),0)</f>
        <v>6710</v>
      </c>
      <c r="P756" s="42">
        <f>+IFERROR(VLOOKUP($A756,'2022'!$A:$O,10,FALSE),0)</f>
        <v>0</v>
      </c>
      <c r="Q756" s="42">
        <f>+IFERROR(VLOOKUP($A756,'2022'!$A:$O,11,FALSE),0)</f>
        <v>141824</v>
      </c>
      <c r="R756" s="42">
        <f>+IFERROR(VLOOKUP($A756,'2022'!$A:$O,12,FALSE),0)</f>
        <v>138362</v>
      </c>
      <c r="S756" s="42">
        <f>+IFERROR(VLOOKUP($A756,'2022'!$A:$O,13,FALSE),0)</f>
        <v>0</v>
      </c>
      <c r="T756" s="42">
        <f>+IFERROR(VLOOKUP($A756,'2022'!$A:$O,14,FALSE),0)</f>
        <v>138362</v>
      </c>
      <c r="U756" s="42">
        <f>+IFERROR(VLOOKUP($A756,'2022'!$A:$O,15,FALSE),0)</f>
        <v>0</v>
      </c>
    </row>
    <row r="757" spans="1:21" x14ac:dyDescent="0.2">
      <c r="A757" s="86">
        <v>1980251907</v>
      </c>
      <c r="B757" s="80" t="s">
        <v>524</v>
      </c>
      <c r="C757" s="4" t="s">
        <v>9</v>
      </c>
      <c r="D757" s="4">
        <f t="shared" si="735"/>
        <v>10</v>
      </c>
      <c r="E757" s="76">
        <f t="shared" si="756"/>
        <v>3155372</v>
      </c>
      <c r="F757" s="42">
        <f>IFERROR(VLOOKUP($A757,'2018'!$A$8:$C$209,3,FALSE),0)</f>
        <v>0</v>
      </c>
      <c r="G757" s="42">
        <f>IFERROR(VLOOKUP($A757,'2019'!$A$8:$C$282,3,FALSE),0)</f>
        <v>495000</v>
      </c>
      <c r="H757" s="42">
        <f>+IFERROR(VLOOKUP($A757,'2020'!$A$14:$C$247,3,FALSE),0)</f>
        <v>1112400</v>
      </c>
      <c r="I757" s="42">
        <f>+IFERROR(VLOOKUP($A757,'2021'!$A$12:$C$276,3,FALSE),0)</f>
        <v>1547972</v>
      </c>
      <c r="J757" s="42">
        <f>+IFERROR(VLOOKUP($A757,'2022'!$A:$O,4,FALSE),0)</f>
        <v>0</v>
      </c>
      <c r="K757" s="42">
        <f>+IFERROR(VLOOKUP($A757,'2022'!$A:$O,5,FALSE),0)</f>
        <v>0</v>
      </c>
      <c r="L757" s="42">
        <f>+IFERROR(VLOOKUP($A757,'2022'!$A:$O,6,FALSE),0)</f>
        <v>0</v>
      </c>
      <c r="M757" s="42">
        <f>+IFERROR(VLOOKUP($A757,'2022'!$A:$O,7,FALSE),0)</f>
        <v>0</v>
      </c>
      <c r="N757" s="42">
        <f>+IFERROR(VLOOKUP($A757,'2022'!$A:$O,8,FALSE),0)</f>
        <v>0</v>
      </c>
      <c r="O757" s="42">
        <f>+IFERROR(VLOOKUP($A757,'2022'!$A:$O,9,FALSE),0)</f>
        <v>0</v>
      </c>
      <c r="P757" s="42">
        <f>+IFERROR(VLOOKUP($A757,'2022'!$A:$O,10,FALSE),0)</f>
        <v>0</v>
      </c>
      <c r="Q757" s="42">
        <f>+IFERROR(VLOOKUP($A757,'2022'!$A:$O,11,FALSE),0)</f>
        <v>0</v>
      </c>
      <c r="R757" s="42">
        <f>+IFERROR(VLOOKUP($A757,'2022'!$A:$O,12,FALSE),0)</f>
        <v>0</v>
      </c>
      <c r="S757" s="42">
        <f>+IFERROR(VLOOKUP($A757,'2022'!$A:$O,13,FALSE),0)</f>
        <v>0</v>
      </c>
      <c r="T757" s="42">
        <f>+IFERROR(VLOOKUP($A757,'2022'!$A:$O,14,FALSE),0)</f>
        <v>0</v>
      </c>
      <c r="U757" s="42">
        <f>+IFERROR(VLOOKUP($A757,'2022'!$A:$O,15,FALSE),0)</f>
        <v>0</v>
      </c>
    </row>
    <row r="758" spans="1:21" x14ac:dyDescent="0.2">
      <c r="A758" s="86">
        <v>1980251908</v>
      </c>
      <c r="B758" s="80" t="s">
        <v>525</v>
      </c>
      <c r="C758" s="4" t="s">
        <v>9</v>
      </c>
      <c r="D758" s="4">
        <f t="shared" si="735"/>
        <v>10</v>
      </c>
      <c r="E758" s="76">
        <f t="shared" si="756"/>
        <v>77682</v>
      </c>
      <c r="F758" s="42">
        <f>IFERROR(VLOOKUP($A758,'2018'!$A$8:$C$209,3,FALSE),0)</f>
        <v>0</v>
      </c>
      <c r="G758" s="42">
        <f>IFERROR(VLOOKUP($A758,'2019'!$A$8:$C$282,3,FALSE),0)</f>
        <v>52682</v>
      </c>
      <c r="H758" s="42">
        <f>+IFERROR(VLOOKUP($A758,'2020'!$A$14:$C$247,3,FALSE),0)</f>
        <v>25000</v>
      </c>
      <c r="I758" s="42">
        <f>+IFERROR(VLOOKUP($A758,'2021'!$A$12:$C$276,3,FALSE),0)</f>
        <v>0</v>
      </c>
      <c r="J758" s="42">
        <f>+IFERROR(VLOOKUP($A758,'2022'!$A:$O,4,FALSE),0)</f>
        <v>0</v>
      </c>
      <c r="K758" s="42">
        <f>+IFERROR(VLOOKUP($A758,'2022'!$A:$O,5,FALSE),0)</f>
        <v>0</v>
      </c>
      <c r="L758" s="42">
        <f>+IFERROR(VLOOKUP($A758,'2022'!$A:$O,6,FALSE),0)</f>
        <v>0</v>
      </c>
      <c r="M758" s="42">
        <f>+IFERROR(VLOOKUP($A758,'2022'!$A:$O,7,FALSE),0)</f>
        <v>0</v>
      </c>
      <c r="N758" s="42">
        <f>+IFERROR(VLOOKUP($A758,'2022'!$A:$O,8,FALSE),0)</f>
        <v>0</v>
      </c>
      <c r="O758" s="42">
        <f>+IFERROR(VLOOKUP($A758,'2022'!$A:$O,9,FALSE),0)</f>
        <v>0</v>
      </c>
      <c r="P758" s="42">
        <f>+IFERROR(VLOOKUP($A758,'2022'!$A:$O,10,FALSE),0)</f>
        <v>0</v>
      </c>
      <c r="Q758" s="42">
        <f>+IFERROR(VLOOKUP($A758,'2022'!$A:$O,11,FALSE),0)</f>
        <v>0</v>
      </c>
      <c r="R758" s="42">
        <f>+IFERROR(VLOOKUP($A758,'2022'!$A:$O,12,FALSE),0)</f>
        <v>0</v>
      </c>
      <c r="S758" s="42">
        <f>+IFERROR(VLOOKUP($A758,'2022'!$A:$O,13,FALSE),0)</f>
        <v>0</v>
      </c>
      <c r="T758" s="42">
        <f>+IFERROR(VLOOKUP($A758,'2022'!$A:$O,14,FALSE),0)</f>
        <v>0</v>
      </c>
      <c r="U758" s="42">
        <f>+IFERROR(VLOOKUP($A758,'2022'!$A:$O,15,FALSE),0)</f>
        <v>0</v>
      </c>
    </row>
    <row r="759" spans="1:21" x14ac:dyDescent="0.2">
      <c r="A759" s="86">
        <v>1980251909</v>
      </c>
      <c r="B759" s="80" t="s">
        <v>526</v>
      </c>
      <c r="C759" s="4" t="s">
        <v>9</v>
      </c>
      <c r="D759" s="4">
        <f t="shared" si="735"/>
        <v>10</v>
      </c>
      <c r="E759" s="76">
        <f t="shared" si="756"/>
        <v>2961344</v>
      </c>
      <c r="F759" s="42">
        <f>IFERROR(VLOOKUP($A759,'2018'!$A$8:$C$209,3,FALSE),0)</f>
        <v>25210</v>
      </c>
      <c r="G759" s="42">
        <f>IFERROR(VLOOKUP($A759,'2019'!$A$8:$C$282,3,FALSE),0)</f>
        <v>25210</v>
      </c>
      <c r="H759" s="42">
        <f>+IFERROR(VLOOKUP($A759,'2020'!$A$14:$C$247,3,FALSE),0)</f>
        <v>2310924</v>
      </c>
      <c r="I759" s="42">
        <f>+IFERROR(VLOOKUP($A759,'2021'!$A$12:$C$276,3,FALSE),0)</f>
        <v>0</v>
      </c>
      <c r="J759" s="42">
        <f>+IFERROR(VLOOKUP($A759,'2022'!$A:$O,4,FALSE),0)</f>
        <v>0</v>
      </c>
      <c r="K759" s="42">
        <f>+IFERROR(VLOOKUP($A759,'2022'!$A:$O,5,FALSE),0)</f>
        <v>0</v>
      </c>
      <c r="L759" s="42">
        <f>+IFERROR(VLOOKUP($A759,'2022'!$A:$O,6,FALSE),0)</f>
        <v>0</v>
      </c>
      <c r="M759" s="42">
        <f>+IFERROR(VLOOKUP($A759,'2022'!$A:$O,7,FALSE),0)</f>
        <v>0</v>
      </c>
      <c r="N759" s="42">
        <f>+IFERROR(VLOOKUP($A759,'2022'!$A:$O,8,FALSE),0)</f>
        <v>120000</v>
      </c>
      <c r="O759" s="42">
        <f>+IFERROR(VLOOKUP($A759,'2022'!$A:$O,9,FALSE),0)</f>
        <v>0</v>
      </c>
      <c r="P759" s="42">
        <f>+IFERROR(VLOOKUP($A759,'2022'!$A:$O,10,FALSE),0)</f>
        <v>480000</v>
      </c>
      <c r="Q759" s="42">
        <f>+IFERROR(VLOOKUP($A759,'2022'!$A:$O,11,FALSE),0)</f>
        <v>0</v>
      </c>
      <c r="R759" s="42">
        <f>+IFERROR(VLOOKUP($A759,'2022'!$A:$O,12,FALSE),0)</f>
        <v>0</v>
      </c>
      <c r="S759" s="42">
        <f>+IFERROR(VLOOKUP($A759,'2022'!$A:$O,13,FALSE),0)</f>
        <v>0</v>
      </c>
      <c r="T759" s="42">
        <f>+IFERROR(VLOOKUP($A759,'2022'!$A:$O,14,FALSE),0)</f>
        <v>0</v>
      </c>
      <c r="U759" s="42">
        <f>+IFERROR(VLOOKUP($A759,'2022'!$A:$O,15,FALSE),0)</f>
        <v>0</v>
      </c>
    </row>
    <row r="760" spans="1:21" x14ac:dyDescent="0.2">
      <c r="A760" s="86">
        <v>1980251910</v>
      </c>
      <c r="B760" s="80" t="s">
        <v>527</v>
      </c>
      <c r="C760" s="4" t="s">
        <v>9</v>
      </c>
      <c r="D760" s="4">
        <f t="shared" si="735"/>
        <v>10</v>
      </c>
      <c r="E760" s="76">
        <f t="shared" si="756"/>
        <v>63164337</v>
      </c>
      <c r="F760" s="42">
        <f>IFERROR(VLOOKUP($A760,'2018'!$A$8:$C$209,3,FALSE),0)</f>
        <v>26282209</v>
      </c>
      <c r="G760" s="42">
        <f>IFERROR(VLOOKUP($A760,'2019'!$A$8:$C$282,3,FALSE),0)</f>
        <v>31188428</v>
      </c>
      <c r="H760" s="42">
        <f>+IFERROR(VLOOKUP($A760,'2020'!$A$14:$C$247,3,FALSE),0)</f>
        <v>4537000</v>
      </c>
      <c r="I760" s="42">
        <f>+IFERROR(VLOOKUP($A760,'2021'!$A$12:$C$276,3,FALSE),0)</f>
        <v>841700</v>
      </c>
      <c r="J760" s="42">
        <f>+IFERROR(VLOOKUP($A760,'2022'!$A:$O,4,FALSE),0)</f>
        <v>0</v>
      </c>
      <c r="K760" s="42">
        <f>+IFERROR(VLOOKUP($A760,'2022'!$A:$O,5,FALSE),0)</f>
        <v>105000</v>
      </c>
      <c r="L760" s="42">
        <f>+IFERROR(VLOOKUP($A760,'2022'!$A:$O,6,FALSE),0)</f>
        <v>0</v>
      </c>
      <c r="M760" s="42">
        <f>+IFERROR(VLOOKUP($A760,'2022'!$A:$O,7,FALSE),0)</f>
        <v>0</v>
      </c>
      <c r="N760" s="42">
        <f>+IFERROR(VLOOKUP($A760,'2022'!$A:$O,8,FALSE),0)</f>
        <v>0</v>
      </c>
      <c r="O760" s="42">
        <f>+IFERROR(VLOOKUP($A760,'2022'!$A:$O,9,FALSE),0)</f>
        <v>0</v>
      </c>
      <c r="P760" s="42">
        <f>+IFERROR(VLOOKUP($A760,'2022'!$A:$O,10,FALSE),0)</f>
        <v>0</v>
      </c>
      <c r="Q760" s="42">
        <f>+IFERROR(VLOOKUP($A760,'2022'!$A:$O,11,FALSE),0)</f>
        <v>0</v>
      </c>
      <c r="R760" s="42">
        <f>+IFERROR(VLOOKUP($A760,'2022'!$A:$O,12,FALSE),0)</f>
        <v>0</v>
      </c>
      <c r="S760" s="42">
        <f>+IFERROR(VLOOKUP($A760,'2022'!$A:$O,13,FALSE),0)</f>
        <v>210000</v>
      </c>
      <c r="T760" s="42">
        <f>+IFERROR(VLOOKUP($A760,'2022'!$A:$O,14,FALSE),0)</f>
        <v>0</v>
      </c>
      <c r="U760" s="42">
        <f>+IFERROR(VLOOKUP($A760,'2022'!$A:$O,15,FALSE),0)</f>
        <v>0</v>
      </c>
    </row>
    <row r="761" spans="1:21" x14ac:dyDescent="0.2">
      <c r="A761" s="86">
        <v>1980251911</v>
      </c>
      <c r="B761" s="80" t="s">
        <v>528</v>
      </c>
      <c r="C761" s="4" t="s">
        <v>9</v>
      </c>
      <c r="D761" s="4">
        <f t="shared" si="735"/>
        <v>10</v>
      </c>
      <c r="E761" s="76">
        <f t="shared" si="756"/>
        <v>271709749</v>
      </c>
      <c r="F761" s="42">
        <f>IFERROR(VLOOKUP($A761,'2018'!$A$8:$C$209,3,FALSE),0)</f>
        <v>95549791</v>
      </c>
      <c r="G761" s="42">
        <f>IFERROR(VLOOKUP($A761,'2019'!$A$8:$C$282,3,FALSE),0)</f>
        <v>175093408</v>
      </c>
      <c r="H761" s="42">
        <f>+IFERROR(VLOOKUP($A761,'2020'!$A$14:$C$247,3,FALSE),0)</f>
        <v>612750</v>
      </c>
      <c r="I761" s="42">
        <f>+IFERROR(VLOOKUP($A761,'2021'!$A$12:$C$276,3,FALSE),0)</f>
        <v>453800</v>
      </c>
      <c r="J761" s="42">
        <f>+IFERROR(VLOOKUP($A761,'2022'!$A:$O,4,FALSE),0)</f>
        <v>0</v>
      </c>
      <c r="K761" s="42">
        <f>+IFERROR(VLOOKUP($A761,'2022'!$A:$O,5,FALSE),0)</f>
        <v>0</v>
      </c>
      <c r="L761" s="42">
        <f>+IFERROR(VLOOKUP($A761,'2022'!$A:$O,6,FALSE),0)</f>
        <v>0</v>
      </c>
      <c r="M761" s="42">
        <f>+IFERROR(VLOOKUP($A761,'2022'!$A:$O,7,FALSE),0)</f>
        <v>0</v>
      </c>
      <c r="N761" s="42">
        <f>+IFERROR(VLOOKUP($A761,'2022'!$A:$O,8,FALSE),0)</f>
        <v>0</v>
      </c>
      <c r="O761" s="42">
        <f>+IFERROR(VLOOKUP($A761,'2022'!$A:$O,9,FALSE),0)</f>
        <v>0</v>
      </c>
      <c r="P761" s="42">
        <f>+IFERROR(VLOOKUP($A761,'2022'!$A:$O,10,FALSE),0)</f>
        <v>0</v>
      </c>
      <c r="Q761" s="42">
        <f>+IFERROR(VLOOKUP($A761,'2022'!$A:$O,11,FALSE),0)</f>
        <v>0</v>
      </c>
      <c r="R761" s="42">
        <f>+IFERROR(VLOOKUP($A761,'2022'!$A:$O,12,FALSE),0)</f>
        <v>0</v>
      </c>
      <c r="S761" s="42">
        <f>+IFERROR(VLOOKUP($A761,'2022'!$A:$O,13,FALSE),0)</f>
        <v>0</v>
      </c>
      <c r="T761" s="42">
        <f>+IFERROR(VLOOKUP($A761,'2022'!$A:$O,14,FALSE),0)</f>
        <v>0</v>
      </c>
      <c r="U761" s="42">
        <f>+IFERROR(VLOOKUP($A761,'2022'!$A:$O,15,FALSE),0)</f>
        <v>0</v>
      </c>
    </row>
    <row r="762" spans="1:21" x14ac:dyDescent="0.2">
      <c r="A762" s="86">
        <v>1980251912</v>
      </c>
      <c r="B762" s="80" t="s">
        <v>529</v>
      </c>
      <c r="C762" s="4" t="s">
        <v>9</v>
      </c>
      <c r="D762" s="4">
        <f t="shared" si="735"/>
        <v>10</v>
      </c>
      <c r="E762" s="76">
        <f t="shared" si="756"/>
        <v>117405544</v>
      </c>
      <c r="F762" s="42">
        <f>IFERROR(VLOOKUP($A762,'2018'!$A$8:$C$209,3,FALSE),0)</f>
        <v>64241474</v>
      </c>
      <c r="G762" s="42">
        <f>IFERROR(VLOOKUP($A762,'2019'!$A$8:$C$282,3,FALSE),0)</f>
        <v>52259998</v>
      </c>
      <c r="H762" s="42">
        <f>+IFERROR(VLOOKUP($A762,'2020'!$A$14:$C$247,3,FALSE),0)</f>
        <v>782972</v>
      </c>
      <c r="I762" s="42">
        <f>+IFERROR(VLOOKUP($A762,'2021'!$A$12:$C$276,3,FALSE),0)</f>
        <v>121100</v>
      </c>
      <c r="J762" s="42">
        <f>+IFERROR(VLOOKUP($A762,'2022'!$A:$O,4,FALSE),0)</f>
        <v>0</v>
      </c>
      <c r="K762" s="42">
        <f>+IFERROR(VLOOKUP($A762,'2022'!$A:$O,5,FALSE),0)</f>
        <v>0</v>
      </c>
      <c r="L762" s="42">
        <f>+IFERROR(VLOOKUP($A762,'2022'!$A:$O,6,FALSE),0)</f>
        <v>0</v>
      </c>
      <c r="M762" s="42">
        <f>+IFERROR(VLOOKUP($A762,'2022'!$A:$O,7,FALSE),0)</f>
        <v>0</v>
      </c>
      <c r="N762" s="42">
        <f>+IFERROR(VLOOKUP($A762,'2022'!$A:$O,8,FALSE),0)</f>
        <v>0</v>
      </c>
      <c r="O762" s="42">
        <f>+IFERROR(VLOOKUP($A762,'2022'!$A:$O,9,FALSE),0)</f>
        <v>0</v>
      </c>
      <c r="P762" s="42">
        <f>+IFERROR(VLOOKUP($A762,'2022'!$A:$O,10,FALSE),0)</f>
        <v>0</v>
      </c>
      <c r="Q762" s="42">
        <f>+IFERROR(VLOOKUP($A762,'2022'!$A:$O,11,FALSE),0)</f>
        <v>0</v>
      </c>
      <c r="R762" s="42">
        <f>+IFERROR(VLOOKUP($A762,'2022'!$A:$O,12,FALSE),0)</f>
        <v>0</v>
      </c>
      <c r="S762" s="42">
        <f>+IFERROR(VLOOKUP($A762,'2022'!$A:$O,13,FALSE),0)</f>
        <v>0</v>
      </c>
      <c r="T762" s="42">
        <f>+IFERROR(VLOOKUP($A762,'2022'!$A:$O,14,FALSE),0)</f>
        <v>0</v>
      </c>
      <c r="U762" s="42">
        <f>+IFERROR(VLOOKUP($A762,'2022'!$A:$O,15,FALSE),0)</f>
        <v>0</v>
      </c>
    </row>
    <row r="763" spans="1:21" x14ac:dyDescent="0.2">
      <c r="A763" s="86">
        <v>1980251913</v>
      </c>
      <c r="B763" s="80" t="s">
        <v>530</v>
      </c>
      <c r="C763" s="4" t="s">
        <v>9</v>
      </c>
      <c r="D763" s="4">
        <f t="shared" si="735"/>
        <v>10</v>
      </c>
      <c r="E763" s="76">
        <f t="shared" si="756"/>
        <v>37813842</v>
      </c>
      <c r="F763" s="42">
        <f>IFERROR(VLOOKUP($A763,'2018'!$A$8:$C$209,3,FALSE),0)</f>
        <v>15754142</v>
      </c>
      <c r="G763" s="42">
        <f>IFERROR(VLOOKUP($A763,'2019'!$A$8:$C$282,3,FALSE),0)</f>
        <v>10630383</v>
      </c>
      <c r="H763" s="42">
        <f>+IFERROR(VLOOKUP($A763,'2020'!$A$14:$C$247,3,FALSE),0)</f>
        <v>9416983</v>
      </c>
      <c r="I763" s="42">
        <f>+IFERROR(VLOOKUP($A763,'2021'!$A$12:$C$276,3,FALSE),0)</f>
        <v>1664556</v>
      </c>
      <c r="J763" s="42">
        <f>+IFERROR(VLOOKUP($A763,'2022'!$A:$O,4,FALSE),0)</f>
        <v>182778</v>
      </c>
      <c r="K763" s="42">
        <f>+IFERROR(VLOOKUP($A763,'2022'!$A:$O,5,FALSE),0)</f>
        <v>165000</v>
      </c>
      <c r="L763" s="42">
        <f>+IFERROR(VLOOKUP($A763,'2022'!$A:$O,6,FALSE),0)</f>
        <v>0</v>
      </c>
      <c r="M763" s="42">
        <f>+IFERROR(VLOOKUP($A763,'2022'!$A:$O,7,FALSE),0)</f>
        <v>0</v>
      </c>
      <c r="N763" s="42">
        <f>+IFERROR(VLOOKUP($A763,'2022'!$A:$O,8,FALSE),0)</f>
        <v>0</v>
      </c>
      <c r="O763" s="42">
        <f>+IFERROR(VLOOKUP($A763,'2022'!$A:$O,9,FALSE),0)</f>
        <v>0</v>
      </c>
      <c r="P763" s="42">
        <f>+IFERROR(VLOOKUP($A763,'2022'!$A:$O,10,FALSE),0)</f>
        <v>0</v>
      </c>
      <c r="Q763" s="42">
        <f>+IFERROR(VLOOKUP($A763,'2022'!$A:$O,11,FALSE),0)</f>
        <v>0</v>
      </c>
      <c r="R763" s="42">
        <f>+IFERROR(VLOOKUP($A763,'2022'!$A:$O,12,FALSE),0)</f>
        <v>0</v>
      </c>
      <c r="S763" s="42">
        <f>+IFERROR(VLOOKUP($A763,'2022'!$A:$O,13,FALSE),0)</f>
        <v>0</v>
      </c>
      <c r="T763" s="42">
        <f>+IFERROR(VLOOKUP($A763,'2022'!$A:$O,14,FALSE),0)</f>
        <v>0</v>
      </c>
      <c r="U763" s="42">
        <f>+IFERROR(VLOOKUP($A763,'2022'!$A:$O,15,FALSE),0)</f>
        <v>0</v>
      </c>
    </row>
    <row r="764" spans="1:21" x14ac:dyDescent="0.2">
      <c r="A764" s="86">
        <v>1980251914</v>
      </c>
      <c r="B764" s="80" t="s">
        <v>531</v>
      </c>
      <c r="C764" s="4" t="s">
        <v>9</v>
      </c>
      <c r="D764" s="4">
        <f t="shared" si="735"/>
        <v>10</v>
      </c>
      <c r="E764" s="76">
        <f t="shared" si="756"/>
        <v>4280975</v>
      </c>
      <c r="F764" s="42">
        <f>IFERROR(VLOOKUP($A764,'2018'!$A$8:$C$209,3,FALSE),0)</f>
        <v>0</v>
      </c>
      <c r="G764" s="42">
        <f>IFERROR(VLOOKUP($A764,'2019'!$A$8:$C$282,3,FALSE),0)</f>
        <v>1208475</v>
      </c>
      <c r="H764" s="42">
        <f>+IFERROR(VLOOKUP($A764,'2020'!$A$14:$C$247,3,FALSE),0)</f>
        <v>3072500</v>
      </c>
      <c r="I764" s="42">
        <f>+IFERROR(VLOOKUP($A764,'2021'!$A$12:$C$276,3,FALSE),0)</f>
        <v>0</v>
      </c>
      <c r="J764" s="42">
        <f>+IFERROR(VLOOKUP($A764,'2022'!$A:$O,4,FALSE),0)</f>
        <v>0</v>
      </c>
      <c r="K764" s="42">
        <f>+IFERROR(VLOOKUP($A764,'2022'!$A:$O,5,FALSE),0)</f>
        <v>0</v>
      </c>
      <c r="L764" s="42">
        <f>+IFERROR(VLOOKUP($A764,'2022'!$A:$O,6,FALSE),0)</f>
        <v>0</v>
      </c>
      <c r="M764" s="42">
        <f>+IFERROR(VLOOKUP($A764,'2022'!$A:$O,7,FALSE),0)</f>
        <v>0</v>
      </c>
      <c r="N764" s="42">
        <f>+IFERROR(VLOOKUP($A764,'2022'!$A:$O,8,FALSE),0)</f>
        <v>0</v>
      </c>
      <c r="O764" s="42">
        <f>+IFERROR(VLOOKUP($A764,'2022'!$A:$O,9,FALSE),0)</f>
        <v>0</v>
      </c>
      <c r="P764" s="42">
        <f>+IFERROR(VLOOKUP($A764,'2022'!$A:$O,10,FALSE),0)</f>
        <v>0</v>
      </c>
      <c r="Q764" s="42">
        <f>+IFERROR(VLOOKUP($A764,'2022'!$A:$O,11,FALSE),0)</f>
        <v>0</v>
      </c>
      <c r="R764" s="42">
        <f>+IFERROR(VLOOKUP($A764,'2022'!$A:$O,12,FALSE),0)</f>
        <v>0</v>
      </c>
      <c r="S764" s="42">
        <f>+IFERROR(VLOOKUP($A764,'2022'!$A:$O,13,FALSE),0)</f>
        <v>0</v>
      </c>
      <c r="T764" s="42">
        <f>+IFERROR(VLOOKUP($A764,'2022'!$A:$O,14,FALSE),0)</f>
        <v>0</v>
      </c>
      <c r="U764" s="42">
        <f>+IFERROR(VLOOKUP($A764,'2022'!$A:$O,15,FALSE),0)</f>
        <v>0</v>
      </c>
    </row>
    <row r="765" spans="1:21" x14ac:dyDescent="0.2">
      <c r="A765" s="86">
        <v>1980251915</v>
      </c>
      <c r="B765" s="80" t="s">
        <v>532</v>
      </c>
      <c r="C765" s="4" t="s">
        <v>9</v>
      </c>
      <c r="D765" s="4">
        <f t="shared" si="735"/>
        <v>10</v>
      </c>
      <c r="E765" s="76">
        <f t="shared" si="756"/>
        <v>0</v>
      </c>
      <c r="F765" s="42">
        <f>IFERROR(VLOOKUP($A765,'2018'!$A$8:$C$209,3,FALSE),0)</f>
        <v>0</v>
      </c>
      <c r="G765" s="42">
        <f>IFERROR(VLOOKUP($A765,'2019'!$A$8:$C$282,3,FALSE),0)</f>
        <v>0</v>
      </c>
      <c r="H765" s="42">
        <f>+IFERROR(VLOOKUP($A765,'2020'!$A$14:$C$247,3,FALSE),0)</f>
        <v>0</v>
      </c>
      <c r="I765" s="42">
        <f>+IFERROR(VLOOKUP($A765,'2021'!$A$12:$C$276,3,FALSE),0)</f>
        <v>0</v>
      </c>
      <c r="J765" s="42">
        <f>+IFERROR(VLOOKUP($A765,'2022'!$A:$O,4,FALSE),0)</f>
        <v>0</v>
      </c>
      <c r="K765" s="42">
        <f>+IFERROR(VLOOKUP($A765,'2022'!$A:$O,5,FALSE),0)</f>
        <v>0</v>
      </c>
      <c r="L765" s="42">
        <f>+IFERROR(VLOOKUP($A765,'2022'!$A:$O,6,FALSE),0)</f>
        <v>0</v>
      </c>
      <c r="M765" s="42">
        <f>+IFERROR(VLOOKUP($A765,'2022'!$A:$O,7,FALSE),0)</f>
        <v>0</v>
      </c>
      <c r="N765" s="42">
        <f>+IFERROR(VLOOKUP($A765,'2022'!$A:$O,8,FALSE),0)</f>
        <v>0</v>
      </c>
      <c r="O765" s="42">
        <f>+IFERROR(VLOOKUP($A765,'2022'!$A:$O,9,FALSE),0)</f>
        <v>0</v>
      </c>
      <c r="P765" s="42">
        <f>+IFERROR(VLOOKUP($A765,'2022'!$A:$O,10,FALSE),0)</f>
        <v>0</v>
      </c>
      <c r="Q765" s="42">
        <f>+IFERROR(VLOOKUP($A765,'2022'!$A:$O,11,FALSE),0)</f>
        <v>0</v>
      </c>
      <c r="R765" s="42">
        <f>+IFERROR(VLOOKUP($A765,'2022'!$A:$O,12,FALSE),0)</f>
        <v>0</v>
      </c>
      <c r="S765" s="42">
        <f>+IFERROR(VLOOKUP($A765,'2022'!$A:$O,13,FALSE),0)</f>
        <v>0</v>
      </c>
      <c r="T765" s="42">
        <f>+IFERROR(VLOOKUP($A765,'2022'!$A:$O,14,FALSE),0)</f>
        <v>0</v>
      </c>
      <c r="U765" s="42">
        <f>+IFERROR(VLOOKUP($A765,'2022'!$A:$O,15,FALSE),0)</f>
        <v>0</v>
      </c>
    </row>
    <row r="766" spans="1:21" x14ac:dyDescent="0.2">
      <c r="A766" s="86">
        <v>1980251916</v>
      </c>
      <c r="B766" s="80" t="s">
        <v>533</v>
      </c>
      <c r="C766" s="4" t="s">
        <v>9</v>
      </c>
      <c r="D766" s="4">
        <f t="shared" si="735"/>
        <v>10</v>
      </c>
      <c r="E766" s="76">
        <f t="shared" si="756"/>
        <v>181395</v>
      </c>
      <c r="F766" s="42">
        <f>IFERROR(VLOOKUP($A766,'2018'!$A$8:$C$209,3,FALSE),0)</f>
        <v>181395</v>
      </c>
      <c r="G766" s="42">
        <f>IFERROR(VLOOKUP($A766,'2019'!$A$8:$C$282,3,FALSE),0)</f>
        <v>0</v>
      </c>
      <c r="H766" s="42">
        <f>+IFERROR(VLOOKUP($A766,'2020'!$A$14:$C$247,3,FALSE),0)</f>
        <v>0</v>
      </c>
      <c r="I766" s="42">
        <f>+IFERROR(VLOOKUP($A766,'2021'!$A$12:$C$276,3,FALSE),0)</f>
        <v>0</v>
      </c>
      <c r="J766" s="42">
        <f>+IFERROR(VLOOKUP($A766,'2022'!$A:$O,4,FALSE),0)</f>
        <v>0</v>
      </c>
      <c r="K766" s="42">
        <f>+IFERROR(VLOOKUP($A766,'2022'!$A:$O,5,FALSE),0)</f>
        <v>0</v>
      </c>
      <c r="L766" s="42">
        <f>+IFERROR(VLOOKUP($A766,'2022'!$A:$O,6,FALSE),0)</f>
        <v>0</v>
      </c>
      <c r="M766" s="42">
        <f>+IFERROR(VLOOKUP($A766,'2022'!$A:$O,7,FALSE),0)</f>
        <v>0</v>
      </c>
      <c r="N766" s="42">
        <f>+IFERROR(VLOOKUP($A766,'2022'!$A:$O,8,FALSE),0)</f>
        <v>0</v>
      </c>
      <c r="O766" s="42">
        <f>+IFERROR(VLOOKUP($A766,'2022'!$A:$O,9,FALSE),0)</f>
        <v>0</v>
      </c>
      <c r="P766" s="42">
        <f>+IFERROR(VLOOKUP($A766,'2022'!$A:$O,10,FALSE),0)</f>
        <v>0</v>
      </c>
      <c r="Q766" s="42">
        <f>+IFERROR(VLOOKUP($A766,'2022'!$A:$O,11,FALSE),0)</f>
        <v>0</v>
      </c>
      <c r="R766" s="42">
        <f>+IFERROR(VLOOKUP($A766,'2022'!$A:$O,12,FALSE),0)</f>
        <v>0</v>
      </c>
      <c r="S766" s="42">
        <f>+IFERROR(VLOOKUP($A766,'2022'!$A:$O,13,FALSE),0)</f>
        <v>0</v>
      </c>
      <c r="T766" s="42">
        <f>+IFERROR(VLOOKUP($A766,'2022'!$A:$O,14,FALSE),0)</f>
        <v>0</v>
      </c>
      <c r="U766" s="42">
        <f>+IFERROR(VLOOKUP($A766,'2022'!$A:$O,15,FALSE),0)</f>
        <v>0</v>
      </c>
    </row>
    <row r="767" spans="1:21" x14ac:dyDescent="0.2">
      <c r="A767" s="86">
        <v>1980251917</v>
      </c>
      <c r="B767" s="80" t="s">
        <v>361</v>
      </c>
      <c r="C767" s="4" t="s">
        <v>9</v>
      </c>
      <c r="D767" s="4">
        <f t="shared" si="735"/>
        <v>10</v>
      </c>
      <c r="E767" s="76">
        <f t="shared" si="756"/>
        <v>58650</v>
      </c>
      <c r="F767" s="42">
        <f>IFERROR(VLOOKUP($A767,'2018'!$A$8:$C$209,3,FALSE),0)</f>
        <v>58650</v>
      </c>
      <c r="G767" s="42">
        <f>IFERROR(VLOOKUP($A767,'2019'!$A$8:$C$282,3,FALSE),0)</f>
        <v>0</v>
      </c>
      <c r="H767" s="42">
        <f>+IFERROR(VLOOKUP($A767,'2020'!$A$14:$C$247,3,FALSE),0)</f>
        <v>0</v>
      </c>
      <c r="I767" s="42">
        <f>+IFERROR(VLOOKUP($A767,'2021'!$A$12:$C$276,3,FALSE),0)</f>
        <v>0</v>
      </c>
      <c r="J767" s="42">
        <f>+IFERROR(VLOOKUP($A767,'2022'!$A:$O,4,FALSE),0)</f>
        <v>0</v>
      </c>
      <c r="K767" s="42">
        <f>+IFERROR(VLOOKUP($A767,'2022'!$A:$O,5,FALSE),0)</f>
        <v>0</v>
      </c>
      <c r="L767" s="42">
        <f>+IFERROR(VLOOKUP($A767,'2022'!$A:$O,6,FALSE),0)</f>
        <v>0</v>
      </c>
      <c r="M767" s="42">
        <f>+IFERROR(VLOOKUP($A767,'2022'!$A:$O,7,FALSE),0)</f>
        <v>0</v>
      </c>
      <c r="N767" s="42">
        <f>+IFERROR(VLOOKUP($A767,'2022'!$A:$O,8,FALSE),0)</f>
        <v>0</v>
      </c>
      <c r="O767" s="42">
        <f>+IFERROR(VLOOKUP($A767,'2022'!$A:$O,9,FALSE),0)</f>
        <v>0</v>
      </c>
      <c r="P767" s="42">
        <f>+IFERROR(VLOOKUP($A767,'2022'!$A:$O,10,FALSE),0)</f>
        <v>0</v>
      </c>
      <c r="Q767" s="42">
        <f>+IFERROR(VLOOKUP($A767,'2022'!$A:$O,11,FALSE),0)</f>
        <v>0</v>
      </c>
      <c r="R767" s="42">
        <f>+IFERROR(VLOOKUP($A767,'2022'!$A:$O,12,FALSE),0)</f>
        <v>0</v>
      </c>
      <c r="S767" s="42">
        <f>+IFERROR(VLOOKUP($A767,'2022'!$A:$O,13,FALSE),0)</f>
        <v>0</v>
      </c>
      <c r="T767" s="42">
        <f>+IFERROR(VLOOKUP($A767,'2022'!$A:$O,14,FALSE),0)</f>
        <v>0</v>
      </c>
      <c r="U767" s="42">
        <f>+IFERROR(VLOOKUP($A767,'2022'!$A:$O,15,FALSE),0)</f>
        <v>0</v>
      </c>
    </row>
    <row r="768" spans="1:21" x14ac:dyDescent="0.2">
      <c r="A768" s="86">
        <v>1980251918</v>
      </c>
      <c r="B768" s="80" t="s">
        <v>534</v>
      </c>
      <c r="C768" s="4" t="s">
        <v>9</v>
      </c>
      <c r="D768" s="4">
        <f t="shared" si="735"/>
        <v>10</v>
      </c>
      <c r="E768" s="76">
        <f t="shared" si="756"/>
        <v>0</v>
      </c>
      <c r="F768" s="42">
        <f>IFERROR(VLOOKUP($A768,'2018'!$A$8:$C$209,3,FALSE),0)</f>
        <v>0</v>
      </c>
      <c r="G768" s="42">
        <f>IFERROR(VLOOKUP($A768,'2019'!$A$8:$C$282,3,FALSE),0)</f>
        <v>0</v>
      </c>
      <c r="H768" s="42">
        <f>+IFERROR(VLOOKUP($A768,'2020'!$A$14:$C$247,3,FALSE),0)</f>
        <v>0</v>
      </c>
      <c r="I768" s="42">
        <f>+IFERROR(VLOOKUP($A768,'2021'!$A$12:$C$276,3,FALSE),0)</f>
        <v>0</v>
      </c>
      <c r="J768" s="42">
        <f>+IFERROR(VLOOKUP($A768,'2022'!$A:$O,4,FALSE),0)</f>
        <v>0</v>
      </c>
      <c r="K768" s="42">
        <f>+IFERROR(VLOOKUP($A768,'2022'!$A:$O,5,FALSE),0)</f>
        <v>0</v>
      </c>
      <c r="L768" s="42">
        <f>+IFERROR(VLOOKUP($A768,'2022'!$A:$O,6,FALSE),0)</f>
        <v>0</v>
      </c>
      <c r="M768" s="42">
        <f>+IFERROR(VLOOKUP($A768,'2022'!$A:$O,7,FALSE),0)</f>
        <v>0</v>
      </c>
      <c r="N768" s="42">
        <f>+IFERROR(VLOOKUP($A768,'2022'!$A:$O,8,FALSE),0)</f>
        <v>0</v>
      </c>
      <c r="O768" s="42">
        <f>+IFERROR(VLOOKUP($A768,'2022'!$A:$O,9,FALSE),0)</f>
        <v>0</v>
      </c>
      <c r="P768" s="42">
        <f>+IFERROR(VLOOKUP($A768,'2022'!$A:$O,10,FALSE),0)</f>
        <v>0</v>
      </c>
      <c r="Q768" s="42">
        <f>+IFERROR(VLOOKUP($A768,'2022'!$A:$O,11,FALSE),0)</f>
        <v>0</v>
      </c>
      <c r="R768" s="42">
        <f>+IFERROR(VLOOKUP($A768,'2022'!$A:$O,12,FALSE),0)</f>
        <v>0</v>
      </c>
      <c r="S768" s="42">
        <f>+IFERROR(VLOOKUP($A768,'2022'!$A:$O,13,FALSE),0)</f>
        <v>0</v>
      </c>
      <c r="T768" s="42">
        <f>+IFERROR(VLOOKUP($A768,'2022'!$A:$O,14,FALSE),0)</f>
        <v>0</v>
      </c>
      <c r="U768" s="42">
        <f>+IFERROR(VLOOKUP($A768,'2022'!$A:$O,15,FALSE),0)</f>
        <v>0</v>
      </c>
    </row>
    <row r="769" spans="1:21" x14ac:dyDescent="0.2">
      <c r="A769" s="86">
        <v>1980251975</v>
      </c>
      <c r="B769" s="80" t="s">
        <v>535</v>
      </c>
      <c r="C769" s="4" t="s">
        <v>9</v>
      </c>
      <c r="D769" s="4">
        <f t="shared" si="735"/>
        <v>10</v>
      </c>
      <c r="E769" s="76">
        <f t="shared" si="756"/>
        <v>3975986</v>
      </c>
      <c r="F769" s="42">
        <f>IFERROR(VLOOKUP($A769,'2018'!$A$8:$C$209,3,FALSE),0)</f>
        <v>533103</v>
      </c>
      <c r="G769" s="42">
        <f>IFERROR(VLOOKUP($A769,'2019'!$A$8:$C$282,3,FALSE),0)</f>
        <v>1291700</v>
      </c>
      <c r="H769" s="42">
        <f>+IFERROR(VLOOKUP($A769,'2020'!$A$14:$C$247,3,FALSE),0)</f>
        <v>809136</v>
      </c>
      <c r="I769" s="42">
        <f>+IFERROR(VLOOKUP($A769,'2021'!$A$12:$C$276,3,FALSE),0)</f>
        <v>774000</v>
      </c>
      <c r="J769" s="42">
        <f>+IFERROR(VLOOKUP($A769,'2022'!$A:$O,4,FALSE),0)</f>
        <v>0</v>
      </c>
      <c r="K769" s="42">
        <f>+IFERROR(VLOOKUP($A769,'2022'!$A:$O,5,FALSE),0)</f>
        <v>0</v>
      </c>
      <c r="L769" s="42">
        <f>+IFERROR(VLOOKUP($A769,'2022'!$A:$O,6,FALSE),0)</f>
        <v>0</v>
      </c>
      <c r="M769" s="42">
        <f>+IFERROR(VLOOKUP($A769,'2022'!$A:$O,7,FALSE),0)</f>
        <v>284844</v>
      </c>
      <c r="N769" s="42">
        <f>+IFERROR(VLOOKUP($A769,'2022'!$A:$O,8,FALSE),0)</f>
        <v>0</v>
      </c>
      <c r="O769" s="42">
        <f>+IFERROR(VLOOKUP($A769,'2022'!$A:$O,9,FALSE),0)</f>
        <v>0</v>
      </c>
      <c r="P769" s="42">
        <f>+IFERROR(VLOOKUP($A769,'2022'!$A:$O,10,FALSE),0)</f>
        <v>0</v>
      </c>
      <c r="Q769" s="42">
        <f>+IFERROR(VLOOKUP($A769,'2022'!$A:$O,11,FALSE),0)</f>
        <v>0</v>
      </c>
      <c r="R769" s="42">
        <f>+IFERROR(VLOOKUP($A769,'2022'!$A:$O,12,FALSE),0)</f>
        <v>283203</v>
      </c>
      <c r="S769" s="42">
        <f>+IFERROR(VLOOKUP($A769,'2022'!$A:$O,13,FALSE),0)</f>
        <v>0</v>
      </c>
      <c r="T769" s="42">
        <f>+IFERROR(VLOOKUP($A769,'2022'!$A:$O,14,FALSE),0)</f>
        <v>0</v>
      </c>
      <c r="U769" s="42">
        <f>+IFERROR(VLOOKUP($A769,'2022'!$A:$O,15,FALSE),0)</f>
        <v>0</v>
      </c>
    </row>
    <row r="770" spans="1:21" ht="12" customHeight="1" x14ac:dyDescent="0.2">
      <c r="A770" s="86">
        <v>1980251980</v>
      </c>
      <c r="B770" s="80" t="s">
        <v>536</v>
      </c>
      <c r="C770" s="4" t="s">
        <v>9</v>
      </c>
      <c r="D770" s="4">
        <f t="shared" si="735"/>
        <v>10</v>
      </c>
      <c r="E770" s="76">
        <f t="shared" si="756"/>
        <v>0</v>
      </c>
      <c r="F770" s="42">
        <f>IFERROR(VLOOKUP($A770,'2018'!$A$8:$C$209,3,FALSE),0)</f>
        <v>0</v>
      </c>
      <c r="G770" s="42">
        <f>IFERROR(VLOOKUP($A770,'2019'!$A$8:$C$282,3,FALSE),0)</f>
        <v>0</v>
      </c>
      <c r="H770" s="42">
        <f>+IFERROR(VLOOKUP($A770,'2020'!$A$14:$C$247,3,FALSE),0)</f>
        <v>0</v>
      </c>
      <c r="I770" s="42">
        <f>+IFERROR(VLOOKUP($A770,'2021'!$A$12:$C$276,3,FALSE),0)</f>
        <v>0</v>
      </c>
      <c r="J770" s="42">
        <f>+IFERROR(VLOOKUP($A770,'2022'!$A:$O,4,FALSE),0)</f>
        <v>0</v>
      </c>
      <c r="K770" s="42">
        <f>+IFERROR(VLOOKUP($A770,'2022'!$A:$O,5,FALSE),0)</f>
        <v>0</v>
      </c>
      <c r="L770" s="42">
        <f>+IFERROR(VLOOKUP($A770,'2022'!$A:$O,6,FALSE),0)</f>
        <v>0</v>
      </c>
      <c r="M770" s="42">
        <f>+IFERROR(VLOOKUP($A770,'2022'!$A:$O,7,FALSE),0)</f>
        <v>0</v>
      </c>
      <c r="N770" s="42">
        <f>+IFERROR(VLOOKUP($A770,'2022'!$A:$O,8,FALSE),0)</f>
        <v>0</v>
      </c>
      <c r="O770" s="42">
        <f>+IFERROR(VLOOKUP($A770,'2022'!$A:$O,9,FALSE),0)</f>
        <v>0</v>
      </c>
      <c r="P770" s="42">
        <f>+IFERROR(VLOOKUP($A770,'2022'!$A:$O,10,FALSE),0)</f>
        <v>0</v>
      </c>
      <c r="Q770" s="42">
        <f>+IFERROR(VLOOKUP($A770,'2022'!$A:$O,11,FALSE),0)</f>
        <v>0</v>
      </c>
      <c r="R770" s="42">
        <f>+IFERROR(VLOOKUP($A770,'2022'!$A:$O,12,FALSE),0)</f>
        <v>0</v>
      </c>
      <c r="S770" s="42">
        <f>+IFERROR(VLOOKUP($A770,'2022'!$A:$O,13,FALSE),0)</f>
        <v>0</v>
      </c>
      <c r="T770" s="42">
        <f>+IFERROR(VLOOKUP($A770,'2022'!$A:$O,14,FALSE),0)</f>
        <v>0</v>
      </c>
      <c r="U770" s="42">
        <f>+IFERROR(VLOOKUP($A770,'2022'!$A:$O,15,FALSE),0)</f>
        <v>0</v>
      </c>
    </row>
    <row r="771" spans="1:21" ht="12" customHeight="1" x14ac:dyDescent="0.2">
      <c r="A771" s="86">
        <v>1980251981</v>
      </c>
      <c r="B771" s="80" t="s">
        <v>1337</v>
      </c>
      <c r="C771" s="4" t="s">
        <v>9</v>
      </c>
      <c r="D771" s="4">
        <f t="shared" ref="D771" si="757">+LEN(A771)</f>
        <v>10</v>
      </c>
      <c r="E771" s="76">
        <f t="shared" si="756"/>
        <v>537122</v>
      </c>
      <c r="F771" s="42">
        <f>IFERROR(VLOOKUP($A771,'2018'!$A$8:$C$209,3,FALSE),0)</f>
        <v>0</v>
      </c>
      <c r="G771" s="42">
        <f>IFERROR(VLOOKUP($A771,'2019'!$A$8:$C$282,3,FALSE),0)</f>
        <v>537122</v>
      </c>
      <c r="H771" s="42">
        <f>+IFERROR(VLOOKUP($A771,'2020'!$A$14:$C$247,3,FALSE),0)</f>
        <v>0</v>
      </c>
      <c r="I771" s="42">
        <f>+IFERROR(VLOOKUP($A771,'2021'!$A$12:$C$276,3,FALSE),0)</f>
        <v>0</v>
      </c>
      <c r="J771" s="42">
        <f>+IFERROR(VLOOKUP($A771,'2022'!$A:$O,4,FALSE),0)</f>
        <v>0</v>
      </c>
      <c r="K771" s="42">
        <f>+IFERROR(VLOOKUP($A771,'2022'!$A:$O,5,FALSE),0)</f>
        <v>0</v>
      </c>
      <c r="L771" s="42">
        <f>+IFERROR(VLOOKUP($A771,'2022'!$A:$O,6,FALSE),0)</f>
        <v>0</v>
      </c>
      <c r="M771" s="42">
        <f>+IFERROR(VLOOKUP($A771,'2022'!$A:$O,7,FALSE),0)</f>
        <v>0</v>
      </c>
      <c r="N771" s="42">
        <f>+IFERROR(VLOOKUP($A771,'2022'!$A:$O,8,FALSE),0)</f>
        <v>0</v>
      </c>
      <c r="O771" s="42">
        <f>+IFERROR(VLOOKUP($A771,'2022'!$A:$O,9,FALSE),0)</f>
        <v>0</v>
      </c>
      <c r="P771" s="42">
        <f>+IFERROR(VLOOKUP($A771,'2022'!$A:$O,10,FALSE),0)</f>
        <v>0</v>
      </c>
      <c r="Q771" s="42">
        <f>+IFERROR(VLOOKUP($A771,'2022'!$A:$O,11,FALSE),0)</f>
        <v>0</v>
      </c>
      <c r="R771" s="42">
        <f>+IFERROR(VLOOKUP($A771,'2022'!$A:$O,12,FALSE),0)</f>
        <v>0</v>
      </c>
      <c r="S771" s="42">
        <f>+IFERROR(VLOOKUP($A771,'2022'!$A:$O,13,FALSE),0)</f>
        <v>0</v>
      </c>
      <c r="T771" s="42">
        <f>+IFERROR(VLOOKUP($A771,'2022'!$A:$O,14,FALSE),0)</f>
        <v>0</v>
      </c>
      <c r="U771" s="42">
        <f>+IFERROR(VLOOKUP($A771,'2022'!$A:$O,15,FALSE),0)</f>
        <v>0</v>
      </c>
    </row>
    <row r="772" spans="1:21" x14ac:dyDescent="0.2">
      <c r="A772" s="86">
        <v>1980251985</v>
      </c>
      <c r="B772" s="80" t="s">
        <v>537</v>
      </c>
      <c r="C772" s="4" t="s">
        <v>9</v>
      </c>
      <c r="D772" s="4">
        <f t="shared" si="735"/>
        <v>10</v>
      </c>
      <c r="E772" s="76">
        <f t="shared" si="756"/>
        <v>174000</v>
      </c>
      <c r="F772" s="42">
        <f>IFERROR(VLOOKUP($A772,'2018'!$A$8:$C$209,3,FALSE),0)</f>
        <v>0</v>
      </c>
      <c r="G772" s="42">
        <f>IFERROR(VLOOKUP($A772,'2019'!$A$8:$C$282,3,FALSE),0)</f>
        <v>0</v>
      </c>
      <c r="H772" s="42">
        <f>+IFERROR(VLOOKUP($A772,'2020'!$A$14:$C$247,3,FALSE),0)</f>
        <v>145000</v>
      </c>
      <c r="I772" s="42">
        <f>+IFERROR(VLOOKUP($A772,'2021'!$A$12:$C$276,3,FALSE),0)</f>
        <v>24000</v>
      </c>
      <c r="J772" s="42">
        <f>+IFERROR(VLOOKUP($A772,'2022'!$A:$O,4,FALSE),0)</f>
        <v>0</v>
      </c>
      <c r="K772" s="42">
        <f>+IFERROR(VLOOKUP($A772,'2022'!$A:$O,5,FALSE),0)</f>
        <v>5000</v>
      </c>
      <c r="L772" s="42">
        <f>+IFERROR(VLOOKUP($A772,'2022'!$A:$O,6,FALSE),0)</f>
        <v>0</v>
      </c>
      <c r="M772" s="42">
        <f>+IFERROR(VLOOKUP($A772,'2022'!$A:$O,7,FALSE),0)</f>
        <v>0</v>
      </c>
      <c r="N772" s="42">
        <f>+IFERROR(VLOOKUP($A772,'2022'!$A:$O,8,FALSE),0)</f>
        <v>0</v>
      </c>
      <c r="O772" s="42">
        <f>+IFERROR(VLOOKUP($A772,'2022'!$A:$O,9,FALSE),0)</f>
        <v>0</v>
      </c>
      <c r="P772" s="42">
        <f>+IFERROR(VLOOKUP($A772,'2022'!$A:$O,10,FALSE),0)</f>
        <v>0</v>
      </c>
      <c r="Q772" s="42">
        <f>+IFERROR(VLOOKUP($A772,'2022'!$A:$O,11,FALSE),0)</f>
        <v>0</v>
      </c>
      <c r="R772" s="42">
        <f>+IFERROR(VLOOKUP($A772,'2022'!$A:$O,12,FALSE),0)</f>
        <v>0</v>
      </c>
      <c r="S772" s="42">
        <f>+IFERROR(VLOOKUP($A772,'2022'!$A:$O,13,FALSE),0)</f>
        <v>0</v>
      </c>
      <c r="T772" s="42">
        <f>+IFERROR(VLOOKUP($A772,'2022'!$A:$O,14,FALSE),0)</f>
        <v>0</v>
      </c>
      <c r="U772" s="42">
        <f>+IFERROR(VLOOKUP($A772,'2022'!$A:$O,15,FALSE),0)</f>
        <v>0</v>
      </c>
    </row>
    <row r="773" spans="1:21" x14ac:dyDescent="0.2">
      <c r="A773" s="86">
        <v>1980251990</v>
      </c>
      <c r="B773" s="80" t="s">
        <v>538</v>
      </c>
      <c r="C773" s="4" t="s">
        <v>9</v>
      </c>
      <c r="D773" s="4">
        <f t="shared" si="735"/>
        <v>10</v>
      </c>
      <c r="E773" s="76">
        <f t="shared" si="756"/>
        <v>15615942</v>
      </c>
      <c r="F773" s="42">
        <f>IFERROR(VLOOKUP($A773,'2018'!$A$8:$C$209,3,FALSE),0)</f>
        <v>4641687</v>
      </c>
      <c r="G773" s="42">
        <f>IFERROR(VLOOKUP($A773,'2019'!$A$8:$C$282,3,FALSE),0)</f>
        <v>8531087</v>
      </c>
      <c r="H773" s="42">
        <f>+IFERROR(VLOOKUP($A773,'2020'!$A$14:$C$247,3,FALSE),0)</f>
        <v>1343797</v>
      </c>
      <c r="I773" s="42">
        <f>+IFERROR(VLOOKUP($A773,'2021'!$A$12:$C$276,3,FALSE),0)</f>
        <v>485671</v>
      </c>
      <c r="J773" s="42">
        <f>+IFERROR(VLOOKUP($A773,'2022'!$A:$O,4,FALSE),0)</f>
        <v>0</v>
      </c>
      <c r="K773" s="42">
        <f>+IFERROR(VLOOKUP($A773,'2022'!$A:$O,5,FALSE),0)</f>
        <v>0</v>
      </c>
      <c r="L773" s="42">
        <f>+IFERROR(VLOOKUP($A773,'2022'!$A:$O,6,FALSE),0)</f>
        <v>154864</v>
      </c>
      <c r="M773" s="42">
        <f>+IFERROR(VLOOKUP($A773,'2022'!$A:$O,7,FALSE),0)</f>
        <v>1916</v>
      </c>
      <c r="N773" s="42">
        <f>+IFERROR(VLOOKUP($A773,'2022'!$A:$O,8,FALSE),0)</f>
        <v>22800</v>
      </c>
      <c r="O773" s="42">
        <f>+IFERROR(VLOOKUP($A773,'2022'!$A:$O,9,FALSE),0)</f>
        <v>0</v>
      </c>
      <c r="P773" s="42">
        <f>+IFERROR(VLOOKUP($A773,'2022'!$A:$O,10,FALSE),0)</f>
        <v>91200</v>
      </c>
      <c r="Q773" s="42">
        <f>+IFERROR(VLOOKUP($A773,'2022'!$A:$O,11,FALSE),0)</f>
        <v>0</v>
      </c>
      <c r="R773" s="42">
        <f>+IFERROR(VLOOKUP($A773,'2022'!$A:$O,12,FALSE),0)</f>
        <v>172271</v>
      </c>
      <c r="S773" s="42">
        <f>+IFERROR(VLOOKUP($A773,'2022'!$A:$O,13,FALSE),0)</f>
        <v>0</v>
      </c>
      <c r="T773" s="42">
        <f>+IFERROR(VLOOKUP($A773,'2022'!$A:$O,14,FALSE),0)</f>
        <v>0</v>
      </c>
      <c r="U773" s="42">
        <f>+IFERROR(VLOOKUP($A773,'2022'!$A:$O,15,FALSE),0)</f>
        <v>170649</v>
      </c>
    </row>
    <row r="774" spans="1:21" x14ac:dyDescent="0.2">
      <c r="A774" s="86">
        <v>1980251991</v>
      </c>
      <c r="B774" s="80" t="s">
        <v>539</v>
      </c>
      <c r="C774" s="4" t="s">
        <v>9</v>
      </c>
      <c r="D774" s="4">
        <f t="shared" si="735"/>
        <v>10</v>
      </c>
      <c r="E774" s="76">
        <f t="shared" si="756"/>
        <v>12692896</v>
      </c>
      <c r="F774" s="42">
        <f>IFERROR(VLOOKUP($A774,'2018'!$A$8:$C$209,3,FALSE),0)</f>
        <v>5847199</v>
      </c>
      <c r="G774" s="42">
        <f>IFERROR(VLOOKUP($A774,'2019'!$A$8:$C$282,3,FALSE),0)</f>
        <v>5116557</v>
      </c>
      <c r="H774" s="42">
        <f>+IFERROR(VLOOKUP($A774,'2020'!$A$14:$C$247,3,FALSE),0)</f>
        <v>996536</v>
      </c>
      <c r="I774" s="42">
        <f>+IFERROR(VLOOKUP($A774,'2021'!$A$12:$C$276,3,FALSE),0)</f>
        <v>454459</v>
      </c>
      <c r="J774" s="42">
        <f>+IFERROR(VLOOKUP($A774,'2022'!$A:$O,4,FALSE),0)</f>
        <v>0</v>
      </c>
      <c r="K774" s="42">
        <f>+IFERROR(VLOOKUP($A774,'2022'!$A:$O,5,FALSE),0)</f>
        <v>99580</v>
      </c>
      <c r="L774" s="42">
        <f>+IFERROR(VLOOKUP($A774,'2022'!$A:$O,6,FALSE),0)</f>
        <v>49790</v>
      </c>
      <c r="M774" s="42">
        <f>+IFERROR(VLOOKUP($A774,'2022'!$A:$O,7,FALSE),0)</f>
        <v>24895</v>
      </c>
      <c r="N774" s="42">
        <f>+IFERROR(VLOOKUP($A774,'2022'!$A:$O,8,FALSE),0)</f>
        <v>25013</v>
      </c>
      <c r="O774" s="42">
        <f>+IFERROR(VLOOKUP($A774,'2022'!$A:$O,9,FALSE),0)</f>
        <v>0</v>
      </c>
      <c r="P774" s="42">
        <f>+IFERROR(VLOOKUP($A774,'2022'!$A:$O,10,FALSE),0)</f>
        <v>0</v>
      </c>
      <c r="Q774" s="42">
        <f>+IFERROR(VLOOKUP($A774,'2022'!$A:$O,11,FALSE),0)</f>
        <v>26289</v>
      </c>
      <c r="R774" s="42">
        <f>+IFERROR(VLOOKUP($A774,'2022'!$A:$O,12,FALSE),0)</f>
        <v>26289</v>
      </c>
      <c r="S774" s="42">
        <f>+IFERROR(VLOOKUP($A774,'2022'!$A:$O,13,FALSE),0)</f>
        <v>0</v>
      </c>
      <c r="T774" s="42">
        <f>+IFERROR(VLOOKUP($A774,'2022'!$A:$O,14,FALSE),0)</f>
        <v>26289</v>
      </c>
      <c r="U774" s="42">
        <f>+IFERROR(VLOOKUP($A774,'2022'!$A:$O,15,FALSE),0)</f>
        <v>0</v>
      </c>
    </row>
    <row r="775" spans="1:21" x14ac:dyDescent="0.2">
      <c r="A775" s="86">
        <v>1980251992</v>
      </c>
      <c r="B775" s="80" t="s">
        <v>540</v>
      </c>
      <c r="C775" s="4" t="s">
        <v>9</v>
      </c>
      <c r="D775" s="4">
        <f t="shared" si="735"/>
        <v>10</v>
      </c>
      <c r="E775" s="76">
        <f t="shared" si="756"/>
        <v>3822854</v>
      </c>
      <c r="F775" s="42">
        <f>IFERROR(VLOOKUP($A775,'2018'!$A$8:$C$209,3,FALSE),0)</f>
        <v>772848</v>
      </c>
      <c r="G775" s="42">
        <f>IFERROR(VLOOKUP($A775,'2019'!$A$8:$C$282,3,FALSE),0)</f>
        <v>578456</v>
      </c>
      <c r="H775" s="42">
        <f>+IFERROR(VLOOKUP($A775,'2020'!$A$14:$C$247,3,FALSE),0)</f>
        <v>2089206</v>
      </c>
      <c r="I775" s="42">
        <f>+IFERROR(VLOOKUP($A775,'2021'!$A$12:$C$276,3,FALSE),0)</f>
        <v>316266</v>
      </c>
      <c r="J775" s="42">
        <f>+IFERROR(VLOOKUP($A775,'2022'!$A:$O,4,FALSE),0)</f>
        <v>34728</v>
      </c>
      <c r="K775" s="42">
        <f>+IFERROR(VLOOKUP($A775,'2022'!$A:$O,5,FALSE),0)</f>
        <v>31350</v>
      </c>
      <c r="L775" s="42">
        <f>+IFERROR(VLOOKUP($A775,'2022'!$A:$O,6,FALSE),0)</f>
        <v>0</v>
      </c>
      <c r="M775" s="42">
        <f>+IFERROR(VLOOKUP($A775,'2022'!$A:$O,7,FALSE),0)</f>
        <v>0</v>
      </c>
      <c r="N775" s="42">
        <f>+IFERROR(VLOOKUP($A775,'2022'!$A:$O,8,FALSE),0)</f>
        <v>0</v>
      </c>
      <c r="O775" s="42">
        <f>+IFERROR(VLOOKUP($A775,'2022'!$A:$O,9,FALSE),0)</f>
        <v>0</v>
      </c>
      <c r="P775" s="42">
        <f>+IFERROR(VLOOKUP($A775,'2022'!$A:$O,10,FALSE),0)</f>
        <v>0</v>
      </c>
      <c r="Q775" s="42">
        <f>+IFERROR(VLOOKUP($A775,'2022'!$A:$O,11,FALSE),0)</f>
        <v>0</v>
      </c>
      <c r="R775" s="42">
        <f>+IFERROR(VLOOKUP($A775,'2022'!$A:$O,12,FALSE),0)</f>
        <v>0</v>
      </c>
      <c r="S775" s="42">
        <f>+IFERROR(VLOOKUP($A775,'2022'!$A:$O,13,FALSE),0)</f>
        <v>0</v>
      </c>
      <c r="T775" s="42">
        <f>+IFERROR(VLOOKUP($A775,'2022'!$A:$O,14,FALSE),0)</f>
        <v>0</v>
      </c>
      <c r="U775" s="42">
        <f>+IFERROR(VLOOKUP($A775,'2022'!$A:$O,15,FALSE),0)</f>
        <v>0</v>
      </c>
    </row>
    <row r="776" spans="1:21" x14ac:dyDescent="0.2">
      <c r="A776" s="86">
        <v>1980251993</v>
      </c>
      <c r="B776" s="80" t="s">
        <v>541</v>
      </c>
      <c r="C776" s="4" t="s">
        <v>9</v>
      </c>
      <c r="D776" s="4">
        <f t="shared" si="735"/>
        <v>10</v>
      </c>
      <c r="E776" s="76">
        <f t="shared" si="756"/>
        <v>9006</v>
      </c>
      <c r="F776" s="42">
        <f>IFERROR(VLOOKUP($A776,'2018'!$A$8:$C$209,3,FALSE),0)</f>
        <v>9006</v>
      </c>
      <c r="G776" s="42">
        <f>IFERROR(VLOOKUP($A776,'2019'!$A$8:$C$282,3,FALSE),0)</f>
        <v>0</v>
      </c>
      <c r="H776" s="42">
        <f>+IFERROR(VLOOKUP($A776,'2020'!$A$14:$C$247,3,FALSE),0)</f>
        <v>0</v>
      </c>
      <c r="I776" s="42">
        <f>+IFERROR(VLOOKUP($A776,'2021'!$A$12:$C$276,3,FALSE),0)</f>
        <v>0</v>
      </c>
      <c r="J776" s="42">
        <f>+IFERROR(VLOOKUP($A776,'2022'!$A:$O,4,FALSE),0)</f>
        <v>0</v>
      </c>
      <c r="K776" s="42">
        <f>+IFERROR(VLOOKUP($A776,'2022'!$A:$O,5,FALSE),0)</f>
        <v>0</v>
      </c>
      <c r="L776" s="42">
        <f>+IFERROR(VLOOKUP($A776,'2022'!$A:$O,6,FALSE),0)</f>
        <v>0</v>
      </c>
      <c r="M776" s="42">
        <f>+IFERROR(VLOOKUP($A776,'2022'!$A:$O,7,FALSE),0)</f>
        <v>0</v>
      </c>
      <c r="N776" s="42">
        <f>+IFERROR(VLOOKUP($A776,'2022'!$A:$O,8,FALSE),0)</f>
        <v>0</v>
      </c>
      <c r="O776" s="42">
        <f>+IFERROR(VLOOKUP($A776,'2022'!$A:$O,9,FALSE),0)</f>
        <v>0</v>
      </c>
      <c r="P776" s="42">
        <f>+IFERROR(VLOOKUP($A776,'2022'!$A:$O,10,FALSE),0)</f>
        <v>0</v>
      </c>
      <c r="Q776" s="42">
        <f>+IFERROR(VLOOKUP($A776,'2022'!$A:$O,11,FALSE),0)</f>
        <v>0</v>
      </c>
      <c r="R776" s="42">
        <f>+IFERROR(VLOOKUP($A776,'2022'!$A:$O,12,FALSE),0)</f>
        <v>0</v>
      </c>
      <c r="S776" s="42">
        <f>+IFERROR(VLOOKUP($A776,'2022'!$A:$O,13,FALSE),0)</f>
        <v>0</v>
      </c>
      <c r="T776" s="42">
        <f>+IFERROR(VLOOKUP($A776,'2022'!$A:$O,14,FALSE),0)</f>
        <v>0</v>
      </c>
      <c r="U776" s="42">
        <f>+IFERROR(VLOOKUP($A776,'2022'!$A:$O,15,FALSE),0)</f>
        <v>0</v>
      </c>
    </row>
    <row r="777" spans="1:21" x14ac:dyDescent="0.2">
      <c r="A777" s="86">
        <v>1980251994</v>
      </c>
      <c r="B777" s="80" t="s">
        <v>542</v>
      </c>
      <c r="C777" s="4" t="s">
        <v>9</v>
      </c>
      <c r="D777" s="4">
        <f t="shared" si="735"/>
        <v>10</v>
      </c>
      <c r="E777" s="76">
        <f t="shared" si="756"/>
        <v>12312</v>
      </c>
      <c r="F777" s="42">
        <f>IFERROR(VLOOKUP($A777,'2018'!$A$8:$C$209,3,FALSE),0)</f>
        <v>0</v>
      </c>
      <c r="G777" s="42">
        <f>IFERROR(VLOOKUP($A777,'2019'!$A$8:$C$282,3,FALSE),0)</f>
        <v>0</v>
      </c>
      <c r="H777" s="42">
        <f>+IFERROR(VLOOKUP($A777,'2020'!$A$14:$C$247,3,FALSE),0)</f>
        <v>0</v>
      </c>
      <c r="I777" s="42">
        <f>+IFERROR(VLOOKUP($A777,'2021'!$A$12:$C$276,3,FALSE),0)</f>
        <v>12312</v>
      </c>
      <c r="J777" s="42">
        <f>+IFERROR(VLOOKUP($A777,'2022'!$A:$O,4,FALSE),0)</f>
        <v>0</v>
      </c>
      <c r="K777" s="42">
        <f>+IFERROR(VLOOKUP($A777,'2022'!$A:$O,5,FALSE),0)</f>
        <v>0</v>
      </c>
      <c r="L777" s="42">
        <f>+IFERROR(VLOOKUP($A777,'2022'!$A:$O,6,FALSE),0)</f>
        <v>0</v>
      </c>
      <c r="M777" s="42">
        <f>+IFERROR(VLOOKUP($A777,'2022'!$A:$O,7,FALSE),0)</f>
        <v>0</v>
      </c>
      <c r="N777" s="42">
        <f>+IFERROR(VLOOKUP($A777,'2022'!$A:$O,8,FALSE),0)</f>
        <v>0</v>
      </c>
      <c r="O777" s="42">
        <f>+IFERROR(VLOOKUP($A777,'2022'!$A:$O,9,FALSE),0)</f>
        <v>0</v>
      </c>
      <c r="P777" s="42">
        <f>+IFERROR(VLOOKUP($A777,'2022'!$A:$O,10,FALSE),0)</f>
        <v>0</v>
      </c>
      <c r="Q777" s="42">
        <f>+IFERROR(VLOOKUP($A777,'2022'!$A:$O,11,FALSE),0)</f>
        <v>0</v>
      </c>
      <c r="R777" s="42">
        <f>+IFERROR(VLOOKUP($A777,'2022'!$A:$O,12,FALSE),0)</f>
        <v>0</v>
      </c>
      <c r="S777" s="42">
        <f>+IFERROR(VLOOKUP($A777,'2022'!$A:$O,13,FALSE),0)</f>
        <v>0</v>
      </c>
      <c r="T777" s="42">
        <f>+IFERROR(VLOOKUP($A777,'2022'!$A:$O,14,FALSE),0)</f>
        <v>0</v>
      </c>
      <c r="U777" s="42">
        <f>+IFERROR(VLOOKUP($A777,'2022'!$A:$O,15,FALSE),0)</f>
        <v>0</v>
      </c>
    </row>
    <row r="778" spans="1:21" x14ac:dyDescent="0.2">
      <c r="A778" s="86">
        <v>1980251996</v>
      </c>
      <c r="B778" s="80" t="s">
        <v>543</v>
      </c>
      <c r="C778" s="4" t="s">
        <v>9</v>
      </c>
      <c r="D778" s="4">
        <f t="shared" si="735"/>
        <v>10</v>
      </c>
      <c r="E778" s="76">
        <f t="shared" si="756"/>
        <v>15672</v>
      </c>
      <c r="F778" s="42">
        <f>IFERROR(VLOOKUP($A778,'2018'!$A$8:$C$209,3,FALSE),0)</f>
        <v>13541</v>
      </c>
      <c r="G778" s="42">
        <f>IFERROR(VLOOKUP($A778,'2019'!$A$8:$C$282,3,FALSE),0)</f>
        <v>2131</v>
      </c>
      <c r="H778" s="42">
        <f>+IFERROR(VLOOKUP($A778,'2020'!$A$14:$C$247,3,FALSE),0)</f>
        <v>0</v>
      </c>
      <c r="I778" s="42">
        <f>+IFERROR(VLOOKUP($A778,'2021'!$A$12:$C$276,3,FALSE),0)</f>
        <v>0</v>
      </c>
      <c r="J778" s="42">
        <f>+IFERROR(VLOOKUP($A778,'2022'!$A:$O,4,FALSE),0)</f>
        <v>0</v>
      </c>
      <c r="K778" s="42">
        <f>+IFERROR(VLOOKUP($A778,'2022'!$A:$O,5,FALSE),0)</f>
        <v>0</v>
      </c>
      <c r="L778" s="42">
        <f>+IFERROR(VLOOKUP($A778,'2022'!$A:$O,6,FALSE),0)</f>
        <v>0</v>
      </c>
      <c r="M778" s="42">
        <f>+IFERROR(VLOOKUP($A778,'2022'!$A:$O,7,FALSE),0)</f>
        <v>0</v>
      </c>
      <c r="N778" s="42">
        <f>+IFERROR(VLOOKUP($A778,'2022'!$A:$O,8,FALSE),0)</f>
        <v>0</v>
      </c>
      <c r="O778" s="42">
        <f>+IFERROR(VLOOKUP($A778,'2022'!$A:$O,9,FALSE),0)</f>
        <v>0</v>
      </c>
      <c r="P778" s="42">
        <f>+IFERROR(VLOOKUP($A778,'2022'!$A:$O,10,FALSE),0)</f>
        <v>0</v>
      </c>
      <c r="Q778" s="42">
        <f>+IFERROR(VLOOKUP($A778,'2022'!$A:$O,11,FALSE),0)</f>
        <v>0</v>
      </c>
      <c r="R778" s="42">
        <f>+IFERROR(VLOOKUP($A778,'2022'!$A:$O,12,FALSE),0)</f>
        <v>0</v>
      </c>
      <c r="S778" s="42">
        <f>+IFERROR(VLOOKUP($A778,'2022'!$A:$O,13,FALSE),0)</f>
        <v>0</v>
      </c>
      <c r="T778" s="42">
        <f>+IFERROR(VLOOKUP($A778,'2022'!$A:$O,14,FALSE),0)</f>
        <v>0</v>
      </c>
      <c r="U778" s="42">
        <f>+IFERROR(VLOOKUP($A778,'2022'!$A:$O,15,FALSE),0)</f>
        <v>0</v>
      </c>
    </row>
    <row r="779" spans="1:21" x14ac:dyDescent="0.2">
      <c r="A779" s="86">
        <v>1980251997</v>
      </c>
      <c r="B779" s="80" t="s">
        <v>367</v>
      </c>
      <c r="C779" s="4" t="s">
        <v>9</v>
      </c>
      <c r="D779" s="4">
        <f t="shared" si="735"/>
        <v>10</v>
      </c>
      <c r="E779" s="76">
        <f t="shared" si="756"/>
        <v>201091</v>
      </c>
      <c r="F779" s="42">
        <f>IFERROR(VLOOKUP($A779,'2018'!$A$8:$C$209,3,FALSE),0)</f>
        <v>59985</v>
      </c>
      <c r="G779" s="42">
        <f>IFERROR(VLOOKUP($A779,'2019'!$A$8:$C$282,3,FALSE),0)</f>
        <v>30752</v>
      </c>
      <c r="H779" s="42">
        <f>+IFERROR(VLOOKUP($A779,'2020'!$A$14:$C$247,3,FALSE),0)</f>
        <v>40002</v>
      </c>
      <c r="I779" s="42">
        <f>+IFERROR(VLOOKUP($A779,'2021'!$A$12:$C$276,3,FALSE),0)</f>
        <v>37410</v>
      </c>
      <c r="J779" s="42">
        <f>+IFERROR(VLOOKUP($A779,'2022'!$A:$O,4,FALSE),0)</f>
        <v>0</v>
      </c>
      <c r="K779" s="42">
        <f>+IFERROR(VLOOKUP($A779,'2022'!$A:$O,5,FALSE),0)</f>
        <v>0</v>
      </c>
      <c r="L779" s="42">
        <f>+IFERROR(VLOOKUP($A779,'2022'!$A:$O,6,FALSE),0)</f>
        <v>6826</v>
      </c>
      <c r="M779" s="42">
        <f>+IFERROR(VLOOKUP($A779,'2022'!$A:$O,7,FALSE),0)</f>
        <v>0</v>
      </c>
      <c r="N779" s="42">
        <f>+IFERROR(VLOOKUP($A779,'2022'!$A:$O,8,FALSE),0)</f>
        <v>0</v>
      </c>
      <c r="O779" s="42">
        <f>+IFERROR(VLOOKUP($A779,'2022'!$A:$O,9,FALSE),0)</f>
        <v>0</v>
      </c>
      <c r="P779" s="42">
        <f>+IFERROR(VLOOKUP($A779,'2022'!$A:$O,10,FALSE),0)</f>
        <v>0</v>
      </c>
      <c r="Q779" s="42">
        <f>+IFERROR(VLOOKUP($A779,'2022'!$A:$O,11,FALSE),0)</f>
        <v>0</v>
      </c>
      <c r="R779" s="42">
        <f>+IFERROR(VLOOKUP($A779,'2022'!$A:$O,12,FALSE),0)</f>
        <v>12957</v>
      </c>
      <c r="S779" s="42">
        <f>+IFERROR(VLOOKUP($A779,'2022'!$A:$O,13,FALSE),0)</f>
        <v>0</v>
      </c>
      <c r="T779" s="42">
        <f>+IFERROR(VLOOKUP($A779,'2022'!$A:$O,14,FALSE),0)</f>
        <v>0</v>
      </c>
      <c r="U779" s="42">
        <f>+IFERROR(VLOOKUP($A779,'2022'!$A:$O,15,FALSE),0)</f>
        <v>13159</v>
      </c>
    </row>
    <row r="780" spans="1:21" x14ac:dyDescent="0.2">
      <c r="A780" s="86">
        <v>1980251999</v>
      </c>
      <c r="B780" s="80" t="s">
        <v>368</v>
      </c>
      <c r="C780" s="4" t="s">
        <v>9</v>
      </c>
      <c r="D780" s="4">
        <f t="shared" si="735"/>
        <v>10</v>
      </c>
      <c r="E780" s="76">
        <f t="shared" si="756"/>
        <v>-465703980</v>
      </c>
      <c r="F780" s="42">
        <f>IFERROR(VLOOKUP($A780,'2018'!$A$8:$C$209,3,FALSE),0)</f>
        <v>0</v>
      </c>
      <c r="G780" s="42">
        <f>IFERROR(VLOOKUP($A780,'2019'!$A$8:$C$282,3,FALSE),0)</f>
        <v>-465703980</v>
      </c>
      <c r="H780" s="42">
        <f>+IFERROR(VLOOKUP($A780,'2020'!$A$14:$C$247,3,FALSE),0)</f>
        <v>0</v>
      </c>
      <c r="I780" s="42">
        <f>+IFERROR(VLOOKUP($A780,'2021'!$A$12:$C$276,3,FALSE),0)</f>
        <v>0</v>
      </c>
      <c r="J780" s="42">
        <f>+IFERROR(VLOOKUP($A780,'2022'!$A:$O,4,FALSE),0)</f>
        <v>0</v>
      </c>
      <c r="K780" s="42">
        <f>+IFERROR(VLOOKUP($A780,'2022'!$A:$O,5,FALSE),0)</f>
        <v>0</v>
      </c>
      <c r="L780" s="42">
        <f>+IFERROR(VLOOKUP($A780,'2022'!$A:$O,6,FALSE),0)</f>
        <v>0</v>
      </c>
      <c r="M780" s="42">
        <f>+IFERROR(VLOOKUP($A780,'2022'!$A:$O,7,FALSE),0)</f>
        <v>0</v>
      </c>
      <c r="N780" s="42">
        <f>+IFERROR(VLOOKUP($A780,'2022'!$A:$O,8,FALSE),0)</f>
        <v>0</v>
      </c>
      <c r="O780" s="42">
        <f>+IFERROR(VLOOKUP($A780,'2022'!$A:$O,9,FALSE),0)</f>
        <v>0</v>
      </c>
      <c r="P780" s="42">
        <f>+IFERROR(VLOOKUP($A780,'2022'!$A:$O,10,FALSE),0)</f>
        <v>0</v>
      </c>
      <c r="Q780" s="42">
        <f>+IFERROR(VLOOKUP($A780,'2022'!$A:$O,11,FALSE),0)</f>
        <v>0</v>
      </c>
      <c r="R780" s="42">
        <f>+IFERROR(VLOOKUP($A780,'2022'!$A:$O,12,FALSE),0)</f>
        <v>0</v>
      </c>
      <c r="S780" s="42">
        <f>+IFERROR(VLOOKUP($A780,'2022'!$A:$O,13,FALSE),0)</f>
        <v>0</v>
      </c>
      <c r="T780" s="42">
        <f>+IFERROR(VLOOKUP($A780,'2022'!$A:$O,14,FALSE),0)</f>
        <v>0</v>
      </c>
      <c r="U780" s="42">
        <f>+IFERROR(VLOOKUP($A780,'2022'!$A:$O,15,FALSE),0)</f>
        <v>0</v>
      </c>
    </row>
    <row r="781" spans="1:21" ht="12" x14ac:dyDescent="0.25">
      <c r="A781" s="85">
        <v>19802520</v>
      </c>
      <c r="B781" s="79" t="s">
        <v>205</v>
      </c>
      <c r="C781" s="35" t="s">
        <v>5</v>
      </c>
      <c r="D781" s="35">
        <f t="shared" si="735"/>
        <v>8</v>
      </c>
      <c r="E781" s="75">
        <f t="shared" ref="E781:L781" si="758">+E782+E783+E784+E785+E786+E787+E788+E789+E790+E791+E792+E793+E794+E795+E796+E797+E798+E799+E800+E801+E802</f>
        <v>0</v>
      </c>
      <c r="F781" s="41">
        <f t="shared" si="758"/>
        <v>0</v>
      </c>
      <c r="G781" s="41">
        <f t="shared" si="758"/>
        <v>0</v>
      </c>
      <c r="H781" s="41">
        <f t="shared" ref="H781" si="759">+H782+H783+H784+H785+H786+H787+H788+H789+H790+H791+H792+H793+H794+H795+H796+H797+H798+H799+H800+H801+H802</f>
        <v>0</v>
      </c>
      <c r="I781" s="41">
        <f t="shared" ref="I781" si="760">+I782+I783+I784+I785+I786+I787+I788+I789+I790+I791+I792+I793+I794+I795+I796+I797+I798+I799+I800+I801+I802</f>
        <v>0</v>
      </c>
      <c r="J781" s="41">
        <f t="shared" si="758"/>
        <v>0</v>
      </c>
      <c r="K781" s="41">
        <f t="shared" si="758"/>
        <v>0</v>
      </c>
      <c r="L781" s="41">
        <f t="shared" si="758"/>
        <v>0</v>
      </c>
      <c r="M781" s="41">
        <f t="shared" ref="M781:N781" si="761">+M782+M783+M784+M785+M786+M787+M788+M789+M790+M791+M792+M793+M794+M795+M796+M797+M798+M799+M800+M801+M802</f>
        <v>0</v>
      </c>
      <c r="N781" s="41">
        <f t="shared" si="761"/>
        <v>0</v>
      </c>
      <c r="O781" s="41">
        <f t="shared" ref="O781:S781" si="762">+O782+O783+O784+O785+O786+O787+O788+O789+O790+O791+O792+O793+O794+O795+O796+O797+O798+O799+O800+O801+O802</f>
        <v>0</v>
      </c>
      <c r="P781" s="41">
        <f t="shared" si="762"/>
        <v>0</v>
      </c>
      <c r="Q781" s="41">
        <f t="shared" si="762"/>
        <v>0</v>
      </c>
      <c r="R781" s="41">
        <f t="shared" si="762"/>
        <v>0</v>
      </c>
      <c r="S781" s="41">
        <f t="shared" si="762"/>
        <v>0</v>
      </c>
      <c r="T781" s="41">
        <f t="shared" ref="T781:U781" si="763">+T782+T783+T784+T785+T786+T787+T788+T789+T790+T791+T792+T793+T794+T795+T796+T797+T798+T799+T800+T801+T802</f>
        <v>0</v>
      </c>
      <c r="U781" s="41">
        <f t="shared" si="763"/>
        <v>0</v>
      </c>
    </row>
    <row r="782" spans="1:21" x14ac:dyDescent="0.2">
      <c r="A782" s="86">
        <v>1980252001</v>
      </c>
      <c r="B782" s="80" t="s">
        <v>544</v>
      </c>
      <c r="C782" s="4" t="s">
        <v>9</v>
      </c>
      <c r="D782" s="4">
        <f t="shared" si="735"/>
        <v>10</v>
      </c>
      <c r="E782" s="76">
        <f t="shared" ref="E782:E802" si="764">+F782+G782+J782+K782+L782+H782+M782+N782+I782+O782+P782+Q782+R782+S782+T782+U782</f>
        <v>0</v>
      </c>
      <c r="F782" s="42">
        <f>IFERROR(VLOOKUP($A782,'2018'!$A$8:$C$209,3,FALSE),0)</f>
        <v>0</v>
      </c>
      <c r="G782" s="42">
        <f>IFERROR(VLOOKUP($A782,'2019'!$A$8:$C$282,3,FALSE),0)</f>
        <v>0</v>
      </c>
      <c r="H782" s="42">
        <f>+IFERROR(VLOOKUP($A782,'2020'!$A$14:$C$247,3,FALSE),0)</f>
        <v>0</v>
      </c>
      <c r="I782" s="42">
        <f>+IFERROR(VLOOKUP($A782,'2021'!$A$12:$C$276,3,FALSE),0)</f>
        <v>0</v>
      </c>
      <c r="J782" s="42">
        <f>+IFERROR(VLOOKUP($A782,'2022'!$A:$O,4,FALSE),0)</f>
        <v>0</v>
      </c>
      <c r="K782" s="42">
        <f>+IFERROR(VLOOKUP($A782,'2022'!$A:$O,5,FALSE),0)</f>
        <v>0</v>
      </c>
      <c r="L782" s="42">
        <f>+IFERROR(VLOOKUP($A782,'2022'!$A:$O,6,FALSE),0)</f>
        <v>0</v>
      </c>
      <c r="M782" s="42">
        <f>+IFERROR(VLOOKUP($A782,'2022'!$A:$O,7,FALSE),0)</f>
        <v>0</v>
      </c>
      <c r="N782" s="42">
        <f>+IFERROR(VLOOKUP($A782,'2022'!$A:$O,8,FALSE),0)</f>
        <v>0</v>
      </c>
      <c r="O782" s="42">
        <f>+IFERROR(VLOOKUP($A782,'2022'!$A:$O,9,FALSE),0)</f>
        <v>0</v>
      </c>
      <c r="P782" s="42">
        <f>+IFERROR(VLOOKUP($A782,'2022'!$A:$O,10,FALSE),0)</f>
        <v>0</v>
      </c>
      <c r="Q782" s="42">
        <f>+IFERROR(VLOOKUP($A782,'2022'!$A:$O,11,FALSE),0)</f>
        <v>0</v>
      </c>
      <c r="R782" s="42">
        <f>+IFERROR(VLOOKUP($A782,'2022'!$A:$O,12,FALSE),0)</f>
        <v>0</v>
      </c>
      <c r="S782" s="42">
        <f>+IFERROR(VLOOKUP($A782,'2022'!$A:$O,13,FALSE),0)</f>
        <v>0</v>
      </c>
      <c r="T782" s="42">
        <f>+IFERROR(VLOOKUP($A782,'2022'!$A:$O,14,FALSE),0)</f>
        <v>0</v>
      </c>
      <c r="U782" s="42">
        <f>+IFERROR(VLOOKUP($A782,'2022'!$A:$O,15,FALSE),0)</f>
        <v>0</v>
      </c>
    </row>
    <row r="783" spans="1:21" x14ac:dyDescent="0.2">
      <c r="A783" s="86">
        <v>1980252002</v>
      </c>
      <c r="B783" s="80" t="s">
        <v>545</v>
      </c>
      <c r="C783" s="4" t="s">
        <v>9</v>
      </c>
      <c r="D783" s="4">
        <f t="shared" si="735"/>
        <v>10</v>
      </c>
      <c r="E783" s="76">
        <f t="shared" si="764"/>
        <v>0</v>
      </c>
      <c r="F783" s="42">
        <f>IFERROR(VLOOKUP($A783,'2018'!$A$8:$C$209,3,FALSE),0)</f>
        <v>0</v>
      </c>
      <c r="G783" s="42">
        <f>IFERROR(VLOOKUP($A783,'2019'!$A$8:$C$282,3,FALSE),0)</f>
        <v>0</v>
      </c>
      <c r="H783" s="42">
        <f>+IFERROR(VLOOKUP($A783,'2020'!$A$14:$C$247,3,FALSE),0)</f>
        <v>0</v>
      </c>
      <c r="I783" s="42">
        <f>+IFERROR(VLOOKUP($A783,'2021'!$A$12:$C$276,3,FALSE),0)</f>
        <v>0</v>
      </c>
      <c r="J783" s="42">
        <f>+IFERROR(VLOOKUP($A783,'2022'!$A:$O,4,FALSE),0)</f>
        <v>0</v>
      </c>
      <c r="K783" s="42">
        <f>+IFERROR(VLOOKUP($A783,'2022'!$A:$O,5,FALSE),0)</f>
        <v>0</v>
      </c>
      <c r="L783" s="42">
        <f>+IFERROR(VLOOKUP($A783,'2022'!$A:$O,6,FALSE),0)</f>
        <v>0</v>
      </c>
      <c r="M783" s="42">
        <f>+IFERROR(VLOOKUP($A783,'2022'!$A:$O,7,FALSE),0)</f>
        <v>0</v>
      </c>
      <c r="N783" s="42">
        <f>+IFERROR(VLOOKUP($A783,'2022'!$A:$O,8,FALSE),0)</f>
        <v>0</v>
      </c>
      <c r="O783" s="42">
        <f>+IFERROR(VLOOKUP($A783,'2022'!$A:$O,9,FALSE),0)</f>
        <v>0</v>
      </c>
      <c r="P783" s="42">
        <f>+IFERROR(VLOOKUP($A783,'2022'!$A:$O,10,FALSE),0)</f>
        <v>0</v>
      </c>
      <c r="Q783" s="42">
        <f>+IFERROR(VLOOKUP($A783,'2022'!$A:$O,11,FALSE),0)</f>
        <v>0</v>
      </c>
      <c r="R783" s="42">
        <f>+IFERROR(VLOOKUP($A783,'2022'!$A:$O,12,FALSE),0)</f>
        <v>0</v>
      </c>
      <c r="S783" s="42">
        <f>+IFERROR(VLOOKUP($A783,'2022'!$A:$O,13,FALSE),0)</f>
        <v>0</v>
      </c>
      <c r="T783" s="42">
        <f>+IFERROR(VLOOKUP($A783,'2022'!$A:$O,14,FALSE),0)</f>
        <v>0</v>
      </c>
      <c r="U783" s="42">
        <f>+IFERROR(VLOOKUP($A783,'2022'!$A:$O,15,FALSE),0)</f>
        <v>0</v>
      </c>
    </row>
    <row r="784" spans="1:21" x14ac:dyDescent="0.2">
      <c r="A784" s="86">
        <v>1980252003</v>
      </c>
      <c r="B784" s="80" t="s">
        <v>546</v>
      </c>
      <c r="C784" s="4" t="s">
        <v>9</v>
      </c>
      <c r="D784" s="4">
        <f t="shared" si="735"/>
        <v>10</v>
      </c>
      <c r="E784" s="76">
        <f t="shared" si="764"/>
        <v>0</v>
      </c>
      <c r="F784" s="42">
        <f>IFERROR(VLOOKUP($A784,'2018'!$A$8:$C$209,3,FALSE),0)</f>
        <v>0</v>
      </c>
      <c r="G784" s="42">
        <f>IFERROR(VLOOKUP($A784,'2019'!$A$8:$C$282,3,FALSE),0)</f>
        <v>0</v>
      </c>
      <c r="H784" s="42">
        <f>+IFERROR(VLOOKUP($A784,'2020'!$A$14:$C$247,3,FALSE),0)</f>
        <v>0</v>
      </c>
      <c r="I784" s="42">
        <f>+IFERROR(VLOOKUP($A784,'2021'!$A$12:$C$276,3,FALSE),0)</f>
        <v>0</v>
      </c>
      <c r="J784" s="42">
        <f>+IFERROR(VLOOKUP($A784,'2022'!$A:$O,4,FALSE),0)</f>
        <v>0</v>
      </c>
      <c r="K784" s="42">
        <f>+IFERROR(VLOOKUP($A784,'2022'!$A:$O,5,FALSE),0)</f>
        <v>0</v>
      </c>
      <c r="L784" s="42">
        <f>+IFERROR(VLOOKUP($A784,'2022'!$A:$O,6,FALSE),0)</f>
        <v>0</v>
      </c>
      <c r="M784" s="42">
        <f>+IFERROR(VLOOKUP($A784,'2022'!$A:$O,7,FALSE),0)</f>
        <v>0</v>
      </c>
      <c r="N784" s="42">
        <f>+IFERROR(VLOOKUP($A784,'2022'!$A:$O,8,FALSE),0)</f>
        <v>0</v>
      </c>
      <c r="O784" s="42">
        <f>+IFERROR(VLOOKUP($A784,'2022'!$A:$O,9,FALSE),0)</f>
        <v>0</v>
      </c>
      <c r="P784" s="42">
        <f>+IFERROR(VLOOKUP($A784,'2022'!$A:$O,10,FALSE),0)</f>
        <v>0</v>
      </c>
      <c r="Q784" s="42">
        <f>+IFERROR(VLOOKUP($A784,'2022'!$A:$O,11,FALSE),0)</f>
        <v>0</v>
      </c>
      <c r="R784" s="42">
        <f>+IFERROR(VLOOKUP($A784,'2022'!$A:$O,12,FALSE),0)</f>
        <v>0</v>
      </c>
      <c r="S784" s="42">
        <f>+IFERROR(VLOOKUP($A784,'2022'!$A:$O,13,FALSE),0)</f>
        <v>0</v>
      </c>
      <c r="T784" s="42">
        <f>+IFERROR(VLOOKUP($A784,'2022'!$A:$O,14,FALSE),0)</f>
        <v>0</v>
      </c>
      <c r="U784" s="42">
        <f>+IFERROR(VLOOKUP($A784,'2022'!$A:$O,15,FALSE),0)</f>
        <v>0</v>
      </c>
    </row>
    <row r="785" spans="1:21" x14ac:dyDescent="0.2">
      <c r="A785" s="86">
        <v>1980252004</v>
      </c>
      <c r="B785" s="80" t="s">
        <v>547</v>
      </c>
      <c r="C785" s="4" t="s">
        <v>9</v>
      </c>
      <c r="D785" s="4">
        <f t="shared" si="735"/>
        <v>10</v>
      </c>
      <c r="E785" s="76">
        <f t="shared" si="764"/>
        <v>0</v>
      </c>
      <c r="F785" s="42">
        <f>IFERROR(VLOOKUP($A785,'2018'!$A$8:$C$209,3,FALSE),0)</f>
        <v>0</v>
      </c>
      <c r="G785" s="42">
        <f>IFERROR(VLOOKUP($A785,'2019'!$A$8:$C$282,3,FALSE),0)</f>
        <v>0</v>
      </c>
      <c r="H785" s="42">
        <f>+IFERROR(VLOOKUP($A785,'2020'!$A$14:$C$247,3,FALSE),0)</f>
        <v>0</v>
      </c>
      <c r="I785" s="42">
        <f>+IFERROR(VLOOKUP($A785,'2021'!$A$12:$C$276,3,FALSE),0)</f>
        <v>0</v>
      </c>
      <c r="J785" s="42">
        <f>+IFERROR(VLOOKUP($A785,'2022'!$A:$O,4,FALSE),0)</f>
        <v>0</v>
      </c>
      <c r="K785" s="42">
        <f>+IFERROR(VLOOKUP($A785,'2022'!$A:$O,5,FALSE),0)</f>
        <v>0</v>
      </c>
      <c r="L785" s="42">
        <f>+IFERROR(VLOOKUP($A785,'2022'!$A:$O,6,FALSE),0)</f>
        <v>0</v>
      </c>
      <c r="M785" s="42">
        <f>+IFERROR(VLOOKUP($A785,'2022'!$A:$O,7,FALSE),0)</f>
        <v>0</v>
      </c>
      <c r="N785" s="42">
        <f>+IFERROR(VLOOKUP($A785,'2022'!$A:$O,8,FALSE),0)</f>
        <v>0</v>
      </c>
      <c r="O785" s="42">
        <f>+IFERROR(VLOOKUP($A785,'2022'!$A:$O,9,FALSE),0)</f>
        <v>0</v>
      </c>
      <c r="P785" s="42">
        <f>+IFERROR(VLOOKUP($A785,'2022'!$A:$O,10,FALSE),0)</f>
        <v>0</v>
      </c>
      <c r="Q785" s="42">
        <f>+IFERROR(VLOOKUP($A785,'2022'!$A:$O,11,FALSE),0)</f>
        <v>0</v>
      </c>
      <c r="R785" s="42">
        <f>+IFERROR(VLOOKUP($A785,'2022'!$A:$O,12,FALSE),0)</f>
        <v>0</v>
      </c>
      <c r="S785" s="42">
        <f>+IFERROR(VLOOKUP($A785,'2022'!$A:$O,13,FALSE),0)</f>
        <v>0</v>
      </c>
      <c r="T785" s="42">
        <f>+IFERROR(VLOOKUP($A785,'2022'!$A:$O,14,FALSE),0)</f>
        <v>0</v>
      </c>
      <c r="U785" s="42">
        <f>+IFERROR(VLOOKUP($A785,'2022'!$A:$O,15,FALSE),0)</f>
        <v>0</v>
      </c>
    </row>
    <row r="786" spans="1:21" x14ac:dyDescent="0.2">
      <c r="A786" s="86">
        <v>1980252005</v>
      </c>
      <c r="B786" s="80" t="s">
        <v>521</v>
      </c>
      <c r="C786" s="4" t="s">
        <v>9</v>
      </c>
      <c r="D786" s="4">
        <f t="shared" ref="D786:D849" si="765">+LEN(A786)</f>
        <v>10</v>
      </c>
      <c r="E786" s="76">
        <f t="shared" si="764"/>
        <v>0</v>
      </c>
      <c r="F786" s="42">
        <f>IFERROR(VLOOKUP($A786,'2018'!$A$8:$C$209,3,FALSE),0)</f>
        <v>0</v>
      </c>
      <c r="G786" s="42">
        <f>IFERROR(VLOOKUP($A786,'2019'!$A$8:$C$282,3,FALSE),0)</f>
        <v>0</v>
      </c>
      <c r="H786" s="42">
        <f>+IFERROR(VLOOKUP($A786,'2020'!$A$14:$C$247,3,FALSE),0)</f>
        <v>0</v>
      </c>
      <c r="I786" s="42">
        <f>+IFERROR(VLOOKUP($A786,'2021'!$A$12:$C$276,3,FALSE),0)</f>
        <v>0</v>
      </c>
      <c r="J786" s="42">
        <f>+IFERROR(VLOOKUP($A786,'2022'!$A:$O,4,FALSE),0)</f>
        <v>0</v>
      </c>
      <c r="K786" s="42">
        <f>+IFERROR(VLOOKUP($A786,'2022'!$A:$O,5,FALSE),0)</f>
        <v>0</v>
      </c>
      <c r="L786" s="42">
        <f>+IFERROR(VLOOKUP($A786,'2022'!$A:$O,6,FALSE),0)</f>
        <v>0</v>
      </c>
      <c r="M786" s="42">
        <f>+IFERROR(VLOOKUP($A786,'2022'!$A:$O,7,FALSE),0)</f>
        <v>0</v>
      </c>
      <c r="N786" s="42">
        <f>+IFERROR(VLOOKUP($A786,'2022'!$A:$O,8,FALSE),0)</f>
        <v>0</v>
      </c>
      <c r="O786" s="42">
        <f>+IFERROR(VLOOKUP($A786,'2022'!$A:$O,9,FALSE),0)</f>
        <v>0</v>
      </c>
      <c r="P786" s="42">
        <f>+IFERROR(VLOOKUP($A786,'2022'!$A:$O,10,FALSE),0)</f>
        <v>0</v>
      </c>
      <c r="Q786" s="42">
        <f>+IFERROR(VLOOKUP($A786,'2022'!$A:$O,11,FALSE),0)</f>
        <v>0</v>
      </c>
      <c r="R786" s="42">
        <f>+IFERROR(VLOOKUP($A786,'2022'!$A:$O,12,FALSE),0)</f>
        <v>0</v>
      </c>
      <c r="S786" s="42">
        <f>+IFERROR(VLOOKUP($A786,'2022'!$A:$O,13,FALSE),0)</f>
        <v>0</v>
      </c>
      <c r="T786" s="42">
        <f>+IFERROR(VLOOKUP($A786,'2022'!$A:$O,14,FALSE),0)</f>
        <v>0</v>
      </c>
      <c r="U786" s="42">
        <f>+IFERROR(VLOOKUP($A786,'2022'!$A:$O,15,FALSE),0)</f>
        <v>0</v>
      </c>
    </row>
    <row r="787" spans="1:21" x14ac:dyDescent="0.2">
      <c r="A787" s="86">
        <v>1980252006</v>
      </c>
      <c r="B787" s="80" t="s">
        <v>522</v>
      </c>
      <c r="C787" s="4" t="s">
        <v>9</v>
      </c>
      <c r="D787" s="4">
        <f t="shared" si="765"/>
        <v>10</v>
      </c>
      <c r="E787" s="76">
        <f t="shared" si="764"/>
        <v>0</v>
      </c>
      <c r="F787" s="42">
        <f>IFERROR(VLOOKUP($A787,'2018'!$A$8:$C$209,3,FALSE),0)</f>
        <v>0</v>
      </c>
      <c r="G787" s="42">
        <f>IFERROR(VLOOKUP($A787,'2019'!$A$8:$C$282,3,FALSE),0)</f>
        <v>0</v>
      </c>
      <c r="H787" s="42">
        <f>+IFERROR(VLOOKUP($A787,'2020'!$A$14:$C$247,3,FALSE),0)</f>
        <v>0</v>
      </c>
      <c r="I787" s="42">
        <f>+IFERROR(VLOOKUP($A787,'2021'!$A$12:$C$276,3,FALSE),0)</f>
        <v>0</v>
      </c>
      <c r="J787" s="42">
        <f>+IFERROR(VLOOKUP($A787,'2022'!$A:$O,4,FALSE),0)</f>
        <v>0</v>
      </c>
      <c r="K787" s="42">
        <f>+IFERROR(VLOOKUP($A787,'2022'!$A:$O,5,FALSE),0)</f>
        <v>0</v>
      </c>
      <c r="L787" s="42">
        <f>+IFERROR(VLOOKUP($A787,'2022'!$A:$O,6,FALSE),0)</f>
        <v>0</v>
      </c>
      <c r="M787" s="42">
        <f>+IFERROR(VLOOKUP($A787,'2022'!$A:$O,7,FALSE),0)</f>
        <v>0</v>
      </c>
      <c r="N787" s="42">
        <f>+IFERROR(VLOOKUP($A787,'2022'!$A:$O,8,FALSE),0)</f>
        <v>0</v>
      </c>
      <c r="O787" s="42">
        <f>+IFERROR(VLOOKUP($A787,'2022'!$A:$O,9,FALSE),0)</f>
        <v>0</v>
      </c>
      <c r="P787" s="42">
        <f>+IFERROR(VLOOKUP($A787,'2022'!$A:$O,10,FALSE),0)</f>
        <v>0</v>
      </c>
      <c r="Q787" s="42">
        <f>+IFERROR(VLOOKUP($A787,'2022'!$A:$O,11,FALSE),0)</f>
        <v>0</v>
      </c>
      <c r="R787" s="42">
        <f>+IFERROR(VLOOKUP($A787,'2022'!$A:$O,12,FALSE),0)</f>
        <v>0</v>
      </c>
      <c r="S787" s="42">
        <f>+IFERROR(VLOOKUP($A787,'2022'!$A:$O,13,FALSE),0)</f>
        <v>0</v>
      </c>
      <c r="T787" s="42">
        <f>+IFERROR(VLOOKUP($A787,'2022'!$A:$O,14,FALSE),0)</f>
        <v>0</v>
      </c>
      <c r="U787" s="42">
        <f>+IFERROR(VLOOKUP($A787,'2022'!$A:$O,15,FALSE),0)</f>
        <v>0</v>
      </c>
    </row>
    <row r="788" spans="1:21" x14ac:dyDescent="0.2">
      <c r="A788" s="86">
        <v>1980252007</v>
      </c>
      <c r="B788" s="80" t="s">
        <v>534</v>
      </c>
      <c r="C788" s="4" t="s">
        <v>9</v>
      </c>
      <c r="D788" s="4">
        <f t="shared" si="765"/>
        <v>10</v>
      </c>
      <c r="E788" s="76">
        <f t="shared" si="764"/>
        <v>0</v>
      </c>
      <c r="F788" s="42">
        <f>IFERROR(VLOOKUP($A788,'2018'!$A$8:$C$209,3,FALSE),0)</f>
        <v>0</v>
      </c>
      <c r="G788" s="42">
        <f>IFERROR(VLOOKUP($A788,'2019'!$A$8:$C$282,3,FALSE),0)</f>
        <v>0</v>
      </c>
      <c r="H788" s="42">
        <f>+IFERROR(VLOOKUP($A788,'2020'!$A$14:$C$247,3,FALSE),0)</f>
        <v>0</v>
      </c>
      <c r="I788" s="42">
        <f>+IFERROR(VLOOKUP($A788,'2021'!$A$12:$C$276,3,FALSE),0)</f>
        <v>0</v>
      </c>
      <c r="J788" s="42">
        <f>+IFERROR(VLOOKUP($A788,'2022'!$A:$O,4,FALSE),0)</f>
        <v>0</v>
      </c>
      <c r="K788" s="42">
        <f>+IFERROR(VLOOKUP($A788,'2022'!$A:$O,5,FALSE),0)</f>
        <v>0</v>
      </c>
      <c r="L788" s="42">
        <f>+IFERROR(VLOOKUP($A788,'2022'!$A:$O,6,FALSE),0)</f>
        <v>0</v>
      </c>
      <c r="M788" s="42">
        <f>+IFERROR(VLOOKUP($A788,'2022'!$A:$O,7,FALSE),0)</f>
        <v>0</v>
      </c>
      <c r="N788" s="42">
        <f>+IFERROR(VLOOKUP($A788,'2022'!$A:$O,8,FALSE),0)</f>
        <v>0</v>
      </c>
      <c r="O788" s="42">
        <f>+IFERROR(VLOOKUP($A788,'2022'!$A:$O,9,FALSE),0)</f>
        <v>0</v>
      </c>
      <c r="P788" s="42">
        <f>+IFERROR(VLOOKUP($A788,'2022'!$A:$O,10,FALSE),0)</f>
        <v>0</v>
      </c>
      <c r="Q788" s="42">
        <f>+IFERROR(VLOOKUP($A788,'2022'!$A:$O,11,FALSE),0)</f>
        <v>0</v>
      </c>
      <c r="R788" s="42">
        <f>+IFERROR(VLOOKUP($A788,'2022'!$A:$O,12,FALSE),0)</f>
        <v>0</v>
      </c>
      <c r="S788" s="42">
        <f>+IFERROR(VLOOKUP($A788,'2022'!$A:$O,13,FALSE),0)</f>
        <v>0</v>
      </c>
      <c r="T788" s="42">
        <f>+IFERROR(VLOOKUP($A788,'2022'!$A:$O,14,FALSE),0)</f>
        <v>0</v>
      </c>
      <c r="U788" s="42">
        <f>+IFERROR(VLOOKUP($A788,'2022'!$A:$O,15,FALSE),0)</f>
        <v>0</v>
      </c>
    </row>
    <row r="789" spans="1:21" x14ac:dyDescent="0.2">
      <c r="A789" s="86">
        <v>1980252008</v>
      </c>
      <c r="B789" s="80" t="s">
        <v>548</v>
      </c>
      <c r="C789" s="4" t="s">
        <v>9</v>
      </c>
      <c r="D789" s="4">
        <f t="shared" si="765"/>
        <v>10</v>
      </c>
      <c r="E789" s="76">
        <f t="shared" si="764"/>
        <v>0</v>
      </c>
      <c r="F789" s="42">
        <f>IFERROR(VLOOKUP($A789,'2018'!$A$8:$C$209,3,FALSE),0)</f>
        <v>0</v>
      </c>
      <c r="G789" s="42">
        <f>IFERROR(VLOOKUP($A789,'2019'!$A$8:$C$282,3,FALSE),0)</f>
        <v>0</v>
      </c>
      <c r="H789" s="42">
        <f>+IFERROR(VLOOKUP($A789,'2020'!$A$14:$C$247,3,FALSE),0)</f>
        <v>0</v>
      </c>
      <c r="I789" s="42">
        <f>+IFERROR(VLOOKUP($A789,'2021'!$A$12:$C$276,3,FALSE),0)</f>
        <v>0</v>
      </c>
      <c r="J789" s="42">
        <f>+IFERROR(VLOOKUP($A789,'2022'!$A:$O,4,FALSE),0)</f>
        <v>0</v>
      </c>
      <c r="K789" s="42">
        <f>+IFERROR(VLOOKUP($A789,'2022'!$A:$O,5,FALSE),0)</f>
        <v>0</v>
      </c>
      <c r="L789" s="42">
        <f>+IFERROR(VLOOKUP($A789,'2022'!$A:$O,6,FALSE),0)</f>
        <v>0</v>
      </c>
      <c r="M789" s="42">
        <f>+IFERROR(VLOOKUP($A789,'2022'!$A:$O,7,FALSE),0)</f>
        <v>0</v>
      </c>
      <c r="N789" s="42">
        <f>+IFERROR(VLOOKUP($A789,'2022'!$A:$O,8,FALSE),0)</f>
        <v>0</v>
      </c>
      <c r="O789" s="42">
        <f>+IFERROR(VLOOKUP($A789,'2022'!$A:$O,9,FALSE),0)</f>
        <v>0</v>
      </c>
      <c r="P789" s="42">
        <f>+IFERROR(VLOOKUP($A789,'2022'!$A:$O,10,FALSE),0)</f>
        <v>0</v>
      </c>
      <c r="Q789" s="42">
        <f>+IFERROR(VLOOKUP($A789,'2022'!$A:$O,11,FALSE),0)</f>
        <v>0</v>
      </c>
      <c r="R789" s="42">
        <f>+IFERROR(VLOOKUP($A789,'2022'!$A:$O,12,FALSE),0)</f>
        <v>0</v>
      </c>
      <c r="S789" s="42">
        <f>+IFERROR(VLOOKUP($A789,'2022'!$A:$O,13,FALSE),0)</f>
        <v>0</v>
      </c>
      <c r="T789" s="42">
        <f>+IFERROR(VLOOKUP($A789,'2022'!$A:$O,14,FALSE),0)</f>
        <v>0</v>
      </c>
      <c r="U789" s="42">
        <f>+IFERROR(VLOOKUP($A789,'2022'!$A:$O,15,FALSE),0)</f>
        <v>0</v>
      </c>
    </row>
    <row r="790" spans="1:21" x14ac:dyDescent="0.2">
      <c r="A790" s="86">
        <v>1980252009</v>
      </c>
      <c r="B790" s="80" t="s">
        <v>549</v>
      </c>
      <c r="C790" s="4" t="s">
        <v>9</v>
      </c>
      <c r="D790" s="4">
        <f t="shared" si="765"/>
        <v>10</v>
      </c>
      <c r="E790" s="76">
        <f t="shared" si="764"/>
        <v>0</v>
      </c>
      <c r="F790" s="42">
        <f>IFERROR(VLOOKUP($A790,'2018'!$A$8:$C$209,3,FALSE),0)</f>
        <v>0</v>
      </c>
      <c r="G790" s="42">
        <f>IFERROR(VLOOKUP($A790,'2019'!$A$8:$C$282,3,FALSE),0)</f>
        <v>0</v>
      </c>
      <c r="H790" s="42">
        <f>+IFERROR(VLOOKUP($A790,'2020'!$A$14:$C$247,3,FALSE),0)</f>
        <v>0</v>
      </c>
      <c r="I790" s="42">
        <f>+IFERROR(VLOOKUP($A790,'2021'!$A$12:$C$276,3,FALSE),0)</f>
        <v>0</v>
      </c>
      <c r="J790" s="42">
        <f>+IFERROR(VLOOKUP($A790,'2022'!$A:$O,4,FALSE),0)</f>
        <v>0</v>
      </c>
      <c r="K790" s="42">
        <f>+IFERROR(VLOOKUP($A790,'2022'!$A:$O,5,FALSE),0)</f>
        <v>0</v>
      </c>
      <c r="L790" s="42">
        <f>+IFERROR(VLOOKUP($A790,'2022'!$A:$O,6,FALSE),0)</f>
        <v>0</v>
      </c>
      <c r="M790" s="42">
        <f>+IFERROR(VLOOKUP($A790,'2022'!$A:$O,7,FALSE),0)</f>
        <v>0</v>
      </c>
      <c r="N790" s="42">
        <f>+IFERROR(VLOOKUP($A790,'2022'!$A:$O,8,FALSE),0)</f>
        <v>0</v>
      </c>
      <c r="O790" s="42">
        <f>+IFERROR(VLOOKUP($A790,'2022'!$A:$O,9,FALSE),0)</f>
        <v>0</v>
      </c>
      <c r="P790" s="42">
        <f>+IFERROR(VLOOKUP($A790,'2022'!$A:$O,10,FALSE),0)</f>
        <v>0</v>
      </c>
      <c r="Q790" s="42">
        <f>+IFERROR(VLOOKUP($A790,'2022'!$A:$O,11,FALSE),0)</f>
        <v>0</v>
      </c>
      <c r="R790" s="42">
        <f>+IFERROR(VLOOKUP($A790,'2022'!$A:$O,12,FALSE),0)</f>
        <v>0</v>
      </c>
      <c r="S790" s="42">
        <f>+IFERROR(VLOOKUP($A790,'2022'!$A:$O,13,FALSE),0)</f>
        <v>0</v>
      </c>
      <c r="T790" s="42">
        <f>+IFERROR(VLOOKUP($A790,'2022'!$A:$O,14,FALSE),0)</f>
        <v>0</v>
      </c>
      <c r="U790" s="42">
        <f>+IFERROR(VLOOKUP($A790,'2022'!$A:$O,15,FALSE),0)</f>
        <v>0</v>
      </c>
    </row>
    <row r="791" spans="1:21" x14ac:dyDescent="0.2">
      <c r="A791" s="86">
        <v>1980252010</v>
      </c>
      <c r="B791" s="80" t="s">
        <v>550</v>
      </c>
      <c r="C791" s="4" t="s">
        <v>9</v>
      </c>
      <c r="D791" s="4">
        <f t="shared" si="765"/>
        <v>10</v>
      </c>
      <c r="E791" s="76">
        <f t="shared" si="764"/>
        <v>0</v>
      </c>
      <c r="F791" s="42">
        <f>IFERROR(VLOOKUP($A791,'2018'!$A$8:$C$209,3,FALSE),0)</f>
        <v>0</v>
      </c>
      <c r="G791" s="42">
        <f>IFERROR(VLOOKUP($A791,'2019'!$A$8:$C$282,3,FALSE),0)</f>
        <v>0</v>
      </c>
      <c r="H791" s="42">
        <f>+IFERROR(VLOOKUP($A791,'2020'!$A$14:$C$247,3,FALSE),0)</f>
        <v>0</v>
      </c>
      <c r="I791" s="42">
        <f>+IFERROR(VLOOKUP($A791,'2021'!$A$12:$C$276,3,FALSE),0)</f>
        <v>0</v>
      </c>
      <c r="J791" s="42">
        <f>+IFERROR(VLOOKUP($A791,'2022'!$A:$O,4,FALSE),0)</f>
        <v>0</v>
      </c>
      <c r="K791" s="42">
        <f>+IFERROR(VLOOKUP($A791,'2022'!$A:$O,5,FALSE),0)</f>
        <v>0</v>
      </c>
      <c r="L791" s="42">
        <f>+IFERROR(VLOOKUP($A791,'2022'!$A:$O,6,FALSE),0)</f>
        <v>0</v>
      </c>
      <c r="M791" s="42">
        <f>+IFERROR(VLOOKUP($A791,'2022'!$A:$O,7,FALSE),0)</f>
        <v>0</v>
      </c>
      <c r="N791" s="42">
        <f>+IFERROR(VLOOKUP($A791,'2022'!$A:$O,8,FALSE),0)</f>
        <v>0</v>
      </c>
      <c r="O791" s="42">
        <f>+IFERROR(VLOOKUP($A791,'2022'!$A:$O,9,FALSE),0)</f>
        <v>0</v>
      </c>
      <c r="P791" s="42">
        <f>+IFERROR(VLOOKUP($A791,'2022'!$A:$O,10,FALSE),0)</f>
        <v>0</v>
      </c>
      <c r="Q791" s="42">
        <f>+IFERROR(VLOOKUP($A791,'2022'!$A:$O,11,FALSE),0)</f>
        <v>0</v>
      </c>
      <c r="R791" s="42">
        <f>+IFERROR(VLOOKUP($A791,'2022'!$A:$O,12,FALSE),0)</f>
        <v>0</v>
      </c>
      <c r="S791" s="42">
        <f>+IFERROR(VLOOKUP($A791,'2022'!$A:$O,13,FALSE),0)</f>
        <v>0</v>
      </c>
      <c r="T791" s="42">
        <f>+IFERROR(VLOOKUP($A791,'2022'!$A:$O,14,FALSE),0)</f>
        <v>0</v>
      </c>
      <c r="U791" s="42">
        <f>+IFERROR(VLOOKUP($A791,'2022'!$A:$O,15,FALSE),0)</f>
        <v>0</v>
      </c>
    </row>
    <row r="792" spans="1:21" x14ac:dyDescent="0.2">
      <c r="A792" s="86">
        <v>1980252011</v>
      </c>
      <c r="B792" s="80" t="s">
        <v>551</v>
      </c>
      <c r="C792" s="4" t="s">
        <v>9</v>
      </c>
      <c r="D792" s="4">
        <f t="shared" si="765"/>
        <v>10</v>
      </c>
      <c r="E792" s="76">
        <f t="shared" si="764"/>
        <v>0</v>
      </c>
      <c r="F792" s="42">
        <f>IFERROR(VLOOKUP($A792,'2018'!$A$8:$C$209,3,FALSE),0)</f>
        <v>0</v>
      </c>
      <c r="G792" s="42">
        <f>IFERROR(VLOOKUP($A792,'2019'!$A$8:$C$282,3,FALSE),0)</f>
        <v>0</v>
      </c>
      <c r="H792" s="42">
        <f>+IFERROR(VLOOKUP($A792,'2020'!$A$14:$C$247,3,FALSE),0)</f>
        <v>0</v>
      </c>
      <c r="I792" s="42">
        <f>+IFERROR(VLOOKUP($A792,'2021'!$A$12:$C$276,3,FALSE),0)</f>
        <v>0</v>
      </c>
      <c r="J792" s="42">
        <f>+IFERROR(VLOOKUP($A792,'2022'!$A:$O,4,FALSE),0)</f>
        <v>0</v>
      </c>
      <c r="K792" s="42">
        <f>+IFERROR(VLOOKUP($A792,'2022'!$A:$O,5,FALSE),0)</f>
        <v>0</v>
      </c>
      <c r="L792" s="42">
        <f>+IFERROR(VLOOKUP($A792,'2022'!$A:$O,6,FALSE),0)</f>
        <v>0</v>
      </c>
      <c r="M792" s="42">
        <f>+IFERROR(VLOOKUP($A792,'2022'!$A:$O,7,FALSE),0)</f>
        <v>0</v>
      </c>
      <c r="N792" s="42">
        <f>+IFERROR(VLOOKUP($A792,'2022'!$A:$O,8,FALSE),0)</f>
        <v>0</v>
      </c>
      <c r="O792" s="42">
        <f>+IFERROR(VLOOKUP($A792,'2022'!$A:$O,9,FALSE),0)</f>
        <v>0</v>
      </c>
      <c r="P792" s="42">
        <f>+IFERROR(VLOOKUP($A792,'2022'!$A:$O,10,FALSE),0)</f>
        <v>0</v>
      </c>
      <c r="Q792" s="42">
        <f>+IFERROR(VLOOKUP($A792,'2022'!$A:$O,11,FALSE),0)</f>
        <v>0</v>
      </c>
      <c r="R792" s="42">
        <f>+IFERROR(VLOOKUP($A792,'2022'!$A:$O,12,FALSE),0)</f>
        <v>0</v>
      </c>
      <c r="S792" s="42">
        <f>+IFERROR(VLOOKUP($A792,'2022'!$A:$O,13,FALSE),0)</f>
        <v>0</v>
      </c>
      <c r="T792" s="42">
        <f>+IFERROR(VLOOKUP($A792,'2022'!$A:$O,14,FALSE),0)</f>
        <v>0</v>
      </c>
      <c r="U792" s="42">
        <f>+IFERROR(VLOOKUP($A792,'2022'!$A:$O,15,FALSE),0)</f>
        <v>0</v>
      </c>
    </row>
    <row r="793" spans="1:21" ht="12" customHeight="1" x14ac:dyDescent="0.2">
      <c r="A793" s="86">
        <v>1980252012</v>
      </c>
      <c r="B793" s="80" t="s">
        <v>552</v>
      </c>
      <c r="C793" s="4" t="s">
        <v>9</v>
      </c>
      <c r="D793" s="4">
        <f t="shared" si="765"/>
        <v>10</v>
      </c>
      <c r="E793" s="76">
        <f t="shared" si="764"/>
        <v>0</v>
      </c>
      <c r="F793" s="42">
        <f>IFERROR(VLOOKUP($A793,'2018'!$A$8:$C$209,3,FALSE),0)</f>
        <v>0</v>
      </c>
      <c r="G793" s="42">
        <f>IFERROR(VLOOKUP($A793,'2019'!$A$8:$C$282,3,FALSE),0)</f>
        <v>0</v>
      </c>
      <c r="H793" s="42">
        <f>+IFERROR(VLOOKUP($A793,'2020'!$A$14:$C$247,3,FALSE),0)</f>
        <v>0</v>
      </c>
      <c r="I793" s="42">
        <f>+IFERROR(VLOOKUP($A793,'2021'!$A$12:$C$276,3,FALSE),0)</f>
        <v>0</v>
      </c>
      <c r="J793" s="42">
        <f>+IFERROR(VLOOKUP($A793,'2022'!$A:$O,4,FALSE),0)</f>
        <v>0</v>
      </c>
      <c r="K793" s="42">
        <f>+IFERROR(VLOOKUP($A793,'2022'!$A:$O,5,FALSE),0)</f>
        <v>0</v>
      </c>
      <c r="L793" s="42">
        <f>+IFERROR(VLOOKUP($A793,'2022'!$A:$O,6,FALSE),0)</f>
        <v>0</v>
      </c>
      <c r="M793" s="42">
        <f>+IFERROR(VLOOKUP($A793,'2022'!$A:$O,7,FALSE),0)</f>
        <v>0</v>
      </c>
      <c r="N793" s="42">
        <f>+IFERROR(VLOOKUP($A793,'2022'!$A:$O,8,FALSE),0)</f>
        <v>0</v>
      </c>
      <c r="O793" s="42">
        <f>+IFERROR(VLOOKUP($A793,'2022'!$A:$O,9,FALSE),0)</f>
        <v>0</v>
      </c>
      <c r="P793" s="42">
        <f>+IFERROR(VLOOKUP($A793,'2022'!$A:$O,10,FALSE),0)</f>
        <v>0</v>
      </c>
      <c r="Q793" s="42">
        <f>+IFERROR(VLOOKUP($A793,'2022'!$A:$O,11,FALSE),0)</f>
        <v>0</v>
      </c>
      <c r="R793" s="42">
        <f>+IFERROR(VLOOKUP($A793,'2022'!$A:$O,12,FALSE),0)</f>
        <v>0</v>
      </c>
      <c r="S793" s="42">
        <f>+IFERROR(VLOOKUP($A793,'2022'!$A:$O,13,FALSE),0)</f>
        <v>0</v>
      </c>
      <c r="T793" s="42">
        <f>+IFERROR(VLOOKUP($A793,'2022'!$A:$O,14,FALSE),0)</f>
        <v>0</v>
      </c>
      <c r="U793" s="42">
        <f>+IFERROR(VLOOKUP($A793,'2022'!$A:$O,15,FALSE),0)</f>
        <v>0</v>
      </c>
    </row>
    <row r="794" spans="1:21" x14ac:dyDescent="0.2">
      <c r="A794" s="86">
        <v>1980252013</v>
      </c>
      <c r="B794" s="80" t="s">
        <v>73</v>
      </c>
      <c r="C794" s="4" t="s">
        <v>9</v>
      </c>
      <c r="D794" s="4">
        <f t="shared" si="765"/>
        <v>10</v>
      </c>
      <c r="E794" s="76">
        <f t="shared" si="764"/>
        <v>0</v>
      </c>
      <c r="F794" s="42">
        <f>IFERROR(VLOOKUP($A794,'2018'!$A$8:$C$209,3,FALSE),0)</f>
        <v>0</v>
      </c>
      <c r="G794" s="42">
        <f>IFERROR(VLOOKUP($A794,'2019'!$A$8:$C$282,3,FALSE),0)</f>
        <v>0</v>
      </c>
      <c r="H794" s="42">
        <f>+IFERROR(VLOOKUP($A794,'2020'!$A$14:$C$247,3,FALSE),0)</f>
        <v>0</v>
      </c>
      <c r="I794" s="42">
        <f>+IFERROR(VLOOKUP($A794,'2021'!$A$12:$C$276,3,FALSE),0)</f>
        <v>0</v>
      </c>
      <c r="J794" s="42">
        <f>+IFERROR(VLOOKUP($A794,'2022'!$A:$O,4,FALSE),0)</f>
        <v>0</v>
      </c>
      <c r="K794" s="42">
        <f>+IFERROR(VLOOKUP($A794,'2022'!$A:$O,5,FALSE),0)</f>
        <v>0</v>
      </c>
      <c r="L794" s="42">
        <f>+IFERROR(VLOOKUP($A794,'2022'!$A:$O,6,FALSE),0)</f>
        <v>0</v>
      </c>
      <c r="M794" s="42">
        <f>+IFERROR(VLOOKUP($A794,'2022'!$A:$O,7,FALSE),0)</f>
        <v>0</v>
      </c>
      <c r="N794" s="42">
        <f>+IFERROR(VLOOKUP($A794,'2022'!$A:$O,8,FALSE),0)</f>
        <v>0</v>
      </c>
      <c r="O794" s="42">
        <f>+IFERROR(VLOOKUP($A794,'2022'!$A:$O,9,FALSE),0)</f>
        <v>0</v>
      </c>
      <c r="P794" s="42">
        <f>+IFERROR(VLOOKUP($A794,'2022'!$A:$O,10,FALSE),0)</f>
        <v>0</v>
      </c>
      <c r="Q794" s="42">
        <f>+IFERROR(VLOOKUP($A794,'2022'!$A:$O,11,FALSE),0)</f>
        <v>0</v>
      </c>
      <c r="R794" s="42">
        <f>+IFERROR(VLOOKUP($A794,'2022'!$A:$O,12,FALSE),0)</f>
        <v>0</v>
      </c>
      <c r="S794" s="42">
        <f>+IFERROR(VLOOKUP($A794,'2022'!$A:$O,13,FALSE),0)</f>
        <v>0</v>
      </c>
      <c r="T794" s="42">
        <f>+IFERROR(VLOOKUP($A794,'2022'!$A:$O,14,FALSE),0)</f>
        <v>0</v>
      </c>
      <c r="U794" s="42">
        <f>+IFERROR(VLOOKUP($A794,'2022'!$A:$O,15,FALSE),0)</f>
        <v>0</v>
      </c>
    </row>
    <row r="795" spans="1:21" x14ac:dyDescent="0.2">
      <c r="A795" s="86">
        <v>1980252014</v>
      </c>
      <c r="B795" s="80" t="s">
        <v>553</v>
      </c>
      <c r="C795" s="4" t="s">
        <v>9</v>
      </c>
      <c r="D795" s="4">
        <f t="shared" si="765"/>
        <v>10</v>
      </c>
      <c r="E795" s="76">
        <f t="shared" si="764"/>
        <v>0</v>
      </c>
      <c r="F795" s="42">
        <f>IFERROR(VLOOKUP($A795,'2018'!$A$8:$C$209,3,FALSE),0)</f>
        <v>0</v>
      </c>
      <c r="G795" s="42">
        <f>IFERROR(VLOOKUP($A795,'2019'!$A$8:$C$282,3,FALSE),0)</f>
        <v>0</v>
      </c>
      <c r="H795" s="42">
        <f>+IFERROR(VLOOKUP($A795,'2020'!$A$14:$C$247,3,FALSE),0)</f>
        <v>0</v>
      </c>
      <c r="I795" s="42">
        <f>+IFERROR(VLOOKUP($A795,'2021'!$A$12:$C$276,3,FALSE),0)</f>
        <v>0</v>
      </c>
      <c r="J795" s="42">
        <f>+IFERROR(VLOOKUP($A795,'2022'!$A:$O,4,FALSE),0)</f>
        <v>0</v>
      </c>
      <c r="K795" s="42">
        <f>+IFERROR(VLOOKUP($A795,'2022'!$A:$O,5,FALSE),0)</f>
        <v>0</v>
      </c>
      <c r="L795" s="42">
        <f>+IFERROR(VLOOKUP($A795,'2022'!$A:$O,6,FALSE),0)</f>
        <v>0</v>
      </c>
      <c r="M795" s="42">
        <f>+IFERROR(VLOOKUP($A795,'2022'!$A:$O,7,FALSE),0)</f>
        <v>0</v>
      </c>
      <c r="N795" s="42">
        <f>+IFERROR(VLOOKUP($A795,'2022'!$A:$O,8,FALSE),0)</f>
        <v>0</v>
      </c>
      <c r="O795" s="42">
        <f>+IFERROR(VLOOKUP($A795,'2022'!$A:$O,9,FALSE),0)</f>
        <v>0</v>
      </c>
      <c r="P795" s="42">
        <f>+IFERROR(VLOOKUP($A795,'2022'!$A:$O,10,FALSE),0)</f>
        <v>0</v>
      </c>
      <c r="Q795" s="42">
        <f>+IFERROR(VLOOKUP($A795,'2022'!$A:$O,11,FALSE),0)</f>
        <v>0</v>
      </c>
      <c r="R795" s="42">
        <f>+IFERROR(VLOOKUP($A795,'2022'!$A:$O,12,FALSE),0)</f>
        <v>0</v>
      </c>
      <c r="S795" s="42">
        <f>+IFERROR(VLOOKUP($A795,'2022'!$A:$O,13,FALSE),0)</f>
        <v>0</v>
      </c>
      <c r="T795" s="42">
        <f>+IFERROR(VLOOKUP($A795,'2022'!$A:$O,14,FALSE),0)</f>
        <v>0</v>
      </c>
      <c r="U795" s="42">
        <f>+IFERROR(VLOOKUP($A795,'2022'!$A:$O,15,FALSE),0)</f>
        <v>0</v>
      </c>
    </row>
    <row r="796" spans="1:21" x14ac:dyDescent="0.2">
      <c r="A796" s="86">
        <v>1980252015</v>
      </c>
      <c r="B796" s="80" t="s">
        <v>554</v>
      </c>
      <c r="C796" s="4" t="s">
        <v>9</v>
      </c>
      <c r="D796" s="4">
        <f t="shared" si="765"/>
        <v>10</v>
      </c>
      <c r="E796" s="76">
        <f t="shared" si="764"/>
        <v>0</v>
      </c>
      <c r="F796" s="42">
        <f>IFERROR(VLOOKUP($A796,'2018'!$A$8:$C$209,3,FALSE),0)</f>
        <v>0</v>
      </c>
      <c r="G796" s="42">
        <f>IFERROR(VLOOKUP($A796,'2019'!$A$8:$C$282,3,FALSE),0)</f>
        <v>0</v>
      </c>
      <c r="H796" s="42">
        <f>+IFERROR(VLOOKUP($A796,'2020'!$A$14:$C$247,3,FALSE),0)</f>
        <v>0</v>
      </c>
      <c r="I796" s="42">
        <f>+IFERROR(VLOOKUP($A796,'2021'!$A$12:$C$276,3,FALSE),0)</f>
        <v>0</v>
      </c>
      <c r="J796" s="42">
        <f>+IFERROR(VLOOKUP($A796,'2022'!$A:$O,4,FALSE),0)</f>
        <v>0</v>
      </c>
      <c r="K796" s="42">
        <f>+IFERROR(VLOOKUP($A796,'2022'!$A:$O,5,FALSE),0)</f>
        <v>0</v>
      </c>
      <c r="L796" s="42">
        <f>+IFERROR(VLOOKUP($A796,'2022'!$A:$O,6,FALSE),0)</f>
        <v>0</v>
      </c>
      <c r="M796" s="42">
        <f>+IFERROR(VLOOKUP($A796,'2022'!$A:$O,7,FALSE),0)</f>
        <v>0</v>
      </c>
      <c r="N796" s="42">
        <f>+IFERROR(VLOOKUP($A796,'2022'!$A:$O,8,FALSE),0)</f>
        <v>0</v>
      </c>
      <c r="O796" s="42">
        <f>+IFERROR(VLOOKUP($A796,'2022'!$A:$O,9,FALSE),0)</f>
        <v>0</v>
      </c>
      <c r="P796" s="42">
        <f>+IFERROR(VLOOKUP($A796,'2022'!$A:$O,10,FALSE),0)</f>
        <v>0</v>
      </c>
      <c r="Q796" s="42">
        <f>+IFERROR(VLOOKUP($A796,'2022'!$A:$O,11,FALSE),0)</f>
        <v>0</v>
      </c>
      <c r="R796" s="42">
        <f>+IFERROR(VLOOKUP($A796,'2022'!$A:$O,12,FALSE),0)</f>
        <v>0</v>
      </c>
      <c r="S796" s="42">
        <f>+IFERROR(VLOOKUP($A796,'2022'!$A:$O,13,FALSE),0)</f>
        <v>0</v>
      </c>
      <c r="T796" s="42">
        <f>+IFERROR(VLOOKUP($A796,'2022'!$A:$O,14,FALSE),0)</f>
        <v>0</v>
      </c>
      <c r="U796" s="42">
        <f>+IFERROR(VLOOKUP($A796,'2022'!$A:$O,15,FALSE),0)</f>
        <v>0</v>
      </c>
    </row>
    <row r="797" spans="1:21" x14ac:dyDescent="0.2">
      <c r="A797" s="86">
        <v>1980252016</v>
      </c>
      <c r="B797" s="80" t="s">
        <v>10</v>
      </c>
      <c r="C797" s="4" t="s">
        <v>9</v>
      </c>
      <c r="D797" s="4">
        <f t="shared" si="765"/>
        <v>10</v>
      </c>
      <c r="E797" s="76">
        <f t="shared" si="764"/>
        <v>0</v>
      </c>
      <c r="F797" s="42">
        <f>IFERROR(VLOOKUP($A797,'2018'!$A$8:$C$209,3,FALSE),0)</f>
        <v>0</v>
      </c>
      <c r="G797" s="42">
        <f>IFERROR(VLOOKUP($A797,'2019'!$A$8:$C$282,3,FALSE),0)</f>
        <v>0</v>
      </c>
      <c r="H797" s="42">
        <f>+IFERROR(VLOOKUP($A797,'2020'!$A$14:$C$247,3,FALSE),0)</f>
        <v>0</v>
      </c>
      <c r="I797" s="42">
        <f>+IFERROR(VLOOKUP($A797,'2021'!$A$12:$C$276,3,FALSE),0)</f>
        <v>0</v>
      </c>
      <c r="J797" s="42">
        <f>+IFERROR(VLOOKUP($A797,'2022'!$A:$O,4,FALSE),0)</f>
        <v>0</v>
      </c>
      <c r="K797" s="42">
        <f>+IFERROR(VLOOKUP($A797,'2022'!$A:$O,5,FALSE),0)</f>
        <v>0</v>
      </c>
      <c r="L797" s="42">
        <f>+IFERROR(VLOOKUP($A797,'2022'!$A:$O,6,FALSE),0)</f>
        <v>0</v>
      </c>
      <c r="M797" s="42">
        <f>+IFERROR(VLOOKUP($A797,'2022'!$A:$O,7,FALSE),0)</f>
        <v>0</v>
      </c>
      <c r="N797" s="42">
        <f>+IFERROR(VLOOKUP($A797,'2022'!$A:$O,8,FALSE),0)</f>
        <v>0</v>
      </c>
      <c r="O797" s="42">
        <f>+IFERROR(VLOOKUP($A797,'2022'!$A:$O,9,FALSE),0)</f>
        <v>0</v>
      </c>
      <c r="P797" s="42">
        <f>+IFERROR(VLOOKUP($A797,'2022'!$A:$O,10,FALSE),0)</f>
        <v>0</v>
      </c>
      <c r="Q797" s="42">
        <f>+IFERROR(VLOOKUP($A797,'2022'!$A:$O,11,FALSE),0)</f>
        <v>0</v>
      </c>
      <c r="R797" s="42">
        <f>+IFERROR(VLOOKUP($A797,'2022'!$A:$O,12,FALSE),0)</f>
        <v>0</v>
      </c>
      <c r="S797" s="42">
        <f>+IFERROR(VLOOKUP($A797,'2022'!$A:$O,13,FALSE),0)</f>
        <v>0</v>
      </c>
      <c r="T797" s="42">
        <f>+IFERROR(VLOOKUP($A797,'2022'!$A:$O,14,FALSE),0)</f>
        <v>0</v>
      </c>
      <c r="U797" s="42">
        <f>+IFERROR(VLOOKUP($A797,'2022'!$A:$O,15,FALSE),0)</f>
        <v>0</v>
      </c>
    </row>
    <row r="798" spans="1:21" x14ac:dyDescent="0.2">
      <c r="A798" s="86">
        <v>1980252085</v>
      </c>
      <c r="B798" s="80" t="s">
        <v>555</v>
      </c>
      <c r="C798" s="4" t="s">
        <v>9</v>
      </c>
      <c r="D798" s="4">
        <f t="shared" si="765"/>
        <v>10</v>
      </c>
      <c r="E798" s="76">
        <f t="shared" si="764"/>
        <v>0</v>
      </c>
      <c r="F798" s="42">
        <f>IFERROR(VLOOKUP($A798,'2018'!$A$8:$C$209,3,FALSE),0)</f>
        <v>0</v>
      </c>
      <c r="G798" s="42">
        <f>IFERROR(VLOOKUP($A798,'2019'!$A$8:$C$282,3,FALSE),0)</f>
        <v>0</v>
      </c>
      <c r="H798" s="42">
        <f>+IFERROR(VLOOKUP($A798,'2020'!$A$14:$C$247,3,FALSE),0)</f>
        <v>0</v>
      </c>
      <c r="I798" s="42">
        <f>+IFERROR(VLOOKUP($A798,'2021'!$A$12:$C$276,3,FALSE),0)</f>
        <v>0</v>
      </c>
      <c r="J798" s="42">
        <f>+IFERROR(VLOOKUP($A798,'2022'!$A:$O,4,FALSE),0)</f>
        <v>0</v>
      </c>
      <c r="K798" s="42">
        <f>+IFERROR(VLOOKUP($A798,'2022'!$A:$O,5,FALSE),0)</f>
        <v>0</v>
      </c>
      <c r="L798" s="42">
        <f>+IFERROR(VLOOKUP($A798,'2022'!$A:$O,6,FALSE),0)</f>
        <v>0</v>
      </c>
      <c r="M798" s="42">
        <f>+IFERROR(VLOOKUP($A798,'2022'!$A:$O,7,FALSE),0)</f>
        <v>0</v>
      </c>
      <c r="N798" s="42">
        <f>+IFERROR(VLOOKUP($A798,'2022'!$A:$O,8,FALSE),0)</f>
        <v>0</v>
      </c>
      <c r="O798" s="42">
        <f>+IFERROR(VLOOKUP($A798,'2022'!$A:$O,9,FALSE),0)</f>
        <v>0</v>
      </c>
      <c r="P798" s="42">
        <f>+IFERROR(VLOOKUP($A798,'2022'!$A:$O,10,FALSE),0)</f>
        <v>0</v>
      </c>
      <c r="Q798" s="42">
        <f>+IFERROR(VLOOKUP($A798,'2022'!$A:$O,11,FALSE),0)</f>
        <v>0</v>
      </c>
      <c r="R798" s="42">
        <f>+IFERROR(VLOOKUP($A798,'2022'!$A:$O,12,FALSE),0)</f>
        <v>0</v>
      </c>
      <c r="S798" s="42">
        <f>+IFERROR(VLOOKUP($A798,'2022'!$A:$O,13,FALSE),0)</f>
        <v>0</v>
      </c>
      <c r="T798" s="42">
        <f>+IFERROR(VLOOKUP($A798,'2022'!$A:$O,14,FALSE),0)</f>
        <v>0</v>
      </c>
      <c r="U798" s="42">
        <f>+IFERROR(VLOOKUP($A798,'2022'!$A:$O,15,FALSE),0)</f>
        <v>0</v>
      </c>
    </row>
    <row r="799" spans="1:21" x14ac:dyDescent="0.2">
      <c r="A799" s="86">
        <v>1980252090</v>
      </c>
      <c r="B799" s="80" t="s">
        <v>556</v>
      </c>
      <c r="C799" s="4" t="s">
        <v>9</v>
      </c>
      <c r="D799" s="4">
        <f t="shared" si="765"/>
        <v>10</v>
      </c>
      <c r="E799" s="76">
        <f t="shared" si="764"/>
        <v>0</v>
      </c>
      <c r="F799" s="42">
        <f>IFERROR(VLOOKUP($A799,'2018'!$A$8:$C$209,3,FALSE),0)</f>
        <v>0</v>
      </c>
      <c r="G799" s="42">
        <f>IFERROR(VLOOKUP($A799,'2019'!$A$8:$C$282,3,FALSE),0)</f>
        <v>0</v>
      </c>
      <c r="H799" s="42">
        <f>+IFERROR(VLOOKUP($A799,'2020'!$A$14:$C$247,3,FALSE),0)</f>
        <v>0</v>
      </c>
      <c r="I799" s="42">
        <f>+IFERROR(VLOOKUP($A799,'2021'!$A$12:$C$276,3,FALSE),0)</f>
        <v>0</v>
      </c>
      <c r="J799" s="42">
        <f>+IFERROR(VLOOKUP($A799,'2022'!$A:$O,4,FALSE),0)</f>
        <v>0</v>
      </c>
      <c r="K799" s="42">
        <f>+IFERROR(VLOOKUP($A799,'2022'!$A:$O,5,FALSE),0)</f>
        <v>0</v>
      </c>
      <c r="L799" s="42">
        <f>+IFERROR(VLOOKUP($A799,'2022'!$A:$O,6,FALSE),0)</f>
        <v>0</v>
      </c>
      <c r="M799" s="42">
        <f>+IFERROR(VLOOKUP($A799,'2022'!$A:$O,7,FALSE),0)</f>
        <v>0</v>
      </c>
      <c r="N799" s="42">
        <f>+IFERROR(VLOOKUP($A799,'2022'!$A:$O,8,FALSE),0)</f>
        <v>0</v>
      </c>
      <c r="O799" s="42">
        <f>+IFERROR(VLOOKUP($A799,'2022'!$A:$O,9,FALSE),0)</f>
        <v>0</v>
      </c>
      <c r="P799" s="42">
        <f>+IFERROR(VLOOKUP($A799,'2022'!$A:$O,10,FALSE),0)</f>
        <v>0</v>
      </c>
      <c r="Q799" s="42">
        <f>+IFERROR(VLOOKUP($A799,'2022'!$A:$O,11,FALSE),0)</f>
        <v>0</v>
      </c>
      <c r="R799" s="42">
        <f>+IFERROR(VLOOKUP($A799,'2022'!$A:$O,12,FALSE),0)</f>
        <v>0</v>
      </c>
      <c r="S799" s="42">
        <f>+IFERROR(VLOOKUP($A799,'2022'!$A:$O,13,FALSE),0)</f>
        <v>0</v>
      </c>
      <c r="T799" s="42">
        <f>+IFERROR(VLOOKUP($A799,'2022'!$A:$O,14,FALSE),0)</f>
        <v>0</v>
      </c>
      <c r="U799" s="42">
        <f>+IFERROR(VLOOKUP($A799,'2022'!$A:$O,15,FALSE),0)</f>
        <v>0</v>
      </c>
    </row>
    <row r="800" spans="1:21" x14ac:dyDescent="0.2">
      <c r="A800" s="86">
        <v>1980252091</v>
      </c>
      <c r="B800" s="80" t="s">
        <v>557</v>
      </c>
      <c r="C800" s="4" t="s">
        <v>9</v>
      </c>
      <c r="D800" s="4">
        <f t="shared" si="765"/>
        <v>10</v>
      </c>
      <c r="E800" s="76">
        <f t="shared" si="764"/>
        <v>0</v>
      </c>
      <c r="F800" s="42">
        <f>IFERROR(VLOOKUP($A800,'2018'!$A$8:$C$209,3,FALSE),0)</f>
        <v>0</v>
      </c>
      <c r="G800" s="42">
        <f>IFERROR(VLOOKUP($A800,'2019'!$A$8:$C$282,3,FALSE),0)</f>
        <v>0</v>
      </c>
      <c r="H800" s="42">
        <f>+IFERROR(VLOOKUP($A800,'2020'!$A$14:$C$247,3,FALSE),0)</f>
        <v>0</v>
      </c>
      <c r="I800" s="42">
        <f>+IFERROR(VLOOKUP($A800,'2021'!$A$12:$C$276,3,FALSE),0)</f>
        <v>0</v>
      </c>
      <c r="J800" s="42">
        <f>+IFERROR(VLOOKUP($A800,'2022'!$A:$O,4,FALSE),0)</f>
        <v>0</v>
      </c>
      <c r="K800" s="42">
        <f>+IFERROR(VLOOKUP($A800,'2022'!$A:$O,5,FALSE),0)</f>
        <v>0</v>
      </c>
      <c r="L800" s="42">
        <f>+IFERROR(VLOOKUP($A800,'2022'!$A:$O,6,FALSE),0)</f>
        <v>0</v>
      </c>
      <c r="M800" s="42">
        <f>+IFERROR(VLOOKUP($A800,'2022'!$A:$O,7,FALSE),0)</f>
        <v>0</v>
      </c>
      <c r="N800" s="42">
        <f>+IFERROR(VLOOKUP($A800,'2022'!$A:$O,8,FALSE),0)</f>
        <v>0</v>
      </c>
      <c r="O800" s="42">
        <f>+IFERROR(VLOOKUP($A800,'2022'!$A:$O,9,FALSE),0)</f>
        <v>0</v>
      </c>
      <c r="P800" s="42">
        <f>+IFERROR(VLOOKUP($A800,'2022'!$A:$O,10,FALSE),0)</f>
        <v>0</v>
      </c>
      <c r="Q800" s="42">
        <f>+IFERROR(VLOOKUP($A800,'2022'!$A:$O,11,FALSE),0)</f>
        <v>0</v>
      </c>
      <c r="R800" s="42">
        <f>+IFERROR(VLOOKUP($A800,'2022'!$A:$O,12,FALSE),0)</f>
        <v>0</v>
      </c>
      <c r="S800" s="42">
        <f>+IFERROR(VLOOKUP($A800,'2022'!$A:$O,13,FALSE),0)</f>
        <v>0</v>
      </c>
      <c r="T800" s="42">
        <f>+IFERROR(VLOOKUP($A800,'2022'!$A:$O,14,FALSE),0)</f>
        <v>0</v>
      </c>
      <c r="U800" s="42">
        <f>+IFERROR(VLOOKUP($A800,'2022'!$A:$O,15,FALSE),0)</f>
        <v>0</v>
      </c>
    </row>
    <row r="801" spans="1:21" x14ac:dyDescent="0.2">
      <c r="A801" s="86">
        <v>1980252092</v>
      </c>
      <c r="B801" s="80" t="s">
        <v>558</v>
      </c>
      <c r="C801" s="4" t="s">
        <v>9</v>
      </c>
      <c r="D801" s="4">
        <f t="shared" si="765"/>
        <v>10</v>
      </c>
      <c r="E801" s="76">
        <f t="shared" si="764"/>
        <v>0</v>
      </c>
      <c r="F801" s="42">
        <f>IFERROR(VLOOKUP($A801,'2018'!$A$8:$C$209,3,FALSE),0)</f>
        <v>0</v>
      </c>
      <c r="G801" s="42">
        <f>IFERROR(VLOOKUP($A801,'2019'!$A$8:$C$282,3,FALSE),0)</f>
        <v>0</v>
      </c>
      <c r="H801" s="42">
        <f>+IFERROR(VLOOKUP($A801,'2020'!$A$14:$C$247,3,FALSE),0)</f>
        <v>0</v>
      </c>
      <c r="I801" s="42">
        <f>+IFERROR(VLOOKUP($A801,'2021'!$A$12:$C$276,3,FALSE),0)</f>
        <v>0</v>
      </c>
      <c r="J801" s="42">
        <f>+IFERROR(VLOOKUP($A801,'2022'!$A:$O,4,FALSE),0)</f>
        <v>0</v>
      </c>
      <c r="K801" s="42">
        <f>+IFERROR(VLOOKUP($A801,'2022'!$A:$O,5,FALSE),0)</f>
        <v>0</v>
      </c>
      <c r="L801" s="42">
        <f>+IFERROR(VLOOKUP($A801,'2022'!$A:$O,6,FALSE),0)</f>
        <v>0</v>
      </c>
      <c r="M801" s="42">
        <f>+IFERROR(VLOOKUP($A801,'2022'!$A:$O,7,FALSE),0)</f>
        <v>0</v>
      </c>
      <c r="N801" s="42">
        <f>+IFERROR(VLOOKUP($A801,'2022'!$A:$O,8,FALSE),0)</f>
        <v>0</v>
      </c>
      <c r="O801" s="42">
        <f>+IFERROR(VLOOKUP($A801,'2022'!$A:$O,9,FALSE),0)</f>
        <v>0</v>
      </c>
      <c r="P801" s="42">
        <f>+IFERROR(VLOOKUP($A801,'2022'!$A:$O,10,FALSE),0)</f>
        <v>0</v>
      </c>
      <c r="Q801" s="42">
        <f>+IFERROR(VLOOKUP($A801,'2022'!$A:$O,11,FALSE),0)</f>
        <v>0</v>
      </c>
      <c r="R801" s="42">
        <f>+IFERROR(VLOOKUP($A801,'2022'!$A:$O,12,FALSE),0)</f>
        <v>0</v>
      </c>
      <c r="S801" s="42">
        <f>+IFERROR(VLOOKUP($A801,'2022'!$A:$O,13,FALSE),0)</f>
        <v>0</v>
      </c>
      <c r="T801" s="42">
        <f>+IFERROR(VLOOKUP($A801,'2022'!$A:$O,14,FALSE),0)</f>
        <v>0</v>
      </c>
      <c r="U801" s="42">
        <f>+IFERROR(VLOOKUP($A801,'2022'!$A:$O,15,FALSE),0)</f>
        <v>0</v>
      </c>
    </row>
    <row r="802" spans="1:21" x14ac:dyDescent="0.2">
      <c r="A802" s="86">
        <v>1980252099</v>
      </c>
      <c r="B802" s="80" t="s">
        <v>368</v>
      </c>
      <c r="C802" s="4" t="s">
        <v>9</v>
      </c>
      <c r="D802" s="4">
        <f t="shared" si="765"/>
        <v>10</v>
      </c>
      <c r="E802" s="76">
        <f t="shared" si="764"/>
        <v>0</v>
      </c>
      <c r="F802" s="42">
        <f>IFERROR(VLOOKUP($A802,'2018'!$A$8:$C$209,3,FALSE),0)</f>
        <v>0</v>
      </c>
      <c r="G802" s="42">
        <f>IFERROR(VLOOKUP($A802,'2019'!$A$8:$C$282,3,FALSE),0)</f>
        <v>0</v>
      </c>
      <c r="H802" s="42">
        <f>+IFERROR(VLOOKUP($A802,'2020'!$A$14:$C$247,3,FALSE),0)</f>
        <v>0</v>
      </c>
      <c r="I802" s="42">
        <f>+IFERROR(VLOOKUP($A802,'2021'!$A$12:$C$276,3,FALSE),0)</f>
        <v>0</v>
      </c>
      <c r="J802" s="42">
        <f>+IFERROR(VLOOKUP($A802,'2022'!$A:$O,4,FALSE),0)</f>
        <v>0</v>
      </c>
      <c r="K802" s="42">
        <f>+IFERROR(VLOOKUP($A802,'2022'!$A:$O,5,FALSE),0)</f>
        <v>0</v>
      </c>
      <c r="L802" s="42">
        <f>+IFERROR(VLOOKUP($A802,'2022'!$A:$O,6,FALSE),0)</f>
        <v>0</v>
      </c>
      <c r="M802" s="42">
        <f>+IFERROR(VLOOKUP($A802,'2022'!$A:$O,7,FALSE),0)</f>
        <v>0</v>
      </c>
      <c r="N802" s="42">
        <f>+IFERROR(VLOOKUP($A802,'2022'!$A:$O,8,FALSE),0)</f>
        <v>0</v>
      </c>
      <c r="O802" s="42">
        <f>+IFERROR(VLOOKUP($A802,'2022'!$A:$O,9,FALSE),0)</f>
        <v>0</v>
      </c>
      <c r="P802" s="42">
        <f>+IFERROR(VLOOKUP($A802,'2022'!$A:$O,10,FALSE),0)</f>
        <v>0</v>
      </c>
      <c r="Q802" s="42">
        <f>+IFERROR(VLOOKUP($A802,'2022'!$A:$O,11,FALSE),0)</f>
        <v>0</v>
      </c>
      <c r="R802" s="42">
        <f>+IFERROR(VLOOKUP($A802,'2022'!$A:$O,12,FALSE),0)</f>
        <v>0</v>
      </c>
      <c r="S802" s="42">
        <f>+IFERROR(VLOOKUP($A802,'2022'!$A:$O,13,FALSE),0)</f>
        <v>0</v>
      </c>
      <c r="T802" s="42">
        <f>+IFERROR(VLOOKUP($A802,'2022'!$A:$O,14,FALSE),0)</f>
        <v>0</v>
      </c>
      <c r="U802" s="42">
        <f>+IFERROR(VLOOKUP($A802,'2022'!$A:$O,15,FALSE),0)</f>
        <v>0</v>
      </c>
    </row>
    <row r="803" spans="1:21" ht="12" x14ac:dyDescent="0.25">
      <c r="A803" s="85">
        <v>19802521</v>
      </c>
      <c r="B803" s="79" t="s">
        <v>206</v>
      </c>
      <c r="C803" s="35" t="s">
        <v>5</v>
      </c>
      <c r="D803" s="35">
        <f t="shared" si="765"/>
        <v>8</v>
      </c>
      <c r="E803" s="75">
        <f t="shared" ref="E803:L803" si="766">+E804+E805+E806+E807+E808+E809+E810+E811+E812+E813+E814+E815+E816+E817+E818+E819+E820+E821+E822+E823+E824+E825+E826+E827+E828+E829+E830+E831+E832+E833+E834+E835+E836+E837+E838</f>
        <v>-2254495552.5699997</v>
      </c>
      <c r="F803" s="41">
        <f t="shared" si="766"/>
        <v>38128</v>
      </c>
      <c r="G803" s="41">
        <f t="shared" si="766"/>
        <v>20271810</v>
      </c>
      <c r="H803" s="41">
        <f t="shared" ref="H803" si="767">+H804+H805+H806+H807+H808+H809+H810+H811+H812+H813+H814+H815+H816+H817+H818+H819+H820+H821+H822+H823+H824+H825+H826+H827+H828+H829+H830+H831+H832+H833+H834+H835+H836+H837+H838</f>
        <v>569573714</v>
      </c>
      <c r="I803" s="41">
        <f t="shared" ref="I803" si="768">+I804+I805+I806+I807+I808+I809+I810+I811+I812+I813+I814+I815+I816+I817+I818+I819+I820+I821+I822+I823+I824+I825+I826+I827+I828+I829+I830+I831+I832+I833+I834+I835+I836+I837+I838</f>
        <v>377992884.43000031</v>
      </c>
      <c r="J803" s="41">
        <f t="shared" si="766"/>
        <v>136865332</v>
      </c>
      <c r="K803" s="41">
        <f t="shared" si="766"/>
        <v>257748655</v>
      </c>
      <c r="L803" s="41">
        <f t="shared" si="766"/>
        <v>-4565789693</v>
      </c>
      <c r="M803" s="41">
        <f t="shared" ref="M803:N803" si="769">+M804+M805+M806+M807+M808+M809+M810+M811+M812+M813+M814+M815+M816+M817+M818+M819+M820+M821+M822+M823+M824+M825+M826+M827+M828+M829+M830+M831+M832+M833+M834+M835+M836+M837+M838</f>
        <v>120914915</v>
      </c>
      <c r="N803" s="41">
        <f t="shared" si="769"/>
        <v>73014964</v>
      </c>
      <c r="O803" s="41">
        <f t="shared" ref="O803:S803" si="770">+O804+O805+O806+O807+O808+O809+O810+O811+O812+O813+O814+O815+O816+O817+O818+O819+O820+O821+O822+O823+O824+O825+O826+O827+O828+O829+O830+O831+O832+O833+O834+O835+O836+O837+O838</f>
        <v>534754569</v>
      </c>
      <c r="P803" s="41">
        <f t="shared" si="770"/>
        <v>34995708</v>
      </c>
      <c r="Q803" s="41">
        <f t="shared" si="770"/>
        <v>35697135</v>
      </c>
      <c r="R803" s="41">
        <f t="shared" si="770"/>
        <v>91317808</v>
      </c>
      <c r="S803" s="41">
        <f t="shared" si="770"/>
        <v>1958307</v>
      </c>
      <c r="T803" s="41">
        <f t="shared" ref="T803:U803" si="771">+T804+T805+T806+T807+T808+T809+T810+T811+T812+T813+T814+T815+T816+T817+T818+T819+T820+T821+T822+T823+T824+T825+T826+T827+T828+T829+T830+T831+T832+T833+T834+T835+T836+T837+T838</f>
        <v>47849084</v>
      </c>
      <c r="U803" s="41">
        <f t="shared" si="771"/>
        <v>8301127</v>
      </c>
    </row>
    <row r="804" spans="1:21" x14ac:dyDescent="0.2">
      <c r="A804" s="86">
        <v>1980252101</v>
      </c>
      <c r="B804" s="80" t="s">
        <v>519</v>
      </c>
      <c r="C804" s="4" t="s">
        <v>9</v>
      </c>
      <c r="D804" s="4">
        <f t="shared" si="765"/>
        <v>10</v>
      </c>
      <c r="E804" s="76">
        <f t="shared" ref="E804:E838" si="772">+F804+G804+J804+K804+L804+H804+M804+N804+I804+O804+P804+Q804+R804+S804+T804+U804</f>
        <v>69328110</v>
      </c>
      <c r="F804" s="42">
        <f>IFERROR(VLOOKUP($A804,'2018'!$A$8:$C$209,3,FALSE),0)</f>
        <v>0</v>
      </c>
      <c r="G804" s="42">
        <f>IFERROR(VLOOKUP($A804,'2019'!$A$8:$C$282,3,FALSE),0)</f>
        <v>553150</v>
      </c>
      <c r="H804" s="42">
        <f>+IFERROR(VLOOKUP($A804,'2020'!$A$14:$C$247,3,FALSE),0)</f>
        <v>19508660</v>
      </c>
      <c r="I804" s="42">
        <f>+IFERROR(VLOOKUP($A804,'2021'!$A$12:$C$276,3,FALSE),0)</f>
        <v>37207335</v>
      </c>
      <c r="J804" s="42">
        <f>+IFERROR(VLOOKUP($A804,'2022'!$A:$O,4,FALSE),0)</f>
        <v>30484</v>
      </c>
      <c r="K804" s="42">
        <f>+IFERROR(VLOOKUP($A804,'2022'!$A:$O,5,FALSE),0)</f>
        <v>5445139</v>
      </c>
      <c r="L804" s="42">
        <f>+IFERROR(VLOOKUP($A804,'2022'!$A:$O,6,FALSE),0)</f>
        <v>3114347</v>
      </c>
      <c r="M804" s="42">
        <f>+IFERROR(VLOOKUP($A804,'2022'!$A:$O,7,FALSE),0)</f>
        <v>1101543</v>
      </c>
      <c r="N804" s="42">
        <f>+IFERROR(VLOOKUP($A804,'2022'!$A:$O,8,FALSE),0)</f>
        <v>2161851</v>
      </c>
      <c r="O804" s="42">
        <f>+IFERROR(VLOOKUP($A804,'2022'!$A:$O,9,FALSE),0)</f>
        <v>591800</v>
      </c>
      <c r="P804" s="42">
        <f>+IFERROR(VLOOKUP($A804,'2022'!$A:$O,10,FALSE),0)</f>
        <v>42550</v>
      </c>
      <c r="Q804" s="42">
        <f>+IFERROR(VLOOKUP($A804,'2022'!$A:$O,11,FALSE),0)</f>
        <v>-377619</v>
      </c>
      <c r="R804" s="42">
        <f>+IFERROR(VLOOKUP($A804,'2022'!$A:$O,12,FALSE),0)</f>
        <v>0</v>
      </c>
      <c r="S804" s="42">
        <f>+IFERROR(VLOOKUP($A804,'2022'!$A:$O,13,FALSE),0)</f>
        <v>29000</v>
      </c>
      <c r="T804" s="42">
        <f>+IFERROR(VLOOKUP($A804,'2022'!$A:$O,14,FALSE),0)</f>
        <v>-405630</v>
      </c>
      <c r="U804" s="42">
        <f>+IFERROR(VLOOKUP($A804,'2022'!$A:$O,15,FALSE),0)</f>
        <v>325500</v>
      </c>
    </row>
    <row r="805" spans="1:21" x14ac:dyDescent="0.2">
      <c r="A805" s="86">
        <v>1980252102</v>
      </c>
      <c r="B805" s="80" t="s">
        <v>559</v>
      </c>
      <c r="C805" s="4" t="s">
        <v>9</v>
      </c>
      <c r="D805" s="4">
        <f t="shared" si="765"/>
        <v>10</v>
      </c>
      <c r="E805" s="76">
        <f t="shared" si="772"/>
        <v>39709320</v>
      </c>
      <c r="F805" s="42">
        <f>IFERROR(VLOOKUP($A805,'2018'!$A$8:$C$209,3,FALSE),0)</f>
        <v>0</v>
      </c>
      <c r="G805" s="42">
        <f>IFERROR(VLOOKUP($A805,'2019'!$A$8:$C$282,3,FALSE),0)</f>
        <v>1258783</v>
      </c>
      <c r="H805" s="42">
        <f>+IFERROR(VLOOKUP($A805,'2020'!$A$14:$C$247,3,FALSE),0)</f>
        <v>9811900</v>
      </c>
      <c r="I805" s="42">
        <f>+IFERROR(VLOOKUP($A805,'2021'!$A$12:$C$276,3,FALSE),0)</f>
        <v>21078299</v>
      </c>
      <c r="J805" s="42">
        <f>+IFERROR(VLOOKUP($A805,'2022'!$A:$O,4,FALSE),0)</f>
        <v>182700</v>
      </c>
      <c r="K805" s="42">
        <f>+IFERROR(VLOOKUP($A805,'2022'!$A:$O,5,FALSE),0)</f>
        <v>3178878</v>
      </c>
      <c r="L805" s="42">
        <f>+IFERROR(VLOOKUP($A805,'2022'!$A:$O,6,FALSE),0)</f>
        <v>1093698</v>
      </c>
      <c r="M805" s="42">
        <f>+IFERROR(VLOOKUP($A805,'2022'!$A:$O,7,FALSE),0)</f>
        <v>171000</v>
      </c>
      <c r="N805" s="42">
        <f>+IFERROR(VLOOKUP($A805,'2022'!$A:$O,8,FALSE),0)</f>
        <v>2875762</v>
      </c>
      <c r="O805" s="42">
        <f>+IFERROR(VLOOKUP($A805,'2022'!$A:$O,9,FALSE),0)</f>
        <v>9000</v>
      </c>
      <c r="P805" s="42">
        <f>+IFERROR(VLOOKUP($A805,'2022'!$A:$O,10,FALSE),0)</f>
        <v>0</v>
      </c>
      <c r="Q805" s="42">
        <f>+IFERROR(VLOOKUP($A805,'2022'!$A:$O,11,FALSE),0)</f>
        <v>49300</v>
      </c>
      <c r="R805" s="42">
        <f>+IFERROR(VLOOKUP($A805,'2022'!$A:$O,12,FALSE),0)</f>
        <v>0</v>
      </c>
      <c r="S805" s="42">
        <f>+IFERROR(VLOOKUP($A805,'2022'!$A:$O,13,FALSE),0)</f>
        <v>0</v>
      </c>
      <c r="T805" s="42">
        <f>+IFERROR(VLOOKUP($A805,'2022'!$A:$O,14,FALSE),0)</f>
        <v>0</v>
      </c>
      <c r="U805" s="42">
        <f>+IFERROR(VLOOKUP($A805,'2022'!$A:$O,15,FALSE),0)</f>
        <v>0</v>
      </c>
    </row>
    <row r="806" spans="1:21" x14ac:dyDescent="0.2">
      <c r="A806" s="86">
        <v>1980252103</v>
      </c>
      <c r="B806" s="80" t="s">
        <v>521</v>
      </c>
      <c r="C806" s="4" t="s">
        <v>9</v>
      </c>
      <c r="D806" s="4">
        <f t="shared" si="765"/>
        <v>10</v>
      </c>
      <c r="E806" s="76">
        <f t="shared" si="772"/>
        <v>12983050</v>
      </c>
      <c r="F806" s="42">
        <f>IFERROR(VLOOKUP($A806,'2018'!$A$8:$C$209,3,FALSE),0)</f>
        <v>0</v>
      </c>
      <c r="G806" s="42">
        <f>IFERROR(VLOOKUP($A806,'2019'!$A$8:$C$282,3,FALSE),0)</f>
        <v>23092</v>
      </c>
      <c r="H806" s="42">
        <f>+IFERROR(VLOOKUP($A806,'2020'!$A$14:$C$247,3,FALSE),0)</f>
        <v>5214747</v>
      </c>
      <c r="I806" s="42">
        <f>+IFERROR(VLOOKUP($A806,'2021'!$A$12:$C$276,3,FALSE),0)</f>
        <v>7460587</v>
      </c>
      <c r="J806" s="42">
        <f>+IFERROR(VLOOKUP($A806,'2022'!$A:$O,4,FALSE),0)</f>
        <v>95100</v>
      </c>
      <c r="K806" s="42">
        <f>+IFERROR(VLOOKUP($A806,'2022'!$A:$O,5,FALSE),0)</f>
        <v>0</v>
      </c>
      <c r="L806" s="42">
        <f>+IFERROR(VLOOKUP($A806,'2022'!$A:$O,6,FALSE),0)</f>
        <v>108812</v>
      </c>
      <c r="M806" s="42">
        <f>+IFERROR(VLOOKUP($A806,'2022'!$A:$O,7,FALSE),0)</f>
        <v>0</v>
      </c>
      <c r="N806" s="42">
        <f>+IFERROR(VLOOKUP($A806,'2022'!$A:$O,8,FALSE),0)</f>
        <v>0</v>
      </c>
      <c r="O806" s="42">
        <f>+IFERROR(VLOOKUP($A806,'2022'!$A:$O,9,FALSE),0)</f>
        <v>0</v>
      </c>
      <c r="P806" s="42">
        <f>+IFERROR(VLOOKUP($A806,'2022'!$A:$O,10,FALSE),0)</f>
        <v>0</v>
      </c>
      <c r="Q806" s="42">
        <f>+IFERROR(VLOOKUP($A806,'2022'!$A:$O,11,FALSE),0)</f>
        <v>-15388</v>
      </c>
      <c r="R806" s="42">
        <f>+IFERROR(VLOOKUP($A806,'2022'!$A:$O,12,FALSE),0)</f>
        <v>0</v>
      </c>
      <c r="S806" s="42">
        <f>+IFERROR(VLOOKUP($A806,'2022'!$A:$O,13,FALSE),0)</f>
        <v>384400</v>
      </c>
      <c r="T806" s="42">
        <f>+IFERROR(VLOOKUP($A806,'2022'!$A:$O,14,FALSE),0)</f>
        <v>-288300</v>
      </c>
      <c r="U806" s="42">
        <f>+IFERROR(VLOOKUP($A806,'2022'!$A:$O,15,FALSE),0)</f>
        <v>0</v>
      </c>
    </row>
    <row r="807" spans="1:21" x14ac:dyDescent="0.2">
      <c r="A807" s="86">
        <v>1980252104</v>
      </c>
      <c r="B807" s="80" t="s">
        <v>522</v>
      </c>
      <c r="C807" s="4" t="s">
        <v>9</v>
      </c>
      <c r="D807" s="4">
        <f t="shared" si="765"/>
        <v>10</v>
      </c>
      <c r="E807" s="76">
        <f t="shared" si="772"/>
        <v>207522508</v>
      </c>
      <c r="F807" s="42">
        <f>IFERROR(VLOOKUP($A807,'2018'!$A$8:$C$209,3,FALSE),0)</f>
        <v>0</v>
      </c>
      <c r="G807" s="42">
        <f>IFERROR(VLOOKUP($A807,'2019'!$A$8:$C$282,3,FALSE),0)</f>
        <v>181300640</v>
      </c>
      <c r="H807" s="42">
        <f>+IFERROR(VLOOKUP($A807,'2020'!$A$14:$C$247,3,FALSE),0)</f>
        <v>12222440</v>
      </c>
      <c r="I807" s="42">
        <f>+IFERROR(VLOOKUP($A807,'2021'!$A$12:$C$276,3,FALSE),0)</f>
        <v>11027656</v>
      </c>
      <c r="J807" s="42">
        <f>+IFERROR(VLOOKUP($A807,'2022'!$A:$O,4,FALSE),0)</f>
        <v>794980</v>
      </c>
      <c r="K807" s="42">
        <f>+IFERROR(VLOOKUP($A807,'2022'!$A:$O,5,FALSE),0)</f>
        <v>832930</v>
      </c>
      <c r="L807" s="42">
        <f>+IFERROR(VLOOKUP($A807,'2022'!$A:$O,6,FALSE),0)</f>
        <v>368929</v>
      </c>
      <c r="M807" s="42">
        <f>+IFERROR(VLOOKUP($A807,'2022'!$A:$O,7,FALSE),0)</f>
        <v>254403</v>
      </c>
      <c r="N807" s="42">
        <f>+IFERROR(VLOOKUP($A807,'2022'!$A:$O,8,FALSE),0)</f>
        <v>148450</v>
      </c>
      <c r="O807" s="42">
        <f>+IFERROR(VLOOKUP($A807,'2022'!$A:$O,9,FALSE),0)</f>
        <v>164980</v>
      </c>
      <c r="P807" s="42">
        <f>+IFERROR(VLOOKUP($A807,'2022'!$A:$O,10,FALSE),0)</f>
        <v>177100</v>
      </c>
      <c r="Q807" s="42">
        <f>+IFERROR(VLOOKUP($A807,'2022'!$A:$O,11,FALSE),0)</f>
        <v>230000</v>
      </c>
      <c r="R807" s="42">
        <f>+IFERROR(VLOOKUP($A807,'2022'!$A:$O,12,FALSE),0)</f>
        <v>0</v>
      </c>
      <c r="S807" s="42">
        <f>+IFERROR(VLOOKUP($A807,'2022'!$A:$O,13,FALSE),0)</f>
        <v>0</v>
      </c>
      <c r="T807" s="42">
        <f>+IFERROR(VLOOKUP($A807,'2022'!$A:$O,14,FALSE),0)</f>
        <v>0</v>
      </c>
      <c r="U807" s="42">
        <f>+IFERROR(VLOOKUP($A807,'2022'!$A:$O,15,FALSE),0)</f>
        <v>0</v>
      </c>
    </row>
    <row r="808" spans="1:21" x14ac:dyDescent="0.2">
      <c r="A808" s="86">
        <v>1980252105</v>
      </c>
      <c r="B808" s="80" t="s">
        <v>560</v>
      </c>
      <c r="C808" s="4" t="s">
        <v>9</v>
      </c>
      <c r="D808" s="4">
        <f t="shared" si="765"/>
        <v>10</v>
      </c>
      <c r="E808" s="76">
        <f t="shared" si="772"/>
        <v>165228</v>
      </c>
      <c r="F808" s="42">
        <f>IFERROR(VLOOKUP($A808,'2018'!$A$8:$C$209,3,FALSE),0)</f>
        <v>38128</v>
      </c>
      <c r="G808" s="42">
        <f>IFERROR(VLOOKUP($A808,'2019'!$A$8:$C$282,3,FALSE),0)</f>
        <v>0</v>
      </c>
      <c r="H808" s="42">
        <f>+IFERROR(VLOOKUP($A808,'2020'!$A$14:$C$247,3,FALSE),0)</f>
        <v>0</v>
      </c>
      <c r="I808" s="42">
        <f>+IFERROR(VLOOKUP($A808,'2021'!$A$12:$C$276,3,FALSE),0)</f>
        <v>98000</v>
      </c>
      <c r="J808" s="42">
        <f>+IFERROR(VLOOKUP($A808,'2022'!$A:$O,4,FALSE),0)</f>
        <v>0</v>
      </c>
      <c r="K808" s="42">
        <f>+IFERROR(VLOOKUP($A808,'2022'!$A:$O,5,FALSE),0)</f>
        <v>0</v>
      </c>
      <c r="L808" s="42">
        <f>+IFERROR(VLOOKUP($A808,'2022'!$A:$O,6,FALSE),0)</f>
        <v>0</v>
      </c>
      <c r="M808" s="42">
        <f>+IFERROR(VLOOKUP($A808,'2022'!$A:$O,7,FALSE),0)</f>
        <v>0</v>
      </c>
      <c r="N808" s="42">
        <f>+IFERROR(VLOOKUP($A808,'2022'!$A:$O,8,FALSE),0)</f>
        <v>0</v>
      </c>
      <c r="O808" s="42">
        <f>+IFERROR(VLOOKUP($A808,'2022'!$A:$O,9,FALSE),0)</f>
        <v>0</v>
      </c>
      <c r="P808" s="42">
        <f>+IFERROR(VLOOKUP($A808,'2022'!$A:$O,10,FALSE),0)</f>
        <v>0</v>
      </c>
      <c r="Q808" s="42">
        <f>+IFERROR(VLOOKUP($A808,'2022'!$A:$O,11,FALSE),0)</f>
        <v>0</v>
      </c>
      <c r="R808" s="42">
        <f>+IFERROR(VLOOKUP($A808,'2022'!$A:$O,12,FALSE),0)</f>
        <v>0</v>
      </c>
      <c r="S808" s="42">
        <f>+IFERROR(VLOOKUP($A808,'2022'!$A:$O,13,FALSE),0)</f>
        <v>0</v>
      </c>
      <c r="T808" s="42">
        <f>+IFERROR(VLOOKUP($A808,'2022'!$A:$O,14,FALSE),0)</f>
        <v>0</v>
      </c>
      <c r="U808" s="42">
        <f>+IFERROR(VLOOKUP($A808,'2022'!$A:$O,15,FALSE),0)</f>
        <v>29100</v>
      </c>
    </row>
    <row r="809" spans="1:21" x14ac:dyDescent="0.2">
      <c r="A809" s="86">
        <v>1980252106</v>
      </c>
      <c r="B809" s="80" t="s">
        <v>534</v>
      </c>
      <c r="C809" s="4" t="s">
        <v>9</v>
      </c>
      <c r="D809" s="4">
        <f t="shared" si="765"/>
        <v>10</v>
      </c>
      <c r="E809" s="76">
        <f t="shared" si="772"/>
        <v>22221479</v>
      </c>
      <c r="F809" s="42">
        <f>IFERROR(VLOOKUP($A809,'2018'!$A$8:$C$209,3,FALSE),0)</f>
        <v>0</v>
      </c>
      <c r="G809" s="42">
        <f>IFERROR(VLOOKUP($A809,'2019'!$A$8:$C$282,3,FALSE),0)</f>
        <v>0</v>
      </c>
      <c r="H809" s="42">
        <f>+IFERROR(VLOOKUP($A809,'2020'!$A$14:$C$247,3,FALSE),0)</f>
        <v>7079680</v>
      </c>
      <c r="I809" s="42">
        <f>+IFERROR(VLOOKUP($A809,'2021'!$A$12:$C$276,3,FALSE),0)</f>
        <v>10552800</v>
      </c>
      <c r="J809" s="42">
        <f>+IFERROR(VLOOKUP($A809,'2022'!$A:$O,4,FALSE),0)</f>
        <v>0</v>
      </c>
      <c r="K809" s="42">
        <f>+IFERROR(VLOOKUP($A809,'2022'!$A:$O,5,FALSE),0)</f>
        <v>294500</v>
      </c>
      <c r="L809" s="42">
        <f>+IFERROR(VLOOKUP($A809,'2022'!$A:$O,6,FALSE),0)</f>
        <v>3699899</v>
      </c>
      <c r="M809" s="42">
        <f>+IFERROR(VLOOKUP($A809,'2022'!$A:$O,7,FALSE),0)</f>
        <v>594600</v>
      </c>
      <c r="N809" s="42">
        <f>+IFERROR(VLOOKUP($A809,'2022'!$A:$O,8,FALSE),0)</f>
        <v>0</v>
      </c>
      <c r="O809" s="42">
        <f>+IFERROR(VLOOKUP($A809,'2022'!$A:$O,9,FALSE),0)</f>
        <v>0</v>
      </c>
      <c r="P809" s="42">
        <f>+IFERROR(VLOOKUP($A809,'2022'!$A:$O,10,FALSE),0)</f>
        <v>0</v>
      </c>
      <c r="Q809" s="42">
        <f>+IFERROR(VLOOKUP($A809,'2022'!$A:$O,11,FALSE),0)</f>
        <v>0</v>
      </c>
      <c r="R809" s="42">
        <f>+IFERROR(VLOOKUP($A809,'2022'!$A:$O,12,FALSE),0)</f>
        <v>0</v>
      </c>
      <c r="S809" s="42">
        <f>+IFERROR(VLOOKUP($A809,'2022'!$A:$O,13,FALSE),0)</f>
        <v>0</v>
      </c>
      <c r="T809" s="42">
        <f>+IFERROR(VLOOKUP($A809,'2022'!$A:$O,14,FALSE),0)</f>
        <v>0</v>
      </c>
      <c r="U809" s="42">
        <f>+IFERROR(VLOOKUP($A809,'2022'!$A:$O,15,FALSE),0)</f>
        <v>0</v>
      </c>
    </row>
    <row r="810" spans="1:21" x14ac:dyDescent="0.2">
      <c r="A810" s="86">
        <v>1980252107</v>
      </c>
      <c r="B810" s="80" t="s">
        <v>561</v>
      </c>
      <c r="C810" s="4" t="s">
        <v>9</v>
      </c>
      <c r="D810" s="4">
        <f t="shared" si="765"/>
        <v>10</v>
      </c>
      <c r="E810" s="76">
        <f t="shared" si="772"/>
        <v>0</v>
      </c>
      <c r="F810" s="42">
        <f>IFERROR(VLOOKUP($A810,'2018'!$A$8:$C$209,3,FALSE),0)</f>
        <v>0</v>
      </c>
      <c r="G810" s="42">
        <f>IFERROR(VLOOKUP($A810,'2019'!$A$8:$C$282,3,FALSE),0)</f>
        <v>0</v>
      </c>
      <c r="H810" s="42">
        <f>+IFERROR(VLOOKUP($A810,'2020'!$A$14:$C$247,3,FALSE),0)</f>
        <v>0</v>
      </c>
      <c r="I810" s="42">
        <f>+IFERROR(VLOOKUP($A810,'2021'!$A$12:$C$276,3,FALSE),0)</f>
        <v>0</v>
      </c>
      <c r="J810" s="42">
        <f>+IFERROR(VLOOKUP($A810,'2022'!$A:$O,4,FALSE),0)</f>
        <v>0</v>
      </c>
      <c r="K810" s="42">
        <f>+IFERROR(VLOOKUP($A810,'2022'!$A:$O,5,FALSE),0)</f>
        <v>0</v>
      </c>
      <c r="L810" s="42">
        <f>+IFERROR(VLOOKUP($A810,'2022'!$A:$O,6,FALSE),0)</f>
        <v>0</v>
      </c>
      <c r="M810" s="42">
        <f>+IFERROR(VLOOKUP($A810,'2022'!$A:$O,7,FALSE),0)</f>
        <v>0</v>
      </c>
      <c r="N810" s="42">
        <f>+IFERROR(VLOOKUP($A810,'2022'!$A:$O,8,FALSE),0)</f>
        <v>0</v>
      </c>
      <c r="O810" s="42">
        <f>+IFERROR(VLOOKUP($A810,'2022'!$A:$O,9,FALSE),0)</f>
        <v>0</v>
      </c>
      <c r="P810" s="42">
        <f>+IFERROR(VLOOKUP($A810,'2022'!$A:$O,10,FALSE),0)</f>
        <v>0</v>
      </c>
      <c r="Q810" s="42">
        <f>+IFERROR(VLOOKUP($A810,'2022'!$A:$O,11,FALSE),0)</f>
        <v>0</v>
      </c>
      <c r="R810" s="42">
        <f>+IFERROR(VLOOKUP($A810,'2022'!$A:$O,12,FALSE),0)</f>
        <v>0</v>
      </c>
      <c r="S810" s="42">
        <f>+IFERROR(VLOOKUP($A810,'2022'!$A:$O,13,FALSE),0)</f>
        <v>0</v>
      </c>
      <c r="T810" s="42">
        <f>+IFERROR(VLOOKUP($A810,'2022'!$A:$O,14,FALSE),0)</f>
        <v>0</v>
      </c>
      <c r="U810" s="42">
        <f>+IFERROR(VLOOKUP($A810,'2022'!$A:$O,15,FALSE),0)</f>
        <v>0</v>
      </c>
    </row>
    <row r="811" spans="1:21" x14ac:dyDescent="0.2">
      <c r="A811" s="86">
        <v>1980252108</v>
      </c>
      <c r="B811" s="80" t="s">
        <v>10</v>
      </c>
      <c r="C811" s="4" t="s">
        <v>9</v>
      </c>
      <c r="D811" s="4">
        <f t="shared" si="765"/>
        <v>10</v>
      </c>
      <c r="E811" s="76">
        <f t="shared" si="772"/>
        <v>1209597</v>
      </c>
      <c r="F811" s="42">
        <f>IFERROR(VLOOKUP($A811,'2018'!$A$8:$C$209,3,FALSE),0)</f>
        <v>0</v>
      </c>
      <c r="G811" s="42">
        <f>IFERROR(VLOOKUP($A811,'2019'!$A$8:$C$282,3,FALSE),0)</f>
        <v>432437</v>
      </c>
      <c r="H811" s="42">
        <f>+IFERROR(VLOOKUP($A811,'2020'!$A$14:$C$247,3,FALSE),0)</f>
        <v>777160</v>
      </c>
      <c r="I811" s="42">
        <f>+IFERROR(VLOOKUP($A811,'2021'!$A$12:$C$276,3,FALSE),0)</f>
        <v>0</v>
      </c>
      <c r="J811" s="42">
        <f>+IFERROR(VLOOKUP($A811,'2022'!$A:$O,4,FALSE),0)</f>
        <v>0</v>
      </c>
      <c r="K811" s="42">
        <f>+IFERROR(VLOOKUP($A811,'2022'!$A:$O,5,FALSE),0)</f>
        <v>0</v>
      </c>
      <c r="L811" s="42">
        <f>+IFERROR(VLOOKUP($A811,'2022'!$A:$O,6,FALSE),0)</f>
        <v>0</v>
      </c>
      <c r="M811" s="42">
        <f>+IFERROR(VLOOKUP($A811,'2022'!$A:$O,7,FALSE),0)</f>
        <v>0</v>
      </c>
      <c r="N811" s="42">
        <f>+IFERROR(VLOOKUP($A811,'2022'!$A:$O,8,FALSE),0)</f>
        <v>0</v>
      </c>
      <c r="O811" s="42">
        <f>+IFERROR(VLOOKUP($A811,'2022'!$A:$O,9,FALSE),0)</f>
        <v>0</v>
      </c>
      <c r="P811" s="42">
        <f>+IFERROR(VLOOKUP($A811,'2022'!$A:$O,10,FALSE),0)</f>
        <v>0</v>
      </c>
      <c r="Q811" s="42">
        <f>+IFERROR(VLOOKUP($A811,'2022'!$A:$O,11,FALSE),0)</f>
        <v>0</v>
      </c>
      <c r="R811" s="42">
        <f>+IFERROR(VLOOKUP($A811,'2022'!$A:$O,12,FALSE),0)</f>
        <v>0</v>
      </c>
      <c r="S811" s="42">
        <f>+IFERROR(VLOOKUP($A811,'2022'!$A:$O,13,FALSE),0)</f>
        <v>0</v>
      </c>
      <c r="T811" s="42">
        <f>+IFERROR(VLOOKUP($A811,'2022'!$A:$O,14,FALSE),0)</f>
        <v>0</v>
      </c>
      <c r="U811" s="42">
        <f>+IFERROR(VLOOKUP($A811,'2022'!$A:$O,15,FALSE),0)</f>
        <v>0</v>
      </c>
    </row>
    <row r="812" spans="1:21" x14ac:dyDescent="0.2">
      <c r="A812" s="86">
        <v>1980252109</v>
      </c>
      <c r="B812" s="80" t="s">
        <v>562</v>
      </c>
      <c r="C812" s="4" t="s">
        <v>9</v>
      </c>
      <c r="D812" s="4">
        <f t="shared" si="765"/>
        <v>10</v>
      </c>
      <c r="E812" s="76">
        <f t="shared" si="772"/>
        <v>0</v>
      </c>
      <c r="F812" s="42">
        <f>IFERROR(VLOOKUP($A812,'2018'!$A$8:$C$209,3,FALSE),0)</f>
        <v>0</v>
      </c>
      <c r="G812" s="42">
        <f>IFERROR(VLOOKUP($A812,'2019'!$A$8:$C$282,3,FALSE),0)</f>
        <v>0</v>
      </c>
      <c r="H812" s="42">
        <f>+IFERROR(VLOOKUP($A812,'2020'!$A$14:$C$247,3,FALSE),0)</f>
        <v>0</v>
      </c>
      <c r="I812" s="42">
        <f>+IFERROR(VLOOKUP($A812,'2021'!$A$12:$C$276,3,FALSE),0)</f>
        <v>0</v>
      </c>
      <c r="J812" s="42">
        <f>+IFERROR(VLOOKUP($A812,'2022'!$A:$O,4,FALSE),0)</f>
        <v>0</v>
      </c>
      <c r="K812" s="42">
        <f>+IFERROR(VLOOKUP($A812,'2022'!$A:$O,5,FALSE),0)</f>
        <v>0</v>
      </c>
      <c r="L812" s="42">
        <f>+IFERROR(VLOOKUP($A812,'2022'!$A:$O,6,FALSE),0)</f>
        <v>0</v>
      </c>
      <c r="M812" s="42">
        <f>+IFERROR(VLOOKUP($A812,'2022'!$A:$O,7,FALSE),0)</f>
        <v>0</v>
      </c>
      <c r="N812" s="42">
        <f>+IFERROR(VLOOKUP($A812,'2022'!$A:$O,8,FALSE),0)</f>
        <v>0</v>
      </c>
      <c r="O812" s="42">
        <f>+IFERROR(VLOOKUP($A812,'2022'!$A:$O,9,FALSE),0)</f>
        <v>0</v>
      </c>
      <c r="P812" s="42">
        <f>+IFERROR(VLOOKUP($A812,'2022'!$A:$O,10,FALSE),0)</f>
        <v>0</v>
      </c>
      <c r="Q812" s="42">
        <f>+IFERROR(VLOOKUP($A812,'2022'!$A:$O,11,FALSE),0)</f>
        <v>0</v>
      </c>
      <c r="R812" s="42">
        <f>+IFERROR(VLOOKUP($A812,'2022'!$A:$O,12,FALSE),0)</f>
        <v>0</v>
      </c>
      <c r="S812" s="42">
        <f>+IFERROR(VLOOKUP($A812,'2022'!$A:$O,13,FALSE),0)</f>
        <v>0</v>
      </c>
      <c r="T812" s="42">
        <f>+IFERROR(VLOOKUP($A812,'2022'!$A:$O,14,FALSE),0)</f>
        <v>0</v>
      </c>
      <c r="U812" s="42">
        <f>+IFERROR(VLOOKUP($A812,'2022'!$A:$O,15,FALSE),0)</f>
        <v>0</v>
      </c>
    </row>
    <row r="813" spans="1:21" x14ac:dyDescent="0.2">
      <c r="A813" s="86">
        <v>1980252110</v>
      </c>
      <c r="B813" s="80" t="s">
        <v>548</v>
      </c>
      <c r="C813" s="4" t="s">
        <v>9</v>
      </c>
      <c r="D813" s="4">
        <f t="shared" si="765"/>
        <v>10</v>
      </c>
      <c r="E813" s="76">
        <f t="shared" si="772"/>
        <v>31346117</v>
      </c>
      <c r="F813" s="42">
        <f>IFERROR(VLOOKUP($A813,'2018'!$A$8:$C$209,3,FALSE),0)</f>
        <v>0</v>
      </c>
      <c r="G813" s="42">
        <f>IFERROR(VLOOKUP($A813,'2019'!$A$8:$C$282,3,FALSE),0)</f>
        <v>30710</v>
      </c>
      <c r="H813" s="42">
        <f>+IFERROR(VLOOKUP($A813,'2020'!$A$14:$C$247,3,FALSE),0)</f>
        <v>3829124</v>
      </c>
      <c r="I813" s="42">
        <f>+IFERROR(VLOOKUP($A813,'2021'!$A$12:$C$276,3,FALSE),0)</f>
        <v>16940310</v>
      </c>
      <c r="J813" s="42">
        <f>+IFERROR(VLOOKUP($A813,'2022'!$A:$O,4,FALSE),0)</f>
        <v>0</v>
      </c>
      <c r="K813" s="42">
        <f>+IFERROR(VLOOKUP($A813,'2022'!$A:$O,5,FALSE),0)</f>
        <v>79486</v>
      </c>
      <c r="L813" s="42">
        <f>+IFERROR(VLOOKUP($A813,'2022'!$A:$O,6,FALSE),0)</f>
        <v>5440476</v>
      </c>
      <c r="M813" s="42">
        <f>+IFERROR(VLOOKUP($A813,'2022'!$A:$O,7,FALSE),0)</f>
        <v>364888</v>
      </c>
      <c r="N813" s="42">
        <f>+IFERROR(VLOOKUP($A813,'2022'!$A:$O,8,FALSE),0)</f>
        <v>0</v>
      </c>
      <c r="O813" s="42">
        <f>+IFERROR(VLOOKUP($A813,'2022'!$A:$O,9,FALSE),0)</f>
        <v>0</v>
      </c>
      <c r="P813" s="42">
        <f>+IFERROR(VLOOKUP($A813,'2022'!$A:$O,10,FALSE),0)</f>
        <v>0</v>
      </c>
      <c r="Q813" s="42">
        <f>+IFERROR(VLOOKUP($A813,'2022'!$A:$O,11,FALSE),0)</f>
        <v>0</v>
      </c>
      <c r="R813" s="42">
        <f>+IFERROR(VLOOKUP($A813,'2022'!$A:$O,12,FALSE),0)</f>
        <v>4661123</v>
      </c>
      <c r="S813" s="42">
        <f>+IFERROR(VLOOKUP($A813,'2022'!$A:$O,13,FALSE),0)</f>
        <v>0</v>
      </c>
      <c r="T813" s="42">
        <f>+IFERROR(VLOOKUP($A813,'2022'!$A:$O,14,FALSE),0)</f>
        <v>0</v>
      </c>
      <c r="U813" s="42">
        <f>+IFERROR(VLOOKUP($A813,'2022'!$A:$O,15,FALSE),0)</f>
        <v>0</v>
      </c>
    </row>
    <row r="814" spans="1:21" x14ac:dyDescent="0.2">
      <c r="A814" s="86">
        <v>1980252111</v>
      </c>
      <c r="B814" s="80" t="s">
        <v>549</v>
      </c>
      <c r="C814" s="4" t="s">
        <v>9</v>
      </c>
      <c r="D814" s="4">
        <f t="shared" si="765"/>
        <v>10</v>
      </c>
      <c r="E814" s="76">
        <f t="shared" si="772"/>
        <v>124258265</v>
      </c>
      <c r="F814" s="42">
        <f>IFERROR(VLOOKUP($A814,'2018'!$A$8:$C$209,3,FALSE),0)</f>
        <v>0</v>
      </c>
      <c r="G814" s="42">
        <f>IFERROR(VLOOKUP($A814,'2019'!$A$8:$C$282,3,FALSE),0)</f>
        <v>2942900</v>
      </c>
      <c r="H814" s="42">
        <f>+IFERROR(VLOOKUP($A814,'2020'!$A$14:$C$247,3,FALSE),0)</f>
        <v>36482151</v>
      </c>
      <c r="I814" s="42">
        <f>+IFERROR(VLOOKUP($A814,'2021'!$A$12:$C$276,3,FALSE),0)</f>
        <v>53056594</v>
      </c>
      <c r="J814" s="42">
        <f>+IFERROR(VLOOKUP($A814,'2022'!$A:$O,4,FALSE),0)</f>
        <v>12511530</v>
      </c>
      <c r="K814" s="42">
        <f>+IFERROR(VLOOKUP($A814,'2022'!$A:$O,5,FALSE),0)</f>
        <v>15681695</v>
      </c>
      <c r="L814" s="42">
        <f>+IFERROR(VLOOKUP($A814,'2022'!$A:$O,6,FALSE),0)</f>
        <v>-565225</v>
      </c>
      <c r="M814" s="42">
        <f>+IFERROR(VLOOKUP($A814,'2022'!$A:$O,7,FALSE),0)</f>
        <v>696208</v>
      </c>
      <c r="N814" s="42">
        <f>+IFERROR(VLOOKUP($A814,'2022'!$A:$O,8,FALSE),0)</f>
        <v>2848000</v>
      </c>
      <c r="O814" s="42">
        <f>+IFERROR(VLOOKUP($A814,'2022'!$A:$O,9,FALSE),0)</f>
        <v>0</v>
      </c>
      <c r="P814" s="42">
        <f>+IFERROR(VLOOKUP($A814,'2022'!$A:$O,10,FALSE),0)</f>
        <v>394192</v>
      </c>
      <c r="Q814" s="42">
        <f>+IFERROR(VLOOKUP($A814,'2022'!$A:$O,11,FALSE),0)</f>
        <v>65220</v>
      </c>
      <c r="R814" s="42">
        <f>+IFERROR(VLOOKUP($A814,'2022'!$A:$O,12,FALSE),0)</f>
        <v>145000</v>
      </c>
      <c r="S814" s="42">
        <f>+IFERROR(VLOOKUP($A814,'2022'!$A:$O,13,FALSE),0)</f>
        <v>0</v>
      </c>
      <c r="T814" s="42">
        <f>+IFERROR(VLOOKUP($A814,'2022'!$A:$O,14,FALSE),0)</f>
        <v>0</v>
      </c>
      <c r="U814" s="42">
        <f>+IFERROR(VLOOKUP($A814,'2022'!$A:$O,15,FALSE),0)</f>
        <v>0</v>
      </c>
    </row>
    <row r="815" spans="1:21" x14ac:dyDescent="0.2">
      <c r="A815" s="86">
        <v>1980252112</v>
      </c>
      <c r="B815" s="80" t="s">
        <v>553</v>
      </c>
      <c r="C815" s="4" t="s">
        <v>9</v>
      </c>
      <c r="D815" s="4">
        <f t="shared" si="765"/>
        <v>10</v>
      </c>
      <c r="E815" s="76">
        <f t="shared" si="772"/>
        <v>720000</v>
      </c>
      <c r="F815" s="42">
        <f>IFERROR(VLOOKUP($A815,'2018'!$A$8:$C$209,3,FALSE),0)</f>
        <v>0</v>
      </c>
      <c r="G815" s="42">
        <f>IFERROR(VLOOKUP($A815,'2019'!$A$8:$C$282,3,FALSE),0)</f>
        <v>0</v>
      </c>
      <c r="H815" s="42">
        <f>+IFERROR(VLOOKUP($A815,'2020'!$A$14:$C$247,3,FALSE),0)</f>
        <v>0</v>
      </c>
      <c r="I815" s="42">
        <f>+IFERROR(VLOOKUP($A815,'2021'!$A$12:$C$276,3,FALSE),0)</f>
        <v>720000</v>
      </c>
      <c r="J815" s="42">
        <f>+IFERROR(VLOOKUP($A815,'2022'!$A:$O,4,FALSE),0)</f>
        <v>0</v>
      </c>
      <c r="K815" s="42">
        <f>+IFERROR(VLOOKUP($A815,'2022'!$A:$O,5,FALSE),0)</f>
        <v>0</v>
      </c>
      <c r="L815" s="42">
        <f>+IFERROR(VLOOKUP($A815,'2022'!$A:$O,6,FALSE),0)</f>
        <v>0</v>
      </c>
      <c r="M815" s="42">
        <f>+IFERROR(VLOOKUP($A815,'2022'!$A:$O,7,FALSE),0)</f>
        <v>0</v>
      </c>
      <c r="N815" s="42">
        <f>+IFERROR(VLOOKUP($A815,'2022'!$A:$O,8,FALSE),0)</f>
        <v>0</v>
      </c>
      <c r="O815" s="42">
        <f>+IFERROR(VLOOKUP($A815,'2022'!$A:$O,9,FALSE),0)</f>
        <v>0</v>
      </c>
      <c r="P815" s="42">
        <f>+IFERROR(VLOOKUP($A815,'2022'!$A:$O,10,FALSE),0)</f>
        <v>0</v>
      </c>
      <c r="Q815" s="42">
        <f>+IFERROR(VLOOKUP($A815,'2022'!$A:$O,11,FALSE),0)</f>
        <v>0</v>
      </c>
      <c r="R815" s="42">
        <f>+IFERROR(VLOOKUP($A815,'2022'!$A:$O,12,FALSE),0)</f>
        <v>0</v>
      </c>
      <c r="S815" s="42">
        <f>+IFERROR(VLOOKUP($A815,'2022'!$A:$O,13,FALSE),0)</f>
        <v>0</v>
      </c>
      <c r="T815" s="42">
        <f>+IFERROR(VLOOKUP($A815,'2022'!$A:$O,14,FALSE),0)</f>
        <v>0</v>
      </c>
      <c r="U815" s="42">
        <f>+IFERROR(VLOOKUP($A815,'2022'!$A:$O,15,FALSE),0)</f>
        <v>0</v>
      </c>
    </row>
    <row r="816" spans="1:21" x14ac:dyDescent="0.2">
      <c r="A816" s="86">
        <v>1980252113</v>
      </c>
      <c r="B816" s="80" t="s">
        <v>554</v>
      </c>
      <c r="C816" s="4" t="s">
        <v>9</v>
      </c>
      <c r="D816" s="4">
        <f t="shared" si="765"/>
        <v>10</v>
      </c>
      <c r="E816" s="76">
        <f t="shared" si="772"/>
        <v>0</v>
      </c>
      <c r="F816" s="42">
        <f>IFERROR(VLOOKUP($A816,'2018'!$A$8:$C$209,3,FALSE),0)</f>
        <v>0</v>
      </c>
      <c r="G816" s="42">
        <f>IFERROR(VLOOKUP($A816,'2019'!$A$8:$C$282,3,FALSE),0)</f>
        <v>0</v>
      </c>
      <c r="H816" s="42">
        <f>+IFERROR(VLOOKUP($A816,'2020'!$A$14:$C$247,3,FALSE),0)</f>
        <v>0</v>
      </c>
      <c r="I816" s="42">
        <f>+IFERROR(VLOOKUP($A816,'2021'!$A$12:$C$276,3,FALSE),0)</f>
        <v>0</v>
      </c>
      <c r="J816" s="42">
        <f>+IFERROR(VLOOKUP($A816,'2022'!$A:$O,4,FALSE),0)</f>
        <v>0</v>
      </c>
      <c r="K816" s="42">
        <f>+IFERROR(VLOOKUP($A816,'2022'!$A:$O,5,FALSE),0)</f>
        <v>0</v>
      </c>
      <c r="L816" s="42">
        <f>+IFERROR(VLOOKUP($A816,'2022'!$A:$O,6,FALSE),0)</f>
        <v>0</v>
      </c>
      <c r="M816" s="42">
        <f>+IFERROR(VLOOKUP($A816,'2022'!$A:$O,7,FALSE),0)</f>
        <v>0</v>
      </c>
      <c r="N816" s="42">
        <f>+IFERROR(VLOOKUP($A816,'2022'!$A:$O,8,FALSE),0)</f>
        <v>0</v>
      </c>
      <c r="O816" s="42">
        <f>+IFERROR(VLOOKUP($A816,'2022'!$A:$O,9,FALSE),0)</f>
        <v>0</v>
      </c>
      <c r="P816" s="42">
        <f>+IFERROR(VLOOKUP($A816,'2022'!$A:$O,10,FALSE),0)</f>
        <v>0</v>
      </c>
      <c r="Q816" s="42">
        <f>+IFERROR(VLOOKUP($A816,'2022'!$A:$O,11,FALSE),0)</f>
        <v>0</v>
      </c>
      <c r="R816" s="42">
        <f>+IFERROR(VLOOKUP($A816,'2022'!$A:$O,12,FALSE),0)</f>
        <v>0</v>
      </c>
      <c r="S816" s="42">
        <f>+IFERROR(VLOOKUP($A816,'2022'!$A:$O,13,FALSE),0)</f>
        <v>0</v>
      </c>
      <c r="T816" s="42">
        <f>+IFERROR(VLOOKUP($A816,'2022'!$A:$O,14,FALSE),0)</f>
        <v>0</v>
      </c>
      <c r="U816" s="42">
        <f>+IFERROR(VLOOKUP($A816,'2022'!$A:$O,15,FALSE),0)</f>
        <v>0</v>
      </c>
    </row>
    <row r="817" spans="1:21" x14ac:dyDescent="0.2">
      <c r="A817" s="86">
        <v>1980252114</v>
      </c>
      <c r="B817" s="80" t="s">
        <v>563</v>
      </c>
      <c r="C817" s="4" t="s">
        <v>9</v>
      </c>
      <c r="D817" s="4">
        <f t="shared" si="765"/>
        <v>10</v>
      </c>
      <c r="E817" s="76">
        <f t="shared" si="772"/>
        <v>210563878</v>
      </c>
      <c r="F817" s="42">
        <f>IFERROR(VLOOKUP($A817,'2018'!$A$8:$C$209,3,FALSE),0)</f>
        <v>0</v>
      </c>
      <c r="G817" s="42">
        <f>IFERROR(VLOOKUP($A817,'2019'!$A$8:$C$282,3,FALSE),0)</f>
        <v>2845928</v>
      </c>
      <c r="H817" s="42">
        <f>+IFERROR(VLOOKUP($A817,'2020'!$A$14:$C$247,3,FALSE),0)</f>
        <v>51151701</v>
      </c>
      <c r="I817" s="42">
        <f>+IFERROR(VLOOKUP($A817,'2021'!$A$12:$C$276,3,FALSE),0)</f>
        <v>145294943</v>
      </c>
      <c r="J817" s="42">
        <f>+IFERROR(VLOOKUP($A817,'2022'!$A:$O,4,FALSE),0)</f>
        <v>565675</v>
      </c>
      <c r="K817" s="42">
        <f>+IFERROR(VLOOKUP($A817,'2022'!$A:$O,5,FALSE),0)</f>
        <v>5531088</v>
      </c>
      <c r="L817" s="42">
        <f>+IFERROR(VLOOKUP($A817,'2022'!$A:$O,6,FALSE),0)</f>
        <v>2860443</v>
      </c>
      <c r="M817" s="42">
        <f>+IFERROR(VLOOKUP($A817,'2022'!$A:$O,7,FALSE),0)</f>
        <v>3196962</v>
      </c>
      <c r="N817" s="42">
        <f>+IFERROR(VLOOKUP($A817,'2022'!$A:$O,8,FALSE),0)</f>
        <v>329827</v>
      </c>
      <c r="O817" s="42">
        <f>+IFERROR(VLOOKUP($A817,'2022'!$A:$O,9,FALSE),0)</f>
        <v>156300</v>
      </c>
      <c r="P817" s="42">
        <f>+IFERROR(VLOOKUP($A817,'2022'!$A:$O,10,FALSE),0)</f>
        <v>796380</v>
      </c>
      <c r="Q817" s="42">
        <f>+IFERROR(VLOOKUP($A817,'2022'!$A:$O,11,FALSE),0)</f>
        <v>-2573093</v>
      </c>
      <c r="R817" s="42">
        <f>+IFERROR(VLOOKUP($A817,'2022'!$A:$O,12,FALSE),0)</f>
        <v>1075000</v>
      </c>
      <c r="S817" s="42">
        <f>+IFERROR(VLOOKUP($A817,'2022'!$A:$O,13,FALSE),0)</f>
        <v>43754</v>
      </c>
      <c r="T817" s="42">
        <f>+IFERROR(VLOOKUP($A817,'2022'!$A:$O,14,FALSE),0)</f>
        <v>-711030</v>
      </c>
      <c r="U817" s="42">
        <f>+IFERROR(VLOOKUP($A817,'2022'!$A:$O,15,FALSE),0)</f>
        <v>0</v>
      </c>
    </row>
    <row r="818" spans="1:21" x14ac:dyDescent="0.2">
      <c r="A818" s="86">
        <v>1980252115</v>
      </c>
      <c r="B818" s="80" t="s">
        <v>564</v>
      </c>
      <c r="C818" s="4" t="s">
        <v>9</v>
      </c>
      <c r="D818" s="4">
        <f t="shared" si="765"/>
        <v>10</v>
      </c>
      <c r="E818" s="76">
        <f t="shared" si="772"/>
        <v>0</v>
      </c>
      <c r="F818" s="42">
        <f>IFERROR(VLOOKUP($A818,'2018'!$A$8:$C$209,3,FALSE),0)</f>
        <v>0</v>
      </c>
      <c r="G818" s="42">
        <f>IFERROR(VLOOKUP($A818,'2019'!$A$8:$C$282,3,FALSE),0)</f>
        <v>0</v>
      </c>
      <c r="H818" s="42">
        <f>+IFERROR(VLOOKUP($A818,'2020'!$A$14:$C$247,3,FALSE),0)</f>
        <v>0</v>
      </c>
      <c r="I818" s="42">
        <f>+IFERROR(VLOOKUP($A818,'2021'!$A$12:$C$276,3,FALSE),0)</f>
        <v>0</v>
      </c>
      <c r="J818" s="42">
        <f>+IFERROR(VLOOKUP($A818,'2022'!$A:$O,4,FALSE),0)</f>
        <v>0</v>
      </c>
      <c r="K818" s="42">
        <f>+IFERROR(VLOOKUP($A818,'2022'!$A:$O,5,FALSE),0)</f>
        <v>0</v>
      </c>
      <c r="L818" s="42">
        <f>+IFERROR(VLOOKUP($A818,'2022'!$A:$O,6,FALSE),0)</f>
        <v>0</v>
      </c>
      <c r="M818" s="42">
        <f>+IFERROR(VLOOKUP($A818,'2022'!$A:$O,7,FALSE),0)</f>
        <v>0</v>
      </c>
      <c r="N818" s="42">
        <f>+IFERROR(VLOOKUP($A818,'2022'!$A:$O,8,FALSE),0)</f>
        <v>0</v>
      </c>
      <c r="O818" s="42">
        <f>+IFERROR(VLOOKUP($A818,'2022'!$A:$O,9,FALSE),0)</f>
        <v>0</v>
      </c>
      <c r="P818" s="42">
        <f>+IFERROR(VLOOKUP($A818,'2022'!$A:$O,10,FALSE),0)</f>
        <v>0</v>
      </c>
      <c r="Q818" s="42">
        <f>+IFERROR(VLOOKUP($A818,'2022'!$A:$O,11,FALSE),0)</f>
        <v>0</v>
      </c>
      <c r="R818" s="42">
        <f>+IFERROR(VLOOKUP($A818,'2022'!$A:$O,12,FALSE),0)</f>
        <v>0</v>
      </c>
      <c r="S818" s="42">
        <f>+IFERROR(VLOOKUP($A818,'2022'!$A:$O,13,FALSE),0)</f>
        <v>0</v>
      </c>
      <c r="T818" s="42">
        <f>+IFERROR(VLOOKUP($A818,'2022'!$A:$O,14,FALSE),0)</f>
        <v>0</v>
      </c>
      <c r="U818" s="42">
        <f>+IFERROR(VLOOKUP($A818,'2022'!$A:$O,15,FALSE),0)</f>
        <v>0</v>
      </c>
    </row>
    <row r="819" spans="1:21" x14ac:dyDescent="0.2">
      <c r="A819" s="86">
        <v>1980252116</v>
      </c>
      <c r="B819" s="80" t="s">
        <v>552</v>
      </c>
      <c r="C819" s="4" t="s">
        <v>9</v>
      </c>
      <c r="D819" s="4">
        <f t="shared" si="765"/>
        <v>10</v>
      </c>
      <c r="E819" s="76">
        <f t="shared" si="772"/>
        <v>138041256</v>
      </c>
      <c r="F819" s="42">
        <f>IFERROR(VLOOKUP($A819,'2018'!$A$8:$C$209,3,FALSE),0)</f>
        <v>0</v>
      </c>
      <c r="G819" s="42">
        <f>IFERROR(VLOOKUP($A819,'2019'!$A$8:$C$282,3,FALSE),0)</f>
        <v>2753271</v>
      </c>
      <c r="H819" s="42">
        <f>+IFERROR(VLOOKUP($A819,'2020'!$A$14:$C$247,3,FALSE),0)</f>
        <v>70820178</v>
      </c>
      <c r="I819" s="42">
        <f>+IFERROR(VLOOKUP($A819,'2021'!$A$12:$C$276,3,FALSE),0)</f>
        <v>37454626</v>
      </c>
      <c r="J819" s="42">
        <f>+IFERROR(VLOOKUP($A819,'2022'!$A:$O,4,FALSE),0)</f>
        <v>3824708</v>
      </c>
      <c r="K819" s="42">
        <f>+IFERROR(VLOOKUP($A819,'2022'!$A:$O,5,FALSE),0)</f>
        <v>3879797</v>
      </c>
      <c r="L819" s="42">
        <f>+IFERROR(VLOOKUP($A819,'2022'!$A:$O,6,FALSE),0)</f>
        <v>534000</v>
      </c>
      <c r="M819" s="42">
        <f>+IFERROR(VLOOKUP($A819,'2022'!$A:$O,7,FALSE),0)</f>
        <v>1667596</v>
      </c>
      <c r="N819" s="42">
        <f>+IFERROR(VLOOKUP($A819,'2022'!$A:$O,8,FALSE),0)</f>
        <v>192000</v>
      </c>
      <c r="O819" s="42">
        <f>+IFERROR(VLOOKUP($A819,'2022'!$A:$O,9,FALSE),0)</f>
        <v>0</v>
      </c>
      <c r="P819" s="42">
        <f>+IFERROR(VLOOKUP($A819,'2022'!$A:$O,10,FALSE),0)</f>
        <v>0</v>
      </c>
      <c r="Q819" s="42">
        <f>+IFERROR(VLOOKUP($A819,'2022'!$A:$O,11,FALSE),0)</f>
        <v>0</v>
      </c>
      <c r="R819" s="42">
        <f>+IFERROR(VLOOKUP($A819,'2022'!$A:$O,12,FALSE),0)</f>
        <v>2540000</v>
      </c>
      <c r="S819" s="42">
        <f>+IFERROR(VLOOKUP($A819,'2022'!$A:$O,13,FALSE),0)</f>
        <v>0</v>
      </c>
      <c r="T819" s="42">
        <f>+IFERROR(VLOOKUP($A819,'2022'!$A:$O,14,FALSE),0)</f>
        <v>14375080</v>
      </c>
      <c r="U819" s="42">
        <f>+IFERROR(VLOOKUP($A819,'2022'!$A:$O,15,FALSE),0)</f>
        <v>0</v>
      </c>
    </row>
    <row r="820" spans="1:21" x14ac:dyDescent="0.2">
      <c r="A820" s="86">
        <v>1980252117</v>
      </c>
      <c r="B820" s="80" t="s">
        <v>565</v>
      </c>
      <c r="C820" s="4" t="s">
        <v>9</v>
      </c>
      <c r="D820" s="4">
        <f t="shared" si="765"/>
        <v>10</v>
      </c>
      <c r="E820" s="76">
        <f t="shared" si="772"/>
        <v>0</v>
      </c>
      <c r="F820" s="42">
        <f>IFERROR(VLOOKUP($A820,'2018'!$A$8:$C$209,3,FALSE),0)</f>
        <v>0</v>
      </c>
      <c r="G820" s="42">
        <f>IFERROR(VLOOKUP($A820,'2019'!$A$8:$C$282,3,FALSE),0)</f>
        <v>0</v>
      </c>
      <c r="H820" s="42">
        <f>+IFERROR(VLOOKUP($A820,'2020'!$A$14:$C$247,3,FALSE),0)</f>
        <v>0</v>
      </c>
      <c r="I820" s="42">
        <f>+IFERROR(VLOOKUP($A820,'2021'!$A$12:$C$276,3,FALSE),0)</f>
        <v>0</v>
      </c>
      <c r="J820" s="42">
        <f>+IFERROR(VLOOKUP($A820,'2022'!$A:$O,4,FALSE),0)</f>
        <v>0</v>
      </c>
      <c r="K820" s="42">
        <f>+IFERROR(VLOOKUP($A820,'2022'!$A:$O,5,FALSE),0)</f>
        <v>0</v>
      </c>
      <c r="L820" s="42">
        <f>+IFERROR(VLOOKUP($A820,'2022'!$A:$O,6,FALSE),0)</f>
        <v>0</v>
      </c>
      <c r="M820" s="42">
        <f>+IFERROR(VLOOKUP($A820,'2022'!$A:$O,7,FALSE),0)</f>
        <v>0</v>
      </c>
      <c r="N820" s="42">
        <f>+IFERROR(VLOOKUP($A820,'2022'!$A:$O,8,FALSE),0)</f>
        <v>0</v>
      </c>
      <c r="O820" s="42">
        <f>+IFERROR(VLOOKUP($A820,'2022'!$A:$O,9,FALSE),0)</f>
        <v>0</v>
      </c>
      <c r="P820" s="42">
        <f>+IFERROR(VLOOKUP($A820,'2022'!$A:$O,10,FALSE),0)</f>
        <v>0</v>
      </c>
      <c r="Q820" s="42">
        <f>+IFERROR(VLOOKUP($A820,'2022'!$A:$O,11,FALSE),0)</f>
        <v>0</v>
      </c>
      <c r="R820" s="42">
        <f>+IFERROR(VLOOKUP($A820,'2022'!$A:$O,12,FALSE),0)</f>
        <v>0</v>
      </c>
      <c r="S820" s="42">
        <f>+IFERROR(VLOOKUP($A820,'2022'!$A:$O,13,FALSE),0)</f>
        <v>0</v>
      </c>
      <c r="T820" s="42">
        <f>+IFERROR(VLOOKUP($A820,'2022'!$A:$O,14,FALSE),0)</f>
        <v>0</v>
      </c>
      <c r="U820" s="42">
        <f>+IFERROR(VLOOKUP($A820,'2022'!$A:$O,15,FALSE),0)</f>
        <v>0</v>
      </c>
    </row>
    <row r="821" spans="1:21" x14ac:dyDescent="0.2">
      <c r="A821" s="86">
        <v>1980252118</v>
      </c>
      <c r="B821" s="80" t="s">
        <v>566</v>
      </c>
      <c r="C821" s="4" t="s">
        <v>9</v>
      </c>
      <c r="D821" s="4">
        <f t="shared" si="765"/>
        <v>10</v>
      </c>
      <c r="E821" s="76">
        <f t="shared" si="772"/>
        <v>29350000</v>
      </c>
      <c r="F821" s="42">
        <f>IFERROR(VLOOKUP($A821,'2018'!$A$8:$C$209,3,FALSE),0)</f>
        <v>0</v>
      </c>
      <c r="G821" s="42">
        <f>IFERROR(VLOOKUP($A821,'2019'!$A$8:$C$282,3,FALSE),0)</f>
        <v>6800000</v>
      </c>
      <c r="H821" s="42">
        <f>+IFERROR(VLOOKUP($A821,'2020'!$A$14:$C$247,3,FALSE),0)</f>
        <v>10800000</v>
      </c>
      <c r="I821" s="42">
        <f>+IFERROR(VLOOKUP($A821,'2021'!$A$12:$C$276,3,FALSE),0)</f>
        <v>11750000</v>
      </c>
      <c r="J821" s="42">
        <f>+IFERROR(VLOOKUP($A821,'2022'!$A:$O,4,FALSE),0)</f>
        <v>0</v>
      </c>
      <c r="K821" s="42">
        <f>+IFERROR(VLOOKUP($A821,'2022'!$A:$O,5,FALSE),0)</f>
        <v>0</v>
      </c>
      <c r="L821" s="42">
        <f>+IFERROR(VLOOKUP($A821,'2022'!$A:$O,6,FALSE),0)</f>
        <v>0</v>
      </c>
      <c r="M821" s="42">
        <f>+IFERROR(VLOOKUP($A821,'2022'!$A:$O,7,FALSE),0)</f>
        <v>0</v>
      </c>
      <c r="N821" s="42">
        <f>+IFERROR(VLOOKUP($A821,'2022'!$A:$O,8,FALSE),0)</f>
        <v>0</v>
      </c>
      <c r="O821" s="42">
        <f>+IFERROR(VLOOKUP($A821,'2022'!$A:$O,9,FALSE),0)</f>
        <v>0</v>
      </c>
      <c r="P821" s="42">
        <f>+IFERROR(VLOOKUP($A821,'2022'!$A:$O,10,FALSE),0)</f>
        <v>0</v>
      </c>
      <c r="Q821" s="42">
        <f>+IFERROR(VLOOKUP($A821,'2022'!$A:$O,11,FALSE),0)</f>
        <v>0</v>
      </c>
      <c r="R821" s="42">
        <f>+IFERROR(VLOOKUP($A821,'2022'!$A:$O,12,FALSE),0)</f>
        <v>0</v>
      </c>
      <c r="S821" s="42">
        <f>+IFERROR(VLOOKUP($A821,'2022'!$A:$O,13,FALSE),0)</f>
        <v>0</v>
      </c>
      <c r="T821" s="42">
        <f>+IFERROR(VLOOKUP($A821,'2022'!$A:$O,14,FALSE),0)</f>
        <v>0</v>
      </c>
      <c r="U821" s="42">
        <f>+IFERROR(VLOOKUP($A821,'2022'!$A:$O,15,FALSE),0)</f>
        <v>0</v>
      </c>
    </row>
    <row r="822" spans="1:21" x14ac:dyDescent="0.2">
      <c r="A822" s="86">
        <v>1980252119</v>
      </c>
      <c r="B822" s="80" t="s">
        <v>567</v>
      </c>
      <c r="C822" s="4" t="s">
        <v>9</v>
      </c>
      <c r="D822" s="4">
        <f t="shared" si="765"/>
        <v>10</v>
      </c>
      <c r="E822" s="76">
        <f t="shared" si="772"/>
        <v>14331653</v>
      </c>
      <c r="F822" s="42">
        <f>IFERROR(VLOOKUP($A822,'2018'!$A$8:$C$209,3,FALSE),0)</f>
        <v>0</v>
      </c>
      <c r="G822" s="42">
        <f>IFERROR(VLOOKUP($A822,'2019'!$A$8:$C$282,3,FALSE),0)</f>
        <v>839370</v>
      </c>
      <c r="H822" s="42">
        <f>+IFERROR(VLOOKUP($A822,'2020'!$A$14:$C$247,3,FALSE),0)</f>
        <v>2549815</v>
      </c>
      <c r="I822" s="42">
        <f>+IFERROR(VLOOKUP($A822,'2021'!$A$12:$C$276,3,FALSE),0)</f>
        <v>6987308</v>
      </c>
      <c r="J822" s="42">
        <f>+IFERROR(VLOOKUP($A822,'2022'!$A:$O,4,FALSE),0)</f>
        <v>0</v>
      </c>
      <c r="K822" s="42">
        <f>+IFERROR(VLOOKUP($A822,'2022'!$A:$O,5,FALSE),0)</f>
        <v>108000</v>
      </c>
      <c r="L822" s="42">
        <f>+IFERROR(VLOOKUP($A822,'2022'!$A:$O,6,FALSE),0)</f>
        <v>0</v>
      </c>
      <c r="M822" s="42">
        <f>+IFERROR(VLOOKUP($A822,'2022'!$A:$O,7,FALSE),0)</f>
        <v>0</v>
      </c>
      <c r="N822" s="42">
        <f>+IFERROR(VLOOKUP($A822,'2022'!$A:$O,8,FALSE),0)</f>
        <v>0</v>
      </c>
      <c r="O822" s="42">
        <f>+IFERROR(VLOOKUP($A822,'2022'!$A:$O,9,FALSE),0)</f>
        <v>0</v>
      </c>
      <c r="P822" s="42">
        <f>+IFERROR(VLOOKUP($A822,'2022'!$A:$O,10,FALSE),0)</f>
        <v>0</v>
      </c>
      <c r="Q822" s="42">
        <f>+IFERROR(VLOOKUP($A822,'2022'!$A:$O,11,FALSE),0)</f>
        <v>1938580</v>
      </c>
      <c r="R822" s="42">
        <f>+IFERROR(VLOOKUP($A822,'2022'!$A:$O,12,FALSE),0)</f>
        <v>1908580</v>
      </c>
      <c r="S822" s="42">
        <f>+IFERROR(VLOOKUP($A822,'2022'!$A:$O,13,FALSE),0)</f>
        <v>0</v>
      </c>
      <c r="T822" s="42">
        <f>+IFERROR(VLOOKUP($A822,'2022'!$A:$O,14,FALSE),0)</f>
        <v>0</v>
      </c>
      <c r="U822" s="42">
        <f>+IFERROR(VLOOKUP($A822,'2022'!$A:$O,15,FALSE),0)</f>
        <v>0</v>
      </c>
    </row>
    <row r="823" spans="1:21" x14ac:dyDescent="0.2">
      <c r="A823" s="86">
        <v>1980252120</v>
      </c>
      <c r="B823" s="80" t="s">
        <v>551</v>
      </c>
      <c r="C823" s="4" t="s">
        <v>9</v>
      </c>
      <c r="D823" s="4">
        <f t="shared" si="765"/>
        <v>10</v>
      </c>
      <c r="E823" s="76">
        <f t="shared" si="772"/>
        <v>0</v>
      </c>
      <c r="F823" s="42">
        <f>IFERROR(VLOOKUP($A823,'2018'!$A$8:$C$209,3,FALSE),0)</f>
        <v>0</v>
      </c>
      <c r="G823" s="42">
        <f>IFERROR(VLOOKUP($A823,'2019'!$A$8:$C$282,3,FALSE),0)</f>
        <v>0</v>
      </c>
      <c r="H823" s="42">
        <f>+IFERROR(VLOOKUP($A823,'2020'!$A$14:$C$247,3,FALSE),0)</f>
        <v>0</v>
      </c>
      <c r="I823" s="42">
        <f>+IFERROR(VLOOKUP($A823,'2021'!$A$12:$C$276,3,FALSE),0)</f>
        <v>0</v>
      </c>
      <c r="J823" s="42">
        <f>+IFERROR(VLOOKUP($A823,'2022'!$A:$O,4,FALSE),0)</f>
        <v>0</v>
      </c>
      <c r="K823" s="42">
        <f>+IFERROR(VLOOKUP($A823,'2022'!$A:$O,5,FALSE),0)</f>
        <v>0</v>
      </c>
      <c r="L823" s="42">
        <f>+IFERROR(VLOOKUP($A823,'2022'!$A:$O,6,FALSE),0)</f>
        <v>0</v>
      </c>
      <c r="M823" s="42">
        <f>+IFERROR(VLOOKUP($A823,'2022'!$A:$O,7,FALSE),0)</f>
        <v>0</v>
      </c>
      <c r="N823" s="42">
        <f>+IFERROR(VLOOKUP($A823,'2022'!$A:$O,8,FALSE),0)</f>
        <v>0</v>
      </c>
      <c r="O823" s="42">
        <f>+IFERROR(VLOOKUP($A823,'2022'!$A:$O,9,FALSE),0)</f>
        <v>0</v>
      </c>
      <c r="P823" s="42">
        <f>+IFERROR(VLOOKUP($A823,'2022'!$A:$O,10,FALSE),0)</f>
        <v>0</v>
      </c>
      <c r="Q823" s="42">
        <f>+IFERROR(VLOOKUP($A823,'2022'!$A:$O,11,FALSE),0)</f>
        <v>0</v>
      </c>
      <c r="R823" s="42">
        <f>+IFERROR(VLOOKUP($A823,'2022'!$A:$O,12,FALSE),0)</f>
        <v>0</v>
      </c>
      <c r="S823" s="42">
        <f>+IFERROR(VLOOKUP($A823,'2022'!$A:$O,13,FALSE),0)</f>
        <v>0</v>
      </c>
      <c r="T823" s="42">
        <f>+IFERROR(VLOOKUP($A823,'2022'!$A:$O,14,FALSE),0)</f>
        <v>0</v>
      </c>
      <c r="U823" s="42">
        <f>+IFERROR(VLOOKUP($A823,'2022'!$A:$O,15,FALSE),0)</f>
        <v>0</v>
      </c>
    </row>
    <row r="824" spans="1:21" x14ac:dyDescent="0.2">
      <c r="A824" s="86">
        <v>1980252121</v>
      </c>
      <c r="B824" s="80" t="s">
        <v>568</v>
      </c>
      <c r="C824" s="4" t="s">
        <v>9</v>
      </c>
      <c r="D824" s="4">
        <f t="shared" si="765"/>
        <v>10</v>
      </c>
      <c r="E824" s="76">
        <f t="shared" si="772"/>
        <v>65060400</v>
      </c>
      <c r="F824" s="42">
        <f>IFERROR(VLOOKUP($A824,'2018'!$A$8:$C$209,3,FALSE),0)</f>
        <v>0</v>
      </c>
      <c r="G824" s="42">
        <f>IFERROR(VLOOKUP($A824,'2019'!$A$8:$C$282,3,FALSE),0)</f>
        <v>0</v>
      </c>
      <c r="H824" s="42">
        <f>+IFERROR(VLOOKUP($A824,'2020'!$A$14:$C$247,3,FALSE),0)</f>
        <v>30415100</v>
      </c>
      <c r="I824" s="42">
        <f>+IFERROR(VLOOKUP($A824,'2021'!$A$12:$C$276,3,FALSE),0)</f>
        <v>34645300</v>
      </c>
      <c r="J824" s="42">
        <f>+IFERROR(VLOOKUP($A824,'2022'!$A:$O,4,FALSE),0)</f>
        <v>0</v>
      </c>
      <c r="K824" s="42">
        <f>+IFERROR(VLOOKUP($A824,'2022'!$A:$O,5,FALSE),0)</f>
        <v>0</v>
      </c>
      <c r="L824" s="42">
        <f>+IFERROR(VLOOKUP($A824,'2022'!$A:$O,6,FALSE),0)</f>
        <v>0</v>
      </c>
      <c r="M824" s="42">
        <f>+IFERROR(VLOOKUP($A824,'2022'!$A:$O,7,FALSE),0)</f>
        <v>0</v>
      </c>
      <c r="N824" s="42">
        <f>+IFERROR(VLOOKUP($A824,'2022'!$A:$O,8,FALSE),0)</f>
        <v>0</v>
      </c>
      <c r="O824" s="42">
        <f>+IFERROR(VLOOKUP($A824,'2022'!$A:$O,9,FALSE),0)</f>
        <v>0</v>
      </c>
      <c r="P824" s="42">
        <f>+IFERROR(VLOOKUP($A824,'2022'!$A:$O,10,FALSE),0)</f>
        <v>0</v>
      </c>
      <c r="Q824" s="42">
        <f>+IFERROR(VLOOKUP($A824,'2022'!$A:$O,11,FALSE),0)</f>
        <v>0</v>
      </c>
      <c r="R824" s="42">
        <f>+IFERROR(VLOOKUP($A824,'2022'!$A:$O,12,FALSE),0)</f>
        <v>0</v>
      </c>
      <c r="S824" s="42">
        <f>+IFERROR(VLOOKUP($A824,'2022'!$A:$O,13,FALSE),0)</f>
        <v>0</v>
      </c>
      <c r="T824" s="42">
        <f>+IFERROR(VLOOKUP($A824,'2022'!$A:$O,14,FALSE),0)</f>
        <v>0</v>
      </c>
      <c r="U824" s="42">
        <f>+IFERROR(VLOOKUP($A824,'2022'!$A:$O,15,FALSE),0)</f>
        <v>0</v>
      </c>
    </row>
    <row r="825" spans="1:21" x14ac:dyDescent="0.2">
      <c r="A825" s="86">
        <v>1980252122</v>
      </c>
      <c r="B825" s="80" t="s">
        <v>569</v>
      </c>
      <c r="C825" s="4" t="s">
        <v>9</v>
      </c>
      <c r="D825" s="4">
        <f t="shared" si="765"/>
        <v>10</v>
      </c>
      <c r="E825" s="76">
        <f t="shared" si="772"/>
        <v>26399746</v>
      </c>
      <c r="F825" s="42">
        <f>IFERROR(VLOOKUP($A825,'2018'!$A$8:$C$209,3,FALSE),0)</f>
        <v>0</v>
      </c>
      <c r="G825" s="42">
        <f>IFERROR(VLOOKUP($A825,'2019'!$A$8:$C$282,3,FALSE),0)</f>
        <v>1971230</v>
      </c>
      <c r="H825" s="42">
        <f>+IFERROR(VLOOKUP($A825,'2020'!$A$14:$C$247,3,FALSE),0)</f>
        <v>1002000</v>
      </c>
      <c r="I825" s="42">
        <f>+IFERROR(VLOOKUP($A825,'2021'!$A$12:$C$276,3,FALSE),0)</f>
        <v>569085</v>
      </c>
      <c r="J825" s="42">
        <f>+IFERROR(VLOOKUP($A825,'2022'!$A:$O,4,FALSE),0)</f>
        <v>953678</v>
      </c>
      <c r="K825" s="42">
        <f>+IFERROR(VLOOKUP($A825,'2022'!$A:$O,5,FALSE),0)</f>
        <v>459323</v>
      </c>
      <c r="L825" s="42">
        <f>+IFERROR(VLOOKUP($A825,'2022'!$A:$O,6,FALSE),0)</f>
        <v>0</v>
      </c>
      <c r="M825" s="42">
        <f>+IFERROR(VLOOKUP($A825,'2022'!$A:$O,7,FALSE),0)</f>
        <v>-953678</v>
      </c>
      <c r="N825" s="42">
        <f>+IFERROR(VLOOKUP($A825,'2022'!$A:$O,8,FALSE),0)</f>
        <v>13783451</v>
      </c>
      <c r="O825" s="42">
        <f>+IFERROR(VLOOKUP($A825,'2022'!$A:$O,9,FALSE),0)</f>
        <v>0</v>
      </c>
      <c r="P825" s="42">
        <f>+IFERROR(VLOOKUP($A825,'2022'!$A:$O,10,FALSE),0)</f>
        <v>8614657</v>
      </c>
      <c r="Q825" s="42">
        <f>+IFERROR(VLOOKUP($A825,'2022'!$A:$O,11,FALSE),0)</f>
        <v>0</v>
      </c>
      <c r="R825" s="42">
        <f>+IFERROR(VLOOKUP($A825,'2022'!$A:$O,12,FALSE),0)</f>
        <v>0</v>
      </c>
      <c r="S825" s="42">
        <f>+IFERROR(VLOOKUP($A825,'2022'!$A:$O,13,FALSE),0)</f>
        <v>0</v>
      </c>
      <c r="T825" s="42">
        <f>+IFERROR(VLOOKUP($A825,'2022'!$A:$O,14,FALSE),0)</f>
        <v>0</v>
      </c>
      <c r="U825" s="42">
        <f>+IFERROR(VLOOKUP($A825,'2022'!$A:$O,15,FALSE),0)</f>
        <v>0</v>
      </c>
    </row>
    <row r="826" spans="1:21" x14ac:dyDescent="0.2">
      <c r="A826" s="86">
        <v>1980252123</v>
      </c>
      <c r="B826" s="80" t="s">
        <v>73</v>
      </c>
      <c r="C826" s="4" t="s">
        <v>9</v>
      </c>
      <c r="D826" s="4">
        <f t="shared" si="765"/>
        <v>10</v>
      </c>
      <c r="E826" s="76">
        <f t="shared" si="772"/>
        <v>149953451</v>
      </c>
      <c r="F826" s="42">
        <f>IFERROR(VLOOKUP($A826,'2018'!$A$8:$C$209,3,FALSE),0)</f>
        <v>0</v>
      </c>
      <c r="G826" s="42">
        <f>IFERROR(VLOOKUP($A826,'2019'!$A$8:$C$282,3,FALSE),0)</f>
        <v>296853</v>
      </c>
      <c r="H826" s="42">
        <f>+IFERROR(VLOOKUP($A826,'2020'!$A$14:$C$247,3,FALSE),0)</f>
        <v>36539007</v>
      </c>
      <c r="I826" s="42">
        <f>+IFERROR(VLOOKUP($A826,'2021'!$A$12:$C$276,3,FALSE),0)</f>
        <v>58513599</v>
      </c>
      <c r="J826" s="42">
        <f>+IFERROR(VLOOKUP($A826,'2022'!$A:$O,4,FALSE),0)</f>
        <v>22529517</v>
      </c>
      <c r="K826" s="42">
        <f>+IFERROR(VLOOKUP($A826,'2022'!$A:$O,5,FALSE),0)</f>
        <v>262050</v>
      </c>
      <c r="L826" s="42">
        <f>+IFERROR(VLOOKUP($A826,'2022'!$A:$O,6,FALSE),0)</f>
        <v>5400420</v>
      </c>
      <c r="M826" s="42">
        <f>+IFERROR(VLOOKUP($A826,'2022'!$A:$O,7,FALSE),0)</f>
        <v>14695720</v>
      </c>
      <c r="N826" s="42">
        <f>+IFERROR(VLOOKUP($A826,'2022'!$A:$O,8,FALSE),0)</f>
        <v>6067428</v>
      </c>
      <c r="O826" s="42">
        <f>+IFERROR(VLOOKUP($A826,'2022'!$A:$O,9,FALSE),0)</f>
        <v>198386</v>
      </c>
      <c r="P826" s="42">
        <f>+IFERROR(VLOOKUP($A826,'2022'!$A:$O,10,FALSE),0)</f>
        <v>828692</v>
      </c>
      <c r="Q826" s="42">
        <f>+IFERROR(VLOOKUP($A826,'2022'!$A:$O,11,FALSE),0)</f>
        <v>4520836</v>
      </c>
      <c r="R826" s="42">
        <f>+IFERROR(VLOOKUP($A826,'2022'!$A:$O,12,FALSE),0)</f>
        <v>44852</v>
      </c>
      <c r="S826" s="42">
        <f>+IFERROR(VLOOKUP($A826,'2022'!$A:$O,13,FALSE),0)</f>
        <v>56091</v>
      </c>
      <c r="T826" s="42">
        <f>+IFERROR(VLOOKUP($A826,'2022'!$A:$O,14,FALSE),0)</f>
        <v>0</v>
      </c>
      <c r="U826" s="42">
        <f>+IFERROR(VLOOKUP($A826,'2022'!$A:$O,15,FALSE),0)</f>
        <v>0</v>
      </c>
    </row>
    <row r="827" spans="1:21" x14ac:dyDescent="0.2">
      <c r="A827" s="86">
        <v>1980252124</v>
      </c>
      <c r="B827" s="80" t="s">
        <v>570</v>
      </c>
      <c r="C827" s="4" t="s">
        <v>9</v>
      </c>
      <c r="D827" s="4">
        <f t="shared" si="765"/>
        <v>10</v>
      </c>
      <c r="E827" s="76">
        <f t="shared" si="772"/>
        <v>916846879</v>
      </c>
      <c r="F827" s="42">
        <f>IFERROR(VLOOKUP($A827,'2018'!$A$8:$C$209,3,FALSE),0)</f>
        <v>0</v>
      </c>
      <c r="G827" s="42">
        <f>IFERROR(VLOOKUP($A827,'2019'!$A$8:$C$282,3,FALSE),0)</f>
        <v>16657500</v>
      </c>
      <c r="H827" s="42">
        <f>+IFERROR(VLOOKUP($A827,'2020'!$A$14:$C$247,3,FALSE),0)</f>
        <v>105917895</v>
      </c>
      <c r="I827" s="42">
        <f>+IFERROR(VLOOKUP($A827,'2021'!$A$12:$C$276,3,FALSE),0)</f>
        <v>335588883</v>
      </c>
      <c r="J827" s="42">
        <f>+IFERROR(VLOOKUP($A827,'2022'!$A:$O,4,FALSE),0)</f>
        <v>71193657</v>
      </c>
      <c r="K827" s="42">
        <f>+IFERROR(VLOOKUP($A827,'2022'!$A:$O,5,FALSE),0)</f>
        <v>60267282</v>
      </c>
      <c r="L827" s="42">
        <f>+IFERROR(VLOOKUP($A827,'2022'!$A:$O,6,FALSE),0)</f>
        <v>89888524</v>
      </c>
      <c r="M827" s="42">
        <f>+IFERROR(VLOOKUP($A827,'2022'!$A:$O,7,FALSE),0)</f>
        <v>83024285</v>
      </c>
      <c r="N827" s="42">
        <f>+IFERROR(VLOOKUP($A827,'2022'!$A:$O,8,FALSE),0)</f>
        <v>35931668</v>
      </c>
      <c r="O827" s="42">
        <f>+IFERROR(VLOOKUP($A827,'2022'!$A:$O,9,FALSE),0)</f>
        <v>29918920</v>
      </c>
      <c r="P827" s="42">
        <f>+IFERROR(VLOOKUP($A827,'2022'!$A:$O,10,FALSE),0)</f>
        <v>19927729</v>
      </c>
      <c r="Q827" s="42">
        <f>+IFERROR(VLOOKUP($A827,'2022'!$A:$O,11,FALSE),0)</f>
        <v>26970492</v>
      </c>
      <c r="R827" s="42">
        <f>+IFERROR(VLOOKUP($A827,'2022'!$A:$O,12,FALSE),0)</f>
        <v>25111658</v>
      </c>
      <c r="S827" s="42">
        <f>+IFERROR(VLOOKUP($A827,'2022'!$A:$O,13,FALSE),0)</f>
        <v>1202000</v>
      </c>
      <c r="T827" s="42">
        <f>+IFERROR(VLOOKUP($A827,'2022'!$A:$O,14,FALSE),0)</f>
        <v>8568632</v>
      </c>
      <c r="U827" s="42">
        <f>+IFERROR(VLOOKUP($A827,'2022'!$A:$O,15,FALSE),0)</f>
        <v>6677754</v>
      </c>
    </row>
    <row r="828" spans="1:21" x14ac:dyDescent="0.2">
      <c r="A828" s="86">
        <v>1980252180</v>
      </c>
      <c r="B828" s="80" t="s">
        <v>410</v>
      </c>
      <c r="C828" s="4" t="s">
        <v>9</v>
      </c>
      <c r="D828" s="4">
        <f t="shared" si="765"/>
        <v>10</v>
      </c>
      <c r="E828" s="76">
        <f t="shared" si="772"/>
        <v>0</v>
      </c>
      <c r="F828" s="42">
        <f>IFERROR(VLOOKUP($A828,'2018'!$A$8:$C$209,3,FALSE),0)</f>
        <v>0</v>
      </c>
      <c r="G828" s="42">
        <f>IFERROR(VLOOKUP($A828,'2019'!$A$8:$C$282,3,FALSE),0)</f>
        <v>0</v>
      </c>
      <c r="H828" s="42">
        <f>+IFERROR(VLOOKUP($A828,'2020'!$A$14:$C$247,3,FALSE),0)</f>
        <v>0</v>
      </c>
      <c r="I828" s="42">
        <f>+IFERROR(VLOOKUP($A828,'2021'!$A$12:$C$276,3,FALSE),0)</f>
        <v>0</v>
      </c>
      <c r="J828" s="42">
        <f>+IFERROR(VLOOKUP($A828,'2022'!$A:$O,4,FALSE),0)</f>
        <v>0</v>
      </c>
      <c r="K828" s="42">
        <f>+IFERROR(VLOOKUP($A828,'2022'!$A:$O,5,FALSE),0)</f>
        <v>0</v>
      </c>
      <c r="L828" s="42">
        <f>+IFERROR(VLOOKUP($A828,'2022'!$A:$O,6,FALSE),0)</f>
        <v>0</v>
      </c>
      <c r="M828" s="42">
        <f>+IFERROR(VLOOKUP($A828,'2022'!$A:$O,7,FALSE),0)</f>
        <v>0</v>
      </c>
      <c r="N828" s="42">
        <f>+IFERROR(VLOOKUP($A828,'2022'!$A:$O,8,FALSE),0)</f>
        <v>0</v>
      </c>
      <c r="O828" s="42">
        <f>+IFERROR(VLOOKUP($A828,'2022'!$A:$O,9,FALSE),0)</f>
        <v>0</v>
      </c>
      <c r="P828" s="42">
        <f>+IFERROR(VLOOKUP($A828,'2022'!$A:$O,10,FALSE),0)</f>
        <v>0</v>
      </c>
      <c r="Q828" s="42">
        <f>+IFERROR(VLOOKUP($A828,'2022'!$A:$O,11,FALSE),0)</f>
        <v>0</v>
      </c>
      <c r="R828" s="42">
        <f>+IFERROR(VLOOKUP($A828,'2022'!$A:$O,12,FALSE),0)</f>
        <v>0</v>
      </c>
      <c r="S828" s="42">
        <f>+IFERROR(VLOOKUP($A828,'2022'!$A:$O,13,FALSE),0)</f>
        <v>0</v>
      </c>
      <c r="T828" s="42">
        <f>+IFERROR(VLOOKUP($A828,'2022'!$A:$O,14,FALSE),0)</f>
        <v>0</v>
      </c>
      <c r="U828" s="42">
        <f>+IFERROR(VLOOKUP($A828,'2022'!$A:$O,15,FALSE),0)</f>
        <v>0</v>
      </c>
    </row>
    <row r="829" spans="1:21" ht="12" customHeight="1" x14ac:dyDescent="0.2">
      <c r="A829" s="86">
        <v>1980252181</v>
      </c>
      <c r="B829" s="80" t="s">
        <v>571</v>
      </c>
      <c r="C829" s="4" t="s">
        <v>9</v>
      </c>
      <c r="D829" s="4">
        <f t="shared" si="765"/>
        <v>10</v>
      </c>
      <c r="E829" s="76">
        <f t="shared" si="772"/>
        <v>2941548715.4300003</v>
      </c>
      <c r="F829" s="42">
        <f>IFERROR(VLOOKUP($A829,'2018'!$A$8:$C$209,3,FALSE),0)</f>
        <v>0</v>
      </c>
      <c r="G829" s="42">
        <f>IFERROR(VLOOKUP($A829,'2019'!$A$8:$C$282,3,FALSE),0)</f>
        <v>95201600</v>
      </c>
      <c r="H829" s="42">
        <f>+IFERROR(VLOOKUP($A829,'2020'!$A$14:$C$247,3,FALSE),0)</f>
        <v>781127197</v>
      </c>
      <c r="I829" s="42">
        <f>+IFERROR(VLOOKUP($A829,'2021'!$A$12:$C$276,3,FALSE),0)</f>
        <v>1352486284.4300001</v>
      </c>
      <c r="J829" s="42">
        <f>+IFERROR(VLOOKUP($A829,'2022'!$A:$O,4,FALSE),0)</f>
        <v>0</v>
      </c>
      <c r="K829" s="42">
        <f>+IFERROR(VLOOKUP($A829,'2022'!$A:$O,5,FALSE),0)</f>
        <v>142952796</v>
      </c>
      <c r="L829" s="42">
        <f>+IFERROR(VLOOKUP($A829,'2022'!$A:$O,6,FALSE),0)</f>
        <v>0</v>
      </c>
      <c r="M829" s="42">
        <f>+IFERROR(VLOOKUP($A829,'2022'!$A:$O,7,FALSE),0)</f>
        <v>0</v>
      </c>
      <c r="N829" s="42">
        <f>+IFERROR(VLOOKUP($A829,'2022'!$A:$O,8,FALSE),0)</f>
        <v>0</v>
      </c>
      <c r="O829" s="42">
        <f>+IFERROR(VLOOKUP($A829,'2022'!$A:$O,9,FALSE),0)</f>
        <v>498172755</v>
      </c>
      <c r="P829" s="42">
        <f>+IFERROR(VLOOKUP($A829,'2022'!$A:$O,10,FALSE),0)</f>
        <v>0</v>
      </c>
      <c r="Q829" s="42">
        <f>+IFERROR(VLOOKUP($A829,'2022'!$A:$O,11,FALSE),0)</f>
        <v>0</v>
      </c>
      <c r="R829" s="42">
        <f>+IFERROR(VLOOKUP($A829,'2022'!$A:$O,12,FALSE),0)</f>
        <v>49698477</v>
      </c>
      <c r="S829" s="42">
        <f>+IFERROR(VLOOKUP($A829,'2022'!$A:$O,13,FALSE),0)</f>
        <v>0</v>
      </c>
      <c r="T829" s="42">
        <f>+IFERROR(VLOOKUP($A829,'2022'!$A:$O,14,FALSE),0)</f>
        <v>21909606</v>
      </c>
      <c r="U829" s="42">
        <f>+IFERROR(VLOOKUP($A829,'2022'!$A:$O,15,FALSE),0)</f>
        <v>0</v>
      </c>
    </row>
    <row r="830" spans="1:21" x14ac:dyDescent="0.2">
      <c r="A830" s="86">
        <v>1980252185</v>
      </c>
      <c r="B830" s="80" t="s">
        <v>572</v>
      </c>
      <c r="C830" s="4" t="s">
        <v>9</v>
      </c>
      <c r="D830" s="4">
        <f t="shared" si="765"/>
        <v>10</v>
      </c>
      <c r="E830" s="76">
        <f t="shared" si="772"/>
        <v>0</v>
      </c>
      <c r="F830" s="42">
        <f>IFERROR(VLOOKUP($A830,'2018'!$A$8:$C$209,3,FALSE),0)</f>
        <v>0</v>
      </c>
      <c r="G830" s="42">
        <f>IFERROR(VLOOKUP($A830,'2019'!$A$8:$C$282,3,FALSE),0)</f>
        <v>0</v>
      </c>
      <c r="H830" s="42">
        <f>+IFERROR(VLOOKUP($A830,'2020'!$A$14:$C$247,3,FALSE),0)</f>
        <v>0</v>
      </c>
      <c r="I830" s="42">
        <f>+IFERROR(VLOOKUP($A830,'2021'!$A$12:$C$276,3,FALSE),0)</f>
        <v>0</v>
      </c>
      <c r="J830" s="42">
        <f>+IFERROR(VLOOKUP($A830,'2022'!$A:$O,4,FALSE),0)</f>
        <v>0</v>
      </c>
      <c r="K830" s="42">
        <f>+IFERROR(VLOOKUP($A830,'2022'!$A:$O,5,FALSE),0)</f>
        <v>0</v>
      </c>
      <c r="L830" s="42">
        <f>+IFERROR(VLOOKUP($A830,'2022'!$A:$O,6,FALSE),0)</f>
        <v>0</v>
      </c>
      <c r="M830" s="42">
        <f>+IFERROR(VLOOKUP($A830,'2022'!$A:$O,7,FALSE),0)</f>
        <v>0</v>
      </c>
      <c r="N830" s="42">
        <f>+IFERROR(VLOOKUP($A830,'2022'!$A:$O,8,FALSE),0)</f>
        <v>0</v>
      </c>
      <c r="O830" s="42">
        <f>+IFERROR(VLOOKUP($A830,'2022'!$A:$O,9,FALSE),0)</f>
        <v>0</v>
      </c>
      <c r="P830" s="42">
        <f>+IFERROR(VLOOKUP($A830,'2022'!$A:$O,10,FALSE),0)</f>
        <v>0</v>
      </c>
      <c r="Q830" s="42">
        <f>+IFERROR(VLOOKUP($A830,'2022'!$A:$O,11,FALSE),0)</f>
        <v>0</v>
      </c>
      <c r="R830" s="42">
        <f>+IFERROR(VLOOKUP($A830,'2022'!$A:$O,12,FALSE),0)</f>
        <v>0</v>
      </c>
      <c r="S830" s="42">
        <f>+IFERROR(VLOOKUP($A830,'2022'!$A:$O,13,FALSE),0)</f>
        <v>0</v>
      </c>
      <c r="T830" s="42">
        <f>+IFERROR(VLOOKUP($A830,'2022'!$A:$O,14,FALSE),0)</f>
        <v>0</v>
      </c>
      <c r="U830" s="42">
        <f>+IFERROR(VLOOKUP($A830,'2022'!$A:$O,15,FALSE),0)</f>
        <v>0</v>
      </c>
    </row>
    <row r="831" spans="1:21" x14ac:dyDescent="0.2">
      <c r="A831" s="86">
        <v>1980252190</v>
      </c>
      <c r="B831" s="80" t="s">
        <v>573</v>
      </c>
      <c r="C831" s="4" t="s">
        <v>9</v>
      </c>
      <c r="D831" s="4">
        <f t="shared" si="765"/>
        <v>10</v>
      </c>
      <c r="E831" s="76">
        <f t="shared" si="772"/>
        <v>96197810</v>
      </c>
      <c r="F831" s="42">
        <f>IFERROR(VLOOKUP($A831,'2018'!$A$8:$C$209,3,FALSE),0)</f>
        <v>0</v>
      </c>
      <c r="G831" s="42">
        <f>IFERROR(VLOOKUP($A831,'2019'!$A$8:$C$282,3,FALSE),0)</f>
        <v>1296025</v>
      </c>
      <c r="H831" s="42">
        <f>+IFERROR(VLOOKUP($A831,'2020'!$A$14:$C$247,3,FALSE),0)</f>
        <v>27465612</v>
      </c>
      <c r="I831" s="42">
        <f>+IFERROR(VLOOKUP($A831,'2021'!$A$12:$C$276,3,FALSE),0)</f>
        <v>38739501</v>
      </c>
      <c r="J831" s="42">
        <f>+IFERROR(VLOOKUP($A831,'2022'!$A:$O,4,FALSE),0)</f>
        <v>9121461</v>
      </c>
      <c r="K831" s="42">
        <f>+IFERROR(VLOOKUP($A831,'2022'!$A:$O,5,FALSE),0)</f>
        <v>7008928</v>
      </c>
      <c r="L831" s="42">
        <f>+IFERROR(VLOOKUP($A831,'2022'!$A:$O,6,FALSE),0)</f>
        <v>2396046</v>
      </c>
      <c r="M831" s="42">
        <f>+IFERROR(VLOOKUP($A831,'2022'!$A:$O,7,FALSE),0)</f>
        <v>1188712</v>
      </c>
      <c r="N831" s="42">
        <f>+IFERROR(VLOOKUP($A831,'2022'!$A:$O,8,FALSE),0)</f>
        <v>3504715</v>
      </c>
      <c r="O831" s="42">
        <f>+IFERROR(VLOOKUP($A831,'2022'!$A:$O,9,FALSE),0)</f>
        <v>454285</v>
      </c>
      <c r="P831" s="42">
        <f>+IFERROR(VLOOKUP($A831,'2022'!$A:$O,10,FALSE),0)</f>
        <v>182951</v>
      </c>
      <c r="Q831" s="42">
        <f>+IFERROR(VLOOKUP($A831,'2022'!$A:$O,11,FALSE),0)</f>
        <v>73391</v>
      </c>
      <c r="R831" s="42">
        <f>+IFERROR(VLOOKUP($A831,'2022'!$A:$O,12,FALSE),0)</f>
        <v>1978816</v>
      </c>
      <c r="S831" s="42">
        <f>+IFERROR(VLOOKUP($A831,'2022'!$A:$O,13,FALSE),0)</f>
        <v>14682</v>
      </c>
      <c r="T831" s="42">
        <f>+IFERROR(VLOOKUP($A831,'2022'!$A:$O,14,FALSE),0)</f>
        <v>2772685</v>
      </c>
      <c r="U831" s="42">
        <f>+IFERROR(VLOOKUP($A831,'2022'!$A:$O,15,FALSE),0)</f>
        <v>0</v>
      </c>
    </row>
    <row r="832" spans="1:21" x14ac:dyDescent="0.2">
      <c r="A832" s="86">
        <v>1980252191</v>
      </c>
      <c r="B832" s="80" t="s">
        <v>574</v>
      </c>
      <c r="C832" s="4" t="s">
        <v>9</v>
      </c>
      <c r="D832" s="4">
        <f t="shared" si="765"/>
        <v>10</v>
      </c>
      <c r="E832" s="76">
        <f t="shared" si="772"/>
        <v>98325365</v>
      </c>
      <c r="F832" s="42">
        <f>IFERROR(VLOOKUP($A832,'2018'!$A$8:$C$209,3,FALSE),0)</f>
        <v>0</v>
      </c>
      <c r="G832" s="42">
        <f>IFERROR(VLOOKUP($A832,'2019'!$A$8:$C$282,3,FALSE),0)</f>
        <v>1108907</v>
      </c>
      <c r="H832" s="42">
        <f>+IFERROR(VLOOKUP($A832,'2020'!$A$14:$C$247,3,FALSE),0)</f>
        <v>4123439</v>
      </c>
      <c r="I832" s="42">
        <f>+IFERROR(VLOOKUP($A832,'2021'!$A$12:$C$276,3,FALSE),0)</f>
        <v>12193450</v>
      </c>
      <c r="J832" s="42">
        <f>+IFERROR(VLOOKUP($A832,'2022'!$A:$O,4,FALSE),0)</f>
        <v>14946103</v>
      </c>
      <c r="K832" s="42">
        <f>+IFERROR(VLOOKUP($A832,'2022'!$A:$O,5,FALSE),0)</f>
        <v>10496090</v>
      </c>
      <c r="L832" s="42">
        <f>+IFERROR(VLOOKUP($A832,'2022'!$A:$O,6,FALSE),0)</f>
        <v>15003890</v>
      </c>
      <c r="M832" s="42">
        <f>+IFERROR(VLOOKUP($A832,'2022'!$A:$O,7,FALSE),0)</f>
        <v>14731946</v>
      </c>
      <c r="N832" s="42">
        <f>+IFERROR(VLOOKUP($A832,'2022'!$A:$O,8,FALSE),0)</f>
        <v>4619930</v>
      </c>
      <c r="O832" s="42">
        <f>+IFERROR(VLOOKUP($A832,'2022'!$A:$O,9,FALSE),0)</f>
        <v>5088143</v>
      </c>
      <c r="P832" s="42">
        <f>+IFERROR(VLOOKUP($A832,'2022'!$A:$O,10,FALSE),0)</f>
        <v>3958497</v>
      </c>
      <c r="Q832" s="42">
        <f>+IFERROR(VLOOKUP($A832,'2022'!$A:$O,11,FALSE),0)</f>
        <v>4803024</v>
      </c>
      <c r="R832" s="42">
        <f>+IFERROR(VLOOKUP($A832,'2022'!$A:$O,12,FALSE),0)</f>
        <v>4126752</v>
      </c>
      <c r="S832" s="42">
        <f>+IFERROR(VLOOKUP($A832,'2022'!$A:$O,13,FALSE),0)</f>
        <v>228380</v>
      </c>
      <c r="T832" s="42">
        <f>+IFERROR(VLOOKUP($A832,'2022'!$A:$O,14,FALSE),0)</f>
        <v>1628041</v>
      </c>
      <c r="U832" s="42">
        <f>+IFERROR(VLOOKUP($A832,'2022'!$A:$O,15,FALSE),0)</f>
        <v>1268773</v>
      </c>
    </row>
    <row r="833" spans="1:21" x14ac:dyDescent="0.2">
      <c r="A833" s="86">
        <v>1980252192</v>
      </c>
      <c r="B833" s="80" t="s">
        <v>575</v>
      </c>
      <c r="C833" s="4" t="s">
        <v>9</v>
      </c>
      <c r="D833" s="4">
        <f t="shared" si="765"/>
        <v>10</v>
      </c>
      <c r="E833" s="76">
        <f t="shared" si="772"/>
        <v>18682520</v>
      </c>
      <c r="F833" s="42">
        <f>IFERROR(VLOOKUP($A833,'2018'!$A$8:$C$209,3,FALSE),0)</f>
        <v>0</v>
      </c>
      <c r="G833" s="42">
        <f>IFERROR(VLOOKUP($A833,'2019'!$A$8:$C$282,3,FALSE),0)</f>
        <v>600951</v>
      </c>
      <c r="H833" s="42">
        <f>+IFERROR(VLOOKUP($A833,'2020'!$A$14:$C$247,3,FALSE),0)</f>
        <v>6918181</v>
      </c>
      <c r="I833" s="42">
        <f>+IFERROR(VLOOKUP($A833,'2021'!$A$12:$C$276,3,FALSE),0)</f>
        <v>8794746</v>
      </c>
      <c r="J833" s="42">
        <f>+IFERROR(VLOOKUP($A833,'2022'!$A:$O,4,FALSE),0)</f>
        <v>115739</v>
      </c>
      <c r="K833" s="42">
        <f>+IFERROR(VLOOKUP($A833,'2022'!$A:$O,5,FALSE),0)</f>
        <v>1267138</v>
      </c>
      <c r="L833" s="42">
        <f>+IFERROR(VLOOKUP($A833,'2022'!$A:$O,6,FALSE),0)</f>
        <v>145313</v>
      </c>
      <c r="M833" s="42">
        <f>+IFERROR(VLOOKUP($A833,'2022'!$A:$O,7,FALSE),0)</f>
        <v>180730</v>
      </c>
      <c r="N833" s="42">
        <f>+IFERROR(VLOOKUP($A833,'2022'!$A:$O,8,FALSE),0)</f>
        <v>546820</v>
      </c>
      <c r="O833" s="42">
        <f>+IFERROR(VLOOKUP($A833,'2022'!$A:$O,9,FALSE),0)</f>
        <v>0</v>
      </c>
      <c r="P833" s="42">
        <f>+IFERROR(VLOOKUP($A833,'2022'!$A:$O,10,FALSE),0)</f>
        <v>72960</v>
      </c>
      <c r="Q833" s="42">
        <f>+IFERROR(VLOOKUP($A833,'2022'!$A:$O,11,FALSE),0)</f>
        <v>12392</v>
      </c>
      <c r="R833" s="42">
        <f>+IFERROR(VLOOKUP($A833,'2022'!$A:$O,12,FALSE),0)</f>
        <v>27550</v>
      </c>
      <c r="S833" s="42">
        <f>+IFERROR(VLOOKUP($A833,'2022'!$A:$O,13,FALSE),0)</f>
        <v>0</v>
      </c>
      <c r="T833" s="42">
        <f>+IFERROR(VLOOKUP($A833,'2022'!$A:$O,14,FALSE),0)</f>
        <v>0</v>
      </c>
      <c r="U833" s="42">
        <f>+IFERROR(VLOOKUP($A833,'2022'!$A:$O,15,FALSE),0)</f>
        <v>0</v>
      </c>
    </row>
    <row r="834" spans="1:21" x14ac:dyDescent="0.2">
      <c r="A834" s="86">
        <v>1980252193</v>
      </c>
      <c r="B834" s="80" t="s">
        <v>576</v>
      </c>
      <c r="C834" s="4" t="s">
        <v>9</v>
      </c>
      <c r="D834" s="4">
        <f t="shared" si="765"/>
        <v>10</v>
      </c>
      <c r="E834" s="76">
        <f t="shared" si="772"/>
        <v>2004500</v>
      </c>
      <c r="F834" s="42">
        <f>IFERROR(VLOOKUP($A834,'2018'!$A$8:$C$209,3,FALSE),0)</f>
        <v>0</v>
      </c>
      <c r="G834" s="42">
        <f>IFERROR(VLOOKUP($A834,'2019'!$A$8:$C$282,3,FALSE),0)</f>
        <v>0</v>
      </c>
      <c r="H834" s="42">
        <f>+IFERROR(VLOOKUP($A834,'2020'!$A$14:$C$247,3,FALSE),0)</f>
        <v>0</v>
      </c>
      <c r="I834" s="42">
        <f>+IFERROR(VLOOKUP($A834,'2021'!$A$12:$C$276,3,FALSE),0)</f>
        <v>2004500</v>
      </c>
      <c r="J834" s="42">
        <f>+IFERROR(VLOOKUP($A834,'2022'!$A:$O,4,FALSE),0)</f>
        <v>0</v>
      </c>
      <c r="K834" s="42">
        <f>+IFERROR(VLOOKUP($A834,'2022'!$A:$O,5,FALSE),0)</f>
        <v>0</v>
      </c>
      <c r="L834" s="42">
        <f>+IFERROR(VLOOKUP($A834,'2022'!$A:$O,6,FALSE),0)</f>
        <v>0</v>
      </c>
      <c r="M834" s="42">
        <f>+IFERROR(VLOOKUP($A834,'2022'!$A:$O,7,FALSE),0)</f>
        <v>0</v>
      </c>
      <c r="N834" s="42">
        <f>+IFERROR(VLOOKUP($A834,'2022'!$A:$O,8,FALSE),0)</f>
        <v>0</v>
      </c>
      <c r="O834" s="42">
        <f>+IFERROR(VLOOKUP($A834,'2022'!$A:$O,9,FALSE),0)</f>
        <v>0</v>
      </c>
      <c r="P834" s="42">
        <f>+IFERROR(VLOOKUP($A834,'2022'!$A:$O,10,FALSE),0)</f>
        <v>0</v>
      </c>
      <c r="Q834" s="42">
        <f>+IFERROR(VLOOKUP($A834,'2022'!$A:$O,11,FALSE),0)</f>
        <v>0</v>
      </c>
      <c r="R834" s="42">
        <f>+IFERROR(VLOOKUP($A834,'2022'!$A:$O,12,FALSE),0)</f>
        <v>0</v>
      </c>
      <c r="S834" s="42">
        <f>+IFERROR(VLOOKUP($A834,'2022'!$A:$O,13,FALSE),0)</f>
        <v>0</v>
      </c>
      <c r="T834" s="42">
        <f>+IFERROR(VLOOKUP($A834,'2022'!$A:$O,14,FALSE),0)</f>
        <v>0</v>
      </c>
      <c r="U834" s="42">
        <f>+IFERROR(VLOOKUP($A834,'2022'!$A:$O,15,FALSE),0)</f>
        <v>0</v>
      </c>
    </row>
    <row r="835" spans="1:21" x14ac:dyDescent="0.2">
      <c r="A835" s="86">
        <v>1980252194</v>
      </c>
      <c r="B835" s="80" t="s">
        <v>577</v>
      </c>
      <c r="C835" s="4" t="s">
        <v>9</v>
      </c>
      <c r="D835" s="4">
        <f t="shared" si="765"/>
        <v>10</v>
      </c>
      <c r="E835" s="76">
        <f t="shared" si="772"/>
        <v>14595819</v>
      </c>
      <c r="F835" s="42">
        <f>IFERROR(VLOOKUP($A835,'2018'!$A$8:$C$209,3,FALSE),0)</f>
        <v>0</v>
      </c>
      <c r="G835" s="42">
        <f>IFERROR(VLOOKUP($A835,'2019'!$A$8:$C$282,3,FALSE),0)</f>
        <v>1292000</v>
      </c>
      <c r="H835" s="42">
        <f>+IFERROR(VLOOKUP($A835,'2020'!$A$14:$C$247,3,FALSE),0)</f>
        <v>6577116</v>
      </c>
      <c r="I835" s="42">
        <f>+IFERROR(VLOOKUP($A835,'2021'!$A$12:$C$276,3,FALSE),0)</f>
        <v>6726703</v>
      </c>
      <c r="J835" s="42">
        <f>+IFERROR(VLOOKUP($A835,'2022'!$A:$O,4,FALSE),0)</f>
        <v>0</v>
      </c>
      <c r="K835" s="42">
        <f>+IFERROR(VLOOKUP($A835,'2022'!$A:$O,5,FALSE),0)</f>
        <v>0</v>
      </c>
      <c r="L835" s="42">
        <f>+IFERROR(VLOOKUP($A835,'2022'!$A:$O,6,FALSE),0)</f>
        <v>0</v>
      </c>
      <c r="M835" s="42">
        <f>+IFERROR(VLOOKUP($A835,'2022'!$A:$O,7,FALSE),0)</f>
        <v>0</v>
      </c>
      <c r="N835" s="42">
        <f>+IFERROR(VLOOKUP($A835,'2022'!$A:$O,8,FALSE),0)</f>
        <v>0</v>
      </c>
      <c r="O835" s="42">
        <f>+IFERROR(VLOOKUP($A835,'2022'!$A:$O,9,FALSE),0)</f>
        <v>0</v>
      </c>
      <c r="P835" s="42">
        <f>+IFERROR(VLOOKUP($A835,'2022'!$A:$O,10,FALSE),0)</f>
        <v>0</v>
      </c>
      <c r="Q835" s="42">
        <f>+IFERROR(VLOOKUP($A835,'2022'!$A:$O,11,FALSE),0)</f>
        <v>0</v>
      </c>
      <c r="R835" s="42">
        <f>+IFERROR(VLOOKUP($A835,'2022'!$A:$O,12,FALSE),0)</f>
        <v>0</v>
      </c>
      <c r="S835" s="42">
        <f>+IFERROR(VLOOKUP($A835,'2022'!$A:$O,13,FALSE),0)</f>
        <v>0</v>
      </c>
      <c r="T835" s="42">
        <f>+IFERROR(VLOOKUP($A835,'2022'!$A:$O,14,FALSE),0)</f>
        <v>0</v>
      </c>
      <c r="U835" s="42">
        <f>+IFERROR(VLOOKUP($A835,'2022'!$A:$O,15,FALSE),0)</f>
        <v>0</v>
      </c>
    </row>
    <row r="836" spans="1:21" x14ac:dyDescent="0.2">
      <c r="A836" s="86">
        <v>1980252195</v>
      </c>
      <c r="B836" s="80" t="s">
        <v>367</v>
      </c>
      <c r="C836" s="4" t="s">
        <v>9</v>
      </c>
      <c r="D836" s="4">
        <f t="shared" si="765"/>
        <v>10</v>
      </c>
      <c r="E836" s="76">
        <f t="shared" si="772"/>
        <v>213699</v>
      </c>
      <c r="F836" s="42">
        <f>IFERROR(VLOOKUP($A836,'2018'!$A$8:$C$209,3,FALSE),0)</f>
        <v>0</v>
      </c>
      <c r="G836" s="42">
        <f>IFERROR(VLOOKUP($A836,'2019'!$A$8:$C$282,3,FALSE),0)</f>
        <v>24734</v>
      </c>
      <c r="H836" s="42">
        <f>+IFERROR(VLOOKUP($A836,'2020'!$A$14:$C$247,3,FALSE),0)</f>
        <v>81637</v>
      </c>
      <c r="I836" s="42">
        <f>+IFERROR(VLOOKUP($A836,'2021'!$A$12:$C$276,3,FALSE),0)</f>
        <v>95495</v>
      </c>
      <c r="J836" s="42">
        <f>+IFERROR(VLOOKUP($A836,'2022'!$A:$O,4,FALSE),0)</f>
        <v>0</v>
      </c>
      <c r="K836" s="42">
        <f>+IFERROR(VLOOKUP($A836,'2022'!$A:$O,5,FALSE),0)</f>
        <v>3535</v>
      </c>
      <c r="L836" s="42">
        <f>+IFERROR(VLOOKUP($A836,'2022'!$A:$O,6,FALSE),0)</f>
        <v>3236</v>
      </c>
      <c r="M836" s="42">
        <f>+IFERROR(VLOOKUP($A836,'2022'!$A:$O,7,FALSE),0)</f>
        <v>0</v>
      </c>
      <c r="N836" s="42">
        <f>+IFERROR(VLOOKUP($A836,'2022'!$A:$O,8,FALSE),0)</f>
        <v>5062</v>
      </c>
      <c r="O836" s="42">
        <f>+IFERROR(VLOOKUP($A836,'2022'!$A:$O,9,FALSE),0)</f>
        <v>0</v>
      </c>
      <c r="P836" s="42">
        <f>+IFERROR(VLOOKUP($A836,'2022'!$A:$O,10,FALSE),0)</f>
        <v>0</v>
      </c>
      <c r="Q836" s="42">
        <f>+IFERROR(VLOOKUP($A836,'2022'!$A:$O,11,FALSE),0)</f>
        <v>0</v>
      </c>
      <c r="R836" s="42">
        <f>+IFERROR(VLOOKUP($A836,'2022'!$A:$O,12,FALSE),0)</f>
        <v>0</v>
      </c>
      <c r="S836" s="42">
        <f>+IFERROR(VLOOKUP($A836,'2022'!$A:$O,13,FALSE),0)</f>
        <v>0</v>
      </c>
      <c r="T836" s="42">
        <f>+IFERROR(VLOOKUP($A836,'2022'!$A:$O,14,FALSE),0)</f>
        <v>0</v>
      </c>
      <c r="U836" s="42">
        <f>+IFERROR(VLOOKUP($A836,'2022'!$A:$O,15,FALSE),0)</f>
        <v>0</v>
      </c>
    </row>
    <row r="837" spans="1:21" x14ac:dyDescent="0.2">
      <c r="A837" s="86">
        <v>1980252196</v>
      </c>
      <c r="B837" s="80" t="s">
        <v>543</v>
      </c>
      <c r="C837" s="4" t="s">
        <v>9</v>
      </c>
      <c r="D837" s="4">
        <f t="shared" si="765"/>
        <v>10</v>
      </c>
      <c r="E837" s="76">
        <f t="shared" si="772"/>
        <v>0</v>
      </c>
      <c r="F837" s="42">
        <f>IFERROR(VLOOKUP($A837,'2018'!$A$8:$C$209,3,FALSE),0)</f>
        <v>0</v>
      </c>
      <c r="G837" s="42">
        <f>IFERROR(VLOOKUP($A837,'2019'!$A$8:$C$282,3,FALSE),0)</f>
        <v>0</v>
      </c>
      <c r="H837" s="42">
        <f>+IFERROR(VLOOKUP($A837,'2020'!$A$14:$C$247,3,FALSE),0)</f>
        <v>0</v>
      </c>
      <c r="I837" s="42">
        <f>+IFERROR(VLOOKUP($A837,'2021'!$A$12:$C$276,3,FALSE),0)</f>
        <v>0</v>
      </c>
      <c r="J837" s="42">
        <f>+IFERROR(VLOOKUP($A837,'2022'!$A:$O,4,FALSE),0)</f>
        <v>0</v>
      </c>
      <c r="K837" s="42">
        <f>+IFERROR(VLOOKUP($A837,'2022'!$A:$O,5,FALSE),0)</f>
        <v>0</v>
      </c>
      <c r="L837" s="42">
        <f>+IFERROR(VLOOKUP($A837,'2022'!$A:$O,6,FALSE),0)</f>
        <v>0</v>
      </c>
      <c r="M837" s="42">
        <f>+IFERROR(VLOOKUP($A837,'2022'!$A:$O,7,FALSE),0)</f>
        <v>0</v>
      </c>
      <c r="N837" s="42">
        <f>+IFERROR(VLOOKUP($A837,'2022'!$A:$O,8,FALSE),0)</f>
        <v>0</v>
      </c>
      <c r="O837" s="42">
        <f>+IFERROR(VLOOKUP($A837,'2022'!$A:$O,9,FALSE),0)</f>
        <v>0</v>
      </c>
      <c r="P837" s="42">
        <f>+IFERROR(VLOOKUP($A837,'2022'!$A:$O,10,FALSE),0)</f>
        <v>0</v>
      </c>
      <c r="Q837" s="42">
        <f>+IFERROR(VLOOKUP($A837,'2022'!$A:$O,11,FALSE),0)</f>
        <v>0</v>
      </c>
      <c r="R837" s="42">
        <f>+IFERROR(VLOOKUP($A837,'2022'!$A:$O,12,FALSE),0)</f>
        <v>0</v>
      </c>
      <c r="S837" s="42">
        <f>+IFERROR(VLOOKUP($A837,'2022'!$A:$O,13,FALSE),0)</f>
        <v>0</v>
      </c>
      <c r="T837" s="42">
        <f>+IFERROR(VLOOKUP($A837,'2022'!$A:$O,14,FALSE),0)</f>
        <v>0</v>
      </c>
      <c r="U837" s="42">
        <f>+IFERROR(VLOOKUP($A837,'2022'!$A:$O,15,FALSE),0)</f>
        <v>0</v>
      </c>
    </row>
    <row r="838" spans="1:21" ht="12" customHeight="1" x14ac:dyDescent="0.2">
      <c r="A838" s="86">
        <v>1980252199</v>
      </c>
      <c r="B838" s="80" t="s">
        <v>368</v>
      </c>
      <c r="C838" s="4" t="s">
        <v>9</v>
      </c>
      <c r="D838" s="4">
        <f t="shared" si="765"/>
        <v>10</v>
      </c>
      <c r="E838" s="76">
        <f t="shared" si="772"/>
        <v>-7486074918</v>
      </c>
      <c r="F838" s="42">
        <f>IFERROR(VLOOKUP($A838,'2018'!$A$8:$C$209,3,FALSE),0)</f>
        <v>0</v>
      </c>
      <c r="G838" s="42">
        <f>IFERROR(VLOOKUP($A838,'2019'!$A$8:$C$282,3,FALSE),0)</f>
        <v>-297958271</v>
      </c>
      <c r="H838" s="42">
        <f>+IFERROR(VLOOKUP($A838,'2020'!$A$14:$C$247,3,FALSE),0)</f>
        <v>-660841026</v>
      </c>
      <c r="I838" s="42">
        <f>+IFERROR(VLOOKUP($A838,'2021'!$A$12:$C$276,3,FALSE),0)</f>
        <v>-1831993120</v>
      </c>
      <c r="J838" s="42">
        <f>+IFERROR(VLOOKUP($A838,'2022'!$A:$O,4,FALSE),0)</f>
        <v>0</v>
      </c>
      <c r="K838" s="42">
        <f>+IFERROR(VLOOKUP($A838,'2022'!$A:$O,5,FALSE),0)</f>
        <v>0</v>
      </c>
      <c r="L838" s="42">
        <f>+IFERROR(VLOOKUP($A838,'2022'!$A:$O,6,FALSE),0)</f>
        <v>-4695282501</v>
      </c>
      <c r="M838" s="42">
        <f>+IFERROR(VLOOKUP($A838,'2022'!$A:$O,7,FALSE),0)</f>
        <v>0</v>
      </c>
      <c r="N838" s="42">
        <f>+IFERROR(VLOOKUP($A838,'2022'!$A:$O,8,FALSE),0)</f>
        <v>0</v>
      </c>
      <c r="O838" s="42">
        <f>+IFERROR(VLOOKUP($A838,'2022'!$A:$O,9,FALSE),0)</f>
        <v>0</v>
      </c>
      <c r="P838" s="42">
        <f>+IFERROR(VLOOKUP($A838,'2022'!$A:$O,10,FALSE),0)</f>
        <v>0</v>
      </c>
      <c r="Q838" s="42">
        <f>+IFERROR(VLOOKUP($A838,'2022'!$A:$O,11,FALSE),0)</f>
        <v>0</v>
      </c>
      <c r="R838" s="42">
        <f>+IFERROR(VLOOKUP($A838,'2022'!$A:$O,12,FALSE),0)</f>
        <v>0</v>
      </c>
      <c r="S838" s="42">
        <f>+IFERROR(VLOOKUP($A838,'2022'!$A:$O,13,FALSE),0)</f>
        <v>0</v>
      </c>
      <c r="T838" s="42">
        <f>+IFERROR(VLOOKUP($A838,'2022'!$A:$O,14,FALSE),0)</f>
        <v>0</v>
      </c>
      <c r="U838" s="42">
        <f>+IFERROR(VLOOKUP($A838,'2022'!$A:$O,15,FALSE),0)</f>
        <v>0</v>
      </c>
    </row>
    <row r="839" spans="1:21" ht="12" x14ac:dyDescent="0.25">
      <c r="A839" s="85">
        <v>19802522</v>
      </c>
      <c r="B839" s="79" t="s">
        <v>578</v>
      </c>
      <c r="C839" s="35" t="s">
        <v>5</v>
      </c>
      <c r="D839" s="35">
        <f t="shared" si="765"/>
        <v>8</v>
      </c>
      <c r="E839" s="75">
        <f t="shared" ref="E839:L839" si="773">+E840+E841+E842+E843+E844+E845+E846+E847</f>
        <v>3983494890</v>
      </c>
      <c r="F839" s="41">
        <f t="shared" si="773"/>
        <v>1429812</v>
      </c>
      <c r="G839" s="41">
        <f t="shared" si="773"/>
        <v>0</v>
      </c>
      <c r="H839" s="41">
        <f t="shared" ref="H839" si="774">+H840+H841+H842+H843+H844+H845+H846+H847</f>
        <v>561446245</v>
      </c>
      <c r="I839" s="41">
        <f t="shared" ref="I839" si="775">+I840+I841+I842+I843+I844+I845+I846+I847</f>
        <v>744616322</v>
      </c>
      <c r="J839" s="41">
        <f t="shared" si="773"/>
        <v>311063706</v>
      </c>
      <c r="K839" s="41">
        <f t="shared" si="773"/>
        <v>446540859</v>
      </c>
      <c r="L839" s="41">
        <f t="shared" si="773"/>
        <v>601454623</v>
      </c>
      <c r="M839" s="41">
        <f t="shared" ref="M839:N839" si="776">+M840+M841+M842+M843+M844+M845+M846+M847</f>
        <v>242409253</v>
      </c>
      <c r="N839" s="41">
        <f t="shared" si="776"/>
        <v>152702473</v>
      </c>
      <c r="O839" s="41">
        <f t="shared" ref="O839:S839" si="777">+O840+O841+O842+O843+O844+O845+O846+O847</f>
        <v>258139175</v>
      </c>
      <c r="P839" s="41">
        <f t="shared" si="777"/>
        <v>147613008</v>
      </c>
      <c r="Q839" s="41">
        <f t="shared" si="777"/>
        <v>93227152</v>
      </c>
      <c r="R839" s="41">
        <f t="shared" si="777"/>
        <v>187759918</v>
      </c>
      <c r="S839" s="41">
        <f t="shared" si="777"/>
        <v>161194015</v>
      </c>
      <c r="T839" s="41">
        <f t="shared" ref="T839:U839" si="778">+T840+T841+T842+T843+T844+T845+T846+T847</f>
        <v>62116276</v>
      </c>
      <c r="U839" s="41">
        <f t="shared" si="778"/>
        <v>11782053</v>
      </c>
    </row>
    <row r="840" spans="1:21" x14ac:dyDescent="0.2">
      <c r="A840" s="86">
        <v>1980252202</v>
      </c>
      <c r="B840" s="80" t="s">
        <v>579</v>
      </c>
      <c r="C840" s="4" t="s">
        <v>9</v>
      </c>
      <c r="D840" s="4">
        <f t="shared" si="765"/>
        <v>10</v>
      </c>
      <c r="E840" s="76">
        <f t="shared" ref="E840:E847" si="779">+F840+G840+J840+K840+L840+H840+M840+N840+I840+O840+P840+Q840+R840+S840+T840+U840</f>
        <v>6820396031</v>
      </c>
      <c r="F840" s="42">
        <f>IFERROR(VLOOKUP($A840,'2018'!$A$8:$C$209,3,FALSE),0)</f>
        <v>1416357</v>
      </c>
      <c r="G840" s="42">
        <f>IFERROR(VLOOKUP($A840,'2019'!$A$8:$C$282,3,FALSE),0)</f>
        <v>103626438</v>
      </c>
      <c r="H840" s="42">
        <f>+IFERROR(VLOOKUP($A840,'2020'!$A$14:$C$247,3,FALSE),0)</f>
        <v>1062584925</v>
      </c>
      <c r="I840" s="42">
        <f>+IFERROR(VLOOKUP($A840,'2021'!$A$12:$C$276,3,FALSE),0)</f>
        <v>3904460391</v>
      </c>
      <c r="J840" s="42">
        <f>+IFERROR(VLOOKUP($A840,'2022'!$A:$O,4,FALSE),0)</f>
        <v>243646490</v>
      </c>
      <c r="K840" s="42">
        <f>+IFERROR(VLOOKUP($A840,'2022'!$A:$O,5,FALSE),0)</f>
        <v>366768284</v>
      </c>
      <c r="L840" s="42">
        <f>+IFERROR(VLOOKUP($A840,'2022'!$A:$O,6,FALSE),0)</f>
        <v>446986461</v>
      </c>
      <c r="M840" s="42">
        <f>+IFERROR(VLOOKUP($A840,'2022'!$A:$O,7,FALSE),0)</f>
        <v>177056004</v>
      </c>
      <c r="N840" s="42">
        <f>+IFERROR(VLOOKUP($A840,'2022'!$A:$O,8,FALSE),0)</f>
        <v>123154873</v>
      </c>
      <c r="O840" s="42">
        <f>+IFERROR(VLOOKUP($A840,'2022'!$A:$O,9,FALSE),0)</f>
        <v>139968157</v>
      </c>
      <c r="P840" s="42">
        <f>+IFERROR(VLOOKUP($A840,'2022'!$A:$O,10,FALSE),0)</f>
        <v>123167792</v>
      </c>
      <c r="Q840" s="42">
        <f>+IFERROR(VLOOKUP($A840,'2022'!$A:$O,11,FALSE),0)</f>
        <v>59592791</v>
      </c>
      <c r="R840" s="42">
        <f>+IFERROR(VLOOKUP($A840,'2022'!$A:$O,12,FALSE),0)</f>
        <v>35781779</v>
      </c>
      <c r="S840" s="42">
        <f>+IFERROR(VLOOKUP($A840,'2022'!$A:$O,13,FALSE),0)</f>
        <v>11664771</v>
      </c>
      <c r="T840" s="42">
        <f>+IFERROR(VLOOKUP($A840,'2022'!$A:$O,14,FALSE),0)</f>
        <v>9189962</v>
      </c>
      <c r="U840" s="42">
        <f>+IFERROR(VLOOKUP($A840,'2022'!$A:$O,15,FALSE),0)</f>
        <v>11330556</v>
      </c>
    </row>
    <row r="841" spans="1:21" x14ac:dyDescent="0.2">
      <c r="A841" s="86">
        <v>1980252203</v>
      </c>
      <c r="B841" s="80" t="s">
        <v>580</v>
      </c>
      <c r="C841" s="4" t="s">
        <v>9</v>
      </c>
      <c r="D841" s="4">
        <f t="shared" si="765"/>
        <v>10</v>
      </c>
      <c r="E841" s="76">
        <f t="shared" si="779"/>
        <v>2706243988</v>
      </c>
      <c r="F841" s="42">
        <f>IFERROR(VLOOKUP($A841,'2018'!$A$8:$C$209,3,FALSE),0)</f>
        <v>0</v>
      </c>
      <c r="G841" s="42">
        <f>IFERROR(VLOOKUP($A841,'2019'!$A$8:$C$282,3,FALSE),0)</f>
        <v>15678027</v>
      </c>
      <c r="H841" s="42">
        <f>+IFERROR(VLOOKUP($A841,'2020'!$A$14:$C$247,3,FALSE),0)</f>
        <v>80698619</v>
      </c>
      <c r="I841" s="42">
        <f>+IFERROR(VLOOKUP($A841,'2021'!$A$12:$C$276,3,FALSE),0)</f>
        <v>1760635856</v>
      </c>
      <c r="J841" s="42">
        <f>+IFERROR(VLOOKUP($A841,'2022'!$A:$O,4,FALSE),0)</f>
        <v>51830597</v>
      </c>
      <c r="K841" s="42">
        <f>+IFERROR(VLOOKUP($A841,'2022'!$A:$O,5,FALSE),0)</f>
        <v>71947630</v>
      </c>
      <c r="L841" s="42">
        <f>+IFERROR(VLOOKUP($A841,'2022'!$A:$O,6,FALSE),0)</f>
        <v>129271999</v>
      </c>
      <c r="M841" s="42">
        <f>+IFERROR(VLOOKUP($A841,'2022'!$A:$O,7,FALSE),0)</f>
        <v>58433091</v>
      </c>
      <c r="N841" s="42">
        <f>+IFERROR(VLOOKUP($A841,'2022'!$A:$O,8,FALSE),0)</f>
        <v>24217514</v>
      </c>
      <c r="O841" s="42">
        <f>+IFERROR(VLOOKUP($A841,'2022'!$A:$O,9,FALSE),0)</f>
        <v>112297793</v>
      </c>
      <c r="P841" s="42">
        <f>+IFERROR(VLOOKUP($A841,'2022'!$A:$O,10,FALSE),0)</f>
        <v>19991734</v>
      </c>
      <c r="Q841" s="42">
        <f>+IFERROR(VLOOKUP($A841,'2022'!$A:$O,11,FALSE),0)</f>
        <v>31024690</v>
      </c>
      <c r="R841" s="42">
        <f>+IFERROR(VLOOKUP($A841,'2022'!$A:$O,12,FALSE),0)</f>
        <v>150195013</v>
      </c>
      <c r="S841" s="42">
        <f>+IFERROR(VLOOKUP($A841,'2022'!$A:$O,13,FALSE),0)</f>
        <v>147646793</v>
      </c>
      <c r="T841" s="42">
        <f>+IFERROR(VLOOKUP($A841,'2022'!$A:$O,14,FALSE),0)</f>
        <v>52374632</v>
      </c>
      <c r="U841" s="42">
        <f>+IFERROR(VLOOKUP($A841,'2022'!$A:$O,15,FALSE),0)</f>
        <v>0</v>
      </c>
    </row>
    <row r="842" spans="1:21" x14ac:dyDescent="0.2">
      <c r="A842" s="86">
        <v>1980252204</v>
      </c>
      <c r="B842" s="80" t="s">
        <v>581</v>
      </c>
      <c r="C842" s="4" t="s">
        <v>9</v>
      </c>
      <c r="D842" s="4">
        <f t="shared" si="765"/>
        <v>10</v>
      </c>
      <c r="E842" s="76">
        <f t="shared" si="779"/>
        <v>99378230</v>
      </c>
      <c r="F842" s="42">
        <f>IFERROR(VLOOKUP($A842,'2018'!$A$8:$C$209,3,FALSE),0)</f>
        <v>0</v>
      </c>
      <c r="G842" s="42">
        <f>IFERROR(VLOOKUP($A842,'2019'!$A$8:$C$282,3,FALSE),0)</f>
        <v>90392841</v>
      </c>
      <c r="H842" s="42">
        <f>+IFERROR(VLOOKUP($A842,'2020'!$A$14:$C$247,3,FALSE),0)</f>
        <v>0</v>
      </c>
      <c r="I842" s="42">
        <f>+IFERROR(VLOOKUP($A842,'2021'!$A$12:$C$276,3,FALSE),0)</f>
        <v>0</v>
      </c>
      <c r="J842" s="42">
        <f>+IFERROR(VLOOKUP($A842,'2022'!$A:$O,4,FALSE),0)</f>
        <v>0</v>
      </c>
      <c r="K842" s="42">
        <f>+IFERROR(VLOOKUP($A842,'2022'!$A:$O,5,FALSE),0)</f>
        <v>0</v>
      </c>
      <c r="L842" s="42">
        <f>+IFERROR(VLOOKUP($A842,'2022'!$A:$O,6,FALSE),0)</f>
        <v>8985389</v>
      </c>
      <c r="M842" s="42">
        <f>+IFERROR(VLOOKUP($A842,'2022'!$A:$O,7,FALSE),0)</f>
        <v>0</v>
      </c>
      <c r="N842" s="42">
        <f>+IFERROR(VLOOKUP($A842,'2022'!$A:$O,8,FALSE),0)</f>
        <v>0</v>
      </c>
      <c r="O842" s="42">
        <f>+IFERROR(VLOOKUP($A842,'2022'!$A:$O,9,FALSE),0)</f>
        <v>0</v>
      </c>
      <c r="P842" s="42">
        <f>+IFERROR(VLOOKUP($A842,'2022'!$A:$O,10,FALSE),0)</f>
        <v>0</v>
      </c>
      <c r="Q842" s="42">
        <f>+IFERROR(VLOOKUP($A842,'2022'!$A:$O,11,FALSE),0)</f>
        <v>0</v>
      </c>
      <c r="R842" s="42">
        <f>+IFERROR(VLOOKUP($A842,'2022'!$A:$O,12,FALSE),0)</f>
        <v>0</v>
      </c>
      <c r="S842" s="42">
        <f>+IFERROR(VLOOKUP($A842,'2022'!$A:$O,13,FALSE),0)</f>
        <v>0</v>
      </c>
      <c r="T842" s="42">
        <f>+IFERROR(VLOOKUP($A842,'2022'!$A:$O,14,FALSE),0)</f>
        <v>0</v>
      </c>
      <c r="U842" s="42">
        <f>+IFERROR(VLOOKUP($A842,'2022'!$A:$O,15,FALSE),0)</f>
        <v>0</v>
      </c>
    </row>
    <row r="843" spans="1:21" x14ac:dyDescent="0.2">
      <c r="A843" s="86">
        <v>1980252205</v>
      </c>
      <c r="B843" s="80" t="s">
        <v>582</v>
      </c>
      <c r="C843" s="4" t="s">
        <v>9</v>
      </c>
      <c r="D843" s="4">
        <f t="shared" si="765"/>
        <v>10</v>
      </c>
      <c r="E843" s="76">
        <f t="shared" si="779"/>
        <v>238676995</v>
      </c>
      <c r="F843" s="42">
        <f>IFERROR(VLOOKUP($A843,'2018'!$A$8:$C$209,3,FALSE),0)</f>
        <v>0</v>
      </c>
      <c r="G843" s="42">
        <f>IFERROR(VLOOKUP($A843,'2019'!$A$8:$C$282,3,FALSE),0)</f>
        <v>3348714</v>
      </c>
      <c r="H843" s="42">
        <f>+IFERROR(VLOOKUP($A843,'2020'!$A$14:$C$247,3,FALSE),0)</f>
        <v>56417136</v>
      </c>
      <c r="I843" s="42">
        <f>+IFERROR(VLOOKUP($A843,'2021'!$A$12:$C$276,3,FALSE),0)</f>
        <v>149645387</v>
      </c>
      <c r="J843" s="42">
        <f>+IFERROR(VLOOKUP($A843,'2022'!$A:$O,4,FALSE),0)</f>
        <v>9704589</v>
      </c>
      <c r="K843" s="42">
        <f>+IFERROR(VLOOKUP($A843,'2022'!$A:$O,5,FALSE),0)</f>
        <v>2396444</v>
      </c>
      <c r="L843" s="42">
        <f>+IFERROR(VLOOKUP($A843,'2022'!$A:$O,6,FALSE),0)</f>
        <v>6539009</v>
      </c>
      <c r="M843" s="42">
        <f>+IFERROR(VLOOKUP($A843,'2022'!$A:$O,7,FALSE),0)</f>
        <v>2851635</v>
      </c>
      <c r="N843" s="42">
        <f>+IFERROR(VLOOKUP($A843,'2022'!$A:$O,8,FALSE),0)</f>
        <v>2933529</v>
      </c>
      <c r="O843" s="42">
        <f>+IFERROR(VLOOKUP($A843,'2022'!$A:$O,9,FALSE),0)</f>
        <v>2713841</v>
      </c>
      <c r="P843" s="42">
        <f>+IFERROR(VLOOKUP($A843,'2022'!$A:$O,10,FALSE),0)</f>
        <v>2126711</v>
      </c>
      <c r="Q843" s="42">
        <f>+IFERROR(VLOOKUP($A843,'2022'!$A:$O,11,FALSE),0)</f>
        <v>0</v>
      </c>
      <c r="R843" s="42">
        <f>+IFERROR(VLOOKUP($A843,'2022'!$A:$O,12,FALSE),0)</f>
        <v>0</v>
      </c>
      <c r="S843" s="42">
        <f>+IFERROR(VLOOKUP($A843,'2022'!$A:$O,13,FALSE),0)</f>
        <v>0</v>
      </c>
      <c r="T843" s="42">
        <f>+IFERROR(VLOOKUP($A843,'2022'!$A:$O,14,FALSE),0)</f>
        <v>0</v>
      </c>
      <c r="U843" s="42">
        <f>+IFERROR(VLOOKUP($A843,'2022'!$A:$O,15,FALSE),0)</f>
        <v>0</v>
      </c>
    </row>
    <row r="844" spans="1:21" ht="12" customHeight="1" x14ac:dyDescent="0.2">
      <c r="A844" s="86">
        <v>1980252206</v>
      </c>
      <c r="B844" s="80" t="s">
        <v>583</v>
      </c>
      <c r="C844" s="4" t="s">
        <v>9</v>
      </c>
      <c r="D844" s="4">
        <f t="shared" si="765"/>
        <v>10</v>
      </c>
      <c r="E844" s="76">
        <f t="shared" si="779"/>
        <v>0</v>
      </c>
      <c r="F844" s="42">
        <f>IFERROR(VLOOKUP($A844,'2018'!$A$8:$C$209,3,FALSE),0)</f>
        <v>0</v>
      </c>
      <c r="G844" s="42">
        <f>IFERROR(VLOOKUP($A844,'2019'!$A$8:$C$282,3,FALSE),0)</f>
        <v>0</v>
      </c>
      <c r="H844" s="42">
        <f>+IFERROR(VLOOKUP($A844,'2020'!$A$14:$C$247,3,FALSE),0)</f>
        <v>0</v>
      </c>
      <c r="I844" s="42">
        <f>+IFERROR(VLOOKUP($A844,'2021'!$A$12:$C$276,3,FALSE),0)</f>
        <v>0</v>
      </c>
      <c r="J844" s="42">
        <f>+IFERROR(VLOOKUP($A844,'2022'!$A:$O,4,FALSE),0)</f>
        <v>0</v>
      </c>
      <c r="K844" s="42">
        <f>+IFERROR(VLOOKUP($A844,'2022'!$A:$O,5,FALSE),0)</f>
        <v>0</v>
      </c>
      <c r="L844" s="42">
        <f>+IFERROR(VLOOKUP($A844,'2022'!$A:$O,6,FALSE),0)</f>
        <v>0</v>
      </c>
      <c r="M844" s="42">
        <f>+IFERROR(VLOOKUP($A844,'2022'!$A:$O,7,FALSE),0)</f>
        <v>0</v>
      </c>
      <c r="N844" s="42">
        <f>+IFERROR(VLOOKUP($A844,'2022'!$A:$O,8,FALSE),0)</f>
        <v>0</v>
      </c>
      <c r="O844" s="42">
        <f>+IFERROR(VLOOKUP($A844,'2022'!$A:$O,9,FALSE),0)</f>
        <v>0</v>
      </c>
      <c r="P844" s="42">
        <f>+IFERROR(VLOOKUP($A844,'2022'!$A:$O,10,FALSE),0)</f>
        <v>0</v>
      </c>
      <c r="Q844" s="42">
        <f>+IFERROR(VLOOKUP($A844,'2022'!$A:$O,11,FALSE),0)</f>
        <v>0</v>
      </c>
      <c r="R844" s="42">
        <f>+IFERROR(VLOOKUP($A844,'2022'!$A:$O,12,FALSE),0)</f>
        <v>0</v>
      </c>
      <c r="S844" s="42">
        <f>+IFERROR(VLOOKUP($A844,'2022'!$A:$O,13,FALSE),0)</f>
        <v>0</v>
      </c>
      <c r="T844" s="42">
        <f>+IFERROR(VLOOKUP($A844,'2022'!$A:$O,14,FALSE),0)</f>
        <v>0</v>
      </c>
      <c r="U844" s="42">
        <f>+IFERROR(VLOOKUP($A844,'2022'!$A:$O,15,FALSE),0)</f>
        <v>0</v>
      </c>
    </row>
    <row r="845" spans="1:21" x14ac:dyDescent="0.2">
      <c r="A845" s="86">
        <v>1980252285</v>
      </c>
      <c r="B845" s="80" t="s">
        <v>584</v>
      </c>
      <c r="C845" s="4" t="s">
        <v>9</v>
      </c>
      <c r="D845" s="4">
        <f t="shared" si="765"/>
        <v>10</v>
      </c>
      <c r="E845" s="76">
        <f t="shared" si="779"/>
        <v>0</v>
      </c>
      <c r="F845" s="42">
        <f>IFERROR(VLOOKUP($A845,'2018'!$A$8:$C$209,3,FALSE),0)</f>
        <v>0</v>
      </c>
      <c r="G845" s="42">
        <f>IFERROR(VLOOKUP($A845,'2019'!$A$8:$C$282,3,FALSE),0)</f>
        <v>0</v>
      </c>
      <c r="H845" s="42">
        <f>+IFERROR(VLOOKUP($A845,'2020'!$A$14:$C$247,3,FALSE),0)</f>
        <v>0</v>
      </c>
      <c r="I845" s="42">
        <f>+IFERROR(VLOOKUP($A845,'2021'!$A$12:$C$276,3,FALSE),0)</f>
        <v>0</v>
      </c>
      <c r="J845" s="42">
        <f>+IFERROR(VLOOKUP($A845,'2022'!$A:$O,4,FALSE),0)</f>
        <v>0</v>
      </c>
      <c r="K845" s="42">
        <f>+IFERROR(VLOOKUP($A845,'2022'!$A:$O,5,FALSE),0)</f>
        <v>0</v>
      </c>
      <c r="L845" s="42">
        <f>+IFERROR(VLOOKUP($A845,'2022'!$A:$O,6,FALSE),0)</f>
        <v>0</v>
      </c>
      <c r="M845" s="42">
        <f>+IFERROR(VLOOKUP($A845,'2022'!$A:$O,7,FALSE),0)</f>
        <v>0</v>
      </c>
      <c r="N845" s="42">
        <f>+IFERROR(VLOOKUP($A845,'2022'!$A:$O,8,FALSE),0)</f>
        <v>0</v>
      </c>
      <c r="O845" s="42">
        <f>+IFERROR(VLOOKUP($A845,'2022'!$A:$O,9,FALSE),0)</f>
        <v>0</v>
      </c>
      <c r="P845" s="42">
        <f>+IFERROR(VLOOKUP($A845,'2022'!$A:$O,10,FALSE),0)</f>
        <v>0</v>
      </c>
      <c r="Q845" s="42">
        <f>+IFERROR(VLOOKUP($A845,'2022'!$A:$O,11,FALSE),0)</f>
        <v>0</v>
      </c>
      <c r="R845" s="42">
        <f>+IFERROR(VLOOKUP($A845,'2022'!$A:$O,12,FALSE),0)</f>
        <v>0</v>
      </c>
      <c r="S845" s="42">
        <f>+IFERROR(VLOOKUP($A845,'2022'!$A:$O,13,FALSE),0)</f>
        <v>0</v>
      </c>
      <c r="T845" s="42">
        <f>+IFERROR(VLOOKUP($A845,'2022'!$A:$O,14,FALSE),0)</f>
        <v>0</v>
      </c>
      <c r="U845" s="42">
        <f>+IFERROR(VLOOKUP($A845,'2022'!$A:$O,15,FALSE),0)</f>
        <v>0</v>
      </c>
    </row>
    <row r="846" spans="1:21" x14ac:dyDescent="0.2">
      <c r="A846" s="86">
        <v>1980252290</v>
      </c>
      <c r="B846" s="80" t="s">
        <v>585</v>
      </c>
      <c r="C846" s="4" t="s">
        <v>9</v>
      </c>
      <c r="D846" s="4">
        <f t="shared" si="765"/>
        <v>10</v>
      </c>
      <c r="E846" s="76">
        <f t="shared" si="779"/>
        <v>143193593</v>
      </c>
      <c r="F846" s="42">
        <f>IFERROR(VLOOKUP($A846,'2018'!$A$8:$C$209,3,FALSE),0)</f>
        <v>13455</v>
      </c>
      <c r="G846" s="42">
        <f>IFERROR(VLOOKUP($A846,'2019'!$A$8:$C$282,3,FALSE),0)</f>
        <v>1993899</v>
      </c>
      <c r="H846" s="42">
        <f>+IFERROR(VLOOKUP($A846,'2020'!$A$14:$C$247,3,FALSE),0)</f>
        <v>17181154</v>
      </c>
      <c r="I846" s="42">
        <f>+IFERROR(VLOOKUP($A846,'2021'!$A$12:$C$276,3,FALSE),0)</f>
        <v>83793127</v>
      </c>
      <c r="J846" s="42">
        <f>+IFERROR(VLOOKUP($A846,'2022'!$A:$O,4,FALSE),0)</f>
        <v>5882030</v>
      </c>
      <c r="K846" s="42">
        <f>+IFERROR(VLOOKUP($A846,'2022'!$A:$O,5,FALSE),0)</f>
        <v>5428501</v>
      </c>
      <c r="L846" s="42">
        <f>+IFERROR(VLOOKUP($A846,'2022'!$A:$O,6,FALSE),0)</f>
        <v>9671765</v>
      </c>
      <c r="M846" s="42">
        <f>+IFERROR(VLOOKUP($A846,'2022'!$A:$O,7,FALSE),0)</f>
        <v>4068523</v>
      </c>
      <c r="N846" s="42">
        <f>+IFERROR(VLOOKUP($A846,'2022'!$A:$O,8,FALSE),0)</f>
        <v>2396557</v>
      </c>
      <c r="O846" s="42">
        <f>+IFERROR(VLOOKUP($A846,'2022'!$A:$O,9,FALSE),0)</f>
        <v>3159384</v>
      </c>
      <c r="P846" s="42">
        <f>+IFERROR(VLOOKUP($A846,'2022'!$A:$O,10,FALSE),0)</f>
        <v>2326771</v>
      </c>
      <c r="Q846" s="42">
        <f>+IFERROR(VLOOKUP($A846,'2022'!$A:$O,11,FALSE),0)</f>
        <v>2609671</v>
      </c>
      <c r="R846" s="42">
        <f>+IFERROR(VLOOKUP($A846,'2022'!$A:$O,12,FALSE),0)</f>
        <v>1783126</v>
      </c>
      <c r="S846" s="42">
        <f>+IFERROR(VLOOKUP($A846,'2022'!$A:$O,13,FALSE),0)</f>
        <v>1882451</v>
      </c>
      <c r="T846" s="42">
        <f>+IFERROR(VLOOKUP($A846,'2022'!$A:$O,14,FALSE),0)</f>
        <v>551682</v>
      </c>
      <c r="U846" s="42">
        <f>+IFERROR(VLOOKUP($A846,'2022'!$A:$O,15,FALSE),0)</f>
        <v>451497</v>
      </c>
    </row>
    <row r="847" spans="1:21" x14ac:dyDescent="0.2">
      <c r="A847" s="86">
        <v>1980252299</v>
      </c>
      <c r="B847" s="80" t="s">
        <v>368</v>
      </c>
      <c r="C847" s="4" t="s">
        <v>9</v>
      </c>
      <c r="D847" s="4">
        <f t="shared" si="765"/>
        <v>10</v>
      </c>
      <c r="E847" s="76">
        <f t="shared" si="779"/>
        <v>-6024393947</v>
      </c>
      <c r="F847" s="42">
        <f>IFERROR(VLOOKUP($A847,'2018'!$A$8:$C$209,3,FALSE),0)</f>
        <v>0</v>
      </c>
      <c r="G847" s="42">
        <f>IFERROR(VLOOKUP($A847,'2019'!$A$8:$C$282,3,FALSE),0)</f>
        <v>-215039919</v>
      </c>
      <c r="H847" s="42">
        <f>+IFERROR(VLOOKUP($A847,'2020'!$A$14:$C$247,3,FALSE),0)</f>
        <v>-655435589</v>
      </c>
      <c r="I847" s="42">
        <f>+IFERROR(VLOOKUP($A847,'2021'!$A$12:$C$276,3,FALSE),0)</f>
        <v>-5153918439</v>
      </c>
      <c r="J847" s="42">
        <f>+IFERROR(VLOOKUP($A847,'2022'!$A:$O,4,FALSE),0)</f>
        <v>0</v>
      </c>
      <c r="K847" s="42">
        <f>+IFERROR(VLOOKUP($A847,'2022'!$A:$O,5,FALSE),0)</f>
        <v>0</v>
      </c>
      <c r="L847" s="42">
        <f>+IFERROR(VLOOKUP($A847,'2022'!$A:$O,6,FALSE),0)</f>
        <v>0</v>
      </c>
      <c r="M847" s="42">
        <f>+IFERROR(VLOOKUP($A847,'2022'!$A:$O,7,FALSE),0)</f>
        <v>0</v>
      </c>
      <c r="N847" s="42">
        <f>+IFERROR(VLOOKUP($A847,'2022'!$A:$O,8,FALSE),0)</f>
        <v>0</v>
      </c>
      <c r="O847" s="42">
        <f>+IFERROR(VLOOKUP($A847,'2022'!$A:$O,9,FALSE),0)</f>
        <v>0</v>
      </c>
      <c r="P847" s="42">
        <f>+IFERROR(VLOOKUP($A847,'2022'!$A:$O,10,FALSE),0)</f>
        <v>0</v>
      </c>
      <c r="Q847" s="42">
        <f>+IFERROR(VLOOKUP($A847,'2022'!$A:$O,11,FALSE),0)</f>
        <v>0</v>
      </c>
      <c r="R847" s="42">
        <f>+IFERROR(VLOOKUP($A847,'2022'!$A:$O,12,FALSE),0)</f>
        <v>0</v>
      </c>
      <c r="S847" s="42">
        <f>+IFERROR(VLOOKUP($A847,'2022'!$A:$O,13,FALSE),0)</f>
        <v>0</v>
      </c>
      <c r="T847" s="42">
        <f>+IFERROR(VLOOKUP($A847,'2022'!$A:$O,14,FALSE),0)</f>
        <v>0</v>
      </c>
      <c r="U847" s="42">
        <f>+IFERROR(VLOOKUP($A847,'2022'!$A:$O,15,FALSE),0)</f>
        <v>0</v>
      </c>
    </row>
    <row r="848" spans="1:21" ht="12" x14ac:dyDescent="0.25">
      <c r="A848" s="85">
        <v>19802523</v>
      </c>
      <c r="B848" s="79" t="s">
        <v>586</v>
      </c>
      <c r="C848" s="35" t="s">
        <v>5</v>
      </c>
      <c r="D848" s="35">
        <f t="shared" si="765"/>
        <v>8</v>
      </c>
      <c r="E848" s="75">
        <f t="shared" ref="E848:L848" si="780">+E849+E850+E851+E852</f>
        <v>2506706117.0100002</v>
      </c>
      <c r="F848" s="41">
        <f t="shared" si="780"/>
        <v>11468737173</v>
      </c>
      <c r="G848" s="41">
        <f t="shared" si="780"/>
        <v>935855421</v>
      </c>
      <c r="H848" s="41">
        <f t="shared" ref="H848" si="781">+H849+H850+H851+H852</f>
        <v>-11207424196</v>
      </c>
      <c r="I848" s="41">
        <f t="shared" ref="I848" si="782">+I849+I850+I851+I852</f>
        <v>1757075816</v>
      </c>
      <c r="J848" s="41">
        <f t="shared" si="780"/>
        <v>-68255223</v>
      </c>
      <c r="K848" s="41">
        <f t="shared" si="780"/>
        <v>-112567710</v>
      </c>
      <c r="L848" s="41">
        <f t="shared" si="780"/>
        <v>-113361624.98999999</v>
      </c>
      <c r="M848" s="41">
        <f t="shared" ref="M848:N848" si="783">+M849+M850+M851+M852</f>
        <v>-27318057</v>
      </c>
      <c r="N848" s="41">
        <f t="shared" si="783"/>
        <v>-103478696</v>
      </c>
      <c r="O848" s="41">
        <f t="shared" ref="O848:S848" si="784">+O849+O850+O851+O852</f>
        <v>-30024571</v>
      </c>
      <c r="P848" s="41">
        <f t="shared" si="784"/>
        <v>-2095366</v>
      </c>
      <c r="Q848" s="41">
        <f t="shared" si="784"/>
        <v>-26691903</v>
      </c>
      <c r="R848" s="41">
        <f t="shared" si="784"/>
        <v>20040250</v>
      </c>
      <c r="S848" s="41">
        <f t="shared" si="784"/>
        <v>-34174801</v>
      </c>
      <c r="T848" s="41">
        <f t="shared" ref="T848:U848" si="785">+T849+T850+T851+T852</f>
        <v>6139605</v>
      </c>
      <c r="U848" s="41">
        <f t="shared" si="785"/>
        <v>44250000</v>
      </c>
    </row>
    <row r="849" spans="1:21" x14ac:dyDescent="0.2">
      <c r="A849" s="86">
        <v>1980252301</v>
      </c>
      <c r="B849" s="80" t="s">
        <v>214</v>
      </c>
      <c r="C849" s="4" t="s">
        <v>9</v>
      </c>
      <c r="D849" s="4">
        <f t="shared" si="765"/>
        <v>10</v>
      </c>
      <c r="E849" s="76">
        <f t="shared" ref="E849:E852" si="786">+F849+G849+J849+K849+L849+H849+M849+N849+I849+O849+P849+Q849+R849+S849+T849+U849</f>
        <v>2078907.0099999905</v>
      </c>
      <c r="F849" s="42">
        <f>IFERROR(VLOOKUP($A849,'2018'!$A$8:$C$209,3,FALSE),0)</f>
        <v>251573441</v>
      </c>
      <c r="G849" s="42">
        <f>IFERROR(VLOOKUP($A849,'2019'!$A$8:$C$282,3,FALSE),0)</f>
        <v>-52697126</v>
      </c>
      <c r="H849" s="42">
        <f>+IFERROR(VLOOKUP($A849,'2020'!$A$14:$C$247,3,FALSE),0)</f>
        <v>-160073762</v>
      </c>
      <c r="I849" s="42">
        <f>+IFERROR(VLOOKUP($A849,'2021'!$A$12:$C$276,3,FALSE),0)</f>
        <v>36392847</v>
      </c>
      <c r="J849" s="42">
        <f>+IFERROR(VLOOKUP($A849,'2022'!$A:$O,4,FALSE),0)</f>
        <v>-16817517</v>
      </c>
      <c r="K849" s="42">
        <f>+IFERROR(VLOOKUP($A849,'2022'!$A:$O,5,FALSE),0)</f>
        <v>-30724272</v>
      </c>
      <c r="L849" s="42">
        <f>+IFERROR(VLOOKUP($A849,'2022'!$A:$O,6,FALSE),0)</f>
        <v>-15916349.99</v>
      </c>
      <c r="M849" s="42">
        <f>+IFERROR(VLOOKUP($A849,'2022'!$A:$O,7,FALSE),0)</f>
        <v>-9658354</v>
      </c>
      <c r="N849" s="42">
        <f>+IFERROR(VLOOKUP($A849,'2022'!$A:$O,8,FALSE),0)</f>
        <v>0</v>
      </c>
      <c r="O849" s="42">
        <f>+IFERROR(VLOOKUP($A849,'2022'!$A:$O,9,FALSE),0)</f>
        <v>0</v>
      </c>
      <c r="P849" s="42">
        <f>+IFERROR(VLOOKUP($A849,'2022'!$A:$O,10,FALSE),0)</f>
        <v>0</v>
      </c>
      <c r="Q849" s="42">
        <f>+IFERROR(VLOOKUP($A849,'2022'!$A:$O,11,FALSE),0)</f>
        <v>0</v>
      </c>
      <c r="R849" s="42">
        <f>+IFERROR(VLOOKUP($A849,'2022'!$A:$O,12,FALSE),0)</f>
        <v>0</v>
      </c>
      <c r="S849" s="42">
        <f>+IFERROR(VLOOKUP($A849,'2022'!$A:$O,13,FALSE),0)</f>
        <v>0</v>
      </c>
      <c r="T849" s="42">
        <f>+IFERROR(VLOOKUP($A849,'2022'!$A:$O,14,FALSE),0)</f>
        <v>0</v>
      </c>
      <c r="U849" s="42">
        <f>+IFERROR(VLOOKUP($A849,'2022'!$A:$O,15,FALSE),0)</f>
        <v>0</v>
      </c>
    </row>
    <row r="850" spans="1:21" x14ac:dyDescent="0.2">
      <c r="A850" s="86">
        <v>1980252302</v>
      </c>
      <c r="B850" s="80" t="s">
        <v>215</v>
      </c>
      <c r="C850" s="4" t="s">
        <v>9</v>
      </c>
      <c r="D850" s="4">
        <f t="shared" ref="D850:D913" si="787">+LEN(A850)</f>
        <v>10</v>
      </c>
      <c r="E850" s="76">
        <f t="shared" si="786"/>
        <v>112074172</v>
      </c>
      <c r="F850" s="42">
        <f>IFERROR(VLOOKUP($A850,'2018'!$A$8:$C$209,3,FALSE),0)</f>
        <v>3500000</v>
      </c>
      <c r="G850" s="42">
        <f>IFERROR(VLOOKUP($A850,'2019'!$A$8:$C$282,3,FALSE),0)</f>
        <v>6650000</v>
      </c>
      <c r="H850" s="42">
        <f>+IFERROR(VLOOKUP($A850,'2020'!$A$14:$C$247,3,FALSE),0)</f>
        <v>780662807</v>
      </c>
      <c r="I850" s="42">
        <f>+IFERROR(VLOOKUP($A850,'2021'!$A$12:$C$276,3,FALSE),0)</f>
        <v>-304317031</v>
      </c>
      <c r="J850" s="42">
        <f>+IFERROR(VLOOKUP($A850,'2022'!$A:$O,4,FALSE),0)</f>
        <v>-51437706</v>
      </c>
      <c r="K850" s="42">
        <f>+IFERROR(VLOOKUP($A850,'2022'!$A:$O,5,FALSE),0)</f>
        <v>-81843438</v>
      </c>
      <c r="L850" s="42">
        <f>+IFERROR(VLOOKUP($A850,'2022'!$A:$O,6,FALSE),0)</f>
        <v>-97445275</v>
      </c>
      <c r="M850" s="42">
        <f>+IFERROR(VLOOKUP($A850,'2022'!$A:$O,7,FALSE),0)</f>
        <v>-17659703</v>
      </c>
      <c r="N850" s="42">
        <f>+IFERROR(VLOOKUP($A850,'2022'!$A:$O,8,FALSE),0)</f>
        <v>-103478696</v>
      </c>
      <c r="O850" s="42">
        <f>+IFERROR(VLOOKUP($A850,'2022'!$A:$O,9,FALSE),0)</f>
        <v>-30024571</v>
      </c>
      <c r="P850" s="42">
        <f>+IFERROR(VLOOKUP($A850,'2022'!$A:$O,10,FALSE),0)</f>
        <v>-2095366</v>
      </c>
      <c r="Q850" s="42">
        <f>+IFERROR(VLOOKUP($A850,'2022'!$A:$O,11,FALSE),0)</f>
        <v>-26691903</v>
      </c>
      <c r="R850" s="42">
        <f>+IFERROR(VLOOKUP($A850,'2022'!$A:$O,12,FALSE),0)</f>
        <v>20040250</v>
      </c>
      <c r="S850" s="42">
        <f>+IFERROR(VLOOKUP($A850,'2022'!$A:$O,13,FALSE),0)</f>
        <v>-34174801</v>
      </c>
      <c r="T850" s="42">
        <f>+IFERROR(VLOOKUP($A850,'2022'!$A:$O,14,FALSE),0)</f>
        <v>6139605</v>
      </c>
      <c r="U850" s="42">
        <f>+IFERROR(VLOOKUP($A850,'2022'!$A:$O,15,FALSE),0)</f>
        <v>44250000</v>
      </c>
    </row>
    <row r="851" spans="1:21" x14ac:dyDescent="0.2">
      <c r="A851" s="86">
        <v>1980252304</v>
      </c>
      <c r="B851" s="80" t="s">
        <v>587</v>
      </c>
      <c r="C851" s="4" t="s">
        <v>9</v>
      </c>
      <c r="D851" s="4">
        <f t="shared" si="787"/>
        <v>10</v>
      </c>
      <c r="E851" s="76">
        <f t="shared" si="786"/>
        <v>2392553038</v>
      </c>
      <c r="F851" s="42">
        <f>IFERROR(VLOOKUP($A851,'2018'!$A$8:$C$209,3,FALSE),0)</f>
        <v>11213663732</v>
      </c>
      <c r="G851" s="42">
        <f>IFERROR(VLOOKUP($A851,'2019'!$A$8:$C$282,3,FALSE),0)</f>
        <v>981902547</v>
      </c>
      <c r="H851" s="42">
        <f>+IFERROR(VLOOKUP($A851,'2020'!$A$14:$C$247,3,FALSE),0)</f>
        <v>-11828013241</v>
      </c>
      <c r="I851" s="42">
        <f>+IFERROR(VLOOKUP($A851,'2021'!$A$12:$C$276,3,FALSE),0)</f>
        <v>2025000000</v>
      </c>
      <c r="J851" s="42">
        <f>+IFERROR(VLOOKUP($A851,'2022'!$A:$O,4,FALSE),0)</f>
        <v>0</v>
      </c>
      <c r="K851" s="42">
        <f>+IFERROR(VLOOKUP($A851,'2022'!$A:$O,5,FALSE),0)</f>
        <v>0</v>
      </c>
      <c r="L851" s="42">
        <f>+IFERROR(VLOOKUP($A851,'2022'!$A:$O,6,FALSE),0)</f>
        <v>0</v>
      </c>
      <c r="M851" s="42">
        <f>+IFERROR(VLOOKUP($A851,'2022'!$A:$O,7,FALSE),0)</f>
        <v>0</v>
      </c>
      <c r="N851" s="42">
        <f>+IFERROR(VLOOKUP($A851,'2022'!$A:$O,8,FALSE),0)</f>
        <v>0</v>
      </c>
      <c r="O851" s="42">
        <f>+IFERROR(VLOOKUP($A851,'2022'!$A:$O,9,FALSE),0)</f>
        <v>0</v>
      </c>
      <c r="P851" s="42">
        <f>+IFERROR(VLOOKUP($A851,'2022'!$A:$O,10,FALSE),0)</f>
        <v>0</v>
      </c>
      <c r="Q851" s="42">
        <f>+IFERROR(VLOOKUP($A851,'2022'!$A:$O,11,FALSE),0)</f>
        <v>0</v>
      </c>
      <c r="R851" s="42">
        <f>+IFERROR(VLOOKUP($A851,'2022'!$A:$O,12,FALSE),0)</f>
        <v>0</v>
      </c>
      <c r="S851" s="42">
        <f>+IFERROR(VLOOKUP($A851,'2022'!$A:$O,13,FALSE),0)</f>
        <v>0</v>
      </c>
      <c r="T851" s="42">
        <f>+IFERROR(VLOOKUP($A851,'2022'!$A:$O,14,FALSE),0)</f>
        <v>0</v>
      </c>
      <c r="U851" s="42">
        <f>+IFERROR(VLOOKUP($A851,'2022'!$A:$O,15,FALSE),0)</f>
        <v>0</v>
      </c>
    </row>
    <row r="852" spans="1:21" x14ac:dyDescent="0.2">
      <c r="A852" s="86">
        <v>1980252390</v>
      </c>
      <c r="B852" s="80" t="s">
        <v>331</v>
      </c>
      <c r="C852" s="4" t="s">
        <v>9</v>
      </c>
      <c r="D852" s="4">
        <f t="shared" si="787"/>
        <v>10</v>
      </c>
      <c r="E852" s="76">
        <f t="shared" si="786"/>
        <v>0</v>
      </c>
      <c r="F852" s="42">
        <f>IFERROR(VLOOKUP($A852,'2018'!$A$8:$C$209,3,FALSE),0)</f>
        <v>0</v>
      </c>
      <c r="G852" s="42">
        <f>IFERROR(VLOOKUP($A852,'2019'!$A$8:$C$282,3,FALSE),0)</f>
        <v>0</v>
      </c>
      <c r="H852" s="42">
        <f>+IFERROR(VLOOKUP($A852,'2020'!$A$14:$C$247,3,FALSE),0)</f>
        <v>0</v>
      </c>
      <c r="I852" s="42">
        <f>+IFERROR(VLOOKUP($A852,'2021'!$A$12:$C$276,3,FALSE),0)</f>
        <v>0</v>
      </c>
      <c r="J852" s="42">
        <f>+IFERROR(VLOOKUP($A852,'2022'!$A:$O,4,FALSE),0)</f>
        <v>0</v>
      </c>
      <c r="K852" s="42">
        <f>+IFERROR(VLOOKUP($A852,'2022'!$A:$O,5,FALSE),0)</f>
        <v>0</v>
      </c>
      <c r="L852" s="42">
        <f>+IFERROR(VLOOKUP($A852,'2022'!$A:$O,6,FALSE),0)</f>
        <v>0</v>
      </c>
      <c r="M852" s="42">
        <f>+IFERROR(VLOOKUP($A852,'2022'!$A:$O,7,FALSE),0)</f>
        <v>0</v>
      </c>
      <c r="N852" s="42">
        <f>+IFERROR(VLOOKUP($A852,'2022'!$A:$O,8,FALSE),0)</f>
        <v>0</v>
      </c>
      <c r="O852" s="42">
        <f>+IFERROR(VLOOKUP($A852,'2022'!$A:$O,9,FALSE),0)</f>
        <v>0</v>
      </c>
      <c r="P852" s="42">
        <f>+IFERROR(VLOOKUP($A852,'2022'!$A:$O,10,FALSE),0)</f>
        <v>0</v>
      </c>
      <c r="Q852" s="42">
        <f>+IFERROR(VLOOKUP($A852,'2022'!$A:$O,11,FALSE),0)</f>
        <v>0</v>
      </c>
      <c r="R852" s="42">
        <f>+IFERROR(VLOOKUP($A852,'2022'!$A:$O,12,FALSE),0)</f>
        <v>0</v>
      </c>
      <c r="S852" s="42">
        <f>+IFERROR(VLOOKUP($A852,'2022'!$A:$O,13,FALSE),0)</f>
        <v>0</v>
      </c>
      <c r="T852" s="42">
        <f>+IFERROR(VLOOKUP($A852,'2022'!$A:$O,14,FALSE),0)</f>
        <v>0</v>
      </c>
      <c r="U852" s="42">
        <f>+IFERROR(VLOOKUP($A852,'2022'!$A:$O,15,FALSE),0)</f>
        <v>0</v>
      </c>
    </row>
    <row r="853" spans="1:21" ht="12" x14ac:dyDescent="0.25">
      <c r="A853" s="85">
        <v>19802524</v>
      </c>
      <c r="B853" s="79" t="s">
        <v>588</v>
      </c>
      <c r="C853" s="35" t="s">
        <v>5</v>
      </c>
      <c r="D853" s="35">
        <f t="shared" si="787"/>
        <v>8</v>
      </c>
      <c r="E853" s="75">
        <f t="shared" ref="E853:L853" si="788">+E854+E855+E856+E857+E858+E859+E860+E861+E862+E863+E864+E865+E866+E867+E868+E869+E870+E871+E872+E873+E874+E875+E876+E877+E878+E879+E880+E881+E882+E883+E884+E885+E886+E887+E888+E889</f>
        <v>0</v>
      </c>
      <c r="F853" s="41">
        <f t="shared" si="788"/>
        <v>0</v>
      </c>
      <c r="G853" s="41">
        <f t="shared" si="788"/>
        <v>0</v>
      </c>
      <c r="H853" s="41">
        <f t="shared" ref="H853" si="789">+H854+H855+H856+H857+H858+H859+H860+H861+H862+H863+H864+H865+H866+H867+H868+H869+H870+H871+H872+H873+H874+H875+H876+H877+H878+H879+H880+H881+H882+H883+H884+H885+H886+H887+H888+H889</f>
        <v>0</v>
      </c>
      <c r="I853" s="41">
        <f t="shared" ref="I853" si="790">+I854+I855+I856+I857+I858+I859+I860+I861+I862+I863+I864+I865+I866+I867+I868+I869+I870+I871+I872+I873+I874+I875+I876+I877+I878+I879+I880+I881+I882+I883+I884+I885+I886+I887+I888+I889</f>
        <v>0</v>
      </c>
      <c r="J853" s="41">
        <f t="shared" si="788"/>
        <v>0</v>
      </c>
      <c r="K853" s="41">
        <f t="shared" si="788"/>
        <v>0</v>
      </c>
      <c r="L853" s="41">
        <f t="shared" si="788"/>
        <v>0</v>
      </c>
      <c r="M853" s="41">
        <f t="shared" ref="M853:N853" si="791">+M854+M855+M856+M857+M858+M859+M860+M861+M862+M863+M864+M865+M866+M867+M868+M869+M870+M871+M872+M873+M874+M875+M876+M877+M878+M879+M880+M881+M882+M883+M884+M885+M886+M887+M888+M889</f>
        <v>0</v>
      </c>
      <c r="N853" s="41">
        <f t="shared" si="791"/>
        <v>0</v>
      </c>
      <c r="O853" s="41">
        <f t="shared" ref="O853:S853" si="792">+O854+O855+O856+O857+O858+O859+O860+O861+O862+O863+O864+O865+O866+O867+O868+O869+O870+O871+O872+O873+O874+O875+O876+O877+O878+O879+O880+O881+O882+O883+O884+O885+O886+O887+O888+O889</f>
        <v>0</v>
      </c>
      <c r="P853" s="41">
        <f t="shared" si="792"/>
        <v>0</v>
      </c>
      <c r="Q853" s="41">
        <f t="shared" si="792"/>
        <v>0</v>
      </c>
      <c r="R853" s="41">
        <f t="shared" si="792"/>
        <v>0</v>
      </c>
      <c r="S853" s="41">
        <f t="shared" si="792"/>
        <v>0</v>
      </c>
      <c r="T853" s="41">
        <f t="shared" ref="T853:U853" si="793">+T854+T855+T856+T857+T858+T859+T860+T861+T862+T863+T864+T865+T866+T867+T868+T869+T870+T871+T872+T873+T874+T875+T876+T877+T878+T879+T880+T881+T882+T883+T884+T885+T886+T887+T888+T889</f>
        <v>0</v>
      </c>
      <c r="U853" s="41">
        <f t="shared" si="793"/>
        <v>0</v>
      </c>
    </row>
    <row r="854" spans="1:21" x14ac:dyDescent="0.2">
      <c r="A854" s="86">
        <v>1980252401</v>
      </c>
      <c r="B854" s="80" t="s">
        <v>335</v>
      </c>
      <c r="C854" s="4" t="s">
        <v>9</v>
      </c>
      <c r="D854" s="4">
        <f t="shared" si="787"/>
        <v>10</v>
      </c>
      <c r="E854" s="76">
        <f t="shared" ref="E854:E889" si="794">+F854+G854+J854+K854+L854+H854+M854+N854+I854+O854+P854+Q854+R854+S854+T854+U854</f>
        <v>0</v>
      </c>
      <c r="F854" s="42">
        <f>IFERROR(VLOOKUP($A854,'2018'!$A$8:$C$209,3,FALSE),0)</f>
        <v>0</v>
      </c>
      <c r="G854" s="42">
        <f>IFERROR(VLOOKUP($A854,'2019'!$A$8:$C$282,3,FALSE),0)</f>
        <v>0</v>
      </c>
      <c r="H854" s="42">
        <f>+IFERROR(VLOOKUP($A854,'2020'!$A$14:$C$247,3,FALSE),0)</f>
        <v>0</v>
      </c>
      <c r="I854" s="42">
        <f>+IFERROR(VLOOKUP($A854,'2021'!$A$12:$C$276,3,FALSE),0)</f>
        <v>0</v>
      </c>
      <c r="J854" s="42">
        <f>+IFERROR(VLOOKUP($A854,'2022'!$A:$O,4,FALSE),0)</f>
        <v>0</v>
      </c>
      <c r="K854" s="42">
        <f>+IFERROR(VLOOKUP($A854,'2022'!$A:$O,5,FALSE),0)</f>
        <v>0</v>
      </c>
      <c r="L854" s="42">
        <f>+IFERROR(VLOOKUP($A854,'2022'!$A:$O,6,FALSE),0)</f>
        <v>0</v>
      </c>
      <c r="M854" s="42">
        <f>+IFERROR(VLOOKUP($A854,'2022'!$A:$O,7,FALSE),0)</f>
        <v>0</v>
      </c>
      <c r="N854" s="42">
        <f>+IFERROR(VLOOKUP($A854,'2022'!$A:$O,8,FALSE),0)</f>
        <v>0</v>
      </c>
      <c r="O854" s="42">
        <f>+IFERROR(VLOOKUP($A854,'2022'!$A:$O,9,FALSE),0)</f>
        <v>0</v>
      </c>
      <c r="P854" s="42">
        <f>+IFERROR(VLOOKUP($A854,'2022'!$A:$O,10,FALSE),0)</f>
        <v>0</v>
      </c>
      <c r="Q854" s="42">
        <f>+IFERROR(VLOOKUP($A854,'2022'!$A:$O,11,FALSE),0)</f>
        <v>0</v>
      </c>
      <c r="R854" s="42">
        <f>+IFERROR(VLOOKUP($A854,'2022'!$A:$O,12,FALSE),0)</f>
        <v>0</v>
      </c>
      <c r="S854" s="42">
        <f>+IFERROR(VLOOKUP($A854,'2022'!$A:$O,13,FALSE),0)</f>
        <v>0</v>
      </c>
      <c r="T854" s="42">
        <f>+IFERROR(VLOOKUP($A854,'2022'!$A:$O,14,FALSE),0)</f>
        <v>0</v>
      </c>
      <c r="U854" s="42">
        <f>+IFERROR(VLOOKUP($A854,'2022'!$A:$O,15,FALSE),0)</f>
        <v>0</v>
      </c>
    </row>
    <row r="855" spans="1:21" x14ac:dyDescent="0.2">
      <c r="A855" s="86">
        <v>1980252402</v>
      </c>
      <c r="B855" s="80" t="s">
        <v>336</v>
      </c>
      <c r="C855" s="4" t="s">
        <v>9</v>
      </c>
      <c r="D855" s="4">
        <f t="shared" si="787"/>
        <v>10</v>
      </c>
      <c r="E855" s="76">
        <f t="shared" si="794"/>
        <v>0</v>
      </c>
      <c r="F855" s="42">
        <f>IFERROR(VLOOKUP($A855,'2018'!$A$8:$C$209,3,FALSE),0)</f>
        <v>0</v>
      </c>
      <c r="G855" s="42">
        <f>IFERROR(VLOOKUP($A855,'2019'!$A$8:$C$282,3,FALSE),0)</f>
        <v>0</v>
      </c>
      <c r="H855" s="42">
        <f>+IFERROR(VLOOKUP($A855,'2020'!$A$14:$C$247,3,FALSE),0)</f>
        <v>0</v>
      </c>
      <c r="I855" s="42">
        <f>+IFERROR(VLOOKUP($A855,'2021'!$A$12:$C$276,3,FALSE),0)</f>
        <v>0</v>
      </c>
      <c r="J855" s="42">
        <f>+IFERROR(VLOOKUP($A855,'2022'!$A:$O,4,FALSE),0)</f>
        <v>0</v>
      </c>
      <c r="K855" s="42">
        <f>+IFERROR(VLOOKUP($A855,'2022'!$A:$O,5,FALSE),0)</f>
        <v>0</v>
      </c>
      <c r="L855" s="42">
        <f>+IFERROR(VLOOKUP($A855,'2022'!$A:$O,6,FALSE),0)</f>
        <v>0</v>
      </c>
      <c r="M855" s="42">
        <f>+IFERROR(VLOOKUP($A855,'2022'!$A:$O,7,FALSE),0)</f>
        <v>0</v>
      </c>
      <c r="N855" s="42">
        <f>+IFERROR(VLOOKUP($A855,'2022'!$A:$O,8,FALSE),0)</f>
        <v>0</v>
      </c>
      <c r="O855" s="42">
        <f>+IFERROR(VLOOKUP($A855,'2022'!$A:$O,9,FALSE),0)</f>
        <v>0</v>
      </c>
      <c r="P855" s="42">
        <f>+IFERROR(VLOOKUP($A855,'2022'!$A:$O,10,FALSE),0)</f>
        <v>0</v>
      </c>
      <c r="Q855" s="42">
        <f>+IFERROR(VLOOKUP($A855,'2022'!$A:$O,11,FALSE),0)</f>
        <v>0</v>
      </c>
      <c r="R855" s="42">
        <f>+IFERROR(VLOOKUP($A855,'2022'!$A:$O,12,FALSE),0)</f>
        <v>0</v>
      </c>
      <c r="S855" s="42">
        <f>+IFERROR(VLOOKUP($A855,'2022'!$A:$O,13,FALSE),0)</f>
        <v>0</v>
      </c>
      <c r="T855" s="42">
        <f>+IFERROR(VLOOKUP($A855,'2022'!$A:$O,14,FALSE),0)</f>
        <v>0</v>
      </c>
      <c r="U855" s="42">
        <f>+IFERROR(VLOOKUP($A855,'2022'!$A:$O,15,FALSE),0)</f>
        <v>0</v>
      </c>
    </row>
    <row r="856" spans="1:21" x14ac:dyDescent="0.2">
      <c r="A856" s="86">
        <v>1980252403</v>
      </c>
      <c r="B856" s="80" t="s">
        <v>337</v>
      </c>
      <c r="C856" s="4" t="s">
        <v>9</v>
      </c>
      <c r="D856" s="4">
        <f t="shared" si="787"/>
        <v>10</v>
      </c>
      <c r="E856" s="76">
        <f t="shared" si="794"/>
        <v>0</v>
      </c>
      <c r="F856" s="42">
        <f>IFERROR(VLOOKUP($A856,'2018'!$A$8:$C$209,3,FALSE),0)</f>
        <v>0</v>
      </c>
      <c r="G856" s="42">
        <f>IFERROR(VLOOKUP($A856,'2019'!$A$8:$C$282,3,FALSE),0)</f>
        <v>0</v>
      </c>
      <c r="H856" s="42">
        <f>+IFERROR(VLOOKUP($A856,'2020'!$A$14:$C$247,3,FALSE),0)</f>
        <v>0</v>
      </c>
      <c r="I856" s="42">
        <f>+IFERROR(VLOOKUP($A856,'2021'!$A$12:$C$276,3,FALSE),0)</f>
        <v>0</v>
      </c>
      <c r="J856" s="42">
        <f>+IFERROR(VLOOKUP($A856,'2022'!$A:$O,4,FALSE),0)</f>
        <v>0</v>
      </c>
      <c r="K856" s="42">
        <f>+IFERROR(VLOOKUP($A856,'2022'!$A:$O,5,FALSE),0)</f>
        <v>0</v>
      </c>
      <c r="L856" s="42">
        <f>+IFERROR(VLOOKUP($A856,'2022'!$A:$O,6,FALSE),0)</f>
        <v>0</v>
      </c>
      <c r="M856" s="42">
        <f>+IFERROR(VLOOKUP($A856,'2022'!$A:$O,7,FALSE),0)</f>
        <v>0</v>
      </c>
      <c r="N856" s="42">
        <f>+IFERROR(VLOOKUP($A856,'2022'!$A:$O,8,FALSE),0)</f>
        <v>0</v>
      </c>
      <c r="O856" s="42">
        <f>+IFERROR(VLOOKUP($A856,'2022'!$A:$O,9,FALSE),0)</f>
        <v>0</v>
      </c>
      <c r="P856" s="42">
        <f>+IFERROR(VLOOKUP($A856,'2022'!$A:$O,10,FALSE),0)</f>
        <v>0</v>
      </c>
      <c r="Q856" s="42">
        <f>+IFERROR(VLOOKUP($A856,'2022'!$A:$O,11,FALSE),0)</f>
        <v>0</v>
      </c>
      <c r="R856" s="42">
        <f>+IFERROR(VLOOKUP($A856,'2022'!$A:$O,12,FALSE),0)</f>
        <v>0</v>
      </c>
      <c r="S856" s="42">
        <f>+IFERROR(VLOOKUP($A856,'2022'!$A:$O,13,FALSE),0)</f>
        <v>0</v>
      </c>
      <c r="T856" s="42">
        <f>+IFERROR(VLOOKUP($A856,'2022'!$A:$O,14,FALSE),0)</f>
        <v>0</v>
      </c>
      <c r="U856" s="42">
        <f>+IFERROR(VLOOKUP($A856,'2022'!$A:$O,15,FALSE),0)</f>
        <v>0</v>
      </c>
    </row>
    <row r="857" spans="1:21" x14ac:dyDescent="0.2">
      <c r="A857" s="86">
        <v>1980252404</v>
      </c>
      <c r="B857" s="80" t="s">
        <v>124</v>
      </c>
      <c r="C857" s="4" t="s">
        <v>9</v>
      </c>
      <c r="D857" s="4">
        <f t="shared" si="787"/>
        <v>10</v>
      </c>
      <c r="E857" s="76">
        <f t="shared" si="794"/>
        <v>0</v>
      </c>
      <c r="F857" s="42">
        <f>IFERROR(VLOOKUP($A857,'2018'!$A$8:$C$209,3,FALSE),0)</f>
        <v>0</v>
      </c>
      <c r="G857" s="42">
        <f>IFERROR(VLOOKUP($A857,'2019'!$A$8:$C$282,3,FALSE),0)</f>
        <v>0</v>
      </c>
      <c r="H857" s="42">
        <f>+IFERROR(VLOOKUP($A857,'2020'!$A$14:$C$247,3,FALSE),0)</f>
        <v>0</v>
      </c>
      <c r="I857" s="42">
        <f>+IFERROR(VLOOKUP($A857,'2021'!$A$12:$C$276,3,FALSE),0)</f>
        <v>0</v>
      </c>
      <c r="J857" s="42">
        <f>+IFERROR(VLOOKUP($A857,'2022'!$A:$O,4,FALSE),0)</f>
        <v>0</v>
      </c>
      <c r="K857" s="42">
        <f>+IFERROR(VLOOKUP($A857,'2022'!$A:$O,5,FALSE),0)</f>
        <v>0</v>
      </c>
      <c r="L857" s="42">
        <f>+IFERROR(VLOOKUP($A857,'2022'!$A:$O,6,FALSE),0)</f>
        <v>0</v>
      </c>
      <c r="M857" s="42">
        <f>+IFERROR(VLOOKUP($A857,'2022'!$A:$O,7,FALSE),0)</f>
        <v>0</v>
      </c>
      <c r="N857" s="42">
        <f>+IFERROR(VLOOKUP($A857,'2022'!$A:$O,8,FALSE),0)</f>
        <v>0</v>
      </c>
      <c r="O857" s="42">
        <f>+IFERROR(VLOOKUP($A857,'2022'!$A:$O,9,FALSE),0)</f>
        <v>0</v>
      </c>
      <c r="P857" s="42">
        <f>+IFERROR(VLOOKUP($A857,'2022'!$A:$O,10,FALSE),0)</f>
        <v>0</v>
      </c>
      <c r="Q857" s="42">
        <f>+IFERROR(VLOOKUP($A857,'2022'!$A:$O,11,FALSE),0)</f>
        <v>0</v>
      </c>
      <c r="R857" s="42">
        <f>+IFERROR(VLOOKUP($A857,'2022'!$A:$O,12,FALSE),0)</f>
        <v>0</v>
      </c>
      <c r="S857" s="42">
        <f>+IFERROR(VLOOKUP($A857,'2022'!$A:$O,13,FALSE),0)</f>
        <v>0</v>
      </c>
      <c r="T857" s="42">
        <f>+IFERROR(VLOOKUP($A857,'2022'!$A:$O,14,FALSE),0)</f>
        <v>0</v>
      </c>
      <c r="U857" s="42">
        <f>+IFERROR(VLOOKUP($A857,'2022'!$A:$O,15,FALSE),0)</f>
        <v>0</v>
      </c>
    </row>
    <row r="858" spans="1:21" x14ac:dyDescent="0.2">
      <c r="A858" s="86">
        <v>1980252405</v>
      </c>
      <c r="B858" s="80" t="s">
        <v>338</v>
      </c>
      <c r="C858" s="4" t="s">
        <v>9</v>
      </c>
      <c r="D858" s="4">
        <f t="shared" si="787"/>
        <v>10</v>
      </c>
      <c r="E858" s="76">
        <f t="shared" si="794"/>
        <v>0</v>
      </c>
      <c r="F858" s="42">
        <f>IFERROR(VLOOKUP($A858,'2018'!$A$8:$C$209,3,FALSE),0)</f>
        <v>0</v>
      </c>
      <c r="G858" s="42">
        <f>IFERROR(VLOOKUP($A858,'2019'!$A$8:$C$282,3,FALSE),0)</f>
        <v>0</v>
      </c>
      <c r="H858" s="42">
        <f>+IFERROR(VLOOKUP($A858,'2020'!$A$14:$C$247,3,FALSE),0)</f>
        <v>0</v>
      </c>
      <c r="I858" s="42">
        <f>+IFERROR(VLOOKUP($A858,'2021'!$A$12:$C$276,3,FALSE),0)</f>
        <v>0</v>
      </c>
      <c r="J858" s="42">
        <f>+IFERROR(VLOOKUP($A858,'2022'!$A:$O,4,FALSE),0)</f>
        <v>0</v>
      </c>
      <c r="K858" s="42">
        <f>+IFERROR(VLOOKUP($A858,'2022'!$A:$O,5,FALSE),0)</f>
        <v>0</v>
      </c>
      <c r="L858" s="42">
        <f>+IFERROR(VLOOKUP($A858,'2022'!$A:$O,6,FALSE),0)</f>
        <v>0</v>
      </c>
      <c r="M858" s="42">
        <f>+IFERROR(VLOOKUP($A858,'2022'!$A:$O,7,FALSE),0)</f>
        <v>0</v>
      </c>
      <c r="N858" s="42">
        <f>+IFERROR(VLOOKUP($A858,'2022'!$A:$O,8,FALSE),0)</f>
        <v>0</v>
      </c>
      <c r="O858" s="42">
        <f>+IFERROR(VLOOKUP($A858,'2022'!$A:$O,9,FALSE),0)</f>
        <v>0</v>
      </c>
      <c r="P858" s="42">
        <f>+IFERROR(VLOOKUP($A858,'2022'!$A:$O,10,FALSE),0)</f>
        <v>0</v>
      </c>
      <c r="Q858" s="42">
        <f>+IFERROR(VLOOKUP($A858,'2022'!$A:$O,11,FALSE),0)</f>
        <v>0</v>
      </c>
      <c r="R858" s="42">
        <f>+IFERROR(VLOOKUP($A858,'2022'!$A:$O,12,FALSE),0)</f>
        <v>0</v>
      </c>
      <c r="S858" s="42">
        <f>+IFERROR(VLOOKUP($A858,'2022'!$A:$O,13,FALSE),0)</f>
        <v>0</v>
      </c>
      <c r="T858" s="42">
        <f>+IFERROR(VLOOKUP($A858,'2022'!$A:$O,14,FALSE),0)</f>
        <v>0</v>
      </c>
      <c r="U858" s="42">
        <f>+IFERROR(VLOOKUP($A858,'2022'!$A:$O,15,FALSE),0)</f>
        <v>0</v>
      </c>
    </row>
    <row r="859" spans="1:21" x14ac:dyDescent="0.2">
      <c r="A859" s="86">
        <v>1980252406</v>
      </c>
      <c r="B859" s="80" t="s">
        <v>339</v>
      </c>
      <c r="C859" s="4" t="s">
        <v>9</v>
      </c>
      <c r="D859" s="4">
        <f t="shared" si="787"/>
        <v>10</v>
      </c>
      <c r="E859" s="76">
        <f t="shared" si="794"/>
        <v>0</v>
      </c>
      <c r="F859" s="42">
        <f>IFERROR(VLOOKUP($A859,'2018'!$A$8:$C$209,3,FALSE),0)</f>
        <v>0</v>
      </c>
      <c r="G859" s="42">
        <f>IFERROR(VLOOKUP($A859,'2019'!$A$8:$C$282,3,FALSE),0)</f>
        <v>0</v>
      </c>
      <c r="H859" s="42">
        <f>+IFERROR(VLOOKUP($A859,'2020'!$A$14:$C$247,3,FALSE),0)</f>
        <v>0</v>
      </c>
      <c r="I859" s="42">
        <f>+IFERROR(VLOOKUP($A859,'2021'!$A$12:$C$276,3,FALSE),0)</f>
        <v>0</v>
      </c>
      <c r="J859" s="42">
        <f>+IFERROR(VLOOKUP($A859,'2022'!$A:$O,4,FALSE),0)</f>
        <v>0</v>
      </c>
      <c r="K859" s="42">
        <f>+IFERROR(VLOOKUP($A859,'2022'!$A:$O,5,FALSE),0)</f>
        <v>0</v>
      </c>
      <c r="L859" s="42">
        <f>+IFERROR(VLOOKUP($A859,'2022'!$A:$O,6,FALSE),0)</f>
        <v>0</v>
      </c>
      <c r="M859" s="42">
        <f>+IFERROR(VLOOKUP($A859,'2022'!$A:$O,7,FALSE),0)</f>
        <v>0</v>
      </c>
      <c r="N859" s="42">
        <f>+IFERROR(VLOOKUP($A859,'2022'!$A:$O,8,FALSE),0)</f>
        <v>0</v>
      </c>
      <c r="O859" s="42">
        <f>+IFERROR(VLOOKUP($A859,'2022'!$A:$O,9,FALSE),0)</f>
        <v>0</v>
      </c>
      <c r="P859" s="42">
        <f>+IFERROR(VLOOKUP($A859,'2022'!$A:$O,10,FALSE),0)</f>
        <v>0</v>
      </c>
      <c r="Q859" s="42">
        <f>+IFERROR(VLOOKUP($A859,'2022'!$A:$O,11,FALSE),0)</f>
        <v>0</v>
      </c>
      <c r="R859" s="42">
        <f>+IFERROR(VLOOKUP($A859,'2022'!$A:$O,12,FALSE),0)</f>
        <v>0</v>
      </c>
      <c r="S859" s="42">
        <f>+IFERROR(VLOOKUP($A859,'2022'!$A:$O,13,FALSE),0)</f>
        <v>0</v>
      </c>
      <c r="T859" s="42">
        <f>+IFERROR(VLOOKUP($A859,'2022'!$A:$O,14,FALSE),0)</f>
        <v>0</v>
      </c>
      <c r="U859" s="42">
        <f>+IFERROR(VLOOKUP($A859,'2022'!$A:$O,15,FALSE),0)</f>
        <v>0</v>
      </c>
    </row>
    <row r="860" spans="1:21" x14ac:dyDescent="0.2">
      <c r="A860" s="86">
        <v>1980252407</v>
      </c>
      <c r="B860" s="80" t="s">
        <v>340</v>
      </c>
      <c r="C860" s="4" t="s">
        <v>9</v>
      </c>
      <c r="D860" s="4">
        <f t="shared" si="787"/>
        <v>10</v>
      </c>
      <c r="E860" s="76">
        <f t="shared" si="794"/>
        <v>0</v>
      </c>
      <c r="F860" s="42">
        <f>IFERROR(VLOOKUP($A860,'2018'!$A$8:$C$209,3,FALSE),0)</f>
        <v>0</v>
      </c>
      <c r="G860" s="42">
        <f>IFERROR(VLOOKUP($A860,'2019'!$A$8:$C$282,3,FALSE),0)</f>
        <v>0</v>
      </c>
      <c r="H860" s="42">
        <f>+IFERROR(VLOOKUP($A860,'2020'!$A$14:$C$247,3,FALSE),0)</f>
        <v>0</v>
      </c>
      <c r="I860" s="42">
        <f>+IFERROR(VLOOKUP($A860,'2021'!$A$12:$C$276,3,FALSE),0)</f>
        <v>0</v>
      </c>
      <c r="J860" s="42">
        <f>+IFERROR(VLOOKUP($A860,'2022'!$A:$O,4,FALSE),0)</f>
        <v>0</v>
      </c>
      <c r="K860" s="42">
        <f>+IFERROR(VLOOKUP($A860,'2022'!$A:$O,5,FALSE),0)</f>
        <v>0</v>
      </c>
      <c r="L860" s="42">
        <f>+IFERROR(VLOOKUP($A860,'2022'!$A:$O,6,FALSE),0)</f>
        <v>0</v>
      </c>
      <c r="M860" s="42">
        <f>+IFERROR(VLOOKUP($A860,'2022'!$A:$O,7,FALSE),0)</f>
        <v>0</v>
      </c>
      <c r="N860" s="42">
        <f>+IFERROR(VLOOKUP($A860,'2022'!$A:$O,8,FALSE),0)</f>
        <v>0</v>
      </c>
      <c r="O860" s="42">
        <f>+IFERROR(VLOOKUP($A860,'2022'!$A:$O,9,FALSE),0)</f>
        <v>0</v>
      </c>
      <c r="P860" s="42">
        <f>+IFERROR(VLOOKUP($A860,'2022'!$A:$O,10,FALSE),0)</f>
        <v>0</v>
      </c>
      <c r="Q860" s="42">
        <f>+IFERROR(VLOOKUP($A860,'2022'!$A:$O,11,FALSE),0)</f>
        <v>0</v>
      </c>
      <c r="R860" s="42">
        <f>+IFERROR(VLOOKUP($A860,'2022'!$A:$O,12,FALSE),0)</f>
        <v>0</v>
      </c>
      <c r="S860" s="42">
        <f>+IFERROR(VLOOKUP($A860,'2022'!$A:$O,13,FALSE),0)</f>
        <v>0</v>
      </c>
      <c r="T860" s="42">
        <f>+IFERROR(VLOOKUP($A860,'2022'!$A:$O,14,FALSE),0)</f>
        <v>0</v>
      </c>
      <c r="U860" s="42">
        <f>+IFERROR(VLOOKUP($A860,'2022'!$A:$O,15,FALSE),0)</f>
        <v>0</v>
      </c>
    </row>
    <row r="861" spans="1:21" x14ac:dyDescent="0.2">
      <c r="A861" s="86">
        <v>1980252408</v>
      </c>
      <c r="B861" s="80" t="s">
        <v>341</v>
      </c>
      <c r="C861" s="4" t="s">
        <v>9</v>
      </c>
      <c r="D861" s="4">
        <f t="shared" si="787"/>
        <v>10</v>
      </c>
      <c r="E861" s="76">
        <f t="shared" si="794"/>
        <v>0</v>
      </c>
      <c r="F861" s="42">
        <f>IFERROR(VLOOKUP($A861,'2018'!$A$8:$C$209,3,FALSE),0)</f>
        <v>0</v>
      </c>
      <c r="G861" s="42">
        <f>IFERROR(VLOOKUP($A861,'2019'!$A$8:$C$282,3,FALSE),0)</f>
        <v>0</v>
      </c>
      <c r="H861" s="42">
        <f>+IFERROR(VLOOKUP($A861,'2020'!$A$14:$C$247,3,FALSE),0)</f>
        <v>0</v>
      </c>
      <c r="I861" s="42">
        <f>+IFERROR(VLOOKUP($A861,'2021'!$A$12:$C$276,3,FALSE),0)</f>
        <v>0</v>
      </c>
      <c r="J861" s="42">
        <f>+IFERROR(VLOOKUP($A861,'2022'!$A:$O,4,FALSE),0)</f>
        <v>0</v>
      </c>
      <c r="K861" s="42">
        <f>+IFERROR(VLOOKUP($A861,'2022'!$A:$O,5,FALSE),0)</f>
        <v>0</v>
      </c>
      <c r="L861" s="42">
        <f>+IFERROR(VLOOKUP($A861,'2022'!$A:$O,6,FALSE),0)</f>
        <v>0</v>
      </c>
      <c r="M861" s="42">
        <f>+IFERROR(VLOOKUP($A861,'2022'!$A:$O,7,FALSE),0)</f>
        <v>0</v>
      </c>
      <c r="N861" s="42">
        <f>+IFERROR(VLOOKUP($A861,'2022'!$A:$O,8,FALSE),0)</f>
        <v>0</v>
      </c>
      <c r="O861" s="42">
        <f>+IFERROR(VLOOKUP($A861,'2022'!$A:$O,9,FALSE),0)</f>
        <v>0</v>
      </c>
      <c r="P861" s="42">
        <f>+IFERROR(VLOOKUP($A861,'2022'!$A:$O,10,FALSE),0)</f>
        <v>0</v>
      </c>
      <c r="Q861" s="42">
        <f>+IFERROR(VLOOKUP($A861,'2022'!$A:$O,11,FALSE),0)</f>
        <v>0</v>
      </c>
      <c r="R861" s="42">
        <f>+IFERROR(VLOOKUP($A861,'2022'!$A:$O,12,FALSE),0)</f>
        <v>0</v>
      </c>
      <c r="S861" s="42">
        <f>+IFERROR(VLOOKUP($A861,'2022'!$A:$O,13,FALSE),0)</f>
        <v>0</v>
      </c>
      <c r="T861" s="42">
        <f>+IFERROR(VLOOKUP($A861,'2022'!$A:$O,14,FALSE),0)</f>
        <v>0</v>
      </c>
      <c r="U861" s="42">
        <f>+IFERROR(VLOOKUP($A861,'2022'!$A:$O,15,FALSE),0)</f>
        <v>0</v>
      </c>
    </row>
    <row r="862" spans="1:21" x14ac:dyDescent="0.2">
      <c r="A862" s="86">
        <v>1980252409</v>
      </c>
      <c r="B862" s="80" t="s">
        <v>342</v>
      </c>
      <c r="C862" s="4" t="s">
        <v>9</v>
      </c>
      <c r="D862" s="4">
        <f t="shared" si="787"/>
        <v>10</v>
      </c>
      <c r="E862" s="76">
        <f t="shared" si="794"/>
        <v>0</v>
      </c>
      <c r="F862" s="42">
        <f>IFERROR(VLOOKUP($A862,'2018'!$A$8:$C$209,3,FALSE),0)</f>
        <v>0</v>
      </c>
      <c r="G862" s="42">
        <f>IFERROR(VLOOKUP($A862,'2019'!$A$8:$C$282,3,FALSE),0)</f>
        <v>0</v>
      </c>
      <c r="H862" s="42">
        <f>+IFERROR(VLOOKUP($A862,'2020'!$A$14:$C$247,3,FALSE),0)</f>
        <v>0</v>
      </c>
      <c r="I862" s="42">
        <f>+IFERROR(VLOOKUP($A862,'2021'!$A$12:$C$276,3,FALSE),0)</f>
        <v>0</v>
      </c>
      <c r="J862" s="42">
        <f>+IFERROR(VLOOKUP($A862,'2022'!$A:$O,4,FALSE),0)</f>
        <v>0</v>
      </c>
      <c r="K862" s="42">
        <f>+IFERROR(VLOOKUP($A862,'2022'!$A:$O,5,FALSE),0)</f>
        <v>0</v>
      </c>
      <c r="L862" s="42">
        <f>+IFERROR(VLOOKUP($A862,'2022'!$A:$O,6,FALSE),0)</f>
        <v>0</v>
      </c>
      <c r="M862" s="42">
        <f>+IFERROR(VLOOKUP($A862,'2022'!$A:$O,7,FALSE),0)</f>
        <v>0</v>
      </c>
      <c r="N862" s="42">
        <f>+IFERROR(VLOOKUP($A862,'2022'!$A:$O,8,FALSE),0)</f>
        <v>0</v>
      </c>
      <c r="O862" s="42">
        <f>+IFERROR(VLOOKUP($A862,'2022'!$A:$O,9,FALSE),0)</f>
        <v>0</v>
      </c>
      <c r="P862" s="42">
        <f>+IFERROR(VLOOKUP($A862,'2022'!$A:$O,10,FALSE),0)</f>
        <v>0</v>
      </c>
      <c r="Q862" s="42">
        <f>+IFERROR(VLOOKUP($A862,'2022'!$A:$O,11,FALSE),0)</f>
        <v>0</v>
      </c>
      <c r="R862" s="42">
        <f>+IFERROR(VLOOKUP($A862,'2022'!$A:$O,12,FALSE),0)</f>
        <v>0</v>
      </c>
      <c r="S862" s="42">
        <f>+IFERROR(VLOOKUP($A862,'2022'!$A:$O,13,FALSE),0)</f>
        <v>0</v>
      </c>
      <c r="T862" s="42">
        <f>+IFERROR(VLOOKUP($A862,'2022'!$A:$O,14,FALSE),0)</f>
        <v>0</v>
      </c>
      <c r="U862" s="42">
        <f>+IFERROR(VLOOKUP($A862,'2022'!$A:$O,15,FALSE),0)</f>
        <v>0</v>
      </c>
    </row>
    <row r="863" spans="1:21" x14ac:dyDescent="0.2">
      <c r="A863" s="86">
        <v>1980252410</v>
      </c>
      <c r="B863" s="80" t="s">
        <v>343</v>
      </c>
      <c r="C863" s="4" t="s">
        <v>9</v>
      </c>
      <c r="D863" s="4">
        <f t="shared" si="787"/>
        <v>10</v>
      </c>
      <c r="E863" s="76">
        <f t="shared" si="794"/>
        <v>0</v>
      </c>
      <c r="F863" s="42">
        <f>IFERROR(VLOOKUP($A863,'2018'!$A$8:$C$209,3,FALSE),0)</f>
        <v>0</v>
      </c>
      <c r="G863" s="42">
        <f>IFERROR(VLOOKUP($A863,'2019'!$A$8:$C$282,3,FALSE),0)</f>
        <v>0</v>
      </c>
      <c r="H863" s="42">
        <f>+IFERROR(VLOOKUP($A863,'2020'!$A$14:$C$247,3,FALSE),0)</f>
        <v>0</v>
      </c>
      <c r="I863" s="42">
        <f>+IFERROR(VLOOKUP($A863,'2021'!$A$12:$C$276,3,FALSE),0)</f>
        <v>0</v>
      </c>
      <c r="J863" s="42">
        <f>+IFERROR(VLOOKUP($A863,'2022'!$A:$O,4,FALSE),0)</f>
        <v>0</v>
      </c>
      <c r="K863" s="42">
        <f>+IFERROR(VLOOKUP($A863,'2022'!$A:$O,5,FALSE),0)</f>
        <v>0</v>
      </c>
      <c r="L863" s="42">
        <f>+IFERROR(VLOOKUP($A863,'2022'!$A:$O,6,FALSE),0)</f>
        <v>0</v>
      </c>
      <c r="M863" s="42">
        <f>+IFERROR(VLOOKUP($A863,'2022'!$A:$O,7,FALSE),0)</f>
        <v>0</v>
      </c>
      <c r="N863" s="42">
        <f>+IFERROR(VLOOKUP($A863,'2022'!$A:$O,8,FALSE),0)</f>
        <v>0</v>
      </c>
      <c r="O863" s="42">
        <f>+IFERROR(VLOOKUP($A863,'2022'!$A:$O,9,FALSE),0)</f>
        <v>0</v>
      </c>
      <c r="P863" s="42">
        <f>+IFERROR(VLOOKUP($A863,'2022'!$A:$O,10,FALSE),0)</f>
        <v>0</v>
      </c>
      <c r="Q863" s="42">
        <f>+IFERROR(VLOOKUP($A863,'2022'!$A:$O,11,FALSE),0)</f>
        <v>0</v>
      </c>
      <c r="R863" s="42">
        <f>+IFERROR(VLOOKUP($A863,'2022'!$A:$O,12,FALSE),0)</f>
        <v>0</v>
      </c>
      <c r="S863" s="42">
        <f>+IFERROR(VLOOKUP($A863,'2022'!$A:$O,13,FALSE),0)</f>
        <v>0</v>
      </c>
      <c r="T863" s="42">
        <f>+IFERROR(VLOOKUP($A863,'2022'!$A:$O,14,FALSE),0)</f>
        <v>0</v>
      </c>
      <c r="U863" s="42">
        <f>+IFERROR(VLOOKUP($A863,'2022'!$A:$O,15,FALSE),0)</f>
        <v>0</v>
      </c>
    </row>
    <row r="864" spans="1:21" x14ac:dyDescent="0.2">
      <c r="A864" s="86">
        <v>1980252411</v>
      </c>
      <c r="B864" s="80" t="s">
        <v>344</v>
      </c>
      <c r="C864" s="4" t="s">
        <v>9</v>
      </c>
      <c r="D864" s="4">
        <f t="shared" si="787"/>
        <v>10</v>
      </c>
      <c r="E864" s="76">
        <f t="shared" si="794"/>
        <v>0</v>
      </c>
      <c r="F864" s="42">
        <f>IFERROR(VLOOKUP($A864,'2018'!$A$8:$C$209,3,FALSE),0)</f>
        <v>0</v>
      </c>
      <c r="G864" s="42">
        <f>IFERROR(VLOOKUP($A864,'2019'!$A$8:$C$282,3,FALSE),0)</f>
        <v>0</v>
      </c>
      <c r="H864" s="42">
        <f>+IFERROR(VLOOKUP($A864,'2020'!$A$14:$C$247,3,FALSE),0)</f>
        <v>0</v>
      </c>
      <c r="I864" s="42">
        <f>+IFERROR(VLOOKUP($A864,'2021'!$A$12:$C$276,3,FALSE),0)</f>
        <v>0</v>
      </c>
      <c r="J864" s="42">
        <f>+IFERROR(VLOOKUP($A864,'2022'!$A:$O,4,FALSE),0)</f>
        <v>0</v>
      </c>
      <c r="K864" s="42">
        <f>+IFERROR(VLOOKUP($A864,'2022'!$A:$O,5,FALSE),0)</f>
        <v>0</v>
      </c>
      <c r="L864" s="42">
        <f>+IFERROR(VLOOKUP($A864,'2022'!$A:$O,6,FALSE),0)</f>
        <v>0</v>
      </c>
      <c r="M864" s="42">
        <f>+IFERROR(VLOOKUP($A864,'2022'!$A:$O,7,FALSE),0)</f>
        <v>0</v>
      </c>
      <c r="N864" s="42">
        <f>+IFERROR(VLOOKUP($A864,'2022'!$A:$O,8,FALSE),0)</f>
        <v>0</v>
      </c>
      <c r="O864" s="42">
        <f>+IFERROR(VLOOKUP($A864,'2022'!$A:$O,9,FALSE),0)</f>
        <v>0</v>
      </c>
      <c r="P864" s="42">
        <f>+IFERROR(VLOOKUP($A864,'2022'!$A:$O,10,FALSE),0)</f>
        <v>0</v>
      </c>
      <c r="Q864" s="42">
        <f>+IFERROR(VLOOKUP($A864,'2022'!$A:$O,11,FALSE),0)</f>
        <v>0</v>
      </c>
      <c r="R864" s="42">
        <f>+IFERROR(VLOOKUP($A864,'2022'!$A:$O,12,FALSE),0)</f>
        <v>0</v>
      </c>
      <c r="S864" s="42">
        <f>+IFERROR(VLOOKUP($A864,'2022'!$A:$O,13,FALSE),0)</f>
        <v>0</v>
      </c>
      <c r="T864" s="42">
        <f>+IFERROR(VLOOKUP($A864,'2022'!$A:$O,14,FALSE),0)</f>
        <v>0</v>
      </c>
      <c r="U864" s="42">
        <f>+IFERROR(VLOOKUP($A864,'2022'!$A:$O,15,FALSE),0)</f>
        <v>0</v>
      </c>
    </row>
    <row r="865" spans="1:21" x14ac:dyDescent="0.2">
      <c r="A865" s="86">
        <v>1980252412</v>
      </c>
      <c r="B865" s="80" t="s">
        <v>345</v>
      </c>
      <c r="C865" s="4" t="s">
        <v>9</v>
      </c>
      <c r="D865" s="4">
        <f t="shared" si="787"/>
        <v>10</v>
      </c>
      <c r="E865" s="76">
        <f t="shared" si="794"/>
        <v>0</v>
      </c>
      <c r="F865" s="42">
        <f>IFERROR(VLOOKUP($A865,'2018'!$A$8:$C$209,3,FALSE),0)</f>
        <v>0</v>
      </c>
      <c r="G865" s="42">
        <f>IFERROR(VLOOKUP($A865,'2019'!$A$8:$C$282,3,FALSE),0)</f>
        <v>0</v>
      </c>
      <c r="H865" s="42">
        <f>+IFERROR(VLOOKUP($A865,'2020'!$A$14:$C$247,3,FALSE),0)</f>
        <v>0</v>
      </c>
      <c r="I865" s="42">
        <f>+IFERROR(VLOOKUP($A865,'2021'!$A$12:$C$276,3,FALSE),0)</f>
        <v>0</v>
      </c>
      <c r="J865" s="42">
        <f>+IFERROR(VLOOKUP($A865,'2022'!$A:$O,4,FALSE),0)</f>
        <v>0</v>
      </c>
      <c r="K865" s="42">
        <f>+IFERROR(VLOOKUP($A865,'2022'!$A:$O,5,FALSE),0)</f>
        <v>0</v>
      </c>
      <c r="L865" s="42">
        <f>+IFERROR(VLOOKUP($A865,'2022'!$A:$O,6,FALSE),0)</f>
        <v>0</v>
      </c>
      <c r="M865" s="42">
        <f>+IFERROR(VLOOKUP($A865,'2022'!$A:$O,7,FALSE),0)</f>
        <v>0</v>
      </c>
      <c r="N865" s="42">
        <f>+IFERROR(VLOOKUP($A865,'2022'!$A:$O,8,FALSE),0)</f>
        <v>0</v>
      </c>
      <c r="O865" s="42">
        <f>+IFERROR(VLOOKUP($A865,'2022'!$A:$O,9,FALSE),0)</f>
        <v>0</v>
      </c>
      <c r="P865" s="42">
        <f>+IFERROR(VLOOKUP($A865,'2022'!$A:$O,10,FALSE),0)</f>
        <v>0</v>
      </c>
      <c r="Q865" s="42">
        <f>+IFERROR(VLOOKUP($A865,'2022'!$A:$O,11,FALSE),0)</f>
        <v>0</v>
      </c>
      <c r="R865" s="42">
        <f>+IFERROR(VLOOKUP($A865,'2022'!$A:$O,12,FALSE),0)</f>
        <v>0</v>
      </c>
      <c r="S865" s="42">
        <f>+IFERROR(VLOOKUP($A865,'2022'!$A:$O,13,FALSE),0)</f>
        <v>0</v>
      </c>
      <c r="T865" s="42">
        <f>+IFERROR(VLOOKUP($A865,'2022'!$A:$O,14,FALSE),0)</f>
        <v>0</v>
      </c>
      <c r="U865" s="42">
        <f>+IFERROR(VLOOKUP($A865,'2022'!$A:$O,15,FALSE),0)</f>
        <v>0</v>
      </c>
    </row>
    <row r="866" spans="1:21" x14ac:dyDescent="0.2">
      <c r="A866" s="86">
        <v>1980252413</v>
      </c>
      <c r="B866" s="80" t="s">
        <v>346</v>
      </c>
      <c r="C866" s="4" t="s">
        <v>9</v>
      </c>
      <c r="D866" s="4">
        <f t="shared" si="787"/>
        <v>10</v>
      </c>
      <c r="E866" s="76">
        <f t="shared" si="794"/>
        <v>0</v>
      </c>
      <c r="F866" s="42">
        <f>IFERROR(VLOOKUP($A866,'2018'!$A$8:$C$209,3,FALSE),0)</f>
        <v>0</v>
      </c>
      <c r="G866" s="42">
        <f>IFERROR(VLOOKUP($A866,'2019'!$A$8:$C$282,3,FALSE),0)</f>
        <v>0</v>
      </c>
      <c r="H866" s="42">
        <f>+IFERROR(VLOOKUP($A866,'2020'!$A$14:$C$247,3,FALSE),0)</f>
        <v>0</v>
      </c>
      <c r="I866" s="42">
        <f>+IFERROR(VLOOKUP($A866,'2021'!$A$12:$C$276,3,FALSE),0)</f>
        <v>0</v>
      </c>
      <c r="J866" s="42">
        <f>+IFERROR(VLOOKUP($A866,'2022'!$A:$O,4,FALSE),0)</f>
        <v>0</v>
      </c>
      <c r="K866" s="42">
        <f>+IFERROR(VLOOKUP($A866,'2022'!$A:$O,5,FALSE),0)</f>
        <v>0</v>
      </c>
      <c r="L866" s="42">
        <f>+IFERROR(VLOOKUP($A866,'2022'!$A:$O,6,FALSE),0)</f>
        <v>0</v>
      </c>
      <c r="M866" s="42">
        <f>+IFERROR(VLOOKUP($A866,'2022'!$A:$O,7,FALSE),0)</f>
        <v>0</v>
      </c>
      <c r="N866" s="42">
        <f>+IFERROR(VLOOKUP($A866,'2022'!$A:$O,8,FALSE),0)</f>
        <v>0</v>
      </c>
      <c r="O866" s="42">
        <f>+IFERROR(VLOOKUP($A866,'2022'!$A:$O,9,FALSE),0)</f>
        <v>0</v>
      </c>
      <c r="P866" s="42">
        <f>+IFERROR(VLOOKUP($A866,'2022'!$A:$O,10,FALSE),0)</f>
        <v>0</v>
      </c>
      <c r="Q866" s="42">
        <f>+IFERROR(VLOOKUP($A866,'2022'!$A:$O,11,FALSE),0)</f>
        <v>0</v>
      </c>
      <c r="R866" s="42">
        <f>+IFERROR(VLOOKUP($A866,'2022'!$A:$O,12,FALSE),0)</f>
        <v>0</v>
      </c>
      <c r="S866" s="42">
        <f>+IFERROR(VLOOKUP($A866,'2022'!$A:$O,13,FALSE),0)</f>
        <v>0</v>
      </c>
      <c r="T866" s="42">
        <f>+IFERROR(VLOOKUP($A866,'2022'!$A:$O,14,FALSE),0)</f>
        <v>0</v>
      </c>
      <c r="U866" s="42">
        <f>+IFERROR(VLOOKUP($A866,'2022'!$A:$O,15,FALSE),0)</f>
        <v>0</v>
      </c>
    </row>
    <row r="867" spans="1:21" x14ac:dyDescent="0.2">
      <c r="A867" s="86">
        <v>1980252414</v>
      </c>
      <c r="B867" s="80" t="s">
        <v>347</v>
      </c>
      <c r="C867" s="4" t="s">
        <v>9</v>
      </c>
      <c r="D867" s="4">
        <f t="shared" si="787"/>
        <v>10</v>
      </c>
      <c r="E867" s="76">
        <f t="shared" si="794"/>
        <v>0</v>
      </c>
      <c r="F867" s="42">
        <f>IFERROR(VLOOKUP($A867,'2018'!$A$8:$C$209,3,FALSE),0)</f>
        <v>0</v>
      </c>
      <c r="G867" s="42">
        <f>IFERROR(VLOOKUP($A867,'2019'!$A$8:$C$282,3,FALSE),0)</f>
        <v>0</v>
      </c>
      <c r="H867" s="42">
        <f>+IFERROR(VLOOKUP($A867,'2020'!$A$14:$C$247,3,FALSE),0)</f>
        <v>0</v>
      </c>
      <c r="I867" s="42">
        <f>+IFERROR(VLOOKUP($A867,'2021'!$A$12:$C$276,3,FALSE),0)</f>
        <v>0</v>
      </c>
      <c r="J867" s="42">
        <f>+IFERROR(VLOOKUP($A867,'2022'!$A:$O,4,FALSE),0)</f>
        <v>0</v>
      </c>
      <c r="K867" s="42">
        <f>+IFERROR(VLOOKUP($A867,'2022'!$A:$O,5,FALSE),0)</f>
        <v>0</v>
      </c>
      <c r="L867" s="42">
        <f>+IFERROR(VLOOKUP($A867,'2022'!$A:$O,6,FALSE),0)</f>
        <v>0</v>
      </c>
      <c r="M867" s="42">
        <f>+IFERROR(VLOOKUP($A867,'2022'!$A:$O,7,FALSE),0)</f>
        <v>0</v>
      </c>
      <c r="N867" s="42">
        <f>+IFERROR(VLOOKUP($A867,'2022'!$A:$O,8,FALSE),0)</f>
        <v>0</v>
      </c>
      <c r="O867" s="42">
        <f>+IFERROR(VLOOKUP($A867,'2022'!$A:$O,9,FALSE),0)</f>
        <v>0</v>
      </c>
      <c r="P867" s="42">
        <f>+IFERROR(VLOOKUP($A867,'2022'!$A:$O,10,FALSE),0)</f>
        <v>0</v>
      </c>
      <c r="Q867" s="42">
        <f>+IFERROR(VLOOKUP($A867,'2022'!$A:$O,11,FALSE),0)</f>
        <v>0</v>
      </c>
      <c r="R867" s="42">
        <f>+IFERROR(VLOOKUP($A867,'2022'!$A:$O,12,FALSE),0)</f>
        <v>0</v>
      </c>
      <c r="S867" s="42">
        <f>+IFERROR(VLOOKUP($A867,'2022'!$A:$O,13,FALSE),0)</f>
        <v>0</v>
      </c>
      <c r="T867" s="42">
        <f>+IFERROR(VLOOKUP($A867,'2022'!$A:$O,14,FALSE),0)</f>
        <v>0</v>
      </c>
      <c r="U867" s="42">
        <f>+IFERROR(VLOOKUP($A867,'2022'!$A:$O,15,FALSE),0)</f>
        <v>0</v>
      </c>
    </row>
    <row r="868" spans="1:21" x14ac:dyDescent="0.2">
      <c r="A868" s="86">
        <v>1980252415</v>
      </c>
      <c r="B868" s="80" t="s">
        <v>348</v>
      </c>
      <c r="C868" s="4" t="s">
        <v>9</v>
      </c>
      <c r="D868" s="4">
        <f t="shared" si="787"/>
        <v>10</v>
      </c>
      <c r="E868" s="76">
        <f t="shared" si="794"/>
        <v>0</v>
      </c>
      <c r="F868" s="42">
        <f>IFERROR(VLOOKUP($A868,'2018'!$A$8:$C$209,3,FALSE),0)</f>
        <v>0</v>
      </c>
      <c r="G868" s="42">
        <f>IFERROR(VLOOKUP($A868,'2019'!$A$8:$C$282,3,FALSE),0)</f>
        <v>0</v>
      </c>
      <c r="H868" s="42">
        <f>+IFERROR(VLOOKUP($A868,'2020'!$A$14:$C$247,3,FALSE),0)</f>
        <v>0</v>
      </c>
      <c r="I868" s="42">
        <f>+IFERROR(VLOOKUP($A868,'2021'!$A$12:$C$276,3,FALSE),0)</f>
        <v>0</v>
      </c>
      <c r="J868" s="42">
        <f>+IFERROR(VLOOKUP($A868,'2022'!$A:$O,4,FALSE),0)</f>
        <v>0</v>
      </c>
      <c r="K868" s="42">
        <f>+IFERROR(VLOOKUP($A868,'2022'!$A:$O,5,FALSE),0)</f>
        <v>0</v>
      </c>
      <c r="L868" s="42">
        <f>+IFERROR(VLOOKUP($A868,'2022'!$A:$O,6,FALSE),0)</f>
        <v>0</v>
      </c>
      <c r="M868" s="42">
        <f>+IFERROR(VLOOKUP($A868,'2022'!$A:$O,7,FALSE),0)</f>
        <v>0</v>
      </c>
      <c r="N868" s="42">
        <f>+IFERROR(VLOOKUP($A868,'2022'!$A:$O,8,FALSE),0)</f>
        <v>0</v>
      </c>
      <c r="O868" s="42">
        <f>+IFERROR(VLOOKUP($A868,'2022'!$A:$O,9,FALSE),0)</f>
        <v>0</v>
      </c>
      <c r="P868" s="42">
        <f>+IFERROR(VLOOKUP($A868,'2022'!$A:$O,10,FALSE),0)</f>
        <v>0</v>
      </c>
      <c r="Q868" s="42">
        <f>+IFERROR(VLOOKUP($A868,'2022'!$A:$O,11,FALSE),0)</f>
        <v>0</v>
      </c>
      <c r="R868" s="42">
        <f>+IFERROR(VLOOKUP($A868,'2022'!$A:$O,12,FALSE),0)</f>
        <v>0</v>
      </c>
      <c r="S868" s="42">
        <f>+IFERROR(VLOOKUP($A868,'2022'!$A:$O,13,FALSE),0)</f>
        <v>0</v>
      </c>
      <c r="T868" s="42">
        <f>+IFERROR(VLOOKUP($A868,'2022'!$A:$O,14,FALSE),0)</f>
        <v>0</v>
      </c>
      <c r="U868" s="42">
        <f>+IFERROR(VLOOKUP($A868,'2022'!$A:$O,15,FALSE),0)</f>
        <v>0</v>
      </c>
    </row>
    <row r="869" spans="1:21" x14ac:dyDescent="0.2">
      <c r="A869" s="86">
        <v>1980252416</v>
      </c>
      <c r="B869" s="80" t="s">
        <v>349</v>
      </c>
      <c r="C869" s="4" t="s">
        <v>9</v>
      </c>
      <c r="D869" s="4">
        <f t="shared" si="787"/>
        <v>10</v>
      </c>
      <c r="E869" s="76">
        <f t="shared" si="794"/>
        <v>0</v>
      </c>
      <c r="F869" s="42">
        <f>IFERROR(VLOOKUP($A869,'2018'!$A$8:$C$209,3,FALSE),0)</f>
        <v>0</v>
      </c>
      <c r="G869" s="42">
        <f>IFERROR(VLOOKUP($A869,'2019'!$A$8:$C$282,3,FALSE),0)</f>
        <v>0</v>
      </c>
      <c r="H869" s="42">
        <f>+IFERROR(VLOOKUP($A869,'2020'!$A$14:$C$247,3,FALSE),0)</f>
        <v>0</v>
      </c>
      <c r="I869" s="42">
        <f>+IFERROR(VLOOKUP($A869,'2021'!$A$12:$C$276,3,FALSE),0)</f>
        <v>0</v>
      </c>
      <c r="J869" s="42">
        <f>+IFERROR(VLOOKUP($A869,'2022'!$A:$O,4,FALSE),0)</f>
        <v>0</v>
      </c>
      <c r="K869" s="42">
        <f>+IFERROR(VLOOKUP($A869,'2022'!$A:$O,5,FALSE),0)</f>
        <v>0</v>
      </c>
      <c r="L869" s="42">
        <f>+IFERROR(VLOOKUP($A869,'2022'!$A:$O,6,FALSE),0)</f>
        <v>0</v>
      </c>
      <c r="M869" s="42">
        <f>+IFERROR(VLOOKUP($A869,'2022'!$A:$O,7,FALSE),0)</f>
        <v>0</v>
      </c>
      <c r="N869" s="42">
        <f>+IFERROR(VLOOKUP($A869,'2022'!$A:$O,8,FALSE),0)</f>
        <v>0</v>
      </c>
      <c r="O869" s="42">
        <f>+IFERROR(VLOOKUP($A869,'2022'!$A:$O,9,FALSE),0)</f>
        <v>0</v>
      </c>
      <c r="P869" s="42">
        <f>+IFERROR(VLOOKUP($A869,'2022'!$A:$O,10,FALSE),0)</f>
        <v>0</v>
      </c>
      <c r="Q869" s="42">
        <f>+IFERROR(VLOOKUP($A869,'2022'!$A:$O,11,FALSE),0)</f>
        <v>0</v>
      </c>
      <c r="R869" s="42">
        <f>+IFERROR(VLOOKUP($A869,'2022'!$A:$O,12,FALSE),0)</f>
        <v>0</v>
      </c>
      <c r="S869" s="42">
        <f>+IFERROR(VLOOKUP($A869,'2022'!$A:$O,13,FALSE),0)</f>
        <v>0</v>
      </c>
      <c r="T869" s="42">
        <f>+IFERROR(VLOOKUP($A869,'2022'!$A:$O,14,FALSE),0)</f>
        <v>0</v>
      </c>
      <c r="U869" s="42">
        <f>+IFERROR(VLOOKUP($A869,'2022'!$A:$O,15,FALSE),0)</f>
        <v>0</v>
      </c>
    </row>
    <row r="870" spans="1:21" x14ac:dyDescent="0.2">
      <c r="A870" s="86">
        <v>1980252417</v>
      </c>
      <c r="B870" s="80" t="s">
        <v>350</v>
      </c>
      <c r="C870" s="4" t="s">
        <v>9</v>
      </c>
      <c r="D870" s="4">
        <f t="shared" si="787"/>
        <v>10</v>
      </c>
      <c r="E870" s="76">
        <f t="shared" si="794"/>
        <v>0</v>
      </c>
      <c r="F870" s="42">
        <f>IFERROR(VLOOKUP($A870,'2018'!$A$8:$C$209,3,FALSE),0)</f>
        <v>0</v>
      </c>
      <c r="G870" s="42">
        <f>IFERROR(VLOOKUP($A870,'2019'!$A$8:$C$282,3,FALSE),0)</f>
        <v>0</v>
      </c>
      <c r="H870" s="42">
        <f>+IFERROR(VLOOKUP($A870,'2020'!$A$14:$C$247,3,FALSE),0)</f>
        <v>0</v>
      </c>
      <c r="I870" s="42">
        <f>+IFERROR(VLOOKUP($A870,'2021'!$A$12:$C$276,3,FALSE),0)</f>
        <v>0</v>
      </c>
      <c r="J870" s="42">
        <f>+IFERROR(VLOOKUP($A870,'2022'!$A:$O,4,FALSE),0)</f>
        <v>0</v>
      </c>
      <c r="K870" s="42">
        <f>+IFERROR(VLOOKUP($A870,'2022'!$A:$O,5,FALSE),0)</f>
        <v>0</v>
      </c>
      <c r="L870" s="42">
        <f>+IFERROR(VLOOKUP($A870,'2022'!$A:$O,6,FALSE),0)</f>
        <v>0</v>
      </c>
      <c r="M870" s="42">
        <f>+IFERROR(VLOOKUP($A870,'2022'!$A:$O,7,FALSE),0)</f>
        <v>0</v>
      </c>
      <c r="N870" s="42">
        <f>+IFERROR(VLOOKUP($A870,'2022'!$A:$O,8,FALSE),0)</f>
        <v>0</v>
      </c>
      <c r="O870" s="42">
        <f>+IFERROR(VLOOKUP($A870,'2022'!$A:$O,9,FALSE),0)</f>
        <v>0</v>
      </c>
      <c r="P870" s="42">
        <f>+IFERROR(VLOOKUP($A870,'2022'!$A:$O,10,FALSE),0)</f>
        <v>0</v>
      </c>
      <c r="Q870" s="42">
        <f>+IFERROR(VLOOKUP($A870,'2022'!$A:$O,11,FALSE),0)</f>
        <v>0</v>
      </c>
      <c r="R870" s="42">
        <f>+IFERROR(VLOOKUP($A870,'2022'!$A:$O,12,FALSE),0)</f>
        <v>0</v>
      </c>
      <c r="S870" s="42">
        <f>+IFERROR(VLOOKUP($A870,'2022'!$A:$O,13,FALSE),0)</f>
        <v>0</v>
      </c>
      <c r="T870" s="42">
        <f>+IFERROR(VLOOKUP($A870,'2022'!$A:$O,14,FALSE),0)</f>
        <v>0</v>
      </c>
      <c r="U870" s="42">
        <f>+IFERROR(VLOOKUP($A870,'2022'!$A:$O,15,FALSE),0)</f>
        <v>0</v>
      </c>
    </row>
    <row r="871" spans="1:21" x14ac:dyDescent="0.2">
      <c r="A871" s="86">
        <v>1980252418</v>
      </c>
      <c r="B871" s="80" t="s">
        <v>351</v>
      </c>
      <c r="C871" s="4" t="s">
        <v>9</v>
      </c>
      <c r="D871" s="4">
        <f t="shared" si="787"/>
        <v>10</v>
      </c>
      <c r="E871" s="76">
        <f t="shared" si="794"/>
        <v>0</v>
      </c>
      <c r="F871" s="42">
        <f>IFERROR(VLOOKUP($A871,'2018'!$A$8:$C$209,3,FALSE),0)</f>
        <v>0</v>
      </c>
      <c r="G871" s="42">
        <f>IFERROR(VLOOKUP($A871,'2019'!$A$8:$C$282,3,FALSE),0)</f>
        <v>0</v>
      </c>
      <c r="H871" s="42">
        <f>+IFERROR(VLOOKUP($A871,'2020'!$A$14:$C$247,3,FALSE),0)</f>
        <v>0</v>
      </c>
      <c r="I871" s="42">
        <f>+IFERROR(VLOOKUP($A871,'2021'!$A$12:$C$276,3,FALSE),0)</f>
        <v>0</v>
      </c>
      <c r="J871" s="42">
        <f>+IFERROR(VLOOKUP($A871,'2022'!$A:$O,4,FALSE),0)</f>
        <v>0</v>
      </c>
      <c r="K871" s="42">
        <f>+IFERROR(VLOOKUP($A871,'2022'!$A:$O,5,FALSE),0)</f>
        <v>0</v>
      </c>
      <c r="L871" s="42">
        <f>+IFERROR(VLOOKUP($A871,'2022'!$A:$O,6,FALSE),0)</f>
        <v>0</v>
      </c>
      <c r="M871" s="42">
        <f>+IFERROR(VLOOKUP($A871,'2022'!$A:$O,7,FALSE),0)</f>
        <v>0</v>
      </c>
      <c r="N871" s="42">
        <f>+IFERROR(VLOOKUP($A871,'2022'!$A:$O,8,FALSE),0)</f>
        <v>0</v>
      </c>
      <c r="O871" s="42">
        <f>+IFERROR(VLOOKUP($A871,'2022'!$A:$O,9,FALSE),0)</f>
        <v>0</v>
      </c>
      <c r="P871" s="42">
        <f>+IFERROR(VLOOKUP($A871,'2022'!$A:$O,10,FALSE),0)</f>
        <v>0</v>
      </c>
      <c r="Q871" s="42">
        <f>+IFERROR(VLOOKUP($A871,'2022'!$A:$O,11,FALSE),0)</f>
        <v>0</v>
      </c>
      <c r="R871" s="42">
        <f>+IFERROR(VLOOKUP($A871,'2022'!$A:$O,12,FALSE),0)</f>
        <v>0</v>
      </c>
      <c r="S871" s="42">
        <f>+IFERROR(VLOOKUP($A871,'2022'!$A:$O,13,FALSE),0)</f>
        <v>0</v>
      </c>
      <c r="T871" s="42">
        <f>+IFERROR(VLOOKUP($A871,'2022'!$A:$O,14,FALSE),0)</f>
        <v>0</v>
      </c>
      <c r="U871" s="42">
        <f>+IFERROR(VLOOKUP($A871,'2022'!$A:$O,15,FALSE),0)</f>
        <v>0</v>
      </c>
    </row>
    <row r="872" spans="1:21" x14ac:dyDescent="0.2">
      <c r="A872" s="86">
        <v>1980252419</v>
      </c>
      <c r="B872" s="80" t="s">
        <v>352</v>
      </c>
      <c r="C872" s="4" t="s">
        <v>9</v>
      </c>
      <c r="D872" s="4">
        <f t="shared" si="787"/>
        <v>10</v>
      </c>
      <c r="E872" s="76">
        <f t="shared" si="794"/>
        <v>0</v>
      </c>
      <c r="F872" s="42">
        <f>IFERROR(VLOOKUP($A872,'2018'!$A$8:$C$209,3,FALSE),0)</f>
        <v>0</v>
      </c>
      <c r="G872" s="42">
        <f>IFERROR(VLOOKUP($A872,'2019'!$A$8:$C$282,3,FALSE),0)</f>
        <v>0</v>
      </c>
      <c r="H872" s="42">
        <f>+IFERROR(VLOOKUP($A872,'2020'!$A$14:$C$247,3,FALSE),0)</f>
        <v>0</v>
      </c>
      <c r="I872" s="42">
        <f>+IFERROR(VLOOKUP($A872,'2021'!$A$12:$C$276,3,FALSE),0)</f>
        <v>0</v>
      </c>
      <c r="J872" s="42">
        <f>+IFERROR(VLOOKUP($A872,'2022'!$A:$O,4,FALSE),0)</f>
        <v>0</v>
      </c>
      <c r="K872" s="42">
        <f>+IFERROR(VLOOKUP($A872,'2022'!$A:$O,5,FALSE),0)</f>
        <v>0</v>
      </c>
      <c r="L872" s="42">
        <f>+IFERROR(VLOOKUP($A872,'2022'!$A:$O,6,FALSE),0)</f>
        <v>0</v>
      </c>
      <c r="M872" s="42">
        <f>+IFERROR(VLOOKUP($A872,'2022'!$A:$O,7,FALSE),0)</f>
        <v>0</v>
      </c>
      <c r="N872" s="42">
        <f>+IFERROR(VLOOKUP($A872,'2022'!$A:$O,8,FALSE),0)</f>
        <v>0</v>
      </c>
      <c r="O872" s="42">
        <f>+IFERROR(VLOOKUP($A872,'2022'!$A:$O,9,FALSE),0)</f>
        <v>0</v>
      </c>
      <c r="P872" s="42">
        <f>+IFERROR(VLOOKUP($A872,'2022'!$A:$O,10,FALSE),0)</f>
        <v>0</v>
      </c>
      <c r="Q872" s="42">
        <f>+IFERROR(VLOOKUP($A872,'2022'!$A:$O,11,FALSE),0)</f>
        <v>0</v>
      </c>
      <c r="R872" s="42">
        <f>+IFERROR(VLOOKUP($A872,'2022'!$A:$O,12,FALSE),0)</f>
        <v>0</v>
      </c>
      <c r="S872" s="42">
        <f>+IFERROR(VLOOKUP($A872,'2022'!$A:$O,13,FALSE),0)</f>
        <v>0</v>
      </c>
      <c r="T872" s="42">
        <f>+IFERROR(VLOOKUP($A872,'2022'!$A:$O,14,FALSE),0)</f>
        <v>0</v>
      </c>
      <c r="U872" s="42">
        <f>+IFERROR(VLOOKUP($A872,'2022'!$A:$O,15,FALSE),0)</f>
        <v>0</v>
      </c>
    </row>
    <row r="873" spans="1:21" x14ac:dyDescent="0.2">
      <c r="A873" s="86">
        <v>1980252420</v>
      </c>
      <c r="B873" s="80" t="s">
        <v>353</v>
      </c>
      <c r="C873" s="4" t="s">
        <v>9</v>
      </c>
      <c r="D873" s="4">
        <f t="shared" si="787"/>
        <v>10</v>
      </c>
      <c r="E873" s="76">
        <f t="shared" si="794"/>
        <v>0</v>
      </c>
      <c r="F873" s="42">
        <f>IFERROR(VLOOKUP($A873,'2018'!$A$8:$C$209,3,FALSE),0)</f>
        <v>0</v>
      </c>
      <c r="G873" s="42">
        <f>IFERROR(VLOOKUP($A873,'2019'!$A$8:$C$282,3,FALSE),0)</f>
        <v>0</v>
      </c>
      <c r="H873" s="42">
        <f>+IFERROR(VLOOKUP($A873,'2020'!$A$14:$C$247,3,FALSE),0)</f>
        <v>0</v>
      </c>
      <c r="I873" s="42">
        <f>+IFERROR(VLOOKUP($A873,'2021'!$A$12:$C$276,3,FALSE),0)</f>
        <v>0</v>
      </c>
      <c r="J873" s="42">
        <f>+IFERROR(VLOOKUP($A873,'2022'!$A:$O,4,FALSE),0)</f>
        <v>0</v>
      </c>
      <c r="K873" s="42">
        <f>+IFERROR(VLOOKUP($A873,'2022'!$A:$O,5,FALSE),0)</f>
        <v>0</v>
      </c>
      <c r="L873" s="42">
        <f>+IFERROR(VLOOKUP($A873,'2022'!$A:$O,6,FALSE),0)</f>
        <v>0</v>
      </c>
      <c r="M873" s="42">
        <f>+IFERROR(VLOOKUP($A873,'2022'!$A:$O,7,FALSE),0)</f>
        <v>0</v>
      </c>
      <c r="N873" s="42">
        <f>+IFERROR(VLOOKUP($A873,'2022'!$A:$O,8,FALSE),0)</f>
        <v>0</v>
      </c>
      <c r="O873" s="42">
        <f>+IFERROR(VLOOKUP($A873,'2022'!$A:$O,9,FALSE),0)</f>
        <v>0</v>
      </c>
      <c r="P873" s="42">
        <f>+IFERROR(VLOOKUP($A873,'2022'!$A:$O,10,FALSE),0)</f>
        <v>0</v>
      </c>
      <c r="Q873" s="42">
        <f>+IFERROR(VLOOKUP($A873,'2022'!$A:$O,11,FALSE),0)</f>
        <v>0</v>
      </c>
      <c r="R873" s="42">
        <f>+IFERROR(VLOOKUP($A873,'2022'!$A:$O,12,FALSE),0)</f>
        <v>0</v>
      </c>
      <c r="S873" s="42">
        <f>+IFERROR(VLOOKUP($A873,'2022'!$A:$O,13,FALSE),0)</f>
        <v>0</v>
      </c>
      <c r="T873" s="42">
        <f>+IFERROR(VLOOKUP($A873,'2022'!$A:$O,14,FALSE),0)</f>
        <v>0</v>
      </c>
      <c r="U873" s="42">
        <f>+IFERROR(VLOOKUP($A873,'2022'!$A:$O,15,FALSE),0)</f>
        <v>0</v>
      </c>
    </row>
    <row r="874" spans="1:21" x14ac:dyDescent="0.2">
      <c r="A874" s="86">
        <v>1980252421</v>
      </c>
      <c r="B874" s="80" t="s">
        <v>354</v>
      </c>
      <c r="C874" s="4" t="s">
        <v>9</v>
      </c>
      <c r="D874" s="4">
        <f t="shared" si="787"/>
        <v>10</v>
      </c>
      <c r="E874" s="76">
        <f t="shared" si="794"/>
        <v>0</v>
      </c>
      <c r="F874" s="42">
        <f>IFERROR(VLOOKUP($A874,'2018'!$A$8:$C$209,3,FALSE),0)</f>
        <v>0</v>
      </c>
      <c r="G874" s="42">
        <f>IFERROR(VLOOKUP($A874,'2019'!$A$8:$C$282,3,FALSE),0)</f>
        <v>0</v>
      </c>
      <c r="H874" s="42">
        <f>+IFERROR(VLOOKUP($A874,'2020'!$A$14:$C$247,3,FALSE),0)</f>
        <v>0</v>
      </c>
      <c r="I874" s="42">
        <f>+IFERROR(VLOOKUP($A874,'2021'!$A$12:$C$276,3,FALSE),0)</f>
        <v>0</v>
      </c>
      <c r="J874" s="42">
        <f>+IFERROR(VLOOKUP($A874,'2022'!$A:$O,4,FALSE),0)</f>
        <v>0</v>
      </c>
      <c r="K874" s="42">
        <f>+IFERROR(VLOOKUP($A874,'2022'!$A:$O,5,FALSE),0)</f>
        <v>0</v>
      </c>
      <c r="L874" s="42">
        <f>+IFERROR(VLOOKUP($A874,'2022'!$A:$O,6,FALSE),0)</f>
        <v>0</v>
      </c>
      <c r="M874" s="42">
        <f>+IFERROR(VLOOKUP($A874,'2022'!$A:$O,7,FALSE),0)</f>
        <v>0</v>
      </c>
      <c r="N874" s="42">
        <f>+IFERROR(VLOOKUP($A874,'2022'!$A:$O,8,FALSE),0)</f>
        <v>0</v>
      </c>
      <c r="O874" s="42">
        <f>+IFERROR(VLOOKUP($A874,'2022'!$A:$O,9,FALSE),0)</f>
        <v>0</v>
      </c>
      <c r="P874" s="42">
        <f>+IFERROR(VLOOKUP($A874,'2022'!$A:$O,10,FALSE),0)</f>
        <v>0</v>
      </c>
      <c r="Q874" s="42">
        <f>+IFERROR(VLOOKUP($A874,'2022'!$A:$O,11,FALSE),0)</f>
        <v>0</v>
      </c>
      <c r="R874" s="42">
        <f>+IFERROR(VLOOKUP($A874,'2022'!$A:$O,12,FALSE),0)</f>
        <v>0</v>
      </c>
      <c r="S874" s="42">
        <f>+IFERROR(VLOOKUP($A874,'2022'!$A:$O,13,FALSE),0)</f>
        <v>0</v>
      </c>
      <c r="T874" s="42">
        <f>+IFERROR(VLOOKUP($A874,'2022'!$A:$O,14,FALSE),0)</f>
        <v>0</v>
      </c>
      <c r="U874" s="42">
        <f>+IFERROR(VLOOKUP($A874,'2022'!$A:$O,15,FALSE),0)</f>
        <v>0</v>
      </c>
    </row>
    <row r="875" spans="1:21" x14ac:dyDescent="0.2">
      <c r="A875" s="86">
        <v>1980252422</v>
      </c>
      <c r="B875" s="80" t="s">
        <v>355</v>
      </c>
      <c r="C875" s="4" t="s">
        <v>9</v>
      </c>
      <c r="D875" s="4">
        <f t="shared" si="787"/>
        <v>10</v>
      </c>
      <c r="E875" s="76">
        <f t="shared" si="794"/>
        <v>0</v>
      </c>
      <c r="F875" s="42">
        <f>IFERROR(VLOOKUP($A875,'2018'!$A$8:$C$209,3,FALSE),0)</f>
        <v>0</v>
      </c>
      <c r="G875" s="42">
        <f>IFERROR(VLOOKUP($A875,'2019'!$A$8:$C$282,3,FALSE),0)</f>
        <v>0</v>
      </c>
      <c r="H875" s="42">
        <f>+IFERROR(VLOOKUP($A875,'2020'!$A$14:$C$247,3,FALSE),0)</f>
        <v>0</v>
      </c>
      <c r="I875" s="42">
        <f>+IFERROR(VLOOKUP($A875,'2021'!$A$12:$C$276,3,FALSE),0)</f>
        <v>0</v>
      </c>
      <c r="J875" s="42">
        <f>+IFERROR(VLOOKUP($A875,'2022'!$A:$O,4,FALSE),0)</f>
        <v>0</v>
      </c>
      <c r="K875" s="42">
        <f>+IFERROR(VLOOKUP($A875,'2022'!$A:$O,5,FALSE),0)</f>
        <v>0</v>
      </c>
      <c r="L875" s="42">
        <f>+IFERROR(VLOOKUP($A875,'2022'!$A:$O,6,FALSE),0)</f>
        <v>0</v>
      </c>
      <c r="M875" s="42">
        <f>+IFERROR(VLOOKUP($A875,'2022'!$A:$O,7,FALSE),0)</f>
        <v>0</v>
      </c>
      <c r="N875" s="42">
        <f>+IFERROR(VLOOKUP($A875,'2022'!$A:$O,8,FALSE),0)</f>
        <v>0</v>
      </c>
      <c r="O875" s="42">
        <f>+IFERROR(VLOOKUP($A875,'2022'!$A:$O,9,FALSE),0)</f>
        <v>0</v>
      </c>
      <c r="P875" s="42">
        <f>+IFERROR(VLOOKUP($A875,'2022'!$A:$O,10,FALSE),0)</f>
        <v>0</v>
      </c>
      <c r="Q875" s="42">
        <f>+IFERROR(VLOOKUP($A875,'2022'!$A:$O,11,FALSE),0)</f>
        <v>0</v>
      </c>
      <c r="R875" s="42">
        <f>+IFERROR(VLOOKUP($A875,'2022'!$A:$O,12,FALSE),0)</f>
        <v>0</v>
      </c>
      <c r="S875" s="42">
        <f>+IFERROR(VLOOKUP($A875,'2022'!$A:$O,13,FALSE),0)</f>
        <v>0</v>
      </c>
      <c r="T875" s="42">
        <f>+IFERROR(VLOOKUP($A875,'2022'!$A:$O,14,FALSE),0)</f>
        <v>0</v>
      </c>
      <c r="U875" s="42">
        <f>+IFERROR(VLOOKUP($A875,'2022'!$A:$O,15,FALSE),0)</f>
        <v>0</v>
      </c>
    </row>
    <row r="876" spans="1:21" x14ac:dyDescent="0.2">
      <c r="A876" s="86">
        <v>1980252423</v>
      </c>
      <c r="B876" s="80" t="s">
        <v>356</v>
      </c>
      <c r="C876" s="4" t="s">
        <v>9</v>
      </c>
      <c r="D876" s="4">
        <f t="shared" si="787"/>
        <v>10</v>
      </c>
      <c r="E876" s="76">
        <f t="shared" si="794"/>
        <v>0</v>
      </c>
      <c r="F876" s="42">
        <f>IFERROR(VLOOKUP($A876,'2018'!$A$8:$C$209,3,FALSE),0)</f>
        <v>0</v>
      </c>
      <c r="G876" s="42">
        <f>IFERROR(VLOOKUP($A876,'2019'!$A$8:$C$282,3,FALSE),0)</f>
        <v>0</v>
      </c>
      <c r="H876" s="42">
        <f>+IFERROR(VLOOKUP($A876,'2020'!$A$14:$C$247,3,FALSE),0)</f>
        <v>0</v>
      </c>
      <c r="I876" s="42">
        <f>+IFERROR(VLOOKUP($A876,'2021'!$A$12:$C$276,3,FALSE),0)</f>
        <v>0</v>
      </c>
      <c r="J876" s="42">
        <f>+IFERROR(VLOOKUP($A876,'2022'!$A:$O,4,FALSE),0)</f>
        <v>0</v>
      </c>
      <c r="K876" s="42">
        <f>+IFERROR(VLOOKUP($A876,'2022'!$A:$O,5,FALSE),0)</f>
        <v>0</v>
      </c>
      <c r="L876" s="42">
        <f>+IFERROR(VLOOKUP($A876,'2022'!$A:$O,6,FALSE),0)</f>
        <v>0</v>
      </c>
      <c r="M876" s="42">
        <f>+IFERROR(VLOOKUP($A876,'2022'!$A:$O,7,FALSE),0)</f>
        <v>0</v>
      </c>
      <c r="N876" s="42">
        <f>+IFERROR(VLOOKUP($A876,'2022'!$A:$O,8,FALSE),0)</f>
        <v>0</v>
      </c>
      <c r="O876" s="42">
        <f>+IFERROR(VLOOKUP($A876,'2022'!$A:$O,9,FALSE),0)</f>
        <v>0</v>
      </c>
      <c r="P876" s="42">
        <f>+IFERROR(VLOOKUP($A876,'2022'!$A:$O,10,FALSE),0)</f>
        <v>0</v>
      </c>
      <c r="Q876" s="42">
        <f>+IFERROR(VLOOKUP($A876,'2022'!$A:$O,11,FALSE),0)</f>
        <v>0</v>
      </c>
      <c r="R876" s="42">
        <f>+IFERROR(VLOOKUP($A876,'2022'!$A:$O,12,FALSE),0)</f>
        <v>0</v>
      </c>
      <c r="S876" s="42">
        <f>+IFERROR(VLOOKUP($A876,'2022'!$A:$O,13,FALSE),0)</f>
        <v>0</v>
      </c>
      <c r="T876" s="42">
        <f>+IFERROR(VLOOKUP($A876,'2022'!$A:$O,14,FALSE),0)</f>
        <v>0</v>
      </c>
      <c r="U876" s="42">
        <f>+IFERROR(VLOOKUP($A876,'2022'!$A:$O,15,FALSE),0)</f>
        <v>0</v>
      </c>
    </row>
    <row r="877" spans="1:21" x14ac:dyDescent="0.2">
      <c r="A877" s="86">
        <v>1980252424</v>
      </c>
      <c r="B877" s="80" t="s">
        <v>357</v>
      </c>
      <c r="C877" s="4" t="s">
        <v>9</v>
      </c>
      <c r="D877" s="4">
        <f t="shared" si="787"/>
        <v>10</v>
      </c>
      <c r="E877" s="76">
        <f t="shared" si="794"/>
        <v>0</v>
      </c>
      <c r="F877" s="42">
        <f>IFERROR(VLOOKUP($A877,'2018'!$A$8:$C$209,3,FALSE),0)</f>
        <v>0</v>
      </c>
      <c r="G877" s="42">
        <f>IFERROR(VLOOKUP($A877,'2019'!$A$8:$C$282,3,FALSE),0)</f>
        <v>0</v>
      </c>
      <c r="H877" s="42">
        <f>+IFERROR(VLOOKUP($A877,'2020'!$A$14:$C$247,3,FALSE),0)</f>
        <v>0</v>
      </c>
      <c r="I877" s="42">
        <f>+IFERROR(VLOOKUP($A877,'2021'!$A$12:$C$276,3,FALSE),0)</f>
        <v>0</v>
      </c>
      <c r="J877" s="42">
        <f>+IFERROR(VLOOKUP($A877,'2022'!$A:$O,4,FALSE),0)</f>
        <v>0</v>
      </c>
      <c r="K877" s="42">
        <f>+IFERROR(VLOOKUP($A877,'2022'!$A:$O,5,FALSE),0)</f>
        <v>0</v>
      </c>
      <c r="L877" s="42">
        <f>+IFERROR(VLOOKUP($A877,'2022'!$A:$O,6,FALSE),0)</f>
        <v>0</v>
      </c>
      <c r="M877" s="42">
        <f>+IFERROR(VLOOKUP($A877,'2022'!$A:$O,7,FALSE),0)</f>
        <v>0</v>
      </c>
      <c r="N877" s="42">
        <f>+IFERROR(VLOOKUP($A877,'2022'!$A:$O,8,FALSE),0)</f>
        <v>0</v>
      </c>
      <c r="O877" s="42">
        <f>+IFERROR(VLOOKUP($A877,'2022'!$A:$O,9,FALSE),0)</f>
        <v>0</v>
      </c>
      <c r="P877" s="42">
        <f>+IFERROR(VLOOKUP($A877,'2022'!$A:$O,10,FALSE),0)</f>
        <v>0</v>
      </c>
      <c r="Q877" s="42">
        <f>+IFERROR(VLOOKUP($A877,'2022'!$A:$O,11,FALSE),0)</f>
        <v>0</v>
      </c>
      <c r="R877" s="42">
        <f>+IFERROR(VLOOKUP($A877,'2022'!$A:$O,12,FALSE),0)</f>
        <v>0</v>
      </c>
      <c r="S877" s="42">
        <f>+IFERROR(VLOOKUP($A877,'2022'!$A:$O,13,FALSE),0)</f>
        <v>0</v>
      </c>
      <c r="T877" s="42">
        <f>+IFERROR(VLOOKUP($A877,'2022'!$A:$O,14,FALSE),0)</f>
        <v>0</v>
      </c>
      <c r="U877" s="42">
        <f>+IFERROR(VLOOKUP($A877,'2022'!$A:$O,15,FALSE),0)</f>
        <v>0</v>
      </c>
    </row>
    <row r="878" spans="1:21" x14ac:dyDescent="0.2">
      <c r="A878" s="86">
        <v>1980252425</v>
      </c>
      <c r="B878" s="80" t="s">
        <v>358</v>
      </c>
      <c r="C878" s="4" t="s">
        <v>9</v>
      </c>
      <c r="D878" s="4">
        <f t="shared" si="787"/>
        <v>10</v>
      </c>
      <c r="E878" s="76">
        <f t="shared" si="794"/>
        <v>0</v>
      </c>
      <c r="F878" s="42">
        <f>IFERROR(VLOOKUP($A878,'2018'!$A$8:$C$209,3,FALSE),0)</f>
        <v>0</v>
      </c>
      <c r="G878" s="42">
        <f>IFERROR(VLOOKUP($A878,'2019'!$A$8:$C$282,3,FALSE),0)</f>
        <v>0</v>
      </c>
      <c r="H878" s="42">
        <f>+IFERROR(VLOOKUP($A878,'2020'!$A$14:$C$247,3,FALSE),0)</f>
        <v>0</v>
      </c>
      <c r="I878" s="42">
        <f>+IFERROR(VLOOKUP($A878,'2021'!$A$12:$C$276,3,FALSE),0)</f>
        <v>0</v>
      </c>
      <c r="J878" s="42">
        <f>+IFERROR(VLOOKUP($A878,'2022'!$A:$O,4,FALSE),0)</f>
        <v>0</v>
      </c>
      <c r="K878" s="42">
        <f>+IFERROR(VLOOKUP($A878,'2022'!$A:$O,5,FALSE),0)</f>
        <v>0</v>
      </c>
      <c r="L878" s="42">
        <f>+IFERROR(VLOOKUP($A878,'2022'!$A:$O,6,FALSE),0)</f>
        <v>0</v>
      </c>
      <c r="M878" s="42">
        <f>+IFERROR(VLOOKUP($A878,'2022'!$A:$O,7,FALSE),0)</f>
        <v>0</v>
      </c>
      <c r="N878" s="42">
        <f>+IFERROR(VLOOKUP($A878,'2022'!$A:$O,8,FALSE),0)</f>
        <v>0</v>
      </c>
      <c r="O878" s="42">
        <f>+IFERROR(VLOOKUP($A878,'2022'!$A:$O,9,FALSE),0)</f>
        <v>0</v>
      </c>
      <c r="P878" s="42">
        <f>+IFERROR(VLOOKUP($A878,'2022'!$A:$O,10,FALSE),0)</f>
        <v>0</v>
      </c>
      <c r="Q878" s="42">
        <f>+IFERROR(VLOOKUP($A878,'2022'!$A:$O,11,FALSE),0)</f>
        <v>0</v>
      </c>
      <c r="R878" s="42">
        <f>+IFERROR(VLOOKUP($A878,'2022'!$A:$O,12,FALSE),0)</f>
        <v>0</v>
      </c>
      <c r="S878" s="42">
        <f>+IFERROR(VLOOKUP($A878,'2022'!$A:$O,13,FALSE),0)</f>
        <v>0</v>
      </c>
      <c r="T878" s="42">
        <f>+IFERROR(VLOOKUP($A878,'2022'!$A:$O,14,FALSE),0)</f>
        <v>0</v>
      </c>
      <c r="U878" s="42">
        <f>+IFERROR(VLOOKUP($A878,'2022'!$A:$O,15,FALSE),0)</f>
        <v>0</v>
      </c>
    </row>
    <row r="879" spans="1:21" x14ac:dyDescent="0.2">
      <c r="A879" s="86">
        <v>1980252426</v>
      </c>
      <c r="B879" s="80" t="s">
        <v>359</v>
      </c>
      <c r="C879" s="4" t="s">
        <v>9</v>
      </c>
      <c r="D879" s="4">
        <f t="shared" si="787"/>
        <v>10</v>
      </c>
      <c r="E879" s="76">
        <f t="shared" si="794"/>
        <v>0</v>
      </c>
      <c r="F879" s="42">
        <f>IFERROR(VLOOKUP($A879,'2018'!$A$8:$C$209,3,FALSE),0)</f>
        <v>0</v>
      </c>
      <c r="G879" s="42">
        <f>IFERROR(VLOOKUP($A879,'2019'!$A$8:$C$282,3,FALSE),0)</f>
        <v>0</v>
      </c>
      <c r="H879" s="42">
        <f>+IFERROR(VLOOKUP($A879,'2020'!$A$14:$C$247,3,FALSE),0)</f>
        <v>0</v>
      </c>
      <c r="I879" s="42">
        <f>+IFERROR(VLOOKUP($A879,'2021'!$A$12:$C$276,3,FALSE),0)</f>
        <v>0</v>
      </c>
      <c r="J879" s="42">
        <f>+IFERROR(VLOOKUP($A879,'2022'!$A:$O,4,FALSE),0)</f>
        <v>0</v>
      </c>
      <c r="K879" s="42">
        <f>+IFERROR(VLOOKUP($A879,'2022'!$A:$O,5,FALSE),0)</f>
        <v>0</v>
      </c>
      <c r="L879" s="42">
        <f>+IFERROR(VLOOKUP($A879,'2022'!$A:$O,6,FALSE),0)</f>
        <v>0</v>
      </c>
      <c r="M879" s="42">
        <f>+IFERROR(VLOOKUP($A879,'2022'!$A:$O,7,FALSE),0)</f>
        <v>0</v>
      </c>
      <c r="N879" s="42">
        <f>+IFERROR(VLOOKUP($A879,'2022'!$A:$O,8,FALSE),0)</f>
        <v>0</v>
      </c>
      <c r="O879" s="42">
        <f>+IFERROR(VLOOKUP($A879,'2022'!$A:$O,9,FALSE),0)</f>
        <v>0</v>
      </c>
      <c r="P879" s="42">
        <f>+IFERROR(VLOOKUP($A879,'2022'!$A:$O,10,FALSE),0)</f>
        <v>0</v>
      </c>
      <c r="Q879" s="42">
        <f>+IFERROR(VLOOKUP($A879,'2022'!$A:$O,11,FALSE),0)</f>
        <v>0</v>
      </c>
      <c r="R879" s="42">
        <f>+IFERROR(VLOOKUP($A879,'2022'!$A:$O,12,FALSE),0)</f>
        <v>0</v>
      </c>
      <c r="S879" s="42">
        <f>+IFERROR(VLOOKUP($A879,'2022'!$A:$O,13,FALSE),0)</f>
        <v>0</v>
      </c>
      <c r="T879" s="42">
        <f>+IFERROR(VLOOKUP($A879,'2022'!$A:$O,14,FALSE),0)</f>
        <v>0</v>
      </c>
      <c r="U879" s="42">
        <f>+IFERROR(VLOOKUP($A879,'2022'!$A:$O,15,FALSE),0)</f>
        <v>0</v>
      </c>
    </row>
    <row r="880" spans="1:21" x14ac:dyDescent="0.2">
      <c r="A880" s="86">
        <v>1980252427</v>
      </c>
      <c r="B880" s="80" t="s">
        <v>360</v>
      </c>
      <c r="C880" s="4" t="s">
        <v>9</v>
      </c>
      <c r="D880" s="4">
        <f t="shared" si="787"/>
        <v>10</v>
      </c>
      <c r="E880" s="76">
        <f t="shared" si="794"/>
        <v>0</v>
      </c>
      <c r="F880" s="42">
        <f>IFERROR(VLOOKUP($A880,'2018'!$A$8:$C$209,3,FALSE),0)</f>
        <v>0</v>
      </c>
      <c r="G880" s="42">
        <f>IFERROR(VLOOKUP($A880,'2019'!$A$8:$C$282,3,FALSE),0)</f>
        <v>0</v>
      </c>
      <c r="H880" s="42">
        <f>+IFERROR(VLOOKUP($A880,'2020'!$A$14:$C$247,3,FALSE),0)</f>
        <v>0</v>
      </c>
      <c r="I880" s="42">
        <f>+IFERROR(VLOOKUP($A880,'2021'!$A$12:$C$276,3,FALSE),0)</f>
        <v>0</v>
      </c>
      <c r="J880" s="42">
        <f>+IFERROR(VLOOKUP($A880,'2022'!$A:$O,4,FALSE),0)</f>
        <v>0</v>
      </c>
      <c r="K880" s="42">
        <f>+IFERROR(VLOOKUP($A880,'2022'!$A:$O,5,FALSE),0)</f>
        <v>0</v>
      </c>
      <c r="L880" s="42">
        <f>+IFERROR(VLOOKUP($A880,'2022'!$A:$O,6,FALSE),0)</f>
        <v>0</v>
      </c>
      <c r="M880" s="42">
        <f>+IFERROR(VLOOKUP($A880,'2022'!$A:$O,7,FALSE),0)</f>
        <v>0</v>
      </c>
      <c r="N880" s="42">
        <f>+IFERROR(VLOOKUP($A880,'2022'!$A:$O,8,FALSE),0)</f>
        <v>0</v>
      </c>
      <c r="O880" s="42">
        <f>+IFERROR(VLOOKUP($A880,'2022'!$A:$O,9,FALSE),0)</f>
        <v>0</v>
      </c>
      <c r="P880" s="42">
        <f>+IFERROR(VLOOKUP($A880,'2022'!$A:$O,10,FALSE),0)</f>
        <v>0</v>
      </c>
      <c r="Q880" s="42">
        <f>+IFERROR(VLOOKUP($A880,'2022'!$A:$O,11,FALSE),0)</f>
        <v>0</v>
      </c>
      <c r="R880" s="42">
        <f>+IFERROR(VLOOKUP($A880,'2022'!$A:$O,12,FALSE),0)</f>
        <v>0</v>
      </c>
      <c r="S880" s="42">
        <f>+IFERROR(VLOOKUP($A880,'2022'!$A:$O,13,FALSE),0)</f>
        <v>0</v>
      </c>
      <c r="T880" s="42">
        <f>+IFERROR(VLOOKUP($A880,'2022'!$A:$O,14,FALSE),0)</f>
        <v>0</v>
      </c>
      <c r="U880" s="42">
        <f>+IFERROR(VLOOKUP($A880,'2022'!$A:$O,15,FALSE),0)</f>
        <v>0</v>
      </c>
    </row>
    <row r="881" spans="1:21" ht="12" customHeight="1" x14ac:dyDescent="0.2">
      <c r="A881" s="86">
        <v>1980252428</v>
      </c>
      <c r="B881" s="80" t="s">
        <v>361</v>
      </c>
      <c r="C881" s="4" t="s">
        <v>9</v>
      </c>
      <c r="D881" s="4">
        <f t="shared" si="787"/>
        <v>10</v>
      </c>
      <c r="E881" s="76">
        <f t="shared" si="794"/>
        <v>0</v>
      </c>
      <c r="F881" s="42">
        <f>IFERROR(VLOOKUP($A881,'2018'!$A$8:$C$209,3,FALSE),0)</f>
        <v>0</v>
      </c>
      <c r="G881" s="42">
        <f>IFERROR(VLOOKUP($A881,'2019'!$A$8:$C$282,3,FALSE),0)</f>
        <v>0</v>
      </c>
      <c r="H881" s="42">
        <f>+IFERROR(VLOOKUP($A881,'2020'!$A$14:$C$247,3,FALSE),0)</f>
        <v>0</v>
      </c>
      <c r="I881" s="42">
        <f>+IFERROR(VLOOKUP($A881,'2021'!$A$12:$C$276,3,FALSE),0)</f>
        <v>0</v>
      </c>
      <c r="J881" s="42">
        <f>+IFERROR(VLOOKUP($A881,'2022'!$A:$O,4,FALSE),0)</f>
        <v>0</v>
      </c>
      <c r="K881" s="42">
        <f>+IFERROR(VLOOKUP($A881,'2022'!$A:$O,5,FALSE),0)</f>
        <v>0</v>
      </c>
      <c r="L881" s="42">
        <f>+IFERROR(VLOOKUP($A881,'2022'!$A:$O,6,FALSE),0)</f>
        <v>0</v>
      </c>
      <c r="M881" s="42">
        <f>+IFERROR(VLOOKUP($A881,'2022'!$A:$O,7,FALSE),0)</f>
        <v>0</v>
      </c>
      <c r="N881" s="42">
        <f>+IFERROR(VLOOKUP($A881,'2022'!$A:$O,8,FALSE),0)</f>
        <v>0</v>
      </c>
      <c r="O881" s="42">
        <f>+IFERROR(VLOOKUP($A881,'2022'!$A:$O,9,FALSE),0)</f>
        <v>0</v>
      </c>
      <c r="P881" s="42">
        <f>+IFERROR(VLOOKUP($A881,'2022'!$A:$O,10,FALSE),0)</f>
        <v>0</v>
      </c>
      <c r="Q881" s="42">
        <f>+IFERROR(VLOOKUP($A881,'2022'!$A:$O,11,FALSE),0)</f>
        <v>0</v>
      </c>
      <c r="R881" s="42">
        <f>+IFERROR(VLOOKUP($A881,'2022'!$A:$O,12,FALSE),0)</f>
        <v>0</v>
      </c>
      <c r="S881" s="42">
        <f>+IFERROR(VLOOKUP($A881,'2022'!$A:$O,13,FALSE),0)</f>
        <v>0</v>
      </c>
      <c r="T881" s="42">
        <f>+IFERROR(VLOOKUP($A881,'2022'!$A:$O,14,FALSE),0)</f>
        <v>0</v>
      </c>
      <c r="U881" s="42">
        <f>+IFERROR(VLOOKUP($A881,'2022'!$A:$O,15,FALSE),0)</f>
        <v>0</v>
      </c>
    </row>
    <row r="882" spans="1:21" x14ac:dyDescent="0.2">
      <c r="A882" s="86">
        <v>1980252429</v>
      </c>
      <c r="B882" s="80" t="s">
        <v>167</v>
      </c>
      <c r="C882" s="4" t="s">
        <v>9</v>
      </c>
      <c r="D882" s="4">
        <f t="shared" si="787"/>
        <v>10</v>
      </c>
      <c r="E882" s="76">
        <f t="shared" si="794"/>
        <v>0</v>
      </c>
      <c r="F882" s="42">
        <f>IFERROR(VLOOKUP($A882,'2018'!$A$8:$C$209,3,FALSE),0)</f>
        <v>0</v>
      </c>
      <c r="G882" s="42">
        <f>IFERROR(VLOOKUP($A882,'2019'!$A$8:$C$282,3,FALSE),0)</f>
        <v>0</v>
      </c>
      <c r="H882" s="42">
        <f>+IFERROR(VLOOKUP($A882,'2020'!$A$14:$C$247,3,FALSE),0)</f>
        <v>0</v>
      </c>
      <c r="I882" s="42">
        <f>+IFERROR(VLOOKUP($A882,'2021'!$A$12:$C$276,3,FALSE),0)</f>
        <v>0</v>
      </c>
      <c r="J882" s="42">
        <f>+IFERROR(VLOOKUP($A882,'2022'!$A:$O,4,FALSE),0)</f>
        <v>0</v>
      </c>
      <c r="K882" s="42">
        <f>+IFERROR(VLOOKUP($A882,'2022'!$A:$O,5,FALSE),0)</f>
        <v>0</v>
      </c>
      <c r="L882" s="42">
        <f>+IFERROR(VLOOKUP($A882,'2022'!$A:$O,6,FALSE),0)</f>
        <v>0</v>
      </c>
      <c r="M882" s="42">
        <f>+IFERROR(VLOOKUP($A882,'2022'!$A:$O,7,FALSE),0)</f>
        <v>0</v>
      </c>
      <c r="N882" s="42">
        <f>+IFERROR(VLOOKUP($A882,'2022'!$A:$O,8,FALSE),0)</f>
        <v>0</v>
      </c>
      <c r="O882" s="42">
        <f>+IFERROR(VLOOKUP($A882,'2022'!$A:$O,9,FALSE),0)</f>
        <v>0</v>
      </c>
      <c r="P882" s="42">
        <f>+IFERROR(VLOOKUP($A882,'2022'!$A:$O,10,FALSE),0)</f>
        <v>0</v>
      </c>
      <c r="Q882" s="42">
        <f>+IFERROR(VLOOKUP($A882,'2022'!$A:$O,11,FALSE),0)</f>
        <v>0</v>
      </c>
      <c r="R882" s="42">
        <f>+IFERROR(VLOOKUP($A882,'2022'!$A:$O,12,FALSE),0)</f>
        <v>0</v>
      </c>
      <c r="S882" s="42">
        <f>+IFERROR(VLOOKUP($A882,'2022'!$A:$O,13,FALSE),0)</f>
        <v>0</v>
      </c>
      <c r="T882" s="42">
        <f>+IFERROR(VLOOKUP($A882,'2022'!$A:$O,14,FALSE),0)</f>
        <v>0</v>
      </c>
      <c r="U882" s="42">
        <f>+IFERROR(VLOOKUP($A882,'2022'!$A:$O,15,FALSE),0)</f>
        <v>0</v>
      </c>
    </row>
    <row r="883" spans="1:21" x14ac:dyDescent="0.2">
      <c r="A883" s="86">
        <v>1980252430</v>
      </c>
      <c r="B883" s="80" t="s">
        <v>362</v>
      </c>
      <c r="C883" s="4" t="s">
        <v>9</v>
      </c>
      <c r="D883" s="4">
        <f t="shared" si="787"/>
        <v>10</v>
      </c>
      <c r="E883" s="76">
        <f t="shared" si="794"/>
        <v>0</v>
      </c>
      <c r="F883" s="42">
        <f>IFERROR(VLOOKUP($A883,'2018'!$A$8:$C$209,3,FALSE),0)</f>
        <v>0</v>
      </c>
      <c r="G883" s="42">
        <f>IFERROR(VLOOKUP($A883,'2019'!$A$8:$C$282,3,FALSE),0)</f>
        <v>0</v>
      </c>
      <c r="H883" s="42">
        <f>+IFERROR(VLOOKUP($A883,'2020'!$A$14:$C$247,3,FALSE),0)</f>
        <v>0</v>
      </c>
      <c r="I883" s="42">
        <f>+IFERROR(VLOOKUP($A883,'2021'!$A$12:$C$276,3,FALSE),0)</f>
        <v>0</v>
      </c>
      <c r="J883" s="42">
        <f>+IFERROR(VLOOKUP($A883,'2022'!$A:$O,4,FALSE),0)</f>
        <v>0</v>
      </c>
      <c r="K883" s="42">
        <f>+IFERROR(VLOOKUP($A883,'2022'!$A:$O,5,FALSE),0)</f>
        <v>0</v>
      </c>
      <c r="L883" s="42">
        <f>+IFERROR(VLOOKUP($A883,'2022'!$A:$O,6,FALSE),0)</f>
        <v>0</v>
      </c>
      <c r="M883" s="42">
        <f>+IFERROR(VLOOKUP($A883,'2022'!$A:$O,7,FALSE),0)</f>
        <v>0</v>
      </c>
      <c r="N883" s="42">
        <f>+IFERROR(VLOOKUP($A883,'2022'!$A:$O,8,FALSE),0)</f>
        <v>0</v>
      </c>
      <c r="O883" s="42">
        <f>+IFERROR(VLOOKUP($A883,'2022'!$A:$O,9,FALSE),0)</f>
        <v>0</v>
      </c>
      <c r="P883" s="42">
        <f>+IFERROR(VLOOKUP($A883,'2022'!$A:$O,10,FALSE),0)</f>
        <v>0</v>
      </c>
      <c r="Q883" s="42">
        <f>+IFERROR(VLOOKUP($A883,'2022'!$A:$O,11,FALSE),0)</f>
        <v>0</v>
      </c>
      <c r="R883" s="42">
        <f>+IFERROR(VLOOKUP($A883,'2022'!$A:$O,12,FALSE),0)</f>
        <v>0</v>
      </c>
      <c r="S883" s="42">
        <f>+IFERROR(VLOOKUP($A883,'2022'!$A:$O,13,FALSE),0)</f>
        <v>0</v>
      </c>
      <c r="T883" s="42">
        <f>+IFERROR(VLOOKUP($A883,'2022'!$A:$O,14,FALSE),0)</f>
        <v>0</v>
      </c>
      <c r="U883" s="42">
        <f>+IFERROR(VLOOKUP($A883,'2022'!$A:$O,15,FALSE),0)</f>
        <v>0</v>
      </c>
    </row>
    <row r="884" spans="1:21" x14ac:dyDescent="0.2">
      <c r="A884" s="86">
        <v>1980252431</v>
      </c>
      <c r="B884" s="80" t="s">
        <v>363</v>
      </c>
      <c r="C884" s="4" t="s">
        <v>9</v>
      </c>
      <c r="D884" s="4">
        <f t="shared" si="787"/>
        <v>10</v>
      </c>
      <c r="E884" s="76">
        <f t="shared" si="794"/>
        <v>0</v>
      </c>
      <c r="F884" s="42">
        <f>IFERROR(VLOOKUP($A884,'2018'!$A$8:$C$209,3,FALSE),0)</f>
        <v>0</v>
      </c>
      <c r="G884" s="42">
        <f>IFERROR(VLOOKUP($A884,'2019'!$A$8:$C$282,3,FALSE),0)</f>
        <v>0</v>
      </c>
      <c r="H884" s="42">
        <f>+IFERROR(VLOOKUP($A884,'2020'!$A$14:$C$247,3,FALSE),0)</f>
        <v>0</v>
      </c>
      <c r="I884" s="42">
        <f>+IFERROR(VLOOKUP($A884,'2021'!$A$12:$C$276,3,FALSE),0)</f>
        <v>0</v>
      </c>
      <c r="J884" s="42">
        <f>+IFERROR(VLOOKUP($A884,'2022'!$A:$O,4,FALSE),0)</f>
        <v>0</v>
      </c>
      <c r="K884" s="42">
        <f>+IFERROR(VLOOKUP($A884,'2022'!$A:$O,5,FALSE),0)</f>
        <v>0</v>
      </c>
      <c r="L884" s="42">
        <f>+IFERROR(VLOOKUP($A884,'2022'!$A:$O,6,FALSE),0)</f>
        <v>0</v>
      </c>
      <c r="M884" s="42">
        <f>+IFERROR(VLOOKUP($A884,'2022'!$A:$O,7,FALSE),0)</f>
        <v>0</v>
      </c>
      <c r="N884" s="42">
        <f>+IFERROR(VLOOKUP($A884,'2022'!$A:$O,8,FALSE),0)</f>
        <v>0</v>
      </c>
      <c r="O884" s="42">
        <f>+IFERROR(VLOOKUP($A884,'2022'!$A:$O,9,FALSE),0)</f>
        <v>0</v>
      </c>
      <c r="P884" s="42">
        <f>+IFERROR(VLOOKUP($A884,'2022'!$A:$O,10,FALSE),0)</f>
        <v>0</v>
      </c>
      <c r="Q884" s="42">
        <f>+IFERROR(VLOOKUP($A884,'2022'!$A:$O,11,FALSE),0)</f>
        <v>0</v>
      </c>
      <c r="R884" s="42">
        <f>+IFERROR(VLOOKUP($A884,'2022'!$A:$O,12,FALSE),0)</f>
        <v>0</v>
      </c>
      <c r="S884" s="42">
        <f>+IFERROR(VLOOKUP($A884,'2022'!$A:$O,13,FALSE),0)</f>
        <v>0</v>
      </c>
      <c r="T884" s="42">
        <f>+IFERROR(VLOOKUP($A884,'2022'!$A:$O,14,FALSE),0)</f>
        <v>0</v>
      </c>
      <c r="U884" s="42">
        <f>+IFERROR(VLOOKUP($A884,'2022'!$A:$O,15,FALSE),0)</f>
        <v>0</v>
      </c>
    </row>
    <row r="885" spans="1:21" x14ac:dyDescent="0.2">
      <c r="A885" s="86">
        <v>1980252432</v>
      </c>
      <c r="B885" s="80" t="s">
        <v>364</v>
      </c>
      <c r="C885" s="4" t="s">
        <v>9</v>
      </c>
      <c r="D885" s="4">
        <f t="shared" si="787"/>
        <v>10</v>
      </c>
      <c r="E885" s="76">
        <f t="shared" si="794"/>
        <v>0</v>
      </c>
      <c r="F885" s="42">
        <f>IFERROR(VLOOKUP($A885,'2018'!$A$8:$C$209,3,FALSE),0)</f>
        <v>0</v>
      </c>
      <c r="G885" s="42">
        <f>IFERROR(VLOOKUP($A885,'2019'!$A$8:$C$282,3,FALSE),0)</f>
        <v>0</v>
      </c>
      <c r="H885" s="42">
        <f>+IFERROR(VLOOKUP($A885,'2020'!$A$14:$C$247,3,FALSE),0)</f>
        <v>0</v>
      </c>
      <c r="I885" s="42">
        <f>+IFERROR(VLOOKUP($A885,'2021'!$A$12:$C$276,3,FALSE),0)</f>
        <v>0</v>
      </c>
      <c r="J885" s="42">
        <f>+IFERROR(VLOOKUP($A885,'2022'!$A:$O,4,FALSE),0)</f>
        <v>0</v>
      </c>
      <c r="K885" s="42">
        <f>+IFERROR(VLOOKUP($A885,'2022'!$A:$O,5,FALSE),0)</f>
        <v>0</v>
      </c>
      <c r="L885" s="42">
        <f>+IFERROR(VLOOKUP($A885,'2022'!$A:$O,6,FALSE),0)</f>
        <v>0</v>
      </c>
      <c r="M885" s="42">
        <f>+IFERROR(VLOOKUP($A885,'2022'!$A:$O,7,FALSE),0)</f>
        <v>0</v>
      </c>
      <c r="N885" s="42">
        <f>+IFERROR(VLOOKUP($A885,'2022'!$A:$O,8,FALSE),0)</f>
        <v>0</v>
      </c>
      <c r="O885" s="42">
        <f>+IFERROR(VLOOKUP($A885,'2022'!$A:$O,9,FALSE),0)</f>
        <v>0</v>
      </c>
      <c r="P885" s="42">
        <f>+IFERROR(VLOOKUP($A885,'2022'!$A:$O,10,FALSE),0)</f>
        <v>0</v>
      </c>
      <c r="Q885" s="42">
        <f>+IFERROR(VLOOKUP($A885,'2022'!$A:$O,11,FALSE),0)</f>
        <v>0</v>
      </c>
      <c r="R885" s="42">
        <f>+IFERROR(VLOOKUP($A885,'2022'!$A:$O,12,FALSE),0)</f>
        <v>0</v>
      </c>
      <c r="S885" s="42">
        <f>+IFERROR(VLOOKUP($A885,'2022'!$A:$O,13,FALSE),0)</f>
        <v>0</v>
      </c>
      <c r="T885" s="42">
        <f>+IFERROR(VLOOKUP($A885,'2022'!$A:$O,14,FALSE),0)</f>
        <v>0</v>
      </c>
      <c r="U885" s="42">
        <f>+IFERROR(VLOOKUP($A885,'2022'!$A:$O,15,FALSE),0)</f>
        <v>0</v>
      </c>
    </row>
    <row r="886" spans="1:21" x14ac:dyDescent="0.2">
      <c r="A886" s="86">
        <v>1980252433</v>
      </c>
      <c r="B886" s="80" t="s">
        <v>365</v>
      </c>
      <c r="C886" s="4" t="s">
        <v>9</v>
      </c>
      <c r="D886" s="4">
        <f t="shared" si="787"/>
        <v>10</v>
      </c>
      <c r="E886" s="76">
        <f t="shared" si="794"/>
        <v>0</v>
      </c>
      <c r="F886" s="42">
        <f>IFERROR(VLOOKUP($A886,'2018'!$A$8:$C$209,3,FALSE),0)</f>
        <v>0</v>
      </c>
      <c r="G886" s="42">
        <f>IFERROR(VLOOKUP($A886,'2019'!$A$8:$C$282,3,FALSE),0)</f>
        <v>0</v>
      </c>
      <c r="H886" s="42">
        <f>+IFERROR(VLOOKUP($A886,'2020'!$A$14:$C$247,3,FALSE),0)</f>
        <v>0</v>
      </c>
      <c r="I886" s="42">
        <f>+IFERROR(VLOOKUP($A886,'2021'!$A$12:$C$276,3,FALSE),0)</f>
        <v>0</v>
      </c>
      <c r="J886" s="42">
        <f>+IFERROR(VLOOKUP($A886,'2022'!$A:$O,4,FALSE),0)</f>
        <v>0</v>
      </c>
      <c r="K886" s="42">
        <f>+IFERROR(VLOOKUP($A886,'2022'!$A:$O,5,FALSE),0)</f>
        <v>0</v>
      </c>
      <c r="L886" s="42">
        <f>+IFERROR(VLOOKUP($A886,'2022'!$A:$O,6,FALSE),0)</f>
        <v>0</v>
      </c>
      <c r="M886" s="42">
        <f>+IFERROR(VLOOKUP($A886,'2022'!$A:$O,7,FALSE),0)</f>
        <v>0</v>
      </c>
      <c r="N886" s="42">
        <f>+IFERROR(VLOOKUP($A886,'2022'!$A:$O,8,FALSE),0)</f>
        <v>0</v>
      </c>
      <c r="O886" s="42">
        <f>+IFERROR(VLOOKUP($A886,'2022'!$A:$O,9,FALSE),0)</f>
        <v>0</v>
      </c>
      <c r="P886" s="42">
        <f>+IFERROR(VLOOKUP($A886,'2022'!$A:$O,10,FALSE),0)</f>
        <v>0</v>
      </c>
      <c r="Q886" s="42">
        <f>+IFERROR(VLOOKUP($A886,'2022'!$A:$O,11,FALSE),0)</f>
        <v>0</v>
      </c>
      <c r="R886" s="42">
        <f>+IFERROR(VLOOKUP($A886,'2022'!$A:$O,12,FALSE),0)</f>
        <v>0</v>
      </c>
      <c r="S886" s="42">
        <f>+IFERROR(VLOOKUP($A886,'2022'!$A:$O,13,FALSE),0)</f>
        <v>0</v>
      </c>
      <c r="T886" s="42">
        <f>+IFERROR(VLOOKUP($A886,'2022'!$A:$O,14,FALSE),0)</f>
        <v>0</v>
      </c>
      <c r="U886" s="42">
        <f>+IFERROR(VLOOKUP($A886,'2022'!$A:$O,15,FALSE),0)</f>
        <v>0</v>
      </c>
    </row>
    <row r="887" spans="1:21" x14ac:dyDescent="0.2">
      <c r="A887" s="86">
        <v>1980252490</v>
      </c>
      <c r="B887" s="80" t="s">
        <v>366</v>
      </c>
      <c r="C887" s="4" t="s">
        <v>9</v>
      </c>
      <c r="D887" s="4">
        <f t="shared" si="787"/>
        <v>10</v>
      </c>
      <c r="E887" s="76">
        <f t="shared" si="794"/>
        <v>0</v>
      </c>
      <c r="F887" s="42">
        <f>IFERROR(VLOOKUP($A887,'2018'!$A$8:$C$209,3,FALSE),0)</f>
        <v>0</v>
      </c>
      <c r="G887" s="42">
        <f>IFERROR(VLOOKUP($A887,'2019'!$A$8:$C$282,3,FALSE),0)</f>
        <v>0</v>
      </c>
      <c r="H887" s="42">
        <f>+IFERROR(VLOOKUP($A887,'2020'!$A$14:$C$247,3,FALSE),0)</f>
        <v>0</v>
      </c>
      <c r="I887" s="42">
        <f>+IFERROR(VLOOKUP($A887,'2021'!$A$12:$C$276,3,FALSE),0)</f>
        <v>0</v>
      </c>
      <c r="J887" s="42">
        <f>+IFERROR(VLOOKUP($A887,'2022'!$A:$O,4,FALSE),0)</f>
        <v>0</v>
      </c>
      <c r="K887" s="42">
        <f>+IFERROR(VLOOKUP($A887,'2022'!$A:$O,5,FALSE),0)</f>
        <v>0</v>
      </c>
      <c r="L887" s="42">
        <f>+IFERROR(VLOOKUP($A887,'2022'!$A:$O,6,FALSE),0)</f>
        <v>0</v>
      </c>
      <c r="M887" s="42">
        <f>+IFERROR(VLOOKUP($A887,'2022'!$A:$O,7,FALSE),0)</f>
        <v>0</v>
      </c>
      <c r="N887" s="42">
        <f>+IFERROR(VLOOKUP($A887,'2022'!$A:$O,8,FALSE),0)</f>
        <v>0</v>
      </c>
      <c r="O887" s="42">
        <f>+IFERROR(VLOOKUP($A887,'2022'!$A:$O,9,FALSE),0)</f>
        <v>0</v>
      </c>
      <c r="P887" s="42">
        <f>+IFERROR(VLOOKUP($A887,'2022'!$A:$O,10,FALSE),0)</f>
        <v>0</v>
      </c>
      <c r="Q887" s="42">
        <f>+IFERROR(VLOOKUP($A887,'2022'!$A:$O,11,FALSE),0)</f>
        <v>0</v>
      </c>
      <c r="R887" s="42">
        <f>+IFERROR(VLOOKUP($A887,'2022'!$A:$O,12,FALSE),0)</f>
        <v>0</v>
      </c>
      <c r="S887" s="42">
        <f>+IFERROR(VLOOKUP($A887,'2022'!$A:$O,13,FALSE),0)</f>
        <v>0</v>
      </c>
      <c r="T887" s="42">
        <f>+IFERROR(VLOOKUP($A887,'2022'!$A:$O,14,FALSE),0)</f>
        <v>0</v>
      </c>
      <c r="U887" s="42">
        <f>+IFERROR(VLOOKUP($A887,'2022'!$A:$O,15,FALSE),0)</f>
        <v>0</v>
      </c>
    </row>
    <row r="888" spans="1:21" x14ac:dyDescent="0.2">
      <c r="A888" s="86">
        <v>1980252491</v>
      </c>
      <c r="B888" s="80" t="s">
        <v>367</v>
      </c>
      <c r="C888" s="4" t="s">
        <v>9</v>
      </c>
      <c r="D888" s="4">
        <f t="shared" si="787"/>
        <v>10</v>
      </c>
      <c r="E888" s="76">
        <f t="shared" si="794"/>
        <v>0</v>
      </c>
      <c r="F888" s="42">
        <f>IFERROR(VLOOKUP($A888,'2018'!$A$8:$C$209,3,FALSE),0)</f>
        <v>0</v>
      </c>
      <c r="G888" s="42">
        <f>IFERROR(VLOOKUP($A888,'2019'!$A$8:$C$282,3,FALSE),0)</f>
        <v>0</v>
      </c>
      <c r="H888" s="42">
        <f>+IFERROR(VLOOKUP($A888,'2020'!$A$14:$C$247,3,FALSE),0)</f>
        <v>0</v>
      </c>
      <c r="I888" s="42">
        <f>+IFERROR(VLOOKUP($A888,'2021'!$A$12:$C$276,3,FALSE),0)</f>
        <v>0</v>
      </c>
      <c r="J888" s="42">
        <f>+IFERROR(VLOOKUP($A888,'2022'!$A:$O,4,FALSE),0)</f>
        <v>0</v>
      </c>
      <c r="K888" s="42">
        <f>+IFERROR(VLOOKUP($A888,'2022'!$A:$O,5,FALSE),0)</f>
        <v>0</v>
      </c>
      <c r="L888" s="42">
        <f>+IFERROR(VLOOKUP($A888,'2022'!$A:$O,6,FALSE),0)</f>
        <v>0</v>
      </c>
      <c r="M888" s="42">
        <f>+IFERROR(VLOOKUP($A888,'2022'!$A:$O,7,FALSE),0)</f>
        <v>0</v>
      </c>
      <c r="N888" s="42">
        <f>+IFERROR(VLOOKUP($A888,'2022'!$A:$O,8,FALSE),0)</f>
        <v>0</v>
      </c>
      <c r="O888" s="42">
        <f>+IFERROR(VLOOKUP($A888,'2022'!$A:$O,9,FALSE),0)</f>
        <v>0</v>
      </c>
      <c r="P888" s="42">
        <f>+IFERROR(VLOOKUP($A888,'2022'!$A:$O,10,FALSE),0)</f>
        <v>0</v>
      </c>
      <c r="Q888" s="42">
        <f>+IFERROR(VLOOKUP($A888,'2022'!$A:$O,11,FALSE),0)</f>
        <v>0</v>
      </c>
      <c r="R888" s="42">
        <f>+IFERROR(VLOOKUP($A888,'2022'!$A:$O,12,FALSE),0)</f>
        <v>0</v>
      </c>
      <c r="S888" s="42">
        <f>+IFERROR(VLOOKUP($A888,'2022'!$A:$O,13,FALSE),0)</f>
        <v>0</v>
      </c>
      <c r="T888" s="42">
        <f>+IFERROR(VLOOKUP($A888,'2022'!$A:$O,14,FALSE),0)</f>
        <v>0</v>
      </c>
      <c r="U888" s="42">
        <f>+IFERROR(VLOOKUP($A888,'2022'!$A:$O,15,FALSE),0)</f>
        <v>0</v>
      </c>
    </row>
    <row r="889" spans="1:21" x14ac:dyDescent="0.2">
      <c r="A889" s="86">
        <v>1980252499</v>
      </c>
      <c r="B889" s="80" t="s">
        <v>368</v>
      </c>
      <c r="C889" s="4" t="s">
        <v>9</v>
      </c>
      <c r="D889" s="4">
        <f t="shared" si="787"/>
        <v>10</v>
      </c>
      <c r="E889" s="76">
        <f t="shared" si="794"/>
        <v>0</v>
      </c>
      <c r="F889" s="42">
        <f>IFERROR(VLOOKUP($A889,'2018'!$A$8:$C$209,3,FALSE),0)</f>
        <v>0</v>
      </c>
      <c r="G889" s="42">
        <f>IFERROR(VLOOKUP($A889,'2019'!$A$8:$C$282,3,FALSE),0)</f>
        <v>0</v>
      </c>
      <c r="H889" s="42">
        <f>+IFERROR(VLOOKUP($A889,'2020'!$A$14:$C$247,3,FALSE),0)</f>
        <v>0</v>
      </c>
      <c r="I889" s="42">
        <f>+IFERROR(VLOOKUP($A889,'2021'!$A$12:$C$276,3,FALSE),0)</f>
        <v>0</v>
      </c>
      <c r="J889" s="42">
        <f>+IFERROR(VLOOKUP($A889,'2022'!$A:$O,4,FALSE),0)</f>
        <v>0</v>
      </c>
      <c r="K889" s="42">
        <f>+IFERROR(VLOOKUP($A889,'2022'!$A:$O,5,FALSE),0)</f>
        <v>0</v>
      </c>
      <c r="L889" s="42">
        <f>+IFERROR(VLOOKUP($A889,'2022'!$A:$O,6,FALSE),0)</f>
        <v>0</v>
      </c>
      <c r="M889" s="42">
        <f>+IFERROR(VLOOKUP($A889,'2022'!$A:$O,7,FALSE),0)</f>
        <v>0</v>
      </c>
      <c r="N889" s="42">
        <f>+IFERROR(VLOOKUP($A889,'2022'!$A:$O,8,FALSE),0)</f>
        <v>0</v>
      </c>
      <c r="O889" s="42">
        <f>+IFERROR(VLOOKUP($A889,'2022'!$A:$O,9,FALSE),0)</f>
        <v>0</v>
      </c>
      <c r="P889" s="42">
        <f>+IFERROR(VLOOKUP($A889,'2022'!$A:$O,10,FALSE),0)</f>
        <v>0</v>
      </c>
      <c r="Q889" s="42">
        <f>+IFERROR(VLOOKUP($A889,'2022'!$A:$O,11,FALSE),0)</f>
        <v>0</v>
      </c>
      <c r="R889" s="42">
        <f>+IFERROR(VLOOKUP($A889,'2022'!$A:$O,12,FALSE),0)</f>
        <v>0</v>
      </c>
      <c r="S889" s="42">
        <f>+IFERROR(VLOOKUP($A889,'2022'!$A:$O,13,FALSE),0)</f>
        <v>0</v>
      </c>
      <c r="T889" s="42">
        <f>+IFERROR(VLOOKUP($A889,'2022'!$A:$O,14,FALSE),0)</f>
        <v>0</v>
      </c>
      <c r="U889" s="42">
        <f>+IFERROR(VLOOKUP($A889,'2022'!$A:$O,15,FALSE),0)</f>
        <v>0</v>
      </c>
    </row>
    <row r="890" spans="1:21" ht="12" x14ac:dyDescent="0.25">
      <c r="A890" s="85">
        <v>19802525</v>
      </c>
      <c r="B890" s="79" t="s">
        <v>589</v>
      </c>
      <c r="C890" s="35" t="s">
        <v>5</v>
      </c>
      <c r="D890" s="35">
        <f t="shared" si="787"/>
        <v>8</v>
      </c>
      <c r="E890" s="75">
        <f t="shared" ref="E890:L890" si="795">SUBTOTAL(9,E891:E931)</f>
        <v>14016795.170000002</v>
      </c>
      <c r="F890" s="41">
        <f t="shared" si="795"/>
        <v>90862286.5</v>
      </c>
      <c r="G890" s="41">
        <f t="shared" si="795"/>
        <v>-76951120.329999998</v>
      </c>
      <c r="H890" s="41">
        <f t="shared" ref="H890" si="796">SUBTOTAL(9,H891:H931)</f>
        <v>2299334</v>
      </c>
      <c r="I890" s="41">
        <f t="shared" ref="I890" si="797">SUBTOTAL(9,I891:I931)</f>
        <v>1157460</v>
      </c>
      <c r="J890" s="41">
        <f t="shared" si="795"/>
        <v>0</v>
      </c>
      <c r="K890" s="41">
        <f t="shared" si="795"/>
        <v>0</v>
      </c>
      <c r="L890" s="41">
        <f t="shared" si="795"/>
        <v>105910</v>
      </c>
      <c r="M890" s="41">
        <f t="shared" ref="M890:N890" si="798">SUBTOTAL(9,M891:M931)</f>
        <v>119000</v>
      </c>
      <c r="N890" s="41">
        <f t="shared" si="798"/>
        <v>254660</v>
      </c>
      <c r="O890" s="41">
        <f t="shared" ref="O890:S890" si="799">SUBTOTAL(9,O891:O931)</f>
        <v>0</v>
      </c>
      <c r="P890" s="41">
        <f t="shared" si="799"/>
        <v>0</v>
      </c>
      <c r="Q890" s="41">
        <f t="shared" si="799"/>
        <v>-4229385</v>
      </c>
      <c r="R890" s="41">
        <f t="shared" si="799"/>
        <v>398650</v>
      </c>
      <c r="S890" s="41">
        <f t="shared" si="799"/>
        <v>0</v>
      </c>
      <c r="T890" s="41">
        <f t="shared" ref="T890:U890" si="800">SUBTOTAL(9,T891:T931)</f>
        <v>0</v>
      </c>
      <c r="U890" s="41">
        <f t="shared" si="800"/>
        <v>0</v>
      </c>
    </row>
    <row r="891" spans="1:21" x14ac:dyDescent="0.2">
      <c r="A891" s="86">
        <v>1980252501</v>
      </c>
      <c r="B891" s="80" t="s">
        <v>590</v>
      </c>
      <c r="C891" s="4" t="s">
        <v>9</v>
      </c>
      <c r="D891" s="4">
        <f t="shared" si="787"/>
        <v>10</v>
      </c>
      <c r="E891" s="76">
        <f t="shared" ref="E891:E931" si="801">+F891+G891+J891+K891+L891+H891+M891+N891+I891+O891+P891+Q891+R891+S891+T891+U891</f>
        <v>0</v>
      </c>
      <c r="F891" s="42">
        <f>IFERROR(VLOOKUP($A891,'2018'!$A$8:$C$209,3,FALSE),0)</f>
        <v>0</v>
      </c>
      <c r="G891" s="42">
        <f>IFERROR(VLOOKUP($A891,'2019'!$A$8:$C$282,3,FALSE),0)</f>
        <v>0</v>
      </c>
      <c r="H891" s="42">
        <f>+IFERROR(VLOOKUP($A891,'2020'!$A$14:$C$247,3,FALSE),0)</f>
        <v>0</v>
      </c>
      <c r="I891" s="42">
        <f>+IFERROR(VLOOKUP($A891,'2021'!$A$12:$C$276,3,FALSE),0)</f>
        <v>0</v>
      </c>
      <c r="J891" s="42">
        <f>+IFERROR(VLOOKUP($A891,'2022'!$A:$O,4,FALSE),0)</f>
        <v>0</v>
      </c>
      <c r="K891" s="42">
        <f>+IFERROR(VLOOKUP($A891,'2022'!$A:$O,5,FALSE),0)</f>
        <v>0</v>
      </c>
      <c r="L891" s="42">
        <f>+IFERROR(VLOOKUP($A891,'2022'!$A:$O,6,FALSE),0)</f>
        <v>0</v>
      </c>
      <c r="M891" s="42">
        <f>+IFERROR(VLOOKUP($A891,'2022'!$A:$O,7,FALSE),0)</f>
        <v>0</v>
      </c>
      <c r="N891" s="42">
        <f>+IFERROR(VLOOKUP($A891,'2022'!$A:$O,8,FALSE),0)</f>
        <v>0</v>
      </c>
      <c r="O891" s="42">
        <f>+IFERROR(VLOOKUP($A891,'2022'!$A:$O,9,FALSE),0)</f>
        <v>0</v>
      </c>
      <c r="P891" s="42">
        <f>+IFERROR(VLOOKUP($A891,'2022'!$A:$O,10,FALSE),0)</f>
        <v>0</v>
      </c>
      <c r="Q891" s="42">
        <f>+IFERROR(VLOOKUP($A891,'2022'!$A:$O,11,FALSE),0)</f>
        <v>0</v>
      </c>
      <c r="R891" s="42">
        <f>+IFERROR(VLOOKUP($A891,'2022'!$A:$O,12,FALSE),0)</f>
        <v>0</v>
      </c>
      <c r="S891" s="42">
        <f>+IFERROR(VLOOKUP($A891,'2022'!$A:$O,13,FALSE),0)</f>
        <v>0</v>
      </c>
      <c r="T891" s="42">
        <f>+IFERROR(VLOOKUP($A891,'2022'!$A:$O,14,FALSE),0)</f>
        <v>0</v>
      </c>
      <c r="U891" s="42">
        <f>+IFERROR(VLOOKUP($A891,'2022'!$A:$O,15,FALSE),0)</f>
        <v>0</v>
      </c>
    </row>
    <row r="892" spans="1:21" x14ac:dyDescent="0.2">
      <c r="A892" s="86">
        <v>1980252502</v>
      </c>
      <c r="B892" s="80" t="s">
        <v>335</v>
      </c>
      <c r="C892" s="4" t="s">
        <v>9</v>
      </c>
      <c r="D892" s="4">
        <f t="shared" si="787"/>
        <v>10</v>
      </c>
      <c r="E892" s="76">
        <f t="shared" si="801"/>
        <v>0</v>
      </c>
      <c r="F892" s="42">
        <f>IFERROR(VLOOKUP($A892,'2018'!$A$8:$C$209,3,FALSE),0)</f>
        <v>10365666</v>
      </c>
      <c r="G892" s="42">
        <f>IFERROR(VLOOKUP($A892,'2019'!$A$8:$C$282,3,FALSE),0)</f>
        <v>-10365666</v>
      </c>
      <c r="H892" s="42">
        <f>+IFERROR(VLOOKUP($A892,'2020'!$A$14:$C$247,3,FALSE),0)</f>
        <v>0</v>
      </c>
      <c r="I892" s="42">
        <f>+IFERROR(VLOOKUP($A892,'2021'!$A$12:$C$276,3,FALSE),0)</f>
        <v>0</v>
      </c>
      <c r="J892" s="42">
        <f>+IFERROR(VLOOKUP($A892,'2022'!$A:$O,4,FALSE),0)</f>
        <v>0</v>
      </c>
      <c r="K892" s="42">
        <f>+IFERROR(VLOOKUP($A892,'2022'!$A:$O,5,FALSE),0)</f>
        <v>0</v>
      </c>
      <c r="L892" s="42">
        <f>+IFERROR(VLOOKUP($A892,'2022'!$A:$O,6,FALSE),0)</f>
        <v>0</v>
      </c>
      <c r="M892" s="42">
        <f>+IFERROR(VLOOKUP($A892,'2022'!$A:$O,7,FALSE),0)</f>
        <v>0</v>
      </c>
      <c r="N892" s="42">
        <f>+IFERROR(VLOOKUP($A892,'2022'!$A:$O,8,FALSE),0)</f>
        <v>0</v>
      </c>
      <c r="O892" s="42">
        <f>+IFERROR(VLOOKUP($A892,'2022'!$A:$O,9,FALSE),0)</f>
        <v>0</v>
      </c>
      <c r="P892" s="42">
        <f>+IFERROR(VLOOKUP($A892,'2022'!$A:$O,10,FALSE),0)</f>
        <v>0</v>
      </c>
      <c r="Q892" s="42">
        <f>+IFERROR(VLOOKUP($A892,'2022'!$A:$O,11,FALSE),0)</f>
        <v>0</v>
      </c>
      <c r="R892" s="42">
        <f>+IFERROR(VLOOKUP($A892,'2022'!$A:$O,12,FALSE),0)</f>
        <v>0</v>
      </c>
      <c r="S892" s="42">
        <f>+IFERROR(VLOOKUP($A892,'2022'!$A:$O,13,FALSE),0)</f>
        <v>0</v>
      </c>
      <c r="T892" s="42">
        <f>+IFERROR(VLOOKUP($A892,'2022'!$A:$O,14,FALSE),0)</f>
        <v>0</v>
      </c>
      <c r="U892" s="42">
        <f>+IFERROR(VLOOKUP($A892,'2022'!$A:$O,15,FALSE),0)</f>
        <v>0</v>
      </c>
    </row>
    <row r="893" spans="1:21" x14ac:dyDescent="0.2">
      <c r="A893" s="86">
        <v>1980252503</v>
      </c>
      <c r="B893" s="80" t="s">
        <v>336</v>
      </c>
      <c r="C893" s="4" t="s">
        <v>9</v>
      </c>
      <c r="D893" s="4">
        <f t="shared" si="787"/>
        <v>10</v>
      </c>
      <c r="E893" s="76">
        <f t="shared" si="801"/>
        <v>0</v>
      </c>
      <c r="F893" s="42">
        <f>IFERROR(VLOOKUP($A893,'2018'!$A$8:$C$209,3,FALSE),0)</f>
        <v>0</v>
      </c>
      <c r="G893" s="42">
        <f>IFERROR(VLOOKUP($A893,'2019'!$A$8:$C$282,3,FALSE),0)</f>
        <v>0</v>
      </c>
      <c r="H893" s="42">
        <f>+IFERROR(VLOOKUP($A893,'2020'!$A$14:$C$247,3,FALSE),0)</f>
        <v>0</v>
      </c>
      <c r="I893" s="42">
        <f>+IFERROR(VLOOKUP($A893,'2021'!$A$12:$C$276,3,FALSE),0)</f>
        <v>0</v>
      </c>
      <c r="J893" s="42">
        <f>+IFERROR(VLOOKUP($A893,'2022'!$A:$O,4,FALSE),0)</f>
        <v>0</v>
      </c>
      <c r="K893" s="42">
        <f>+IFERROR(VLOOKUP($A893,'2022'!$A:$O,5,FALSE),0)</f>
        <v>0</v>
      </c>
      <c r="L893" s="42">
        <f>+IFERROR(VLOOKUP($A893,'2022'!$A:$O,6,FALSE),0)</f>
        <v>0</v>
      </c>
      <c r="M893" s="42">
        <f>+IFERROR(VLOOKUP($A893,'2022'!$A:$O,7,FALSE),0)</f>
        <v>0</v>
      </c>
      <c r="N893" s="42">
        <f>+IFERROR(VLOOKUP($A893,'2022'!$A:$O,8,FALSE),0)</f>
        <v>0</v>
      </c>
      <c r="O893" s="42">
        <f>+IFERROR(VLOOKUP($A893,'2022'!$A:$O,9,FALSE),0)</f>
        <v>0</v>
      </c>
      <c r="P893" s="42">
        <f>+IFERROR(VLOOKUP($A893,'2022'!$A:$O,10,FALSE),0)</f>
        <v>0</v>
      </c>
      <c r="Q893" s="42">
        <f>+IFERROR(VLOOKUP($A893,'2022'!$A:$O,11,FALSE),0)</f>
        <v>0</v>
      </c>
      <c r="R893" s="42">
        <f>+IFERROR(VLOOKUP($A893,'2022'!$A:$O,12,FALSE),0)</f>
        <v>0</v>
      </c>
      <c r="S893" s="42">
        <f>+IFERROR(VLOOKUP($A893,'2022'!$A:$O,13,FALSE),0)</f>
        <v>0</v>
      </c>
      <c r="T893" s="42">
        <f>+IFERROR(VLOOKUP($A893,'2022'!$A:$O,14,FALSE),0)</f>
        <v>0</v>
      </c>
      <c r="U893" s="42">
        <f>+IFERROR(VLOOKUP($A893,'2022'!$A:$O,15,FALSE),0)</f>
        <v>0</v>
      </c>
    </row>
    <row r="894" spans="1:21" x14ac:dyDescent="0.2">
      <c r="A894" s="86">
        <v>1980252504</v>
      </c>
      <c r="B894" s="80" t="s">
        <v>337</v>
      </c>
      <c r="C894" s="4" t="s">
        <v>9</v>
      </c>
      <c r="D894" s="4">
        <f t="shared" si="787"/>
        <v>10</v>
      </c>
      <c r="E894" s="76">
        <f t="shared" si="801"/>
        <v>0</v>
      </c>
      <c r="F894" s="42">
        <f>IFERROR(VLOOKUP($A894,'2018'!$A$8:$C$209,3,FALSE),0)</f>
        <v>631794</v>
      </c>
      <c r="G894" s="42">
        <f>IFERROR(VLOOKUP($A894,'2019'!$A$8:$C$282,3,FALSE),0)</f>
        <v>-631794</v>
      </c>
      <c r="H894" s="42">
        <f>+IFERROR(VLOOKUP($A894,'2020'!$A$14:$C$247,3,FALSE),0)</f>
        <v>0</v>
      </c>
      <c r="I894" s="42">
        <f>+IFERROR(VLOOKUP($A894,'2021'!$A$12:$C$276,3,FALSE),0)</f>
        <v>0</v>
      </c>
      <c r="J894" s="42">
        <f>+IFERROR(VLOOKUP($A894,'2022'!$A:$O,4,FALSE),0)</f>
        <v>0</v>
      </c>
      <c r="K894" s="42">
        <f>+IFERROR(VLOOKUP($A894,'2022'!$A:$O,5,FALSE),0)</f>
        <v>0</v>
      </c>
      <c r="L894" s="42">
        <f>+IFERROR(VLOOKUP($A894,'2022'!$A:$O,6,FALSE),0)</f>
        <v>0</v>
      </c>
      <c r="M894" s="42">
        <f>+IFERROR(VLOOKUP($A894,'2022'!$A:$O,7,FALSE),0)</f>
        <v>0</v>
      </c>
      <c r="N894" s="42">
        <f>+IFERROR(VLOOKUP($A894,'2022'!$A:$O,8,FALSE),0)</f>
        <v>0</v>
      </c>
      <c r="O894" s="42">
        <f>+IFERROR(VLOOKUP($A894,'2022'!$A:$O,9,FALSE),0)</f>
        <v>0</v>
      </c>
      <c r="P894" s="42">
        <f>+IFERROR(VLOOKUP($A894,'2022'!$A:$O,10,FALSE),0)</f>
        <v>0</v>
      </c>
      <c r="Q894" s="42">
        <f>+IFERROR(VLOOKUP($A894,'2022'!$A:$O,11,FALSE),0)</f>
        <v>0</v>
      </c>
      <c r="R894" s="42">
        <f>+IFERROR(VLOOKUP($A894,'2022'!$A:$O,12,FALSE),0)</f>
        <v>0</v>
      </c>
      <c r="S894" s="42">
        <f>+IFERROR(VLOOKUP($A894,'2022'!$A:$O,13,FALSE),0)</f>
        <v>0</v>
      </c>
      <c r="T894" s="42">
        <f>+IFERROR(VLOOKUP($A894,'2022'!$A:$O,14,FALSE),0)</f>
        <v>0</v>
      </c>
      <c r="U894" s="42">
        <f>+IFERROR(VLOOKUP($A894,'2022'!$A:$O,15,FALSE),0)</f>
        <v>0</v>
      </c>
    </row>
    <row r="895" spans="1:21" x14ac:dyDescent="0.2">
      <c r="A895" s="86">
        <v>1980252505</v>
      </c>
      <c r="B895" s="80" t="s">
        <v>124</v>
      </c>
      <c r="C895" s="4" t="s">
        <v>9</v>
      </c>
      <c r="D895" s="4">
        <f t="shared" si="787"/>
        <v>10</v>
      </c>
      <c r="E895" s="76">
        <f t="shared" si="801"/>
        <v>5363768</v>
      </c>
      <c r="F895" s="42">
        <f>IFERROR(VLOOKUP($A895,'2018'!$A$8:$C$209,3,FALSE),0)</f>
        <v>30044816</v>
      </c>
      <c r="G895" s="42">
        <f>IFERROR(VLOOKUP($A895,'2019'!$A$8:$C$282,3,FALSE),0)</f>
        <v>-24681048</v>
      </c>
      <c r="H895" s="42">
        <f>+IFERROR(VLOOKUP($A895,'2020'!$A$14:$C$247,3,FALSE),0)</f>
        <v>0</v>
      </c>
      <c r="I895" s="42">
        <f>+IFERROR(VLOOKUP($A895,'2021'!$A$12:$C$276,3,FALSE),0)</f>
        <v>0</v>
      </c>
      <c r="J895" s="42">
        <f>+IFERROR(VLOOKUP($A895,'2022'!$A:$O,4,FALSE),0)</f>
        <v>0</v>
      </c>
      <c r="K895" s="42">
        <f>+IFERROR(VLOOKUP($A895,'2022'!$A:$O,5,FALSE),0)</f>
        <v>0</v>
      </c>
      <c r="L895" s="42">
        <f>+IFERROR(VLOOKUP($A895,'2022'!$A:$O,6,FALSE),0)</f>
        <v>0</v>
      </c>
      <c r="M895" s="42">
        <f>+IFERROR(VLOOKUP($A895,'2022'!$A:$O,7,FALSE),0)</f>
        <v>0</v>
      </c>
      <c r="N895" s="42">
        <f>+IFERROR(VLOOKUP($A895,'2022'!$A:$O,8,FALSE),0)</f>
        <v>0</v>
      </c>
      <c r="O895" s="42">
        <f>+IFERROR(VLOOKUP($A895,'2022'!$A:$O,9,FALSE),0)</f>
        <v>0</v>
      </c>
      <c r="P895" s="42">
        <f>+IFERROR(VLOOKUP($A895,'2022'!$A:$O,10,FALSE),0)</f>
        <v>0</v>
      </c>
      <c r="Q895" s="42">
        <f>+IFERROR(VLOOKUP($A895,'2022'!$A:$O,11,FALSE),0)</f>
        <v>0</v>
      </c>
      <c r="R895" s="42">
        <f>+IFERROR(VLOOKUP($A895,'2022'!$A:$O,12,FALSE),0)</f>
        <v>0</v>
      </c>
      <c r="S895" s="42">
        <f>+IFERROR(VLOOKUP($A895,'2022'!$A:$O,13,FALSE),0)</f>
        <v>0</v>
      </c>
      <c r="T895" s="42">
        <f>+IFERROR(VLOOKUP($A895,'2022'!$A:$O,14,FALSE),0)</f>
        <v>0</v>
      </c>
      <c r="U895" s="42">
        <f>+IFERROR(VLOOKUP($A895,'2022'!$A:$O,15,FALSE),0)</f>
        <v>0</v>
      </c>
    </row>
    <row r="896" spans="1:21" x14ac:dyDescent="0.2">
      <c r="A896" s="86">
        <v>1980252506</v>
      </c>
      <c r="B896" s="80" t="s">
        <v>591</v>
      </c>
      <c r="C896" s="4" t="s">
        <v>9</v>
      </c>
      <c r="D896" s="4">
        <f t="shared" si="787"/>
        <v>10</v>
      </c>
      <c r="E896" s="76">
        <f t="shared" si="801"/>
        <v>0</v>
      </c>
      <c r="F896" s="42">
        <f>IFERROR(VLOOKUP($A896,'2018'!$A$8:$C$209,3,FALSE),0)</f>
        <v>0</v>
      </c>
      <c r="G896" s="42">
        <f>IFERROR(VLOOKUP($A896,'2019'!$A$8:$C$282,3,FALSE),0)</f>
        <v>0</v>
      </c>
      <c r="H896" s="42">
        <f>+IFERROR(VLOOKUP($A896,'2020'!$A$14:$C$247,3,FALSE),0)</f>
        <v>0</v>
      </c>
      <c r="I896" s="42">
        <f>+IFERROR(VLOOKUP($A896,'2021'!$A$12:$C$276,3,FALSE),0)</f>
        <v>0</v>
      </c>
      <c r="J896" s="42">
        <f>+IFERROR(VLOOKUP($A896,'2022'!$A:$O,4,FALSE),0)</f>
        <v>0</v>
      </c>
      <c r="K896" s="42">
        <f>+IFERROR(VLOOKUP($A896,'2022'!$A:$O,5,FALSE),0)</f>
        <v>0</v>
      </c>
      <c r="L896" s="42">
        <f>+IFERROR(VLOOKUP($A896,'2022'!$A:$O,6,FALSE),0)</f>
        <v>0</v>
      </c>
      <c r="M896" s="42">
        <f>+IFERROR(VLOOKUP($A896,'2022'!$A:$O,7,FALSE),0)</f>
        <v>0</v>
      </c>
      <c r="N896" s="42">
        <f>+IFERROR(VLOOKUP($A896,'2022'!$A:$O,8,FALSE),0)</f>
        <v>0</v>
      </c>
      <c r="O896" s="42">
        <f>+IFERROR(VLOOKUP($A896,'2022'!$A:$O,9,FALSE),0)</f>
        <v>0</v>
      </c>
      <c r="P896" s="42">
        <f>+IFERROR(VLOOKUP($A896,'2022'!$A:$O,10,FALSE),0)</f>
        <v>0</v>
      </c>
      <c r="Q896" s="42">
        <f>+IFERROR(VLOOKUP($A896,'2022'!$A:$O,11,FALSE),0)</f>
        <v>0</v>
      </c>
      <c r="R896" s="42">
        <f>+IFERROR(VLOOKUP($A896,'2022'!$A:$O,12,FALSE),0)</f>
        <v>0</v>
      </c>
      <c r="S896" s="42">
        <f>+IFERROR(VLOOKUP($A896,'2022'!$A:$O,13,FALSE),0)</f>
        <v>0</v>
      </c>
      <c r="T896" s="42">
        <f>+IFERROR(VLOOKUP($A896,'2022'!$A:$O,14,FALSE),0)</f>
        <v>0</v>
      </c>
      <c r="U896" s="42">
        <f>+IFERROR(VLOOKUP($A896,'2022'!$A:$O,15,FALSE),0)</f>
        <v>0</v>
      </c>
    </row>
    <row r="897" spans="1:21" x14ac:dyDescent="0.2">
      <c r="A897" s="86">
        <v>1980252507</v>
      </c>
      <c r="B897" s="80" t="s">
        <v>338</v>
      </c>
      <c r="C897" s="4" t="s">
        <v>9</v>
      </c>
      <c r="D897" s="4">
        <f t="shared" si="787"/>
        <v>10</v>
      </c>
      <c r="E897" s="76">
        <f t="shared" si="801"/>
        <v>0</v>
      </c>
      <c r="F897" s="42">
        <f>IFERROR(VLOOKUP($A897,'2018'!$A$8:$C$209,3,FALSE),0)</f>
        <v>0</v>
      </c>
      <c r="G897" s="42">
        <f>IFERROR(VLOOKUP($A897,'2019'!$A$8:$C$282,3,FALSE),0)</f>
        <v>0</v>
      </c>
      <c r="H897" s="42">
        <f>+IFERROR(VLOOKUP($A897,'2020'!$A$14:$C$247,3,FALSE),0)</f>
        <v>0</v>
      </c>
      <c r="I897" s="42">
        <f>+IFERROR(VLOOKUP($A897,'2021'!$A$12:$C$276,3,FALSE),0)</f>
        <v>0</v>
      </c>
      <c r="J897" s="42">
        <f>+IFERROR(VLOOKUP($A897,'2022'!$A:$O,4,FALSE),0)</f>
        <v>0</v>
      </c>
      <c r="K897" s="42">
        <f>+IFERROR(VLOOKUP($A897,'2022'!$A:$O,5,FALSE),0)</f>
        <v>0</v>
      </c>
      <c r="L897" s="42">
        <f>+IFERROR(VLOOKUP($A897,'2022'!$A:$O,6,FALSE),0)</f>
        <v>0</v>
      </c>
      <c r="M897" s="42">
        <f>+IFERROR(VLOOKUP($A897,'2022'!$A:$O,7,FALSE),0)</f>
        <v>0</v>
      </c>
      <c r="N897" s="42">
        <f>+IFERROR(VLOOKUP($A897,'2022'!$A:$O,8,FALSE),0)</f>
        <v>0</v>
      </c>
      <c r="O897" s="42">
        <f>+IFERROR(VLOOKUP($A897,'2022'!$A:$O,9,FALSE),0)</f>
        <v>0</v>
      </c>
      <c r="P897" s="42">
        <f>+IFERROR(VLOOKUP($A897,'2022'!$A:$O,10,FALSE),0)</f>
        <v>0</v>
      </c>
      <c r="Q897" s="42">
        <f>+IFERROR(VLOOKUP($A897,'2022'!$A:$O,11,FALSE),0)</f>
        <v>0</v>
      </c>
      <c r="R897" s="42">
        <f>+IFERROR(VLOOKUP($A897,'2022'!$A:$O,12,FALSE),0)</f>
        <v>0</v>
      </c>
      <c r="S897" s="42">
        <f>+IFERROR(VLOOKUP($A897,'2022'!$A:$O,13,FALSE),0)</f>
        <v>0</v>
      </c>
      <c r="T897" s="42">
        <f>+IFERROR(VLOOKUP($A897,'2022'!$A:$O,14,FALSE),0)</f>
        <v>0</v>
      </c>
      <c r="U897" s="42">
        <f>+IFERROR(VLOOKUP($A897,'2022'!$A:$O,15,FALSE),0)</f>
        <v>0</v>
      </c>
    </row>
    <row r="898" spans="1:21" x14ac:dyDescent="0.2">
      <c r="A898" s="86">
        <v>1980252508</v>
      </c>
      <c r="B898" s="80" t="s">
        <v>339</v>
      </c>
      <c r="C898" s="4" t="s">
        <v>9</v>
      </c>
      <c r="D898" s="4">
        <f t="shared" si="787"/>
        <v>10</v>
      </c>
      <c r="E898" s="76">
        <f t="shared" si="801"/>
        <v>0</v>
      </c>
      <c r="F898" s="42">
        <f>IFERROR(VLOOKUP($A898,'2018'!$A$8:$C$209,3,FALSE),0)</f>
        <v>44106</v>
      </c>
      <c r="G898" s="42">
        <f>IFERROR(VLOOKUP($A898,'2019'!$A$8:$C$282,3,FALSE),0)</f>
        <v>-44106</v>
      </c>
      <c r="H898" s="42">
        <f>+IFERROR(VLOOKUP($A898,'2020'!$A$14:$C$247,3,FALSE),0)</f>
        <v>0</v>
      </c>
      <c r="I898" s="42">
        <f>+IFERROR(VLOOKUP($A898,'2021'!$A$12:$C$276,3,FALSE),0)</f>
        <v>0</v>
      </c>
      <c r="J898" s="42">
        <f>+IFERROR(VLOOKUP($A898,'2022'!$A:$O,4,FALSE),0)</f>
        <v>0</v>
      </c>
      <c r="K898" s="42">
        <f>+IFERROR(VLOOKUP($A898,'2022'!$A:$O,5,FALSE),0)</f>
        <v>0</v>
      </c>
      <c r="L898" s="42">
        <f>+IFERROR(VLOOKUP($A898,'2022'!$A:$O,6,FALSE),0)</f>
        <v>0</v>
      </c>
      <c r="M898" s="42">
        <f>+IFERROR(VLOOKUP($A898,'2022'!$A:$O,7,FALSE),0)</f>
        <v>0</v>
      </c>
      <c r="N898" s="42">
        <f>+IFERROR(VLOOKUP($A898,'2022'!$A:$O,8,FALSE),0)</f>
        <v>0</v>
      </c>
      <c r="O898" s="42">
        <f>+IFERROR(VLOOKUP($A898,'2022'!$A:$O,9,FALSE),0)</f>
        <v>0</v>
      </c>
      <c r="P898" s="42">
        <f>+IFERROR(VLOOKUP($A898,'2022'!$A:$O,10,FALSE),0)</f>
        <v>0</v>
      </c>
      <c r="Q898" s="42">
        <f>+IFERROR(VLOOKUP($A898,'2022'!$A:$O,11,FALSE),0)</f>
        <v>0</v>
      </c>
      <c r="R898" s="42">
        <f>+IFERROR(VLOOKUP($A898,'2022'!$A:$O,12,FALSE),0)</f>
        <v>0</v>
      </c>
      <c r="S898" s="42">
        <f>+IFERROR(VLOOKUP($A898,'2022'!$A:$O,13,FALSE),0)</f>
        <v>0</v>
      </c>
      <c r="T898" s="42">
        <f>+IFERROR(VLOOKUP($A898,'2022'!$A:$O,14,FALSE),0)</f>
        <v>0</v>
      </c>
      <c r="U898" s="42">
        <f>+IFERROR(VLOOKUP($A898,'2022'!$A:$O,15,FALSE),0)</f>
        <v>0</v>
      </c>
    </row>
    <row r="899" spans="1:21" x14ac:dyDescent="0.2">
      <c r="A899" s="86">
        <v>1980252509</v>
      </c>
      <c r="B899" s="80" t="s">
        <v>340</v>
      </c>
      <c r="C899" s="4" t="s">
        <v>9</v>
      </c>
      <c r="D899" s="4">
        <f t="shared" si="787"/>
        <v>10</v>
      </c>
      <c r="E899" s="76">
        <f t="shared" si="801"/>
        <v>0</v>
      </c>
      <c r="F899" s="42">
        <f>IFERROR(VLOOKUP($A899,'2018'!$A$8:$C$209,3,FALSE),0)</f>
        <v>5756098.0800000001</v>
      </c>
      <c r="G899" s="42">
        <f>IFERROR(VLOOKUP($A899,'2019'!$A$8:$C$282,3,FALSE),0)</f>
        <v>-5756098.0800000001</v>
      </c>
      <c r="H899" s="42">
        <f>+IFERROR(VLOOKUP($A899,'2020'!$A$14:$C$247,3,FALSE),0)</f>
        <v>0</v>
      </c>
      <c r="I899" s="42">
        <f>+IFERROR(VLOOKUP($A899,'2021'!$A$12:$C$276,3,FALSE),0)</f>
        <v>0</v>
      </c>
      <c r="J899" s="42">
        <f>+IFERROR(VLOOKUP($A899,'2022'!$A:$O,4,FALSE),0)</f>
        <v>0</v>
      </c>
      <c r="K899" s="42">
        <f>+IFERROR(VLOOKUP($A899,'2022'!$A:$O,5,FALSE),0)</f>
        <v>0</v>
      </c>
      <c r="L899" s="42">
        <f>+IFERROR(VLOOKUP($A899,'2022'!$A:$O,6,FALSE),0)</f>
        <v>0</v>
      </c>
      <c r="M899" s="42">
        <f>+IFERROR(VLOOKUP($A899,'2022'!$A:$O,7,FALSE),0)</f>
        <v>0</v>
      </c>
      <c r="N899" s="42">
        <f>+IFERROR(VLOOKUP($A899,'2022'!$A:$O,8,FALSE),0)</f>
        <v>0</v>
      </c>
      <c r="O899" s="42">
        <f>+IFERROR(VLOOKUP($A899,'2022'!$A:$O,9,FALSE),0)</f>
        <v>0</v>
      </c>
      <c r="P899" s="42">
        <f>+IFERROR(VLOOKUP($A899,'2022'!$A:$O,10,FALSE),0)</f>
        <v>0</v>
      </c>
      <c r="Q899" s="42">
        <f>+IFERROR(VLOOKUP($A899,'2022'!$A:$O,11,FALSE),0)</f>
        <v>0</v>
      </c>
      <c r="R899" s="42">
        <f>+IFERROR(VLOOKUP($A899,'2022'!$A:$O,12,FALSE),0)</f>
        <v>0</v>
      </c>
      <c r="S899" s="42">
        <f>+IFERROR(VLOOKUP($A899,'2022'!$A:$O,13,FALSE),0)</f>
        <v>0</v>
      </c>
      <c r="T899" s="42">
        <f>+IFERROR(VLOOKUP($A899,'2022'!$A:$O,14,FALSE),0)</f>
        <v>0</v>
      </c>
      <c r="U899" s="42">
        <f>+IFERROR(VLOOKUP($A899,'2022'!$A:$O,15,FALSE),0)</f>
        <v>0</v>
      </c>
    </row>
    <row r="900" spans="1:21" x14ac:dyDescent="0.2">
      <c r="A900" s="86">
        <v>1980252510</v>
      </c>
      <c r="B900" s="80" t="s">
        <v>341</v>
      </c>
      <c r="C900" s="4" t="s">
        <v>9</v>
      </c>
      <c r="D900" s="4">
        <f t="shared" si="787"/>
        <v>10</v>
      </c>
      <c r="E900" s="76">
        <f t="shared" si="801"/>
        <v>0</v>
      </c>
      <c r="F900" s="42">
        <f>IFERROR(VLOOKUP($A900,'2018'!$A$8:$C$209,3,FALSE),0)</f>
        <v>679134</v>
      </c>
      <c r="G900" s="42">
        <f>IFERROR(VLOOKUP($A900,'2019'!$A$8:$C$282,3,FALSE),0)</f>
        <v>-679134</v>
      </c>
      <c r="H900" s="42">
        <f>+IFERROR(VLOOKUP($A900,'2020'!$A$14:$C$247,3,FALSE),0)</f>
        <v>0</v>
      </c>
      <c r="I900" s="42">
        <f>+IFERROR(VLOOKUP($A900,'2021'!$A$12:$C$276,3,FALSE),0)</f>
        <v>0</v>
      </c>
      <c r="J900" s="42">
        <f>+IFERROR(VLOOKUP($A900,'2022'!$A:$O,4,FALSE),0)</f>
        <v>0</v>
      </c>
      <c r="K900" s="42">
        <f>+IFERROR(VLOOKUP($A900,'2022'!$A:$O,5,FALSE),0)</f>
        <v>0</v>
      </c>
      <c r="L900" s="42">
        <f>+IFERROR(VLOOKUP($A900,'2022'!$A:$O,6,FALSE),0)</f>
        <v>0</v>
      </c>
      <c r="M900" s="42">
        <f>+IFERROR(VLOOKUP($A900,'2022'!$A:$O,7,FALSE),0)</f>
        <v>0</v>
      </c>
      <c r="N900" s="42">
        <f>+IFERROR(VLOOKUP($A900,'2022'!$A:$O,8,FALSE),0)</f>
        <v>0</v>
      </c>
      <c r="O900" s="42">
        <f>+IFERROR(VLOOKUP($A900,'2022'!$A:$O,9,FALSE),0)</f>
        <v>0</v>
      </c>
      <c r="P900" s="42">
        <f>+IFERROR(VLOOKUP($A900,'2022'!$A:$O,10,FALSE),0)</f>
        <v>0</v>
      </c>
      <c r="Q900" s="42">
        <f>+IFERROR(VLOOKUP($A900,'2022'!$A:$O,11,FALSE),0)</f>
        <v>0</v>
      </c>
      <c r="R900" s="42">
        <f>+IFERROR(VLOOKUP($A900,'2022'!$A:$O,12,FALSE),0)</f>
        <v>0</v>
      </c>
      <c r="S900" s="42">
        <f>+IFERROR(VLOOKUP($A900,'2022'!$A:$O,13,FALSE),0)</f>
        <v>0</v>
      </c>
      <c r="T900" s="42">
        <f>+IFERROR(VLOOKUP($A900,'2022'!$A:$O,14,FALSE),0)</f>
        <v>0</v>
      </c>
      <c r="U900" s="42">
        <f>+IFERROR(VLOOKUP($A900,'2022'!$A:$O,15,FALSE),0)</f>
        <v>0</v>
      </c>
    </row>
    <row r="901" spans="1:21" x14ac:dyDescent="0.2">
      <c r="A901" s="86">
        <v>1980252511</v>
      </c>
      <c r="B901" s="80" t="s">
        <v>342</v>
      </c>
      <c r="C901" s="4" t="s">
        <v>9</v>
      </c>
      <c r="D901" s="4">
        <f t="shared" si="787"/>
        <v>10</v>
      </c>
      <c r="E901" s="76">
        <f t="shared" si="801"/>
        <v>5284194.17</v>
      </c>
      <c r="F901" s="42">
        <f>IFERROR(VLOOKUP($A901,'2018'!$A$8:$C$209,3,FALSE),0)</f>
        <v>6886095.3399999999</v>
      </c>
      <c r="G901" s="42">
        <f>IFERROR(VLOOKUP($A901,'2019'!$A$8:$C$282,3,FALSE),0)</f>
        <v>-1601901.17</v>
      </c>
      <c r="H901" s="42">
        <f>+IFERROR(VLOOKUP($A901,'2020'!$A$14:$C$247,3,FALSE),0)</f>
        <v>0</v>
      </c>
      <c r="I901" s="42">
        <f>+IFERROR(VLOOKUP($A901,'2021'!$A$12:$C$276,3,FALSE),0)</f>
        <v>0</v>
      </c>
      <c r="J901" s="42">
        <f>+IFERROR(VLOOKUP($A901,'2022'!$A:$O,4,FALSE),0)</f>
        <v>0</v>
      </c>
      <c r="K901" s="42">
        <f>+IFERROR(VLOOKUP($A901,'2022'!$A:$O,5,FALSE),0)</f>
        <v>0</v>
      </c>
      <c r="L901" s="42">
        <f>+IFERROR(VLOOKUP($A901,'2022'!$A:$O,6,FALSE),0)</f>
        <v>0</v>
      </c>
      <c r="M901" s="42">
        <f>+IFERROR(VLOOKUP($A901,'2022'!$A:$O,7,FALSE),0)</f>
        <v>0</v>
      </c>
      <c r="N901" s="42">
        <f>+IFERROR(VLOOKUP($A901,'2022'!$A:$O,8,FALSE),0)</f>
        <v>0</v>
      </c>
      <c r="O901" s="42">
        <f>+IFERROR(VLOOKUP($A901,'2022'!$A:$O,9,FALSE),0)</f>
        <v>0</v>
      </c>
      <c r="P901" s="42">
        <f>+IFERROR(VLOOKUP($A901,'2022'!$A:$O,10,FALSE),0)</f>
        <v>0</v>
      </c>
      <c r="Q901" s="42">
        <f>+IFERROR(VLOOKUP($A901,'2022'!$A:$O,11,FALSE),0)</f>
        <v>0</v>
      </c>
      <c r="R901" s="42">
        <f>+IFERROR(VLOOKUP($A901,'2022'!$A:$O,12,FALSE),0)</f>
        <v>0</v>
      </c>
      <c r="S901" s="42">
        <f>+IFERROR(VLOOKUP($A901,'2022'!$A:$O,13,FALSE),0)</f>
        <v>0</v>
      </c>
      <c r="T901" s="42">
        <f>+IFERROR(VLOOKUP($A901,'2022'!$A:$O,14,FALSE),0)</f>
        <v>0</v>
      </c>
      <c r="U901" s="42">
        <f>+IFERROR(VLOOKUP($A901,'2022'!$A:$O,15,FALSE),0)</f>
        <v>0</v>
      </c>
    </row>
    <row r="902" spans="1:21" x14ac:dyDescent="0.2">
      <c r="A902" s="86">
        <v>1980252512</v>
      </c>
      <c r="B902" s="80" t="s">
        <v>343</v>
      </c>
      <c r="C902" s="4" t="s">
        <v>9</v>
      </c>
      <c r="D902" s="4">
        <f t="shared" si="787"/>
        <v>10</v>
      </c>
      <c r="E902" s="76">
        <f t="shared" si="801"/>
        <v>0</v>
      </c>
      <c r="F902" s="42">
        <f>IFERROR(VLOOKUP($A902,'2018'!$A$8:$C$209,3,FALSE),0)</f>
        <v>8200557.0800000001</v>
      </c>
      <c r="G902" s="42">
        <f>IFERROR(VLOOKUP($A902,'2019'!$A$8:$C$282,3,FALSE),0)</f>
        <v>-8200557.0800000001</v>
      </c>
      <c r="H902" s="42">
        <f>+IFERROR(VLOOKUP($A902,'2020'!$A$14:$C$247,3,FALSE),0)</f>
        <v>0</v>
      </c>
      <c r="I902" s="42">
        <f>+IFERROR(VLOOKUP($A902,'2021'!$A$12:$C$276,3,FALSE),0)</f>
        <v>0</v>
      </c>
      <c r="J902" s="42">
        <f>+IFERROR(VLOOKUP($A902,'2022'!$A:$O,4,FALSE),0)</f>
        <v>0</v>
      </c>
      <c r="K902" s="42">
        <f>+IFERROR(VLOOKUP($A902,'2022'!$A:$O,5,FALSE),0)</f>
        <v>0</v>
      </c>
      <c r="L902" s="42">
        <f>+IFERROR(VLOOKUP($A902,'2022'!$A:$O,6,FALSE),0)</f>
        <v>0</v>
      </c>
      <c r="M902" s="42">
        <f>+IFERROR(VLOOKUP($A902,'2022'!$A:$O,7,FALSE),0)</f>
        <v>0</v>
      </c>
      <c r="N902" s="42">
        <f>+IFERROR(VLOOKUP($A902,'2022'!$A:$O,8,FALSE),0)</f>
        <v>0</v>
      </c>
      <c r="O902" s="42">
        <f>+IFERROR(VLOOKUP($A902,'2022'!$A:$O,9,FALSE),0)</f>
        <v>0</v>
      </c>
      <c r="P902" s="42">
        <f>+IFERROR(VLOOKUP($A902,'2022'!$A:$O,10,FALSE),0)</f>
        <v>0</v>
      </c>
      <c r="Q902" s="42">
        <f>+IFERROR(VLOOKUP($A902,'2022'!$A:$O,11,FALSE),0)</f>
        <v>0</v>
      </c>
      <c r="R902" s="42">
        <f>+IFERROR(VLOOKUP($A902,'2022'!$A:$O,12,FALSE),0)</f>
        <v>0</v>
      </c>
      <c r="S902" s="42">
        <f>+IFERROR(VLOOKUP($A902,'2022'!$A:$O,13,FALSE),0)</f>
        <v>0</v>
      </c>
      <c r="T902" s="42">
        <f>+IFERROR(VLOOKUP($A902,'2022'!$A:$O,14,FALSE),0)</f>
        <v>0</v>
      </c>
      <c r="U902" s="42">
        <f>+IFERROR(VLOOKUP($A902,'2022'!$A:$O,15,FALSE),0)</f>
        <v>0</v>
      </c>
    </row>
    <row r="903" spans="1:21" x14ac:dyDescent="0.2">
      <c r="A903" s="86">
        <v>1980252513</v>
      </c>
      <c r="B903" s="80" t="s">
        <v>344</v>
      </c>
      <c r="C903" s="4" t="s">
        <v>9</v>
      </c>
      <c r="D903" s="4">
        <f t="shared" si="787"/>
        <v>10</v>
      </c>
      <c r="E903" s="76">
        <f t="shared" si="801"/>
        <v>0</v>
      </c>
      <c r="F903" s="42">
        <f>IFERROR(VLOOKUP($A903,'2018'!$A$8:$C$209,3,FALSE),0)</f>
        <v>0</v>
      </c>
      <c r="G903" s="42">
        <f>IFERROR(VLOOKUP($A903,'2019'!$A$8:$C$282,3,FALSE),0)</f>
        <v>0</v>
      </c>
      <c r="H903" s="42">
        <f>+IFERROR(VLOOKUP($A903,'2020'!$A$14:$C$247,3,FALSE),0)</f>
        <v>0</v>
      </c>
      <c r="I903" s="42">
        <f>+IFERROR(VLOOKUP($A903,'2021'!$A$12:$C$276,3,FALSE),0)</f>
        <v>0</v>
      </c>
      <c r="J903" s="42">
        <f>+IFERROR(VLOOKUP($A903,'2022'!$A:$O,4,FALSE),0)</f>
        <v>0</v>
      </c>
      <c r="K903" s="42">
        <f>+IFERROR(VLOOKUP($A903,'2022'!$A:$O,5,FALSE),0)</f>
        <v>0</v>
      </c>
      <c r="L903" s="42">
        <f>+IFERROR(VLOOKUP($A903,'2022'!$A:$O,6,FALSE),0)</f>
        <v>0</v>
      </c>
      <c r="M903" s="42">
        <f>+IFERROR(VLOOKUP($A903,'2022'!$A:$O,7,FALSE),0)</f>
        <v>0</v>
      </c>
      <c r="N903" s="42">
        <f>+IFERROR(VLOOKUP($A903,'2022'!$A:$O,8,FALSE),0)</f>
        <v>0</v>
      </c>
      <c r="O903" s="42">
        <f>+IFERROR(VLOOKUP($A903,'2022'!$A:$O,9,FALSE),0)</f>
        <v>0</v>
      </c>
      <c r="P903" s="42">
        <f>+IFERROR(VLOOKUP($A903,'2022'!$A:$O,10,FALSE),0)</f>
        <v>0</v>
      </c>
      <c r="Q903" s="42">
        <f>+IFERROR(VLOOKUP($A903,'2022'!$A:$O,11,FALSE),0)</f>
        <v>0</v>
      </c>
      <c r="R903" s="42">
        <f>+IFERROR(VLOOKUP($A903,'2022'!$A:$O,12,FALSE),0)</f>
        <v>0</v>
      </c>
      <c r="S903" s="42">
        <f>+IFERROR(VLOOKUP($A903,'2022'!$A:$O,13,FALSE),0)</f>
        <v>0</v>
      </c>
      <c r="T903" s="42">
        <f>+IFERROR(VLOOKUP($A903,'2022'!$A:$O,14,FALSE),0)</f>
        <v>0</v>
      </c>
      <c r="U903" s="42">
        <f>+IFERROR(VLOOKUP($A903,'2022'!$A:$O,15,FALSE),0)</f>
        <v>0</v>
      </c>
    </row>
    <row r="904" spans="1:21" x14ac:dyDescent="0.2">
      <c r="A904" s="86">
        <v>1980252514</v>
      </c>
      <c r="B904" s="80" t="s">
        <v>362</v>
      </c>
      <c r="C904" s="4" t="s">
        <v>9</v>
      </c>
      <c r="D904" s="4">
        <f t="shared" si="787"/>
        <v>10</v>
      </c>
      <c r="E904" s="76">
        <f t="shared" si="801"/>
        <v>0</v>
      </c>
      <c r="F904" s="42">
        <f>IFERROR(VLOOKUP($A904,'2018'!$A$8:$C$209,3,FALSE),0)</f>
        <v>0</v>
      </c>
      <c r="G904" s="42">
        <f>IFERROR(VLOOKUP($A904,'2019'!$A$8:$C$282,3,FALSE),0)</f>
        <v>0</v>
      </c>
      <c r="H904" s="42">
        <f>+IFERROR(VLOOKUP($A904,'2020'!$A$14:$C$247,3,FALSE),0)</f>
        <v>0</v>
      </c>
      <c r="I904" s="42">
        <f>+IFERROR(VLOOKUP($A904,'2021'!$A$12:$C$276,3,FALSE),0)</f>
        <v>0</v>
      </c>
      <c r="J904" s="42">
        <f>+IFERROR(VLOOKUP($A904,'2022'!$A:$O,4,FALSE),0)</f>
        <v>0</v>
      </c>
      <c r="K904" s="42">
        <f>+IFERROR(VLOOKUP($A904,'2022'!$A:$O,5,FALSE),0)</f>
        <v>0</v>
      </c>
      <c r="L904" s="42">
        <f>+IFERROR(VLOOKUP($A904,'2022'!$A:$O,6,FALSE),0)</f>
        <v>0</v>
      </c>
      <c r="M904" s="42">
        <f>+IFERROR(VLOOKUP($A904,'2022'!$A:$O,7,FALSE),0)</f>
        <v>0</v>
      </c>
      <c r="N904" s="42">
        <f>+IFERROR(VLOOKUP($A904,'2022'!$A:$O,8,FALSE),0)</f>
        <v>0</v>
      </c>
      <c r="O904" s="42">
        <f>+IFERROR(VLOOKUP($A904,'2022'!$A:$O,9,FALSE),0)</f>
        <v>0</v>
      </c>
      <c r="P904" s="42">
        <f>+IFERROR(VLOOKUP($A904,'2022'!$A:$O,10,FALSE),0)</f>
        <v>0</v>
      </c>
      <c r="Q904" s="42">
        <f>+IFERROR(VLOOKUP($A904,'2022'!$A:$O,11,FALSE),0)</f>
        <v>0</v>
      </c>
      <c r="R904" s="42">
        <f>+IFERROR(VLOOKUP($A904,'2022'!$A:$O,12,FALSE),0)</f>
        <v>0</v>
      </c>
      <c r="S904" s="42">
        <f>+IFERROR(VLOOKUP($A904,'2022'!$A:$O,13,FALSE),0)</f>
        <v>0</v>
      </c>
      <c r="T904" s="42">
        <f>+IFERROR(VLOOKUP($A904,'2022'!$A:$O,14,FALSE),0)</f>
        <v>0</v>
      </c>
      <c r="U904" s="42">
        <f>+IFERROR(VLOOKUP($A904,'2022'!$A:$O,15,FALSE),0)</f>
        <v>0</v>
      </c>
    </row>
    <row r="905" spans="1:21" x14ac:dyDescent="0.2">
      <c r="A905" s="86">
        <v>1980252515</v>
      </c>
      <c r="B905" s="80" t="s">
        <v>364</v>
      </c>
      <c r="C905" s="4" t="s">
        <v>9</v>
      </c>
      <c r="D905" s="4">
        <f t="shared" si="787"/>
        <v>10</v>
      </c>
      <c r="E905" s="76">
        <f t="shared" si="801"/>
        <v>0</v>
      </c>
      <c r="F905" s="42">
        <f>IFERROR(VLOOKUP($A905,'2018'!$A$8:$C$209,3,FALSE),0)</f>
        <v>0</v>
      </c>
      <c r="G905" s="42">
        <f>IFERROR(VLOOKUP($A905,'2019'!$A$8:$C$282,3,FALSE),0)</f>
        <v>0</v>
      </c>
      <c r="H905" s="42">
        <f>+IFERROR(VLOOKUP($A905,'2020'!$A$14:$C$247,3,FALSE),0)</f>
        <v>0</v>
      </c>
      <c r="I905" s="42">
        <f>+IFERROR(VLOOKUP($A905,'2021'!$A$12:$C$276,3,FALSE),0)</f>
        <v>0</v>
      </c>
      <c r="J905" s="42">
        <f>+IFERROR(VLOOKUP($A905,'2022'!$A:$O,4,FALSE),0)</f>
        <v>0</v>
      </c>
      <c r="K905" s="42">
        <f>+IFERROR(VLOOKUP($A905,'2022'!$A:$O,5,FALSE),0)</f>
        <v>0</v>
      </c>
      <c r="L905" s="42">
        <f>+IFERROR(VLOOKUP($A905,'2022'!$A:$O,6,FALSE),0)</f>
        <v>0</v>
      </c>
      <c r="M905" s="42">
        <f>+IFERROR(VLOOKUP($A905,'2022'!$A:$O,7,FALSE),0)</f>
        <v>0</v>
      </c>
      <c r="N905" s="42">
        <f>+IFERROR(VLOOKUP($A905,'2022'!$A:$O,8,FALSE),0)</f>
        <v>0</v>
      </c>
      <c r="O905" s="42">
        <f>+IFERROR(VLOOKUP($A905,'2022'!$A:$O,9,FALSE),0)</f>
        <v>0</v>
      </c>
      <c r="P905" s="42">
        <f>+IFERROR(VLOOKUP($A905,'2022'!$A:$O,10,FALSE),0)</f>
        <v>0</v>
      </c>
      <c r="Q905" s="42">
        <f>+IFERROR(VLOOKUP($A905,'2022'!$A:$O,11,FALSE),0)</f>
        <v>0</v>
      </c>
      <c r="R905" s="42">
        <f>+IFERROR(VLOOKUP($A905,'2022'!$A:$O,12,FALSE),0)</f>
        <v>0</v>
      </c>
      <c r="S905" s="42">
        <f>+IFERROR(VLOOKUP($A905,'2022'!$A:$O,13,FALSE),0)</f>
        <v>0</v>
      </c>
      <c r="T905" s="42">
        <f>+IFERROR(VLOOKUP($A905,'2022'!$A:$O,14,FALSE),0)</f>
        <v>0</v>
      </c>
      <c r="U905" s="42">
        <f>+IFERROR(VLOOKUP($A905,'2022'!$A:$O,15,FALSE),0)</f>
        <v>0</v>
      </c>
    </row>
    <row r="906" spans="1:21" x14ac:dyDescent="0.2">
      <c r="A906" s="86">
        <v>1980252516</v>
      </c>
      <c r="B906" s="80" t="s">
        <v>592</v>
      </c>
      <c r="C906" s="4" t="s">
        <v>9</v>
      </c>
      <c r="D906" s="4">
        <f t="shared" si="787"/>
        <v>10</v>
      </c>
      <c r="E906" s="76">
        <f t="shared" si="801"/>
        <v>0</v>
      </c>
      <c r="F906" s="42">
        <f>IFERROR(VLOOKUP($A906,'2018'!$A$8:$C$209,3,FALSE),0)</f>
        <v>0</v>
      </c>
      <c r="G906" s="42">
        <f>IFERROR(VLOOKUP($A906,'2019'!$A$8:$C$282,3,FALSE),0)</f>
        <v>0</v>
      </c>
      <c r="H906" s="42">
        <f>+IFERROR(VLOOKUP($A906,'2020'!$A$14:$C$247,3,FALSE),0)</f>
        <v>0</v>
      </c>
      <c r="I906" s="42">
        <f>+IFERROR(VLOOKUP($A906,'2021'!$A$12:$C$276,3,FALSE),0)</f>
        <v>0</v>
      </c>
      <c r="J906" s="42">
        <f>+IFERROR(VLOOKUP($A906,'2022'!$A:$O,4,FALSE),0)</f>
        <v>0</v>
      </c>
      <c r="K906" s="42">
        <f>+IFERROR(VLOOKUP($A906,'2022'!$A:$O,5,FALSE),0)</f>
        <v>0</v>
      </c>
      <c r="L906" s="42">
        <f>+IFERROR(VLOOKUP($A906,'2022'!$A:$O,6,FALSE),0)</f>
        <v>0</v>
      </c>
      <c r="M906" s="42">
        <f>+IFERROR(VLOOKUP($A906,'2022'!$A:$O,7,FALSE),0)</f>
        <v>0</v>
      </c>
      <c r="N906" s="42">
        <f>+IFERROR(VLOOKUP($A906,'2022'!$A:$O,8,FALSE),0)</f>
        <v>0</v>
      </c>
      <c r="O906" s="42">
        <f>+IFERROR(VLOOKUP($A906,'2022'!$A:$O,9,FALSE),0)</f>
        <v>0</v>
      </c>
      <c r="P906" s="42">
        <f>+IFERROR(VLOOKUP($A906,'2022'!$A:$O,10,FALSE),0)</f>
        <v>0</v>
      </c>
      <c r="Q906" s="42">
        <f>+IFERROR(VLOOKUP($A906,'2022'!$A:$O,11,FALSE),0)</f>
        <v>0</v>
      </c>
      <c r="R906" s="42">
        <f>+IFERROR(VLOOKUP($A906,'2022'!$A:$O,12,FALSE),0)</f>
        <v>0</v>
      </c>
      <c r="S906" s="42">
        <f>+IFERROR(VLOOKUP($A906,'2022'!$A:$O,13,FALSE),0)</f>
        <v>0</v>
      </c>
      <c r="T906" s="42">
        <f>+IFERROR(VLOOKUP($A906,'2022'!$A:$O,14,FALSE),0)</f>
        <v>0</v>
      </c>
      <c r="U906" s="42">
        <f>+IFERROR(VLOOKUP($A906,'2022'!$A:$O,15,FALSE),0)</f>
        <v>0</v>
      </c>
    </row>
    <row r="907" spans="1:21" x14ac:dyDescent="0.2">
      <c r="A907" s="86">
        <v>1980252517</v>
      </c>
      <c r="B907" s="80" t="s">
        <v>346</v>
      </c>
      <c r="C907" s="4" t="s">
        <v>9</v>
      </c>
      <c r="D907" s="4">
        <f t="shared" si="787"/>
        <v>10</v>
      </c>
      <c r="E907" s="76">
        <f t="shared" si="801"/>
        <v>0</v>
      </c>
      <c r="F907" s="42">
        <f>IFERROR(VLOOKUP($A907,'2018'!$A$8:$C$209,3,FALSE),0)</f>
        <v>0</v>
      </c>
      <c r="G907" s="42">
        <f>IFERROR(VLOOKUP($A907,'2019'!$A$8:$C$282,3,FALSE),0)</f>
        <v>0</v>
      </c>
      <c r="H907" s="42">
        <f>+IFERROR(VLOOKUP($A907,'2020'!$A$14:$C$247,3,FALSE),0)</f>
        <v>0</v>
      </c>
      <c r="I907" s="42">
        <f>+IFERROR(VLOOKUP($A907,'2021'!$A$12:$C$276,3,FALSE),0)</f>
        <v>0</v>
      </c>
      <c r="J907" s="42">
        <f>+IFERROR(VLOOKUP($A907,'2022'!$A:$O,4,FALSE),0)</f>
        <v>0</v>
      </c>
      <c r="K907" s="42">
        <f>+IFERROR(VLOOKUP($A907,'2022'!$A:$O,5,FALSE),0)</f>
        <v>0</v>
      </c>
      <c r="L907" s="42">
        <f>+IFERROR(VLOOKUP($A907,'2022'!$A:$O,6,FALSE),0)</f>
        <v>0</v>
      </c>
      <c r="M907" s="42">
        <f>+IFERROR(VLOOKUP($A907,'2022'!$A:$O,7,FALSE),0)</f>
        <v>0</v>
      </c>
      <c r="N907" s="42">
        <f>+IFERROR(VLOOKUP($A907,'2022'!$A:$O,8,FALSE),0)</f>
        <v>0</v>
      </c>
      <c r="O907" s="42">
        <f>+IFERROR(VLOOKUP($A907,'2022'!$A:$O,9,FALSE),0)</f>
        <v>0</v>
      </c>
      <c r="P907" s="42">
        <f>+IFERROR(VLOOKUP($A907,'2022'!$A:$O,10,FALSE),0)</f>
        <v>0</v>
      </c>
      <c r="Q907" s="42">
        <f>+IFERROR(VLOOKUP($A907,'2022'!$A:$O,11,FALSE),0)</f>
        <v>0</v>
      </c>
      <c r="R907" s="42">
        <f>+IFERROR(VLOOKUP($A907,'2022'!$A:$O,12,FALSE),0)</f>
        <v>0</v>
      </c>
      <c r="S907" s="42">
        <f>+IFERROR(VLOOKUP($A907,'2022'!$A:$O,13,FALSE),0)</f>
        <v>0</v>
      </c>
      <c r="T907" s="42">
        <f>+IFERROR(VLOOKUP($A907,'2022'!$A:$O,14,FALSE),0)</f>
        <v>0</v>
      </c>
      <c r="U907" s="42">
        <f>+IFERROR(VLOOKUP($A907,'2022'!$A:$O,15,FALSE),0)</f>
        <v>0</v>
      </c>
    </row>
    <row r="908" spans="1:21" x14ac:dyDescent="0.2">
      <c r="A908" s="86">
        <v>1980252518</v>
      </c>
      <c r="B908" s="80" t="s">
        <v>363</v>
      </c>
      <c r="C908" s="4" t="s">
        <v>9</v>
      </c>
      <c r="D908" s="4">
        <f t="shared" si="787"/>
        <v>10</v>
      </c>
      <c r="E908" s="76">
        <f t="shared" si="801"/>
        <v>181818</v>
      </c>
      <c r="F908" s="42">
        <f>IFERROR(VLOOKUP($A908,'2018'!$A$8:$C$209,3,FALSE),0)</f>
        <v>381818</v>
      </c>
      <c r="G908" s="42">
        <f>IFERROR(VLOOKUP($A908,'2019'!$A$8:$C$282,3,FALSE),0)</f>
        <v>-200000</v>
      </c>
      <c r="H908" s="42">
        <f>+IFERROR(VLOOKUP($A908,'2020'!$A$14:$C$247,3,FALSE),0)</f>
        <v>0</v>
      </c>
      <c r="I908" s="42">
        <f>+IFERROR(VLOOKUP($A908,'2021'!$A$12:$C$276,3,FALSE),0)</f>
        <v>0</v>
      </c>
      <c r="J908" s="42">
        <f>+IFERROR(VLOOKUP($A908,'2022'!$A:$O,4,FALSE),0)</f>
        <v>0</v>
      </c>
      <c r="K908" s="42">
        <f>+IFERROR(VLOOKUP($A908,'2022'!$A:$O,5,FALSE),0)</f>
        <v>0</v>
      </c>
      <c r="L908" s="42">
        <f>+IFERROR(VLOOKUP($A908,'2022'!$A:$O,6,FALSE),0)</f>
        <v>0</v>
      </c>
      <c r="M908" s="42">
        <f>+IFERROR(VLOOKUP($A908,'2022'!$A:$O,7,FALSE),0)</f>
        <v>0</v>
      </c>
      <c r="N908" s="42">
        <f>+IFERROR(VLOOKUP($A908,'2022'!$A:$O,8,FALSE),0)</f>
        <v>0</v>
      </c>
      <c r="O908" s="42">
        <f>+IFERROR(VLOOKUP($A908,'2022'!$A:$O,9,FALSE),0)</f>
        <v>0</v>
      </c>
      <c r="P908" s="42">
        <f>+IFERROR(VLOOKUP($A908,'2022'!$A:$O,10,FALSE),0)</f>
        <v>0</v>
      </c>
      <c r="Q908" s="42">
        <f>+IFERROR(VLOOKUP($A908,'2022'!$A:$O,11,FALSE),0)</f>
        <v>0</v>
      </c>
      <c r="R908" s="42">
        <f>+IFERROR(VLOOKUP($A908,'2022'!$A:$O,12,FALSE),0)</f>
        <v>0</v>
      </c>
      <c r="S908" s="42">
        <f>+IFERROR(VLOOKUP($A908,'2022'!$A:$O,13,FALSE),0)</f>
        <v>0</v>
      </c>
      <c r="T908" s="42">
        <f>+IFERROR(VLOOKUP($A908,'2022'!$A:$O,14,FALSE),0)</f>
        <v>0</v>
      </c>
      <c r="U908" s="42">
        <f>+IFERROR(VLOOKUP($A908,'2022'!$A:$O,15,FALSE),0)</f>
        <v>0</v>
      </c>
    </row>
    <row r="909" spans="1:21" x14ac:dyDescent="0.2">
      <c r="A909" s="86">
        <v>1980252519</v>
      </c>
      <c r="B909" s="80" t="s">
        <v>347</v>
      </c>
      <c r="C909" s="4" t="s">
        <v>9</v>
      </c>
      <c r="D909" s="4">
        <f t="shared" si="787"/>
        <v>10</v>
      </c>
      <c r="E909" s="76">
        <f t="shared" si="801"/>
        <v>2600300</v>
      </c>
      <c r="F909" s="42">
        <f>IFERROR(VLOOKUP($A909,'2018'!$A$8:$C$209,3,FALSE),0)</f>
        <v>69400</v>
      </c>
      <c r="G909" s="42">
        <f>IFERROR(VLOOKUP($A909,'2019'!$A$8:$C$282,3,FALSE),0)</f>
        <v>99900</v>
      </c>
      <c r="H909" s="42">
        <f>+IFERROR(VLOOKUP($A909,'2020'!$A$14:$C$247,3,FALSE),0)</f>
        <v>736550</v>
      </c>
      <c r="I909" s="42">
        <f>+IFERROR(VLOOKUP($A909,'2021'!$A$12:$C$276,3,FALSE),0)</f>
        <v>956450</v>
      </c>
      <c r="J909" s="42">
        <f>+IFERROR(VLOOKUP($A909,'2022'!$A:$O,4,FALSE),0)</f>
        <v>0</v>
      </c>
      <c r="K909" s="42">
        <f>+IFERROR(VLOOKUP($A909,'2022'!$A:$O,5,FALSE),0)</f>
        <v>0</v>
      </c>
      <c r="L909" s="42">
        <f>+IFERROR(VLOOKUP($A909,'2022'!$A:$O,6,FALSE),0)</f>
        <v>89000</v>
      </c>
      <c r="M909" s="42">
        <f>+IFERROR(VLOOKUP($A909,'2022'!$A:$O,7,FALSE),0)</f>
        <v>100000</v>
      </c>
      <c r="N909" s="42">
        <f>+IFERROR(VLOOKUP($A909,'2022'!$A:$O,8,FALSE),0)</f>
        <v>214000</v>
      </c>
      <c r="O909" s="42">
        <f>+IFERROR(VLOOKUP($A909,'2022'!$A:$O,9,FALSE),0)</f>
        <v>0</v>
      </c>
      <c r="P909" s="42">
        <f>+IFERROR(VLOOKUP($A909,'2022'!$A:$O,10,FALSE),0)</f>
        <v>0</v>
      </c>
      <c r="Q909" s="42">
        <f>+IFERROR(VLOOKUP($A909,'2022'!$A:$O,11,FALSE),0)</f>
        <v>0</v>
      </c>
      <c r="R909" s="42">
        <f>+IFERROR(VLOOKUP($A909,'2022'!$A:$O,12,FALSE),0)</f>
        <v>335000</v>
      </c>
      <c r="S909" s="42">
        <f>+IFERROR(VLOOKUP($A909,'2022'!$A:$O,13,FALSE),0)</f>
        <v>0</v>
      </c>
      <c r="T909" s="42">
        <f>+IFERROR(VLOOKUP($A909,'2022'!$A:$O,14,FALSE),0)</f>
        <v>0</v>
      </c>
      <c r="U909" s="42">
        <f>+IFERROR(VLOOKUP($A909,'2022'!$A:$O,15,FALSE),0)</f>
        <v>0</v>
      </c>
    </row>
    <row r="910" spans="1:21" x14ac:dyDescent="0.2">
      <c r="A910" s="86">
        <v>1980252520</v>
      </c>
      <c r="B910" s="80" t="s">
        <v>194</v>
      </c>
      <c r="C910" s="4" t="s">
        <v>9</v>
      </c>
      <c r="D910" s="4">
        <f t="shared" si="787"/>
        <v>10</v>
      </c>
      <c r="E910" s="76">
        <f t="shared" si="801"/>
        <v>0</v>
      </c>
      <c r="F910" s="42">
        <f>IFERROR(VLOOKUP($A910,'2018'!$A$8:$C$209,3,FALSE),0)</f>
        <v>0</v>
      </c>
      <c r="G910" s="42">
        <f>IFERROR(VLOOKUP($A910,'2019'!$A$8:$C$282,3,FALSE),0)</f>
        <v>0</v>
      </c>
      <c r="H910" s="42">
        <f>+IFERROR(VLOOKUP($A910,'2020'!$A$14:$C$247,3,FALSE),0)</f>
        <v>0</v>
      </c>
      <c r="I910" s="42">
        <f>+IFERROR(VLOOKUP($A910,'2021'!$A$12:$C$276,3,FALSE),0)</f>
        <v>0</v>
      </c>
      <c r="J910" s="42">
        <f>+IFERROR(VLOOKUP($A910,'2022'!$A:$O,4,FALSE),0)</f>
        <v>0</v>
      </c>
      <c r="K910" s="42">
        <f>+IFERROR(VLOOKUP($A910,'2022'!$A:$O,5,FALSE),0)</f>
        <v>0</v>
      </c>
      <c r="L910" s="42">
        <f>+IFERROR(VLOOKUP($A910,'2022'!$A:$O,6,FALSE),0)</f>
        <v>0</v>
      </c>
      <c r="M910" s="42">
        <f>+IFERROR(VLOOKUP($A910,'2022'!$A:$O,7,FALSE),0)</f>
        <v>0</v>
      </c>
      <c r="N910" s="42">
        <f>+IFERROR(VLOOKUP($A910,'2022'!$A:$O,8,FALSE),0)</f>
        <v>0</v>
      </c>
      <c r="O910" s="42">
        <f>+IFERROR(VLOOKUP($A910,'2022'!$A:$O,9,FALSE),0)</f>
        <v>0</v>
      </c>
      <c r="P910" s="42">
        <f>+IFERROR(VLOOKUP($A910,'2022'!$A:$O,10,FALSE),0)</f>
        <v>0</v>
      </c>
      <c r="Q910" s="42">
        <f>+IFERROR(VLOOKUP($A910,'2022'!$A:$O,11,FALSE),0)</f>
        <v>0</v>
      </c>
      <c r="R910" s="42">
        <f>+IFERROR(VLOOKUP($A910,'2022'!$A:$O,12,FALSE),0)</f>
        <v>0</v>
      </c>
      <c r="S910" s="42">
        <f>+IFERROR(VLOOKUP($A910,'2022'!$A:$O,13,FALSE),0)</f>
        <v>0</v>
      </c>
      <c r="T910" s="42">
        <f>+IFERROR(VLOOKUP($A910,'2022'!$A:$O,14,FALSE),0)</f>
        <v>0</v>
      </c>
      <c r="U910" s="42">
        <f>+IFERROR(VLOOKUP($A910,'2022'!$A:$O,15,FALSE),0)</f>
        <v>0</v>
      </c>
    </row>
    <row r="911" spans="1:21" x14ac:dyDescent="0.2">
      <c r="A911" s="86">
        <v>1980252521</v>
      </c>
      <c r="B911" s="80" t="s">
        <v>348</v>
      </c>
      <c r="C911" s="4" t="s">
        <v>9</v>
      </c>
      <c r="D911" s="4">
        <f t="shared" si="787"/>
        <v>10</v>
      </c>
      <c r="E911" s="76">
        <f t="shared" si="801"/>
        <v>0</v>
      </c>
      <c r="F911" s="42">
        <f>IFERROR(VLOOKUP($A911,'2018'!$A$8:$C$209,3,FALSE),0)</f>
        <v>0</v>
      </c>
      <c r="G911" s="42">
        <f>IFERROR(VLOOKUP($A911,'2019'!$A$8:$C$282,3,FALSE),0)</f>
        <v>0</v>
      </c>
      <c r="H911" s="42">
        <f>+IFERROR(VLOOKUP($A911,'2020'!$A$14:$C$247,3,FALSE),0)</f>
        <v>0</v>
      </c>
      <c r="I911" s="42">
        <f>+IFERROR(VLOOKUP($A911,'2021'!$A$12:$C$276,3,FALSE),0)</f>
        <v>0</v>
      </c>
      <c r="J911" s="42">
        <f>+IFERROR(VLOOKUP($A911,'2022'!$A:$O,4,FALSE),0)</f>
        <v>0</v>
      </c>
      <c r="K911" s="42">
        <f>+IFERROR(VLOOKUP($A911,'2022'!$A:$O,5,FALSE),0)</f>
        <v>0</v>
      </c>
      <c r="L911" s="42">
        <f>+IFERROR(VLOOKUP($A911,'2022'!$A:$O,6,FALSE),0)</f>
        <v>0</v>
      </c>
      <c r="M911" s="42">
        <f>+IFERROR(VLOOKUP($A911,'2022'!$A:$O,7,FALSE),0)</f>
        <v>0</v>
      </c>
      <c r="N911" s="42">
        <f>+IFERROR(VLOOKUP($A911,'2022'!$A:$O,8,FALSE),0)</f>
        <v>0</v>
      </c>
      <c r="O911" s="42">
        <f>+IFERROR(VLOOKUP($A911,'2022'!$A:$O,9,FALSE),0)</f>
        <v>0</v>
      </c>
      <c r="P911" s="42">
        <f>+IFERROR(VLOOKUP($A911,'2022'!$A:$O,10,FALSE),0)</f>
        <v>0</v>
      </c>
      <c r="Q911" s="42">
        <f>+IFERROR(VLOOKUP($A911,'2022'!$A:$O,11,FALSE),0)</f>
        <v>0</v>
      </c>
      <c r="R911" s="42">
        <f>+IFERROR(VLOOKUP($A911,'2022'!$A:$O,12,FALSE),0)</f>
        <v>0</v>
      </c>
      <c r="S911" s="42">
        <f>+IFERROR(VLOOKUP($A911,'2022'!$A:$O,13,FALSE),0)</f>
        <v>0</v>
      </c>
      <c r="T911" s="42">
        <f>+IFERROR(VLOOKUP($A911,'2022'!$A:$O,14,FALSE),0)</f>
        <v>0</v>
      </c>
      <c r="U911" s="42">
        <f>+IFERROR(VLOOKUP($A911,'2022'!$A:$O,15,FALSE),0)</f>
        <v>0</v>
      </c>
    </row>
    <row r="912" spans="1:21" x14ac:dyDescent="0.2">
      <c r="A912" s="86">
        <v>1980252522</v>
      </c>
      <c r="B912" s="80" t="s">
        <v>349</v>
      </c>
      <c r="C912" s="4" t="s">
        <v>9</v>
      </c>
      <c r="D912" s="4">
        <f t="shared" si="787"/>
        <v>10</v>
      </c>
      <c r="E912" s="76">
        <f t="shared" si="801"/>
        <v>2998800</v>
      </c>
      <c r="F912" s="42">
        <f>IFERROR(VLOOKUP($A912,'2018'!$A$8:$C$209,3,FALSE),0)</f>
        <v>2998800</v>
      </c>
      <c r="G912" s="42">
        <f>IFERROR(VLOOKUP($A912,'2019'!$A$8:$C$282,3,FALSE),0)</f>
        <v>0</v>
      </c>
      <c r="H912" s="42">
        <f>+IFERROR(VLOOKUP($A912,'2020'!$A$14:$C$247,3,FALSE),0)</f>
        <v>0</v>
      </c>
      <c r="I912" s="42">
        <f>+IFERROR(VLOOKUP($A912,'2021'!$A$12:$C$276,3,FALSE),0)</f>
        <v>0</v>
      </c>
      <c r="J912" s="42">
        <f>+IFERROR(VLOOKUP($A912,'2022'!$A:$O,4,FALSE),0)</f>
        <v>0</v>
      </c>
      <c r="K912" s="42">
        <f>+IFERROR(VLOOKUP($A912,'2022'!$A:$O,5,FALSE),0)</f>
        <v>0</v>
      </c>
      <c r="L912" s="42">
        <f>+IFERROR(VLOOKUP($A912,'2022'!$A:$O,6,FALSE),0)</f>
        <v>0</v>
      </c>
      <c r="M912" s="42">
        <f>+IFERROR(VLOOKUP($A912,'2022'!$A:$O,7,FALSE),0)</f>
        <v>0</v>
      </c>
      <c r="N912" s="42">
        <f>+IFERROR(VLOOKUP($A912,'2022'!$A:$O,8,FALSE),0)</f>
        <v>0</v>
      </c>
      <c r="O912" s="42">
        <f>+IFERROR(VLOOKUP($A912,'2022'!$A:$O,9,FALSE),0)</f>
        <v>0</v>
      </c>
      <c r="P912" s="42">
        <f>+IFERROR(VLOOKUP($A912,'2022'!$A:$O,10,FALSE),0)</f>
        <v>0</v>
      </c>
      <c r="Q912" s="42">
        <f>+IFERROR(VLOOKUP($A912,'2022'!$A:$O,11,FALSE),0)</f>
        <v>0</v>
      </c>
      <c r="R912" s="42">
        <f>+IFERROR(VLOOKUP($A912,'2022'!$A:$O,12,FALSE),0)</f>
        <v>0</v>
      </c>
      <c r="S912" s="42">
        <f>+IFERROR(VLOOKUP($A912,'2022'!$A:$O,13,FALSE),0)</f>
        <v>0</v>
      </c>
      <c r="T912" s="42">
        <f>+IFERROR(VLOOKUP($A912,'2022'!$A:$O,14,FALSE),0)</f>
        <v>0</v>
      </c>
      <c r="U912" s="42">
        <f>+IFERROR(VLOOKUP($A912,'2022'!$A:$O,15,FALSE),0)</f>
        <v>0</v>
      </c>
    </row>
    <row r="913" spans="1:21" x14ac:dyDescent="0.2">
      <c r="A913" s="86">
        <v>1980252523</v>
      </c>
      <c r="B913" s="80" t="s">
        <v>593</v>
      </c>
      <c r="C913" s="4" t="s">
        <v>9</v>
      </c>
      <c r="D913" s="4">
        <f t="shared" si="787"/>
        <v>10</v>
      </c>
      <c r="E913" s="76">
        <f t="shared" si="801"/>
        <v>1300000</v>
      </c>
      <c r="F913" s="42">
        <f>IFERROR(VLOOKUP($A913,'2018'!$A$8:$C$209,3,FALSE),0)</f>
        <v>0</v>
      </c>
      <c r="G913" s="42">
        <f>IFERROR(VLOOKUP($A913,'2019'!$A$8:$C$282,3,FALSE),0)</f>
        <v>0</v>
      </c>
      <c r="H913" s="42">
        <f>+IFERROR(VLOOKUP($A913,'2020'!$A$14:$C$247,3,FALSE),0)</f>
        <v>1300000</v>
      </c>
      <c r="I913" s="42">
        <f>+IFERROR(VLOOKUP($A913,'2021'!$A$12:$C$276,3,FALSE),0)</f>
        <v>0</v>
      </c>
      <c r="J913" s="42">
        <f>+IFERROR(VLOOKUP($A913,'2022'!$A:$O,4,FALSE),0)</f>
        <v>0</v>
      </c>
      <c r="K913" s="42">
        <f>+IFERROR(VLOOKUP($A913,'2022'!$A:$O,5,FALSE),0)</f>
        <v>0</v>
      </c>
      <c r="L913" s="42">
        <f>+IFERROR(VLOOKUP($A913,'2022'!$A:$O,6,FALSE),0)</f>
        <v>0</v>
      </c>
      <c r="M913" s="42">
        <f>+IFERROR(VLOOKUP($A913,'2022'!$A:$O,7,FALSE),0)</f>
        <v>0</v>
      </c>
      <c r="N913" s="42">
        <f>+IFERROR(VLOOKUP($A913,'2022'!$A:$O,8,FALSE),0)</f>
        <v>0</v>
      </c>
      <c r="O913" s="42">
        <f>+IFERROR(VLOOKUP($A913,'2022'!$A:$O,9,FALSE),0)</f>
        <v>0</v>
      </c>
      <c r="P913" s="42">
        <f>+IFERROR(VLOOKUP($A913,'2022'!$A:$O,10,FALSE),0)</f>
        <v>0</v>
      </c>
      <c r="Q913" s="42">
        <f>+IFERROR(VLOOKUP($A913,'2022'!$A:$O,11,FALSE),0)</f>
        <v>0</v>
      </c>
      <c r="R913" s="42">
        <f>+IFERROR(VLOOKUP($A913,'2022'!$A:$O,12,FALSE),0)</f>
        <v>0</v>
      </c>
      <c r="S913" s="42">
        <f>+IFERROR(VLOOKUP($A913,'2022'!$A:$O,13,FALSE),0)</f>
        <v>0</v>
      </c>
      <c r="T913" s="42">
        <f>+IFERROR(VLOOKUP($A913,'2022'!$A:$O,14,FALSE),0)</f>
        <v>0</v>
      </c>
      <c r="U913" s="42">
        <f>+IFERROR(VLOOKUP($A913,'2022'!$A:$O,15,FALSE),0)</f>
        <v>0</v>
      </c>
    </row>
    <row r="914" spans="1:21" x14ac:dyDescent="0.2">
      <c r="A914" s="86">
        <v>1980252524</v>
      </c>
      <c r="B914" s="80" t="s">
        <v>594</v>
      </c>
      <c r="C914" s="4" t="s">
        <v>9</v>
      </c>
      <c r="D914" s="4">
        <f t="shared" ref="D914:D977" si="802">+LEN(A914)</f>
        <v>10</v>
      </c>
      <c r="E914" s="76">
        <f t="shared" si="801"/>
        <v>0</v>
      </c>
      <c r="F914" s="42">
        <f>IFERROR(VLOOKUP($A914,'2018'!$A$8:$C$209,3,FALSE),0)</f>
        <v>4460817</v>
      </c>
      <c r="G914" s="42">
        <f>IFERROR(VLOOKUP($A914,'2019'!$A$8:$C$282,3,FALSE),0)</f>
        <v>-4460817</v>
      </c>
      <c r="H914" s="42">
        <f>+IFERROR(VLOOKUP($A914,'2020'!$A$14:$C$247,3,FALSE),0)</f>
        <v>0</v>
      </c>
      <c r="I914" s="42">
        <f>+IFERROR(VLOOKUP($A914,'2021'!$A$12:$C$276,3,FALSE),0)</f>
        <v>0</v>
      </c>
      <c r="J914" s="42">
        <f>+IFERROR(VLOOKUP($A914,'2022'!$A:$O,4,FALSE),0)</f>
        <v>0</v>
      </c>
      <c r="K914" s="42">
        <f>+IFERROR(VLOOKUP($A914,'2022'!$A:$O,5,FALSE),0)</f>
        <v>0</v>
      </c>
      <c r="L914" s="42">
        <f>+IFERROR(VLOOKUP($A914,'2022'!$A:$O,6,FALSE),0)</f>
        <v>0</v>
      </c>
      <c r="M914" s="42">
        <f>+IFERROR(VLOOKUP($A914,'2022'!$A:$O,7,FALSE),0)</f>
        <v>0</v>
      </c>
      <c r="N914" s="42">
        <f>+IFERROR(VLOOKUP($A914,'2022'!$A:$O,8,FALSE),0)</f>
        <v>0</v>
      </c>
      <c r="O914" s="42">
        <f>+IFERROR(VLOOKUP($A914,'2022'!$A:$O,9,FALSE),0)</f>
        <v>0</v>
      </c>
      <c r="P914" s="42">
        <f>+IFERROR(VLOOKUP($A914,'2022'!$A:$O,10,FALSE),0)</f>
        <v>0</v>
      </c>
      <c r="Q914" s="42">
        <f>+IFERROR(VLOOKUP($A914,'2022'!$A:$O,11,FALSE),0)</f>
        <v>0</v>
      </c>
      <c r="R914" s="42">
        <f>+IFERROR(VLOOKUP($A914,'2022'!$A:$O,12,FALSE),0)</f>
        <v>0</v>
      </c>
      <c r="S914" s="42">
        <f>+IFERROR(VLOOKUP($A914,'2022'!$A:$O,13,FALSE),0)</f>
        <v>0</v>
      </c>
      <c r="T914" s="42">
        <f>+IFERROR(VLOOKUP($A914,'2022'!$A:$O,14,FALSE),0)</f>
        <v>0</v>
      </c>
      <c r="U914" s="42">
        <f>+IFERROR(VLOOKUP($A914,'2022'!$A:$O,15,FALSE),0)</f>
        <v>0</v>
      </c>
    </row>
    <row r="915" spans="1:21" x14ac:dyDescent="0.2">
      <c r="A915" s="86">
        <v>1980252525</v>
      </c>
      <c r="B915" s="80" t="s">
        <v>595</v>
      </c>
      <c r="C915" s="4" t="s">
        <v>9</v>
      </c>
      <c r="D915" s="4">
        <f t="shared" si="802"/>
        <v>10</v>
      </c>
      <c r="E915" s="76">
        <f t="shared" si="801"/>
        <v>0</v>
      </c>
      <c r="F915" s="42">
        <f>IFERROR(VLOOKUP($A915,'2018'!$A$8:$C$209,3,FALSE),0)</f>
        <v>4254559</v>
      </c>
      <c r="G915" s="42">
        <f>IFERROR(VLOOKUP($A915,'2019'!$A$8:$C$282,3,FALSE),0)</f>
        <v>-4254559</v>
      </c>
      <c r="H915" s="42">
        <f>+IFERROR(VLOOKUP($A915,'2020'!$A$14:$C$247,3,FALSE),0)</f>
        <v>0</v>
      </c>
      <c r="I915" s="42">
        <f>+IFERROR(VLOOKUP($A915,'2021'!$A$12:$C$276,3,FALSE),0)</f>
        <v>0</v>
      </c>
      <c r="J915" s="42">
        <f>+IFERROR(VLOOKUP($A915,'2022'!$A:$O,4,FALSE),0)</f>
        <v>0</v>
      </c>
      <c r="K915" s="42">
        <f>+IFERROR(VLOOKUP($A915,'2022'!$A:$O,5,FALSE),0)</f>
        <v>0</v>
      </c>
      <c r="L915" s="42">
        <f>+IFERROR(VLOOKUP($A915,'2022'!$A:$O,6,FALSE),0)</f>
        <v>0</v>
      </c>
      <c r="M915" s="42">
        <f>+IFERROR(VLOOKUP($A915,'2022'!$A:$O,7,FALSE),0)</f>
        <v>0</v>
      </c>
      <c r="N915" s="42">
        <f>+IFERROR(VLOOKUP($A915,'2022'!$A:$O,8,FALSE),0)</f>
        <v>0</v>
      </c>
      <c r="O915" s="42">
        <f>+IFERROR(VLOOKUP($A915,'2022'!$A:$O,9,FALSE),0)</f>
        <v>0</v>
      </c>
      <c r="P915" s="42">
        <f>+IFERROR(VLOOKUP($A915,'2022'!$A:$O,10,FALSE),0)</f>
        <v>0</v>
      </c>
      <c r="Q915" s="42">
        <f>+IFERROR(VLOOKUP($A915,'2022'!$A:$O,11,FALSE),0)</f>
        <v>0</v>
      </c>
      <c r="R915" s="42">
        <f>+IFERROR(VLOOKUP($A915,'2022'!$A:$O,12,FALSE),0)</f>
        <v>0</v>
      </c>
      <c r="S915" s="42">
        <f>+IFERROR(VLOOKUP($A915,'2022'!$A:$O,13,FALSE),0)</f>
        <v>0</v>
      </c>
      <c r="T915" s="42">
        <f>+IFERROR(VLOOKUP($A915,'2022'!$A:$O,14,FALSE),0)</f>
        <v>0</v>
      </c>
      <c r="U915" s="42">
        <f>+IFERROR(VLOOKUP($A915,'2022'!$A:$O,15,FALSE),0)</f>
        <v>0</v>
      </c>
    </row>
    <row r="916" spans="1:21" x14ac:dyDescent="0.2">
      <c r="A916" s="86">
        <v>1980252526</v>
      </c>
      <c r="B916" s="80" t="s">
        <v>596</v>
      </c>
      <c r="C916" s="4" t="s">
        <v>9</v>
      </c>
      <c r="D916" s="4">
        <f t="shared" si="802"/>
        <v>10</v>
      </c>
      <c r="E916" s="76">
        <f t="shared" si="801"/>
        <v>0</v>
      </c>
      <c r="F916" s="42">
        <f>IFERROR(VLOOKUP($A916,'2018'!$A$8:$C$209,3,FALSE),0)</f>
        <v>8519915</v>
      </c>
      <c r="G916" s="42">
        <f>IFERROR(VLOOKUP($A916,'2019'!$A$8:$C$282,3,FALSE),0)</f>
        <v>-8519915</v>
      </c>
      <c r="H916" s="42">
        <f>+IFERROR(VLOOKUP($A916,'2020'!$A$14:$C$247,3,FALSE),0)</f>
        <v>0</v>
      </c>
      <c r="I916" s="42">
        <f>+IFERROR(VLOOKUP($A916,'2021'!$A$12:$C$276,3,FALSE),0)</f>
        <v>0</v>
      </c>
      <c r="J916" s="42">
        <f>+IFERROR(VLOOKUP($A916,'2022'!$A:$O,4,FALSE),0)</f>
        <v>0</v>
      </c>
      <c r="K916" s="42">
        <f>+IFERROR(VLOOKUP($A916,'2022'!$A:$O,5,FALSE),0)</f>
        <v>0</v>
      </c>
      <c r="L916" s="42">
        <f>+IFERROR(VLOOKUP($A916,'2022'!$A:$O,6,FALSE),0)</f>
        <v>0</v>
      </c>
      <c r="M916" s="42">
        <f>+IFERROR(VLOOKUP($A916,'2022'!$A:$O,7,FALSE),0)</f>
        <v>0</v>
      </c>
      <c r="N916" s="42">
        <f>+IFERROR(VLOOKUP($A916,'2022'!$A:$O,8,FALSE),0)</f>
        <v>0</v>
      </c>
      <c r="O916" s="42">
        <f>+IFERROR(VLOOKUP($A916,'2022'!$A:$O,9,FALSE),0)</f>
        <v>0</v>
      </c>
      <c r="P916" s="42">
        <f>+IFERROR(VLOOKUP($A916,'2022'!$A:$O,10,FALSE),0)</f>
        <v>0</v>
      </c>
      <c r="Q916" s="42">
        <f>+IFERROR(VLOOKUP($A916,'2022'!$A:$O,11,FALSE),0)</f>
        <v>0</v>
      </c>
      <c r="R916" s="42">
        <f>+IFERROR(VLOOKUP($A916,'2022'!$A:$O,12,FALSE),0)</f>
        <v>0</v>
      </c>
      <c r="S916" s="42">
        <f>+IFERROR(VLOOKUP($A916,'2022'!$A:$O,13,FALSE),0)</f>
        <v>0</v>
      </c>
      <c r="T916" s="42">
        <f>+IFERROR(VLOOKUP($A916,'2022'!$A:$O,14,FALSE),0)</f>
        <v>0</v>
      </c>
      <c r="U916" s="42">
        <f>+IFERROR(VLOOKUP($A916,'2022'!$A:$O,15,FALSE),0)</f>
        <v>0</v>
      </c>
    </row>
    <row r="917" spans="1:21" x14ac:dyDescent="0.2">
      <c r="A917" s="86">
        <v>1980252527</v>
      </c>
      <c r="B917" s="80" t="s">
        <v>354</v>
      </c>
      <c r="C917" s="4" t="s">
        <v>9</v>
      </c>
      <c r="D917" s="4">
        <f t="shared" si="802"/>
        <v>10</v>
      </c>
      <c r="E917" s="76">
        <f t="shared" si="801"/>
        <v>0</v>
      </c>
      <c r="F917" s="42">
        <f>IFERROR(VLOOKUP($A917,'2018'!$A$8:$C$209,3,FALSE),0)</f>
        <v>2850942</v>
      </c>
      <c r="G917" s="42">
        <f>IFERROR(VLOOKUP($A917,'2019'!$A$8:$C$282,3,FALSE),0)</f>
        <v>-2850942</v>
      </c>
      <c r="H917" s="42">
        <f>+IFERROR(VLOOKUP($A917,'2020'!$A$14:$C$247,3,FALSE),0)</f>
        <v>0</v>
      </c>
      <c r="I917" s="42">
        <f>+IFERROR(VLOOKUP($A917,'2021'!$A$12:$C$276,3,FALSE),0)</f>
        <v>0</v>
      </c>
      <c r="J917" s="42">
        <f>+IFERROR(VLOOKUP($A917,'2022'!$A:$O,4,FALSE),0)</f>
        <v>0</v>
      </c>
      <c r="K917" s="42">
        <f>+IFERROR(VLOOKUP($A917,'2022'!$A:$O,5,FALSE),0)</f>
        <v>0</v>
      </c>
      <c r="L917" s="42">
        <f>+IFERROR(VLOOKUP($A917,'2022'!$A:$O,6,FALSE),0)</f>
        <v>0</v>
      </c>
      <c r="M917" s="42">
        <f>+IFERROR(VLOOKUP($A917,'2022'!$A:$O,7,FALSE),0)</f>
        <v>0</v>
      </c>
      <c r="N917" s="42">
        <f>+IFERROR(VLOOKUP($A917,'2022'!$A:$O,8,FALSE),0)</f>
        <v>0</v>
      </c>
      <c r="O917" s="42">
        <f>+IFERROR(VLOOKUP($A917,'2022'!$A:$O,9,FALSE),0)</f>
        <v>0</v>
      </c>
      <c r="P917" s="42">
        <f>+IFERROR(VLOOKUP($A917,'2022'!$A:$O,10,FALSE),0)</f>
        <v>0</v>
      </c>
      <c r="Q917" s="42">
        <f>+IFERROR(VLOOKUP($A917,'2022'!$A:$O,11,FALSE),0)</f>
        <v>0</v>
      </c>
      <c r="R917" s="42">
        <f>+IFERROR(VLOOKUP($A917,'2022'!$A:$O,12,FALSE),0)</f>
        <v>0</v>
      </c>
      <c r="S917" s="42">
        <f>+IFERROR(VLOOKUP($A917,'2022'!$A:$O,13,FALSE),0)</f>
        <v>0</v>
      </c>
      <c r="T917" s="42">
        <f>+IFERROR(VLOOKUP($A917,'2022'!$A:$O,14,FALSE),0)</f>
        <v>0</v>
      </c>
      <c r="U917" s="42">
        <f>+IFERROR(VLOOKUP($A917,'2022'!$A:$O,15,FALSE),0)</f>
        <v>0</v>
      </c>
    </row>
    <row r="918" spans="1:21" x14ac:dyDescent="0.2">
      <c r="A918" s="86">
        <v>1980252528</v>
      </c>
      <c r="B918" s="80" t="s">
        <v>597</v>
      </c>
      <c r="C918" s="4" t="s">
        <v>9</v>
      </c>
      <c r="D918" s="4">
        <f t="shared" si="802"/>
        <v>10</v>
      </c>
      <c r="E918" s="76">
        <f t="shared" si="801"/>
        <v>0</v>
      </c>
      <c r="F918" s="42">
        <f>IFERROR(VLOOKUP($A918,'2018'!$A$8:$C$209,3,FALSE),0)</f>
        <v>1425826</v>
      </c>
      <c r="G918" s="42">
        <f>IFERROR(VLOOKUP($A918,'2019'!$A$8:$C$282,3,FALSE),0)</f>
        <v>-1425826</v>
      </c>
      <c r="H918" s="42">
        <f>+IFERROR(VLOOKUP($A918,'2020'!$A$14:$C$247,3,FALSE),0)</f>
        <v>0</v>
      </c>
      <c r="I918" s="42">
        <f>+IFERROR(VLOOKUP($A918,'2021'!$A$12:$C$276,3,FALSE),0)</f>
        <v>0</v>
      </c>
      <c r="J918" s="42">
        <f>+IFERROR(VLOOKUP($A918,'2022'!$A:$O,4,FALSE),0)</f>
        <v>0</v>
      </c>
      <c r="K918" s="42">
        <f>+IFERROR(VLOOKUP($A918,'2022'!$A:$O,5,FALSE),0)</f>
        <v>0</v>
      </c>
      <c r="L918" s="42">
        <f>+IFERROR(VLOOKUP($A918,'2022'!$A:$O,6,FALSE),0)</f>
        <v>0</v>
      </c>
      <c r="M918" s="42">
        <f>+IFERROR(VLOOKUP($A918,'2022'!$A:$O,7,FALSE),0)</f>
        <v>0</v>
      </c>
      <c r="N918" s="42">
        <f>+IFERROR(VLOOKUP($A918,'2022'!$A:$O,8,FALSE),0)</f>
        <v>0</v>
      </c>
      <c r="O918" s="42">
        <f>+IFERROR(VLOOKUP($A918,'2022'!$A:$O,9,FALSE),0)</f>
        <v>0</v>
      </c>
      <c r="P918" s="42">
        <f>+IFERROR(VLOOKUP($A918,'2022'!$A:$O,10,FALSE),0)</f>
        <v>0</v>
      </c>
      <c r="Q918" s="42">
        <f>+IFERROR(VLOOKUP($A918,'2022'!$A:$O,11,FALSE),0)</f>
        <v>0</v>
      </c>
      <c r="R918" s="42">
        <f>+IFERROR(VLOOKUP($A918,'2022'!$A:$O,12,FALSE),0)</f>
        <v>0</v>
      </c>
      <c r="S918" s="42">
        <f>+IFERROR(VLOOKUP($A918,'2022'!$A:$O,13,FALSE),0)</f>
        <v>0</v>
      </c>
      <c r="T918" s="42">
        <f>+IFERROR(VLOOKUP($A918,'2022'!$A:$O,14,FALSE),0)</f>
        <v>0</v>
      </c>
      <c r="U918" s="42">
        <f>+IFERROR(VLOOKUP($A918,'2022'!$A:$O,15,FALSE),0)</f>
        <v>0</v>
      </c>
    </row>
    <row r="919" spans="1:21" x14ac:dyDescent="0.2">
      <c r="A919" s="86">
        <v>1980252529</v>
      </c>
      <c r="B919" s="80" t="s">
        <v>356</v>
      </c>
      <c r="C919" s="4" t="s">
        <v>9</v>
      </c>
      <c r="D919" s="4">
        <f t="shared" si="802"/>
        <v>10</v>
      </c>
      <c r="E919" s="76">
        <f t="shared" si="801"/>
        <v>0</v>
      </c>
      <c r="F919" s="42">
        <f>IFERROR(VLOOKUP($A919,'2018'!$A$8:$C$209,3,FALSE),0)</f>
        <v>950550</v>
      </c>
      <c r="G919" s="42">
        <f>IFERROR(VLOOKUP($A919,'2019'!$A$8:$C$282,3,FALSE),0)</f>
        <v>-950550</v>
      </c>
      <c r="H919" s="42">
        <f>+IFERROR(VLOOKUP($A919,'2020'!$A$14:$C$247,3,FALSE),0)</f>
        <v>0</v>
      </c>
      <c r="I919" s="42">
        <f>+IFERROR(VLOOKUP($A919,'2021'!$A$12:$C$276,3,FALSE),0)</f>
        <v>0</v>
      </c>
      <c r="J919" s="42">
        <f>+IFERROR(VLOOKUP($A919,'2022'!$A:$O,4,FALSE),0)</f>
        <v>0</v>
      </c>
      <c r="K919" s="42">
        <f>+IFERROR(VLOOKUP($A919,'2022'!$A:$O,5,FALSE),0)</f>
        <v>0</v>
      </c>
      <c r="L919" s="42">
        <f>+IFERROR(VLOOKUP($A919,'2022'!$A:$O,6,FALSE),0)</f>
        <v>0</v>
      </c>
      <c r="M919" s="42">
        <f>+IFERROR(VLOOKUP($A919,'2022'!$A:$O,7,FALSE),0)</f>
        <v>0</v>
      </c>
      <c r="N919" s="42">
        <f>+IFERROR(VLOOKUP($A919,'2022'!$A:$O,8,FALSE),0)</f>
        <v>0</v>
      </c>
      <c r="O919" s="42">
        <f>+IFERROR(VLOOKUP($A919,'2022'!$A:$O,9,FALSE),0)</f>
        <v>0</v>
      </c>
      <c r="P919" s="42">
        <f>+IFERROR(VLOOKUP($A919,'2022'!$A:$O,10,FALSE),0)</f>
        <v>0</v>
      </c>
      <c r="Q919" s="42">
        <f>+IFERROR(VLOOKUP($A919,'2022'!$A:$O,11,FALSE),0)</f>
        <v>0</v>
      </c>
      <c r="R919" s="42">
        <f>+IFERROR(VLOOKUP($A919,'2022'!$A:$O,12,FALSE),0)</f>
        <v>0</v>
      </c>
      <c r="S919" s="42">
        <f>+IFERROR(VLOOKUP($A919,'2022'!$A:$O,13,FALSE),0)</f>
        <v>0</v>
      </c>
      <c r="T919" s="42">
        <f>+IFERROR(VLOOKUP($A919,'2022'!$A:$O,14,FALSE),0)</f>
        <v>0</v>
      </c>
      <c r="U919" s="42">
        <f>+IFERROR(VLOOKUP($A919,'2022'!$A:$O,15,FALSE),0)</f>
        <v>0</v>
      </c>
    </row>
    <row r="920" spans="1:21" x14ac:dyDescent="0.2">
      <c r="A920" s="86">
        <v>1980252530</v>
      </c>
      <c r="B920" s="80" t="s">
        <v>357</v>
      </c>
      <c r="C920" s="4" t="s">
        <v>9</v>
      </c>
      <c r="D920" s="4">
        <f t="shared" si="802"/>
        <v>10</v>
      </c>
      <c r="E920" s="76">
        <f t="shared" si="801"/>
        <v>271900</v>
      </c>
      <c r="F920" s="42">
        <f>IFERROR(VLOOKUP($A920,'2018'!$A$8:$C$209,3,FALSE),0)</f>
        <v>0</v>
      </c>
      <c r="G920" s="42">
        <f>IFERROR(VLOOKUP($A920,'2019'!$A$8:$C$282,3,FALSE),0)</f>
        <v>90000</v>
      </c>
      <c r="H920" s="42">
        <f>+IFERROR(VLOOKUP($A920,'2020'!$A$14:$C$247,3,FALSE),0)</f>
        <v>134600</v>
      </c>
      <c r="I920" s="42">
        <f>+IFERROR(VLOOKUP($A920,'2021'!$A$12:$C$276,3,FALSE),0)</f>
        <v>47300</v>
      </c>
      <c r="J920" s="42">
        <f>+IFERROR(VLOOKUP($A920,'2022'!$A:$O,4,FALSE),0)</f>
        <v>0</v>
      </c>
      <c r="K920" s="42">
        <f>+IFERROR(VLOOKUP($A920,'2022'!$A:$O,5,FALSE),0)</f>
        <v>0</v>
      </c>
      <c r="L920" s="42">
        <f>+IFERROR(VLOOKUP($A920,'2022'!$A:$O,6,FALSE),0)</f>
        <v>0</v>
      </c>
      <c r="M920" s="42">
        <f>+IFERROR(VLOOKUP($A920,'2022'!$A:$O,7,FALSE),0)</f>
        <v>0</v>
      </c>
      <c r="N920" s="42">
        <f>+IFERROR(VLOOKUP($A920,'2022'!$A:$O,8,FALSE),0)</f>
        <v>0</v>
      </c>
      <c r="O920" s="42">
        <f>+IFERROR(VLOOKUP($A920,'2022'!$A:$O,9,FALSE),0)</f>
        <v>0</v>
      </c>
      <c r="P920" s="42">
        <f>+IFERROR(VLOOKUP($A920,'2022'!$A:$O,10,FALSE),0)</f>
        <v>0</v>
      </c>
      <c r="Q920" s="42">
        <f>+IFERROR(VLOOKUP($A920,'2022'!$A:$O,11,FALSE),0)</f>
        <v>0</v>
      </c>
      <c r="R920" s="42">
        <f>+IFERROR(VLOOKUP($A920,'2022'!$A:$O,12,FALSE),0)</f>
        <v>0</v>
      </c>
      <c r="S920" s="42">
        <f>+IFERROR(VLOOKUP($A920,'2022'!$A:$O,13,FALSE),0)</f>
        <v>0</v>
      </c>
      <c r="T920" s="42">
        <f>+IFERROR(VLOOKUP($A920,'2022'!$A:$O,14,FALSE),0)</f>
        <v>0</v>
      </c>
      <c r="U920" s="42">
        <f>+IFERROR(VLOOKUP($A920,'2022'!$A:$O,15,FALSE),0)</f>
        <v>0</v>
      </c>
    </row>
    <row r="921" spans="1:21" x14ac:dyDescent="0.2">
      <c r="A921" s="86">
        <v>1980252531</v>
      </c>
      <c r="B921" s="80" t="s">
        <v>358</v>
      </c>
      <c r="C921" s="4" t="s">
        <v>9</v>
      </c>
      <c r="D921" s="4">
        <f t="shared" si="802"/>
        <v>10</v>
      </c>
      <c r="E921" s="76">
        <f t="shared" si="801"/>
        <v>0</v>
      </c>
      <c r="F921" s="42">
        <f>IFERROR(VLOOKUP($A921,'2018'!$A$8:$C$209,3,FALSE),0)</f>
        <v>0</v>
      </c>
      <c r="G921" s="42">
        <f>IFERROR(VLOOKUP($A921,'2019'!$A$8:$C$282,3,FALSE),0)</f>
        <v>0</v>
      </c>
      <c r="H921" s="42">
        <f>+IFERROR(VLOOKUP($A921,'2020'!$A$14:$C$247,3,FALSE),0)</f>
        <v>0</v>
      </c>
      <c r="I921" s="42">
        <f>+IFERROR(VLOOKUP($A921,'2021'!$A$12:$C$276,3,FALSE),0)</f>
        <v>0</v>
      </c>
      <c r="J921" s="42">
        <f>+IFERROR(VLOOKUP($A921,'2022'!$A:$O,4,FALSE),0)</f>
        <v>0</v>
      </c>
      <c r="K921" s="42">
        <f>+IFERROR(VLOOKUP($A921,'2022'!$A:$O,5,FALSE),0)</f>
        <v>0</v>
      </c>
      <c r="L921" s="42">
        <f>+IFERROR(VLOOKUP($A921,'2022'!$A:$O,6,FALSE),0)</f>
        <v>0</v>
      </c>
      <c r="M921" s="42">
        <f>+IFERROR(VLOOKUP($A921,'2022'!$A:$O,7,FALSE),0)</f>
        <v>0</v>
      </c>
      <c r="N921" s="42">
        <f>+IFERROR(VLOOKUP($A921,'2022'!$A:$O,8,FALSE),0)</f>
        <v>0</v>
      </c>
      <c r="O921" s="42">
        <f>+IFERROR(VLOOKUP($A921,'2022'!$A:$O,9,FALSE),0)</f>
        <v>0</v>
      </c>
      <c r="P921" s="42">
        <f>+IFERROR(VLOOKUP($A921,'2022'!$A:$O,10,FALSE),0)</f>
        <v>0</v>
      </c>
      <c r="Q921" s="42">
        <f>+IFERROR(VLOOKUP($A921,'2022'!$A:$O,11,FALSE),0)</f>
        <v>0</v>
      </c>
      <c r="R921" s="42">
        <f>+IFERROR(VLOOKUP($A921,'2022'!$A:$O,12,FALSE),0)</f>
        <v>0</v>
      </c>
      <c r="S921" s="42">
        <f>+IFERROR(VLOOKUP($A921,'2022'!$A:$O,13,FALSE),0)</f>
        <v>0</v>
      </c>
      <c r="T921" s="42">
        <f>+IFERROR(VLOOKUP($A921,'2022'!$A:$O,14,FALSE),0)</f>
        <v>0</v>
      </c>
      <c r="U921" s="42">
        <f>+IFERROR(VLOOKUP($A921,'2022'!$A:$O,15,FALSE),0)</f>
        <v>0</v>
      </c>
    </row>
    <row r="922" spans="1:21" x14ac:dyDescent="0.2">
      <c r="A922" s="86">
        <v>1980252532</v>
      </c>
      <c r="B922" s="80" t="s">
        <v>598</v>
      </c>
      <c r="C922" s="4" t="s">
        <v>9</v>
      </c>
      <c r="D922" s="4">
        <f t="shared" si="802"/>
        <v>10</v>
      </c>
      <c r="E922" s="76">
        <f t="shared" si="801"/>
        <v>0</v>
      </c>
      <c r="F922" s="42">
        <f>IFERROR(VLOOKUP($A922,'2018'!$A$8:$C$209,3,FALSE),0)</f>
        <v>0</v>
      </c>
      <c r="G922" s="42">
        <f>IFERROR(VLOOKUP($A922,'2019'!$A$8:$C$282,3,FALSE),0)</f>
        <v>0</v>
      </c>
      <c r="H922" s="42">
        <f>+IFERROR(VLOOKUP($A922,'2020'!$A$14:$C$247,3,FALSE),0)</f>
        <v>0</v>
      </c>
      <c r="I922" s="42">
        <f>+IFERROR(VLOOKUP($A922,'2021'!$A$12:$C$276,3,FALSE),0)</f>
        <v>0</v>
      </c>
      <c r="J922" s="42">
        <f>+IFERROR(VLOOKUP($A922,'2022'!$A:$O,4,FALSE),0)</f>
        <v>0</v>
      </c>
      <c r="K922" s="42">
        <f>+IFERROR(VLOOKUP($A922,'2022'!$A:$O,5,FALSE),0)</f>
        <v>0</v>
      </c>
      <c r="L922" s="42">
        <f>+IFERROR(VLOOKUP($A922,'2022'!$A:$O,6,FALSE),0)</f>
        <v>0</v>
      </c>
      <c r="M922" s="42">
        <f>+IFERROR(VLOOKUP($A922,'2022'!$A:$O,7,FALSE),0)</f>
        <v>0</v>
      </c>
      <c r="N922" s="42">
        <f>+IFERROR(VLOOKUP($A922,'2022'!$A:$O,8,FALSE),0)</f>
        <v>0</v>
      </c>
      <c r="O922" s="42">
        <f>+IFERROR(VLOOKUP($A922,'2022'!$A:$O,9,FALSE),0)</f>
        <v>0</v>
      </c>
      <c r="P922" s="42">
        <f>+IFERROR(VLOOKUP($A922,'2022'!$A:$O,10,FALSE),0)</f>
        <v>0</v>
      </c>
      <c r="Q922" s="42">
        <f>+IFERROR(VLOOKUP($A922,'2022'!$A:$O,11,FALSE),0)</f>
        <v>0</v>
      </c>
      <c r="R922" s="42">
        <f>+IFERROR(VLOOKUP($A922,'2022'!$A:$O,12,FALSE),0)</f>
        <v>0</v>
      </c>
      <c r="S922" s="42">
        <f>+IFERROR(VLOOKUP($A922,'2022'!$A:$O,13,FALSE),0)</f>
        <v>0</v>
      </c>
      <c r="T922" s="42">
        <f>+IFERROR(VLOOKUP($A922,'2022'!$A:$O,14,FALSE),0)</f>
        <v>0</v>
      </c>
      <c r="U922" s="42">
        <f>+IFERROR(VLOOKUP($A922,'2022'!$A:$O,15,FALSE),0)</f>
        <v>0</v>
      </c>
    </row>
    <row r="923" spans="1:21" ht="12" customHeight="1" x14ac:dyDescent="0.2">
      <c r="A923" s="86">
        <v>1980252533</v>
      </c>
      <c r="B923" s="80" t="s">
        <v>361</v>
      </c>
      <c r="C923" s="4" t="s">
        <v>9</v>
      </c>
      <c r="D923" s="4">
        <f t="shared" si="802"/>
        <v>10</v>
      </c>
      <c r="E923" s="76">
        <f t="shared" si="801"/>
        <v>0</v>
      </c>
      <c r="F923" s="42">
        <f>IFERROR(VLOOKUP($A923,'2018'!$A$8:$C$209,3,FALSE),0)</f>
        <v>97750</v>
      </c>
      <c r="G923" s="42">
        <f>IFERROR(VLOOKUP($A923,'2019'!$A$8:$C$282,3,FALSE),0)</f>
        <v>-97750</v>
      </c>
      <c r="H923" s="42">
        <f>+IFERROR(VLOOKUP($A923,'2020'!$A$14:$C$247,3,FALSE),0)</f>
        <v>0</v>
      </c>
      <c r="I923" s="42">
        <f>+IFERROR(VLOOKUP($A923,'2021'!$A$12:$C$276,3,FALSE),0)</f>
        <v>0</v>
      </c>
      <c r="J923" s="42">
        <f>+IFERROR(VLOOKUP($A923,'2022'!$A:$O,4,FALSE),0)</f>
        <v>0</v>
      </c>
      <c r="K923" s="42">
        <f>+IFERROR(VLOOKUP($A923,'2022'!$A:$O,5,FALSE),0)</f>
        <v>0</v>
      </c>
      <c r="L923" s="42">
        <f>+IFERROR(VLOOKUP($A923,'2022'!$A:$O,6,FALSE),0)</f>
        <v>0</v>
      </c>
      <c r="M923" s="42">
        <f>+IFERROR(VLOOKUP($A923,'2022'!$A:$O,7,FALSE),0)</f>
        <v>0</v>
      </c>
      <c r="N923" s="42">
        <f>+IFERROR(VLOOKUP($A923,'2022'!$A:$O,8,FALSE),0)</f>
        <v>0</v>
      </c>
      <c r="O923" s="42">
        <f>+IFERROR(VLOOKUP($A923,'2022'!$A:$O,9,FALSE),0)</f>
        <v>0</v>
      </c>
      <c r="P923" s="42">
        <f>+IFERROR(VLOOKUP($A923,'2022'!$A:$O,10,FALSE),0)</f>
        <v>0</v>
      </c>
      <c r="Q923" s="42">
        <f>+IFERROR(VLOOKUP($A923,'2022'!$A:$O,11,FALSE),0)</f>
        <v>0</v>
      </c>
      <c r="R923" s="42">
        <f>+IFERROR(VLOOKUP($A923,'2022'!$A:$O,12,FALSE),0)</f>
        <v>0</v>
      </c>
      <c r="S923" s="42">
        <f>+IFERROR(VLOOKUP($A923,'2022'!$A:$O,13,FALSE),0)</f>
        <v>0</v>
      </c>
      <c r="T923" s="42">
        <f>+IFERROR(VLOOKUP($A923,'2022'!$A:$O,14,FALSE),0)</f>
        <v>0</v>
      </c>
      <c r="U923" s="42">
        <f>+IFERROR(VLOOKUP($A923,'2022'!$A:$O,15,FALSE),0)</f>
        <v>0</v>
      </c>
    </row>
    <row r="924" spans="1:21" x14ac:dyDescent="0.2">
      <c r="A924" s="86">
        <v>1980252534</v>
      </c>
      <c r="B924" s="80" t="s">
        <v>167</v>
      </c>
      <c r="C924" s="4" t="s">
        <v>9</v>
      </c>
      <c r="D924" s="4">
        <f t="shared" si="802"/>
        <v>10</v>
      </c>
      <c r="E924" s="76">
        <f t="shared" si="801"/>
        <v>0</v>
      </c>
      <c r="F924" s="42">
        <f>IFERROR(VLOOKUP($A924,'2018'!$A$8:$C$209,3,FALSE),0)</f>
        <v>0</v>
      </c>
      <c r="G924" s="42">
        <f>IFERROR(VLOOKUP($A924,'2019'!$A$8:$C$282,3,FALSE),0)</f>
        <v>0</v>
      </c>
      <c r="H924" s="42">
        <f>+IFERROR(VLOOKUP($A924,'2020'!$A$14:$C$247,3,FALSE),0)</f>
        <v>0</v>
      </c>
      <c r="I924" s="42">
        <f>+IFERROR(VLOOKUP($A924,'2021'!$A$12:$C$276,3,FALSE),0)</f>
        <v>0</v>
      </c>
      <c r="J924" s="42">
        <f>+IFERROR(VLOOKUP($A924,'2022'!$A:$O,4,FALSE),0)</f>
        <v>0</v>
      </c>
      <c r="K924" s="42">
        <f>+IFERROR(VLOOKUP($A924,'2022'!$A:$O,5,FALSE),0)</f>
        <v>0</v>
      </c>
      <c r="L924" s="42">
        <f>+IFERROR(VLOOKUP($A924,'2022'!$A:$O,6,FALSE),0)</f>
        <v>0</v>
      </c>
      <c r="M924" s="42">
        <f>+IFERROR(VLOOKUP($A924,'2022'!$A:$O,7,FALSE),0)</f>
        <v>0</v>
      </c>
      <c r="N924" s="42">
        <f>+IFERROR(VLOOKUP($A924,'2022'!$A:$O,8,FALSE),0)</f>
        <v>0</v>
      </c>
      <c r="O924" s="42">
        <f>+IFERROR(VLOOKUP($A924,'2022'!$A:$O,9,FALSE),0)</f>
        <v>0</v>
      </c>
      <c r="P924" s="42">
        <f>+IFERROR(VLOOKUP($A924,'2022'!$A:$O,10,FALSE),0)</f>
        <v>0</v>
      </c>
      <c r="Q924" s="42">
        <f>+IFERROR(VLOOKUP($A924,'2022'!$A:$O,11,FALSE),0)</f>
        <v>0</v>
      </c>
      <c r="R924" s="42">
        <f>+IFERROR(VLOOKUP($A924,'2022'!$A:$O,12,FALSE),0)</f>
        <v>0</v>
      </c>
      <c r="S924" s="42">
        <f>+IFERROR(VLOOKUP($A924,'2022'!$A:$O,13,FALSE),0)</f>
        <v>0</v>
      </c>
      <c r="T924" s="42">
        <f>+IFERROR(VLOOKUP($A924,'2022'!$A:$O,14,FALSE),0)</f>
        <v>0</v>
      </c>
      <c r="U924" s="42">
        <f>+IFERROR(VLOOKUP($A924,'2022'!$A:$O,15,FALSE),0)</f>
        <v>0</v>
      </c>
    </row>
    <row r="925" spans="1:21" ht="12" customHeight="1" x14ac:dyDescent="0.2">
      <c r="A925" s="86">
        <v>1980252535</v>
      </c>
      <c r="B925" s="80" t="s">
        <v>599</v>
      </c>
      <c r="C925" s="4" t="s">
        <v>9</v>
      </c>
      <c r="D925" s="4">
        <f t="shared" si="802"/>
        <v>10</v>
      </c>
      <c r="E925" s="76">
        <f t="shared" si="801"/>
        <v>454281</v>
      </c>
      <c r="F925" s="42">
        <f>IFERROR(VLOOKUP($A925,'2018'!$A$8:$C$209,3,FALSE),0)</f>
        <v>13186</v>
      </c>
      <c r="G925" s="42">
        <f>IFERROR(VLOOKUP($A925,'2019'!$A$8:$C$282,3,FALSE),0)</f>
        <v>18981</v>
      </c>
      <c r="H925" s="42">
        <f>+IFERROR(VLOOKUP($A925,'2020'!$A$14:$C$247,3,FALSE),0)</f>
        <v>128184</v>
      </c>
      <c r="I925" s="42">
        <f>+IFERROR(VLOOKUP($A925,'2021'!$A$12:$C$276,3,FALSE),0)</f>
        <v>153710</v>
      </c>
      <c r="J925" s="42">
        <f>+IFERROR(VLOOKUP($A925,'2022'!$A:$O,4,FALSE),0)</f>
        <v>0</v>
      </c>
      <c r="K925" s="42">
        <f>+IFERROR(VLOOKUP($A925,'2022'!$A:$O,5,FALSE),0)</f>
        <v>0</v>
      </c>
      <c r="L925" s="42">
        <f>+IFERROR(VLOOKUP($A925,'2022'!$A:$O,6,FALSE),0)</f>
        <v>16910</v>
      </c>
      <c r="M925" s="42">
        <f>+IFERROR(VLOOKUP($A925,'2022'!$A:$O,7,FALSE),0)</f>
        <v>19000</v>
      </c>
      <c r="N925" s="42">
        <f>+IFERROR(VLOOKUP($A925,'2022'!$A:$O,8,FALSE),0)</f>
        <v>40660</v>
      </c>
      <c r="O925" s="42">
        <f>+IFERROR(VLOOKUP($A925,'2022'!$A:$O,9,FALSE),0)</f>
        <v>0</v>
      </c>
      <c r="P925" s="42">
        <f>+IFERROR(VLOOKUP($A925,'2022'!$A:$O,10,FALSE),0)</f>
        <v>0</v>
      </c>
      <c r="Q925" s="42">
        <f>+IFERROR(VLOOKUP($A925,'2022'!$A:$O,11,FALSE),0)</f>
        <v>0</v>
      </c>
      <c r="R925" s="42">
        <f>+IFERROR(VLOOKUP($A925,'2022'!$A:$O,12,FALSE),0)</f>
        <v>63650</v>
      </c>
      <c r="S925" s="42">
        <f>+IFERROR(VLOOKUP($A925,'2022'!$A:$O,13,FALSE),0)</f>
        <v>0</v>
      </c>
      <c r="T925" s="42">
        <f>+IFERROR(VLOOKUP($A925,'2022'!$A:$O,14,FALSE),0)</f>
        <v>0</v>
      </c>
      <c r="U925" s="42">
        <f>+IFERROR(VLOOKUP($A925,'2022'!$A:$O,15,FALSE),0)</f>
        <v>0</v>
      </c>
    </row>
    <row r="926" spans="1:21" x14ac:dyDescent="0.2">
      <c r="A926" s="86">
        <v>1980252536</v>
      </c>
      <c r="B926" s="80" t="s">
        <v>367</v>
      </c>
      <c r="C926" s="4" t="s">
        <v>9</v>
      </c>
      <c r="D926" s="4">
        <f t="shared" si="802"/>
        <v>10</v>
      </c>
      <c r="E926" s="76">
        <f t="shared" si="801"/>
        <v>0</v>
      </c>
      <c r="F926" s="42">
        <f>IFERROR(VLOOKUP($A926,'2018'!$A$8:$C$209,3,FALSE),0)</f>
        <v>0</v>
      </c>
      <c r="G926" s="42">
        <f>IFERROR(VLOOKUP($A926,'2019'!$A$8:$C$282,3,FALSE),0)</f>
        <v>0</v>
      </c>
      <c r="H926" s="42">
        <f>+IFERROR(VLOOKUP($A926,'2020'!$A$14:$C$247,3,FALSE),0)</f>
        <v>0</v>
      </c>
      <c r="I926" s="42">
        <f>+IFERROR(VLOOKUP($A926,'2021'!$A$12:$C$276,3,FALSE),0)</f>
        <v>0</v>
      </c>
      <c r="J926" s="42">
        <f>+IFERROR(VLOOKUP($A926,'2022'!$A:$O,4,FALSE),0)</f>
        <v>0</v>
      </c>
      <c r="K926" s="42">
        <f>+IFERROR(VLOOKUP($A926,'2022'!$A:$O,5,FALSE),0)</f>
        <v>0</v>
      </c>
      <c r="L926" s="42">
        <f>+IFERROR(VLOOKUP($A926,'2022'!$A:$O,6,FALSE),0)</f>
        <v>0</v>
      </c>
      <c r="M926" s="42">
        <f>+IFERROR(VLOOKUP($A926,'2022'!$A:$O,7,FALSE),0)</f>
        <v>0</v>
      </c>
      <c r="N926" s="42">
        <f>+IFERROR(VLOOKUP($A926,'2022'!$A:$O,8,FALSE),0)</f>
        <v>0</v>
      </c>
      <c r="O926" s="42">
        <f>+IFERROR(VLOOKUP($A926,'2022'!$A:$O,9,FALSE),0)</f>
        <v>0</v>
      </c>
      <c r="P926" s="42">
        <f>+IFERROR(VLOOKUP($A926,'2022'!$A:$O,10,FALSE),0)</f>
        <v>0</v>
      </c>
      <c r="Q926" s="42">
        <f>+IFERROR(VLOOKUP($A926,'2022'!$A:$O,11,FALSE),0)</f>
        <v>0</v>
      </c>
      <c r="R926" s="42">
        <f>+IFERROR(VLOOKUP($A926,'2022'!$A:$O,12,FALSE),0)</f>
        <v>0</v>
      </c>
      <c r="S926" s="42">
        <f>+IFERROR(VLOOKUP($A926,'2022'!$A:$O,13,FALSE),0)</f>
        <v>0</v>
      </c>
      <c r="T926" s="42">
        <f>+IFERROR(VLOOKUP($A926,'2022'!$A:$O,14,FALSE),0)</f>
        <v>0</v>
      </c>
      <c r="U926" s="42">
        <f>+IFERROR(VLOOKUP($A926,'2022'!$A:$O,15,FALSE),0)</f>
        <v>0</v>
      </c>
    </row>
    <row r="927" spans="1:21" x14ac:dyDescent="0.2">
      <c r="A927" s="86">
        <v>1980252537</v>
      </c>
      <c r="B927" s="80" t="s">
        <v>600</v>
      </c>
      <c r="C927" s="4" t="s">
        <v>9</v>
      </c>
      <c r="D927" s="4">
        <f t="shared" si="802"/>
        <v>10</v>
      </c>
      <c r="E927" s="76">
        <f t="shared" si="801"/>
        <v>0</v>
      </c>
      <c r="F927" s="42">
        <f>IFERROR(VLOOKUP($A927,'2018'!$A$8:$C$209,3,FALSE),0)</f>
        <v>0</v>
      </c>
      <c r="G927" s="42">
        <f>IFERROR(VLOOKUP($A927,'2019'!$A$8:$C$282,3,FALSE),0)</f>
        <v>0</v>
      </c>
      <c r="H927" s="42">
        <f>+IFERROR(VLOOKUP($A927,'2020'!$A$14:$C$247,3,FALSE),0)</f>
        <v>0</v>
      </c>
      <c r="I927" s="42">
        <f>+IFERROR(VLOOKUP($A927,'2021'!$A$12:$C$276,3,FALSE),0)</f>
        <v>0</v>
      </c>
      <c r="J927" s="42">
        <f>+IFERROR(VLOOKUP($A927,'2022'!$A:$O,4,FALSE),0)</f>
        <v>0</v>
      </c>
      <c r="K927" s="42">
        <f>+IFERROR(VLOOKUP($A927,'2022'!$A:$O,5,FALSE),0)</f>
        <v>0</v>
      </c>
      <c r="L927" s="42">
        <f>+IFERROR(VLOOKUP($A927,'2022'!$A:$O,6,FALSE),0)</f>
        <v>0</v>
      </c>
      <c r="M927" s="42">
        <f>+IFERROR(VLOOKUP($A927,'2022'!$A:$O,7,FALSE),0)</f>
        <v>0</v>
      </c>
      <c r="N927" s="42">
        <f>+IFERROR(VLOOKUP($A927,'2022'!$A:$O,8,FALSE),0)</f>
        <v>0</v>
      </c>
      <c r="O927" s="42">
        <f>+IFERROR(VLOOKUP($A927,'2022'!$A:$O,9,FALSE),0)</f>
        <v>0</v>
      </c>
      <c r="P927" s="42">
        <f>+IFERROR(VLOOKUP($A927,'2022'!$A:$O,10,FALSE),0)</f>
        <v>0</v>
      </c>
      <c r="Q927" s="42">
        <f>+IFERROR(VLOOKUP($A927,'2022'!$A:$O,11,FALSE),0)</f>
        <v>0</v>
      </c>
      <c r="R927" s="42">
        <f>+IFERROR(VLOOKUP($A927,'2022'!$A:$O,12,FALSE),0)</f>
        <v>0</v>
      </c>
      <c r="S927" s="42">
        <f>+IFERROR(VLOOKUP($A927,'2022'!$A:$O,13,FALSE),0)</f>
        <v>0</v>
      </c>
      <c r="T927" s="42">
        <f>+IFERROR(VLOOKUP($A927,'2022'!$A:$O,14,FALSE),0)</f>
        <v>0</v>
      </c>
      <c r="U927" s="42">
        <f>+IFERROR(VLOOKUP($A927,'2022'!$A:$O,15,FALSE),0)</f>
        <v>0</v>
      </c>
    </row>
    <row r="928" spans="1:21" ht="12" customHeight="1" x14ac:dyDescent="0.2">
      <c r="A928" s="86">
        <v>1980252538</v>
      </c>
      <c r="B928" s="80" t="s">
        <v>359</v>
      </c>
      <c r="C928" s="4" t="s">
        <v>9</v>
      </c>
      <c r="D928" s="4">
        <f t="shared" si="802"/>
        <v>10</v>
      </c>
      <c r="E928" s="76">
        <f t="shared" si="801"/>
        <v>0</v>
      </c>
      <c r="F928" s="42">
        <f>IFERROR(VLOOKUP($A928,'2018'!$A$8:$C$209,3,FALSE),0)</f>
        <v>0</v>
      </c>
      <c r="G928" s="42">
        <f>IFERROR(VLOOKUP($A928,'2019'!$A$8:$C$282,3,FALSE),0)</f>
        <v>0</v>
      </c>
      <c r="H928" s="42">
        <f>+IFERROR(VLOOKUP($A928,'2020'!$A$14:$C$247,3,FALSE),0)</f>
        <v>0</v>
      </c>
      <c r="I928" s="42">
        <f>+IFERROR(VLOOKUP($A928,'2021'!$A$12:$C$276,3,FALSE),0)</f>
        <v>0</v>
      </c>
      <c r="J928" s="42">
        <f>+IFERROR(VLOOKUP($A928,'2022'!$A:$O,4,FALSE),0)</f>
        <v>0</v>
      </c>
      <c r="K928" s="42">
        <f>+IFERROR(VLOOKUP($A928,'2022'!$A:$O,5,FALSE),0)</f>
        <v>0</v>
      </c>
      <c r="L928" s="42">
        <f>+IFERROR(VLOOKUP($A928,'2022'!$A:$O,6,FALSE),0)</f>
        <v>0</v>
      </c>
      <c r="M928" s="42">
        <f>+IFERROR(VLOOKUP($A928,'2022'!$A:$O,7,FALSE),0)</f>
        <v>0</v>
      </c>
      <c r="N928" s="42">
        <f>+IFERROR(VLOOKUP($A928,'2022'!$A:$O,8,FALSE),0)</f>
        <v>0</v>
      </c>
      <c r="O928" s="42">
        <f>+IFERROR(VLOOKUP($A928,'2022'!$A:$O,9,FALSE),0)</f>
        <v>0</v>
      </c>
      <c r="P928" s="42">
        <f>+IFERROR(VLOOKUP($A928,'2022'!$A:$O,10,FALSE),0)</f>
        <v>0</v>
      </c>
      <c r="Q928" s="42">
        <f>+IFERROR(VLOOKUP($A928,'2022'!$A:$O,11,FALSE),0)</f>
        <v>0</v>
      </c>
      <c r="R928" s="42">
        <f>+IFERROR(VLOOKUP($A928,'2022'!$A:$O,12,FALSE),0)</f>
        <v>0</v>
      </c>
      <c r="S928" s="42">
        <f>+IFERROR(VLOOKUP($A928,'2022'!$A:$O,13,FALSE),0)</f>
        <v>0</v>
      </c>
      <c r="T928" s="42">
        <f>+IFERROR(VLOOKUP($A928,'2022'!$A:$O,14,FALSE),0)</f>
        <v>0</v>
      </c>
      <c r="U928" s="42">
        <f>+IFERROR(VLOOKUP($A928,'2022'!$A:$O,15,FALSE),0)</f>
        <v>0</v>
      </c>
    </row>
    <row r="929" spans="1:21" ht="12" customHeight="1" x14ac:dyDescent="0.2">
      <c r="A929" s="86">
        <v>1980252539</v>
      </c>
      <c r="B929" s="80" t="s">
        <v>601</v>
      </c>
      <c r="C929" s="4" t="s">
        <v>9</v>
      </c>
      <c r="D929" s="4">
        <f t="shared" si="802"/>
        <v>10</v>
      </c>
      <c r="E929" s="76">
        <f t="shared" si="801"/>
        <v>0</v>
      </c>
      <c r="F929" s="42">
        <f>IFERROR(VLOOKUP($A929,'2018'!$A$8:$C$209,3,FALSE),0)</f>
        <v>2230457</v>
      </c>
      <c r="G929" s="42">
        <f>IFERROR(VLOOKUP($A929,'2019'!$A$8:$C$282,3,FALSE),0)</f>
        <v>-2230457</v>
      </c>
      <c r="H929" s="42">
        <f>+IFERROR(VLOOKUP($A929,'2020'!$A$14:$C$247,3,FALSE),0)</f>
        <v>0</v>
      </c>
      <c r="I929" s="42">
        <f>+IFERROR(VLOOKUP($A929,'2021'!$A$12:$C$276,3,FALSE),0)</f>
        <v>0</v>
      </c>
      <c r="J929" s="42">
        <f>+IFERROR(VLOOKUP($A929,'2022'!$A:$O,4,FALSE),0)</f>
        <v>0</v>
      </c>
      <c r="K929" s="42">
        <f>+IFERROR(VLOOKUP($A929,'2022'!$A:$O,5,FALSE),0)</f>
        <v>0</v>
      </c>
      <c r="L929" s="42">
        <f>+IFERROR(VLOOKUP($A929,'2022'!$A:$O,6,FALSE),0)</f>
        <v>0</v>
      </c>
      <c r="M929" s="42">
        <f>+IFERROR(VLOOKUP($A929,'2022'!$A:$O,7,FALSE),0)</f>
        <v>0</v>
      </c>
      <c r="N929" s="42">
        <f>+IFERROR(VLOOKUP($A929,'2022'!$A:$O,8,FALSE),0)</f>
        <v>0</v>
      </c>
      <c r="O929" s="42">
        <f>+IFERROR(VLOOKUP($A929,'2022'!$A:$O,9,FALSE),0)</f>
        <v>0</v>
      </c>
      <c r="P929" s="42">
        <f>+IFERROR(VLOOKUP($A929,'2022'!$A:$O,10,FALSE),0)</f>
        <v>0</v>
      </c>
      <c r="Q929" s="42">
        <f>+IFERROR(VLOOKUP($A929,'2022'!$A:$O,11,FALSE),0)</f>
        <v>0</v>
      </c>
      <c r="R929" s="42">
        <f>+IFERROR(VLOOKUP($A929,'2022'!$A:$O,12,FALSE),0)</f>
        <v>0</v>
      </c>
      <c r="S929" s="42">
        <f>+IFERROR(VLOOKUP($A929,'2022'!$A:$O,13,FALSE),0)</f>
        <v>0</v>
      </c>
      <c r="T929" s="42">
        <f>+IFERROR(VLOOKUP($A929,'2022'!$A:$O,14,FALSE),0)</f>
        <v>0</v>
      </c>
      <c r="U929" s="42">
        <f>+IFERROR(VLOOKUP($A929,'2022'!$A:$O,15,FALSE),0)</f>
        <v>0</v>
      </c>
    </row>
    <row r="930" spans="1:21" ht="12" customHeight="1" x14ac:dyDescent="0.2">
      <c r="A930" s="86">
        <v>1980252540</v>
      </c>
      <c r="B930" s="80" t="s">
        <v>602</v>
      </c>
      <c r="C930" s="4" t="s">
        <v>9</v>
      </c>
      <c r="D930" s="4">
        <f t="shared" si="802"/>
        <v>10</v>
      </c>
      <c r="E930" s="76">
        <f t="shared" si="801"/>
        <v>0</v>
      </c>
      <c r="F930" s="42">
        <f>IFERROR(VLOOKUP($A930,'2018'!$A$8:$C$209,3,FALSE),0)</f>
        <v>0</v>
      </c>
      <c r="G930" s="42">
        <f>IFERROR(VLOOKUP($A930,'2019'!$A$8:$C$282,3,FALSE),0)</f>
        <v>0</v>
      </c>
      <c r="H930" s="42">
        <f>+IFERROR(VLOOKUP($A930,'2020'!$A$14:$C$247,3,FALSE),0)</f>
        <v>0</v>
      </c>
      <c r="I930" s="42">
        <f>+IFERROR(VLOOKUP($A930,'2021'!$A$12:$C$276,3,FALSE),0)</f>
        <v>0</v>
      </c>
      <c r="J930" s="42">
        <f>+IFERROR(VLOOKUP($A930,'2022'!$A:$O,4,FALSE),0)</f>
        <v>0</v>
      </c>
      <c r="K930" s="42">
        <f>+IFERROR(VLOOKUP($A930,'2022'!$A:$O,5,FALSE),0)</f>
        <v>0</v>
      </c>
      <c r="L930" s="42">
        <f>+IFERROR(VLOOKUP($A930,'2022'!$A:$O,6,FALSE),0)</f>
        <v>0</v>
      </c>
      <c r="M930" s="42">
        <f>+IFERROR(VLOOKUP($A930,'2022'!$A:$O,7,FALSE),0)</f>
        <v>0</v>
      </c>
      <c r="N930" s="42">
        <f>+IFERROR(VLOOKUP($A930,'2022'!$A:$O,8,FALSE),0)</f>
        <v>0</v>
      </c>
      <c r="O930" s="42">
        <f>+IFERROR(VLOOKUP($A930,'2022'!$A:$O,9,FALSE),0)</f>
        <v>0</v>
      </c>
      <c r="P930" s="42">
        <f>+IFERROR(VLOOKUP($A930,'2022'!$A:$O,10,FALSE),0)</f>
        <v>0</v>
      </c>
      <c r="Q930" s="42">
        <f>+IFERROR(VLOOKUP($A930,'2022'!$A:$O,11,FALSE),0)</f>
        <v>0</v>
      </c>
      <c r="R930" s="42">
        <f>+IFERROR(VLOOKUP($A930,'2022'!$A:$O,12,FALSE),0)</f>
        <v>0</v>
      </c>
      <c r="S930" s="42">
        <f>+IFERROR(VLOOKUP($A930,'2022'!$A:$O,13,FALSE),0)</f>
        <v>0</v>
      </c>
      <c r="T930" s="42">
        <f>+IFERROR(VLOOKUP($A930,'2022'!$A:$O,14,FALSE),0)</f>
        <v>0</v>
      </c>
      <c r="U930" s="42">
        <f>+IFERROR(VLOOKUP($A930,'2022'!$A:$O,15,FALSE),0)</f>
        <v>0</v>
      </c>
    </row>
    <row r="931" spans="1:21" ht="12" customHeight="1" x14ac:dyDescent="0.2">
      <c r="A931" s="86">
        <v>1980252599</v>
      </c>
      <c r="B931" s="80" t="s">
        <v>368</v>
      </c>
      <c r="C931" s="4" t="s">
        <v>9</v>
      </c>
      <c r="D931" s="4">
        <f t="shared" si="802"/>
        <v>10</v>
      </c>
      <c r="E931" s="76">
        <f t="shared" si="801"/>
        <v>-4438266</v>
      </c>
      <c r="F931" s="42">
        <f>IFERROR(VLOOKUP($A931,'2018'!$A$8:$C$209,3,FALSE),0)</f>
        <v>0</v>
      </c>
      <c r="G931" s="42">
        <f>IFERROR(VLOOKUP($A931,'2019'!$A$8:$C$282,3,FALSE),0)</f>
        <v>-208881</v>
      </c>
      <c r="H931" s="42">
        <f>+IFERROR(VLOOKUP($A931,'2020'!$A$14:$C$247,3,FALSE),0)</f>
        <v>0</v>
      </c>
      <c r="I931" s="42">
        <f>+IFERROR(VLOOKUP($A931,'2021'!$A$12:$C$276,3,FALSE),0)</f>
        <v>0</v>
      </c>
      <c r="J931" s="42">
        <f>+IFERROR(VLOOKUP($A931,'2022'!$A:$O,4,FALSE),0)</f>
        <v>0</v>
      </c>
      <c r="K931" s="42">
        <f>+IFERROR(VLOOKUP($A931,'2022'!$A:$O,5,FALSE),0)</f>
        <v>0</v>
      </c>
      <c r="L931" s="42">
        <f>+IFERROR(VLOOKUP($A931,'2022'!$A:$O,6,FALSE),0)</f>
        <v>0</v>
      </c>
      <c r="M931" s="42">
        <f>+IFERROR(VLOOKUP($A931,'2022'!$A:$O,7,FALSE),0)</f>
        <v>0</v>
      </c>
      <c r="N931" s="42">
        <f>+IFERROR(VLOOKUP($A931,'2022'!$A:$O,8,FALSE),0)</f>
        <v>0</v>
      </c>
      <c r="O931" s="42">
        <f>+IFERROR(VLOOKUP($A931,'2022'!$A:$O,9,FALSE),0)</f>
        <v>0</v>
      </c>
      <c r="P931" s="42">
        <f>+IFERROR(VLOOKUP($A931,'2022'!$A:$O,10,FALSE),0)</f>
        <v>0</v>
      </c>
      <c r="Q931" s="42">
        <f>+IFERROR(VLOOKUP($A931,'2022'!$A:$O,11,FALSE),0)</f>
        <v>-4229385</v>
      </c>
      <c r="R931" s="42">
        <f>+IFERROR(VLOOKUP($A931,'2022'!$A:$O,12,FALSE),0)</f>
        <v>0</v>
      </c>
      <c r="S931" s="42">
        <f>+IFERROR(VLOOKUP($A931,'2022'!$A:$O,13,FALSE),0)</f>
        <v>0</v>
      </c>
      <c r="T931" s="42">
        <f>+IFERROR(VLOOKUP($A931,'2022'!$A:$O,14,FALSE),0)</f>
        <v>0</v>
      </c>
      <c r="U931" s="42">
        <f>+IFERROR(VLOOKUP($A931,'2022'!$A:$O,15,FALSE),0)</f>
        <v>0</v>
      </c>
    </row>
    <row r="932" spans="1:21" ht="12" customHeight="1" x14ac:dyDescent="0.25">
      <c r="A932" s="85">
        <v>19802530</v>
      </c>
      <c r="B932" s="79" t="s">
        <v>212</v>
      </c>
      <c r="C932" s="35" t="s">
        <v>5</v>
      </c>
      <c r="D932" s="35">
        <f t="shared" si="802"/>
        <v>8</v>
      </c>
      <c r="E932" s="75">
        <f t="shared" ref="E932:U932" si="803">+E933</f>
        <v>0</v>
      </c>
      <c r="F932" s="41">
        <f t="shared" si="803"/>
        <v>0</v>
      </c>
      <c r="G932" s="41">
        <f t="shared" si="803"/>
        <v>0</v>
      </c>
      <c r="H932" s="41">
        <f t="shared" si="803"/>
        <v>0</v>
      </c>
      <c r="I932" s="41">
        <f t="shared" si="803"/>
        <v>0</v>
      </c>
      <c r="J932" s="41">
        <f t="shared" si="803"/>
        <v>0</v>
      </c>
      <c r="K932" s="41">
        <f t="shared" si="803"/>
        <v>0</v>
      </c>
      <c r="L932" s="41">
        <f t="shared" si="803"/>
        <v>0</v>
      </c>
      <c r="M932" s="41">
        <f t="shared" si="803"/>
        <v>0</v>
      </c>
      <c r="N932" s="41">
        <f t="shared" si="803"/>
        <v>0</v>
      </c>
      <c r="O932" s="41">
        <f t="shared" si="803"/>
        <v>0</v>
      </c>
      <c r="P932" s="41">
        <f t="shared" si="803"/>
        <v>0</v>
      </c>
      <c r="Q932" s="41">
        <f t="shared" si="803"/>
        <v>0</v>
      </c>
      <c r="R932" s="41">
        <f t="shared" si="803"/>
        <v>0</v>
      </c>
      <c r="S932" s="41">
        <f t="shared" si="803"/>
        <v>0</v>
      </c>
      <c r="T932" s="41">
        <f t="shared" si="803"/>
        <v>0</v>
      </c>
      <c r="U932" s="41">
        <f t="shared" si="803"/>
        <v>0</v>
      </c>
    </row>
    <row r="933" spans="1:21" x14ac:dyDescent="0.2">
      <c r="A933" s="86">
        <v>1980253001</v>
      </c>
      <c r="B933" s="80" t="s">
        <v>212</v>
      </c>
      <c r="C933" s="4" t="s">
        <v>9</v>
      </c>
      <c r="D933" s="4">
        <f t="shared" si="802"/>
        <v>10</v>
      </c>
      <c r="E933" s="76">
        <f>+F933+G933+J933+K933+L933+H933+M933+N933+I933+O933+P933+Q933+R933+S933+T933+U933</f>
        <v>0</v>
      </c>
      <c r="F933" s="42">
        <f>IFERROR(VLOOKUP($A933,'2018'!$A$8:$C$209,3,FALSE),0)</f>
        <v>0</v>
      </c>
      <c r="G933" s="42">
        <f>IFERROR(VLOOKUP($A933,'2019'!$A$8:$C$282,3,FALSE),0)</f>
        <v>0</v>
      </c>
      <c r="H933" s="42">
        <f>+IFERROR(VLOOKUP($A933,'2020'!$A$14:$C$247,3,FALSE),0)</f>
        <v>0</v>
      </c>
      <c r="I933" s="42">
        <f>+IFERROR(VLOOKUP($A933,'2021'!$A$12:$C$276,3,FALSE),0)</f>
        <v>0</v>
      </c>
      <c r="J933" s="42">
        <f>+IFERROR(VLOOKUP($A933,'2022'!$A:$O,4,FALSE),0)</f>
        <v>0</v>
      </c>
      <c r="K933" s="42">
        <f>+IFERROR(VLOOKUP($A933,'2022'!$A:$O,5,FALSE),0)</f>
        <v>0</v>
      </c>
      <c r="L933" s="42">
        <f>+IFERROR(VLOOKUP($A933,'2022'!$A:$O,6,FALSE),0)</f>
        <v>0</v>
      </c>
      <c r="M933" s="42">
        <f>+IFERROR(VLOOKUP($A933,'2022'!$A:$O,7,FALSE),0)</f>
        <v>0</v>
      </c>
      <c r="N933" s="42">
        <f>+IFERROR(VLOOKUP($A933,'2022'!$A:$O,8,FALSE),0)</f>
        <v>0</v>
      </c>
      <c r="O933" s="42">
        <f>+IFERROR(VLOOKUP($A933,'2022'!$A:$O,9,FALSE),0)</f>
        <v>0</v>
      </c>
      <c r="P933" s="42">
        <f>+IFERROR(VLOOKUP($A933,'2022'!$A:$O,10,FALSE),0)</f>
        <v>0</v>
      </c>
      <c r="Q933" s="42">
        <f>+IFERROR(VLOOKUP($A933,'2022'!$A:$O,11,FALSE),0)</f>
        <v>0</v>
      </c>
      <c r="R933" s="42">
        <f>+IFERROR(VLOOKUP($A933,'2022'!$A:$O,12,FALSE),0)</f>
        <v>0</v>
      </c>
      <c r="S933" s="42">
        <f>+IFERROR(VLOOKUP($A933,'2022'!$A:$O,13,FALSE),0)</f>
        <v>0</v>
      </c>
      <c r="T933" s="42">
        <f>+IFERROR(VLOOKUP($A933,'2022'!$A:$O,14,FALSE),0)</f>
        <v>0</v>
      </c>
      <c r="U933" s="42">
        <f>+IFERROR(VLOOKUP($A933,'2022'!$A:$O,15,FALSE),0)</f>
        <v>0</v>
      </c>
    </row>
    <row r="934" spans="1:21" ht="12" x14ac:dyDescent="0.25">
      <c r="A934" s="85">
        <v>19802540</v>
      </c>
      <c r="B934" s="79" t="s">
        <v>603</v>
      </c>
      <c r="C934" s="35" t="s">
        <v>5</v>
      </c>
      <c r="D934" s="35">
        <f t="shared" si="802"/>
        <v>8</v>
      </c>
      <c r="E934" s="75">
        <f t="shared" ref="E934:U934" si="804">+E935</f>
        <v>0</v>
      </c>
      <c r="F934" s="41">
        <f t="shared" si="804"/>
        <v>0</v>
      </c>
      <c r="G934" s="41">
        <f t="shared" si="804"/>
        <v>0</v>
      </c>
      <c r="H934" s="41">
        <f t="shared" si="804"/>
        <v>0</v>
      </c>
      <c r="I934" s="41">
        <f t="shared" si="804"/>
        <v>0</v>
      </c>
      <c r="J934" s="41">
        <f t="shared" si="804"/>
        <v>0</v>
      </c>
      <c r="K934" s="41">
        <f t="shared" si="804"/>
        <v>0</v>
      </c>
      <c r="L934" s="41">
        <f t="shared" si="804"/>
        <v>0</v>
      </c>
      <c r="M934" s="41">
        <f t="shared" si="804"/>
        <v>0</v>
      </c>
      <c r="N934" s="41">
        <f t="shared" si="804"/>
        <v>0</v>
      </c>
      <c r="O934" s="41">
        <f t="shared" si="804"/>
        <v>0</v>
      </c>
      <c r="P934" s="41">
        <f t="shared" si="804"/>
        <v>0</v>
      </c>
      <c r="Q934" s="41">
        <f t="shared" si="804"/>
        <v>0</v>
      </c>
      <c r="R934" s="41">
        <f t="shared" si="804"/>
        <v>0</v>
      </c>
      <c r="S934" s="41">
        <f t="shared" si="804"/>
        <v>0</v>
      </c>
      <c r="T934" s="41">
        <f t="shared" si="804"/>
        <v>0</v>
      </c>
      <c r="U934" s="41">
        <f t="shared" si="804"/>
        <v>0</v>
      </c>
    </row>
    <row r="935" spans="1:21" x14ac:dyDescent="0.2">
      <c r="A935" s="86">
        <v>1980254099</v>
      </c>
      <c r="B935" s="80" t="s">
        <v>603</v>
      </c>
      <c r="C935" s="4" t="s">
        <v>9</v>
      </c>
      <c r="D935" s="4">
        <f t="shared" si="802"/>
        <v>10</v>
      </c>
      <c r="E935" s="76">
        <f>+F935+G935+J935+K935+L935+H935+M935+N935+I935+O935+P935+Q935+R935+S935+T935+U935</f>
        <v>0</v>
      </c>
      <c r="F935" s="42">
        <f>IFERROR(VLOOKUP($A935,'2018'!$A$8:$C$209,3,FALSE),0)</f>
        <v>0</v>
      </c>
      <c r="G935" s="42">
        <f>IFERROR(VLOOKUP($A935,'2019'!$A$8:$C$282,3,FALSE),0)</f>
        <v>0</v>
      </c>
      <c r="H935" s="42">
        <f>+IFERROR(VLOOKUP($A935,'2020'!$A$14:$C$247,3,FALSE),0)</f>
        <v>0</v>
      </c>
      <c r="I935" s="42">
        <f>+IFERROR(VLOOKUP($A935,'2021'!$A$12:$C$276,3,FALSE),0)</f>
        <v>0</v>
      </c>
      <c r="J935" s="42">
        <f>+IFERROR(VLOOKUP($A935,'2022'!$A:$O,4,FALSE),0)</f>
        <v>0</v>
      </c>
      <c r="K935" s="42">
        <f>+IFERROR(VLOOKUP($A935,'2022'!$A:$O,5,FALSE),0)</f>
        <v>0</v>
      </c>
      <c r="L935" s="42">
        <f>+IFERROR(VLOOKUP($A935,'2022'!$A:$O,6,FALSE),0)</f>
        <v>0</v>
      </c>
      <c r="M935" s="42">
        <f>+IFERROR(VLOOKUP($A935,'2022'!$A:$O,7,FALSE),0)</f>
        <v>0</v>
      </c>
      <c r="N935" s="42">
        <f>+IFERROR(VLOOKUP($A935,'2022'!$A:$O,8,FALSE),0)</f>
        <v>0</v>
      </c>
      <c r="O935" s="42">
        <f>+IFERROR(VLOOKUP($A935,'2022'!$A:$O,9,FALSE),0)</f>
        <v>0</v>
      </c>
      <c r="P935" s="42">
        <f>+IFERROR(VLOOKUP($A935,'2022'!$A:$O,10,FALSE),0)</f>
        <v>0</v>
      </c>
      <c r="Q935" s="42">
        <f>+IFERROR(VLOOKUP($A935,'2022'!$A:$O,11,FALSE),0)</f>
        <v>0</v>
      </c>
      <c r="R935" s="42">
        <f>+IFERROR(VLOOKUP($A935,'2022'!$A:$O,12,FALSE),0)</f>
        <v>0</v>
      </c>
      <c r="S935" s="42">
        <f>+IFERROR(VLOOKUP($A935,'2022'!$A:$O,13,FALSE),0)</f>
        <v>0</v>
      </c>
      <c r="T935" s="42">
        <f>+IFERROR(VLOOKUP($A935,'2022'!$A:$O,14,FALSE),0)</f>
        <v>0</v>
      </c>
      <c r="U935" s="42">
        <f>+IFERROR(VLOOKUP($A935,'2022'!$A:$O,15,FALSE),0)</f>
        <v>0</v>
      </c>
    </row>
    <row r="936" spans="1:21" ht="12" x14ac:dyDescent="0.25">
      <c r="A936" s="85">
        <v>19802550</v>
      </c>
      <c r="B936" s="79" t="s">
        <v>604</v>
      </c>
      <c r="C936" s="35" t="s">
        <v>5</v>
      </c>
      <c r="D936" s="35">
        <f t="shared" si="802"/>
        <v>8</v>
      </c>
      <c r="E936" s="75">
        <f t="shared" ref="E936:L936" si="805">+E937+E938</f>
        <v>0</v>
      </c>
      <c r="F936" s="41">
        <f t="shared" si="805"/>
        <v>0</v>
      </c>
      <c r="G936" s="41">
        <f t="shared" si="805"/>
        <v>0</v>
      </c>
      <c r="H936" s="41">
        <f t="shared" ref="H936" si="806">+H937+H938</f>
        <v>0</v>
      </c>
      <c r="I936" s="41">
        <f t="shared" ref="I936" si="807">+I937+I938</f>
        <v>0</v>
      </c>
      <c r="J936" s="41">
        <f t="shared" si="805"/>
        <v>0</v>
      </c>
      <c r="K936" s="41">
        <f t="shared" si="805"/>
        <v>0</v>
      </c>
      <c r="L936" s="41">
        <f t="shared" si="805"/>
        <v>0</v>
      </c>
      <c r="M936" s="41">
        <f t="shared" ref="M936:N936" si="808">+M937+M938</f>
        <v>0</v>
      </c>
      <c r="N936" s="41">
        <f t="shared" si="808"/>
        <v>0</v>
      </c>
      <c r="O936" s="41">
        <f t="shared" ref="O936:S936" si="809">+O937+O938</f>
        <v>0</v>
      </c>
      <c r="P936" s="41">
        <f t="shared" si="809"/>
        <v>0</v>
      </c>
      <c r="Q936" s="41">
        <f t="shared" si="809"/>
        <v>0</v>
      </c>
      <c r="R936" s="41">
        <f t="shared" si="809"/>
        <v>0</v>
      </c>
      <c r="S936" s="41">
        <f t="shared" si="809"/>
        <v>0</v>
      </c>
      <c r="T936" s="41">
        <f t="shared" ref="T936:U936" si="810">+T937+T938</f>
        <v>0</v>
      </c>
      <c r="U936" s="41">
        <f t="shared" si="810"/>
        <v>0</v>
      </c>
    </row>
    <row r="937" spans="1:21" ht="12" customHeight="1" x14ac:dyDescent="0.2">
      <c r="A937" s="86">
        <v>1980255001</v>
      </c>
      <c r="B937" s="80" t="s">
        <v>605</v>
      </c>
      <c r="C937" s="4" t="s">
        <v>9</v>
      </c>
      <c r="D937" s="4">
        <f t="shared" si="802"/>
        <v>10</v>
      </c>
      <c r="E937" s="76">
        <f t="shared" ref="E937:E938" si="811">+F937+G937+J937+K937+L937+H937+M937+N937+I937+O937+P937+Q937+R937+S937+T937+U937</f>
        <v>0</v>
      </c>
      <c r="F937" s="42">
        <f>IFERROR(VLOOKUP($A937,'2018'!$A$8:$C$209,3,FALSE),0)</f>
        <v>0</v>
      </c>
      <c r="G937" s="42">
        <f>IFERROR(VLOOKUP($A937,'2019'!$A$8:$C$282,3,FALSE),0)</f>
        <v>0</v>
      </c>
      <c r="H937" s="42">
        <f>+IFERROR(VLOOKUP($A937,'2020'!$A$14:$C$247,3,FALSE),0)</f>
        <v>0</v>
      </c>
      <c r="I937" s="42">
        <f>+IFERROR(VLOOKUP($A937,'2021'!$A$12:$C$276,3,FALSE),0)</f>
        <v>0</v>
      </c>
      <c r="J937" s="42">
        <f>+IFERROR(VLOOKUP($A937,'2022'!$A:$O,4,FALSE),0)</f>
        <v>0</v>
      </c>
      <c r="K937" s="42">
        <f>+IFERROR(VLOOKUP($A937,'2022'!$A:$O,5,FALSE),0)</f>
        <v>0</v>
      </c>
      <c r="L937" s="42">
        <f>+IFERROR(VLOOKUP($A937,'2022'!$A:$O,6,FALSE),0)</f>
        <v>0</v>
      </c>
      <c r="M937" s="42">
        <f>+IFERROR(VLOOKUP($A937,'2022'!$A:$O,7,FALSE),0)</f>
        <v>0</v>
      </c>
      <c r="N937" s="42">
        <f>+IFERROR(VLOOKUP($A937,'2022'!$A:$O,8,FALSE),0)</f>
        <v>0</v>
      </c>
      <c r="O937" s="42">
        <f>+IFERROR(VLOOKUP($A937,'2022'!$A:$O,9,FALSE),0)</f>
        <v>0</v>
      </c>
      <c r="P937" s="42">
        <f>+IFERROR(VLOOKUP($A937,'2022'!$A:$O,10,FALSE),0)</f>
        <v>0</v>
      </c>
      <c r="Q937" s="42">
        <f>+IFERROR(VLOOKUP($A937,'2022'!$A:$O,11,FALSE),0)</f>
        <v>0</v>
      </c>
      <c r="R937" s="42">
        <f>+IFERROR(VLOOKUP($A937,'2022'!$A:$O,12,FALSE),0)</f>
        <v>0</v>
      </c>
      <c r="S937" s="42">
        <f>+IFERROR(VLOOKUP($A937,'2022'!$A:$O,13,FALSE),0)</f>
        <v>0</v>
      </c>
      <c r="T937" s="42">
        <f>+IFERROR(VLOOKUP($A937,'2022'!$A:$O,14,FALSE),0)</f>
        <v>0</v>
      </c>
      <c r="U937" s="42">
        <f>+IFERROR(VLOOKUP($A937,'2022'!$A:$O,15,FALSE),0)</f>
        <v>0</v>
      </c>
    </row>
    <row r="938" spans="1:21" x14ac:dyDescent="0.2">
      <c r="A938" s="86">
        <v>1980255002</v>
      </c>
      <c r="B938" s="80" t="s">
        <v>606</v>
      </c>
      <c r="C938" s="4" t="s">
        <v>9</v>
      </c>
      <c r="D938" s="4">
        <f t="shared" si="802"/>
        <v>10</v>
      </c>
      <c r="E938" s="76">
        <f t="shared" si="811"/>
        <v>0</v>
      </c>
      <c r="F938" s="42">
        <f>IFERROR(VLOOKUP($A938,'2018'!$A$8:$C$209,3,FALSE),0)</f>
        <v>0</v>
      </c>
      <c r="G938" s="42">
        <f>IFERROR(VLOOKUP($A938,'2019'!$A$8:$C$282,3,FALSE),0)</f>
        <v>0</v>
      </c>
      <c r="H938" s="42">
        <f>+IFERROR(VLOOKUP($A938,'2020'!$A$14:$C$247,3,FALSE),0)</f>
        <v>0</v>
      </c>
      <c r="I938" s="42">
        <f>+IFERROR(VLOOKUP($A938,'2021'!$A$12:$C$276,3,FALSE),0)</f>
        <v>0</v>
      </c>
      <c r="J938" s="42">
        <f>+IFERROR(VLOOKUP($A938,'2022'!$A:$O,4,FALSE),0)</f>
        <v>0</v>
      </c>
      <c r="K938" s="42">
        <f>+IFERROR(VLOOKUP($A938,'2022'!$A:$O,5,FALSE),0)</f>
        <v>0</v>
      </c>
      <c r="L938" s="42">
        <f>+IFERROR(VLOOKUP($A938,'2022'!$A:$O,6,FALSE),0)</f>
        <v>0</v>
      </c>
      <c r="M938" s="42">
        <f>+IFERROR(VLOOKUP($A938,'2022'!$A:$O,7,FALSE),0)</f>
        <v>0</v>
      </c>
      <c r="N938" s="42">
        <f>+IFERROR(VLOOKUP($A938,'2022'!$A:$O,8,FALSE),0)</f>
        <v>0</v>
      </c>
      <c r="O938" s="42">
        <f>+IFERROR(VLOOKUP($A938,'2022'!$A:$O,9,FALSE),0)</f>
        <v>0</v>
      </c>
      <c r="P938" s="42">
        <f>+IFERROR(VLOOKUP($A938,'2022'!$A:$O,10,FALSE),0)</f>
        <v>0</v>
      </c>
      <c r="Q938" s="42">
        <f>+IFERROR(VLOOKUP($A938,'2022'!$A:$O,11,FALSE),0)</f>
        <v>0</v>
      </c>
      <c r="R938" s="42">
        <f>+IFERROR(VLOOKUP($A938,'2022'!$A:$O,12,FALSE),0)</f>
        <v>0</v>
      </c>
      <c r="S938" s="42">
        <f>+IFERROR(VLOOKUP($A938,'2022'!$A:$O,13,FALSE),0)</f>
        <v>0</v>
      </c>
      <c r="T938" s="42">
        <f>+IFERROR(VLOOKUP($A938,'2022'!$A:$O,14,FALSE),0)</f>
        <v>0</v>
      </c>
      <c r="U938" s="42">
        <f>+IFERROR(VLOOKUP($A938,'2022'!$A:$O,15,FALSE),0)</f>
        <v>0</v>
      </c>
    </row>
    <row r="939" spans="1:21" ht="12" hidden="1" x14ac:dyDescent="0.25">
      <c r="A939" s="28">
        <v>2</v>
      </c>
      <c r="B939" s="29" t="s">
        <v>607</v>
      </c>
      <c r="C939" s="29" t="s">
        <v>5</v>
      </c>
      <c r="D939" s="29">
        <f t="shared" si="802"/>
        <v>1</v>
      </c>
      <c r="E939" s="37" t="e">
        <f t="shared" ref="E939:L939" si="812">+E940+E1049+E1059+E1304+E1341+E1366+E1380</f>
        <v>#REF!</v>
      </c>
      <c r="F939" s="37">
        <f t="shared" si="812"/>
        <v>10521876984.65</v>
      </c>
      <c r="G939" s="37">
        <f t="shared" si="812"/>
        <v>2277597140.3099999</v>
      </c>
      <c r="H939" s="37">
        <f t="shared" ref="H939" si="813">+H940+H1049+H1059+H1304+H1341+H1366+H1380</f>
        <v>-3078075067.6599998</v>
      </c>
      <c r="I939" s="37">
        <f t="shared" ref="I939" si="814">+I940+I1049+I1059+I1304+I1341+I1366+I1380</f>
        <v>14760519357.18</v>
      </c>
      <c r="J939" s="37">
        <f t="shared" si="812"/>
        <v>-1935151631.2599998</v>
      </c>
      <c r="K939" s="37">
        <f t="shared" si="812"/>
        <v>-1460789651.8600001</v>
      </c>
      <c r="L939" s="37">
        <f t="shared" si="812"/>
        <v>1326328296.8099999</v>
      </c>
      <c r="M939" s="37">
        <f t="shared" ref="M939:N939" si="815">+M940+M1049+M1059+M1304+M1341+M1366+M1380</f>
        <v>-1006660949.77</v>
      </c>
      <c r="N939" s="37">
        <f t="shared" si="815"/>
        <v>-5700193679.8599997</v>
      </c>
      <c r="O939" s="37">
        <f t="shared" ref="O939:S939" si="816">+O940+O1049+O1059+O1304+O1341+O1366+O1380</f>
        <v>-8608093520.7600002</v>
      </c>
      <c r="P939" s="37">
        <f t="shared" si="816"/>
        <v>562319647.19000006</v>
      </c>
      <c r="Q939" s="37">
        <f t="shared" si="816"/>
        <v>-3052869242.98</v>
      </c>
      <c r="R939" s="37">
        <f t="shared" si="816"/>
        <v>2348209265.8600001</v>
      </c>
      <c r="S939" s="37">
        <f t="shared" si="816"/>
        <v>2161665456.3899999</v>
      </c>
      <c r="T939" s="37">
        <f t="shared" ref="T939:U939" si="817">+T940+T1049+T1059+T1304+T1341+T1366+T1380</f>
        <v>-11982811139.52</v>
      </c>
      <c r="U939" s="37">
        <f t="shared" si="817"/>
        <v>934791149.45000005</v>
      </c>
    </row>
    <row r="940" spans="1:21" ht="12" hidden="1" customHeight="1" x14ac:dyDescent="0.25">
      <c r="A940" s="30">
        <v>21</v>
      </c>
      <c r="B940" s="31" t="s">
        <v>608</v>
      </c>
      <c r="C940" s="31" t="s">
        <v>5</v>
      </c>
      <c r="D940" s="31">
        <f t="shared" si="802"/>
        <v>2</v>
      </c>
      <c r="E940" s="38">
        <f t="shared" ref="E940:L940" si="818">+E941+E957+E961+E965+E989</f>
        <v>3197814114.0800004</v>
      </c>
      <c r="F940" s="38">
        <f t="shared" si="818"/>
        <v>6748463712.6499996</v>
      </c>
      <c r="G940" s="38">
        <f t="shared" si="818"/>
        <v>3225733013.9099998</v>
      </c>
      <c r="H940" s="38">
        <f t="shared" ref="H940" si="819">+H941+H957+H961+H965+H989</f>
        <v>-1989316746.26</v>
      </c>
      <c r="I940" s="38">
        <f t="shared" ref="I940" si="820">+I941+I957+I961+I965+I989</f>
        <v>15520123607.51</v>
      </c>
      <c r="J940" s="38">
        <f t="shared" si="818"/>
        <v>-2239582516.4699998</v>
      </c>
      <c r="K940" s="38">
        <f t="shared" si="818"/>
        <v>-1585442562.6500001</v>
      </c>
      <c r="L940" s="38">
        <f t="shared" si="818"/>
        <v>-104246912.19999999</v>
      </c>
      <c r="M940" s="38">
        <f t="shared" ref="M940:N940" si="821">+M941+M957+M961+M965+M989</f>
        <v>-900260317</v>
      </c>
      <c r="N940" s="38">
        <f t="shared" si="821"/>
        <v>-5769586173.8599997</v>
      </c>
      <c r="O940" s="38">
        <f t="shared" ref="O940:S940" si="822">+O941+O957+O961+O965+O989</f>
        <v>-8394061000.7600002</v>
      </c>
      <c r="P940" s="38">
        <f t="shared" si="822"/>
        <v>-1321210229.8099999</v>
      </c>
      <c r="Q940" s="38">
        <f t="shared" si="822"/>
        <v>1298665.02</v>
      </c>
      <c r="R940" s="38">
        <f t="shared" si="822"/>
        <v>1309534.8600000001</v>
      </c>
      <c r="S940" s="38">
        <f t="shared" si="822"/>
        <v>1320495.3900000001</v>
      </c>
      <c r="T940" s="38">
        <f t="shared" ref="T940:U940" si="823">+T941+T957+T961+T965+T989</f>
        <v>1627447.48</v>
      </c>
      <c r="U940" s="38">
        <f t="shared" si="823"/>
        <v>1644096.27</v>
      </c>
    </row>
    <row r="941" spans="1:21" ht="12" hidden="1" x14ac:dyDescent="0.25">
      <c r="A941" s="32">
        <v>2105</v>
      </c>
      <c r="B941" s="33" t="s">
        <v>609</v>
      </c>
      <c r="C941" s="33" t="s">
        <v>5</v>
      </c>
      <c r="D941" s="33">
        <f t="shared" si="802"/>
        <v>4</v>
      </c>
      <c r="E941" s="39">
        <f t="shared" ref="E941:U941" si="824">+E942</f>
        <v>0.38</v>
      </c>
      <c r="F941" s="39">
        <f t="shared" si="824"/>
        <v>0</v>
      </c>
      <c r="G941" s="39">
        <f t="shared" si="824"/>
        <v>0</v>
      </c>
      <c r="H941" s="39">
        <f t="shared" si="824"/>
        <v>0</v>
      </c>
      <c r="I941" s="39">
        <f t="shared" si="824"/>
        <v>0</v>
      </c>
      <c r="J941" s="39">
        <f t="shared" si="824"/>
        <v>0</v>
      </c>
      <c r="K941" s="39">
        <f t="shared" si="824"/>
        <v>0</v>
      </c>
      <c r="L941" s="39">
        <f t="shared" si="824"/>
        <v>0</v>
      </c>
      <c r="M941" s="39">
        <f t="shared" si="824"/>
        <v>0</v>
      </c>
      <c r="N941" s="39">
        <f t="shared" si="824"/>
        <v>0</v>
      </c>
      <c r="O941" s="39">
        <f t="shared" si="824"/>
        <v>0</v>
      </c>
      <c r="P941" s="39">
        <f t="shared" si="824"/>
        <v>0.38</v>
      </c>
      <c r="Q941" s="39">
        <f t="shared" si="824"/>
        <v>0</v>
      </c>
      <c r="R941" s="39">
        <f t="shared" si="824"/>
        <v>0</v>
      </c>
      <c r="S941" s="39">
        <f t="shared" si="824"/>
        <v>0</v>
      </c>
      <c r="T941" s="39">
        <f t="shared" si="824"/>
        <v>0</v>
      </c>
      <c r="U941" s="39">
        <f t="shared" si="824"/>
        <v>0</v>
      </c>
    </row>
    <row r="942" spans="1:21" ht="12" hidden="1" x14ac:dyDescent="0.25">
      <c r="A942" s="5">
        <v>210510</v>
      </c>
      <c r="B942" s="6" t="s">
        <v>610</v>
      </c>
      <c r="C942" s="6" t="s">
        <v>5</v>
      </c>
      <c r="D942" s="6">
        <f t="shared" si="802"/>
        <v>6</v>
      </c>
      <c r="E942" s="40">
        <f t="shared" ref="E942:L942" si="825">+E943+E948+E951+E954</f>
        <v>0.38</v>
      </c>
      <c r="F942" s="40">
        <f t="shared" si="825"/>
        <v>0</v>
      </c>
      <c r="G942" s="40">
        <f t="shared" si="825"/>
        <v>0</v>
      </c>
      <c r="H942" s="40">
        <f t="shared" ref="H942" si="826">+H943+H948+H951+H954</f>
        <v>0</v>
      </c>
      <c r="I942" s="40">
        <f t="shared" ref="I942" si="827">+I943+I948+I951+I954</f>
        <v>0</v>
      </c>
      <c r="J942" s="40">
        <f t="shared" si="825"/>
        <v>0</v>
      </c>
      <c r="K942" s="40">
        <f t="shared" si="825"/>
        <v>0</v>
      </c>
      <c r="L942" s="40">
        <f t="shared" si="825"/>
        <v>0</v>
      </c>
      <c r="M942" s="40">
        <f t="shared" ref="M942:N942" si="828">+M943+M948+M951+M954</f>
        <v>0</v>
      </c>
      <c r="N942" s="40">
        <f t="shared" si="828"/>
        <v>0</v>
      </c>
      <c r="O942" s="40">
        <f t="shared" ref="O942:S942" si="829">+O943+O948+O951+O954</f>
        <v>0</v>
      </c>
      <c r="P942" s="40">
        <f t="shared" si="829"/>
        <v>0.38</v>
      </c>
      <c r="Q942" s="40">
        <f t="shared" si="829"/>
        <v>0</v>
      </c>
      <c r="R942" s="40">
        <f t="shared" si="829"/>
        <v>0</v>
      </c>
      <c r="S942" s="40">
        <f t="shared" si="829"/>
        <v>0</v>
      </c>
      <c r="T942" s="40">
        <f t="shared" ref="T942:U942" si="830">+T943+T948+T951+T954</f>
        <v>0</v>
      </c>
      <c r="U942" s="40">
        <f t="shared" si="830"/>
        <v>0</v>
      </c>
    </row>
    <row r="943" spans="1:21" ht="12" hidden="1" customHeight="1" x14ac:dyDescent="0.25">
      <c r="A943" s="34">
        <v>21051001</v>
      </c>
      <c r="B943" s="35" t="s">
        <v>611</v>
      </c>
      <c r="C943" s="35" t="s">
        <v>5</v>
      </c>
      <c r="D943" s="35">
        <f t="shared" si="802"/>
        <v>8</v>
      </c>
      <c r="E943" s="41">
        <f t="shared" ref="E943:L943" si="831">+E945+E944+E946+E947</f>
        <v>0</v>
      </c>
      <c r="F943" s="41">
        <f t="shared" si="831"/>
        <v>0</v>
      </c>
      <c r="G943" s="41">
        <f t="shared" si="831"/>
        <v>0</v>
      </c>
      <c r="H943" s="41">
        <f t="shared" ref="H943" si="832">+H945+H944+H946+H947</f>
        <v>0</v>
      </c>
      <c r="I943" s="41">
        <f t="shared" ref="I943" si="833">+I945+I944+I946+I947</f>
        <v>0</v>
      </c>
      <c r="J943" s="41">
        <f t="shared" si="831"/>
        <v>0</v>
      </c>
      <c r="K943" s="41">
        <f t="shared" si="831"/>
        <v>0</v>
      </c>
      <c r="L943" s="41">
        <f t="shared" si="831"/>
        <v>0</v>
      </c>
      <c r="M943" s="41">
        <f t="shared" ref="M943:N943" si="834">+M945+M944+M946+M947</f>
        <v>0</v>
      </c>
      <c r="N943" s="41">
        <f t="shared" si="834"/>
        <v>0</v>
      </c>
      <c r="O943" s="41">
        <f t="shared" ref="O943:S943" si="835">+O945+O944+O946+O947</f>
        <v>0</v>
      </c>
      <c r="P943" s="41">
        <f t="shared" si="835"/>
        <v>0</v>
      </c>
      <c r="Q943" s="41">
        <f t="shared" si="835"/>
        <v>0</v>
      </c>
      <c r="R943" s="41">
        <f t="shared" si="835"/>
        <v>0</v>
      </c>
      <c r="S943" s="41">
        <f t="shared" si="835"/>
        <v>0</v>
      </c>
      <c r="T943" s="41">
        <f t="shared" ref="T943:U943" si="836">+T945+T944+T946+T947</f>
        <v>0</v>
      </c>
      <c r="U943" s="41">
        <f t="shared" si="836"/>
        <v>0</v>
      </c>
    </row>
    <row r="944" spans="1:21" hidden="1" x14ac:dyDescent="0.2">
      <c r="A944" s="3">
        <v>2105100101</v>
      </c>
      <c r="B944" s="4" t="s">
        <v>612</v>
      </c>
      <c r="C944" s="4" t="s">
        <v>9</v>
      </c>
      <c r="D944" s="4">
        <f t="shared" si="802"/>
        <v>10</v>
      </c>
      <c r="E944" s="42">
        <f t="shared" ref="E944:E947" si="837">+F944+G944+J944+K944+L944+H944+M944+N944+I944+O944+P944+Q944+R944+S944+T944+U944</f>
        <v>0</v>
      </c>
      <c r="F944" s="42">
        <f>IFERROR(VLOOKUP($A944,'2018'!$A$8:$C$209,3,FALSE),0)</f>
        <v>0</v>
      </c>
      <c r="G944" s="42">
        <f>IFERROR(VLOOKUP($A944,'2019'!$A$8:$C$282,3,FALSE),0)</f>
        <v>0</v>
      </c>
      <c r="H944" s="42">
        <f>+IFERROR(VLOOKUP($A944,'2020'!$A$14:$C$247,3,FALSE),0)</f>
        <v>0</v>
      </c>
      <c r="I944" s="42">
        <f>+IFERROR(VLOOKUP($A944,'2021'!$A$12:$C$276,3,FALSE),0)</f>
        <v>0</v>
      </c>
      <c r="J944" s="42">
        <f>+IFERROR(VLOOKUP($A944,'2022'!$A:$O,4,FALSE),0)</f>
        <v>0</v>
      </c>
      <c r="K944" s="42">
        <f>+IFERROR(VLOOKUP($A944,'2022'!$A:$O,5,FALSE),0)</f>
        <v>0</v>
      </c>
      <c r="L944" s="42">
        <f>+IFERROR(VLOOKUP($A944,'2022'!$A:$O,6,FALSE),0)</f>
        <v>0</v>
      </c>
      <c r="M944" s="42">
        <f>+IFERROR(VLOOKUP($A944,'2022'!$A:$O,7,FALSE),0)</f>
        <v>0</v>
      </c>
      <c r="N944" s="42">
        <f>+IFERROR(VLOOKUP($A944,'2022'!$A:$O,8,FALSE),0)</f>
        <v>0</v>
      </c>
      <c r="O944" s="42">
        <f>+IFERROR(VLOOKUP($A944,'2022'!$A:$O,9,FALSE),0)</f>
        <v>0</v>
      </c>
      <c r="P944" s="42">
        <f>+IFERROR(VLOOKUP($A944,'2022'!$A:$O,10,FALSE),0)</f>
        <v>0</v>
      </c>
      <c r="Q944" s="42">
        <f>+IFERROR(VLOOKUP($A944,'2022'!$A:$O,11,FALSE),0)</f>
        <v>0</v>
      </c>
      <c r="R944" s="42">
        <f>+IFERROR(VLOOKUP($A944,'2022'!$A:$O,12,FALSE),0)</f>
        <v>0</v>
      </c>
      <c r="S944" s="42">
        <f>+IFERROR(VLOOKUP($A944,'2022'!$A:$O,13,FALSE),0)</f>
        <v>0</v>
      </c>
      <c r="T944" s="42">
        <f>+IFERROR(VLOOKUP($A944,'2022'!$A:$O,14,FALSE),0)</f>
        <v>0</v>
      </c>
      <c r="U944" s="42">
        <f>+IFERROR(VLOOKUP($A944,'2022'!$A:$O,15,FALSE),0)</f>
        <v>0</v>
      </c>
    </row>
    <row r="945" spans="1:21" hidden="1" x14ac:dyDescent="0.2">
      <c r="A945" s="3">
        <v>2105100102</v>
      </c>
      <c r="B945" s="4" t="s">
        <v>613</v>
      </c>
      <c r="C945" s="4" t="s">
        <v>9</v>
      </c>
      <c r="D945" s="4">
        <f t="shared" si="802"/>
        <v>10</v>
      </c>
      <c r="E945" s="42">
        <f t="shared" si="837"/>
        <v>0</v>
      </c>
      <c r="F945" s="42">
        <f>IFERROR(VLOOKUP($A945,'2018'!$A$8:$C$209,3,FALSE),0)</f>
        <v>0</v>
      </c>
      <c r="G945" s="42">
        <f>IFERROR(VLOOKUP($A945,'2019'!$A$8:$C$282,3,FALSE),0)</f>
        <v>0</v>
      </c>
      <c r="H945" s="42">
        <f>+IFERROR(VLOOKUP($A945,'2020'!$A$14:$C$247,3,FALSE),0)</f>
        <v>0</v>
      </c>
      <c r="I945" s="42">
        <f>+IFERROR(VLOOKUP($A945,'2021'!$A$12:$C$276,3,FALSE),0)</f>
        <v>0</v>
      </c>
      <c r="J945" s="42">
        <f>+IFERROR(VLOOKUP($A945,'2022'!$A:$O,4,FALSE),0)</f>
        <v>0</v>
      </c>
      <c r="K945" s="42">
        <f>+IFERROR(VLOOKUP($A945,'2022'!$A:$O,5,FALSE),0)</f>
        <v>0</v>
      </c>
      <c r="L945" s="42">
        <f>+IFERROR(VLOOKUP($A945,'2022'!$A:$O,6,FALSE),0)</f>
        <v>0</v>
      </c>
      <c r="M945" s="42">
        <f>+IFERROR(VLOOKUP($A945,'2022'!$A:$O,7,FALSE),0)</f>
        <v>0</v>
      </c>
      <c r="N945" s="42">
        <f>+IFERROR(VLOOKUP($A945,'2022'!$A:$O,8,FALSE),0)</f>
        <v>0</v>
      </c>
      <c r="O945" s="42">
        <f>+IFERROR(VLOOKUP($A945,'2022'!$A:$O,9,FALSE),0)</f>
        <v>0</v>
      </c>
      <c r="P945" s="42">
        <f>+IFERROR(VLOOKUP($A945,'2022'!$A:$O,10,FALSE),0)</f>
        <v>0</v>
      </c>
      <c r="Q945" s="42">
        <f>+IFERROR(VLOOKUP($A945,'2022'!$A:$O,11,FALSE),0)</f>
        <v>0</v>
      </c>
      <c r="R945" s="42">
        <f>+IFERROR(VLOOKUP($A945,'2022'!$A:$O,12,FALSE),0)</f>
        <v>0</v>
      </c>
      <c r="S945" s="42">
        <f>+IFERROR(VLOOKUP($A945,'2022'!$A:$O,13,FALSE),0)</f>
        <v>0</v>
      </c>
      <c r="T945" s="42">
        <f>+IFERROR(VLOOKUP($A945,'2022'!$A:$O,14,FALSE),0)</f>
        <v>0</v>
      </c>
      <c r="U945" s="42">
        <f>+IFERROR(VLOOKUP($A945,'2022'!$A:$O,15,FALSE),0)</f>
        <v>0</v>
      </c>
    </row>
    <row r="946" spans="1:21" ht="12" hidden="1" customHeight="1" x14ac:dyDescent="0.2">
      <c r="A946" s="3">
        <v>2105100103</v>
      </c>
      <c r="B946" s="4" t="s">
        <v>614</v>
      </c>
      <c r="C946" s="4" t="s">
        <v>9</v>
      </c>
      <c r="D946" s="4">
        <f t="shared" si="802"/>
        <v>10</v>
      </c>
      <c r="E946" s="42">
        <f t="shared" si="837"/>
        <v>0</v>
      </c>
      <c r="F946" s="42">
        <f>IFERROR(VLOOKUP($A946,'2018'!$A$8:$C$209,3,FALSE),0)</f>
        <v>0</v>
      </c>
      <c r="G946" s="42">
        <f>IFERROR(VLOOKUP($A946,'2019'!$A$8:$C$282,3,FALSE),0)</f>
        <v>0</v>
      </c>
      <c r="H946" s="42">
        <f>+IFERROR(VLOOKUP($A946,'2020'!$A$14:$C$247,3,FALSE),0)</f>
        <v>0</v>
      </c>
      <c r="I946" s="42">
        <f>+IFERROR(VLOOKUP($A946,'2021'!$A$12:$C$276,3,FALSE),0)</f>
        <v>0</v>
      </c>
      <c r="J946" s="42">
        <f>+IFERROR(VLOOKUP($A946,'2022'!$A:$O,4,FALSE),0)</f>
        <v>0</v>
      </c>
      <c r="K946" s="42">
        <f>+IFERROR(VLOOKUP($A946,'2022'!$A:$O,5,FALSE),0)</f>
        <v>0</v>
      </c>
      <c r="L946" s="42">
        <f>+IFERROR(VLOOKUP($A946,'2022'!$A:$O,6,FALSE),0)</f>
        <v>0</v>
      </c>
      <c r="M946" s="42">
        <f>+IFERROR(VLOOKUP($A946,'2022'!$A:$O,7,FALSE),0)</f>
        <v>0</v>
      </c>
      <c r="N946" s="42">
        <f>+IFERROR(VLOOKUP($A946,'2022'!$A:$O,8,FALSE),0)</f>
        <v>0</v>
      </c>
      <c r="O946" s="42">
        <f>+IFERROR(VLOOKUP($A946,'2022'!$A:$O,9,FALSE),0)</f>
        <v>0</v>
      </c>
      <c r="P946" s="42">
        <f>+IFERROR(VLOOKUP($A946,'2022'!$A:$O,10,FALSE),0)</f>
        <v>0</v>
      </c>
      <c r="Q946" s="42">
        <f>+IFERROR(VLOOKUP($A946,'2022'!$A:$O,11,FALSE),0)</f>
        <v>0</v>
      </c>
      <c r="R946" s="42">
        <f>+IFERROR(VLOOKUP($A946,'2022'!$A:$O,12,FALSE),0)</f>
        <v>0</v>
      </c>
      <c r="S946" s="42">
        <f>+IFERROR(VLOOKUP($A946,'2022'!$A:$O,13,FALSE),0)</f>
        <v>0</v>
      </c>
      <c r="T946" s="42">
        <f>+IFERROR(VLOOKUP($A946,'2022'!$A:$O,14,FALSE),0)</f>
        <v>0</v>
      </c>
      <c r="U946" s="42">
        <f>+IFERROR(VLOOKUP($A946,'2022'!$A:$O,15,FALSE),0)</f>
        <v>0</v>
      </c>
    </row>
    <row r="947" spans="1:21" ht="12" hidden="1" customHeight="1" x14ac:dyDescent="0.2">
      <c r="A947" s="3">
        <v>2105100120</v>
      </c>
      <c r="B947" s="4" t="s">
        <v>615</v>
      </c>
      <c r="C947" s="4" t="s">
        <v>9</v>
      </c>
      <c r="D947" s="4">
        <f t="shared" si="802"/>
        <v>10</v>
      </c>
      <c r="E947" s="42">
        <f t="shared" si="837"/>
        <v>0</v>
      </c>
      <c r="F947" s="42">
        <f>IFERROR(VLOOKUP($A947,'2018'!$A$8:$C$209,3,FALSE),0)</f>
        <v>0</v>
      </c>
      <c r="G947" s="42">
        <f>IFERROR(VLOOKUP($A947,'2019'!$A$8:$C$282,3,FALSE),0)</f>
        <v>0</v>
      </c>
      <c r="H947" s="42">
        <f>+IFERROR(VLOOKUP($A947,'2020'!$A$14:$C$247,3,FALSE),0)</f>
        <v>0</v>
      </c>
      <c r="I947" s="42">
        <f>+IFERROR(VLOOKUP($A947,'2021'!$A$12:$C$276,3,FALSE),0)</f>
        <v>0</v>
      </c>
      <c r="J947" s="42">
        <f>+IFERROR(VLOOKUP($A947,'2022'!$A:$O,4,FALSE),0)</f>
        <v>0</v>
      </c>
      <c r="K947" s="42">
        <f>+IFERROR(VLOOKUP($A947,'2022'!$A:$O,5,FALSE),0)</f>
        <v>0</v>
      </c>
      <c r="L947" s="42">
        <f>+IFERROR(VLOOKUP($A947,'2022'!$A:$O,6,FALSE),0)</f>
        <v>0</v>
      </c>
      <c r="M947" s="42">
        <f>+IFERROR(VLOOKUP($A947,'2022'!$A:$O,7,FALSE),0)</f>
        <v>0</v>
      </c>
      <c r="N947" s="42">
        <f>+IFERROR(VLOOKUP($A947,'2022'!$A:$O,8,FALSE),0)</f>
        <v>0</v>
      </c>
      <c r="O947" s="42">
        <f>+IFERROR(VLOOKUP($A947,'2022'!$A:$O,9,FALSE),0)</f>
        <v>0</v>
      </c>
      <c r="P947" s="42">
        <f>+IFERROR(VLOOKUP($A947,'2022'!$A:$O,10,FALSE),0)</f>
        <v>0</v>
      </c>
      <c r="Q947" s="42">
        <f>+IFERROR(VLOOKUP($A947,'2022'!$A:$O,11,FALSE),0)</f>
        <v>0</v>
      </c>
      <c r="R947" s="42">
        <f>+IFERROR(VLOOKUP($A947,'2022'!$A:$O,12,FALSE),0)</f>
        <v>0</v>
      </c>
      <c r="S947" s="42">
        <f>+IFERROR(VLOOKUP($A947,'2022'!$A:$O,13,FALSE),0)</f>
        <v>0</v>
      </c>
      <c r="T947" s="42">
        <f>+IFERROR(VLOOKUP($A947,'2022'!$A:$O,14,FALSE),0)</f>
        <v>0</v>
      </c>
      <c r="U947" s="42">
        <f>+IFERROR(VLOOKUP($A947,'2022'!$A:$O,15,FALSE),0)</f>
        <v>0</v>
      </c>
    </row>
    <row r="948" spans="1:21" ht="12" hidden="1" customHeight="1" x14ac:dyDescent="0.25">
      <c r="A948" s="34">
        <v>21051002</v>
      </c>
      <c r="B948" s="35" t="s">
        <v>616</v>
      </c>
      <c r="C948" s="35" t="s">
        <v>5</v>
      </c>
      <c r="D948" s="35">
        <f t="shared" si="802"/>
        <v>8</v>
      </c>
      <c r="E948" s="41">
        <f t="shared" ref="E948:L948" si="838">+E949+E950</f>
        <v>0.38</v>
      </c>
      <c r="F948" s="41">
        <f t="shared" si="838"/>
        <v>0</v>
      </c>
      <c r="G948" s="41">
        <f t="shared" si="838"/>
        <v>0</v>
      </c>
      <c r="H948" s="41">
        <f t="shared" ref="H948" si="839">+H949+H950</f>
        <v>0</v>
      </c>
      <c r="I948" s="41">
        <f t="shared" ref="I948" si="840">+I949+I950</f>
        <v>0</v>
      </c>
      <c r="J948" s="41">
        <f t="shared" si="838"/>
        <v>0</v>
      </c>
      <c r="K948" s="41">
        <f t="shared" si="838"/>
        <v>0</v>
      </c>
      <c r="L948" s="41">
        <f t="shared" si="838"/>
        <v>0</v>
      </c>
      <c r="M948" s="41">
        <f t="shared" ref="M948:N948" si="841">+M949+M950</f>
        <v>0</v>
      </c>
      <c r="N948" s="41">
        <f t="shared" si="841"/>
        <v>0</v>
      </c>
      <c r="O948" s="41">
        <f t="shared" ref="O948:S948" si="842">+O949+O950</f>
        <v>0</v>
      </c>
      <c r="P948" s="41">
        <f t="shared" si="842"/>
        <v>0.38</v>
      </c>
      <c r="Q948" s="41">
        <f t="shared" si="842"/>
        <v>0</v>
      </c>
      <c r="R948" s="41">
        <f t="shared" si="842"/>
        <v>0</v>
      </c>
      <c r="S948" s="41">
        <f t="shared" si="842"/>
        <v>0</v>
      </c>
      <c r="T948" s="41">
        <f t="shared" ref="T948:U948" si="843">+T949+T950</f>
        <v>0</v>
      </c>
      <c r="U948" s="41">
        <f t="shared" si="843"/>
        <v>0</v>
      </c>
    </row>
    <row r="949" spans="1:21" hidden="1" x14ac:dyDescent="0.2">
      <c r="A949" s="3">
        <v>2105100201</v>
      </c>
      <c r="B949" s="4" t="s">
        <v>617</v>
      </c>
      <c r="C949" s="4" t="s">
        <v>9</v>
      </c>
      <c r="D949" s="4">
        <f t="shared" si="802"/>
        <v>10</v>
      </c>
      <c r="E949" s="42">
        <f t="shared" ref="E949:E950" si="844">+F949+G949+J949+K949+L949+H949+M949+N949+I949+O949+P949+Q949+R949+S949+T949+U949</f>
        <v>0.38</v>
      </c>
      <c r="F949" s="42">
        <f>IFERROR(VLOOKUP($A949,'2018'!$A$8:$C$209,3,FALSE),0)</f>
        <v>0</v>
      </c>
      <c r="G949" s="42">
        <f>IFERROR(VLOOKUP($A949,'2019'!$A$8:$C$282,3,FALSE),0)</f>
        <v>0</v>
      </c>
      <c r="H949" s="42">
        <f>+IFERROR(VLOOKUP($A949,'2020'!$A$14:$C$247,3,FALSE),0)</f>
        <v>0</v>
      </c>
      <c r="I949" s="42">
        <f>+IFERROR(VLOOKUP($A949,'2021'!$A$12:$C$276,3,FALSE),0)</f>
        <v>0</v>
      </c>
      <c r="J949" s="42">
        <f>+IFERROR(VLOOKUP($A949,'2022'!$A:$O,4,FALSE),0)</f>
        <v>0</v>
      </c>
      <c r="K949" s="42">
        <f>+IFERROR(VLOOKUP($A949,'2022'!$A:$O,5,FALSE),0)</f>
        <v>0</v>
      </c>
      <c r="L949" s="42">
        <f>+IFERROR(VLOOKUP($A949,'2022'!$A:$O,6,FALSE),0)</f>
        <v>0</v>
      </c>
      <c r="M949" s="42">
        <f>+IFERROR(VLOOKUP($A949,'2022'!$A:$O,7,FALSE),0)</f>
        <v>0</v>
      </c>
      <c r="N949" s="42">
        <f>+IFERROR(VLOOKUP($A949,'2022'!$A:$O,8,FALSE),0)</f>
        <v>0</v>
      </c>
      <c r="O949" s="42">
        <f>+IFERROR(VLOOKUP($A949,'2022'!$A:$O,9,FALSE),0)</f>
        <v>0</v>
      </c>
      <c r="P949" s="42">
        <f>+IFERROR(VLOOKUP($A949,'2022'!$A:$O,10,FALSE),0)</f>
        <v>0.38</v>
      </c>
      <c r="Q949" s="42">
        <f>+IFERROR(VLOOKUP($A949,'2022'!$A:$O,11,FALSE),0)</f>
        <v>0</v>
      </c>
      <c r="R949" s="42">
        <f>+IFERROR(VLOOKUP($A949,'2022'!$A:$O,12,FALSE),0)</f>
        <v>0</v>
      </c>
      <c r="S949" s="42">
        <f>+IFERROR(VLOOKUP($A949,'2022'!$A:$O,13,FALSE),0)</f>
        <v>0</v>
      </c>
      <c r="T949" s="42">
        <f>+IFERROR(VLOOKUP($A949,'2022'!$A:$O,14,FALSE),0)</f>
        <v>0</v>
      </c>
      <c r="U949" s="42">
        <f>+IFERROR(VLOOKUP($A949,'2022'!$A:$O,15,FALSE),0)</f>
        <v>0</v>
      </c>
    </row>
    <row r="950" spans="1:21" ht="12" hidden="1" customHeight="1" x14ac:dyDescent="0.2">
      <c r="A950" s="3">
        <v>2105100220</v>
      </c>
      <c r="B950" s="4" t="s">
        <v>618</v>
      </c>
      <c r="C950" s="4" t="s">
        <v>9</v>
      </c>
      <c r="D950" s="4">
        <f t="shared" si="802"/>
        <v>10</v>
      </c>
      <c r="E950" s="42">
        <f t="shared" si="844"/>
        <v>0</v>
      </c>
      <c r="F950" s="42">
        <f>IFERROR(VLOOKUP($A950,'2018'!$A$8:$C$209,3,FALSE),0)</f>
        <v>0</v>
      </c>
      <c r="G950" s="42">
        <f>IFERROR(VLOOKUP($A950,'2019'!$A$8:$C$282,3,FALSE),0)</f>
        <v>0</v>
      </c>
      <c r="H950" s="42">
        <f>+IFERROR(VLOOKUP($A950,'2020'!$A$14:$C$247,3,FALSE),0)</f>
        <v>0</v>
      </c>
      <c r="I950" s="42">
        <f>+IFERROR(VLOOKUP($A950,'2021'!$A$12:$C$276,3,FALSE),0)</f>
        <v>0</v>
      </c>
      <c r="J950" s="42">
        <f>+IFERROR(VLOOKUP($A950,'2022'!$A:$O,4,FALSE),0)</f>
        <v>0</v>
      </c>
      <c r="K950" s="42">
        <f>+IFERROR(VLOOKUP($A950,'2022'!$A:$O,5,FALSE),0)</f>
        <v>0</v>
      </c>
      <c r="L950" s="42">
        <f>+IFERROR(VLOOKUP($A950,'2022'!$A:$O,6,FALSE),0)</f>
        <v>0</v>
      </c>
      <c r="M950" s="42">
        <f>+IFERROR(VLOOKUP($A950,'2022'!$A:$O,7,FALSE),0)</f>
        <v>0</v>
      </c>
      <c r="N950" s="42">
        <f>+IFERROR(VLOOKUP($A950,'2022'!$A:$O,8,FALSE),0)</f>
        <v>0</v>
      </c>
      <c r="O950" s="42">
        <f>+IFERROR(VLOOKUP($A950,'2022'!$A:$O,9,FALSE),0)</f>
        <v>0</v>
      </c>
      <c r="P950" s="42">
        <f>+IFERROR(VLOOKUP($A950,'2022'!$A:$O,10,FALSE),0)</f>
        <v>0</v>
      </c>
      <c r="Q950" s="42">
        <f>+IFERROR(VLOOKUP($A950,'2022'!$A:$O,11,FALSE),0)</f>
        <v>0</v>
      </c>
      <c r="R950" s="42">
        <f>+IFERROR(VLOOKUP($A950,'2022'!$A:$O,12,FALSE),0)</f>
        <v>0</v>
      </c>
      <c r="S950" s="42">
        <f>+IFERROR(VLOOKUP($A950,'2022'!$A:$O,13,FALSE),0)</f>
        <v>0</v>
      </c>
      <c r="T950" s="42">
        <f>+IFERROR(VLOOKUP($A950,'2022'!$A:$O,14,FALSE),0)</f>
        <v>0</v>
      </c>
      <c r="U950" s="42">
        <f>+IFERROR(VLOOKUP($A950,'2022'!$A:$O,15,FALSE),0)</f>
        <v>0</v>
      </c>
    </row>
    <row r="951" spans="1:21" ht="12" hidden="1" customHeight="1" x14ac:dyDescent="0.25">
      <c r="A951" s="34">
        <v>21051003</v>
      </c>
      <c r="B951" s="35" t="s">
        <v>619</v>
      </c>
      <c r="C951" s="35" t="s">
        <v>5</v>
      </c>
      <c r="D951" s="35">
        <f t="shared" si="802"/>
        <v>8</v>
      </c>
      <c r="E951" s="41">
        <f t="shared" ref="E951:L951" si="845">+E952+E953</f>
        <v>0</v>
      </c>
      <c r="F951" s="41">
        <f t="shared" si="845"/>
        <v>0</v>
      </c>
      <c r="G951" s="41">
        <f t="shared" si="845"/>
        <v>0</v>
      </c>
      <c r="H951" s="41">
        <f t="shared" ref="H951" si="846">+H952+H953</f>
        <v>0</v>
      </c>
      <c r="I951" s="41">
        <f t="shared" ref="I951" si="847">+I952+I953</f>
        <v>0</v>
      </c>
      <c r="J951" s="41">
        <f t="shared" si="845"/>
        <v>0</v>
      </c>
      <c r="K951" s="41">
        <f t="shared" si="845"/>
        <v>0</v>
      </c>
      <c r="L951" s="41">
        <f t="shared" si="845"/>
        <v>0</v>
      </c>
      <c r="M951" s="41">
        <f t="shared" ref="M951:N951" si="848">+M952+M953</f>
        <v>0</v>
      </c>
      <c r="N951" s="41">
        <f t="shared" si="848"/>
        <v>0</v>
      </c>
      <c r="O951" s="41">
        <f t="shared" ref="O951:S951" si="849">+O952+O953</f>
        <v>0</v>
      </c>
      <c r="P951" s="41">
        <f t="shared" si="849"/>
        <v>0</v>
      </c>
      <c r="Q951" s="41">
        <f t="shared" si="849"/>
        <v>0</v>
      </c>
      <c r="R951" s="41">
        <f t="shared" si="849"/>
        <v>0</v>
      </c>
      <c r="S951" s="41">
        <f t="shared" si="849"/>
        <v>0</v>
      </c>
      <c r="T951" s="41">
        <f t="shared" ref="T951:U951" si="850">+T952+T953</f>
        <v>0</v>
      </c>
      <c r="U951" s="41">
        <f t="shared" si="850"/>
        <v>0</v>
      </c>
    </row>
    <row r="952" spans="1:21" ht="12" hidden="1" customHeight="1" x14ac:dyDescent="0.2">
      <c r="A952" s="3">
        <v>2105100301</v>
      </c>
      <c r="B952" s="4" t="s">
        <v>620</v>
      </c>
      <c r="C952" s="4" t="s">
        <v>9</v>
      </c>
      <c r="D952" s="4">
        <f t="shared" si="802"/>
        <v>10</v>
      </c>
      <c r="E952" s="42">
        <f t="shared" ref="E952:E953" si="851">+F952+G952+J952+K952+L952+H952+M952+N952+I952+O952+P952+Q952+R952+S952+T952+U952</f>
        <v>0</v>
      </c>
      <c r="F952" s="42">
        <f>IFERROR(VLOOKUP($A952,'2018'!$A$8:$C$209,3,FALSE),0)</f>
        <v>0</v>
      </c>
      <c r="G952" s="42">
        <f>IFERROR(VLOOKUP($A952,'2019'!$A$8:$C$282,3,FALSE),0)</f>
        <v>0</v>
      </c>
      <c r="H952" s="42">
        <f>+IFERROR(VLOOKUP($A952,'2020'!$A$14:$C$247,3,FALSE),0)</f>
        <v>0</v>
      </c>
      <c r="I952" s="42">
        <f>+IFERROR(VLOOKUP($A952,'2021'!$A$12:$C$276,3,FALSE),0)</f>
        <v>0</v>
      </c>
      <c r="J952" s="42">
        <f>+IFERROR(VLOOKUP($A952,'2022'!$A:$O,4,FALSE),0)</f>
        <v>0</v>
      </c>
      <c r="K952" s="42">
        <f>+IFERROR(VLOOKUP($A952,'2022'!$A:$O,5,FALSE),0)</f>
        <v>0</v>
      </c>
      <c r="L952" s="42">
        <f>+IFERROR(VLOOKUP($A952,'2022'!$A:$O,6,FALSE),0)</f>
        <v>0</v>
      </c>
      <c r="M952" s="42">
        <f>+IFERROR(VLOOKUP($A952,'2022'!$A:$O,7,FALSE),0)</f>
        <v>0</v>
      </c>
      <c r="N952" s="42">
        <f>+IFERROR(VLOOKUP($A952,'2022'!$A:$O,8,FALSE),0)</f>
        <v>0</v>
      </c>
      <c r="O952" s="42">
        <f>+IFERROR(VLOOKUP($A952,'2022'!$A:$O,9,FALSE),0)</f>
        <v>0</v>
      </c>
      <c r="P952" s="42">
        <f>+IFERROR(VLOOKUP($A952,'2022'!$A:$O,10,FALSE),0)</f>
        <v>0</v>
      </c>
      <c r="Q952" s="42">
        <f>+IFERROR(VLOOKUP($A952,'2022'!$A:$O,11,FALSE),0)</f>
        <v>0</v>
      </c>
      <c r="R952" s="42">
        <f>+IFERROR(VLOOKUP($A952,'2022'!$A:$O,12,FALSE),0)</f>
        <v>0</v>
      </c>
      <c r="S952" s="42">
        <f>+IFERROR(VLOOKUP($A952,'2022'!$A:$O,13,FALSE),0)</f>
        <v>0</v>
      </c>
      <c r="T952" s="42">
        <f>+IFERROR(VLOOKUP($A952,'2022'!$A:$O,14,FALSE),0)</f>
        <v>0</v>
      </c>
      <c r="U952" s="42">
        <f>+IFERROR(VLOOKUP($A952,'2022'!$A:$O,15,FALSE),0)</f>
        <v>0</v>
      </c>
    </row>
    <row r="953" spans="1:21" hidden="1" x14ac:dyDescent="0.2">
      <c r="A953" s="3">
        <v>2105100320</v>
      </c>
      <c r="B953" s="4" t="s">
        <v>621</v>
      </c>
      <c r="C953" s="4" t="s">
        <v>9</v>
      </c>
      <c r="D953" s="4">
        <f t="shared" si="802"/>
        <v>10</v>
      </c>
      <c r="E953" s="42">
        <f t="shared" si="851"/>
        <v>0</v>
      </c>
      <c r="F953" s="42">
        <f>IFERROR(VLOOKUP($A953,'2018'!$A$8:$C$209,3,FALSE),0)</f>
        <v>0</v>
      </c>
      <c r="G953" s="42">
        <f>IFERROR(VLOOKUP($A953,'2019'!$A$8:$C$282,3,FALSE),0)</f>
        <v>0</v>
      </c>
      <c r="H953" s="42">
        <f>+IFERROR(VLOOKUP($A953,'2020'!$A$14:$C$247,3,FALSE),0)</f>
        <v>0</v>
      </c>
      <c r="I953" s="42">
        <f>+IFERROR(VLOOKUP($A953,'2021'!$A$12:$C$276,3,FALSE),0)</f>
        <v>0</v>
      </c>
      <c r="J953" s="42">
        <f>+IFERROR(VLOOKUP($A953,'2022'!$A:$O,4,FALSE),0)</f>
        <v>0</v>
      </c>
      <c r="K953" s="42">
        <f>+IFERROR(VLOOKUP($A953,'2022'!$A:$O,5,FALSE),0)</f>
        <v>0</v>
      </c>
      <c r="L953" s="42">
        <f>+IFERROR(VLOOKUP($A953,'2022'!$A:$O,6,FALSE),0)</f>
        <v>0</v>
      </c>
      <c r="M953" s="42">
        <f>+IFERROR(VLOOKUP($A953,'2022'!$A:$O,7,FALSE),0)</f>
        <v>0</v>
      </c>
      <c r="N953" s="42">
        <f>+IFERROR(VLOOKUP($A953,'2022'!$A:$O,8,FALSE),0)</f>
        <v>0</v>
      </c>
      <c r="O953" s="42">
        <f>+IFERROR(VLOOKUP($A953,'2022'!$A:$O,9,FALSE),0)</f>
        <v>0</v>
      </c>
      <c r="P953" s="42">
        <f>+IFERROR(VLOOKUP($A953,'2022'!$A:$O,10,FALSE),0)</f>
        <v>0</v>
      </c>
      <c r="Q953" s="42">
        <f>+IFERROR(VLOOKUP($A953,'2022'!$A:$O,11,FALSE),0)</f>
        <v>0</v>
      </c>
      <c r="R953" s="42">
        <f>+IFERROR(VLOOKUP($A953,'2022'!$A:$O,12,FALSE),0)</f>
        <v>0</v>
      </c>
      <c r="S953" s="42">
        <f>+IFERROR(VLOOKUP($A953,'2022'!$A:$O,13,FALSE),0)</f>
        <v>0</v>
      </c>
      <c r="T953" s="42">
        <f>+IFERROR(VLOOKUP($A953,'2022'!$A:$O,14,FALSE),0)</f>
        <v>0</v>
      </c>
      <c r="U953" s="42">
        <f>+IFERROR(VLOOKUP($A953,'2022'!$A:$O,15,FALSE),0)</f>
        <v>0</v>
      </c>
    </row>
    <row r="954" spans="1:21" ht="12" hidden="1" customHeight="1" x14ac:dyDescent="0.25">
      <c r="A954" s="34">
        <v>21051004</v>
      </c>
      <c r="B954" s="35" t="s">
        <v>622</v>
      </c>
      <c r="C954" s="35" t="s">
        <v>5</v>
      </c>
      <c r="D954" s="35">
        <f t="shared" si="802"/>
        <v>8</v>
      </c>
      <c r="E954" s="41">
        <f t="shared" ref="E954:L954" si="852">+E955+E956</f>
        <v>0</v>
      </c>
      <c r="F954" s="41">
        <f t="shared" si="852"/>
        <v>0</v>
      </c>
      <c r="G954" s="41">
        <f t="shared" si="852"/>
        <v>0</v>
      </c>
      <c r="H954" s="41">
        <f t="shared" ref="H954" si="853">+H955+H956</f>
        <v>0</v>
      </c>
      <c r="I954" s="41">
        <f t="shared" ref="I954" si="854">+I955+I956</f>
        <v>0</v>
      </c>
      <c r="J954" s="41">
        <f t="shared" si="852"/>
        <v>0</v>
      </c>
      <c r="K954" s="41">
        <f t="shared" si="852"/>
        <v>0</v>
      </c>
      <c r="L954" s="41">
        <f t="shared" si="852"/>
        <v>0</v>
      </c>
      <c r="M954" s="41">
        <f t="shared" ref="M954:N954" si="855">+M955+M956</f>
        <v>0</v>
      </c>
      <c r="N954" s="41">
        <f t="shared" si="855"/>
        <v>0</v>
      </c>
      <c r="O954" s="41">
        <f t="shared" ref="O954:S954" si="856">+O955+O956</f>
        <v>0</v>
      </c>
      <c r="P954" s="41">
        <f t="shared" si="856"/>
        <v>0</v>
      </c>
      <c r="Q954" s="41">
        <f t="shared" si="856"/>
        <v>0</v>
      </c>
      <c r="R954" s="41">
        <f t="shared" si="856"/>
        <v>0</v>
      </c>
      <c r="S954" s="41">
        <f t="shared" si="856"/>
        <v>0</v>
      </c>
      <c r="T954" s="41">
        <f t="shared" ref="T954:U954" si="857">+T955+T956</f>
        <v>0</v>
      </c>
      <c r="U954" s="41">
        <f t="shared" si="857"/>
        <v>0</v>
      </c>
    </row>
    <row r="955" spans="1:21" ht="12" hidden="1" customHeight="1" x14ac:dyDescent="0.2">
      <c r="A955" s="3">
        <v>2105100401</v>
      </c>
      <c r="B955" s="4" t="s">
        <v>623</v>
      </c>
      <c r="C955" s="4" t="s">
        <v>9</v>
      </c>
      <c r="D955" s="4">
        <f t="shared" si="802"/>
        <v>10</v>
      </c>
      <c r="E955" s="42">
        <f t="shared" ref="E955:E956" si="858">+F955+G955+J955+K955+L955+H955+M955+N955+I955+O955+P955+Q955+R955+S955+T955+U955</f>
        <v>0</v>
      </c>
      <c r="F955" s="42">
        <f>IFERROR(VLOOKUP($A955,'2018'!$A$8:$C$209,3,FALSE),0)</f>
        <v>0</v>
      </c>
      <c r="G955" s="42">
        <f>IFERROR(VLOOKUP($A955,'2019'!$A$8:$C$282,3,FALSE),0)</f>
        <v>0</v>
      </c>
      <c r="H955" s="42">
        <f>+IFERROR(VLOOKUP($A955,'2020'!$A$14:$C$247,3,FALSE),0)</f>
        <v>0</v>
      </c>
      <c r="I955" s="42">
        <f>+IFERROR(VLOOKUP($A955,'2021'!$A$12:$C$276,3,FALSE),0)</f>
        <v>0</v>
      </c>
      <c r="J955" s="42">
        <f>+IFERROR(VLOOKUP($A955,'2022'!$A:$O,4,FALSE),0)</f>
        <v>0</v>
      </c>
      <c r="K955" s="42">
        <f>+IFERROR(VLOOKUP($A955,'2022'!$A:$O,5,FALSE),0)</f>
        <v>0</v>
      </c>
      <c r="L955" s="42">
        <f>+IFERROR(VLOOKUP($A955,'2022'!$A:$O,6,FALSE),0)</f>
        <v>0</v>
      </c>
      <c r="M955" s="42">
        <f>+IFERROR(VLOOKUP($A955,'2022'!$A:$O,7,FALSE),0)</f>
        <v>0</v>
      </c>
      <c r="N955" s="42">
        <f>+IFERROR(VLOOKUP($A955,'2022'!$A:$O,8,FALSE),0)</f>
        <v>0</v>
      </c>
      <c r="O955" s="42">
        <f>+IFERROR(VLOOKUP($A955,'2022'!$A:$O,9,FALSE),0)</f>
        <v>0</v>
      </c>
      <c r="P955" s="42">
        <f>+IFERROR(VLOOKUP($A955,'2022'!$A:$O,10,FALSE),0)</f>
        <v>0</v>
      </c>
      <c r="Q955" s="42">
        <f>+IFERROR(VLOOKUP($A955,'2022'!$A:$O,11,FALSE),0)</f>
        <v>0</v>
      </c>
      <c r="R955" s="42">
        <f>+IFERROR(VLOOKUP($A955,'2022'!$A:$O,12,FALSE),0)</f>
        <v>0</v>
      </c>
      <c r="S955" s="42">
        <f>+IFERROR(VLOOKUP($A955,'2022'!$A:$O,13,FALSE),0)</f>
        <v>0</v>
      </c>
      <c r="T955" s="42">
        <f>+IFERROR(VLOOKUP($A955,'2022'!$A:$O,14,FALSE),0)</f>
        <v>0</v>
      </c>
      <c r="U955" s="42">
        <f>+IFERROR(VLOOKUP($A955,'2022'!$A:$O,15,FALSE),0)</f>
        <v>0</v>
      </c>
    </row>
    <row r="956" spans="1:21" ht="12" hidden="1" customHeight="1" x14ac:dyDescent="0.2">
      <c r="A956" s="3">
        <v>2105100420</v>
      </c>
      <c r="B956" s="4" t="s">
        <v>624</v>
      </c>
      <c r="C956" s="4" t="s">
        <v>9</v>
      </c>
      <c r="D956" s="4">
        <f t="shared" si="802"/>
        <v>10</v>
      </c>
      <c r="E956" s="42">
        <f t="shared" si="858"/>
        <v>0</v>
      </c>
      <c r="F956" s="42">
        <f>IFERROR(VLOOKUP($A956,'2018'!$A$8:$C$209,3,FALSE),0)</f>
        <v>0</v>
      </c>
      <c r="G956" s="42">
        <f>IFERROR(VLOOKUP($A956,'2019'!$A$8:$C$282,3,FALSE),0)</f>
        <v>0</v>
      </c>
      <c r="H956" s="42">
        <f>+IFERROR(VLOOKUP($A956,'2020'!$A$14:$C$247,3,FALSE),0)</f>
        <v>0</v>
      </c>
      <c r="I956" s="42">
        <f>+IFERROR(VLOOKUP($A956,'2021'!$A$12:$C$276,3,FALSE),0)</f>
        <v>0</v>
      </c>
      <c r="J956" s="42">
        <f>+IFERROR(VLOOKUP($A956,'2022'!$A:$O,4,FALSE),0)</f>
        <v>0</v>
      </c>
      <c r="K956" s="42">
        <f>+IFERROR(VLOOKUP($A956,'2022'!$A:$O,5,FALSE),0)</f>
        <v>0</v>
      </c>
      <c r="L956" s="42">
        <f>+IFERROR(VLOOKUP($A956,'2022'!$A:$O,6,FALSE),0)</f>
        <v>0</v>
      </c>
      <c r="M956" s="42">
        <f>+IFERROR(VLOOKUP($A956,'2022'!$A:$O,7,FALSE),0)</f>
        <v>0</v>
      </c>
      <c r="N956" s="42">
        <f>+IFERROR(VLOOKUP($A956,'2022'!$A:$O,8,FALSE),0)</f>
        <v>0</v>
      </c>
      <c r="O956" s="42">
        <f>+IFERROR(VLOOKUP($A956,'2022'!$A:$O,9,FALSE),0)</f>
        <v>0</v>
      </c>
      <c r="P956" s="42">
        <f>+IFERROR(VLOOKUP($A956,'2022'!$A:$O,10,FALSE),0)</f>
        <v>0</v>
      </c>
      <c r="Q956" s="42">
        <f>+IFERROR(VLOOKUP($A956,'2022'!$A:$O,11,FALSE),0)</f>
        <v>0</v>
      </c>
      <c r="R956" s="42">
        <f>+IFERROR(VLOOKUP($A956,'2022'!$A:$O,12,FALSE),0)</f>
        <v>0</v>
      </c>
      <c r="S956" s="42">
        <f>+IFERROR(VLOOKUP($A956,'2022'!$A:$O,13,FALSE),0)</f>
        <v>0</v>
      </c>
      <c r="T956" s="42">
        <f>+IFERROR(VLOOKUP($A956,'2022'!$A:$O,14,FALSE),0)</f>
        <v>0</v>
      </c>
      <c r="U956" s="42">
        <f>+IFERROR(VLOOKUP($A956,'2022'!$A:$O,15,FALSE),0)</f>
        <v>0</v>
      </c>
    </row>
    <row r="957" spans="1:21" ht="12" hidden="1" x14ac:dyDescent="0.25">
      <c r="A957" s="32">
        <v>2110</v>
      </c>
      <c r="B957" s="33" t="s">
        <v>625</v>
      </c>
      <c r="C957" s="33" t="s">
        <v>5</v>
      </c>
      <c r="D957" s="33">
        <f t="shared" si="802"/>
        <v>4</v>
      </c>
      <c r="E957" s="39">
        <f t="shared" ref="E957:U959" si="859">+E958</f>
        <v>0</v>
      </c>
      <c r="F957" s="39">
        <f t="shared" si="859"/>
        <v>0</v>
      </c>
      <c r="G957" s="39">
        <f t="shared" si="859"/>
        <v>0</v>
      </c>
      <c r="H957" s="39">
        <f t="shared" si="859"/>
        <v>0</v>
      </c>
      <c r="I957" s="39">
        <f t="shared" si="859"/>
        <v>0</v>
      </c>
      <c r="J957" s="39">
        <f t="shared" si="859"/>
        <v>0</v>
      </c>
      <c r="K957" s="39">
        <f t="shared" si="859"/>
        <v>0</v>
      </c>
      <c r="L957" s="39">
        <f t="shared" si="859"/>
        <v>0</v>
      </c>
      <c r="M957" s="39">
        <f t="shared" si="859"/>
        <v>0</v>
      </c>
      <c r="N957" s="39">
        <f t="shared" si="859"/>
        <v>0</v>
      </c>
      <c r="O957" s="39">
        <f t="shared" si="859"/>
        <v>0</v>
      </c>
      <c r="P957" s="39">
        <f t="shared" si="859"/>
        <v>0</v>
      </c>
      <c r="Q957" s="39">
        <f t="shared" si="859"/>
        <v>0</v>
      </c>
      <c r="R957" s="39">
        <f t="shared" si="859"/>
        <v>0</v>
      </c>
      <c r="S957" s="39">
        <f t="shared" si="859"/>
        <v>0</v>
      </c>
      <c r="T957" s="39">
        <f t="shared" si="859"/>
        <v>0</v>
      </c>
      <c r="U957" s="39">
        <f t="shared" si="859"/>
        <v>0</v>
      </c>
    </row>
    <row r="958" spans="1:21" ht="12" hidden="1" x14ac:dyDescent="0.25">
      <c r="A958" s="5">
        <v>211010</v>
      </c>
      <c r="B958" s="6" t="s">
        <v>610</v>
      </c>
      <c r="C958" s="6" t="s">
        <v>5</v>
      </c>
      <c r="D958" s="6">
        <f t="shared" si="802"/>
        <v>6</v>
      </c>
      <c r="E958" s="40">
        <f t="shared" si="859"/>
        <v>0</v>
      </c>
      <c r="F958" s="40">
        <f t="shared" si="859"/>
        <v>0</v>
      </c>
      <c r="G958" s="40">
        <f t="shared" si="859"/>
        <v>0</v>
      </c>
      <c r="H958" s="40">
        <f t="shared" si="859"/>
        <v>0</v>
      </c>
      <c r="I958" s="40">
        <f t="shared" si="859"/>
        <v>0</v>
      </c>
      <c r="J958" s="40">
        <f t="shared" si="859"/>
        <v>0</v>
      </c>
      <c r="K958" s="40">
        <f t="shared" si="859"/>
        <v>0</v>
      </c>
      <c r="L958" s="40">
        <f t="shared" si="859"/>
        <v>0</v>
      </c>
      <c r="M958" s="40">
        <f t="shared" si="859"/>
        <v>0</v>
      </c>
      <c r="N958" s="40">
        <f t="shared" si="859"/>
        <v>0</v>
      </c>
      <c r="O958" s="40">
        <f t="shared" si="859"/>
        <v>0</v>
      </c>
      <c r="P958" s="40">
        <f t="shared" si="859"/>
        <v>0</v>
      </c>
      <c r="Q958" s="40">
        <f t="shared" si="859"/>
        <v>0</v>
      </c>
      <c r="R958" s="40">
        <f t="shared" si="859"/>
        <v>0</v>
      </c>
      <c r="S958" s="40">
        <f t="shared" si="859"/>
        <v>0</v>
      </c>
      <c r="T958" s="40">
        <f t="shared" si="859"/>
        <v>0</v>
      </c>
      <c r="U958" s="40">
        <f t="shared" si="859"/>
        <v>0</v>
      </c>
    </row>
    <row r="959" spans="1:21" ht="12" hidden="1" x14ac:dyDescent="0.25">
      <c r="A959" s="34">
        <v>21101001</v>
      </c>
      <c r="B959" s="35" t="s">
        <v>626</v>
      </c>
      <c r="C959" s="35" t="s">
        <v>5</v>
      </c>
      <c r="D959" s="35">
        <f t="shared" si="802"/>
        <v>8</v>
      </c>
      <c r="E959" s="41">
        <f t="shared" si="859"/>
        <v>0</v>
      </c>
      <c r="F959" s="41">
        <f t="shared" si="859"/>
        <v>0</v>
      </c>
      <c r="G959" s="41">
        <f t="shared" si="859"/>
        <v>0</v>
      </c>
      <c r="H959" s="41">
        <f t="shared" si="859"/>
        <v>0</v>
      </c>
      <c r="I959" s="41">
        <f t="shared" si="859"/>
        <v>0</v>
      </c>
      <c r="J959" s="41">
        <f t="shared" si="859"/>
        <v>0</v>
      </c>
      <c r="K959" s="41">
        <f t="shared" si="859"/>
        <v>0</v>
      </c>
      <c r="L959" s="41">
        <f t="shared" si="859"/>
        <v>0</v>
      </c>
      <c r="M959" s="41">
        <f t="shared" si="859"/>
        <v>0</v>
      </c>
      <c r="N959" s="41">
        <f t="shared" si="859"/>
        <v>0</v>
      </c>
      <c r="O959" s="41">
        <f t="shared" si="859"/>
        <v>0</v>
      </c>
      <c r="P959" s="41">
        <f t="shared" si="859"/>
        <v>0</v>
      </c>
      <c r="Q959" s="41">
        <f t="shared" si="859"/>
        <v>0</v>
      </c>
      <c r="R959" s="41">
        <f t="shared" si="859"/>
        <v>0</v>
      </c>
      <c r="S959" s="41">
        <f t="shared" si="859"/>
        <v>0</v>
      </c>
      <c r="T959" s="41">
        <f t="shared" si="859"/>
        <v>0</v>
      </c>
      <c r="U959" s="41">
        <f t="shared" si="859"/>
        <v>0</v>
      </c>
    </row>
    <row r="960" spans="1:21" hidden="1" x14ac:dyDescent="0.2">
      <c r="A960" s="3">
        <v>2110100101</v>
      </c>
      <c r="B960" s="4" t="s">
        <v>626</v>
      </c>
      <c r="C960" s="4" t="s">
        <v>9</v>
      </c>
      <c r="D960" s="4">
        <f t="shared" si="802"/>
        <v>10</v>
      </c>
      <c r="E960" s="42">
        <f>+F960+G960+J960+K960+L960+H960+M960+N960+I960+O960+P960+Q960+R960+S960+T960+U960</f>
        <v>0</v>
      </c>
      <c r="F960" s="42">
        <f>IFERROR(VLOOKUP($A960,'2018'!$A$8:$C$209,3,FALSE),0)</f>
        <v>0</v>
      </c>
      <c r="G960" s="42">
        <f>IFERROR(VLOOKUP($A960,'2019'!$A$8:$C$282,3,FALSE),0)</f>
        <v>0</v>
      </c>
      <c r="H960" s="42">
        <f>+IFERROR(VLOOKUP($A960,'2020'!$A$14:$C$247,3,FALSE),0)</f>
        <v>0</v>
      </c>
      <c r="I960" s="42">
        <f>+IFERROR(VLOOKUP($A960,'2021'!$A$12:$C$276,3,FALSE),0)</f>
        <v>0</v>
      </c>
      <c r="J960" s="42">
        <f>+IFERROR(VLOOKUP($A960,'2022'!$A:$O,4,FALSE),0)</f>
        <v>0</v>
      </c>
      <c r="K960" s="42">
        <f>+IFERROR(VLOOKUP($A960,'2022'!$A:$O,5,FALSE),0)</f>
        <v>0</v>
      </c>
      <c r="L960" s="42">
        <f>+IFERROR(VLOOKUP($A960,'2022'!$A:$O,6,FALSE),0)</f>
        <v>0</v>
      </c>
      <c r="M960" s="42">
        <f>+IFERROR(VLOOKUP($A960,'2022'!$A:$O,7,FALSE),0)</f>
        <v>0</v>
      </c>
      <c r="N960" s="42">
        <f>+IFERROR(VLOOKUP($A960,'2022'!$A:$O,8,FALSE),0)</f>
        <v>0</v>
      </c>
      <c r="O960" s="42">
        <f>+IFERROR(VLOOKUP($A960,'2022'!$A:$O,9,FALSE),0)</f>
        <v>0</v>
      </c>
      <c r="P960" s="42">
        <f>+IFERROR(VLOOKUP($A960,'2022'!$A:$O,10,FALSE),0)</f>
        <v>0</v>
      </c>
      <c r="Q960" s="42">
        <f>+IFERROR(VLOOKUP($A960,'2022'!$A:$O,11,FALSE),0)</f>
        <v>0</v>
      </c>
      <c r="R960" s="42">
        <f>+IFERROR(VLOOKUP($A960,'2022'!$A:$O,12,FALSE),0)</f>
        <v>0</v>
      </c>
      <c r="S960" s="42">
        <f>+IFERROR(VLOOKUP($A960,'2022'!$A:$O,13,FALSE),0)</f>
        <v>0</v>
      </c>
      <c r="T960" s="42">
        <f>+IFERROR(VLOOKUP($A960,'2022'!$A:$O,14,FALSE),0)</f>
        <v>0</v>
      </c>
      <c r="U960" s="42">
        <f>+IFERROR(VLOOKUP($A960,'2022'!$A:$O,15,FALSE),0)</f>
        <v>0</v>
      </c>
    </row>
    <row r="961" spans="1:21" ht="12" hidden="1" customHeight="1" x14ac:dyDescent="0.25">
      <c r="A961" s="32">
        <v>2115</v>
      </c>
      <c r="B961" s="33" t="s">
        <v>627</v>
      </c>
      <c r="C961" s="33" t="s">
        <v>5</v>
      </c>
      <c r="D961" s="33">
        <f t="shared" si="802"/>
        <v>4</v>
      </c>
      <c r="E961" s="39">
        <f t="shared" ref="E961:U963" si="860">+E962</f>
        <v>0</v>
      </c>
      <c r="F961" s="39">
        <f t="shared" si="860"/>
        <v>0</v>
      </c>
      <c r="G961" s="39">
        <f t="shared" si="860"/>
        <v>0</v>
      </c>
      <c r="H961" s="39">
        <f t="shared" si="860"/>
        <v>0</v>
      </c>
      <c r="I961" s="39">
        <f t="shared" si="860"/>
        <v>0</v>
      </c>
      <c r="J961" s="39">
        <f t="shared" si="860"/>
        <v>0</v>
      </c>
      <c r="K961" s="39">
        <f t="shared" si="860"/>
        <v>0</v>
      </c>
      <c r="L961" s="39">
        <f t="shared" si="860"/>
        <v>0</v>
      </c>
      <c r="M961" s="39">
        <f t="shared" si="860"/>
        <v>0</v>
      </c>
      <c r="N961" s="39">
        <f t="shared" si="860"/>
        <v>0</v>
      </c>
      <c r="O961" s="39">
        <f t="shared" si="860"/>
        <v>0</v>
      </c>
      <c r="P961" s="39">
        <f t="shared" si="860"/>
        <v>0</v>
      </c>
      <c r="Q961" s="39">
        <f t="shared" si="860"/>
        <v>0</v>
      </c>
      <c r="R961" s="39">
        <f t="shared" si="860"/>
        <v>0</v>
      </c>
      <c r="S961" s="39">
        <f t="shared" si="860"/>
        <v>0</v>
      </c>
      <c r="T961" s="39">
        <f t="shared" si="860"/>
        <v>0</v>
      </c>
      <c r="U961" s="39">
        <f t="shared" si="860"/>
        <v>0</v>
      </c>
    </row>
    <row r="962" spans="1:21" ht="12" hidden="1" x14ac:dyDescent="0.25">
      <c r="A962" s="5">
        <v>211520</v>
      </c>
      <c r="B962" s="6" t="s">
        <v>627</v>
      </c>
      <c r="C962" s="6" t="s">
        <v>5</v>
      </c>
      <c r="D962" s="6">
        <f t="shared" si="802"/>
        <v>6</v>
      </c>
      <c r="E962" s="40">
        <f t="shared" si="860"/>
        <v>0</v>
      </c>
      <c r="F962" s="40">
        <f t="shared" si="860"/>
        <v>0</v>
      </c>
      <c r="G962" s="40">
        <f t="shared" si="860"/>
        <v>0</v>
      </c>
      <c r="H962" s="40">
        <f t="shared" si="860"/>
        <v>0</v>
      </c>
      <c r="I962" s="40">
        <f t="shared" si="860"/>
        <v>0</v>
      </c>
      <c r="J962" s="40">
        <f t="shared" si="860"/>
        <v>0</v>
      </c>
      <c r="K962" s="40">
        <f t="shared" si="860"/>
        <v>0</v>
      </c>
      <c r="L962" s="40">
        <f t="shared" si="860"/>
        <v>0</v>
      </c>
      <c r="M962" s="40">
        <f t="shared" si="860"/>
        <v>0</v>
      </c>
      <c r="N962" s="40">
        <f t="shared" si="860"/>
        <v>0</v>
      </c>
      <c r="O962" s="40">
        <f t="shared" si="860"/>
        <v>0</v>
      </c>
      <c r="P962" s="40">
        <f t="shared" si="860"/>
        <v>0</v>
      </c>
      <c r="Q962" s="40">
        <f t="shared" si="860"/>
        <v>0</v>
      </c>
      <c r="R962" s="40">
        <f t="shared" si="860"/>
        <v>0</v>
      </c>
      <c r="S962" s="40">
        <f t="shared" si="860"/>
        <v>0</v>
      </c>
      <c r="T962" s="40">
        <f t="shared" si="860"/>
        <v>0</v>
      </c>
      <c r="U962" s="40">
        <f t="shared" si="860"/>
        <v>0</v>
      </c>
    </row>
    <row r="963" spans="1:21" ht="12" hidden="1" customHeight="1" x14ac:dyDescent="0.25">
      <c r="A963" s="34">
        <v>21152001</v>
      </c>
      <c r="B963" s="35" t="s">
        <v>627</v>
      </c>
      <c r="C963" s="35" t="s">
        <v>5</v>
      </c>
      <c r="D963" s="35">
        <f t="shared" si="802"/>
        <v>8</v>
      </c>
      <c r="E963" s="41">
        <f t="shared" si="860"/>
        <v>0</v>
      </c>
      <c r="F963" s="41">
        <f t="shared" si="860"/>
        <v>0</v>
      </c>
      <c r="G963" s="41">
        <f t="shared" si="860"/>
        <v>0</v>
      </c>
      <c r="H963" s="41">
        <f t="shared" si="860"/>
        <v>0</v>
      </c>
      <c r="I963" s="41">
        <f t="shared" si="860"/>
        <v>0</v>
      </c>
      <c r="J963" s="41">
        <f t="shared" si="860"/>
        <v>0</v>
      </c>
      <c r="K963" s="41">
        <f t="shared" si="860"/>
        <v>0</v>
      </c>
      <c r="L963" s="41">
        <f t="shared" si="860"/>
        <v>0</v>
      </c>
      <c r="M963" s="41">
        <f t="shared" si="860"/>
        <v>0</v>
      </c>
      <c r="N963" s="41">
        <f t="shared" si="860"/>
        <v>0</v>
      </c>
      <c r="O963" s="41">
        <f t="shared" si="860"/>
        <v>0</v>
      </c>
      <c r="P963" s="41">
        <f t="shared" si="860"/>
        <v>0</v>
      </c>
      <c r="Q963" s="41">
        <f t="shared" si="860"/>
        <v>0</v>
      </c>
      <c r="R963" s="41">
        <f t="shared" si="860"/>
        <v>0</v>
      </c>
      <c r="S963" s="41">
        <f t="shared" si="860"/>
        <v>0</v>
      </c>
      <c r="T963" s="41">
        <f t="shared" si="860"/>
        <v>0</v>
      </c>
      <c r="U963" s="41">
        <f t="shared" si="860"/>
        <v>0</v>
      </c>
    </row>
    <row r="964" spans="1:21" hidden="1" x14ac:dyDescent="0.2">
      <c r="A964" s="3">
        <v>2115200101</v>
      </c>
      <c r="B964" s="4" t="s">
        <v>627</v>
      </c>
      <c r="C964" s="4" t="s">
        <v>9</v>
      </c>
      <c r="D964" s="4">
        <f t="shared" si="802"/>
        <v>10</v>
      </c>
      <c r="E964" s="42">
        <f>+F964+G964+J964+K964+L964+H964+M964+N964+I964+O964+P964+Q964+R964+S964+T964+U964</f>
        <v>0</v>
      </c>
      <c r="F964" s="42">
        <f>IFERROR(VLOOKUP($A964,'2018'!$A$8:$C$209,3,FALSE),0)</f>
        <v>0</v>
      </c>
      <c r="G964" s="42">
        <f>IFERROR(VLOOKUP($A964,'2019'!$A$8:$C$282,3,FALSE),0)</f>
        <v>0</v>
      </c>
      <c r="H964" s="42">
        <f>+IFERROR(VLOOKUP($A964,'2020'!$A$14:$C$247,3,FALSE),0)</f>
        <v>0</v>
      </c>
      <c r="I964" s="42">
        <f>+IFERROR(VLOOKUP($A964,'2021'!$A$12:$C$276,3,FALSE),0)</f>
        <v>0</v>
      </c>
      <c r="J964" s="42">
        <f>+IFERROR(VLOOKUP($A964,'2022'!$A:$O,4,FALSE),0)</f>
        <v>0</v>
      </c>
      <c r="K964" s="42">
        <f>+IFERROR(VLOOKUP($A964,'2022'!$A:$O,5,FALSE),0)</f>
        <v>0</v>
      </c>
      <c r="L964" s="42">
        <f>+IFERROR(VLOOKUP($A964,'2022'!$A:$O,6,FALSE),0)</f>
        <v>0</v>
      </c>
      <c r="M964" s="42">
        <f>+IFERROR(VLOOKUP($A964,'2022'!$A:$O,7,FALSE),0)</f>
        <v>0</v>
      </c>
      <c r="N964" s="42">
        <f>+IFERROR(VLOOKUP($A964,'2022'!$A:$O,8,FALSE),0)</f>
        <v>0</v>
      </c>
      <c r="O964" s="42">
        <f>+IFERROR(VLOOKUP($A964,'2022'!$A:$O,9,FALSE),0)</f>
        <v>0</v>
      </c>
      <c r="P964" s="42">
        <f>+IFERROR(VLOOKUP($A964,'2022'!$A:$O,10,FALSE),0)</f>
        <v>0</v>
      </c>
      <c r="Q964" s="42">
        <f>+IFERROR(VLOOKUP($A964,'2022'!$A:$O,11,FALSE),0)</f>
        <v>0</v>
      </c>
      <c r="R964" s="42">
        <f>+IFERROR(VLOOKUP($A964,'2022'!$A:$O,12,FALSE),0)</f>
        <v>0</v>
      </c>
      <c r="S964" s="42">
        <f>+IFERROR(VLOOKUP($A964,'2022'!$A:$O,13,FALSE),0)</f>
        <v>0</v>
      </c>
      <c r="T964" s="42">
        <f>+IFERROR(VLOOKUP($A964,'2022'!$A:$O,14,FALSE),0)</f>
        <v>0</v>
      </c>
      <c r="U964" s="42">
        <f>+IFERROR(VLOOKUP($A964,'2022'!$A:$O,15,FALSE),0)</f>
        <v>0</v>
      </c>
    </row>
    <row r="965" spans="1:21" ht="12" hidden="1" x14ac:dyDescent="0.25">
      <c r="A965" s="32">
        <v>2195</v>
      </c>
      <c r="B965" s="33" t="s">
        <v>628</v>
      </c>
      <c r="C965" s="33" t="s">
        <v>5</v>
      </c>
      <c r="D965" s="33">
        <f t="shared" si="802"/>
        <v>4</v>
      </c>
      <c r="E965" s="39">
        <f t="shared" ref="E965:L965" si="861">+E966+E983</f>
        <v>3451398513.7000003</v>
      </c>
      <c r="F965" s="39">
        <f t="shared" si="861"/>
        <v>6748463712.6499996</v>
      </c>
      <c r="G965" s="39">
        <f t="shared" si="861"/>
        <v>3479317413.9099998</v>
      </c>
      <c r="H965" s="39">
        <f t="shared" ref="H965" si="862">+H966+H983</f>
        <v>-1989316746.26</v>
      </c>
      <c r="I965" s="39">
        <f t="shared" ref="I965" si="863">+I966+I983</f>
        <v>15520123607.51</v>
      </c>
      <c r="J965" s="39">
        <f t="shared" si="861"/>
        <v>-2239582516.4699998</v>
      </c>
      <c r="K965" s="39">
        <f t="shared" si="861"/>
        <v>-1585442562.6500001</v>
      </c>
      <c r="L965" s="39">
        <f t="shared" si="861"/>
        <v>-104246912.19999999</v>
      </c>
      <c r="M965" s="39">
        <f t="shared" ref="M965:N965" si="864">+M966+M983</f>
        <v>-900260317</v>
      </c>
      <c r="N965" s="39">
        <f t="shared" si="864"/>
        <v>-5769586173.8599997</v>
      </c>
      <c r="O965" s="39">
        <f t="shared" ref="O965:S965" si="865">+O966+O983</f>
        <v>-8394061000.7600002</v>
      </c>
      <c r="P965" s="39">
        <f t="shared" si="865"/>
        <v>-1321210230.1900001</v>
      </c>
      <c r="Q965" s="39">
        <f t="shared" si="865"/>
        <v>1298665.02</v>
      </c>
      <c r="R965" s="39">
        <f t="shared" si="865"/>
        <v>1309534.8600000001</v>
      </c>
      <c r="S965" s="39">
        <f t="shared" si="865"/>
        <v>1320495.3900000001</v>
      </c>
      <c r="T965" s="39">
        <f t="shared" ref="T965:U965" si="866">+T966+T983</f>
        <v>1627447.48</v>
      </c>
      <c r="U965" s="39">
        <f t="shared" si="866"/>
        <v>1644096.27</v>
      </c>
    </row>
    <row r="966" spans="1:21" ht="12" hidden="1" customHeight="1" x14ac:dyDescent="0.25">
      <c r="A966" s="5">
        <v>219505</v>
      </c>
      <c r="B966" s="6" t="s">
        <v>629</v>
      </c>
      <c r="C966" s="6" t="s">
        <v>5</v>
      </c>
      <c r="D966" s="6">
        <f t="shared" si="802"/>
        <v>6</v>
      </c>
      <c r="E966" s="40">
        <f t="shared" ref="E966:L966" si="867">+E967+E972+E974+E977+E980</f>
        <v>3602870059.8200011</v>
      </c>
      <c r="F966" s="40">
        <f t="shared" si="867"/>
        <v>3078463712.6500001</v>
      </c>
      <c r="G966" s="40">
        <f t="shared" si="867"/>
        <v>1966609331.9100001</v>
      </c>
      <c r="H966" s="40">
        <f t="shared" ref="H966" si="868">+H967+H972+H974+H977+H980</f>
        <v>-563601746.25999999</v>
      </c>
      <c r="I966" s="40">
        <f t="shared" ref="I966" si="869">+I967+I972+I974+I977+I980</f>
        <v>-988126392.49000001</v>
      </c>
      <c r="J966" s="40">
        <f t="shared" si="867"/>
        <v>-13707837.540000001</v>
      </c>
      <c r="K966" s="40">
        <f t="shared" si="867"/>
        <v>1235218.56</v>
      </c>
      <c r="L966" s="40">
        <f t="shared" si="867"/>
        <v>1245557.3700000001</v>
      </c>
      <c r="M966" s="40">
        <f t="shared" ref="M966:N966" si="870">+M967+M972+M974+M977+M980</f>
        <v>1255981.74</v>
      </c>
      <c r="N966" s="40">
        <f t="shared" si="870"/>
        <v>80056707.539999992</v>
      </c>
      <c r="O966" s="40">
        <f t="shared" ref="O966:S966" si="871">+O967+O972+O974+O977+O980</f>
        <v>28839423.510000002</v>
      </c>
      <c r="P966" s="40">
        <f t="shared" si="871"/>
        <v>3399863.81</v>
      </c>
      <c r="Q966" s="40">
        <f t="shared" si="871"/>
        <v>1298665.02</v>
      </c>
      <c r="R966" s="40">
        <f t="shared" si="871"/>
        <v>1309534.8600000001</v>
      </c>
      <c r="S966" s="40">
        <f t="shared" si="871"/>
        <v>1320495.3900000001</v>
      </c>
      <c r="T966" s="40">
        <f t="shared" ref="T966:U966" si="872">+T967+T972+T974+T977+T980</f>
        <v>1627447.48</v>
      </c>
      <c r="U966" s="40">
        <f t="shared" si="872"/>
        <v>1644096.27</v>
      </c>
    </row>
    <row r="967" spans="1:21" ht="12" hidden="1" x14ac:dyDescent="0.25">
      <c r="A967" s="34">
        <v>21950501</v>
      </c>
      <c r="B967" s="35" t="s">
        <v>629</v>
      </c>
      <c r="C967" s="35" t="s">
        <v>5</v>
      </c>
      <c r="D967" s="35">
        <f t="shared" si="802"/>
        <v>8</v>
      </c>
      <c r="E967" s="41">
        <f t="shared" ref="E967:L967" si="873">+E968+E969+E970+E971</f>
        <v>3602870059.8200011</v>
      </c>
      <c r="F967" s="41">
        <f t="shared" si="873"/>
        <v>3078463712.6500001</v>
      </c>
      <c r="G967" s="41">
        <f t="shared" si="873"/>
        <v>1966609331.9100001</v>
      </c>
      <c r="H967" s="41">
        <f t="shared" ref="H967" si="874">+H968+H969+H970+H971</f>
        <v>-563601746.25999999</v>
      </c>
      <c r="I967" s="41">
        <f t="shared" ref="I967" si="875">+I968+I969+I970+I971</f>
        <v>-988126392.49000001</v>
      </c>
      <c r="J967" s="41">
        <f t="shared" si="873"/>
        <v>-13707837.540000001</v>
      </c>
      <c r="K967" s="41">
        <f t="shared" si="873"/>
        <v>1235218.56</v>
      </c>
      <c r="L967" s="41">
        <f t="shared" si="873"/>
        <v>1245557.3700000001</v>
      </c>
      <c r="M967" s="41">
        <f t="shared" ref="M967:N967" si="876">+M968+M969+M970+M971</f>
        <v>1255981.74</v>
      </c>
      <c r="N967" s="41">
        <f t="shared" si="876"/>
        <v>80056707.539999992</v>
      </c>
      <c r="O967" s="41">
        <f t="shared" ref="O967:S967" si="877">+O968+O969+O970+O971</f>
        <v>28839423.510000002</v>
      </c>
      <c r="P967" s="41">
        <f t="shared" si="877"/>
        <v>3399863.81</v>
      </c>
      <c r="Q967" s="41">
        <f t="shared" si="877"/>
        <v>1298665.02</v>
      </c>
      <c r="R967" s="41">
        <f t="shared" si="877"/>
        <v>1309534.8600000001</v>
      </c>
      <c r="S967" s="41">
        <f t="shared" si="877"/>
        <v>1320495.3900000001</v>
      </c>
      <c r="T967" s="41">
        <f t="shared" ref="T967:U967" si="878">+T968+T969+T970+T971</f>
        <v>1627447.48</v>
      </c>
      <c r="U967" s="41">
        <f t="shared" si="878"/>
        <v>1644096.27</v>
      </c>
    </row>
    <row r="968" spans="1:21" hidden="1" x14ac:dyDescent="0.2">
      <c r="A968" s="3">
        <v>2195050101</v>
      </c>
      <c r="B968" s="4" t="s">
        <v>630</v>
      </c>
      <c r="C968" s="4" t="s">
        <v>9</v>
      </c>
      <c r="D968" s="4">
        <f t="shared" si="802"/>
        <v>10</v>
      </c>
      <c r="E968" s="42">
        <f t="shared" ref="E968:E971" si="879">+F968+G968+J968+K968+L968+H968+M968+N968+I968+O968+P968+Q968+R968+S968+T968+U968</f>
        <v>77124929.349999994</v>
      </c>
      <c r="F968" s="42">
        <f>IFERROR(VLOOKUP($A968,'2018'!$A$8:$C$209,3,FALSE),0)</f>
        <v>75697220.019999996</v>
      </c>
      <c r="G968" s="42">
        <f>IFERROR(VLOOKUP($A968,'2019'!$A$8:$C$282,3,FALSE),0)</f>
        <v>70924196.930000007</v>
      </c>
      <c r="H968" s="42">
        <f>+IFERROR(VLOOKUP($A968,'2020'!$A$14:$C$247,3,FALSE),0)</f>
        <v>-5893572.9800000004</v>
      </c>
      <c r="I968" s="42">
        <f>+IFERROR(VLOOKUP($A968,'2021'!$A$12:$C$276,3,FALSE),0)</f>
        <v>-62534894.009999998</v>
      </c>
      <c r="J968" s="42">
        <f>+IFERROR(VLOOKUP($A968,'2022'!$A:$O,4,FALSE),0)</f>
        <v>-2435022.33</v>
      </c>
      <c r="K968" s="42">
        <f>+IFERROR(VLOOKUP($A968,'2022'!$A:$O,5,FALSE),0)</f>
        <v>114335.13</v>
      </c>
      <c r="L968" s="42">
        <f>+IFERROR(VLOOKUP($A968,'2022'!$A:$O,6,FALSE),0)</f>
        <v>115292.1</v>
      </c>
      <c r="M968" s="42">
        <f>+IFERROR(VLOOKUP($A968,'2022'!$A:$O,7,FALSE),0)</f>
        <v>116257.44</v>
      </c>
      <c r="N968" s="42">
        <f>+IFERROR(VLOOKUP($A968,'2022'!$A:$O,8,FALSE),0)</f>
        <v>117230.22</v>
      </c>
      <c r="O968" s="42">
        <f>+IFERROR(VLOOKUP($A968,'2022'!$A:$O,9,FALSE),0)</f>
        <v>118211.37</v>
      </c>
      <c r="P968" s="42">
        <f>+IFERROR(VLOOKUP($A968,'2022'!$A:$O,10,FALSE),0)</f>
        <v>119200.89</v>
      </c>
      <c r="Q968" s="42">
        <f>+IFERROR(VLOOKUP($A968,'2022'!$A:$O,11,FALSE),0)</f>
        <v>120208.08</v>
      </c>
      <c r="R968" s="42">
        <f>+IFERROR(VLOOKUP($A968,'2022'!$A:$O,12,FALSE),0)</f>
        <v>121214.34</v>
      </c>
      <c r="S968" s="42">
        <f>+IFERROR(VLOOKUP($A968,'2022'!$A:$O,13,FALSE),0)</f>
        <v>122228.79</v>
      </c>
      <c r="T968" s="42">
        <f>+IFERROR(VLOOKUP($A968,'2022'!$A:$O,14,FALSE),0)</f>
        <v>150641.15</v>
      </c>
      <c r="U968" s="42">
        <f>+IFERROR(VLOOKUP($A968,'2022'!$A:$O,15,FALSE),0)</f>
        <v>152182.21</v>
      </c>
    </row>
    <row r="969" spans="1:21" ht="12" hidden="1" customHeight="1" x14ac:dyDescent="0.2">
      <c r="A969" s="3">
        <v>2195050102</v>
      </c>
      <c r="B969" s="4" t="s">
        <v>1289</v>
      </c>
      <c r="C969" s="4" t="s">
        <v>9</v>
      </c>
      <c r="D969" s="4">
        <f t="shared" si="802"/>
        <v>10</v>
      </c>
      <c r="E969" s="42">
        <f t="shared" si="879"/>
        <v>0</v>
      </c>
      <c r="F969" s="42">
        <f>IFERROR(VLOOKUP($A969,'2018'!$A$8:$C$209,3,FALSE),0)</f>
        <v>0</v>
      </c>
      <c r="G969" s="42">
        <f>IFERROR(VLOOKUP($A969,'2019'!$A$8:$C$282,3,FALSE),0)</f>
        <v>0</v>
      </c>
      <c r="H969" s="42">
        <f>+IFERROR(VLOOKUP($A969,'2020'!$A$14:$C$247,3,FALSE),0)</f>
        <v>0</v>
      </c>
      <c r="I969" s="42">
        <f>+IFERROR(VLOOKUP($A969,'2021'!$A$12:$C$276,3,FALSE),0)</f>
        <v>0</v>
      </c>
      <c r="J969" s="42">
        <f>+IFERROR(VLOOKUP($A969,'2022'!$A:$O,4,FALSE),0)</f>
        <v>0</v>
      </c>
      <c r="K969" s="42">
        <f>+IFERROR(VLOOKUP($A969,'2022'!$A:$O,5,FALSE),0)</f>
        <v>0</v>
      </c>
      <c r="L969" s="42">
        <f>+IFERROR(VLOOKUP($A969,'2022'!$A:$O,6,FALSE),0)</f>
        <v>0</v>
      </c>
      <c r="M969" s="42">
        <f>+IFERROR(VLOOKUP($A969,'2022'!$A:$O,7,FALSE),0)</f>
        <v>0</v>
      </c>
      <c r="N969" s="42">
        <f>+IFERROR(VLOOKUP($A969,'2022'!$A:$O,8,FALSE),0)</f>
        <v>0</v>
      </c>
      <c r="O969" s="42">
        <f>+IFERROR(VLOOKUP($A969,'2022'!$A:$O,9,FALSE),0)</f>
        <v>0</v>
      </c>
      <c r="P969" s="42">
        <f>+IFERROR(VLOOKUP($A969,'2022'!$A:$O,10,FALSE),0)</f>
        <v>0</v>
      </c>
      <c r="Q969" s="42">
        <f>+IFERROR(VLOOKUP($A969,'2022'!$A:$O,11,FALSE),0)</f>
        <v>0</v>
      </c>
      <c r="R969" s="42">
        <f>+IFERROR(VLOOKUP($A969,'2022'!$A:$O,12,FALSE),0)</f>
        <v>0</v>
      </c>
      <c r="S969" s="42">
        <f>+IFERROR(VLOOKUP($A969,'2022'!$A:$O,13,FALSE),0)</f>
        <v>0</v>
      </c>
      <c r="T969" s="42">
        <f>+IFERROR(VLOOKUP($A969,'2022'!$A:$O,14,FALSE),0)</f>
        <v>0</v>
      </c>
      <c r="U969" s="42">
        <f>+IFERROR(VLOOKUP($A969,'2022'!$A:$O,15,FALSE),0)</f>
        <v>0</v>
      </c>
    </row>
    <row r="970" spans="1:21" hidden="1" x14ac:dyDescent="0.2">
      <c r="A970" s="3">
        <v>2195050103</v>
      </c>
      <c r="B970" s="4" t="s">
        <v>614</v>
      </c>
      <c r="C970" s="4" t="s">
        <v>9</v>
      </c>
      <c r="D970" s="4">
        <f t="shared" si="802"/>
        <v>10</v>
      </c>
      <c r="E970" s="42">
        <f t="shared" si="879"/>
        <v>0</v>
      </c>
      <c r="F970" s="42">
        <f>IFERROR(VLOOKUP($A970,'2018'!$A$8:$C$209,3,FALSE),0)</f>
        <v>0</v>
      </c>
      <c r="G970" s="42">
        <f>IFERROR(VLOOKUP($A970,'2019'!$A$8:$C$282,3,FALSE),0)</f>
        <v>0</v>
      </c>
      <c r="H970" s="42">
        <f>+IFERROR(VLOOKUP($A970,'2020'!$A$14:$C$247,3,FALSE),0)</f>
        <v>0</v>
      </c>
      <c r="I970" s="42">
        <f>+IFERROR(VLOOKUP($A970,'2021'!$A$12:$C$276,3,FALSE),0)</f>
        <v>0</v>
      </c>
      <c r="J970" s="42">
        <f>+IFERROR(VLOOKUP($A970,'2022'!$A:$O,4,FALSE),0)</f>
        <v>0</v>
      </c>
      <c r="K970" s="42">
        <f>+IFERROR(VLOOKUP($A970,'2022'!$A:$O,5,FALSE),0)</f>
        <v>0</v>
      </c>
      <c r="L970" s="42">
        <f>+IFERROR(VLOOKUP($A970,'2022'!$A:$O,6,FALSE),0)</f>
        <v>0</v>
      </c>
      <c r="M970" s="42">
        <f>+IFERROR(VLOOKUP($A970,'2022'!$A:$O,7,FALSE),0)</f>
        <v>0</v>
      </c>
      <c r="N970" s="42">
        <f>+IFERROR(VLOOKUP($A970,'2022'!$A:$O,8,FALSE),0)</f>
        <v>0</v>
      </c>
      <c r="O970" s="42">
        <f>+IFERROR(VLOOKUP($A970,'2022'!$A:$O,9,FALSE),0)</f>
        <v>0</v>
      </c>
      <c r="P970" s="42">
        <f>+IFERROR(VLOOKUP($A970,'2022'!$A:$O,10,FALSE),0)</f>
        <v>0</v>
      </c>
      <c r="Q970" s="42">
        <f>+IFERROR(VLOOKUP($A970,'2022'!$A:$O,11,FALSE),0)</f>
        <v>0</v>
      </c>
      <c r="R970" s="42">
        <f>+IFERROR(VLOOKUP($A970,'2022'!$A:$O,12,FALSE),0)</f>
        <v>0</v>
      </c>
      <c r="S970" s="42">
        <f>+IFERROR(VLOOKUP($A970,'2022'!$A:$O,13,FALSE),0)</f>
        <v>0</v>
      </c>
      <c r="T970" s="42">
        <f>+IFERROR(VLOOKUP($A970,'2022'!$A:$O,14,FALSE),0)</f>
        <v>0</v>
      </c>
      <c r="U970" s="42">
        <f>+IFERROR(VLOOKUP($A970,'2022'!$A:$O,15,FALSE),0)</f>
        <v>0</v>
      </c>
    </row>
    <row r="971" spans="1:21" hidden="1" x14ac:dyDescent="0.2">
      <c r="A971" s="3">
        <v>2195050120</v>
      </c>
      <c r="B971" s="4" t="s">
        <v>631</v>
      </c>
      <c r="C971" s="4" t="s">
        <v>9</v>
      </c>
      <c r="D971" s="4">
        <f t="shared" si="802"/>
        <v>10</v>
      </c>
      <c r="E971" s="42">
        <f t="shared" si="879"/>
        <v>3525745130.4700012</v>
      </c>
      <c r="F971" s="42">
        <f>IFERROR(VLOOKUP($A971,'2018'!$A$8:$C$209,3,FALSE),0)</f>
        <v>3002766492.6300001</v>
      </c>
      <c r="G971" s="42">
        <f>IFERROR(VLOOKUP($A971,'2019'!$A$8:$C$282,3,FALSE),0)</f>
        <v>1895685134.98</v>
      </c>
      <c r="H971" s="42">
        <f>+IFERROR(VLOOKUP($A971,'2020'!$A$14:$C$247,3,FALSE),0)</f>
        <v>-557708173.27999997</v>
      </c>
      <c r="I971" s="42">
        <f>+IFERROR(VLOOKUP($A971,'2021'!$A$12:$C$276,3,FALSE),0)</f>
        <v>-925591498.48000002</v>
      </c>
      <c r="J971" s="42">
        <f>+IFERROR(VLOOKUP($A971,'2022'!$A:$O,4,FALSE),0)</f>
        <v>-11272815.210000001</v>
      </c>
      <c r="K971" s="42">
        <f>+IFERROR(VLOOKUP($A971,'2022'!$A:$O,5,FALSE),0)</f>
        <v>1120883.43</v>
      </c>
      <c r="L971" s="42">
        <f>+IFERROR(VLOOKUP($A971,'2022'!$A:$O,6,FALSE),0)</f>
        <v>1130265.27</v>
      </c>
      <c r="M971" s="42">
        <f>+IFERROR(VLOOKUP($A971,'2022'!$A:$O,7,FALSE),0)</f>
        <v>1139724.3</v>
      </c>
      <c r="N971" s="42">
        <f>+IFERROR(VLOOKUP($A971,'2022'!$A:$O,8,FALSE),0)</f>
        <v>79939477.319999993</v>
      </c>
      <c r="O971" s="42">
        <f>+IFERROR(VLOOKUP($A971,'2022'!$A:$O,9,FALSE),0)</f>
        <v>28721212.140000001</v>
      </c>
      <c r="P971" s="42">
        <f>+IFERROR(VLOOKUP($A971,'2022'!$A:$O,10,FALSE),0)</f>
        <v>3280662.92</v>
      </c>
      <c r="Q971" s="42">
        <f>+IFERROR(VLOOKUP($A971,'2022'!$A:$O,11,FALSE),0)</f>
        <v>1178456.94</v>
      </c>
      <c r="R971" s="42">
        <f>+IFERROR(VLOOKUP($A971,'2022'!$A:$O,12,FALSE),0)</f>
        <v>1188320.52</v>
      </c>
      <c r="S971" s="42">
        <f>+IFERROR(VLOOKUP($A971,'2022'!$A:$O,13,FALSE),0)</f>
        <v>1198266.6000000001</v>
      </c>
      <c r="T971" s="42">
        <f>+IFERROR(VLOOKUP($A971,'2022'!$A:$O,14,FALSE),0)</f>
        <v>1476806.33</v>
      </c>
      <c r="U971" s="42">
        <f>+IFERROR(VLOOKUP($A971,'2022'!$A:$O,15,FALSE),0)</f>
        <v>1491914.06</v>
      </c>
    </row>
    <row r="972" spans="1:21" ht="12" hidden="1" customHeight="1" x14ac:dyDescent="0.25">
      <c r="A972" s="34">
        <v>21950502</v>
      </c>
      <c r="B972" s="35" t="s">
        <v>1290</v>
      </c>
      <c r="C972" s="35" t="s">
        <v>5</v>
      </c>
      <c r="D972" s="35">
        <f t="shared" si="802"/>
        <v>8</v>
      </c>
      <c r="E972" s="41">
        <f t="shared" ref="E972:U972" si="880">+E973</f>
        <v>0</v>
      </c>
      <c r="F972" s="41">
        <f t="shared" si="880"/>
        <v>0</v>
      </c>
      <c r="G972" s="41">
        <f t="shared" si="880"/>
        <v>0</v>
      </c>
      <c r="H972" s="41">
        <f t="shared" si="880"/>
        <v>0</v>
      </c>
      <c r="I972" s="41">
        <f t="shared" si="880"/>
        <v>0</v>
      </c>
      <c r="J972" s="41">
        <f t="shared" si="880"/>
        <v>0</v>
      </c>
      <c r="K972" s="41">
        <f t="shared" si="880"/>
        <v>0</v>
      </c>
      <c r="L972" s="41">
        <f t="shared" si="880"/>
        <v>0</v>
      </c>
      <c r="M972" s="41">
        <f t="shared" si="880"/>
        <v>0</v>
      </c>
      <c r="N972" s="41">
        <f t="shared" si="880"/>
        <v>0</v>
      </c>
      <c r="O972" s="41">
        <f t="shared" si="880"/>
        <v>0</v>
      </c>
      <c r="P972" s="41">
        <f t="shared" si="880"/>
        <v>0</v>
      </c>
      <c r="Q972" s="41">
        <f t="shared" si="880"/>
        <v>0</v>
      </c>
      <c r="R972" s="41">
        <f t="shared" si="880"/>
        <v>0</v>
      </c>
      <c r="S972" s="41">
        <f t="shared" si="880"/>
        <v>0</v>
      </c>
      <c r="T972" s="41">
        <f t="shared" si="880"/>
        <v>0</v>
      </c>
      <c r="U972" s="41">
        <f t="shared" si="880"/>
        <v>0</v>
      </c>
    </row>
    <row r="973" spans="1:21" ht="12" hidden="1" customHeight="1" x14ac:dyDescent="0.2">
      <c r="A973" s="3">
        <v>2195050201</v>
      </c>
      <c r="B973" s="4" t="s">
        <v>1291</v>
      </c>
      <c r="C973" s="4" t="s">
        <v>9</v>
      </c>
      <c r="D973" s="4">
        <f t="shared" si="802"/>
        <v>10</v>
      </c>
      <c r="E973" s="42">
        <f>+F973+G973+J973+K973+L973+H973+M973+N973+I973+O973+P973+Q973+R973+S973+T973+U973</f>
        <v>0</v>
      </c>
      <c r="F973" s="42">
        <f>IFERROR(VLOOKUP($A973,'2018'!$A$8:$C$209,3,FALSE),0)</f>
        <v>0</v>
      </c>
      <c r="G973" s="42">
        <f>IFERROR(VLOOKUP($A973,'2019'!$A$8:$C$282,3,FALSE),0)</f>
        <v>0</v>
      </c>
      <c r="H973" s="42">
        <f>+IFERROR(VLOOKUP($A973,'2020'!$A$14:$C$247,3,FALSE),0)</f>
        <v>0</v>
      </c>
      <c r="I973" s="42">
        <f>+IFERROR(VLOOKUP($A973,'2021'!$A$12:$C$276,3,FALSE),0)</f>
        <v>0</v>
      </c>
      <c r="J973" s="42">
        <f>+IFERROR(VLOOKUP($A973,'2022'!$A:$O,4,FALSE),0)</f>
        <v>0</v>
      </c>
      <c r="K973" s="42">
        <f>+IFERROR(VLOOKUP($A973,'2022'!$A:$O,5,FALSE),0)</f>
        <v>0</v>
      </c>
      <c r="L973" s="42">
        <f>+IFERROR(VLOOKUP($A973,'2022'!$A:$O,6,FALSE),0)</f>
        <v>0</v>
      </c>
      <c r="M973" s="42">
        <f>+IFERROR(VLOOKUP($A973,'2022'!$A:$O,7,FALSE),0)</f>
        <v>0</v>
      </c>
      <c r="N973" s="42">
        <f>+IFERROR(VLOOKUP($A973,'2022'!$A:$O,8,FALSE),0)</f>
        <v>0</v>
      </c>
      <c r="O973" s="42">
        <f>+IFERROR(VLOOKUP($A973,'2022'!$A:$O,9,FALSE),0)</f>
        <v>0</v>
      </c>
      <c r="P973" s="42">
        <f>+IFERROR(VLOOKUP($A973,'2022'!$A:$O,10,FALSE),0)</f>
        <v>0</v>
      </c>
      <c r="Q973" s="42">
        <f>+IFERROR(VLOOKUP($A973,'2022'!$A:$O,11,FALSE),0)</f>
        <v>0</v>
      </c>
      <c r="R973" s="42">
        <f>+IFERROR(VLOOKUP($A973,'2022'!$A:$O,12,FALSE),0)</f>
        <v>0</v>
      </c>
      <c r="S973" s="42">
        <f>+IFERROR(VLOOKUP($A973,'2022'!$A:$O,13,FALSE),0)</f>
        <v>0</v>
      </c>
      <c r="T973" s="42">
        <f>+IFERROR(VLOOKUP($A973,'2022'!$A:$O,14,FALSE),0)</f>
        <v>0</v>
      </c>
      <c r="U973" s="42">
        <f>+IFERROR(VLOOKUP($A973,'2022'!$A:$O,15,FALSE),0)</f>
        <v>0</v>
      </c>
    </row>
    <row r="974" spans="1:21" ht="12" hidden="1" x14ac:dyDescent="0.25">
      <c r="A974" s="34">
        <v>21950503</v>
      </c>
      <c r="B974" s="35" t="s">
        <v>1292</v>
      </c>
      <c r="C974" s="35" t="s">
        <v>5</v>
      </c>
      <c r="D974" s="35">
        <f t="shared" si="802"/>
        <v>8</v>
      </c>
      <c r="E974" s="41">
        <f t="shared" ref="E974:L974" si="881">+E975+E976</f>
        <v>0</v>
      </c>
      <c r="F974" s="41">
        <f t="shared" si="881"/>
        <v>0</v>
      </c>
      <c r="G974" s="41">
        <f t="shared" si="881"/>
        <v>0</v>
      </c>
      <c r="H974" s="41">
        <f t="shared" ref="H974" si="882">+H975+H976</f>
        <v>0</v>
      </c>
      <c r="I974" s="41">
        <f t="shared" ref="I974" si="883">+I975+I976</f>
        <v>0</v>
      </c>
      <c r="J974" s="41">
        <f t="shared" si="881"/>
        <v>0</v>
      </c>
      <c r="K974" s="41">
        <f t="shared" si="881"/>
        <v>0</v>
      </c>
      <c r="L974" s="41">
        <f t="shared" si="881"/>
        <v>0</v>
      </c>
      <c r="M974" s="41">
        <f t="shared" ref="M974:N974" si="884">+M975+M976</f>
        <v>0</v>
      </c>
      <c r="N974" s="41">
        <f t="shared" si="884"/>
        <v>0</v>
      </c>
      <c r="O974" s="41">
        <f t="shared" ref="O974:S974" si="885">+O975+O976</f>
        <v>0</v>
      </c>
      <c r="P974" s="41">
        <f t="shared" si="885"/>
        <v>0</v>
      </c>
      <c r="Q974" s="41">
        <f t="shared" si="885"/>
        <v>0</v>
      </c>
      <c r="R974" s="41">
        <f t="shared" si="885"/>
        <v>0</v>
      </c>
      <c r="S974" s="41">
        <f t="shared" si="885"/>
        <v>0</v>
      </c>
      <c r="T974" s="41">
        <f t="shared" ref="T974:U974" si="886">+T975+T976</f>
        <v>0</v>
      </c>
      <c r="U974" s="41">
        <f t="shared" si="886"/>
        <v>0</v>
      </c>
    </row>
    <row r="975" spans="1:21" hidden="1" x14ac:dyDescent="0.2">
      <c r="A975" s="3">
        <v>2195050301</v>
      </c>
      <c r="B975" s="4" t="s">
        <v>1293</v>
      </c>
      <c r="C975" s="4" t="s">
        <v>9</v>
      </c>
      <c r="D975" s="4">
        <f t="shared" si="802"/>
        <v>10</v>
      </c>
      <c r="E975" s="42">
        <f t="shared" ref="E975:E976" si="887">+F975+G975+J975+K975+L975+H975+M975+N975+I975+O975+P975+Q975+R975+S975+T975+U975</f>
        <v>0</v>
      </c>
      <c r="F975" s="42">
        <f>IFERROR(VLOOKUP($A975,'2018'!$A$8:$C$209,3,FALSE),0)</f>
        <v>0</v>
      </c>
      <c r="G975" s="42">
        <f>IFERROR(VLOOKUP($A975,'2019'!$A$8:$C$282,3,FALSE),0)</f>
        <v>0</v>
      </c>
      <c r="H975" s="42">
        <f>+IFERROR(VLOOKUP($A975,'2020'!$A$14:$C$247,3,FALSE),0)</f>
        <v>0</v>
      </c>
      <c r="I975" s="42">
        <f>+IFERROR(VLOOKUP($A975,'2021'!$A$12:$C$276,3,FALSE),0)</f>
        <v>0</v>
      </c>
      <c r="J975" s="42">
        <f>+IFERROR(VLOOKUP($A975,'2022'!$A:$O,4,FALSE),0)</f>
        <v>0</v>
      </c>
      <c r="K975" s="42">
        <f>+IFERROR(VLOOKUP($A975,'2022'!$A:$O,5,FALSE),0)</f>
        <v>0</v>
      </c>
      <c r="L975" s="42">
        <f>+IFERROR(VLOOKUP($A975,'2022'!$A:$O,6,FALSE),0)</f>
        <v>0</v>
      </c>
      <c r="M975" s="42">
        <f>+IFERROR(VLOOKUP($A975,'2022'!$A:$O,7,FALSE),0)</f>
        <v>0</v>
      </c>
      <c r="N975" s="42">
        <f>+IFERROR(VLOOKUP($A975,'2022'!$A:$O,8,FALSE),0)</f>
        <v>0</v>
      </c>
      <c r="O975" s="42">
        <f>+IFERROR(VLOOKUP($A975,'2022'!$A:$O,9,FALSE),0)</f>
        <v>0</v>
      </c>
      <c r="P975" s="42">
        <f>+IFERROR(VLOOKUP($A975,'2022'!$A:$O,10,FALSE),0)</f>
        <v>0</v>
      </c>
      <c r="Q975" s="42">
        <f>+IFERROR(VLOOKUP($A975,'2022'!$A:$O,11,FALSE),0)</f>
        <v>0</v>
      </c>
      <c r="R975" s="42">
        <f>+IFERROR(VLOOKUP($A975,'2022'!$A:$O,12,FALSE),0)</f>
        <v>0</v>
      </c>
      <c r="S975" s="42">
        <f>+IFERROR(VLOOKUP($A975,'2022'!$A:$O,13,FALSE),0)</f>
        <v>0</v>
      </c>
      <c r="T975" s="42">
        <f>+IFERROR(VLOOKUP($A975,'2022'!$A:$O,14,FALSE),0)</f>
        <v>0</v>
      </c>
      <c r="U975" s="42">
        <f>+IFERROR(VLOOKUP($A975,'2022'!$A:$O,15,FALSE),0)</f>
        <v>0</v>
      </c>
    </row>
    <row r="976" spans="1:21" hidden="1" x14ac:dyDescent="0.2">
      <c r="A976" s="3">
        <v>2195050320</v>
      </c>
      <c r="B976" s="4" t="s">
        <v>1294</v>
      </c>
      <c r="C976" s="4" t="s">
        <v>9</v>
      </c>
      <c r="D976" s="4">
        <f t="shared" si="802"/>
        <v>10</v>
      </c>
      <c r="E976" s="42">
        <f t="shared" si="887"/>
        <v>0</v>
      </c>
      <c r="F976" s="42">
        <f>IFERROR(VLOOKUP($A976,'2018'!$A$8:$C$209,3,FALSE),0)</f>
        <v>0</v>
      </c>
      <c r="G976" s="42">
        <f>IFERROR(VLOOKUP($A976,'2019'!$A$8:$C$282,3,FALSE),0)</f>
        <v>0</v>
      </c>
      <c r="H976" s="42">
        <f>+IFERROR(VLOOKUP($A976,'2020'!$A$14:$C$247,3,FALSE),0)</f>
        <v>0</v>
      </c>
      <c r="I976" s="42">
        <f>+IFERROR(VLOOKUP($A976,'2021'!$A$12:$C$276,3,FALSE),0)</f>
        <v>0</v>
      </c>
      <c r="J976" s="42">
        <f>+IFERROR(VLOOKUP($A976,'2022'!$A:$O,4,FALSE),0)</f>
        <v>0</v>
      </c>
      <c r="K976" s="42">
        <f>+IFERROR(VLOOKUP($A976,'2022'!$A:$O,5,FALSE),0)</f>
        <v>0</v>
      </c>
      <c r="L976" s="42">
        <f>+IFERROR(VLOOKUP($A976,'2022'!$A:$O,6,FALSE),0)</f>
        <v>0</v>
      </c>
      <c r="M976" s="42">
        <f>+IFERROR(VLOOKUP($A976,'2022'!$A:$O,7,FALSE),0)</f>
        <v>0</v>
      </c>
      <c r="N976" s="42">
        <f>+IFERROR(VLOOKUP($A976,'2022'!$A:$O,8,FALSE),0)</f>
        <v>0</v>
      </c>
      <c r="O976" s="42">
        <f>+IFERROR(VLOOKUP($A976,'2022'!$A:$O,9,FALSE),0)</f>
        <v>0</v>
      </c>
      <c r="P976" s="42">
        <f>+IFERROR(VLOOKUP($A976,'2022'!$A:$O,10,FALSE),0)</f>
        <v>0</v>
      </c>
      <c r="Q976" s="42">
        <f>+IFERROR(VLOOKUP($A976,'2022'!$A:$O,11,FALSE),0)</f>
        <v>0</v>
      </c>
      <c r="R976" s="42">
        <f>+IFERROR(VLOOKUP($A976,'2022'!$A:$O,12,FALSE),0)</f>
        <v>0</v>
      </c>
      <c r="S976" s="42">
        <f>+IFERROR(VLOOKUP($A976,'2022'!$A:$O,13,FALSE),0)</f>
        <v>0</v>
      </c>
      <c r="T976" s="42">
        <f>+IFERROR(VLOOKUP($A976,'2022'!$A:$O,14,FALSE),0)</f>
        <v>0</v>
      </c>
      <c r="U976" s="42">
        <f>+IFERROR(VLOOKUP($A976,'2022'!$A:$O,15,FALSE),0)</f>
        <v>0</v>
      </c>
    </row>
    <row r="977" spans="1:21" ht="12" hidden="1" x14ac:dyDescent="0.25">
      <c r="A977" s="34">
        <v>21950504</v>
      </c>
      <c r="B977" s="35" t="s">
        <v>1295</v>
      </c>
      <c r="C977" s="35" t="s">
        <v>5</v>
      </c>
      <c r="D977" s="35">
        <f t="shared" si="802"/>
        <v>8</v>
      </c>
      <c r="E977" s="41">
        <f t="shared" ref="E977:L977" si="888">+E978+E979</f>
        <v>0</v>
      </c>
      <c r="F977" s="41">
        <f t="shared" si="888"/>
        <v>0</v>
      </c>
      <c r="G977" s="41">
        <f t="shared" si="888"/>
        <v>0</v>
      </c>
      <c r="H977" s="41">
        <f t="shared" ref="H977" si="889">+H978+H979</f>
        <v>0</v>
      </c>
      <c r="I977" s="41">
        <f t="shared" ref="I977" si="890">+I978+I979</f>
        <v>0</v>
      </c>
      <c r="J977" s="41">
        <f t="shared" si="888"/>
        <v>0</v>
      </c>
      <c r="K977" s="41">
        <f t="shared" si="888"/>
        <v>0</v>
      </c>
      <c r="L977" s="41">
        <f t="shared" si="888"/>
        <v>0</v>
      </c>
      <c r="M977" s="41">
        <f t="shared" ref="M977:N977" si="891">+M978+M979</f>
        <v>0</v>
      </c>
      <c r="N977" s="41">
        <f t="shared" si="891"/>
        <v>0</v>
      </c>
      <c r="O977" s="41">
        <f t="shared" ref="O977:S977" si="892">+O978+O979</f>
        <v>0</v>
      </c>
      <c r="P977" s="41">
        <f t="shared" si="892"/>
        <v>0</v>
      </c>
      <c r="Q977" s="41">
        <f t="shared" si="892"/>
        <v>0</v>
      </c>
      <c r="R977" s="41">
        <f t="shared" si="892"/>
        <v>0</v>
      </c>
      <c r="S977" s="41">
        <f t="shared" si="892"/>
        <v>0</v>
      </c>
      <c r="T977" s="41">
        <f t="shared" ref="T977:U977" si="893">+T978+T979</f>
        <v>0</v>
      </c>
      <c r="U977" s="41">
        <f t="shared" si="893"/>
        <v>0</v>
      </c>
    </row>
    <row r="978" spans="1:21" ht="12" hidden="1" customHeight="1" x14ac:dyDescent="0.2">
      <c r="A978" s="3">
        <v>2195050401</v>
      </c>
      <c r="B978" s="4" t="s">
        <v>1296</v>
      </c>
      <c r="C978" s="4" t="s">
        <v>9</v>
      </c>
      <c r="D978" s="4">
        <f t="shared" ref="D978:D1041" si="894">+LEN(A978)</f>
        <v>10</v>
      </c>
      <c r="E978" s="42">
        <f t="shared" ref="E978:E979" si="895">+F978+G978+J978+K978+L978+H978+M978+N978+I978+O978+P978+Q978+R978+S978+T978+U978</f>
        <v>0</v>
      </c>
      <c r="F978" s="42">
        <f>IFERROR(VLOOKUP($A978,'2018'!$A$8:$C$209,3,FALSE),0)</f>
        <v>0</v>
      </c>
      <c r="G978" s="42">
        <f>IFERROR(VLOOKUP($A978,'2019'!$A$8:$C$282,3,FALSE),0)</f>
        <v>0</v>
      </c>
      <c r="H978" s="42">
        <f>+IFERROR(VLOOKUP($A978,'2020'!$A$14:$C$247,3,FALSE),0)</f>
        <v>0</v>
      </c>
      <c r="I978" s="42">
        <f>+IFERROR(VLOOKUP($A978,'2021'!$A$12:$C$276,3,FALSE),0)</f>
        <v>0</v>
      </c>
      <c r="J978" s="42">
        <f>+IFERROR(VLOOKUP($A978,'2022'!$A:$O,4,FALSE),0)</f>
        <v>0</v>
      </c>
      <c r="K978" s="42">
        <f>+IFERROR(VLOOKUP($A978,'2022'!$A:$O,5,FALSE),0)</f>
        <v>0</v>
      </c>
      <c r="L978" s="42">
        <f>+IFERROR(VLOOKUP($A978,'2022'!$A:$O,6,FALSE),0)</f>
        <v>0</v>
      </c>
      <c r="M978" s="42">
        <f>+IFERROR(VLOOKUP($A978,'2022'!$A:$O,7,FALSE),0)</f>
        <v>0</v>
      </c>
      <c r="N978" s="42">
        <f>+IFERROR(VLOOKUP($A978,'2022'!$A:$O,8,FALSE),0)</f>
        <v>0</v>
      </c>
      <c r="O978" s="42">
        <f>+IFERROR(VLOOKUP($A978,'2022'!$A:$O,9,FALSE),0)</f>
        <v>0</v>
      </c>
      <c r="P978" s="42">
        <f>+IFERROR(VLOOKUP($A978,'2022'!$A:$O,10,FALSE),0)</f>
        <v>0</v>
      </c>
      <c r="Q978" s="42">
        <f>+IFERROR(VLOOKUP($A978,'2022'!$A:$O,11,FALSE),0)</f>
        <v>0</v>
      </c>
      <c r="R978" s="42">
        <f>+IFERROR(VLOOKUP($A978,'2022'!$A:$O,12,FALSE),0)</f>
        <v>0</v>
      </c>
      <c r="S978" s="42">
        <f>+IFERROR(VLOOKUP($A978,'2022'!$A:$O,13,FALSE),0)</f>
        <v>0</v>
      </c>
      <c r="T978" s="42">
        <f>+IFERROR(VLOOKUP($A978,'2022'!$A:$O,14,FALSE),0)</f>
        <v>0</v>
      </c>
      <c r="U978" s="42">
        <f>+IFERROR(VLOOKUP($A978,'2022'!$A:$O,15,FALSE),0)</f>
        <v>0</v>
      </c>
    </row>
    <row r="979" spans="1:21" ht="12" hidden="1" customHeight="1" x14ac:dyDescent="0.2">
      <c r="A979" s="3">
        <v>2195050420</v>
      </c>
      <c r="B979" s="4" t="s">
        <v>1297</v>
      </c>
      <c r="C979" s="4" t="s">
        <v>9</v>
      </c>
      <c r="D979" s="4">
        <f t="shared" si="894"/>
        <v>10</v>
      </c>
      <c r="E979" s="42">
        <f t="shared" si="895"/>
        <v>0</v>
      </c>
      <c r="F979" s="42">
        <f>IFERROR(VLOOKUP($A979,'2018'!$A$8:$C$209,3,FALSE),0)</f>
        <v>0</v>
      </c>
      <c r="G979" s="42">
        <f>IFERROR(VLOOKUP($A979,'2019'!$A$8:$C$282,3,FALSE),0)</f>
        <v>0</v>
      </c>
      <c r="H979" s="42">
        <f>+IFERROR(VLOOKUP($A979,'2020'!$A$14:$C$247,3,FALSE),0)</f>
        <v>0</v>
      </c>
      <c r="I979" s="42">
        <f>+IFERROR(VLOOKUP($A979,'2021'!$A$12:$C$276,3,FALSE),0)</f>
        <v>0</v>
      </c>
      <c r="J979" s="42">
        <f>+IFERROR(VLOOKUP($A979,'2022'!$A:$O,4,FALSE),0)</f>
        <v>0</v>
      </c>
      <c r="K979" s="42">
        <f>+IFERROR(VLOOKUP($A979,'2022'!$A:$O,5,FALSE),0)</f>
        <v>0</v>
      </c>
      <c r="L979" s="42">
        <f>+IFERROR(VLOOKUP($A979,'2022'!$A:$O,6,FALSE),0)</f>
        <v>0</v>
      </c>
      <c r="M979" s="42">
        <f>+IFERROR(VLOOKUP($A979,'2022'!$A:$O,7,FALSE),0)</f>
        <v>0</v>
      </c>
      <c r="N979" s="42">
        <f>+IFERROR(VLOOKUP($A979,'2022'!$A:$O,8,FALSE),0)</f>
        <v>0</v>
      </c>
      <c r="O979" s="42">
        <f>+IFERROR(VLOOKUP($A979,'2022'!$A:$O,9,FALSE),0)</f>
        <v>0</v>
      </c>
      <c r="P979" s="42">
        <f>+IFERROR(VLOOKUP($A979,'2022'!$A:$O,10,FALSE),0)</f>
        <v>0</v>
      </c>
      <c r="Q979" s="42">
        <f>+IFERROR(VLOOKUP($A979,'2022'!$A:$O,11,FALSE),0)</f>
        <v>0</v>
      </c>
      <c r="R979" s="42">
        <f>+IFERROR(VLOOKUP($A979,'2022'!$A:$O,12,FALSE),0)</f>
        <v>0</v>
      </c>
      <c r="S979" s="42">
        <f>+IFERROR(VLOOKUP($A979,'2022'!$A:$O,13,FALSE),0)</f>
        <v>0</v>
      </c>
      <c r="T979" s="42">
        <f>+IFERROR(VLOOKUP($A979,'2022'!$A:$O,14,FALSE),0)</f>
        <v>0</v>
      </c>
      <c r="U979" s="42">
        <f>+IFERROR(VLOOKUP($A979,'2022'!$A:$O,15,FALSE),0)</f>
        <v>0</v>
      </c>
    </row>
    <row r="980" spans="1:21" ht="12" hidden="1" customHeight="1" x14ac:dyDescent="0.25">
      <c r="A980" s="34">
        <v>21950505</v>
      </c>
      <c r="B980" s="35" t="s">
        <v>1300</v>
      </c>
      <c r="C980" s="35" t="s">
        <v>5</v>
      </c>
      <c r="D980" s="35">
        <f t="shared" si="894"/>
        <v>8</v>
      </c>
      <c r="E980" s="41">
        <f t="shared" ref="E980:L980" si="896">+E981+E982</f>
        <v>0</v>
      </c>
      <c r="F980" s="41">
        <f t="shared" si="896"/>
        <v>0</v>
      </c>
      <c r="G980" s="41">
        <f t="shared" si="896"/>
        <v>0</v>
      </c>
      <c r="H980" s="41">
        <f t="shared" ref="H980" si="897">+H981+H982</f>
        <v>0</v>
      </c>
      <c r="I980" s="41">
        <f t="shared" ref="I980" si="898">+I981+I982</f>
        <v>0</v>
      </c>
      <c r="J980" s="41">
        <f t="shared" si="896"/>
        <v>0</v>
      </c>
      <c r="K980" s="41">
        <f t="shared" si="896"/>
        <v>0</v>
      </c>
      <c r="L980" s="41">
        <f t="shared" si="896"/>
        <v>0</v>
      </c>
      <c r="M980" s="41">
        <f t="shared" ref="M980:N980" si="899">+M981+M982</f>
        <v>0</v>
      </c>
      <c r="N980" s="41">
        <f t="shared" si="899"/>
        <v>0</v>
      </c>
      <c r="O980" s="41">
        <f t="shared" ref="O980:S980" si="900">+O981+O982</f>
        <v>0</v>
      </c>
      <c r="P980" s="41">
        <f t="shared" si="900"/>
        <v>0</v>
      </c>
      <c r="Q980" s="41">
        <f t="shared" si="900"/>
        <v>0</v>
      </c>
      <c r="R980" s="41">
        <f t="shared" si="900"/>
        <v>0</v>
      </c>
      <c r="S980" s="41">
        <f t="shared" si="900"/>
        <v>0</v>
      </c>
      <c r="T980" s="41">
        <f t="shared" ref="T980:U980" si="901">+T981+T982</f>
        <v>0</v>
      </c>
      <c r="U980" s="41">
        <f t="shared" si="901"/>
        <v>0</v>
      </c>
    </row>
    <row r="981" spans="1:21" hidden="1" x14ac:dyDescent="0.2">
      <c r="A981" s="3">
        <v>2195050501</v>
      </c>
      <c r="B981" s="4" t="s">
        <v>1301</v>
      </c>
      <c r="C981" s="4" t="s">
        <v>9</v>
      </c>
      <c r="D981" s="4">
        <f t="shared" si="894"/>
        <v>10</v>
      </c>
      <c r="E981" s="42">
        <f t="shared" ref="E981:E982" si="902">+F981+G981+J981+K981+L981+H981+M981+N981+I981+O981+P981+Q981+R981+S981+T981+U981</f>
        <v>0</v>
      </c>
      <c r="F981" s="42">
        <f>IFERROR(VLOOKUP($A981,'2018'!$A$8:$C$209,3,FALSE),0)</f>
        <v>0</v>
      </c>
      <c r="G981" s="42">
        <f>IFERROR(VLOOKUP($A981,'2019'!$A$8:$C$282,3,FALSE),0)</f>
        <v>0</v>
      </c>
      <c r="H981" s="42">
        <f>+IFERROR(VLOOKUP($A981,'2020'!$A$14:$C$247,3,FALSE),0)</f>
        <v>0</v>
      </c>
      <c r="I981" s="42">
        <f>+IFERROR(VLOOKUP($A981,'2021'!$A$12:$C$276,3,FALSE),0)</f>
        <v>0</v>
      </c>
      <c r="J981" s="42">
        <f>+IFERROR(VLOOKUP($A981,'2022'!$A:$O,4,FALSE),0)</f>
        <v>0</v>
      </c>
      <c r="K981" s="42">
        <f>+IFERROR(VLOOKUP($A981,'2022'!$A:$O,5,FALSE),0)</f>
        <v>0</v>
      </c>
      <c r="L981" s="42">
        <f>+IFERROR(VLOOKUP($A981,'2022'!$A:$O,6,FALSE),0)</f>
        <v>0</v>
      </c>
      <c r="M981" s="42">
        <f>+IFERROR(VLOOKUP($A981,'2022'!$A:$O,7,FALSE),0)</f>
        <v>0</v>
      </c>
      <c r="N981" s="42">
        <f>+IFERROR(VLOOKUP($A981,'2022'!$A:$O,8,FALSE),0)</f>
        <v>0</v>
      </c>
      <c r="O981" s="42">
        <f>+IFERROR(VLOOKUP($A981,'2022'!$A:$O,9,FALSE),0)</f>
        <v>0</v>
      </c>
      <c r="P981" s="42">
        <f>+IFERROR(VLOOKUP($A981,'2022'!$A:$O,10,FALSE),0)</f>
        <v>0</v>
      </c>
      <c r="Q981" s="42">
        <f>+IFERROR(VLOOKUP($A981,'2022'!$A:$O,11,FALSE),0)</f>
        <v>0</v>
      </c>
      <c r="R981" s="42">
        <f>+IFERROR(VLOOKUP($A981,'2022'!$A:$O,12,FALSE),0)</f>
        <v>0</v>
      </c>
      <c r="S981" s="42">
        <f>+IFERROR(VLOOKUP($A981,'2022'!$A:$O,13,FALSE),0)</f>
        <v>0</v>
      </c>
      <c r="T981" s="42">
        <f>+IFERROR(VLOOKUP($A981,'2022'!$A:$O,14,FALSE),0)</f>
        <v>0</v>
      </c>
      <c r="U981" s="42">
        <f>+IFERROR(VLOOKUP($A981,'2022'!$A:$O,15,FALSE),0)</f>
        <v>0</v>
      </c>
    </row>
    <row r="982" spans="1:21" hidden="1" x14ac:dyDescent="0.2">
      <c r="A982" s="3">
        <v>2195050520</v>
      </c>
      <c r="B982" s="4" t="s">
        <v>1302</v>
      </c>
      <c r="C982" s="4" t="s">
        <v>9</v>
      </c>
      <c r="D982" s="4">
        <f t="shared" si="894"/>
        <v>10</v>
      </c>
      <c r="E982" s="42">
        <f t="shared" si="902"/>
        <v>0</v>
      </c>
      <c r="F982" s="42">
        <f>IFERROR(VLOOKUP($A982,'2018'!$A$8:$C$209,3,FALSE),0)</f>
        <v>0</v>
      </c>
      <c r="G982" s="42">
        <f>IFERROR(VLOOKUP($A982,'2019'!$A$8:$C$282,3,FALSE),0)</f>
        <v>0</v>
      </c>
      <c r="H982" s="42">
        <f>+IFERROR(VLOOKUP($A982,'2020'!$A$14:$C$247,3,FALSE),0)</f>
        <v>0</v>
      </c>
      <c r="I982" s="42">
        <f>+IFERROR(VLOOKUP($A982,'2021'!$A$12:$C$276,3,FALSE),0)</f>
        <v>0</v>
      </c>
      <c r="J982" s="42">
        <f>+IFERROR(VLOOKUP($A982,'2022'!$A:$O,4,FALSE),0)</f>
        <v>0</v>
      </c>
      <c r="K982" s="42">
        <f>+IFERROR(VLOOKUP($A982,'2022'!$A:$O,5,FALSE),0)</f>
        <v>0</v>
      </c>
      <c r="L982" s="42">
        <f>+IFERROR(VLOOKUP($A982,'2022'!$A:$O,6,FALSE),0)</f>
        <v>0</v>
      </c>
      <c r="M982" s="42">
        <f>+IFERROR(VLOOKUP($A982,'2022'!$A:$O,7,FALSE),0)</f>
        <v>0</v>
      </c>
      <c r="N982" s="42">
        <f>+IFERROR(VLOOKUP($A982,'2022'!$A:$O,8,FALSE),0)</f>
        <v>0</v>
      </c>
      <c r="O982" s="42">
        <f>+IFERROR(VLOOKUP($A982,'2022'!$A:$O,9,FALSE),0)</f>
        <v>0</v>
      </c>
      <c r="P982" s="42">
        <f>+IFERROR(VLOOKUP($A982,'2022'!$A:$O,10,FALSE),0)</f>
        <v>0</v>
      </c>
      <c r="Q982" s="42">
        <f>+IFERROR(VLOOKUP($A982,'2022'!$A:$O,11,FALSE),0)</f>
        <v>0</v>
      </c>
      <c r="R982" s="42">
        <f>+IFERROR(VLOOKUP($A982,'2022'!$A:$O,12,FALSE),0)</f>
        <v>0</v>
      </c>
      <c r="S982" s="42">
        <f>+IFERROR(VLOOKUP($A982,'2022'!$A:$O,13,FALSE),0)</f>
        <v>0</v>
      </c>
      <c r="T982" s="42">
        <f>+IFERROR(VLOOKUP($A982,'2022'!$A:$O,14,FALSE),0)</f>
        <v>0</v>
      </c>
      <c r="U982" s="42">
        <f>+IFERROR(VLOOKUP($A982,'2022'!$A:$O,15,FALSE),0)</f>
        <v>0</v>
      </c>
    </row>
    <row r="983" spans="1:21" ht="12" hidden="1" x14ac:dyDescent="0.25">
      <c r="A983" s="5">
        <v>219595</v>
      </c>
      <c r="B983" s="6" t="s">
        <v>628</v>
      </c>
      <c r="C983" s="6" t="s">
        <v>5</v>
      </c>
      <c r="D983" s="6">
        <f t="shared" si="894"/>
        <v>6</v>
      </c>
      <c r="E983" s="40">
        <f t="shared" ref="E983:U983" si="903">+E984</f>
        <v>-151471546.12000084</v>
      </c>
      <c r="F983" s="40">
        <f t="shared" si="903"/>
        <v>3670000000</v>
      </c>
      <c r="G983" s="40">
        <f t="shared" si="903"/>
        <v>1512708082</v>
      </c>
      <c r="H983" s="40">
        <f t="shared" si="903"/>
        <v>-1425715000</v>
      </c>
      <c r="I983" s="40">
        <f t="shared" si="903"/>
        <v>16508250000</v>
      </c>
      <c r="J983" s="40">
        <f t="shared" si="903"/>
        <v>-2225874678.9299998</v>
      </c>
      <c r="K983" s="40">
        <f t="shared" si="903"/>
        <v>-1586677781.21</v>
      </c>
      <c r="L983" s="40">
        <f t="shared" si="903"/>
        <v>-105492469.56999999</v>
      </c>
      <c r="M983" s="40">
        <f t="shared" si="903"/>
        <v>-901516298.74000001</v>
      </c>
      <c r="N983" s="40">
        <f t="shared" si="903"/>
        <v>-5849642881.3999996</v>
      </c>
      <c r="O983" s="40">
        <f t="shared" si="903"/>
        <v>-8422900424.2700005</v>
      </c>
      <c r="P983" s="40">
        <f t="shared" si="903"/>
        <v>-1324610094</v>
      </c>
      <c r="Q983" s="40">
        <f t="shared" si="903"/>
        <v>0</v>
      </c>
      <c r="R983" s="40">
        <f t="shared" si="903"/>
        <v>0</v>
      </c>
      <c r="S983" s="40">
        <f t="shared" si="903"/>
        <v>0</v>
      </c>
      <c r="T983" s="40">
        <f t="shared" si="903"/>
        <v>0</v>
      </c>
      <c r="U983" s="40">
        <f t="shared" si="903"/>
        <v>0</v>
      </c>
    </row>
    <row r="984" spans="1:21" ht="12" hidden="1" x14ac:dyDescent="0.25">
      <c r="A984" s="34">
        <v>21959501</v>
      </c>
      <c r="B984" s="35" t="s">
        <v>632</v>
      </c>
      <c r="C984" s="35" t="s">
        <v>5</v>
      </c>
      <c r="D984" s="35">
        <f t="shared" si="894"/>
        <v>8</v>
      </c>
      <c r="E984" s="41">
        <f t="shared" ref="E984:L984" si="904">+E985+E986+E987+E988</f>
        <v>-151471546.12000084</v>
      </c>
      <c r="F984" s="41">
        <f t="shared" si="904"/>
        <v>3670000000</v>
      </c>
      <c r="G984" s="41">
        <f t="shared" si="904"/>
        <v>1512708082</v>
      </c>
      <c r="H984" s="41">
        <f t="shared" ref="H984" si="905">+H985+H986+H987+H988</f>
        <v>-1425715000</v>
      </c>
      <c r="I984" s="41">
        <f t="shared" ref="I984" si="906">+I985+I986+I987+I988</f>
        <v>16508250000</v>
      </c>
      <c r="J984" s="41">
        <f t="shared" si="904"/>
        <v>-2225874678.9299998</v>
      </c>
      <c r="K984" s="41">
        <f t="shared" si="904"/>
        <v>-1586677781.21</v>
      </c>
      <c r="L984" s="41">
        <f t="shared" si="904"/>
        <v>-105492469.56999999</v>
      </c>
      <c r="M984" s="41">
        <f t="shared" ref="M984:N984" si="907">+M985+M986+M987+M988</f>
        <v>-901516298.74000001</v>
      </c>
      <c r="N984" s="41">
        <f t="shared" si="907"/>
        <v>-5849642881.3999996</v>
      </c>
      <c r="O984" s="41">
        <f t="shared" ref="O984:S984" si="908">+O985+O986+O987+O988</f>
        <v>-8422900424.2700005</v>
      </c>
      <c r="P984" s="41">
        <f t="shared" si="908"/>
        <v>-1324610094</v>
      </c>
      <c r="Q984" s="41">
        <f t="shared" si="908"/>
        <v>0</v>
      </c>
      <c r="R984" s="41">
        <f t="shared" si="908"/>
        <v>0</v>
      </c>
      <c r="S984" s="41">
        <f t="shared" si="908"/>
        <v>0</v>
      </c>
      <c r="T984" s="41">
        <f t="shared" ref="T984:U984" si="909">+T985+T986+T987+T988</f>
        <v>0</v>
      </c>
      <c r="U984" s="41">
        <f t="shared" si="909"/>
        <v>0</v>
      </c>
    </row>
    <row r="985" spans="1:21" hidden="1" x14ac:dyDescent="0.2">
      <c r="A985" s="3">
        <v>2195950101</v>
      </c>
      <c r="B985" s="4" t="s">
        <v>633</v>
      </c>
      <c r="C985" s="4" t="s">
        <v>9</v>
      </c>
      <c r="D985" s="4">
        <f t="shared" si="894"/>
        <v>10</v>
      </c>
      <c r="E985" s="42">
        <f t="shared" ref="E985:E988" si="910">+F985+G985+J985+K985+L985+H985+M985+N985+I985+O985+P985+Q985+R985+S985+T985+U985</f>
        <v>-11028529782</v>
      </c>
      <c r="F985" s="42">
        <f>IFERROR(VLOOKUP($A985,'2018'!$A$8:$C$209,3,FALSE),0)</f>
        <v>3670000000</v>
      </c>
      <c r="G985" s="42">
        <f>IFERROR(VLOOKUP($A985,'2019'!$A$8:$C$282,3,FALSE),0)</f>
        <v>-3713006918</v>
      </c>
      <c r="H985" s="42">
        <f>+IFERROR(VLOOKUP($A985,'2020'!$A$14:$C$247,3,FALSE),0)</f>
        <v>0</v>
      </c>
      <c r="I985" s="42">
        <f>+IFERROR(VLOOKUP($A985,'2021'!$A$12:$C$276,3,FALSE),0)</f>
        <v>0</v>
      </c>
      <c r="J985" s="42">
        <f>+IFERROR(VLOOKUP($A985,'2022'!$A:$O,4,FALSE),0)</f>
        <v>0</v>
      </c>
      <c r="K985" s="42">
        <f>+IFERROR(VLOOKUP($A985,'2022'!$A:$O,5,FALSE),0)</f>
        <v>0</v>
      </c>
      <c r="L985" s="42">
        <f>+IFERROR(VLOOKUP($A985,'2022'!$A:$O,6,FALSE),0)</f>
        <v>0</v>
      </c>
      <c r="M985" s="42">
        <f>+IFERROR(VLOOKUP($A985,'2022'!$A:$O,7,FALSE),0)</f>
        <v>0</v>
      </c>
      <c r="N985" s="42">
        <f>+IFERROR(VLOOKUP($A985,'2022'!$A:$O,8,FALSE),0)</f>
        <v>-2787143717</v>
      </c>
      <c r="O985" s="42">
        <f>+IFERROR(VLOOKUP($A985,'2022'!$A:$O,9,FALSE),0)</f>
        <v>-6873769053</v>
      </c>
      <c r="P985" s="42">
        <f>+IFERROR(VLOOKUP($A985,'2022'!$A:$O,10,FALSE),0)</f>
        <v>-1324610094</v>
      </c>
      <c r="Q985" s="42">
        <f>+IFERROR(VLOOKUP($A985,'2022'!$A:$O,11,FALSE),0)</f>
        <v>0</v>
      </c>
      <c r="R985" s="42">
        <f>+IFERROR(VLOOKUP($A985,'2022'!$A:$O,12,FALSE),0)</f>
        <v>0</v>
      </c>
      <c r="S985" s="42">
        <f>+IFERROR(VLOOKUP($A985,'2022'!$A:$O,13,FALSE),0)</f>
        <v>0</v>
      </c>
      <c r="T985" s="42">
        <f>+IFERROR(VLOOKUP($A985,'2022'!$A:$O,14,FALSE),0)</f>
        <v>0</v>
      </c>
      <c r="U985" s="42">
        <f>+IFERROR(VLOOKUP($A985,'2022'!$A:$O,15,FALSE),0)</f>
        <v>0</v>
      </c>
    </row>
    <row r="986" spans="1:21" hidden="1" x14ac:dyDescent="0.2">
      <c r="A986" s="3">
        <v>2195950102</v>
      </c>
      <c r="B986" s="4" t="s">
        <v>634</v>
      </c>
      <c r="C986" s="4" t="s">
        <v>9</v>
      </c>
      <c r="D986" s="4">
        <f t="shared" si="894"/>
        <v>10</v>
      </c>
      <c r="E986" s="42">
        <f t="shared" si="910"/>
        <v>0</v>
      </c>
      <c r="F986" s="42">
        <f>IFERROR(VLOOKUP($A986,'2018'!$A$8:$C$209,3,FALSE),0)</f>
        <v>0</v>
      </c>
      <c r="G986" s="42">
        <f>IFERROR(VLOOKUP($A986,'2019'!$A$8:$C$282,3,FALSE),0)</f>
        <v>0</v>
      </c>
      <c r="H986" s="42">
        <f>+IFERROR(VLOOKUP($A986,'2020'!$A$14:$C$247,3,FALSE),0)</f>
        <v>0</v>
      </c>
      <c r="I986" s="42">
        <f>+IFERROR(VLOOKUP($A986,'2021'!$A$12:$C$276,3,FALSE),0)</f>
        <v>0</v>
      </c>
      <c r="J986" s="42">
        <f>+IFERROR(VLOOKUP($A986,'2022'!$A:$O,4,FALSE),0)</f>
        <v>0</v>
      </c>
      <c r="K986" s="42">
        <f>+IFERROR(VLOOKUP($A986,'2022'!$A:$O,5,FALSE),0)</f>
        <v>0</v>
      </c>
      <c r="L986" s="42">
        <f>+IFERROR(VLOOKUP($A986,'2022'!$A:$O,6,FALSE),0)</f>
        <v>0</v>
      </c>
      <c r="M986" s="42">
        <f>+IFERROR(VLOOKUP($A986,'2022'!$A:$O,7,FALSE),0)</f>
        <v>0</v>
      </c>
      <c r="N986" s="42">
        <f>+IFERROR(VLOOKUP($A986,'2022'!$A:$O,8,FALSE),0)</f>
        <v>0</v>
      </c>
      <c r="O986" s="42">
        <f>+IFERROR(VLOOKUP($A986,'2022'!$A:$O,9,FALSE),0)</f>
        <v>0</v>
      </c>
      <c r="P986" s="42">
        <f>+IFERROR(VLOOKUP($A986,'2022'!$A:$O,10,FALSE),0)</f>
        <v>0</v>
      </c>
      <c r="Q986" s="42">
        <f>+IFERROR(VLOOKUP($A986,'2022'!$A:$O,11,FALSE),0)</f>
        <v>0</v>
      </c>
      <c r="R986" s="42">
        <f>+IFERROR(VLOOKUP($A986,'2022'!$A:$O,12,FALSE),0)</f>
        <v>0</v>
      </c>
      <c r="S986" s="42">
        <f>+IFERROR(VLOOKUP($A986,'2022'!$A:$O,13,FALSE),0)</f>
        <v>0</v>
      </c>
      <c r="T986" s="42">
        <f>+IFERROR(VLOOKUP($A986,'2022'!$A:$O,14,FALSE),0)</f>
        <v>0</v>
      </c>
      <c r="U986" s="42">
        <f>+IFERROR(VLOOKUP($A986,'2022'!$A:$O,15,FALSE),0)</f>
        <v>0</v>
      </c>
    </row>
    <row r="987" spans="1:21" hidden="1" x14ac:dyDescent="0.2">
      <c r="A987" s="3">
        <v>2195950103</v>
      </c>
      <c r="B987" s="4" t="s">
        <v>1317</v>
      </c>
      <c r="C987" s="4" t="s">
        <v>9</v>
      </c>
      <c r="D987" s="4">
        <f t="shared" si="894"/>
        <v>10</v>
      </c>
      <c r="E987" s="42">
        <f t="shared" si="910"/>
        <v>0</v>
      </c>
      <c r="F987" s="42">
        <f>IFERROR(VLOOKUP($A987,'2018'!$A$8:$C$209,3,FALSE),0)</f>
        <v>0</v>
      </c>
      <c r="G987" s="42">
        <f>IFERROR(VLOOKUP($A987,'2019'!$A$8:$C$282,3,FALSE),0)</f>
        <v>0</v>
      </c>
      <c r="H987" s="42">
        <f>+IFERROR(VLOOKUP($A987,'2020'!$A$14:$C$247,3,FALSE),0)</f>
        <v>0</v>
      </c>
      <c r="I987" s="42">
        <f>+IFERROR(VLOOKUP($A987,'2021'!$A$12:$C$276,3,FALSE),0)</f>
        <v>0</v>
      </c>
      <c r="J987" s="42">
        <f>+IFERROR(VLOOKUP($A987,'2022'!$A:$O,4,FALSE),0)</f>
        <v>0</v>
      </c>
      <c r="K987" s="42">
        <f>+IFERROR(VLOOKUP($A987,'2022'!$A:$O,5,FALSE),0)</f>
        <v>0</v>
      </c>
      <c r="L987" s="42">
        <f>+IFERROR(VLOOKUP($A987,'2022'!$A:$O,6,FALSE),0)</f>
        <v>0</v>
      </c>
      <c r="M987" s="42">
        <f>+IFERROR(VLOOKUP($A987,'2022'!$A:$O,7,FALSE),0)</f>
        <v>0</v>
      </c>
      <c r="N987" s="42">
        <f>+IFERROR(VLOOKUP($A987,'2022'!$A:$O,8,FALSE),0)</f>
        <v>0</v>
      </c>
      <c r="O987" s="42">
        <f>+IFERROR(VLOOKUP($A987,'2022'!$A:$O,9,FALSE),0)</f>
        <v>0</v>
      </c>
      <c r="P987" s="42">
        <f>+IFERROR(VLOOKUP($A987,'2022'!$A:$O,10,FALSE),0)</f>
        <v>0</v>
      </c>
      <c r="Q987" s="42">
        <f>+IFERROR(VLOOKUP($A987,'2022'!$A:$O,11,FALSE),0)</f>
        <v>0</v>
      </c>
      <c r="R987" s="42">
        <f>+IFERROR(VLOOKUP($A987,'2022'!$A:$O,12,FALSE),0)</f>
        <v>0</v>
      </c>
      <c r="S987" s="42">
        <f>+IFERROR(VLOOKUP($A987,'2022'!$A:$O,13,FALSE),0)</f>
        <v>0</v>
      </c>
      <c r="T987" s="42">
        <f>+IFERROR(VLOOKUP($A987,'2022'!$A:$O,14,FALSE),0)</f>
        <v>0</v>
      </c>
      <c r="U987" s="42">
        <f>+IFERROR(VLOOKUP($A987,'2022'!$A:$O,15,FALSE),0)</f>
        <v>0</v>
      </c>
    </row>
    <row r="988" spans="1:21" hidden="1" x14ac:dyDescent="0.2">
      <c r="A988" s="3">
        <v>2195950120</v>
      </c>
      <c r="B988" s="4" t="s">
        <v>635</v>
      </c>
      <c r="C988" s="4" t="s">
        <v>9</v>
      </c>
      <c r="D988" s="4">
        <f t="shared" si="894"/>
        <v>10</v>
      </c>
      <c r="E988" s="42">
        <f t="shared" si="910"/>
        <v>10877058235.879999</v>
      </c>
      <c r="F988" s="42">
        <f>IFERROR(VLOOKUP($A988,'2018'!$A$8:$C$209,3,FALSE),0)</f>
        <v>0</v>
      </c>
      <c r="G988" s="42">
        <f>IFERROR(VLOOKUP($A988,'2019'!$A$8:$C$282,3,FALSE),0)</f>
        <v>5225715000</v>
      </c>
      <c r="H988" s="42">
        <f>+IFERROR(VLOOKUP($A988,'2020'!$A$14:$C$247,3,FALSE),0)</f>
        <v>-1425715000</v>
      </c>
      <c r="I988" s="42">
        <f>+IFERROR(VLOOKUP($A988,'2021'!$A$12:$C$276,3,FALSE),0)</f>
        <v>16508250000</v>
      </c>
      <c r="J988" s="42">
        <f>+IFERROR(VLOOKUP($A988,'2022'!$A:$O,4,FALSE),0)</f>
        <v>-2225874678.9299998</v>
      </c>
      <c r="K988" s="42">
        <f>+IFERROR(VLOOKUP($A988,'2022'!$A:$O,5,FALSE),0)</f>
        <v>-1586677781.21</v>
      </c>
      <c r="L988" s="42">
        <f>+IFERROR(VLOOKUP($A988,'2022'!$A:$O,6,FALSE),0)</f>
        <v>-105492469.56999999</v>
      </c>
      <c r="M988" s="42">
        <f>+IFERROR(VLOOKUP($A988,'2022'!$A:$O,7,FALSE),0)</f>
        <v>-901516298.74000001</v>
      </c>
      <c r="N988" s="42">
        <f>+IFERROR(VLOOKUP($A988,'2022'!$A:$O,8,FALSE),0)</f>
        <v>-3062499164.4000001</v>
      </c>
      <c r="O988" s="42">
        <f>+IFERROR(VLOOKUP($A988,'2022'!$A:$O,9,FALSE),0)</f>
        <v>-1549131371.27</v>
      </c>
      <c r="P988" s="42">
        <f>+IFERROR(VLOOKUP($A988,'2022'!$A:$O,10,FALSE),0)</f>
        <v>0</v>
      </c>
      <c r="Q988" s="42">
        <f>+IFERROR(VLOOKUP($A988,'2022'!$A:$O,11,FALSE),0)</f>
        <v>0</v>
      </c>
      <c r="R988" s="42">
        <f>+IFERROR(VLOOKUP($A988,'2022'!$A:$O,12,FALSE),0)</f>
        <v>0</v>
      </c>
      <c r="S988" s="42">
        <f>+IFERROR(VLOOKUP($A988,'2022'!$A:$O,13,FALSE),0)</f>
        <v>0</v>
      </c>
      <c r="T988" s="42">
        <f>+IFERROR(VLOOKUP($A988,'2022'!$A:$O,14,FALSE),0)</f>
        <v>0</v>
      </c>
      <c r="U988" s="42">
        <f>+IFERROR(VLOOKUP($A988,'2022'!$A:$O,15,FALSE),0)</f>
        <v>0</v>
      </c>
    </row>
    <row r="989" spans="1:21" ht="12" hidden="1" x14ac:dyDescent="0.25">
      <c r="A989" s="32">
        <v>2199</v>
      </c>
      <c r="B989" s="33" t="s">
        <v>636</v>
      </c>
      <c r="C989" s="33" t="s">
        <v>5</v>
      </c>
      <c r="D989" s="33">
        <f t="shared" si="894"/>
        <v>4</v>
      </c>
      <c r="E989" s="39">
        <f t="shared" ref="E989:U990" si="911">+E990</f>
        <v>-253584400</v>
      </c>
      <c r="F989" s="39">
        <f t="shared" si="911"/>
        <v>0</v>
      </c>
      <c r="G989" s="39">
        <f t="shared" si="911"/>
        <v>-253584400</v>
      </c>
      <c r="H989" s="39">
        <f t="shared" si="911"/>
        <v>0</v>
      </c>
      <c r="I989" s="39">
        <f t="shared" si="911"/>
        <v>0</v>
      </c>
      <c r="J989" s="39">
        <f t="shared" si="911"/>
        <v>0</v>
      </c>
      <c r="K989" s="39">
        <f t="shared" si="911"/>
        <v>0</v>
      </c>
      <c r="L989" s="39">
        <f t="shared" si="911"/>
        <v>0</v>
      </c>
      <c r="M989" s="39">
        <f t="shared" si="911"/>
        <v>0</v>
      </c>
      <c r="N989" s="39">
        <f t="shared" si="911"/>
        <v>0</v>
      </c>
      <c r="O989" s="39">
        <f t="shared" si="911"/>
        <v>0</v>
      </c>
      <c r="P989" s="39">
        <f t="shared" si="911"/>
        <v>0</v>
      </c>
      <c r="Q989" s="39">
        <f t="shared" si="911"/>
        <v>0</v>
      </c>
      <c r="R989" s="39">
        <f t="shared" si="911"/>
        <v>0</v>
      </c>
      <c r="S989" s="39">
        <f t="shared" si="911"/>
        <v>0</v>
      </c>
      <c r="T989" s="39">
        <f t="shared" si="911"/>
        <v>0</v>
      </c>
      <c r="U989" s="39">
        <f t="shared" si="911"/>
        <v>0</v>
      </c>
    </row>
    <row r="990" spans="1:21" ht="12" hidden="1" x14ac:dyDescent="0.25">
      <c r="A990" s="5">
        <v>219995</v>
      </c>
      <c r="B990" s="6" t="s">
        <v>636</v>
      </c>
      <c r="C990" s="6" t="s">
        <v>5</v>
      </c>
      <c r="D990" s="6">
        <f t="shared" si="894"/>
        <v>6</v>
      </c>
      <c r="E990" s="40">
        <f t="shared" si="911"/>
        <v>-253584400</v>
      </c>
      <c r="F990" s="40">
        <f t="shared" si="911"/>
        <v>0</v>
      </c>
      <c r="G990" s="40">
        <f t="shared" si="911"/>
        <v>-253584400</v>
      </c>
      <c r="H990" s="40">
        <f t="shared" si="911"/>
        <v>0</v>
      </c>
      <c r="I990" s="40">
        <f t="shared" si="911"/>
        <v>0</v>
      </c>
      <c r="J990" s="40">
        <f t="shared" si="911"/>
        <v>0</v>
      </c>
      <c r="K990" s="40">
        <f t="shared" si="911"/>
        <v>0</v>
      </c>
      <c r="L990" s="40">
        <f t="shared" si="911"/>
        <v>0</v>
      </c>
      <c r="M990" s="40">
        <f t="shared" si="911"/>
        <v>0</v>
      </c>
      <c r="N990" s="40">
        <f t="shared" si="911"/>
        <v>0</v>
      </c>
      <c r="O990" s="40">
        <f t="shared" si="911"/>
        <v>0</v>
      </c>
      <c r="P990" s="40">
        <f t="shared" si="911"/>
        <v>0</v>
      </c>
      <c r="Q990" s="40">
        <f t="shared" si="911"/>
        <v>0</v>
      </c>
      <c r="R990" s="40">
        <f t="shared" si="911"/>
        <v>0</v>
      </c>
      <c r="S990" s="40">
        <f t="shared" si="911"/>
        <v>0</v>
      </c>
      <c r="T990" s="40">
        <f t="shared" si="911"/>
        <v>0</v>
      </c>
      <c r="U990" s="40">
        <f t="shared" si="911"/>
        <v>0</v>
      </c>
    </row>
    <row r="991" spans="1:21" ht="12" hidden="1" x14ac:dyDescent="0.25">
      <c r="A991" s="34">
        <v>21999501</v>
      </c>
      <c r="B991" s="35" t="s">
        <v>636</v>
      </c>
      <c r="C991" s="35" t="s">
        <v>5</v>
      </c>
      <c r="D991" s="35">
        <f t="shared" si="894"/>
        <v>8</v>
      </c>
      <c r="E991" s="41">
        <f t="shared" ref="E991:L991" si="912">+E992+E993+E994+E995+E996+E997+E998+E999+E1000+E1001+E1002+E1003+E1004+E1005+E1006+E1007+E1008+E1009+E1010+E1011+E1012+E1013+E1014+E1015+E1016+E1017+E1018+E1019+E1020+E1021+E1022+E1023+E1024+E1025+E1026+E1027+E1028+E1029+E1030+E1031+E1032+E1033+E1034+E1035+E1036+E1037+E1038+E1039+E1040+E1041+E1042+E1043+E1044+E1045+E1046+E1047+E1048</f>
        <v>-253584400</v>
      </c>
      <c r="F991" s="41">
        <f t="shared" si="912"/>
        <v>0</v>
      </c>
      <c r="G991" s="41">
        <f t="shared" si="912"/>
        <v>-253584400</v>
      </c>
      <c r="H991" s="41">
        <f t="shared" ref="H991" si="913">+H992+H993+H994+H995+H996+H997+H998+H999+H1000+H1001+H1002+H1003+H1004+H1005+H1006+H1007+H1008+H1009+H1010+H1011+H1012+H1013+H1014+H1015+H1016+H1017+H1018+H1019+H1020+H1021+H1022+H1023+H1024+H1025+H1026+H1027+H1028+H1029+H1030+H1031+H1032+H1033+H1034+H1035+H1036+H1037+H1038+H1039+H1040+H1041+H1042+H1043+H1044+H1045+H1046+H1047+H1048</f>
        <v>0</v>
      </c>
      <c r="I991" s="41">
        <f t="shared" ref="I991" si="914">+I992+I993+I994+I995+I996+I997+I998+I999+I1000+I1001+I1002+I1003+I1004+I1005+I1006+I1007+I1008+I1009+I1010+I1011+I1012+I1013+I1014+I1015+I1016+I1017+I1018+I1019+I1020+I1021+I1022+I1023+I1024+I1025+I1026+I1027+I1028+I1029+I1030+I1031+I1032+I1033+I1034+I1035+I1036+I1037+I1038+I1039+I1040+I1041+I1042+I1043+I1044+I1045+I1046+I1047+I1048</f>
        <v>0</v>
      </c>
      <c r="J991" s="41">
        <f t="shared" si="912"/>
        <v>0</v>
      </c>
      <c r="K991" s="41">
        <f t="shared" si="912"/>
        <v>0</v>
      </c>
      <c r="L991" s="41">
        <f t="shared" si="912"/>
        <v>0</v>
      </c>
      <c r="M991" s="41">
        <f t="shared" ref="M991:N991" si="915">+M992+M993+M994+M995+M996+M997+M998+M999+M1000+M1001+M1002+M1003+M1004+M1005+M1006+M1007+M1008+M1009+M1010+M1011+M1012+M1013+M1014+M1015+M1016+M1017+M1018+M1019+M1020+M1021+M1022+M1023+M1024+M1025+M1026+M1027+M1028+M1029+M1030+M1031+M1032+M1033+M1034+M1035+M1036+M1037+M1038+M1039+M1040+M1041+M1042+M1043+M1044+M1045+M1046+M1047+M1048</f>
        <v>0</v>
      </c>
      <c r="N991" s="41">
        <f t="shared" si="915"/>
        <v>0</v>
      </c>
      <c r="O991" s="41">
        <f t="shared" ref="O991:S991" si="916">+O992+O993+O994+O995+O996+O997+O998+O999+O1000+O1001+O1002+O1003+O1004+O1005+O1006+O1007+O1008+O1009+O1010+O1011+O1012+O1013+O1014+O1015+O1016+O1017+O1018+O1019+O1020+O1021+O1022+O1023+O1024+O1025+O1026+O1027+O1028+O1029+O1030+O1031+O1032+O1033+O1034+O1035+O1036+O1037+O1038+O1039+O1040+O1041+O1042+O1043+O1044+O1045+O1046+O1047+O1048</f>
        <v>0</v>
      </c>
      <c r="P991" s="41">
        <f t="shared" si="916"/>
        <v>0</v>
      </c>
      <c r="Q991" s="41">
        <f t="shared" si="916"/>
        <v>0</v>
      </c>
      <c r="R991" s="41">
        <f t="shared" si="916"/>
        <v>0</v>
      </c>
      <c r="S991" s="41">
        <f t="shared" si="916"/>
        <v>0</v>
      </c>
      <c r="T991" s="41">
        <f t="shared" ref="T991:U991" si="917">+T992+T993+T994+T995+T996+T997+T998+T999+T1000+T1001+T1002+T1003+T1004+T1005+T1006+T1007+T1008+T1009+T1010+T1011+T1012+T1013+T1014+T1015+T1016+T1017+T1018+T1019+T1020+T1021+T1022+T1023+T1024+T1025+T1026+T1027+T1028+T1029+T1030+T1031+T1032+T1033+T1034+T1035+T1036+T1037+T1038+T1039+T1040+T1041+T1042+T1043+T1044+T1045+T1046+T1047+T1048</f>
        <v>0</v>
      </c>
      <c r="U991" s="41">
        <f t="shared" si="917"/>
        <v>0</v>
      </c>
    </row>
    <row r="992" spans="1:21" hidden="1" x14ac:dyDescent="0.2">
      <c r="A992" s="3">
        <v>2199950101</v>
      </c>
      <c r="B992" s="4" t="s">
        <v>1362</v>
      </c>
      <c r="C992" s="4" t="s">
        <v>9</v>
      </c>
      <c r="D992" s="4">
        <f t="shared" si="894"/>
        <v>10</v>
      </c>
      <c r="E992" s="42">
        <f t="shared" ref="E992:E1048" si="918">+F992+G992+J992+K992+L992+H992+M992+N992+I992+O992+P992+Q992+R992+S992+T992+U992</f>
        <v>0</v>
      </c>
      <c r="F992" s="42">
        <f>IFERROR(VLOOKUP($A992,'2018'!$A$8:$C$209,3,FALSE),0)</f>
        <v>0</v>
      </c>
      <c r="G992" s="42">
        <f>IFERROR(VLOOKUP($A992,'2019'!$A$8:$C$282,3,FALSE),0)</f>
        <v>0</v>
      </c>
      <c r="H992" s="42">
        <f>+IFERROR(VLOOKUP($A992,'2020'!$A$14:$C$247,3,FALSE),0)</f>
        <v>0</v>
      </c>
      <c r="I992" s="42">
        <f>+IFERROR(VLOOKUP($A992,'2021'!$A$12:$C$276,3,FALSE),0)</f>
        <v>0</v>
      </c>
      <c r="J992" s="42">
        <f>+IFERROR(VLOOKUP($A992,'2022'!$A:$O,4,FALSE),0)</f>
        <v>0</v>
      </c>
      <c r="K992" s="42">
        <f>+IFERROR(VLOOKUP($A992,'2022'!$A:$O,5,FALSE),0)</f>
        <v>0</v>
      </c>
      <c r="L992" s="42">
        <f>+IFERROR(VLOOKUP($A992,'2022'!$A:$O,6,FALSE),0)</f>
        <v>0</v>
      </c>
      <c r="M992" s="42">
        <f>+IFERROR(VLOOKUP($A992,'2022'!$A:$O,7,FALSE),0)</f>
        <v>0</v>
      </c>
      <c r="N992" s="42">
        <f>+IFERROR(VLOOKUP($A992,'2022'!$A:$O,8,FALSE),0)</f>
        <v>0</v>
      </c>
      <c r="O992" s="42">
        <f>+IFERROR(VLOOKUP($A992,'2022'!$A:$O,9,FALSE),0)</f>
        <v>0</v>
      </c>
      <c r="P992" s="42">
        <f>+IFERROR(VLOOKUP($A992,'2022'!$A:$O,10,FALSE),0)</f>
        <v>0</v>
      </c>
      <c r="Q992" s="42">
        <f>+IFERROR(VLOOKUP($A992,'2022'!$A:$O,11,FALSE),0)</f>
        <v>0</v>
      </c>
      <c r="R992" s="42">
        <f>+IFERROR(VLOOKUP($A992,'2022'!$A:$O,12,FALSE),0)</f>
        <v>0</v>
      </c>
      <c r="S992" s="42">
        <f>+IFERROR(VLOOKUP($A992,'2022'!$A:$O,13,FALSE),0)</f>
        <v>0</v>
      </c>
      <c r="T992" s="42">
        <f>+IFERROR(VLOOKUP($A992,'2022'!$A:$O,14,FALSE),0)</f>
        <v>0</v>
      </c>
      <c r="U992" s="42">
        <f>+IFERROR(VLOOKUP($A992,'2022'!$A:$O,15,FALSE),0)</f>
        <v>0</v>
      </c>
    </row>
    <row r="993" spans="1:21" hidden="1" x14ac:dyDescent="0.2">
      <c r="A993" s="3">
        <v>2199950102</v>
      </c>
      <c r="B993" s="4" t="s">
        <v>637</v>
      </c>
      <c r="C993" s="4" t="s">
        <v>9</v>
      </c>
      <c r="D993" s="4">
        <f t="shared" si="894"/>
        <v>10</v>
      </c>
      <c r="E993" s="42">
        <f t="shared" si="918"/>
        <v>0</v>
      </c>
      <c r="F993" s="42">
        <f>IFERROR(VLOOKUP($A993,'2018'!$A$8:$C$209,3,FALSE),0)</f>
        <v>0</v>
      </c>
      <c r="G993" s="42">
        <f>IFERROR(VLOOKUP($A993,'2019'!$A$8:$C$282,3,FALSE),0)</f>
        <v>0</v>
      </c>
      <c r="H993" s="42">
        <f>+IFERROR(VLOOKUP($A993,'2020'!$A$14:$C$247,3,FALSE),0)</f>
        <v>0</v>
      </c>
      <c r="I993" s="42">
        <f>+IFERROR(VLOOKUP($A993,'2021'!$A$12:$C$276,3,FALSE),0)</f>
        <v>0</v>
      </c>
      <c r="J993" s="42">
        <f>+IFERROR(VLOOKUP($A993,'2022'!$A:$O,4,FALSE),0)</f>
        <v>0</v>
      </c>
      <c r="K993" s="42">
        <f>+IFERROR(VLOOKUP($A993,'2022'!$A:$O,5,FALSE),0)</f>
        <v>0</v>
      </c>
      <c r="L993" s="42">
        <f>+IFERROR(VLOOKUP($A993,'2022'!$A:$O,6,FALSE),0)</f>
        <v>0</v>
      </c>
      <c r="M993" s="42">
        <f>+IFERROR(VLOOKUP($A993,'2022'!$A:$O,7,FALSE),0)</f>
        <v>0</v>
      </c>
      <c r="N993" s="42">
        <f>+IFERROR(VLOOKUP($A993,'2022'!$A:$O,8,FALSE),0)</f>
        <v>0</v>
      </c>
      <c r="O993" s="42">
        <f>+IFERROR(VLOOKUP($A993,'2022'!$A:$O,9,FALSE),0)</f>
        <v>0</v>
      </c>
      <c r="P993" s="42">
        <f>+IFERROR(VLOOKUP($A993,'2022'!$A:$O,10,FALSE),0)</f>
        <v>0</v>
      </c>
      <c r="Q993" s="42">
        <f>+IFERROR(VLOOKUP($A993,'2022'!$A:$O,11,FALSE),0)</f>
        <v>0</v>
      </c>
      <c r="R993" s="42">
        <f>+IFERROR(VLOOKUP($A993,'2022'!$A:$O,12,FALSE),0)</f>
        <v>0</v>
      </c>
      <c r="S993" s="42">
        <f>+IFERROR(VLOOKUP($A993,'2022'!$A:$O,13,FALSE),0)</f>
        <v>0</v>
      </c>
      <c r="T993" s="42">
        <f>+IFERROR(VLOOKUP($A993,'2022'!$A:$O,14,FALSE),0)</f>
        <v>0</v>
      </c>
      <c r="U993" s="42">
        <f>+IFERROR(VLOOKUP($A993,'2022'!$A:$O,15,FALSE),0)</f>
        <v>0</v>
      </c>
    </row>
    <row r="994" spans="1:21" hidden="1" x14ac:dyDescent="0.2">
      <c r="A994" s="3">
        <v>2199950103</v>
      </c>
      <c r="B994" s="4" t="s">
        <v>638</v>
      </c>
      <c r="C994" s="4" t="s">
        <v>9</v>
      </c>
      <c r="D994" s="4">
        <f t="shared" si="894"/>
        <v>10</v>
      </c>
      <c r="E994" s="42">
        <f t="shared" si="918"/>
        <v>0</v>
      </c>
      <c r="F994" s="42">
        <f>IFERROR(VLOOKUP($A994,'2018'!$A$8:$C$209,3,FALSE),0)</f>
        <v>0</v>
      </c>
      <c r="G994" s="42">
        <f>IFERROR(VLOOKUP($A994,'2019'!$A$8:$C$282,3,FALSE),0)</f>
        <v>0</v>
      </c>
      <c r="H994" s="42">
        <f>+IFERROR(VLOOKUP($A994,'2020'!$A$14:$C$247,3,FALSE),0)</f>
        <v>0</v>
      </c>
      <c r="I994" s="42">
        <f>+IFERROR(VLOOKUP($A994,'2021'!$A$12:$C$276,3,FALSE),0)</f>
        <v>0</v>
      </c>
      <c r="J994" s="42">
        <f>+IFERROR(VLOOKUP($A994,'2022'!$A:$O,4,FALSE),0)</f>
        <v>0</v>
      </c>
      <c r="K994" s="42">
        <f>+IFERROR(VLOOKUP($A994,'2022'!$A:$O,5,FALSE),0)</f>
        <v>0</v>
      </c>
      <c r="L994" s="42">
        <f>+IFERROR(VLOOKUP($A994,'2022'!$A:$O,6,FALSE),0)</f>
        <v>0</v>
      </c>
      <c r="M994" s="42">
        <f>+IFERROR(VLOOKUP($A994,'2022'!$A:$O,7,FALSE),0)</f>
        <v>0</v>
      </c>
      <c r="N994" s="42">
        <f>+IFERROR(VLOOKUP($A994,'2022'!$A:$O,8,FALSE),0)</f>
        <v>0</v>
      </c>
      <c r="O994" s="42">
        <f>+IFERROR(VLOOKUP($A994,'2022'!$A:$O,9,FALSE),0)</f>
        <v>0</v>
      </c>
      <c r="P994" s="42">
        <f>+IFERROR(VLOOKUP($A994,'2022'!$A:$O,10,FALSE),0)</f>
        <v>0</v>
      </c>
      <c r="Q994" s="42">
        <f>+IFERROR(VLOOKUP($A994,'2022'!$A:$O,11,FALSE),0)</f>
        <v>0</v>
      </c>
      <c r="R994" s="42">
        <f>+IFERROR(VLOOKUP($A994,'2022'!$A:$O,12,FALSE),0)</f>
        <v>0</v>
      </c>
      <c r="S994" s="42">
        <f>+IFERROR(VLOOKUP($A994,'2022'!$A:$O,13,FALSE),0)</f>
        <v>0</v>
      </c>
      <c r="T994" s="42">
        <f>+IFERROR(VLOOKUP($A994,'2022'!$A:$O,14,FALSE),0)</f>
        <v>0</v>
      </c>
      <c r="U994" s="42">
        <f>+IFERROR(VLOOKUP($A994,'2022'!$A:$O,15,FALSE),0)</f>
        <v>0</v>
      </c>
    </row>
    <row r="995" spans="1:21" hidden="1" x14ac:dyDescent="0.2">
      <c r="A995" s="3">
        <v>2199950104</v>
      </c>
      <c r="B995" s="4" t="s">
        <v>639</v>
      </c>
      <c r="C995" s="4" t="s">
        <v>9</v>
      </c>
      <c r="D995" s="4">
        <f t="shared" si="894"/>
        <v>10</v>
      </c>
      <c r="E995" s="42">
        <f t="shared" si="918"/>
        <v>0</v>
      </c>
      <c r="F995" s="42">
        <f>IFERROR(VLOOKUP($A995,'2018'!$A$8:$C$209,3,FALSE),0)</f>
        <v>0</v>
      </c>
      <c r="G995" s="42">
        <f>IFERROR(VLOOKUP($A995,'2019'!$A$8:$C$282,3,FALSE),0)</f>
        <v>0</v>
      </c>
      <c r="H995" s="42">
        <f>+IFERROR(VLOOKUP($A995,'2020'!$A$14:$C$247,3,FALSE),0)</f>
        <v>0</v>
      </c>
      <c r="I995" s="42">
        <f>+IFERROR(VLOOKUP($A995,'2021'!$A$12:$C$276,3,FALSE),0)</f>
        <v>0</v>
      </c>
      <c r="J995" s="42">
        <f>+IFERROR(VLOOKUP($A995,'2022'!$A:$O,4,FALSE),0)</f>
        <v>0</v>
      </c>
      <c r="K995" s="42">
        <f>+IFERROR(VLOOKUP($A995,'2022'!$A:$O,5,FALSE),0)</f>
        <v>0</v>
      </c>
      <c r="L995" s="42">
        <f>+IFERROR(VLOOKUP($A995,'2022'!$A:$O,6,FALSE),0)</f>
        <v>0</v>
      </c>
      <c r="M995" s="42">
        <f>+IFERROR(VLOOKUP($A995,'2022'!$A:$O,7,FALSE),0)</f>
        <v>0</v>
      </c>
      <c r="N995" s="42">
        <f>+IFERROR(VLOOKUP($A995,'2022'!$A:$O,8,FALSE),0)</f>
        <v>0</v>
      </c>
      <c r="O995" s="42">
        <f>+IFERROR(VLOOKUP($A995,'2022'!$A:$O,9,FALSE),0)</f>
        <v>0</v>
      </c>
      <c r="P995" s="42">
        <f>+IFERROR(VLOOKUP($A995,'2022'!$A:$O,10,FALSE),0)</f>
        <v>0</v>
      </c>
      <c r="Q995" s="42">
        <f>+IFERROR(VLOOKUP($A995,'2022'!$A:$O,11,FALSE),0)</f>
        <v>0</v>
      </c>
      <c r="R995" s="42">
        <f>+IFERROR(VLOOKUP($A995,'2022'!$A:$O,12,FALSE),0)</f>
        <v>0</v>
      </c>
      <c r="S995" s="42">
        <f>+IFERROR(VLOOKUP($A995,'2022'!$A:$O,13,FALSE),0)</f>
        <v>0</v>
      </c>
      <c r="T995" s="42">
        <f>+IFERROR(VLOOKUP($A995,'2022'!$A:$O,14,FALSE),0)</f>
        <v>0</v>
      </c>
      <c r="U995" s="42">
        <f>+IFERROR(VLOOKUP($A995,'2022'!$A:$O,15,FALSE),0)</f>
        <v>0</v>
      </c>
    </row>
    <row r="996" spans="1:21" hidden="1" x14ac:dyDescent="0.2">
      <c r="A996" s="3">
        <v>2199950105</v>
      </c>
      <c r="B996" s="4" t="s">
        <v>640</v>
      </c>
      <c r="C996" s="4" t="s">
        <v>9</v>
      </c>
      <c r="D996" s="4">
        <f t="shared" si="894"/>
        <v>10</v>
      </c>
      <c r="E996" s="42">
        <f t="shared" si="918"/>
        <v>0</v>
      </c>
      <c r="F996" s="42">
        <f>IFERROR(VLOOKUP($A996,'2018'!$A$8:$C$209,3,FALSE),0)</f>
        <v>0</v>
      </c>
      <c r="G996" s="42">
        <f>IFERROR(VLOOKUP($A996,'2019'!$A$8:$C$282,3,FALSE),0)</f>
        <v>0</v>
      </c>
      <c r="H996" s="42">
        <f>+IFERROR(VLOOKUP($A996,'2020'!$A$14:$C$247,3,FALSE),0)</f>
        <v>0</v>
      </c>
      <c r="I996" s="42">
        <f>+IFERROR(VLOOKUP($A996,'2021'!$A$12:$C$276,3,FALSE),0)</f>
        <v>0</v>
      </c>
      <c r="J996" s="42">
        <f>+IFERROR(VLOOKUP($A996,'2022'!$A:$O,4,FALSE),0)</f>
        <v>0</v>
      </c>
      <c r="K996" s="42">
        <f>+IFERROR(VLOOKUP($A996,'2022'!$A:$O,5,FALSE),0)</f>
        <v>0</v>
      </c>
      <c r="L996" s="42">
        <f>+IFERROR(VLOOKUP($A996,'2022'!$A:$O,6,FALSE),0)</f>
        <v>0</v>
      </c>
      <c r="M996" s="42">
        <f>+IFERROR(VLOOKUP($A996,'2022'!$A:$O,7,FALSE),0)</f>
        <v>0</v>
      </c>
      <c r="N996" s="42">
        <f>+IFERROR(VLOOKUP($A996,'2022'!$A:$O,8,FALSE),0)</f>
        <v>0</v>
      </c>
      <c r="O996" s="42">
        <f>+IFERROR(VLOOKUP($A996,'2022'!$A:$O,9,FALSE),0)</f>
        <v>0</v>
      </c>
      <c r="P996" s="42">
        <f>+IFERROR(VLOOKUP($A996,'2022'!$A:$O,10,FALSE),0)</f>
        <v>0</v>
      </c>
      <c r="Q996" s="42">
        <f>+IFERROR(VLOOKUP($A996,'2022'!$A:$O,11,FALSE),0)</f>
        <v>0</v>
      </c>
      <c r="R996" s="42">
        <f>+IFERROR(VLOOKUP($A996,'2022'!$A:$O,12,FALSE),0)</f>
        <v>0</v>
      </c>
      <c r="S996" s="42">
        <f>+IFERROR(VLOOKUP($A996,'2022'!$A:$O,13,FALSE),0)</f>
        <v>0</v>
      </c>
      <c r="T996" s="42">
        <f>+IFERROR(VLOOKUP($A996,'2022'!$A:$O,14,FALSE),0)</f>
        <v>0</v>
      </c>
      <c r="U996" s="42">
        <f>+IFERROR(VLOOKUP($A996,'2022'!$A:$O,15,FALSE),0)</f>
        <v>0</v>
      </c>
    </row>
    <row r="997" spans="1:21" hidden="1" x14ac:dyDescent="0.2">
      <c r="A997" s="3">
        <v>2199950106</v>
      </c>
      <c r="B997" s="4" t="s">
        <v>641</v>
      </c>
      <c r="C997" s="4" t="s">
        <v>9</v>
      </c>
      <c r="D997" s="4">
        <f t="shared" si="894"/>
        <v>10</v>
      </c>
      <c r="E997" s="42">
        <f t="shared" si="918"/>
        <v>0</v>
      </c>
      <c r="F997" s="42">
        <f>IFERROR(VLOOKUP($A997,'2018'!$A$8:$C$209,3,FALSE),0)</f>
        <v>0</v>
      </c>
      <c r="G997" s="42">
        <f>IFERROR(VLOOKUP($A997,'2019'!$A$8:$C$282,3,FALSE),0)</f>
        <v>0</v>
      </c>
      <c r="H997" s="42">
        <f>+IFERROR(VLOOKUP($A997,'2020'!$A$14:$C$247,3,FALSE),0)</f>
        <v>0</v>
      </c>
      <c r="I997" s="42">
        <f>+IFERROR(VLOOKUP($A997,'2021'!$A$12:$C$276,3,FALSE),0)</f>
        <v>0</v>
      </c>
      <c r="J997" s="42">
        <f>+IFERROR(VLOOKUP($A997,'2022'!$A:$O,4,FALSE),0)</f>
        <v>0</v>
      </c>
      <c r="K997" s="42">
        <f>+IFERROR(VLOOKUP($A997,'2022'!$A:$O,5,FALSE),0)</f>
        <v>0</v>
      </c>
      <c r="L997" s="42">
        <f>+IFERROR(VLOOKUP($A997,'2022'!$A:$O,6,FALSE),0)</f>
        <v>0</v>
      </c>
      <c r="M997" s="42">
        <f>+IFERROR(VLOOKUP($A997,'2022'!$A:$O,7,FALSE),0)</f>
        <v>0</v>
      </c>
      <c r="N997" s="42">
        <f>+IFERROR(VLOOKUP($A997,'2022'!$A:$O,8,FALSE),0)</f>
        <v>0</v>
      </c>
      <c r="O997" s="42">
        <f>+IFERROR(VLOOKUP($A997,'2022'!$A:$O,9,FALSE),0)</f>
        <v>0</v>
      </c>
      <c r="P997" s="42">
        <f>+IFERROR(VLOOKUP($A997,'2022'!$A:$O,10,FALSE),0)</f>
        <v>0</v>
      </c>
      <c r="Q997" s="42">
        <f>+IFERROR(VLOOKUP($A997,'2022'!$A:$O,11,FALSE),0)</f>
        <v>0</v>
      </c>
      <c r="R997" s="42">
        <f>+IFERROR(VLOOKUP($A997,'2022'!$A:$O,12,FALSE),0)</f>
        <v>0</v>
      </c>
      <c r="S997" s="42">
        <f>+IFERROR(VLOOKUP($A997,'2022'!$A:$O,13,FALSE),0)</f>
        <v>0</v>
      </c>
      <c r="T997" s="42">
        <f>+IFERROR(VLOOKUP($A997,'2022'!$A:$O,14,FALSE),0)</f>
        <v>0</v>
      </c>
      <c r="U997" s="42">
        <f>+IFERROR(VLOOKUP($A997,'2022'!$A:$O,15,FALSE),0)</f>
        <v>0</v>
      </c>
    </row>
    <row r="998" spans="1:21" hidden="1" x14ac:dyDescent="0.2">
      <c r="A998" s="3">
        <v>2199950107</v>
      </c>
      <c r="B998" s="4" t="s">
        <v>642</v>
      </c>
      <c r="C998" s="4" t="s">
        <v>9</v>
      </c>
      <c r="D998" s="4">
        <f t="shared" si="894"/>
        <v>10</v>
      </c>
      <c r="E998" s="42">
        <f t="shared" si="918"/>
        <v>0</v>
      </c>
      <c r="F998" s="42">
        <f>IFERROR(VLOOKUP($A998,'2018'!$A$8:$C$209,3,FALSE),0)</f>
        <v>0</v>
      </c>
      <c r="G998" s="42">
        <f>IFERROR(VLOOKUP($A998,'2019'!$A$8:$C$282,3,FALSE),0)</f>
        <v>0</v>
      </c>
      <c r="H998" s="42">
        <f>+IFERROR(VLOOKUP($A998,'2020'!$A$14:$C$247,3,FALSE),0)</f>
        <v>0</v>
      </c>
      <c r="I998" s="42">
        <f>+IFERROR(VLOOKUP($A998,'2021'!$A$12:$C$276,3,FALSE),0)</f>
        <v>0</v>
      </c>
      <c r="J998" s="42">
        <f>+IFERROR(VLOOKUP($A998,'2022'!$A:$O,4,FALSE),0)</f>
        <v>0</v>
      </c>
      <c r="K998" s="42">
        <f>+IFERROR(VLOOKUP($A998,'2022'!$A:$O,5,FALSE),0)</f>
        <v>0</v>
      </c>
      <c r="L998" s="42">
        <f>+IFERROR(VLOOKUP($A998,'2022'!$A:$O,6,FALSE),0)</f>
        <v>0</v>
      </c>
      <c r="M998" s="42">
        <f>+IFERROR(VLOOKUP($A998,'2022'!$A:$O,7,FALSE),0)</f>
        <v>0</v>
      </c>
      <c r="N998" s="42">
        <f>+IFERROR(VLOOKUP($A998,'2022'!$A:$O,8,FALSE),0)</f>
        <v>0</v>
      </c>
      <c r="O998" s="42">
        <f>+IFERROR(VLOOKUP($A998,'2022'!$A:$O,9,FALSE),0)</f>
        <v>0</v>
      </c>
      <c r="P998" s="42">
        <f>+IFERROR(VLOOKUP($A998,'2022'!$A:$O,10,FALSE),0)</f>
        <v>0</v>
      </c>
      <c r="Q998" s="42">
        <f>+IFERROR(VLOOKUP($A998,'2022'!$A:$O,11,FALSE),0)</f>
        <v>0</v>
      </c>
      <c r="R998" s="42">
        <f>+IFERROR(VLOOKUP($A998,'2022'!$A:$O,12,FALSE),0)</f>
        <v>0</v>
      </c>
      <c r="S998" s="42">
        <f>+IFERROR(VLOOKUP($A998,'2022'!$A:$O,13,FALSE),0)</f>
        <v>0</v>
      </c>
      <c r="T998" s="42">
        <f>+IFERROR(VLOOKUP($A998,'2022'!$A:$O,14,FALSE),0)</f>
        <v>0</v>
      </c>
      <c r="U998" s="42">
        <f>+IFERROR(VLOOKUP($A998,'2022'!$A:$O,15,FALSE),0)</f>
        <v>0</v>
      </c>
    </row>
    <row r="999" spans="1:21" hidden="1" x14ac:dyDescent="0.2">
      <c r="A999" s="3">
        <v>2199950108</v>
      </c>
      <c r="B999" s="4" t="s">
        <v>643</v>
      </c>
      <c r="C999" s="4" t="s">
        <v>9</v>
      </c>
      <c r="D999" s="4">
        <f t="shared" si="894"/>
        <v>10</v>
      </c>
      <c r="E999" s="42">
        <f t="shared" si="918"/>
        <v>0</v>
      </c>
      <c r="F999" s="42">
        <f>IFERROR(VLOOKUP($A999,'2018'!$A$8:$C$209,3,FALSE),0)</f>
        <v>0</v>
      </c>
      <c r="G999" s="42">
        <f>IFERROR(VLOOKUP($A999,'2019'!$A$8:$C$282,3,FALSE),0)</f>
        <v>0</v>
      </c>
      <c r="H999" s="42">
        <f>+IFERROR(VLOOKUP($A999,'2020'!$A$14:$C$247,3,FALSE),0)</f>
        <v>0</v>
      </c>
      <c r="I999" s="42">
        <f>+IFERROR(VLOOKUP($A999,'2021'!$A$12:$C$276,3,FALSE),0)</f>
        <v>0</v>
      </c>
      <c r="J999" s="42">
        <f>+IFERROR(VLOOKUP($A999,'2022'!$A:$O,4,FALSE),0)</f>
        <v>0</v>
      </c>
      <c r="K999" s="42">
        <f>+IFERROR(VLOOKUP($A999,'2022'!$A:$O,5,FALSE),0)</f>
        <v>0</v>
      </c>
      <c r="L999" s="42">
        <f>+IFERROR(VLOOKUP($A999,'2022'!$A:$O,6,FALSE),0)</f>
        <v>0</v>
      </c>
      <c r="M999" s="42">
        <f>+IFERROR(VLOOKUP($A999,'2022'!$A:$O,7,FALSE),0)</f>
        <v>0</v>
      </c>
      <c r="N999" s="42">
        <f>+IFERROR(VLOOKUP($A999,'2022'!$A:$O,8,FALSE),0)</f>
        <v>0</v>
      </c>
      <c r="O999" s="42">
        <f>+IFERROR(VLOOKUP($A999,'2022'!$A:$O,9,FALSE),0)</f>
        <v>0</v>
      </c>
      <c r="P999" s="42">
        <f>+IFERROR(VLOOKUP($A999,'2022'!$A:$O,10,FALSE),0)</f>
        <v>0</v>
      </c>
      <c r="Q999" s="42">
        <f>+IFERROR(VLOOKUP($A999,'2022'!$A:$O,11,FALSE),0)</f>
        <v>0</v>
      </c>
      <c r="R999" s="42">
        <f>+IFERROR(VLOOKUP($A999,'2022'!$A:$O,12,FALSE),0)</f>
        <v>0</v>
      </c>
      <c r="S999" s="42">
        <f>+IFERROR(VLOOKUP($A999,'2022'!$A:$O,13,FALSE),0)</f>
        <v>0</v>
      </c>
      <c r="T999" s="42">
        <f>+IFERROR(VLOOKUP($A999,'2022'!$A:$O,14,FALSE),0)</f>
        <v>0</v>
      </c>
      <c r="U999" s="42">
        <f>+IFERROR(VLOOKUP($A999,'2022'!$A:$O,15,FALSE),0)</f>
        <v>0</v>
      </c>
    </row>
    <row r="1000" spans="1:21" hidden="1" x14ac:dyDescent="0.2">
      <c r="A1000" s="3">
        <v>2199950109</v>
      </c>
      <c r="B1000" s="4" t="s">
        <v>644</v>
      </c>
      <c r="C1000" s="4" t="s">
        <v>9</v>
      </c>
      <c r="D1000" s="4">
        <f t="shared" si="894"/>
        <v>10</v>
      </c>
      <c r="E1000" s="42">
        <f t="shared" si="918"/>
        <v>0</v>
      </c>
      <c r="F1000" s="42">
        <f>IFERROR(VLOOKUP($A1000,'2018'!$A$8:$C$209,3,FALSE),0)</f>
        <v>0</v>
      </c>
      <c r="G1000" s="42">
        <f>IFERROR(VLOOKUP($A1000,'2019'!$A$8:$C$282,3,FALSE),0)</f>
        <v>0</v>
      </c>
      <c r="H1000" s="42">
        <f>+IFERROR(VLOOKUP($A1000,'2020'!$A$14:$C$247,3,FALSE),0)</f>
        <v>0</v>
      </c>
      <c r="I1000" s="42">
        <f>+IFERROR(VLOOKUP($A1000,'2021'!$A$12:$C$276,3,FALSE),0)</f>
        <v>0</v>
      </c>
      <c r="J1000" s="42">
        <f>+IFERROR(VLOOKUP($A1000,'2022'!$A:$O,4,FALSE),0)</f>
        <v>0</v>
      </c>
      <c r="K1000" s="42">
        <f>+IFERROR(VLOOKUP($A1000,'2022'!$A:$O,5,FALSE),0)</f>
        <v>0</v>
      </c>
      <c r="L1000" s="42">
        <f>+IFERROR(VLOOKUP($A1000,'2022'!$A:$O,6,FALSE),0)</f>
        <v>0</v>
      </c>
      <c r="M1000" s="42">
        <f>+IFERROR(VLOOKUP($A1000,'2022'!$A:$O,7,FALSE),0)</f>
        <v>0</v>
      </c>
      <c r="N1000" s="42">
        <f>+IFERROR(VLOOKUP($A1000,'2022'!$A:$O,8,FALSE),0)</f>
        <v>0</v>
      </c>
      <c r="O1000" s="42">
        <f>+IFERROR(VLOOKUP($A1000,'2022'!$A:$O,9,FALSE),0)</f>
        <v>0</v>
      </c>
      <c r="P1000" s="42">
        <f>+IFERROR(VLOOKUP($A1000,'2022'!$A:$O,10,FALSE),0)</f>
        <v>0</v>
      </c>
      <c r="Q1000" s="42">
        <f>+IFERROR(VLOOKUP($A1000,'2022'!$A:$O,11,FALSE),0)</f>
        <v>0</v>
      </c>
      <c r="R1000" s="42">
        <f>+IFERROR(VLOOKUP($A1000,'2022'!$A:$O,12,FALSE),0)</f>
        <v>0</v>
      </c>
      <c r="S1000" s="42">
        <f>+IFERROR(VLOOKUP($A1000,'2022'!$A:$O,13,FALSE),0)</f>
        <v>0</v>
      </c>
      <c r="T1000" s="42">
        <f>+IFERROR(VLOOKUP($A1000,'2022'!$A:$O,14,FALSE),0)</f>
        <v>0</v>
      </c>
      <c r="U1000" s="42">
        <f>+IFERROR(VLOOKUP($A1000,'2022'!$A:$O,15,FALSE),0)</f>
        <v>0</v>
      </c>
    </row>
    <row r="1001" spans="1:21" hidden="1" x14ac:dyDescent="0.2">
      <c r="A1001" s="3">
        <v>2199950110</v>
      </c>
      <c r="B1001" s="4" t="s">
        <v>645</v>
      </c>
      <c r="C1001" s="4" t="s">
        <v>9</v>
      </c>
      <c r="D1001" s="4">
        <f t="shared" si="894"/>
        <v>10</v>
      </c>
      <c r="E1001" s="42">
        <f t="shared" si="918"/>
        <v>0</v>
      </c>
      <c r="F1001" s="42">
        <f>IFERROR(VLOOKUP($A1001,'2018'!$A$8:$C$209,3,FALSE),0)</f>
        <v>0</v>
      </c>
      <c r="G1001" s="42">
        <f>IFERROR(VLOOKUP($A1001,'2019'!$A$8:$C$282,3,FALSE),0)</f>
        <v>0</v>
      </c>
      <c r="H1001" s="42">
        <f>+IFERROR(VLOOKUP($A1001,'2020'!$A$14:$C$247,3,FALSE),0)</f>
        <v>0</v>
      </c>
      <c r="I1001" s="42">
        <f>+IFERROR(VLOOKUP($A1001,'2021'!$A$12:$C$276,3,FALSE),0)</f>
        <v>0</v>
      </c>
      <c r="J1001" s="42">
        <f>+IFERROR(VLOOKUP($A1001,'2022'!$A:$O,4,FALSE),0)</f>
        <v>0</v>
      </c>
      <c r="K1001" s="42">
        <f>+IFERROR(VLOOKUP($A1001,'2022'!$A:$O,5,FALSE),0)</f>
        <v>0</v>
      </c>
      <c r="L1001" s="42">
        <f>+IFERROR(VLOOKUP($A1001,'2022'!$A:$O,6,FALSE),0)</f>
        <v>0</v>
      </c>
      <c r="M1001" s="42">
        <f>+IFERROR(VLOOKUP($A1001,'2022'!$A:$O,7,FALSE),0)</f>
        <v>0</v>
      </c>
      <c r="N1001" s="42">
        <f>+IFERROR(VLOOKUP($A1001,'2022'!$A:$O,8,FALSE),0)</f>
        <v>0</v>
      </c>
      <c r="O1001" s="42">
        <f>+IFERROR(VLOOKUP($A1001,'2022'!$A:$O,9,FALSE),0)</f>
        <v>0</v>
      </c>
      <c r="P1001" s="42">
        <f>+IFERROR(VLOOKUP($A1001,'2022'!$A:$O,10,FALSE),0)</f>
        <v>0</v>
      </c>
      <c r="Q1001" s="42">
        <f>+IFERROR(VLOOKUP($A1001,'2022'!$A:$O,11,FALSE),0)</f>
        <v>0</v>
      </c>
      <c r="R1001" s="42">
        <f>+IFERROR(VLOOKUP($A1001,'2022'!$A:$O,12,FALSE),0)</f>
        <v>0</v>
      </c>
      <c r="S1001" s="42">
        <f>+IFERROR(VLOOKUP($A1001,'2022'!$A:$O,13,FALSE),0)</f>
        <v>0</v>
      </c>
      <c r="T1001" s="42">
        <f>+IFERROR(VLOOKUP($A1001,'2022'!$A:$O,14,FALSE),0)</f>
        <v>0</v>
      </c>
      <c r="U1001" s="42">
        <f>+IFERROR(VLOOKUP($A1001,'2022'!$A:$O,15,FALSE),0)</f>
        <v>0</v>
      </c>
    </row>
    <row r="1002" spans="1:21" hidden="1" x14ac:dyDescent="0.2">
      <c r="A1002" s="3">
        <v>2199950111</v>
      </c>
      <c r="B1002" s="4" t="s">
        <v>646</v>
      </c>
      <c r="C1002" s="4" t="s">
        <v>9</v>
      </c>
      <c r="D1002" s="4">
        <f t="shared" si="894"/>
        <v>10</v>
      </c>
      <c r="E1002" s="42">
        <f t="shared" si="918"/>
        <v>0</v>
      </c>
      <c r="F1002" s="42">
        <f>IFERROR(VLOOKUP($A1002,'2018'!$A$8:$C$209,3,FALSE),0)</f>
        <v>0</v>
      </c>
      <c r="G1002" s="42">
        <f>IFERROR(VLOOKUP($A1002,'2019'!$A$8:$C$282,3,FALSE),0)</f>
        <v>0</v>
      </c>
      <c r="H1002" s="42">
        <f>+IFERROR(VLOOKUP($A1002,'2020'!$A$14:$C$247,3,FALSE),0)</f>
        <v>0</v>
      </c>
      <c r="I1002" s="42">
        <f>+IFERROR(VLOOKUP($A1002,'2021'!$A$12:$C$276,3,FALSE),0)</f>
        <v>0</v>
      </c>
      <c r="J1002" s="42">
        <f>+IFERROR(VLOOKUP($A1002,'2022'!$A:$O,4,FALSE),0)</f>
        <v>0</v>
      </c>
      <c r="K1002" s="42">
        <f>+IFERROR(VLOOKUP($A1002,'2022'!$A:$O,5,FALSE),0)</f>
        <v>0</v>
      </c>
      <c r="L1002" s="42">
        <f>+IFERROR(VLOOKUP($A1002,'2022'!$A:$O,6,FALSE),0)</f>
        <v>0</v>
      </c>
      <c r="M1002" s="42">
        <f>+IFERROR(VLOOKUP($A1002,'2022'!$A:$O,7,FALSE),0)</f>
        <v>0</v>
      </c>
      <c r="N1002" s="42">
        <f>+IFERROR(VLOOKUP($A1002,'2022'!$A:$O,8,FALSE),0)</f>
        <v>0</v>
      </c>
      <c r="O1002" s="42">
        <f>+IFERROR(VLOOKUP($A1002,'2022'!$A:$O,9,FALSE),0)</f>
        <v>0</v>
      </c>
      <c r="P1002" s="42">
        <f>+IFERROR(VLOOKUP($A1002,'2022'!$A:$O,10,FALSE),0)</f>
        <v>0</v>
      </c>
      <c r="Q1002" s="42">
        <f>+IFERROR(VLOOKUP($A1002,'2022'!$A:$O,11,FALSE),0)</f>
        <v>0</v>
      </c>
      <c r="R1002" s="42">
        <f>+IFERROR(VLOOKUP($A1002,'2022'!$A:$O,12,FALSE),0)</f>
        <v>0</v>
      </c>
      <c r="S1002" s="42">
        <f>+IFERROR(VLOOKUP($A1002,'2022'!$A:$O,13,FALSE),0)</f>
        <v>0</v>
      </c>
      <c r="T1002" s="42">
        <f>+IFERROR(VLOOKUP($A1002,'2022'!$A:$O,14,FALSE),0)</f>
        <v>0</v>
      </c>
      <c r="U1002" s="42">
        <f>+IFERROR(VLOOKUP($A1002,'2022'!$A:$O,15,FALSE),0)</f>
        <v>0</v>
      </c>
    </row>
    <row r="1003" spans="1:21" hidden="1" x14ac:dyDescent="0.2">
      <c r="A1003" s="3">
        <v>2199950112</v>
      </c>
      <c r="B1003" s="4" t="s">
        <v>647</v>
      </c>
      <c r="C1003" s="4" t="s">
        <v>9</v>
      </c>
      <c r="D1003" s="4">
        <f t="shared" si="894"/>
        <v>10</v>
      </c>
      <c r="E1003" s="42">
        <f t="shared" si="918"/>
        <v>0</v>
      </c>
      <c r="F1003" s="42">
        <f>IFERROR(VLOOKUP($A1003,'2018'!$A$8:$C$209,3,FALSE),0)</f>
        <v>0</v>
      </c>
      <c r="G1003" s="42">
        <f>IFERROR(VLOOKUP($A1003,'2019'!$A$8:$C$282,3,FALSE),0)</f>
        <v>0</v>
      </c>
      <c r="H1003" s="42">
        <f>+IFERROR(VLOOKUP($A1003,'2020'!$A$14:$C$247,3,FALSE),0)</f>
        <v>0</v>
      </c>
      <c r="I1003" s="42">
        <f>+IFERROR(VLOOKUP($A1003,'2021'!$A$12:$C$276,3,FALSE),0)</f>
        <v>0</v>
      </c>
      <c r="J1003" s="42">
        <f>+IFERROR(VLOOKUP($A1003,'2022'!$A:$O,4,FALSE),0)</f>
        <v>0</v>
      </c>
      <c r="K1003" s="42">
        <f>+IFERROR(VLOOKUP($A1003,'2022'!$A:$O,5,FALSE),0)</f>
        <v>0</v>
      </c>
      <c r="L1003" s="42">
        <f>+IFERROR(VLOOKUP($A1003,'2022'!$A:$O,6,FALSE),0)</f>
        <v>0</v>
      </c>
      <c r="M1003" s="42">
        <f>+IFERROR(VLOOKUP($A1003,'2022'!$A:$O,7,FALSE),0)</f>
        <v>0</v>
      </c>
      <c r="N1003" s="42">
        <f>+IFERROR(VLOOKUP($A1003,'2022'!$A:$O,8,FALSE),0)</f>
        <v>0</v>
      </c>
      <c r="O1003" s="42">
        <f>+IFERROR(VLOOKUP($A1003,'2022'!$A:$O,9,FALSE),0)</f>
        <v>0</v>
      </c>
      <c r="P1003" s="42">
        <f>+IFERROR(VLOOKUP($A1003,'2022'!$A:$O,10,FALSE),0)</f>
        <v>0</v>
      </c>
      <c r="Q1003" s="42">
        <f>+IFERROR(VLOOKUP($A1003,'2022'!$A:$O,11,FALSE),0)</f>
        <v>0</v>
      </c>
      <c r="R1003" s="42">
        <f>+IFERROR(VLOOKUP($A1003,'2022'!$A:$O,12,FALSE),0)</f>
        <v>0</v>
      </c>
      <c r="S1003" s="42">
        <f>+IFERROR(VLOOKUP($A1003,'2022'!$A:$O,13,FALSE),0)</f>
        <v>0</v>
      </c>
      <c r="T1003" s="42">
        <f>+IFERROR(VLOOKUP($A1003,'2022'!$A:$O,14,FALSE),0)</f>
        <v>0</v>
      </c>
      <c r="U1003" s="42">
        <f>+IFERROR(VLOOKUP($A1003,'2022'!$A:$O,15,FALSE),0)</f>
        <v>0</v>
      </c>
    </row>
    <row r="1004" spans="1:21" hidden="1" x14ac:dyDescent="0.2">
      <c r="A1004" s="3">
        <v>2199950114</v>
      </c>
      <c r="B1004" s="4" t="s">
        <v>648</v>
      </c>
      <c r="C1004" s="4" t="s">
        <v>9</v>
      </c>
      <c r="D1004" s="4">
        <f t="shared" si="894"/>
        <v>10</v>
      </c>
      <c r="E1004" s="42">
        <f t="shared" si="918"/>
        <v>0</v>
      </c>
      <c r="F1004" s="42">
        <f>IFERROR(VLOOKUP($A1004,'2018'!$A$8:$C$209,3,FALSE),0)</f>
        <v>0</v>
      </c>
      <c r="G1004" s="42">
        <f>IFERROR(VLOOKUP($A1004,'2019'!$A$8:$C$282,3,FALSE),0)</f>
        <v>0</v>
      </c>
      <c r="H1004" s="42">
        <f>+IFERROR(VLOOKUP($A1004,'2020'!$A$14:$C$247,3,FALSE),0)</f>
        <v>0</v>
      </c>
      <c r="I1004" s="42">
        <f>+IFERROR(VLOOKUP($A1004,'2021'!$A$12:$C$276,3,FALSE),0)</f>
        <v>0</v>
      </c>
      <c r="J1004" s="42">
        <f>+IFERROR(VLOOKUP($A1004,'2022'!$A:$O,4,FALSE),0)</f>
        <v>0</v>
      </c>
      <c r="K1004" s="42">
        <f>+IFERROR(VLOOKUP($A1004,'2022'!$A:$O,5,FALSE),0)</f>
        <v>0</v>
      </c>
      <c r="L1004" s="42">
        <f>+IFERROR(VLOOKUP($A1004,'2022'!$A:$O,6,FALSE),0)</f>
        <v>0</v>
      </c>
      <c r="M1004" s="42">
        <f>+IFERROR(VLOOKUP($A1004,'2022'!$A:$O,7,FALSE),0)</f>
        <v>0</v>
      </c>
      <c r="N1004" s="42">
        <f>+IFERROR(VLOOKUP($A1004,'2022'!$A:$O,8,FALSE),0)</f>
        <v>0</v>
      </c>
      <c r="O1004" s="42">
        <f>+IFERROR(VLOOKUP($A1004,'2022'!$A:$O,9,FALSE),0)</f>
        <v>0</v>
      </c>
      <c r="P1004" s="42">
        <f>+IFERROR(VLOOKUP($A1004,'2022'!$A:$O,10,FALSE),0)</f>
        <v>0</v>
      </c>
      <c r="Q1004" s="42">
        <f>+IFERROR(VLOOKUP($A1004,'2022'!$A:$O,11,FALSE),0)</f>
        <v>0</v>
      </c>
      <c r="R1004" s="42">
        <f>+IFERROR(VLOOKUP($A1004,'2022'!$A:$O,12,FALSE),0)</f>
        <v>0</v>
      </c>
      <c r="S1004" s="42">
        <f>+IFERROR(VLOOKUP($A1004,'2022'!$A:$O,13,FALSE),0)</f>
        <v>0</v>
      </c>
      <c r="T1004" s="42">
        <f>+IFERROR(VLOOKUP($A1004,'2022'!$A:$O,14,FALSE),0)</f>
        <v>0</v>
      </c>
      <c r="U1004" s="42">
        <f>+IFERROR(VLOOKUP($A1004,'2022'!$A:$O,15,FALSE),0)</f>
        <v>0</v>
      </c>
    </row>
    <row r="1005" spans="1:21" hidden="1" x14ac:dyDescent="0.2">
      <c r="A1005" s="3">
        <v>2199950115</v>
      </c>
      <c r="B1005" s="4" t="s">
        <v>649</v>
      </c>
      <c r="C1005" s="4" t="s">
        <v>9</v>
      </c>
      <c r="D1005" s="4">
        <f t="shared" si="894"/>
        <v>10</v>
      </c>
      <c r="E1005" s="42">
        <f t="shared" si="918"/>
        <v>0</v>
      </c>
      <c r="F1005" s="42">
        <f>IFERROR(VLOOKUP($A1005,'2018'!$A$8:$C$209,3,FALSE),0)</f>
        <v>0</v>
      </c>
      <c r="G1005" s="42">
        <f>IFERROR(VLOOKUP($A1005,'2019'!$A$8:$C$282,3,FALSE),0)</f>
        <v>0</v>
      </c>
      <c r="H1005" s="42">
        <f>+IFERROR(VLOOKUP($A1005,'2020'!$A$14:$C$247,3,FALSE),0)</f>
        <v>0</v>
      </c>
      <c r="I1005" s="42">
        <f>+IFERROR(VLOOKUP($A1005,'2021'!$A$12:$C$276,3,FALSE),0)</f>
        <v>0</v>
      </c>
      <c r="J1005" s="42">
        <f>+IFERROR(VLOOKUP($A1005,'2022'!$A:$O,4,FALSE),0)</f>
        <v>0</v>
      </c>
      <c r="K1005" s="42">
        <f>+IFERROR(VLOOKUP($A1005,'2022'!$A:$O,5,FALSE),0)</f>
        <v>0</v>
      </c>
      <c r="L1005" s="42">
        <f>+IFERROR(VLOOKUP($A1005,'2022'!$A:$O,6,FALSE),0)</f>
        <v>0</v>
      </c>
      <c r="M1005" s="42">
        <f>+IFERROR(VLOOKUP($A1005,'2022'!$A:$O,7,FALSE),0)</f>
        <v>0</v>
      </c>
      <c r="N1005" s="42">
        <f>+IFERROR(VLOOKUP($A1005,'2022'!$A:$O,8,FALSE),0)</f>
        <v>0</v>
      </c>
      <c r="O1005" s="42">
        <f>+IFERROR(VLOOKUP($A1005,'2022'!$A:$O,9,FALSE),0)</f>
        <v>0</v>
      </c>
      <c r="P1005" s="42">
        <f>+IFERROR(VLOOKUP($A1005,'2022'!$A:$O,10,FALSE),0)</f>
        <v>0</v>
      </c>
      <c r="Q1005" s="42">
        <f>+IFERROR(VLOOKUP($A1005,'2022'!$A:$O,11,FALSE),0)</f>
        <v>0</v>
      </c>
      <c r="R1005" s="42">
        <f>+IFERROR(VLOOKUP($A1005,'2022'!$A:$O,12,FALSE),0)</f>
        <v>0</v>
      </c>
      <c r="S1005" s="42">
        <f>+IFERROR(VLOOKUP($A1005,'2022'!$A:$O,13,FALSE),0)</f>
        <v>0</v>
      </c>
      <c r="T1005" s="42">
        <f>+IFERROR(VLOOKUP($A1005,'2022'!$A:$O,14,FALSE),0)</f>
        <v>0</v>
      </c>
      <c r="U1005" s="42">
        <f>+IFERROR(VLOOKUP($A1005,'2022'!$A:$O,15,FALSE),0)</f>
        <v>0</v>
      </c>
    </row>
    <row r="1006" spans="1:21" hidden="1" x14ac:dyDescent="0.2">
      <c r="A1006" s="3">
        <v>2199950116</v>
      </c>
      <c r="B1006" s="4" t="s">
        <v>650</v>
      </c>
      <c r="C1006" s="4" t="s">
        <v>9</v>
      </c>
      <c r="D1006" s="4">
        <f t="shared" si="894"/>
        <v>10</v>
      </c>
      <c r="E1006" s="42">
        <f t="shared" si="918"/>
        <v>0</v>
      </c>
      <c r="F1006" s="42">
        <f>IFERROR(VLOOKUP($A1006,'2018'!$A$8:$C$209,3,FALSE),0)</f>
        <v>0</v>
      </c>
      <c r="G1006" s="42">
        <f>IFERROR(VLOOKUP($A1006,'2019'!$A$8:$C$282,3,FALSE),0)</f>
        <v>0</v>
      </c>
      <c r="H1006" s="42">
        <f>+IFERROR(VLOOKUP($A1006,'2020'!$A$14:$C$247,3,FALSE),0)</f>
        <v>0</v>
      </c>
      <c r="I1006" s="42">
        <f>+IFERROR(VLOOKUP($A1006,'2021'!$A$12:$C$276,3,FALSE),0)</f>
        <v>0</v>
      </c>
      <c r="J1006" s="42">
        <f>+IFERROR(VLOOKUP($A1006,'2022'!$A:$O,4,FALSE),0)</f>
        <v>0</v>
      </c>
      <c r="K1006" s="42">
        <f>+IFERROR(VLOOKUP($A1006,'2022'!$A:$O,5,FALSE),0)</f>
        <v>0</v>
      </c>
      <c r="L1006" s="42">
        <f>+IFERROR(VLOOKUP($A1006,'2022'!$A:$O,6,FALSE),0)</f>
        <v>0</v>
      </c>
      <c r="M1006" s="42">
        <f>+IFERROR(VLOOKUP($A1006,'2022'!$A:$O,7,FALSE),0)</f>
        <v>0</v>
      </c>
      <c r="N1006" s="42">
        <f>+IFERROR(VLOOKUP($A1006,'2022'!$A:$O,8,FALSE),0)</f>
        <v>0</v>
      </c>
      <c r="O1006" s="42">
        <f>+IFERROR(VLOOKUP($A1006,'2022'!$A:$O,9,FALSE),0)</f>
        <v>0</v>
      </c>
      <c r="P1006" s="42">
        <f>+IFERROR(VLOOKUP($A1006,'2022'!$A:$O,10,FALSE),0)</f>
        <v>0</v>
      </c>
      <c r="Q1006" s="42">
        <f>+IFERROR(VLOOKUP($A1006,'2022'!$A:$O,11,FALSE),0)</f>
        <v>0</v>
      </c>
      <c r="R1006" s="42">
        <f>+IFERROR(VLOOKUP($A1006,'2022'!$A:$O,12,FALSE),0)</f>
        <v>0</v>
      </c>
      <c r="S1006" s="42">
        <f>+IFERROR(VLOOKUP($A1006,'2022'!$A:$O,13,FALSE),0)</f>
        <v>0</v>
      </c>
      <c r="T1006" s="42">
        <f>+IFERROR(VLOOKUP($A1006,'2022'!$A:$O,14,FALSE),0)</f>
        <v>0</v>
      </c>
      <c r="U1006" s="42">
        <f>+IFERROR(VLOOKUP($A1006,'2022'!$A:$O,15,FALSE),0)</f>
        <v>0</v>
      </c>
    </row>
    <row r="1007" spans="1:21" hidden="1" x14ac:dyDescent="0.2">
      <c r="A1007" s="3">
        <v>2199950117</v>
      </c>
      <c r="B1007" s="4" t="s">
        <v>651</v>
      </c>
      <c r="C1007" s="4" t="s">
        <v>9</v>
      </c>
      <c r="D1007" s="4">
        <f t="shared" si="894"/>
        <v>10</v>
      </c>
      <c r="E1007" s="42">
        <f t="shared" si="918"/>
        <v>0</v>
      </c>
      <c r="F1007" s="42">
        <f>IFERROR(VLOOKUP($A1007,'2018'!$A$8:$C$209,3,FALSE),0)</f>
        <v>0</v>
      </c>
      <c r="G1007" s="42">
        <f>IFERROR(VLOOKUP($A1007,'2019'!$A$8:$C$282,3,FALSE),0)</f>
        <v>0</v>
      </c>
      <c r="H1007" s="42">
        <f>+IFERROR(VLOOKUP($A1007,'2020'!$A$14:$C$247,3,FALSE),0)</f>
        <v>0</v>
      </c>
      <c r="I1007" s="42">
        <f>+IFERROR(VLOOKUP($A1007,'2021'!$A$12:$C$276,3,FALSE),0)</f>
        <v>0</v>
      </c>
      <c r="J1007" s="42">
        <f>+IFERROR(VLOOKUP($A1007,'2022'!$A:$O,4,FALSE),0)</f>
        <v>0</v>
      </c>
      <c r="K1007" s="42">
        <f>+IFERROR(VLOOKUP($A1007,'2022'!$A:$O,5,FALSE),0)</f>
        <v>0</v>
      </c>
      <c r="L1007" s="42">
        <f>+IFERROR(VLOOKUP($A1007,'2022'!$A:$O,6,FALSE),0)</f>
        <v>0</v>
      </c>
      <c r="M1007" s="42">
        <f>+IFERROR(VLOOKUP($A1007,'2022'!$A:$O,7,FALSE),0)</f>
        <v>0</v>
      </c>
      <c r="N1007" s="42">
        <f>+IFERROR(VLOOKUP($A1007,'2022'!$A:$O,8,FALSE),0)</f>
        <v>0</v>
      </c>
      <c r="O1007" s="42">
        <f>+IFERROR(VLOOKUP($A1007,'2022'!$A:$O,9,FALSE),0)</f>
        <v>0</v>
      </c>
      <c r="P1007" s="42">
        <f>+IFERROR(VLOOKUP($A1007,'2022'!$A:$O,10,FALSE),0)</f>
        <v>0</v>
      </c>
      <c r="Q1007" s="42">
        <f>+IFERROR(VLOOKUP($A1007,'2022'!$A:$O,11,FALSE),0)</f>
        <v>0</v>
      </c>
      <c r="R1007" s="42">
        <f>+IFERROR(VLOOKUP($A1007,'2022'!$A:$O,12,FALSE),0)</f>
        <v>0</v>
      </c>
      <c r="S1007" s="42">
        <f>+IFERROR(VLOOKUP($A1007,'2022'!$A:$O,13,FALSE),0)</f>
        <v>0</v>
      </c>
      <c r="T1007" s="42">
        <f>+IFERROR(VLOOKUP($A1007,'2022'!$A:$O,14,FALSE),0)</f>
        <v>0</v>
      </c>
      <c r="U1007" s="42">
        <f>+IFERROR(VLOOKUP($A1007,'2022'!$A:$O,15,FALSE),0)</f>
        <v>0</v>
      </c>
    </row>
    <row r="1008" spans="1:21" hidden="1" x14ac:dyDescent="0.2">
      <c r="A1008" s="3">
        <v>2199950118</v>
      </c>
      <c r="B1008" s="4" t="s">
        <v>652</v>
      </c>
      <c r="C1008" s="4" t="s">
        <v>9</v>
      </c>
      <c r="D1008" s="4">
        <f t="shared" si="894"/>
        <v>10</v>
      </c>
      <c r="E1008" s="42">
        <f t="shared" si="918"/>
        <v>0</v>
      </c>
      <c r="F1008" s="42">
        <f>IFERROR(VLOOKUP($A1008,'2018'!$A$8:$C$209,3,FALSE),0)</f>
        <v>0</v>
      </c>
      <c r="G1008" s="42">
        <f>IFERROR(VLOOKUP($A1008,'2019'!$A$8:$C$282,3,FALSE),0)</f>
        <v>0</v>
      </c>
      <c r="H1008" s="42">
        <f>+IFERROR(VLOOKUP($A1008,'2020'!$A$14:$C$247,3,FALSE),0)</f>
        <v>0</v>
      </c>
      <c r="I1008" s="42">
        <f>+IFERROR(VLOOKUP($A1008,'2021'!$A$12:$C$276,3,FALSE),0)</f>
        <v>0</v>
      </c>
      <c r="J1008" s="42">
        <f>+IFERROR(VLOOKUP($A1008,'2022'!$A:$O,4,FALSE),0)</f>
        <v>0</v>
      </c>
      <c r="K1008" s="42">
        <f>+IFERROR(VLOOKUP($A1008,'2022'!$A:$O,5,FALSE),0)</f>
        <v>0</v>
      </c>
      <c r="L1008" s="42">
        <f>+IFERROR(VLOOKUP($A1008,'2022'!$A:$O,6,FALSE),0)</f>
        <v>0</v>
      </c>
      <c r="M1008" s="42">
        <f>+IFERROR(VLOOKUP($A1008,'2022'!$A:$O,7,FALSE),0)</f>
        <v>0</v>
      </c>
      <c r="N1008" s="42">
        <f>+IFERROR(VLOOKUP($A1008,'2022'!$A:$O,8,FALSE),0)</f>
        <v>0</v>
      </c>
      <c r="O1008" s="42">
        <f>+IFERROR(VLOOKUP($A1008,'2022'!$A:$O,9,FALSE),0)</f>
        <v>0</v>
      </c>
      <c r="P1008" s="42">
        <f>+IFERROR(VLOOKUP($A1008,'2022'!$A:$O,10,FALSE),0)</f>
        <v>0</v>
      </c>
      <c r="Q1008" s="42">
        <f>+IFERROR(VLOOKUP($A1008,'2022'!$A:$O,11,FALSE),0)</f>
        <v>0</v>
      </c>
      <c r="R1008" s="42">
        <f>+IFERROR(VLOOKUP($A1008,'2022'!$A:$O,12,FALSE),0)</f>
        <v>0</v>
      </c>
      <c r="S1008" s="42">
        <f>+IFERROR(VLOOKUP($A1008,'2022'!$A:$O,13,FALSE),0)</f>
        <v>0</v>
      </c>
      <c r="T1008" s="42">
        <f>+IFERROR(VLOOKUP($A1008,'2022'!$A:$O,14,FALSE),0)</f>
        <v>0</v>
      </c>
      <c r="U1008" s="42">
        <f>+IFERROR(VLOOKUP($A1008,'2022'!$A:$O,15,FALSE),0)</f>
        <v>0</v>
      </c>
    </row>
    <row r="1009" spans="1:21" hidden="1" x14ac:dyDescent="0.2">
      <c r="A1009" s="3">
        <v>2199950119</v>
      </c>
      <c r="B1009" s="4" t="s">
        <v>653</v>
      </c>
      <c r="C1009" s="4" t="s">
        <v>9</v>
      </c>
      <c r="D1009" s="4">
        <f t="shared" si="894"/>
        <v>10</v>
      </c>
      <c r="E1009" s="42">
        <f t="shared" si="918"/>
        <v>0</v>
      </c>
      <c r="F1009" s="42">
        <f>IFERROR(VLOOKUP($A1009,'2018'!$A$8:$C$209,3,FALSE),0)</f>
        <v>0</v>
      </c>
      <c r="G1009" s="42">
        <f>IFERROR(VLOOKUP($A1009,'2019'!$A$8:$C$282,3,FALSE),0)</f>
        <v>0</v>
      </c>
      <c r="H1009" s="42">
        <f>+IFERROR(VLOOKUP($A1009,'2020'!$A$14:$C$247,3,FALSE),0)</f>
        <v>0</v>
      </c>
      <c r="I1009" s="42">
        <f>+IFERROR(VLOOKUP($A1009,'2021'!$A$12:$C$276,3,FALSE),0)</f>
        <v>0</v>
      </c>
      <c r="J1009" s="42">
        <f>+IFERROR(VLOOKUP($A1009,'2022'!$A:$O,4,FALSE),0)</f>
        <v>0</v>
      </c>
      <c r="K1009" s="42">
        <f>+IFERROR(VLOOKUP($A1009,'2022'!$A:$O,5,FALSE),0)</f>
        <v>0</v>
      </c>
      <c r="L1009" s="42">
        <f>+IFERROR(VLOOKUP($A1009,'2022'!$A:$O,6,FALSE),0)</f>
        <v>0</v>
      </c>
      <c r="M1009" s="42">
        <f>+IFERROR(VLOOKUP($A1009,'2022'!$A:$O,7,FALSE),0)</f>
        <v>0</v>
      </c>
      <c r="N1009" s="42">
        <f>+IFERROR(VLOOKUP($A1009,'2022'!$A:$O,8,FALSE),0)</f>
        <v>0</v>
      </c>
      <c r="O1009" s="42">
        <f>+IFERROR(VLOOKUP($A1009,'2022'!$A:$O,9,FALSE),0)</f>
        <v>0</v>
      </c>
      <c r="P1009" s="42">
        <f>+IFERROR(VLOOKUP($A1009,'2022'!$A:$O,10,FALSE),0)</f>
        <v>0</v>
      </c>
      <c r="Q1009" s="42">
        <f>+IFERROR(VLOOKUP($A1009,'2022'!$A:$O,11,FALSE),0)</f>
        <v>0</v>
      </c>
      <c r="R1009" s="42">
        <f>+IFERROR(VLOOKUP($A1009,'2022'!$A:$O,12,FALSE),0)</f>
        <v>0</v>
      </c>
      <c r="S1009" s="42">
        <f>+IFERROR(VLOOKUP($A1009,'2022'!$A:$O,13,FALSE),0)</f>
        <v>0</v>
      </c>
      <c r="T1009" s="42">
        <f>+IFERROR(VLOOKUP($A1009,'2022'!$A:$O,14,FALSE),0)</f>
        <v>0</v>
      </c>
      <c r="U1009" s="42">
        <f>+IFERROR(VLOOKUP($A1009,'2022'!$A:$O,15,FALSE),0)</f>
        <v>0</v>
      </c>
    </row>
    <row r="1010" spans="1:21" hidden="1" x14ac:dyDescent="0.2">
      <c r="A1010" s="3">
        <v>2199950120</v>
      </c>
      <c r="B1010" s="4" t="s">
        <v>654</v>
      </c>
      <c r="C1010" s="4" t="s">
        <v>9</v>
      </c>
      <c r="D1010" s="4">
        <f t="shared" si="894"/>
        <v>10</v>
      </c>
      <c r="E1010" s="42">
        <f t="shared" si="918"/>
        <v>-253584400</v>
      </c>
      <c r="F1010" s="42">
        <f>IFERROR(VLOOKUP($A1010,'2018'!$A$8:$C$209,3,FALSE),0)</f>
        <v>0</v>
      </c>
      <c r="G1010" s="42">
        <f>IFERROR(VLOOKUP($A1010,'2019'!$A$8:$C$282,3,FALSE),0)</f>
        <v>-253584400</v>
      </c>
      <c r="H1010" s="42">
        <f>+IFERROR(VLOOKUP($A1010,'2020'!$A$14:$C$247,3,FALSE),0)</f>
        <v>0</v>
      </c>
      <c r="I1010" s="42">
        <f>+IFERROR(VLOOKUP($A1010,'2021'!$A$12:$C$276,3,FALSE),0)</f>
        <v>0</v>
      </c>
      <c r="J1010" s="42">
        <f>+IFERROR(VLOOKUP($A1010,'2022'!$A:$O,4,FALSE),0)</f>
        <v>0</v>
      </c>
      <c r="K1010" s="42">
        <f>+IFERROR(VLOOKUP($A1010,'2022'!$A:$O,5,FALSE),0)</f>
        <v>0</v>
      </c>
      <c r="L1010" s="42">
        <f>+IFERROR(VLOOKUP($A1010,'2022'!$A:$O,6,FALSE),0)</f>
        <v>0</v>
      </c>
      <c r="M1010" s="42">
        <f>+IFERROR(VLOOKUP($A1010,'2022'!$A:$O,7,FALSE),0)</f>
        <v>0</v>
      </c>
      <c r="N1010" s="42">
        <f>+IFERROR(VLOOKUP($A1010,'2022'!$A:$O,8,FALSE),0)</f>
        <v>0</v>
      </c>
      <c r="O1010" s="42">
        <f>+IFERROR(VLOOKUP($A1010,'2022'!$A:$O,9,FALSE),0)</f>
        <v>0</v>
      </c>
      <c r="P1010" s="42">
        <f>+IFERROR(VLOOKUP($A1010,'2022'!$A:$O,10,FALSE),0)</f>
        <v>0</v>
      </c>
      <c r="Q1010" s="42">
        <f>+IFERROR(VLOOKUP($A1010,'2022'!$A:$O,11,FALSE),0)</f>
        <v>0</v>
      </c>
      <c r="R1010" s="42">
        <f>+IFERROR(VLOOKUP($A1010,'2022'!$A:$O,12,FALSE),0)</f>
        <v>0</v>
      </c>
      <c r="S1010" s="42">
        <f>+IFERROR(VLOOKUP($A1010,'2022'!$A:$O,13,FALSE),0)</f>
        <v>0</v>
      </c>
      <c r="T1010" s="42">
        <f>+IFERROR(VLOOKUP($A1010,'2022'!$A:$O,14,FALSE),0)</f>
        <v>0</v>
      </c>
      <c r="U1010" s="42">
        <f>+IFERROR(VLOOKUP($A1010,'2022'!$A:$O,15,FALSE),0)</f>
        <v>0</v>
      </c>
    </row>
    <row r="1011" spans="1:21" hidden="1" x14ac:dyDescent="0.2">
      <c r="A1011" s="3">
        <v>2199950121</v>
      </c>
      <c r="B1011" s="4" t="s">
        <v>655</v>
      </c>
      <c r="C1011" s="4" t="s">
        <v>9</v>
      </c>
      <c r="D1011" s="4">
        <f t="shared" si="894"/>
        <v>10</v>
      </c>
      <c r="E1011" s="42">
        <f t="shared" si="918"/>
        <v>0</v>
      </c>
      <c r="F1011" s="42">
        <f>IFERROR(VLOOKUP($A1011,'2018'!$A$8:$C$209,3,FALSE),0)</f>
        <v>0</v>
      </c>
      <c r="G1011" s="42">
        <f>IFERROR(VLOOKUP($A1011,'2019'!$A$8:$C$282,3,FALSE),0)</f>
        <v>0</v>
      </c>
      <c r="H1011" s="42">
        <f>+IFERROR(VLOOKUP($A1011,'2020'!$A$14:$C$247,3,FALSE),0)</f>
        <v>0</v>
      </c>
      <c r="I1011" s="42">
        <f>+IFERROR(VLOOKUP($A1011,'2021'!$A$12:$C$276,3,FALSE),0)</f>
        <v>0</v>
      </c>
      <c r="J1011" s="42">
        <f>+IFERROR(VLOOKUP($A1011,'2022'!$A:$O,4,FALSE),0)</f>
        <v>0</v>
      </c>
      <c r="K1011" s="42">
        <f>+IFERROR(VLOOKUP($A1011,'2022'!$A:$O,5,FALSE),0)</f>
        <v>0</v>
      </c>
      <c r="L1011" s="42">
        <f>+IFERROR(VLOOKUP($A1011,'2022'!$A:$O,6,FALSE),0)</f>
        <v>0</v>
      </c>
      <c r="M1011" s="42">
        <f>+IFERROR(VLOOKUP($A1011,'2022'!$A:$O,7,FALSE),0)</f>
        <v>0</v>
      </c>
      <c r="N1011" s="42">
        <f>+IFERROR(VLOOKUP($A1011,'2022'!$A:$O,8,FALSE),0)</f>
        <v>0</v>
      </c>
      <c r="O1011" s="42">
        <f>+IFERROR(VLOOKUP($A1011,'2022'!$A:$O,9,FALSE),0)</f>
        <v>0</v>
      </c>
      <c r="P1011" s="42">
        <f>+IFERROR(VLOOKUP($A1011,'2022'!$A:$O,10,FALSE),0)</f>
        <v>0</v>
      </c>
      <c r="Q1011" s="42">
        <f>+IFERROR(VLOOKUP($A1011,'2022'!$A:$O,11,FALSE),0)</f>
        <v>0</v>
      </c>
      <c r="R1011" s="42">
        <f>+IFERROR(VLOOKUP($A1011,'2022'!$A:$O,12,FALSE),0)</f>
        <v>0</v>
      </c>
      <c r="S1011" s="42">
        <f>+IFERROR(VLOOKUP($A1011,'2022'!$A:$O,13,FALSE),0)</f>
        <v>0</v>
      </c>
      <c r="T1011" s="42">
        <f>+IFERROR(VLOOKUP($A1011,'2022'!$A:$O,14,FALSE),0)</f>
        <v>0</v>
      </c>
      <c r="U1011" s="42">
        <f>+IFERROR(VLOOKUP($A1011,'2022'!$A:$O,15,FALSE),0)</f>
        <v>0</v>
      </c>
    </row>
    <row r="1012" spans="1:21" hidden="1" x14ac:dyDescent="0.2">
      <c r="A1012" s="3">
        <v>2199950122</v>
      </c>
      <c r="B1012" s="4" t="s">
        <v>656</v>
      </c>
      <c r="C1012" s="4" t="s">
        <v>9</v>
      </c>
      <c r="D1012" s="4">
        <f t="shared" si="894"/>
        <v>10</v>
      </c>
      <c r="E1012" s="42">
        <f t="shared" si="918"/>
        <v>0</v>
      </c>
      <c r="F1012" s="42">
        <f>IFERROR(VLOOKUP($A1012,'2018'!$A$8:$C$209,3,FALSE),0)</f>
        <v>0</v>
      </c>
      <c r="G1012" s="42">
        <f>IFERROR(VLOOKUP($A1012,'2019'!$A$8:$C$282,3,FALSE),0)</f>
        <v>0</v>
      </c>
      <c r="H1012" s="42">
        <f>+IFERROR(VLOOKUP($A1012,'2020'!$A$14:$C$247,3,FALSE),0)</f>
        <v>0</v>
      </c>
      <c r="I1012" s="42">
        <f>+IFERROR(VLOOKUP($A1012,'2021'!$A$12:$C$276,3,FALSE),0)</f>
        <v>0</v>
      </c>
      <c r="J1012" s="42">
        <f>+IFERROR(VLOOKUP($A1012,'2022'!$A:$O,4,FALSE),0)</f>
        <v>0</v>
      </c>
      <c r="K1012" s="42">
        <f>+IFERROR(VLOOKUP($A1012,'2022'!$A:$O,5,FALSE),0)</f>
        <v>0</v>
      </c>
      <c r="L1012" s="42">
        <f>+IFERROR(VLOOKUP($A1012,'2022'!$A:$O,6,FALSE),0)</f>
        <v>0</v>
      </c>
      <c r="M1012" s="42">
        <f>+IFERROR(VLOOKUP($A1012,'2022'!$A:$O,7,FALSE),0)</f>
        <v>0</v>
      </c>
      <c r="N1012" s="42">
        <f>+IFERROR(VLOOKUP($A1012,'2022'!$A:$O,8,FALSE),0)</f>
        <v>0</v>
      </c>
      <c r="O1012" s="42">
        <f>+IFERROR(VLOOKUP($A1012,'2022'!$A:$O,9,FALSE),0)</f>
        <v>0</v>
      </c>
      <c r="P1012" s="42">
        <f>+IFERROR(VLOOKUP($A1012,'2022'!$A:$O,10,FALSE),0)</f>
        <v>0</v>
      </c>
      <c r="Q1012" s="42">
        <f>+IFERROR(VLOOKUP($A1012,'2022'!$A:$O,11,FALSE),0)</f>
        <v>0</v>
      </c>
      <c r="R1012" s="42">
        <f>+IFERROR(VLOOKUP($A1012,'2022'!$A:$O,12,FALSE),0)</f>
        <v>0</v>
      </c>
      <c r="S1012" s="42">
        <f>+IFERROR(VLOOKUP($A1012,'2022'!$A:$O,13,FALSE),0)</f>
        <v>0</v>
      </c>
      <c r="T1012" s="42">
        <f>+IFERROR(VLOOKUP($A1012,'2022'!$A:$O,14,FALSE),0)</f>
        <v>0</v>
      </c>
      <c r="U1012" s="42">
        <f>+IFERROR(VLOOKUP($A1012,'2022'!$A:$O,15,FALSE),0)</f>
        <v>0</v>
      </c>
    </row>
    <row r="1013" spans="1:21" hidden="1" x14ac:dyDescent="0.2">
      <c r="A1013" s="3">
        <v>2199950123</v>
      </c>
      <c r="B1013" s="4" t="s">
        <v>657</v>
      </c>
      <c r="C1013" s="4" t="s">
        <v>9</v>
      </c>
      <c r="D1013" s="4">
        <f t="shared" si="894"/>
        <v>10</v>
      </c>
      <c r="E1013" s="42">
        <f t="shared" si="918"/>
        <v>0</v>
      </c>
      <c r="F1013" s="42">
        <f>IFERROR(VLOOKUP($A1013,'2018'!$A$8:$C$209,3,FALSE),0)</f>
        <v>0</v>
      </c>
      <c r="G1013" s="42">
        <f>IFERROR(VLOOKUP($A1013,'2019'!$A$8:$C$282,3,FALSE),0)</f>
        <v>0</v>
      </c>
      <c r="H1013" s="42">
        <f>+IFERROR(VLOOKUP($A1013,'2020'!$A$14:$C$247,3,FALSE),0)</f>
        <v>0</v>
      </c>
      <c r="I1013" s="42">
        <f>+IFERROR(VLOOKUP($A1013,'2021'!$A$12:$C$276,3,FALSE),0)</f>
        <v>0</v>
      </c>
      <c r="J1013" s="42">
        <f>+IFERROR(VLOOKUP($A1013,'2022'!$A:$O,4,FALSE),0)</f>
        <v>0</v>
      </c>
      <c r="K1013" s="42">
        <f>+IFERROR(VLOOKUP($A1013,'2022'!$A:$O,5,FALSE),0)</f>
        <v>0</v>
      </c>
      <c r="L1013" s="42">
        <f>+IFERROR(VLOOKUP($A1013,'2022'!$A:$O,6,FALSE),0)</f>
        <v>0</v>
      </c>
      <c r="M1013" s="42">
        <f>+IFERROR(VLOOKUP($A1013,'2022'!$A:$O,7,FALSE),0)</f>
        <v>0</v>
      </c>
      <c r="N1013" s="42">
        <f>+IFERROR(VLOOKUP($A1013,'2022'!$A:$O,8,FALSE),0)</f>
        <v>0</v>
      </c>
      <c r="O1013" s="42">
        <f>+IFERROR(VLOOKUP($A1013,'2022'!$A:$O,9,FALSE),0)</f>
        <v>0</v>
      </c>
      <c r="P1013" s="42">
        <f>+IFERROR(VLOOKUP($A1013,'2022'!$A:$O,10,FALSE),0)</f>
        <v>0</v>
      </c>
      <c r="Q1013" s="42">
        <f>+IFERROR(VLOOKUP($A1013,'2022'!$A:$O,11,FALSE),0)</f>
        <v>0</v>
      </c>
      <c r="R1013" s="42">
        <f>+IFERROR(VLOOKUP($A1013,'2022'!$A:$O,12,FALSE),0)</f>
        <v>0</v>
      </c>
      <c r="S1013" s="42">
        <f>+IFERROR(VLOOKUP($A1013,'2022'!$A:$O,13,FALSE),0)</f>
        <v>0</v>
      </c>
      <c r="T1013" s="42">
        <f>+IFERROR(VLOOKUP($A1013,'2022'!$A:$O,14,FALSE),0)</f>
        <v>0</v>
      </c>
      <c r="U1013" s="42">
        <f>+IFERROR(VLOOKUP($A1013,'2022'!$A:$O,15,FALSE),0)</f>
        <v>0</v>
      </c>
    </row>
    <row r="1014" spans="1:21" hidden="1" x14ac:dyDescent="0.2">
      <c r="A1014" s="3">
        <v>2199950124</v>
      </c>
      <c r="B1014" s="4" t="s">
        <v>658</v>
      </c>
      <c r="C1014" s="4" t="s">
        <v>9</v>
      </c>
      <c r="D1014" s="4">
        <f t="shared" si="894"/>
        <v>10</v>
      </c>
      <c r="E1014" s="42">
        <f t="shared" si="918"/>
        <v>0</v>
      </c>
      <c r="F1014" s="42">
        <f>IFERROR(VLOOKUP($A1014,'2018'!$A$8:$C$209,3,FALSE),0)</f>
        <v>0</v>
      </c>
      <c r="G1014" s="42">
        <f>IFERROR(VLOOKUP($A1014,'2019'!$A$8:$C$282,3,FALSE),0)</f>
        <v>0</v>
      </c>
      <c r="H1014" s="42">
        <f>+IFERROR(VLOOKUP($A1014,'2020'!$A$14:$C$247,3,FALSE),0)</f>
        <v>0</v>
      </c>
      <c r="I1014" s="42">
        <f>+IFERROR(VLOOKUP($A1014,'2021'!$A$12:$C$276,3,FALSE),0)</f>
        <v>0</v>
      </c>
      <c r="J1014" s="42">
        <f>+IFERROR(VLOOKUP($A1014,'2022'!$A:$O,4,FALSE),0)</f>
        <v>0</v>
      </c>
      <c r="K1014" s="42">
        <f>+IFERROR(VLOOKUP($A1014,'2022'!$A:$O,5,FALSE),0)</f>
        <v>0</v>
      </c>
      <c r="L1014" s="42">
        <f>+IFERROR(VLOOKUP($A1014,'2022'!$A:$O,6,FALSE),0)</f>
        <v>0</v>
      </c>
      <c r="M1014" s="42">
        <f>+IFERROR(VLOOKUP($A1014,'2022'!$A:$O,7,FALSE),0)</f>
        <v>0</v>
      </c>
      <c r="N1014" s="42">
        <f>+IFERROR(VLOOKUP($A1014,'2022'!$A:$O,8,FALSE),0)</f>
        <v>0</v>
      </c>
      <c r="O1014" s="42">
        <f>+IFERROR(VLOOKUP($A1014,'2022'!$A:$O,9,FALSE),0)</f>
        <v>0</v>
      </c>
      <c r="P1014" s="42">
        <f>+IFERROR(VLOOKUP($A1014,'2022'!$A:$O,10,FALSE),0)</f>
        <v>0</v>
      </c>
      <c r="Q1014" s="42">
        <f>+IFERROR(VLOOKUP($A1014,'2022'!$A:$O,11,FALSE),0)</f>
        <v>0</v>
      </c>
      <c r="R1014" s="42">
        <f>+IFERROR(VLOOKUP($A1014,'2022'!$A:$O,12,FALSE),0)</f>
        <v>0</v>
      </c>
      <c r="S1014" s="42">
        <f>+IFERROR(VLOOKUP($A1014,'2022'!$A:$O,13,FALSE),0)</f>
        <v>0</v>
      </c>
      <c r="T1014" s="42">
        <f>+IFERROR(VLOOKUP($A1014,'2022'!$A:$O,14,FALSE),0)</f>
        <v>0</v>
      </c>
      <c r="U1014" s="42">
        <f>+IFERROR(VLOOKUP($A1014,'2022'!$A:$O,15,FALSE),0)</f>
        <v>0</v>
      </c>
    </row>
    <row r="1015" spans="1:21" hidden="1" x14ac:dyDescent="0.2">
      <c r="A1015" s="3">
        <v>2199950125</v>
      </c>
      <c r="B1015" s="4" t="s">
        <v>659</v>
      </c>
      <c r="C1015" s="4" t="s">
        <v>9</v>
      </c>
      <c r="D1015" s="4">
        <f t="shared" si="894"/>
        <v>10</v>
      </c>
      <c r="E1015" s="42">
        <f t="shared" si="918"/>
        <v>0</v>
      </c>
      <c r="F1015" s="42">
        <f>IFERROR(VLOOKUP($A1015,'2018'!$A$8:$C$209,3,FALSE),0)</f>
        <v>0</v>
      </c>
      <c r="G1015" s="42">
        <f>IFERROR(VLOOKUP($A1015,'2019'!$A$8:$C$282,3,FALSE),0)</f>
        <v>0</v>
      </c>
      <c r="H1015" s="42">
        <f>+IFERROR(VLOOKUP($A1015,'2020'!$A$14:$C$247,3,FALSE),0)</f>
        <v>0</v>
      </c>
      <c r="I1015" s="42">
        <f>+IFERROR(VLOOKUP($A1015,'2021'!$A$12:$C$276,3,FALSE),0)</f>
        <v>0</v>
      </c>
      <c r="J1015" s="42">
        <f>+IFERROR(VLOOKUP($A1015,'2022'!$A:$O,4,FALSE),0)</f>
        <v>0</v>
      </c>
      <c r="K1015" s="42">
        <f>+IFERROR(VLOOKUP($A1015,'2022'!$A:$O,5,FALSE),0)</f>
        <v>0</v>
      </c>
      <c r="L1015" s="42">
        <f>+IFERROR(VLOOKUP($A1015,'2022'!$A:$O,6,FALSE),0)</f>
        <v>0</v>
      </c>
      <c r="M1015" s="42">
        <f>+IFERROR(VLOOKUP($A1015,'2022'!$A:$O,7,FALSE),0)</f>
        <v>0</v>
      </c>
      <c r="N1015" s="42">
        <f>+IFERROR(VLOOKUP($A1015,'2022'!$A:$O,8,FALSE),0)</f>
        <v>0</v>
      </c>
      <c r="O1015" s="42">
        <f>+IFERROR(VLOOKUP($A1015,'2022'!$A:$O,9,FALSE),0)</f>
        <v>0</v>
      </c>
      <c r="P1015" s="42">
        <f>+IFERROR(VLOOKUP($A1015,'2022'!$A:$O,10,FALSE),0)</f>
        <v>0</v>
      </c>
      <c r="Q1015" s="42">
        <f>+IFERROR(VLOOKUP($A1015,'2022'!$A:$O,11,FALSE),0)</f>
        <v>0</v>
      </c>
      <c r="R1015" s="42">
        <f>+IFERROR(VLOOKUP($A1015,'2022'!$A:$O,12,FALSE),0)</f>
        <v>0</v>
      </c>
      <c r="S1015" s="42">
        <f>+IFERROR(VLOOKUP($A1015,'2022'!$A:$O,13,FALSE),0)</f>
        <v>0</v>
      </c>
      <c r="T1015" s="42">
        <f>+IFERROR(VLOOKUP($A1015,'2022'!$A:$O,14,FALSE),0)</f>
        <v>0</v>
      </c>
      <c r="U1015" s="42">
        <f>+IFERROR(VLOOKUP($A1015,'2022'!$A:$O,15,FALSE),0)</f>
        <v>0</v>
      </c>
    </row>
    <row r="1016" spans="1:21" hidden="1" x14ac:dyDescent="0.2">
      <c r="A1016" s="3">
        <v>2199950126</v>
      </c>
      <c r="B1016" s="4" t="s">
        <v>660</v>
      </c>
      <c r="C1016" s="4" t="s">
        <v>9</v>
      </c>
      <c r="D1016" s="4">
        <f t="shared" si="894"/>
        <v>10</v>
      </c>
      <c r="E1016" s="42">
        <f t="shared" si="918"/>
        <v>0</v>
      </c>
      <c r="F1016" s="42">
        <f>IFERROR(VLOOKUP($A1016,'2018'!$A$8:$C$209,3,FALSE),0)</f>
        <v>0</v>
      </c>
      <c r="G1016" s="42">
        <f>IFERROR(VLOOKUP($A1016,'2019'!$A$8:$C$282,3,FALSE),0)</f>
        <v>0</v>
      </c>
      <c r="H1016" s="42">
        <f>+IFERROR(VLOOKUP($A1016,'2020'!$A$14:$C$247,3,FALSE),0)</f>
        <v>0</v>
      </c>
      <c r="I1016" s="42">
        <f>+IFERROR(VLOOKUP($A1016,'2021'!$A$12:$C$276,3,FALSE),0)</f>
        <v>0</v>
      </c>
      <c r="J1016" s="42">
        <f>+IFERROR(VLOOKUP($A1016,'2022'!$A:$O,4,FALSE),0)</f>
        <v>0</v>
      </c>
      <c r="K1016" s="42">
        <f>+IFERROR(VLOOKUP($A1016,'2022'!$A:$O,5,FALSE),0)</f>
        <v>0</v>
      </c>
      <c r="L1016" s="42">
        <f>+IFERROR(VLOOKUP($A1016,'2022'!$A:$O,6,FALSE),0)</f>
        <v>0</v>
      </c>
      <c r="M1016" s="42">
        <f>+IFERROR(VLOOKUP($A1016,'2022'!$A:$O,7,FALSE),0)</f>
        <v>0</v>
      </c>
      <c r="N1016" s="42">
        <f>+IFERROR(VLOOKUP($A1016,'2022'!$A:$O,8,FALSE),0)</f>
        <v>0</v>
      </c>
      <c r="O1016" s="42">
        <f>+IFERROR(VLOOKUP($A1016,'2022'!$A:$O,9,FALSE),0)</f>
        <v>0</v>
      </c>
      <c r="P1016" s="42">
        <f>+IFERROR(VLOOKUP($A1016,'2022'!$A:$O,10,FALSE),0)</f>
        <v>0</v>
      </c>
      <c r="Q1016" s="42">
        <f>+IFERROR(VLOOKUP($A1016,'2022'!$A:$O,11,FALSE),0)</f>
        <v>0</v>
      </c>
      <c r="R1016" s="42">
        <f>+IFERROR(VLOOKUP($A1016,'2022'!$A:$O,12,FALSE),0)</f>
        <v>0</v>
      </c>
      <c r="S1016" s="42">
        <f>+IFERROR(VLOOKUP($A1016,'2022'!$A:$O,13,FALSE),0)</f>
        <v>0</v>
      </c>
      <c r="T1016" s="42">
        <f>+IFERROR(VLOOKUP($A1016,'2022'!$A:$O,14,FALSE),0)</f>
        <v>0</v>
      </c>
      <c r="U1016" s="42">
        <f>+IFERROR(VLOOKUP($A1016,'2022'!$A:$O,15,FALSE),0)</f>
        <v>0</v>
      </c>
    </row>
    <row r="1017" spans="1:21" hidden="1" x14ac:dyDescent="0.2">
      <c r="A1017" s="3">
        <v>2199950127</v>
      </c>
      <c r="B1017" s="4" t="s">
        <v>661</v>
      </c>
      <c r="C1017" s="4" t="s">
        <v>9</v>
      </c>
      <c r="D1017" s="4">
        <f t="shared" si="894"/>
        <v>10</v>
      </c>
      <c r="E1017" s="42">
        <f t="shared" si="918"/>
        <v>0</v>
      </c>
      <c r="F1017" s="42">
        <f>IFERROR(VLOOKUP($A1017,'2018'!$A$8:$C$209,3,FALSE),0)</f>
        <v>0</v>
      </c>
      <c r="G1017" s="42">
        <f>IFERROR(VLOOKUP($A1017,'2019'!$A$8:$C$282,3,FALSE),0)</f>
        <v>0</v>
      </c>
      <c r="H1017" s="42">
        <f>+IFERROR(VLOOKUP($A1017,'2020'!$A$14:$C$247,3,FALSE),0)</f>
        <v>0</v>
      </c>
      <c r="I1017" s="42">
        <f>+IFERROR(VLOOKUP($A1017,'2021'!$A$12:$C$276,3,FALSE),0)</f>
        <v>0</v>
      </c>
      <c r="J1017" s="42">
        <f>+IFERROR(VLOOKUP($A1017,'2022'!$A:$O,4,FALSE),0)</f>
        <v>0</v>
      </c>
      <c r="K1017" s="42">
        <f>+IFERROR(VLOOKUP($A1017,'2022'!$A:$O,5,FALSE),0)</f>
        <v>0</v>
      </c>
      <c r="L1017" s="42">
        <f>+IFERROR(VLOOKUP($A1017,'2022'!$A:$O,6,FALSE),0)</f>
        <v>0</v>
      </c>
      <c r="M1017" s="42">
        <f>+IFERROR(VLOOKUP($A1017,'2022'!$A:$O,7,FALSE),0)</f>
        <v>0</v>
      </c>
      <c r="N1017" s="42">
        <f>+IFERROR(VLOOKUP($A1017,'2022'!$A:$O,8,FALSE),0)</f>
        <v>0</v>
      </c>
      <c r="O1017" s="42">
        <f>+IFERROR(VLOOKUP($A1017,'2022'!$A:$O,9,FALSE),0)</f>
        <v>0</v>
      </c>
      <c r="P1017" s="42">
        <f>+IFERROR(VLOOKUP($A1017,'2022'!$A:$O,10,FALSE),0)</f>
        <v>0</v>
      </c>
      <c r="Q1017" s="42">
        <f>+IFERROR(VLOOKUP($A1017,'2022'!$A:$O,11,FALSE),0)</f>
        <v>0</v>
      </c>
      <c r="R1017" s="42">
        <f>+IFERROR(VLOOKUP($A1017,'2022'!$A:$O,12,FALSE),0)</f>
        <v>0</v>
      </c>
      <c r="S1017" s="42">
        <f>+IFERROR(VLOOKUP($A1017,'2022'!$A:$O,13,FALSE),0)</f>
        <v>0</v>
      </c>
      <c r="T1017" s="42">
        <f>+IFERROR(VLOOKUP($A1017,'2022'!$A:$O,14,FALSE),0)</f>
        <v>0</v>
      </c>
      <c r="U1017" s="42">
        <f>+IFERROR(VLOOKUP($A1017,'2022'!$A:$O,15,FALSE),0)</f>
        <v>0</v>
      </c>
    </row>
    <row r="1018" spans="1:21" hidden="1" x14ac:dyDescent="0.2">
      <c r="A1018" s="3">
        <v>2199950128</v>
      </c>
      <c r="B1018" s="4" t="s">
        <v>662</v>
      </c>
      <c r="C1018" s="4" t="s">
        <v>9</v>
      </c>
      <c r="D1018" s="4">
        <f t="shared" si="894"/>
        <v>10</v>
      </c>
      <c r="E1018" s="42">
        <f t="shared" si="918"/>
        <v>0</v>
      </c>
      <c r="F1018" s="42">
        <f>IFERROR(VLOOKUP($A1018,'2018'!$A$8:$C$209,3,FALSE),0)</f>
        <v>0</v>
      </c>
      <c r="G1018" s="42">
        <f>IFERROR(VLOOKUP($A1018,'2019'!$A$8:$C$282,3,FALSE),0)</f>
        <v>0</v>
      </c>
      <c r="H1018" s="42">
        <f>+IFERROR(VLOOKUP($A1018,'2020'!$A$14:$C$247,3,FALSE),0)</f>
        <v>0</v>
      </c>
      <c r="I1018" s="42">
        <f>+IFERROR(VLOOKUP($A1018,'2021'!$A$12:$C$276,3,FALSE),0)</f>
        <v>0</v>
      </c>
      <c r="J1018" s="42">
        <f>+IFERROR(VLOOKUP($A1018,'2022'!$A:$O,4,FALSE),0)</f>
        <v>0</v>
      </c>
      <c r="K1018" s="42">
        <f>+IFERROR(VLOOKUP($A1018,'2022'!$A:$O,5,FALSE),0)</f>
        <v>0</v>
      </c>
      <c r="L1018" s="42">
        <f>+IFERROR(VLOOKUP($A1018,'2022'!$A:$O,6,FALSE),0)</f>
        <v>0</v>
      </c>
      <c r="M1018" s="42">
        <f>+IFERROR(VLOOKUP($A1018,'2022'!$A:$O,7,FALSE),0)</f>
        <v>0</v>
      </c>
      <c r="N1018" s="42">
        <f>+IFERROR(VLOOKUP($A1018,'2022'!$A:$O,8,FALSE),0)</f>
        <v>0</v>
      </c>
      <c r="O1018" s="42">
        <f>+IFERROR(VLOOKUP($A1018,'2022'!$A:$O,9,FALSE),0)</f>
        <v>0</v>
      </c>
      <c r="P1018" s="42">
        <f>+IFERROR(VLOOKUP($A1018,'2022'!$A:$O,10,FALSE),0)</f>
        <v>0</v>
      </c>
      <c r="Q1018" s="42">
        <f>+IFERROR(VLOOKUP($A1018,'2022'!$A:$O,11,FALSE),0)</f>
        <v>0</v>
      </c>
      <c r="R1018" s="42">
        <f>+IFERROR(VLOOKUP($A1018,'2022'!$A:$O,12,FALSE),0)</f>
        <v>0</v>
      </c>
      <c r="S1018" s="42">
        <f>+IFERROR(VLOOKUP($A1018,'2022'!$A:$O,13,FALSE),0)</f>
        <v>0</v>
      </c>
      <c r="T1018" s="42">
        <f>+IFERROR(VLOOKUP($A1018,'2022'!$A:$O,14,FALSE),0)</f>
        <v>0</v>
      </c>
      <c r="U1018" s="42">
        <f>+IFERROR(VLOOKUP($A1018,'2022'!$A:$O,15,FALSE),0)</f>
        <v>0</v>
      </c>
    </row>
    <row r="1019" spans="1:21" hidden="1" x14ac:dyDescent="0.2">
      <c r="A1019" s="3">
        <v>2199950129</v>
      </c>
      <c r="B1019" s="4" t="s">
        <v>663</v>
      </c>
      <c r="C1019" s="4" t="s">
        <v>9</v>
      </c>
      <c r="D1019" s="4">
        <f t="shared" si="894"/>
        <v>10</v>
      </c>
      <c r="E1019" s="42">
        <f t="shared" si="918"/>
        <v>0</v>
      </c>
      <c r="F1019" s="42">
        <f>IFERROR(VLOOKUP($A1019,'2018'!$A$8:$C$209,3,FALSE),0)</f>
        <v>0</v>
      </c>
      <c r="G1019" s="42">
        <f>IFERROR(VLOOKUP($A1019,'2019'!$A$8:$C$282,3,FALSE),0)</f>
        <v>0</v>
      </c>
      <c r="H1019" s="42">
        <f>+IFERROR(VLOOKUP($A1019,'2020'!$A$14:$C$247,3,FALSE),0)</f>
        <v>0</v>
      </c>
      <c r="I1019" s="42">
        <f>+IFERROR(VLOOKUP($A1019,'2021'!$A$12:$C$276,3,FALSE),0)</f>
        <v>0</v>
      </c>
      <c r="J1019" s="42">
        <f>+IFERROR(VLOOKUP($A1019,'2022'!$A:$O,4,FALSE),0)</f>
        <v>0</v>
      </c>
      <c r="K1019" s="42">
        <f>+IFERROR(VLOOKUP($A1019,'2022'!$A:$O,5,FALSE),0)</f>
        <v>0</v>
      </c>
      <c r="L1019" s="42">
        <f>+IFERROR(VLOOKUP($A1019,'2022'!$A:$O,6,FALSE),0)</f>
        <v>0</v>
      </c>
      <c r="M1019" s="42">
        <f>+IFERROR(VLOOKUP($A1019,'2022'!$A:$O,7,FALSE),0)</f>
        <v>0</v>
      </c>
      <c r="N1019" s="42">
        <f>+IFERROR(VLOOKUP($A1019,'2022'!$A:$O,8,FALSE),0)</f>
        <v>0</v>
      </c>
      <c r="O1019" s="42">
        <f>+IFERROR(VLOOKUP($A1019,'2022'!$A:$O,9,FALSE),0)</f>
        <v>0</v>
      </c>
      <c r="P1019" s="42">
        <f>+IFERROR(VLOOKUP($A1019,'2022'!$A:$O,10,FALSE),0)</f>
        <v>0</v>
      </c>
      <c r="Q1019" s="42">
        <f>+IFERROR(VLOOKUP($A1019,'2022'!$A:$O,11,FALSE),0)</f>
        <v>0</v>
      </c>
      <c r="R1019" s="42">
        <f>+IFERROR(VLOOKUP($A1019,'2022'!$A:$O,12,FALSE),0)</f>
        <v>0</v>
      </c>
      <c r="S1019" s="42">
        <f>+IFERROR(VLOOKUP($A1019,'2022'!$A:$O,13,FALSE),0)</f>
        <v>0</v>
      </c>
      <c r="T1019" s="42">
        <f>+IFERROR(VLOOKUP($A1019,'2022'!$A:$O,14,FALSE),0)</f>
        <v>0</v>
      </c>
      <c r="U1019" s="42">
        <f>+IFERROR(VLOOKUP($A1019,'2022'!$A:$O,15,FALSE),0)</f>
        <v>0</v>
      </c>
    </row>
    <row r="1020" spans="1:21" hidden="1" x14ac:dyDescent="0.2">
      <c r="A1020" s="3">
        <v>2199950130</v>
      </c>
      <c r="B1020" s="4" t="s">
        <v>664</v>
      </c>
      <c r="C1020" s="4" t="s">
        <v>9</v>
      </c>
      <c r="D1020" s="4">
        <f t="shared" si="894"/>
        <v>10</v>
      </c>
      <c r="E1020" s="42">
        <f t="shared" si="918"/>
        <v>0</v>
      </c>
      <c r="F1020" s="42">
        <f>IFERROR(VLOOKUP($A1020,'2018'!$A$8:$C$209,3,FALSE),0)</f>
        <v>0</v>
      </c>
      <c r="G1020" s="42">
        <f>IFERROR(VLOOKUP($A1020,'2019'!$A$8:$C$282,3,FALSE),0)</f>
        <v>0</v>
      </c>
      <c r="H1020" s="42">
        <f>+IFERROR(VLOOKUP($A1020,'2020'!$A$14:$C$247,3,FALSE),0)</f>
        <v>0</v>
      </c>
      <c r="I1020" s="42">
        <f>+IFERROR(VLOOKUP($A1020,'2021'!$A$12:$C$276,3,FALSE),0)</f>
        <v>0</v>
      </c>
      <c r="J1020" s="42">
        <f>+IFERROR(VLOOKUP($A1020,'2022'!$A:$O,4,FALSE),0)</f>
        <v>0</v>
      </c>
      <c r="K1020" s="42">
        <f>+IFERROR(VLOOKUP($A1020,'2022'!$A:$O,5,FALSE),0)</f>
        <v>0</v>
      </c>
      <c r="L1020" s="42">
        <f>+IFERROR(VLOOKUP($A1020,'2022'!$A:$O,6,FALSE),0)</f>
        <v>0</v>
      </c>
      <c r="M1020" s="42">
        <f>+IFERROR(VLOOKUP($A1020,'2022'!$A:$O,7,FALSE),0)</f>
        <v>0</v>
      </c>
      <c r="N1020" s="42">
        <f>+IFERROR(VLOOKUP($A1020,'2022'!$A:$O,8,FALSE),0)</f>
        <v>0</v>
      </c>
      <c r="O1020" s="42">
        <f>+IFERROR(VLOOKUP($A1020,'2022'!$A:$O,9,FALSE),0)</f>
        <v>0</v>
      </c>
      <c r="P1020" s="42">
        <f>+IFERROR(VLOOKUP($A1020,'2022'!$A:$O,10,FALSE),0)</f>
        <v>0</v>
      </c>
      <c r="Q1020" s="42">
        <f>+IFERROR(VLOOKUP($A1020,'2022'!$A:$O,11,FALSE),0)</f>
        <v>0</v>
      </c>
      <c r="R1020" s="42">
        <f>+IFERROR(VLOOKUP($A1020,'2022'!$A:$O,12,FALSE),0)</f>
        <v>0</v>
      </c>
      <c r="S1020" s="42">
        <f>+IFERROR(VLOOKUP($A1020,'2022'!$A:$O,13,FALSE),0)</f>
        <v>0</v>
      </c>
      <c r="T1020" s="42">
        <f>+IFERROR(VLOOKUP($A1020,'2022'!$A:$O,14,FALSE),0)</f>
        <v>0</v>
      </c>
      <c r="U1020" s="42">
        <f>+IFERROR(VLOOKUP($A1020,'2022'!$A:$O,15,FALSE),0)</f>
        <v>0</v>
      </c>
    </row>
    <row r="1021" spans="1:21" hidden="1" x14ac:dyDescent="0.2">
      <c r="A1021" s="3">
        <v>2199950131</v>
      </c>
      <c r="B1021" s="4" t="s">
        <v>665</v>
      </c>
      <c r="C1021" s="4" t="s">
        <v>9</v>
      </c>
      <c r="D1021" s="4">
        <f t="shared" si="894"/>
        <v>10</v>
      </c>
      <c r="E1021" s="42">
        <f t="shared" si="918"/>
        <v>0</v>
      </c>
      <c r="F1021" s="42">
        <f>IFERROR(VLOOKUP($A1021,'2018'!$A$8:$C$209,3,FALSE),0)</f>
        <v>0</v>
      </c>
      <c r="G1021" s="42">
        <f>IFERROR(VLOOKUP($A1021,'2019'!$A$8:$C$282,3,FALSE),0)</f>
        <v>0</v>
      </c>
      <c r="H1021" s="42">
        <f>+IFERROR(VLOOKUP($A1021,'2020'!$A$14:$C$247,3,FALSE),0)</f>
        <v>0</v>
      </c>
      <c r="I1021" s="42">
        <f>+IFERROR(VLOOKUP($A1021,'2021'!$A$12:$C$276,3,FALSE),0)</f>
        <v>0</v>
      </c>
      <c r="J1021" s="42">
        <f>+IFERROR(VLOOKUP($A1021,'2022'!$A:$O,4,FALSE),0)</f>
        <v>0</v>
      </c>
      <c r="K1021" s="42">
        <f>+IFERROR(VLOOKUP($A1021,'2022'!$A:$O,5,FALSE),0)</f>
        <v>0</v>
      </c>
      <c r="L1021" s="42">
        <f>+IFERROR(VLOOKUP($A1021,'2022'!$A:$O,6,FALSE),0)</f>
        <v>0</v>
      </c>
      <c r="M1021" s="42">
        <f>+IFERROR(VLOOKUP($A1021,'2022'!$A:$O,7,FALSE),0)</f>
        <v>0</v>
      </c>
      <c r="N1021" s="42">
        <f>+IFERROR(VLOOKUP($A1021,'2022'!$A:$O,8,FALSE),0)</f>
        <v>0</v>
      </c>
      <c r="O1021" s="42">
        <f>+IFERROR(VLOOKUP($A1021,'2022'!$A:$O,9,FALSE),0)</f>
        <v>0</v>
      </c>
      <c r="P1021" s="42">
        <f>+IFERROR(VLOOKUP($A1021,'2022'!$A:$O,10,FALSE),0)</f>
        <v>0</v>
      </c>
      <c r="Q1021" s="42">
        <f>+IFERROR(VLOOKUP($A1021,'2022'!$A:$O,11,FALSE),0)</f>
        <v>0</v>
      </c>
      <c r="R1021" s="42">
        <f>+IFERROR(VLOOKUP($A1021,'2022'!$A:$O,12,FALSE),0)</f>
        <v>0</v>
      </c>
      <c r="S1021" s="42">
        <f>+IFERROR(VLOOKUP($A1021,'2022'!$A:$O,13,FALSE),0)</f>
        <v>0</v>
      </c>
      <c r="T1021" s="42">
        <f>+IFERROR(VLOOKUP($A1021,'2022'!$A:$O,14,FALSE),0)</f>
        <v>0</v>
      </c>
      <c r="U1021" s="42">
        <f>+IFERROR(VLOOKUP($A1021,'2022'!$A:$O,15,FALSE),0)</f>
        <v>0</v>
      </c>
    </row>
    <row r="1022" spans="1:21" hidden="1" x14ac:dyDescent="0.2">
      <c r="A1022" s="3">
        <v>2199950132</v>
      </c>
      <c r="B1022" s="4" t="s">
        <v>666</v>
      </c>
      <c r="C1022" s="4" t="s">
        <v>9</v>
      </c>
      <c r="D1022" s="4">
        <f t="shared" si="894"/>
        <v>10</v>
      </c>
      <c r="E1022" s="42">
        <f t="shared" si="918"/>
        <v>0</v>
      </c>
      <c r="F1022" s="42">
        <f>IFERROR(VLOOKUP($A1022,'2018'!$A$8:$C$209,3,FALSE),0)</f>
        <v>0</v>
      </c>
      <c r="G1022" s="42">
        <f>IFERROR(VLOOKUP($A1022,'2019'!$A$8:$C$282,3,FALSE),0)</f>
        <v>0</v>
      </c>
      <c r="H1022" s="42">
        <f>+IFERROR(VLOOKUP($A1022,'2020'!$A$14:$C$247,3,FALSE),0)</f>
        <v>0</v>
      </c>
      <c r="I1022" s="42">
        <f>+IFERROR(VLOOKUP($A1022,'2021'!$A$12:$C$276,3,FALSE),0)</f>
        <v>0</v>
      </c>
      <c r="J1022" s="42">
        <f>+IFERROR(VLOOKUP($A1022,'2022'!$A:$O,4,FALSE),0)</f>
        <v>0</v>
      </c>
      <c r="K1022" s="42">
        <f>+IFERROR(VLOOKUP($A1022,'2022'!$A:$O,5,FALSE),0)</f>
        <v>0</v>
      </c>
      <c r="L1022" s="42">
        <f>+IFERROR(VLOOKUP($A1022,'2022'!$A:$O,6,FALSE),0)</f>
        <v>0</v>
      </c>
      <c r="M1022" s="42">
        <f>+IFERROR(VLOOKUP($A1022,'2022'!$A:$O,7,FALSE),0)</f>
        <v>0</v>
      </c>
      <c r="N1022" s="42">
        <f>+IFERROR(VLOOKUP($A1022,'2022'!$A:$O,8,FALSE),0)</f>
        <v>0</v>
      </c>
      <c r="O1022" s="42">
        <f>+IFERROR(VLOOKUP($A1022,'2022'!$A:$O,9,FALSE),0)</f>
        <v>0</v>
      </c>
      <c r="P1022" s="42">
        <f>+IFERROR(VLOOKUP($A1022,'2022'!$A:$O,10,FALSE),0)</f>
        <v>0</v>
      </c>
      <c r="Q1022" s="42">
        <f>+IFERROR(VLOOKUP($A1022,'2022'!$A:$O,11,FALSE),0)</f>
        <v>0</v>
      </c>
      <c r="R1022" s="42">
        <f>+IFERROR(VLOOKUP($A1022,'2022'!$A:$O,12,FALSE),0)</f>
        <v>0</v>
      </c>
      <c r="S1022" s="42">
        <f>+IFERROR(VLOOKUP($A1022,'2022'!$A:$O,13,FALSE),0)</f>
        <v>0</v>
      </c>
      <c r="T1022" s="42">
        <f>+IFERROR(VLOOKUP($A1022,'2022'!$A:$O,14,FALSE),0)</f>
        <v>0</v>
      </c>
      <c r="U1022" s="42">
        <f>+IFERROR(VLOOKUP($A1022,'2022'!$A:$O,15,FALSE),0)</f>
        <v>0</v>
      </c>
    </row>
    <row r="1023" spans="1:21" hidden="1" x14ac:dyDescent="0.2">
      <c r="A1023" s="3">
        <v>2199950135</v>
      </c>
      <c r="B1023" s="4" t="s">
        <v>667</v>
      </c>
      <c r="C1023" s="4" t="s">
        <v>9</v>
      </c>
      <c r="D1023" s="4">
        <f t="shared" si="894"/>
        <v>10</v>
      </c>
      <c r="E1023" s="42">
        <f t="shared" si="918"/>
        <v>0</v>
      </c>
      <c r="F1023" s="42">
        <f>IFERROR(VLOOKUP($A1023,'2018'!$A$8:$C$209,3,FALSE),0)</f>
        <v>0</v>
      </c>
      <c r="G1023" s="42">
        <f>IFERROR(VLOOKUP($A1023,'2019'!$A$8:$C$282,3,FALSE),0)</f>
        <v>0</v>
      </c>
      <c r="H1023" s="42">
        <f>+IFERROR(VLOOKUP($A1023,'2020'!$A$14:$C$247,3,FALSE),0)</f>
        <v>0</v>
      </c>
      <c r="I1023" s="42">
        <f>+IFERROR(VLOOKUP($A1023,'2021'!$A$12:$C$276,3,FALSE),0)</f>
        <v>0</v>
      </c>
      <c r="J1023" s="42">
        <f>+IFERROR(VLOOKUP($A1023,'2022'!$A:$O,4,FALSE),0)</f>
        <v>0</v>
      </c>
      <c r="K1023" s="42">
        <f>+IFERROR(VLOOKUP($A1023,'2022'!$A:$O,5,FALSE),0)</f>
        <v>0</v>
      </c>
      <c r="L1023" s="42">
        <f>+IFERROR(VLOOKUP($A1023,'2022'!$A:$O,6,FALSE),0)</f>
        <v>0</v>
      </c>
      <c r="M1023" s="42">
        <f>+IFERROR(VLOOKUP($A1023,'2022'!$A:$O,7,FALSE),0)</f>
        <v>0</v>
      </c>
      <c r="N1023" s="42">
        <f>+IFERROR(VLOOKUP($A1023,'2022'!$A:$O,8,FALSE),0)</f>
        <v>0</v>
      </c>
      <c r="O1023" s="42">
        <f>+IFERROR(VLOOKUP($A1023,'2022'!$A:$O,9,FALSE),0)</f>
        <v>0</v>
      </c>
      <c r="P1023" s="42">
        <f>+IFERROR(VLOOKUP($A1023,'2022'!$A:$O,10,FALSE),0)</f>
        <v>0</v>
      </c>
      <c r="Q1023" s="42">
        <f>+IFERROR(VLOOKUP($A1023,'2022'!$A:$O,11,FALSE),0)</f>
        <v>0</v>
      </c>
      <c r="R1023" s="42">
        <f>+IFERROR(VLOOKUP($A1023,'2022'!$A:$O,12,FALSE),0)</f>
        <v>0</v>
      </c>
      <c r="S1023" s="42">
        <f>+IFERROR(VLOOKUP($A1023,'2022'!$A:$O,13,FALSE),0)</f>
        <v>0</v>
      </c>
      <c r="T1023" s="42">
        <f>+IFERROR(VLOOKUP($A1023,'2022'!$A:$O,14,FALSE),0)</f>
        <v>0</v>
      </c>
      <c r="U1023" s="42">
        <f>+IFERROR(VLOOKUP($A1023,'2022'!$A:$O,15,FALSE),0)</f>
        <v>0</v>
      </c>
    </row>
    <row r="1024" spans="1:21" hidden="1" x14ac:dyDescent="0.2">
      <c r="A1024" s="3">
        <v>2199950136</v>
      </c>
      <c r="B1024" s="4" t="s">
        <v>668</v>
      </c>
      <c r="C1024" s="4" t="s">
        <v>9</v>
      </c>
      <c r="D1024" s="4">
        <f t="shared" si="894"/>
        <v>10</v>
      </c>
      <c r="E1024" s="42">
        <f t="shared" si="918"/>
        <v>0</v>
      </c>
      <c r="F1024" s="42">
        <f>IFERROR(VLOOKUP($A1024,'2018'!$A$8:$C$209,3,FALSE),0)</f>
        <v>0</v>
      </c>
      <c r="G1024" s="42">
        <f>IFERROR(VLOOKUP($A1024,'2019'!$A$8:$C$282,3,FALSE),0)</f>
        <v>0</v>
      </c>
      <c r="H1024" s="42">
        <f>+IFERROR(VLOOKUP($A1024,'2020'!$A$14:$C$247,3,FALSE),0)</f>
        <v>0</v>
      </c>
      <c r="I1024" s="42">
        <f>+IFERROR(VLOOKUP($A1024,'2021'!$A$12:$C$276,3,FALSE),0)</f>
        <v>0</v>
      </c>
      <c r="J1024" s="42">
        <f>+IFERROR(VLOOKUP($A1024,'2022'!$A:$O,4,FALSE),0)</f>
        <v>0</v>
      </c>
      <c r="K1024" s="42">
        <f>+IFERROR(VLOOKUP($A1024,'2022'!$A:$O,5,FALSE),0)</f>
        <v>0</v>
      </c>
      <c r="L1024" s="42">
        <f>+IFERROR(VLOOKUP($A1024,'2022'!$A:$O,6,FALSE),0)</f>
        <v>0</v>
      </c>
      <c r="M1024" s="42">
        <f>+IFERROR(VLOOKUP($A1024,'2022'!$A:$O,7,FALSE),0)</f>
        <v>0</v>
      </c>
      <c r="N1024" s="42">
        <f>+IFERROR(VLOOKUP($A1024,'2022'!$A:$O,8,FALSE),0)</f>
        <v>0</v>
      </c>
      <c r="O1024" s="42">
        <f>+IFERROR(VLOOKUP($A1024,'2022'!$A:$O,9,FALSE),0)</f>
        <v>0</v>
      </c>
      <c r="P1024" s="42">
        <f>+IFERROR(VLOOKUP($A1024,'2022'!$A:$O,10,FALSE),0)</f>
        <v>0</v>
      </c>
      <c r="Q1024" s="42">
        <f>+IFERROR(VLOOKUP($A1024,'2022'!$A:$O,11,FALSE),0)</f>
        <v>0</v>
      </c>
      <c r="R1024" s="42">
        <f>+IFERROR(VLOOKUP($A1024,'2022'!$A:$O,12,FALSE),0)</f>
        <v>0</v>
      </c>
      <c r="S1024" s="42">
        <f>+IFERROR(VLOOKUP($A1024,'2022'!$A:$O,13,FALSE),0)</f>
        <v>0</v>
      </c>
      <c r="T1024" s="42">
        <f>+IFERROR(VLOOKUP($A1024,'2022'!$A:$O,14,FALSE),0)</f>
        <v>0</v>
      </c>
      <c r="U1024" s="42">
        <f>+IFERROR(VLOOKUP($A1024,'2022'!$A:$O,15,FALSE),0)</f>
        <v>0</v>
      </c>
    </row>
    <row r="1025" spans="1:21" hidden="1" x14ac:dyDescent="0.2">
      <c r="A1025" s="3">
        <v>2199950137</v>
      </c>
      <c r="B1025" s="4" t="s">
        <v>669</v>
      </c>
      <c r="C1025" s="4" t="s">
        <v>9</v>
      </c>
      <c r="D1025" s="4">
        <f t="shared" si="894"/>
        <v>10</v>
      </c>
      <c r="E1025" s="42">
        <f t="shared" si="918"/>
        <v>0</v>
      </c>
      <c r="F1025" s="42">
        <f>IFERROR(VLOOKUP($A1025,'2018'!$A$8:$C$209,3,FALSE),0)</f>
        <v>0</v>
      </c>
      <c r="G1025" s="42">
        <f>IFERROR(VLOOKUP($A1025,'2019'!$A$8:$C$282,3,FALSE),0)</f>
        <v>0</v>
      </c>
      <c r="H1025" s="42">
        <f>+IFERROR(VLOOKUP($A1025,'2020'!$A$14:$C$247,3,FALSE),0)</f>
        <v>0</v>
      </c>
      <c r="I1025" s="42">
        <f>+IFERROR(VLOOKUP($A1025,'2021'!$A$12:$C$276,3,FALSE),0)</f>
        <v>0</v>
      </c>
      <c r="J1025" s="42">
        <f>+IFERROR(VLOOKUP($A1025,'2022'!$A:$O,4,FALSE),0)</f>
        <v>0</v>
      </c>
      <c r="K1025" s="42">
        <f>+IFERROR(VLOOKUP($A1025,'2022'!$A:$O,5,FALSE),0)</f>
        <v>0</v>
      </c>
      <c r="L1025" s="42">
        <f>+IFERROR(VLOOKUP($A1025,'2022'!$A:$O,6,FALSE),0)</f>
        <v>0</v>
      </c>
      <c r="M1025" s="42">
        <f>+IFERROR(VLOOKUP($A1025,'2022'!$A:$O,7,FALSE),0)</f>
        <v>0</v>
      </c>
      <c r="N1025" s="42">
        <f>+IFERROR(VLOOKUP($A1025,'2022'!$A:$O,8,FALSE),0)</f>
        <v>0</v>
      </c>
      <c r="O1025" s="42">
        <f>+IFERROR(VLOOKUP($A1025,'2022'!$A:$O,9,FALSE),0)</f>
        <v>0</v>
      </c>
      <c r="P1025" s="42">
        <f>+IFERROR(VLOOKUP($A1025,'2022'!$A:$O,10,FALSE),0)</f>
        <v>0</v>
      </c>
      <c r="Q1025" s="42">
        <f>+IFERROR(VLOOKUP($A1025,'2022'!$A:$O,11,FALSE),0)</f>
        <v>0</v>
      </c>
      <c r="R1025" s="42">
        <f>+IFERROR(VLOOKUP($A1025,'2022'!$A:$O,12,FALSE),0)</f>
        <v>0</v>
      </c>
      <c r="S1025" s="42">
        <f>+IFERROR(VLOOKUP($A1025,'2022'!$A:$O,13,FALSE),0)</f>
        <v>0</v>
      </c>
      <c r="T1025" s="42">
        <f>+IFERROR(VLOOKUP($A1025,'2022'!$A:$O,14,FALSE),0)</f>
        <v>0</v>
      </c>
      <c r="U1025" s="42">
        <f>+IFERROR(VLOOKUP($A1025,'2022'!$A:$O,15,FALSE),0)</f>
        <v>0</v>
      </c>
    </row>
    <row r="1026" spans="1:21" hidden="1" x14ac:dyDescent="0.2">
      <c r="A1026" s="3">
        <v>2199950138</v>
      </c>
      <c r="B1026" s="4" t="s">
        <v>670</v>
      </c>
      <c r="C1026" s="4" t="s">
        <v>9</v>
      </c>
      <c r="D1026" s="4">
        <f t="shared" si="894"/>
        <v>10</v>
      </c>
      <c r="E1026" s="42">
        <f t="shared" si="918"/>
        <v>0</v>
      </c>
      <c r="F1026" s="42">
        <f>IFERROR(VLOOKUP($A1026,'2018'!$A$8:$C$209,3,FALSE),0)</f>
        <v>0</v>
      </c>
      <c r="G1026" s="42">
        <f>IFERROR(VLOOKUP($A1026,'2019'!$A$8:$C$282,3,FALSE),0)</f>
        <v>0</v>
      </c>
      <c r="H1026" s="42">
        <f>+IFERROR(VLOOKUP($A1026,'2020'!$A$14:$C$247,3,FALSE),0)</f>
        <v>0</v>
      </c>
      <c r="I1026" s="42">
        <f>+IFERROR(VLOOKUP($A1026,'2021'!$A$12:$C$276,3,FALSE),0)</f>
        <v>0</v>
      </c>
      <c r="J1026" s="42">
        <f>+IFERROR(VLOOKUP($A1026,'2022'!$A:$O,4,FALSE),0)</f>
        <v>0</v>
      </c>
      <c r="K1026" s="42">
        <f>+IFERROR(VLOOKUP($A1026,'2022'!$A:$O,5,FALSE),0)</f>
        <v>0</v>
      </c>
      <c r="L1026" s="42">
        <f>+IFERROR(VLOOKUP($A1026,'2022'!$A:$O,6,FALSE),0)</f>
        <v>0</v>
      </c>
      <c r="M1026" s="42">
        <f>+IFERROR(VLOOKUP($A1026,'2022'!$A:$O,7,FALSE),0)</f>
        <v>0</v>
      </c>
      <c r="N1026" s="42">
        <f>+IFERROR(VLOOKUP($A1026,'2022'!$A:$O,8,FALSE),0)</f>
        <v>0</v>
      </c>
      <c r="O1026" s="42">
        <f>+IFERROR(VLOOKUP($A1026,'2022'!$A:$O,9,FALSE),0)</f>
        <v>0</v>
      </c>
      <c r="P1026" s="42">
        <f>+IFERROR(VLOOKUP($A1026,'2022'!$A:$O,10,FALSE),0)</f>
        <v>0</v>
      </c>
      <c r="Q1026" s="42">
        <f>+IFERROR(VLOOKUP($A1026,'2022'!$A:$O,11,FALSE),0)</f>
        <v>0</v>
      </c>
      <c r="R1026" s="42">
        <f>+IFERROR(VLOOKUP($A1026,'2022'!$A:$O,12,FALSE),0)</f>
        <v>0</v>
      </c>
      <c r="S1026" s="42">
        <f>+IFERROR(VLOOKUP($A1026,'2022'!$A:$O,13,FALSE),0)</f>
        <v>0</v>
      </c>
      <c r="T1026" s="42">
        <f>+IFERROR(VLOOKUP($A1026,'2022'!$A:$O,14,FALSE),0)</f>
        <v>0</v>
      </c>
      <c r="U1026" s="42">
        <f>+IFERROR(VLOOKUP($A1026,'2022'!$A:$O,15,FALSE),0)</f>
        <v>0</v>
      </c>
    </row>
    <row r="1027" spans="1:21" hidden="1" x14ac:dyDescent="0.2">
      <c r="A1027" s="3">
        <v>2199950139</v>
      </c>
      <c r="B1027" s="4" t="s">
        <v>671</v>
      </c>
      <c r="C1027" s="4" t="s">
        <v>9</v>
      </c>
      <c r="D1027" s="4">
        <f t="shared" si="894"/>
        <v>10</v>
      </c>
      <c r="E1027" s="42">
        <f t="shared" si="918"/>
        <v>0</v>
      </c>
      <c r="F1027" s="42">
        <f>IFERROR(VLOOKUP($A1027,'2018'!$A$8:$C$209,3,FALSE),0)</f>
        <v>0</v>
      </c>
      <c r="G1027" s="42">
        <f>IFERROR(VLOOKUP($A1027,'2019'!$A$8:$C$282,3,FALSE),0)</f>
        <v>0</v>
      </c>
      <c r="H1027" s="42">
        <f>+IFERROR(VLOOKUP($A1027,'2020'!$A$14:$C$247,3,FALSE),0)</f>
        <v>0</v>
      </c>
      <c r="I1027" s="42">
        <f>+IFERROR(VLOOKUP($A1027,'2021'!$A$12:$C$276,3,FALSE),0)</f>
        <v>0</v>
      </c>
      <c r="J1027" s="42">
        <f>+IFERROR(VLOOKUP($A1027,'2022'!$A:$O,4,FALSE),0)</f>
        <v>0</v>
      </c>
      <c r="K1027" s="42">
        <f>+IFERROR(VLOOKUP($A1027,'2022'!$A:$O,5,FALSE),0)</f>
        <v>0</v>
      </c>
      <c r="L1027" s="42">
        <f>+IFERROR(VLOOKUP($A1027,'2022'!$A:$O,6,FALSE),0)</f>
        <v>0</v>
      </c>
      <c r="M1027" s="42">
        <f>+IFERROR(VLOOKUP($A1027,'2022'!$A:$O,7,FALSE),0)</f>
        <v>0</v>
      </c>
      <c r="N1027" s="42">
        <f>+IFERROR(VLOOKUP($A1027,'2022'!$A:$O,8,FALSE),0)</f>
        <v>0</v>
      </c>
      <c r="O1027" s="42">
        <f>+IFERROR(VLOOKUP($A1027,'2022'!$A:$O,9,FALSE),0)</f>
        <v>0</v>
      </c>
      <c r="P1027" s="42">
        <f>+IFERROR(VLOOKUP($A1027,'2022'!$A:$O,10,FALSE),0)</f>
        <v>0</v>
      </c>
      <c r="Q1027" s="42">
        <f>+IFERROR(VLOOKUP($A1027,'2022'!$A:$O,11,FALSE),0)</f>
        <v>0</v>
      </c>
      <c r="R1027" s="42">
        <f>+IFERROR(VLOOKUP($A1027,'2022'!$A:$O,12,FALSE),0)</f>
        <v>0</v>
      </c>
      <c r="S1027" s="42">
        <f>+IFERROR(VLOOKUP($A1027,'2022'!$A:$O,13,FALSE),0)</f>
        <v>0</v>
      </c>
      <c r="T1027" s="42">
        <f>+IFERROR(VLOOKUP($A1027,'2022'!$A:$O,14,FALSE),0)</f>
        <v>0</v>
      </c>
      <c r="U1027" s="42">
        <f>+IFERROR(VLOOKUP($A1027,'2022'!$A:$O,15,FALSE),0)</f>
        <v>0</v>
      </c>
    </row>
    <row r="1028" spans="1:21" hidden="1" x14ac:dyDescent="0.2">
      <c r="A1028" s="3">
        <v>2199950140</v>
      </c>
      <c r="B1028" s="4" t="s">
        <v>672</v>
      </c>
      <c r="C1028" s="4" t="s">
        <v>9</v>
      </c>
      <c r="D1028" s="4">
        <f t="shared" si="894"/>
        <v>10</v>
      </c>
      <c r="E1028" s="42">
        <f t="shared" si="918"/>
        <v>0</v>
      </c>
      <c r="F1028" s="42">
        <f>IFERROR(VLOOKUP($A1028,'2018'!$A$8:$C$209,3,FALSE),0)</f>
        <v>0</v>
      </c>
      <c r="G1028" s="42">
        <f>IFERROR(VLOOKUP($A1028,'2019'!$A$8:$C$282,3,FALSE),0)</f>
        <v>0</v>
      </c>
      <c r="H1028" s="42">
        <f>+IFERROR(VLOOKUP($A1028,'2020'!$A$14:$C$247,3,FALSE),0)</f>
        <v>0</v>
      </c>
      <c r="I1028" s="42">
        <f>+IFERROR(VLOOKUP($A1028,'2021'!$A$12:$C$276,3,FALSE),0)</f>
        <v>0</v>
      </c>
      <c r="J1028" s="42">
        <f>+IFERROR(VLOOKUP($A1028,'2022'!$A:$O,4,FALSE),0)</f>
        <v>0</v>
      </c>
      <c r="K1028" s="42">
        <f>+IFERROR(VLOOKUP($A1028,'2022'!$A:$O,5,FALSE),0)</f>
        <v>0</v>
      </c>
      <c r="L1028" s="42">
        <f>+IFERROR(VLOOKUP($A1028,'2022'!$A:$O,6,FALSE),0)</f>
        <v>0</v>
      </c>
      <c r="M1028" s="42">
        <f>+IFERROR(VLOOKUP($A1028,'2022'!$A:$O,7,FALSE),0)</f>
        <v>0</v>
      </c>
      <c r="N1028" s="42">
        <f>+IFERROR(VLOOKUP($A1028,'2022'!$A:$O,8,FALSE),0)</f>
        <v>0</v>
      </c>
      <c r="O1028" s="42">
        <f>+IFERROR(VLOOKUP($A1028,'2022'!$A:$O,9,FALSE),0)</f>
        <v>0</v>
      </c>
      <c r="P1028" s="42">
        <f>+IFERROR(VLOOKUP($A1028,'2022'!$A:$O,10,FALSE),0)</f>
        <v>0</v>
      </c>
      <c r="Q1028" s="42">
        <f>+IFERROR(VLOOKUP($A1028,'2022'!$A:$O,11,FALSE),0)</f>
        <v>0</v>
      </c>
      <c r="R1028" s="42">
        <f>+IFERROR(VLOOKUP($A1028,'2022'!$A:$O,12,FALSE),0)</f>
        <v>0</v>
      </c>
      <c r="S1028" s="42">
        <f>+IFERROR(VLOOKUP($A1028,'2022'!$A:$O,13,FALSE),0)</f>
        <v>0</v>
      </c>
      <c r="T1028" s="42">
        <f>+IFERROR(VLOOKUP($A1028,'2022'!$A:$O,14,FALSE),0)</f>
        <v>0</v>
      </c>
      <c r="U1028" s="42">
        <f>+IFERROR(VLOOKUP($A1028,'2022'!$A:$O,15,FALSE),0)</f>
        <v>0</v>
      </c>
    </row>
    <row r="1029" spans="1:21" hidden="1" x14ac:dyDescent="0.2">
      <c r="A1029" s="3">
        <v>2199950141</v>
      </c>
      <c r="B1029" s="4" t="s">
        <v>673</v>
      </c>
      <c r="C1029" s="4" t="s">
        <v>9</v>
      </c>
      <c r="D1029" s="4">
        <f t="shared" si="894"/>
        <v>10</v>
      </c>
      <c r="E1029" s="42">
        <f t="shared" si="918"/>
        <v>0</v>
      </c>
      <c r="F1029" s="42">
        <f>IFERROR(VLOOKUP($A1029,'2018'!$A$8:$C$209,3,FALSE),0)</f>
        <v>0</v>
      </c>
      <c r="G1029" s="42">
        <f>IFERROR(VLOOKUP($A1029,'2019'!$A$8:$C$282,3,FALSE),0)</f>
        <v>0</v>
      </c>
      <c r="H1029" s="42">
        <f>+IFERROR(VLOOKUP($A1029,'2020'!$A$14:$C$247,3,FALSE),0)</f>
        <v>0</v>
      </c>
      <c r="I1029" s="42">
        <f>+IFERROR(VLOOKUP($A1029,'2021'!$A$12:$C$276,3,FALSE),0)</f>
        <v>0</v>
      </c>
      <c r="J1029" s="42">
        <f>+IFERROR(VLOOKUP($A1029,'2022'!$A:$O,4,FALSE),0)</f>
        <v>0</v>
      </c>
      <c r="K1029" s="42">
        <f>+IFERROR(VLOOKUP($A1029,'2022'!$A:$O,5,FALSE),0)</f>
        <v>0</v>
      </c>
      <c r="L1029" s="42">
        <f>+IFERROR(VLOOKUP($A1029,'2022'!$A:$O,6,FALSE),0)</f>
        <v>0</v>
      </c>
      <c r="M1029" s="42">
        <f>+IFERROR(VLOOKUP($A1029,'2022'!$A:$O,7,FALSE),0)</f>
        <v>0</v>
      </c>
      <c r="N1029" s="42">
        <f>+IFERROR(VLOOKUP($A1029,'2022'!$A:$O,8,FALSE),0)</f>
        <v>0</v>
      </c>
      <c r="O1029" s="42">
        <f>+IFERROR(VLOOKUP($A1029,'2022'!$A:$O,9,FALSE),0)</f>
        <v>0</v>
      </c>
      <c r="P1029" s="42">
        <f>+IFERROR(VLOOKUP($A1029,'2022'!$A:$O,10,FALSE),0)</f>
        <v>0</v>
      </c>
      <c r="Q1029" s="42">
        <f>+IFERROR(VLOOKUP($A1029,'2022'!$A:$O,11,FALSE),0)</f>
        <v>0</v>
      </c>
      <c r="R1029" s="42">
        <f>+IFERROR(VLOOKUP($A1029,'2022'!$A:$O,12,FALSE),0)</f>
        <v>0</v>
      </c>
      <c r="S1029" s="42">
        <f>+IFERROR(VLOOKUP($A1029,'2022'!$A:$O,13,FALSE),0)</f>
        <v>0</v>
      </c>
      <c r="T1029" s="42">
        <f>+IFERROR(VLOOKUP($A1029,'2022'!$A:$O,14,FALSE),0)</f>
        <v>0</v>
      </c>
      <c r="U1029" s="42">
        <f>+IFERROR(VLOOKUP($A1029,'2022'!$A:$O,15,FALSE),0)</f>
        <v>0</v>
      </c>
    </row>
    <row r="1030" spans="1:21" hidden="1" x14ac:dyDescent="0.2">
      <c r="A1030" s="3">
        <v>2199950142</v>
      </c>
      <c r="B1030" s="4" t="s">
        <v>674</v>
      </c>
      <c r="C1030" s="4" t="s">
        <v>9</v>
      </c>
      <c r="D1030" s="4">
        <f t="shared" si="894"/>
        <v>10</v>
      </c>
      <c r="E1030" s="42">
        <f t="shared" si="918"/>
        <v>0</v>
      </c>
      <c r="F1030" s="42">
        <f>IFERROR(VLOOKUP($A1030,'2018'!$A$8:$C$209,3,FALSE),0)</f>
        <v>0</v>
      </c>
      <c r="G1030" s="42">
        <f>IFERROR(VLOOKUP($A1030,'2019'!$A$8:$C$282,3,FALSE),0)</f>
        <v>0</v>
      </c>
      <c r="H1030" s="42">
        <f>+IFERROR(VLOOKUP($A1030,'2020'!$A$14:$C$247,3,FALSE),0)</f>
        <v>0</v>
      </c>
      <c r="I1030" s="42">
        <f>+IFERROR(VLOOKUP($A1030,'2021'!$A$12:$C$276,3,FALSE),0)</f>
        <v>0</v>
      </c>
      <c r="J1030" s="42">
        <f>+IFERROR(VLOOKUP($A1030,'2022'!$A:$O,4,FALSE),0)</f>
        <v>0</v>
      </c>
      <c r="K1030" s="42">
        <f>+IFERROR(VLOOKUP($A1030,'2022'!$A:$O,5,FALSE),0)</f>
        <v>0</v>
      </c>
      <c r="L1030" s="42">
        <f>+IFERROR(VLOOKUP($A1030,'2022'!$A:$O,6,FALSE),0)</f>
        <v>0</v>
      </c>
      <c r="M1030" s="42">
        <f>+IFERROR(VLOOKUP($A1030,'2022'!$A:$O,7,FALSE),0)</f>
        <v>0</v>
      </c>
      <c r="N1030" s="42">
        <f>+IFERROR(VLOOKUP($A1030,'2022'!$A:$O,8,FALSE),0)</f>
        <v>0</v>
      </c>
      <c r="O1030" s="42">
        <f>+IFERROR(VLOOKUP($A1030,'2022'!$A:$O,9,FALSE),0)</f>
        <v>0</v>
      </c>
      <c r="P1030" s="42">
        <f>+IFERROR(VLOOKUP($A1030,'2022'!$A:$O,10,FALSE),0)</f>
        <v>0</v>
      </c>
      <c r="Q1030" s="42">
        <f>+IFERROR(VLOOKUP($A1030,'2022'!$A:$O,11,FALSE),0)</f>
        <v>0</v>
      </c>
      <c r="R1030" s="42">
        <f>+IFERROR(VLOOKUP($A1030,'2022'!$A:$O,12,FALSE),0)</f>
        <v>0</v>
      </c>
      <c r="S1030" s="42">
        <f>+IFERROR(VLOOKUP($A1030,'2022'!$A:$O,13,FALSE),0)</f>
        <v>0</v>
      </c>
      <c r="T1030" s="42">
        <f>+IFERROR(VLOOKUP($A1030,'2022'!$A:$O,14,FALSE),0)</f>
        <v>0</v>
      </c>
      <c r="U1030" s="42">
        <f>+IFERROR(VLOOKUP($A1030,'2022'!$A:$O,15,FALSE),0)</f>
        <v>0</v>
      </c>
    </row>
    <row r="1031" spans="1:21" hidden="1" x14ac:dyDescent="0.2">
      <c r="A1031" s="3">
        <v>2199950143</v>
      </c>
      <c r="B1031" s="4" t="s">
        <v>675</v>
      </c>
      <c r="C1031" s="4" t="s">
        <v>9</v>
      </c>
      <c r="D1031" s="4">
        <f t="shared" si="894"/>
        <v>10</v>
      </c>
      <c r="E1031" s="42">
        <f t="shared" si="918"/>
        <v>0</v>
      </c>
      <c r="F1031" s="42">
        <f>IFERROR(VLOOKUP($A1031,'2018'!$A$8:$C$209,3,FALSE),0)</f>
        <v>0</v>
      </c>
      <c r="G1031" s="42">
        <f>IFERROR(VLOOKUP($A1031,'2019'!$A$8:$C$282,3,FALSE),0)</f>
        <v>0</v>
      </c>
      <c r="H1031" s="42">
        <f>+IFERROR(VLOOKUP($A1031,'2020'!$A$14:$C$247,3,FALSE),0)</f>
        <v>0</v>
      </c>
      <c r="I1031" s="42">
        <f>+IFERROR(VLOOKUP($A1031,'2021'!$A$12:$C$276,3,FALSE),0)</f>
        <v>0</v>
      </c>
      <c r="J1031" s="42">
        <f>+IFERROR(VLOOKUP($A1031,'2022'!$A:$O,4,FALSE),0)</f>
        <v>0</v>
      </c>
      <c r="K1031" s="42">
        <f>+IFERROR(VLOOKUP($A1031,'2022'!$A:$O,5,FALSE),0)</f>
        <v>0</v>
      </c>
      <c r="L1031" s="42">
        <f>+IFERROR(VLOOKUP($A1031,'2022'!$A:$O,6,FALSE),0)</f>
        <v>0</v>
      </c>
      <c r="M1031" s="42">
        <f>+IFERROR(VLOOKUP($A1031,'2022'!$A:$O,7,FALSE),0)</f>
        <v>0</v>
      </c>
      <c r="N1031" s="42">
        <f>+IFERROR(VLOOKUP($A1031,'2022'!$A:$O,8,FALSE),0)</f>
        <v>0</v>
      </c>
      <c r="O1031" s="42">
        <f>+IFERROR(VLOOKUP($A1031,'2022'!$A:$O,9,FALSE),0)</f>
        <v>0</v>
      </c>
      <c r="P1031" s="42">
        <f>+IFERROR(VLOOKUP($A1031,'2022'!$A:$O,10,FALSE),0)</f>
        <v>0</v>
      </c>
      <c r="Q1031" s="42">
        <f>+IFERROR(VLOOKUP($A1031,'2022'!$A:$O,11,FALSE),0)</f>
        <v>0</v>
      </c>
      <c r="R1031" s="42">
        <f>+IFERROR(VLOOKUP($A1031,'2022'!$A:$O,12,FALSE),0)</f>
        <v>0</v>
      </c>
      <c r="S1031" s="42">
        <f>+IFERROR(VLOOKUP($A1031,'2022'!$A:$O,13,FALSE),0)</f>
        <v>0</v>
      </c>
      <c r="T1031" s="42">
        <f>+IFERROR(VLOOKUP($A1031,'2022'!$A:$O,14,FALSE),0)</f>
        <v>0</v>
      </c>
      <c r="U1031" s="42">
        <f>+IFERROR(VLOOKUP($A1031,'2022'!$A:$O,15,FALSE),0)</f>
        <v>0</v>
      </c>
    </row>
    <row r="1032" spans="1:21" hidden="1" x14ac:dyDescent="0.2">
      <c r="A1032" s="3">
        <v>2199950144</v>
      </c>
      <c r="B1032" s="4" t="s">
        <v>676</v>
      </c>
      <c r="C1032" s="4" t="s">
        <v>9</v>
      </c>
      <c r="D1032" s="4">
        <f t="shared" si="894"/>
        <v>10</v>
      </c>
      <c r="E1032" s="42">
        <f t="shared" si="918"/>
        <v>0</v>
      </c>
      <c r="F1032" s="42">
        <f>IFERROR(VLOOKUP($A1032,'2018'!$A$8:$C$209,3,FALSE),0)</f>
        <v>0</v>
      </c>
      <c r="G1032" s="42">
        <f>IFERROR(VLOOKUP($A1032,'2019'!$A$8:$C$282,3,FALSE),0)</f>
        <v>0</v>
      </c>
      <c r="H1032" s="42">
        <f>+IFERROR(VLOOKUP($A1032,'2020'!$A$14:$C$247,3,FALSE),0)</f>
        <v>0</v>
      </c>
      <c r="I1032" s="42">
        <f>+IFERROR(VLOOKUP($A1032,'2021'!$A$12:$C$276,3,FALSE),0)</f>
        <v>0</v>
      </c>
      <c r="J1032" s="42">
        <f>+IFERROR(VLOOKUP($A1032,'2022'!$A:$O,4,FALSE),0)</f>
        <v>0</v>
      </c>
      <c r="K1032" s="42">
        <f>+IFERROR(VLOOKUP($A1032,'2022'!$A:$O,5,FALSE),0)</f>
        <v>0</v>
      </c>
      <c r="L1032" s="42">
        <f>+IFERROR(VLOOKUP($A1032,'2022'!$A:$O,6,FALSE),0)</f>
        <v>0</v>
      </c>
      <c r="M1032" s="42">
        <f>+IFERROR(VLOOKUP($A1032,'2022'!$A:$O,7,FALSE),0)</f>
        <v>0</v>
      </c>
      <c r="N1032" s="42">
        <f>+IFERROR(VLOOKUP($A1032,'2022'!$A:$O,8,FALSE),0)</f>
        <v>0</v>
      </c>
      <c r="O1032" s="42">
        <f>+IFERROR(VLOOKUP($A1032,'2022'!$A:$O,9,FALSE),0)</f>
        <v>0</v>
      </c>
      <c r="P1032" s="42">
        <f>+IFERROR(VLOOKUP($A1032,'2022'!$A:$O,10,FALSE),0)</f>
        <v>0</v>
      </c>
      <c r="Q1032" s="42">
        <f>+IFERROR(VLOOKUP($A1032,'2022'!$A:$O,11,FALSE),0)</f>
        <v>0</v>
      </c>
      <c r="R1032" s="42">
        <f>+IFERROR(VLOOKUP($A1032,'2022'!$A:$O,12,FALSE),0)</f>
        <v>0</v>
      </c>
      <c r="S1032" s="42">
        <f>+IFERROR(VLOOKUP($A1032,'2022'!$A:$O,13,FALSE),0)</f>
        <v>0</v>
      </c>
      <c r="T1032" s="42">
        <f>+IFERROR(VLOOKUP($A1032,'2022'!$A:$O,14,FALSE),0)</f>
        <v>0</v>
      </c>
      <c r="U1032" s="42">
        <f>+IFERROR(VLOOKUP($A1032,'2022'!$A:$O,15,FALSE),0)</f>
        <v>0</v>
      </c>
    </row>
    <row r="1033" spans="1:21" hidden="1" x14ac:dyDescent="0.2">
      <c r="A1033" s="3">
        <v>2199950145</v>
      </c>
      <c r="B1033" s="4" t="s">
        <v>677</v>
      </c>
      <c r="C1033" s="4" t="s">
        <v>9</v>
      </c>
      <c r="D1033" s="4">
        <f t="shared" si="894"/>
        <v>10</v>
      </c>
      <c r="E1033" s="42">
        <f t="shared" si="918"/>
        <v>0</v>
      </c>
      <c r="F1033" s="42">
        <f>IFERROR(VLOOKUP($A1033,'2018'!$A$8:$C$209,3,FALSE),0)</f>
        <v>0</v>
      </c>
      <c r="G1033" s="42">
        <f>IFERROR(VLOOKUP($A1033,'2019'!$A$8:$C$282,3,FALSE),0)</f>
        <v>0</v>
      </c>
      <c r="H1033" s="42">
        <f>+IFERROR(VLOOKUP($A1033,'2020'!$A$14:$C$247,3,FALSE),0)</f>
        <v>0</v>
      </c>
      <c r="I1033" s="42">
        <f>+IFERROR(VLOOKUP($A1033,'2021'!$A$12:$C$276,3,FALSE),0)</f>
        <v>0</v>
      </c>
      <c r="J1033" s="42">
        <f>+IFERROR(VLOOKUP($A1033,'2022'!$A:$O,4,FALSE),0)</f>
        <v>0</v>
      </c>
      <c r="K1033" s="42">
        <f>+IFERROR(VLOOKUP($A1033,'2022'!$A:$O,5,FALSE),0)</f>
        <v>0</v>
      </c>
      <c r="L1033" s="42">
        <f>+IFERROR(VLOOKUP($A1033,'2022'!$A:$O,6,FALSE),0)</f>
        <v>0</v>
      </c>
      <c r="M1033" s="42">
        <f>+IFERROR(VLOOKUP($A1033,'2022'!$A:$O,7,FALSE),0)</f>
        <v>0</v>
      </c>
      <c r="N1033" s="42">
        <f>+IFERROR(VLOOKUP($A1033,'2022'!$A:$O,8,FALSE),0)</f>
        <v>0</v>
      </c>
      <c r="O1033" s="42">
        <f>+IFERROR(VLOOKUP($A1033,'2022'!$A:$O,9,FALSE),0)</f>
        <v>0</v>
      </c>
      <c r="P1033" s="42">
        <f>+IFERROR(VLOOKUP($A1033,'2022'!$A:$O,10,FALSE),0)</f>
        <v>0</v>
      </c>
      <c r="Q1033" s="42">
        <f>+IFERROR(VLOOKUP($A1033,'2022'!$A:$O,11,FALSE),0)</f>
        <v>0</v>
      </c>
      <c r="R1033" s="42">
        <f>+IFERROR(VLOOKUP($A1033,'2022'!$A:$O,12,FALSE),0)</f>
        <v>0</v>
      </c>
      <c r="S1033" s="42">
        <f>+IFERROR(VLOOKUP($A1033,'2022'!$A:$O,13,FALSE),0)</f>
        <v>0</v>
      </c>
      <c r="T1033" s="42">
        <f>+IFERROR(VLOOKUP($A1033,'2022'!$A:$O,14,FALSE),0)</f>
        <v>0</v>
      </c>
      <c r="U1033" s="42">
        <f>+IFERROR(VLOOKUP($A1033,'2022'!$A:$O,15,FALSE),0)</f>
        <v>0</v>
      </c>
    </row>
    <row r="1034" spans="1:21" hidden="1" x14ac:dyDescent="0.2">
      <c r="A1034" s="3">
        <v>2199950146</v>
      </c>
      <c r="B1034" s="4" t="s">
        <v>678</v>
      </c>
      <c r="C1034" s="4" t="s">
        <v>9</v>
      </c>
      <c r="D1034" s="4">
        <f t="shared" si="894"/>
        <v>10</v>
      </c>
      <c r="E1034" s="42">
        <f t="shared" si="918"/>
        <v>0</v>
      </c>
      <c r="F1034" s="42">
        <f>IFERROR(VLOOKUP($A1034,'2018'!$A$8:$C$209,3,FALSE),0)</f>
        <v>0</v>
      </c>
      <c r="G1034" s="42">
        <f>IFERROR(VLOOKUP($A1034,'2019'!$A$8:$C$282,3,FALSE),0)</f>
        <v>0</v>
      </c>
      <c r="H1034" s="42">
        <f>+IFERROR(VLOOKUP($A1034,'2020'!$A$14:$C$247,3,FALSE),0)</f>
        <v>0</v>
      </c>
      <c r="I1034" s="42">
        <f>+IFERROR(VLOOKUP($A1034,'2021'!$A$12:$C$276,3,FALSE),0)</f>
        <v>0</v>
      </c>
      <c r="J1034" s="42">
        <f>+IFERROR(VLOOKUP($A1034,'2022'!$A:$O,4,FALSE),0)</f>
        <v>0</v>
      </c>
      <c r="K1034" s="42">
        <f>+IFERROR(VLOOKUP($A1034,'2022'!$A:$O,5,FALSE),0)</f>
        <v>0</v>
      </c>
      <c r="L1034" s="42">
        <f>+IFERROR(VLOOKUP($A1034,'2022'!$A:$O,6,FALSE),0)</f>
        <v>0</v>
      </c>
      <c r="M1034" s="42">
        <f>+IFERROR(VLOOKUP($A1034,'2022'!$A:$O,7,FALSE),0)</f>
        <v>0</v>
      </c>
      <c r="N1034" s="42">
        <f>+IFERROR(VLOOKUP($A1034,'2022'!$A:$O,8,FALSE),0)</f>
        <v>0</v>
      </c>
      <c r="O1034" s="42">
        <f>+IFERROR(VLOOKUP($A1034,'2022'!$A:$O,9,FALSE),0)</f>
        <v>0</v>
      </c>
      <c r="P1034" s="42">
        <f>+IFERROR(VLOOKUP($A1034,'2022'!$A:$O,10,FALSE),0)</f>
        <v>0</v>
      </c>
      <c r="Q1034" s="42">
        <f>+IFERROR(VLOOKUP($A1034,'2022'!$A:$O,11,FALSE),0)</f>
        <v>0</v>
      </c>
      <c r="R1034" s="42">
        <f>+IFERROR(VLOOKUP($A1034,'2022'!$A:$O,12,FALSE),0)</f>
        <v>0</v>
      </c>
      <c r="S1034" s="42">
        <f>+IFERROR(VLOOKUP($A1034,'2022'!$A:$O,13,FALSE),0)</f>
        <v>0</v>
      </c>
      <c r="T1034" s="42">
        <f>+IFERROR(VLOOKUP($A1034,'2022'!$A:$O,14,FALSE),0)</f>
        <v>0</v>
      </c>
      <c r="U1034" s="42">
        <f>+IFERROR(VLOOKUP($A1034,'2022'!$A:$O,15,FALSE),0)</f>
        <v>0</v>
      </c>
    </row>
    <row r="1035" spans="1:21" hidden="1" x14ac:dyDescent="0.2">
      <c r="A1035" s="3">
        <v>2199950147</v>
      </c>
      <c r="B1035" s="4" t="s">
        <v>679</v>
      </c>
      <c r="C1035" s="4" t="s">
        <v>9</v>
      </c>
      <c r="D1035" s="4">
        <f t="shared" si="894"/>
        <v>10</v>
      </c>
      <c r="E1035" s="42">
        <f t="shared" si="918"/>
        <v>0</v>
      </c>
      <c r="F1035" s="42">
        <f>IFERROR(VLOOKUP($A1035,'2018'!$A$8:$C$209,3,FALSE),0)</f>
        <v>0</v>
      </c>
      <c r="G1035" s="42">
        <f>IFERROR(VLOOKUP($A1035,'2019'!$A$8:$C$282,3,FALSE),0)</f>
        <v>0</v>
      </c>
      <c r="H1035" s="42">
        <f>+IFERROR(VLOOKUP($A1035,'2020'!$A$14:$C$247,3,FALSE),0)</f>
        <v>0</v>
      </c>
      <c r="I1035" s="42">
        <f>+IFERROR(VLOOKUP($A1035,'2021'!$A$12:$C$276,3,FALSE),0)</f>
        <v>0</v>
      </c>
      <c r="J1035" s="42">
        <f>+IFERROR(VLOOKUP($A1035,'2022'!$A:$O,4,FALSE),0)</f>
        <v>0</v>
      </c>
      <c r="K1035" s="42">
        <f>+IFERROR(VLOOKUP($A1035,'2022'!$A:$O,5,FALSE),0)</f>
        <v>0</v>
      </c>
      <c r="L1035" s="42">
        <f>+IFERROR(VLOOKUP($A1035,'2022'!$A:$O,6,FALSE),0)</f>
        <v>0</v>
      </c>
      <c r="M1035" s="42">
        <f>+IFERROR(VLOOKUP($A1035,'2022'!$A:$O,7,FALSE),0)</f>
        <v>0</v>
      </c>
      <c r="N1035" s="42">
        <f>+IFERROR(VLOOKUP($A1035,'2022'!$A:$O,8,FALSE),0)</f>
        <v>0</v>
      </c>
      <c r="O1035" s="42">
        <f>+IFERROR(VLOOKUP($A1035,'2022'!$A:$O,9,FALSE),0)</f>
        <v>0</v>
      </c>
      <c r="P1035" s="42">
        <f>+IFERROR(VLOOKUP($A1035,'2022'!$A:$O,10,FALSE),0)</f>
        <v>0</v>
      </c>
      <c r="Q1035" s="42">
        <f>+IFERROR(VLOOKUP($A1035,'2022'!$A:$O,11,FALSE),0)</f>
        <v>0</v>
      </c>
      <c r="R1035" s="42">
        <f>+IFERROR(VLOOKUP($A1035,'2022'!$A:$O,12,FALSE),0)</f>
        <v>0</v>
      </c>
      <c r="S1035" s="42">
        <f>+IFERROR(VLOOKUP($A1035,'2022'!$A:$O,13,FALSE),0)</f>
        <v>0</v>
      </c>
      <c r="T1035" s="42">
        <f>+IFERROR(VLOOKUP($A1035,'2022'!$A:$O,14,FALSE),0)</f>
        <v>0</v>
      </c>
      <c r="U1035" s="42">
        <f>+IFERROR(VLOOKUP($A1035,'2022'!$A:$O,15,FALSE),0)</f>
        <v>0</v>
      </c>
    </row>
    <row r="1036" spans="1:21" ht="12" hidden="1" customHeight="1" x14ac:dyDescent="0.2">
      <c r="A1036" s="3">
        <v>2199950148</v>
      </c>
      <c r="B1036" s="4" t="s">
        <v>680</v>
      </c>
      <c r="C1036" s="4" t="s">
        <v>9</v>
      </c>
      <c r="D1036" s="4">
        <f t="shared" si="894"/>
        <v>10</v>
      </c>
      <c r="E1036" s="42">
        <f t="shared" si="918"/>
        <v>0</v>
      </c>
      <c r="F1036" s="42">
        <f>IFERROR(VLOOKUP($A1036,'2018'!$A$8:$C$209,3,FALSE),0)</f>
        <v>0</v>
      </c>
      <c r="G1036" s="42">
        <f>IFERROR(VLOOKUP($A1036,'2019'!$A$8:$C$282,3,FALSE),0)</f>
        <v>0</v>
      </c>
      <c r="H1036" s="42">
        <f>+IFERROR(VLOOKUP($A1036,'2020'!$A$14:$C$247,3,FALSE),0)</f>
        <v>0</v>
      </c>
      <c r="I1036" s="42">
        <f>+IFERROR(VLOOKUP($A1036,'2021'!$A$12:$C$276,3,FALSE),0)</f>
        <v>0</v>
      </c>
      <c r="J1036" s="42">
        <f>+IFERROR(VLOOKUP($A1036,'2022'!$A:$O,4,FALSE),0)</f>
        <v>0</v>
      </c>
      <c r="K1036" s="42">
        <f>+IFERROR(VLOOKUP($A1036,'2022'!$A:$O,5,FALSE),0)</f>
        <v>0</v>
      </c>
      <c r="L1036" s="42">
        <f>+IFERROR(VLOOKUP($A1036,'2022'!$A:$O,6,FALSE),0)</f>
        <v>0</v>
      </c>
      <c r="M1036" s="42">
        <f>+IFERROR(VLOOKUP($A1036,'2022'!$A:$O,7,FALSE),0)</f>
        <v>0</v>
      </c>
      <c r="N1036" s="42">
        <f>+IFERROR(VLOOKUP($A1036,'2022'!$A:$O,8,FALSE),0)</f>
        <v>0</v>
      </c>
      <c r="O1036" s="42">
        <f>+IFERROR(VLOOKUP($A1036,'2022'!$A:$O,9,FALSE),0)</f>
        <v>0</v>
      </c>
      <c r="P1036" s="42">
        <f>+IFERROR(VLOOKUP($A1036,'2022'!$A:$O,10,FALSE),0)</f>
        <v>0</v>
      </c>
      <c r="Q1036" s="42">
        <f>+IFERROR(VLOOKUP($A1036,'2022'!$A:$O,11,FALSE),0)</f>
        <v>0</v>
      </c>
      <c r="R1036" s="42">
        <f>+IFERROR(VLOOKUP($A1036,'2022'!$A:$O,12,FALSE),0)</f>
        <v>0</v>
      </c>
      <c r="S1036" s="42">
        <f>+IFERROR(VLOOKUP($A1036,'2022'!$A:$O,13,FALSE),0)</f>
        <v>0</v>
      </c>
      <c r="T1036" s="42">
        <f>+IFERROR(VLOOKUP($A1036,'2022'!$A:$O,14,FALSE),0)</f>
        <v>0</v>
      </c>
      <c r="U1036" s="42">
        <f>+IFERROR(VLOOKUP($A1036,'2022'!$A:$O,15,FALSE),0)</f>
        <v>0</v>
      </c>
    </row>
    <row r="1037" spans="1:21" ht="12" hidden="1" customHeight="1" x14ac:dyDescent="0.2">
      <c r="A1037" s="3">
        <v>2199950149</v>
      </c>
      <c r="B1037" s="4" t="s">
        <v>681</v>
      </c>
      <c r="C1037" s="4" t="s">
        <v>9</v>
      </c>
      <c r="D1037" s="4">
        <f t="shared" si="894"/>
        <v>10</v>
      </c>
      <c r="E1037" s="42">
        <f t="shared" si="918"/>
        <v>0</v>
      </c>
      <c r="F1037" s="42">
        <f>IFERROR(VLOOKUP($A1037,'2018'!$A$8:$C$209,3,FALSE),0)</f>
        <v>0</v>
      </c>
      <c r="G1037" s="42">
        <f>IFERROR(VLOOKUP($A1037,'2019'!$A$8:$C$282,3,FALSE),0)</f>
        <v>0</v>
      </c>
      <c r="H1037" s="42">
        <f>+IFERROR(VLOOKUP($A1037,'2020'!$A$14:$C$247,3,FALSE),0)</f>
        <v>0</v>
      </c>
      <c r="I1037" s="42">
        <f>+IFERROR(VLOOKUP($A1037,'2021'!$A$12:$C$276,3,FALSE),0)</f>
        <v>0</v>
      </c>
      <c r="J1037" s="42">
        <f>+IFERROR(VLOOKUP($A1037,'2022'!$A:$O,4,FALSE),0)</f>
        <v>0</v>
      </c>
      <c r="K1037" s="42">
        <f>+IFERROR(VLOOKUP($A1037,'2022'!$A:$O,5,FALSE),0)</f>
        <v>0</v>
      </c>
      <c r="L1037" s="42">
        <f>+IFERROR(VLOOKUP($A1037,'2022'!$A:$O,6,FALSE),0)</f>
        <v>0</v>
      </c>
      <c r="M1037" s="42">
        <f>+IFERROR(VLOOKUP($A1037,'2022'!$A:$O,7,FALSE),0)</f>
        <v>0</v>
      </c>
      <c r="N1037" s="42">
        <f>+IFERROR(VLOOKUP($A1037,'2022'!$A:$O,8,FALSE),0)</f>
        <v>0</v>
      </c>
      <c r="O1037" s="42">
        <f>+IFERROR(VLOOKUP($A1037,'2022'!$A:$O,9,FALSE),0)</f>
        <v>0</v>
      </c>
      <c r="P1037" s="42">
        <f>+IFERROR(VLOOKUP($A1037,'2022'!$A:$O,10,FALSE),0)</f>
        <v>0</v>
      </c>
      <c r="Q1037" s="42">
        <f>+IFERROR(VLOOKUP($A1037,'2022'!$A:$O,11,FALSE),0)</f>
        <v>0</v>
      </c>
      <c r="R1037" s="42">
        <f>+IFERROR(VLOOKUP($A1037,'2022'!$A:$O,12,FALSE),0)</f>
        <v>0</v>
      </c>
      <c r="S1037" s="42">
        <f>+IFERROR(VLOOKUP($A1037,'2022'!$A:$O,13,FALSE),0)</f>
        <v>0</v>
      </c>
      <c r="T1037" s="42">
        <f>+IFERROR(VLOOKUP($A1037,'2022'!$A:$O,14,FALSE),0)</f>
        <v>0</v>
      </c>
      <c r="U1037" s="42">
        <f>+IFERROR(VLOOKUP($A1037,'2022'!$A:$O,15,FALSE),0)</f>
        <v>0</v>
      </c>
    </row>
    <row r="1038" spans="1:21" ht="12" hidden="1" customHeight="1" x14ac:dyDescent="0.2">
      <c r="A1038" s="3">
        <v>2199950150</v>
      </c>
      <c r="B1038" s="4" t="s">
        <v>682</v>
      </c>
      <c r="C1038" s="4" t="s">
        <v>9</v>
      </c>
      <c r="D1038" s="4">
        <f t="shared" si="894"/>
        <v>10</v>
      </c>
      <c r="E1038" s="42">
        <f t="shared" si="918"/>
        <v>0</v>
      </c>
      <c r="F1038" s="42">
        <f>IFERROR(VLOOKUP($A1038,'2018'!$A$8:$C$209,3,FALSE),0)</f>
        <v>0</v>
      </c>
      <c r="G1038" s="42">
        <f>IFERROR(VLOOKUP($A1038,'2019'!$A$8:$C$282,3,FALSE),0)</f>
        <v>0</v>
      </c>
      <c r="H1038" s="42">
        <f>+IFERROR(VLOOKUP($A1038,'2020'!$A$14:$C$247,3,FALSE),0)</f>
        <v>0</v>
      </c>
      <c r="I1038" s="42">
        <f>+IFERROR(VLOOKUP($A1038,'2021'!$A$12:$C$276,3,FALSE),0)</f>
        <v>0</v>
      </c>
      <c r="J1038" s="42">
        <f>+IFERROR(VLOOKUP($A1038,'2022'!$A:$O,4,FALSE),0)</f>
        <v>0</v>
      </c>
      <c r="K1038" s="42">
        <f>+IFERROR(VLOOKUP($A1038,'2022'!$A:$O,5,FALSE),0)</f>
        <v>0</v>
      </c>
      <c r="L1038" s="42">
        <f>+IFERROR(VLOOKUP($A1038,'2022'!$A:$O,6,FALSE),0)</f>
        <v>0</v>
      </c>
      <c r="M1038" s="42">
        <f>+IFERROR(VLOOKUP($A1038,'2022'!$A:$O,7,FALSE),0)</f>
        <v>0</v>
      </c>
      <c r="N1038" s="42">
        <f>+IFERROR(VLOOKUP($A1038,'2022'!$A:$O,8,FALSE),0)</f>
        <v>0</v>
      </c>
      <c r="O1038" s="42">
        <f>+IFERROR(VLOOKUP($A1038,'2022'!$A:$O,9,FALSE),0)</f>
        <v>0</v>
      </c>
      <c r="P1038" s="42">
        <f>+IFERROR(VLOOKUP($A1038,'2022'!$A:$O,10,FALSE),0)</f>
        <v>0</v>
      </c>
      <c r="Q1038" s="42">
        <f>+IFERROR(VLOOKUP($A1038,'2022'!$A:$O,11,FALSE),0)</f>
        <v>0</v>
      </c>
      <c r="R1038" s="42">
        <f>+IFERROR(VLOOKUP($A1038,'2022'!$A:$O,12,FALSE),0)</f>
        <v>0</v>
      </c>
      <c r="S1038" s="42">
        <f>+IFERROR(VLOOKUP($A1038,'2022'!$A:$O,13,FALSE),0)</f>
        <v>0</v>
      </c>
      <c r="T1038" s="42">
        <f>+IFERROR(VLOOKUP($A1038,'2022'!$A:$O,14,FALSE),0)</f>
        <v>0</v>
      </c>
      <c r="U1038" s="42">
        <f>+IFERROR(VLOOKUP($A1038,'2022'!$A:$O,15,FALSE),0)</f>
        <v>0</v>
      </c>
    </row>
    <row r="1039" spans="1:21" ht="12" hidden="1" customHeight="1" x14ac:dyDescent="0.2">
      <c r="A1039" s="3">
        <v>2199950151</v>
      </c>
      <c r="B1039" s="4" t="s">
        <v>683</v>
      </c>
      <c r="C1039" s="4" t="s">
        <v>9</v>
      </c>
      <c r="D1039" s="4">
        <f t="shared" si="894"/>
        <v>10</v>
      </c>
      <c r="E1039" s="42">
        <f t="shared" si="918"/>
        <v>0</v>
      </c>
      <c r="F1039" s="42">
        <f>IFERROR(VLOOKUP($A1039,'2018'!$A$8:$C$209,3,FALSE),0)</f>
        <v>0</v>
      </c>
      <c r="G1039" s="42">
        <f>IFERROR(VLOOKUP($A1039,'2019'!$A$8:$C$282,3,FALSE),0)</f>
        <v>0</v>
      </c>
      <c r="H1039" s="42">
        <f>+IFERROR(VLOOKUP($A1039,'2020'!$A$14:$C$247,3,FALSE),0)</f>
        <v>0</v>
      </c>
      <c r="I1039" s="42">
        <f>+IFERROR(VLOOKUP($A1039,'2021'!$A$12:$C$276,3,FALSE),0)</f>
        <v>0</v>
      </c>
      <c r="J1039" s="42">
        <f>+IFERROR(VLOOKUP($A1039,'2022'!$A:$O,4,FALSE),0)</f>
        <v>0</v>
      </c>
      <c r="K1039" s="42">
        <f>+IFERROR(VLOOKUP($A1039,'2022'!$A:$O,5,FALSE),0)</f>
        <v>0</v>
      </c>
      <c r="L1039" s="42">
        <f>+IFERROR(VLOOKUP($A1039,'2022'!$A:$O,6,FALSE),0)</f>
        <v>0</v>
      </c>
      <c r="M1039" s="42">
        <f>+IFERROR(VLOOKUP($A1039,'2022'!$A:$O,7,FALSE),0)</f>
        <v>0</v>
      </c>
      <c r="N1039" s="42">
        <f>+IFERROR(VLOOKUP($A1039,'2022'!$A:$O,8,FALSE),0)</f>
        <v>0</v>
      </c>
      <c r="O1039" s="42">
        <f>+IFERROR(VLOOKUP($A1039,'2022'!$A:$O,9,FALSE),0)</f>
        <v>0</v>
      </c>
      <c r="P1039" s="42">
        <f>+IFERROR(VLOOKUP($A1039,'2022'!$A:$O,10,FALSE),0)</f>
        <v>0</v>
      </c>
      <c r="Q1039" s="42">
        <f>+IFERROR(VLOOKUP($A1039,'2022'!$A:$O,11,FALSE),0)</f>
        <v>0</v>
      </c>
      <c r="R1039" s="42">
        <f>+IFERROR(VLOOKUP($A1039,'2022'!$A:$O,12,FALSE),0)</f>
        <v>0</v>
      </c>
      <c r="S1039" s="42">
        <f>+IFERROR(VLOOKUP($A1039,'2022'!$A:$O,13,FALSE),0)</f>
        <v>0</v>
      </c>
      <c r="T1039" s="42">
        <f>+IFERROR(VLOOKUP($A1039,'2022'!$A:$O,14,FALSE),0)</f>
        <v>0</v>
      </c>
      <c r="U1039" s="42">
        <f>+IFERROR(VLOOKUP($A1039,'2022'!$A:$O,15,FALSE),0)</f>
        <v>0</v>
      </c>
    </row>
    <row r="1040" spans="1:21" hidden="1" x14ac:dyDescent="0.2">
      <c r="A1040" s="3">
        <v>2199950152</v>
      </c>
      <c r="B1040" s="4" t="s">
        <v>684</v>
      </c>
      <c r="C1040" s="4" t="s">
        <v>9</v>
      </c>
      <c r="D1040" s="4">
        <f t="shared" si="894"/>
        <v>10</v>
      </c>
      <c r="E1040" s="42">
        <f t="shared" si="918"/>
        <v>0</v>
      </c>
      <c r="F1040" s="42">
        <f>IFERROR(VLOOKUP($A1040,'2018'!$A$8:$C$209,3,FALSE),0)</f>
        <v>0</v>
      </c>
      <c r="G1040" s="42">
        <f>IFERROR(VLOOKUP($A1040,'2019'!$A$8:$C$282,3,FALSE),0)</f>
        <v>0</v>
      </c>
      <c r="H1040" s="42">
        <f>+IFERROR(VLOOKUP($A1040,'2020'!$A$14:$C$247,3,FALSE),0)</f>
        <v>0</v>
      </c>
      <c r="I1040" s="42">
        <f>+IFERROR(VLOOKUP($A1040,'2021'!$A$12:$C$276,3,FALSE),0)</f>
        <v>0</v>
      </c>
      <c r="J1040" s="42">
        <f>+IFERROR(VLOOKUP($A1040,'2022'!$A:$O,4,FALSE),0)</f>
        <v>0</v>
      </c>
      <c r="K1040" s="42">
        <f>+IFERROR(VLOOKUP($A1040,'2022'!$A:$O,5,FALSE),0)</f>
        <v>0</v>
      </c>
      <c r="L1040" s="42">
        <f>+IFERROR(VLOOKUP($A1040,'2022'!$A:$O,6,FALSE),0)</f>
        <v>0</v>
      </c>
      <c r="M1040" s="42">
        <f>+IFERROR(VLOOKUP($A1040,'2022'!$A:$O,7,FALSE),0)</f>
        <v>0</v>
      </c>
      <c r="N1040" s="42">
        <f>+IFERROR(VLOOKUP($A1040,'2022'!$A:$O,8,FALSE),0)</f>
        <v>0</v>
      </c>
      <c r="O1040" s="42">
        <f>+IFERROR(VLOOKUP($A1040,'2022'!$A:$O,9,FALSE),0)</f>
        <v>0</v>
      </c>
      <c r="P1040" s="42">
        <f>+IFERROR(VLOOKUP($A1040,'2022'!$A:$O,10,FALSE),0)</f>
        <v>0</v>
      </c>
      <c r="Q1040" s="42">
        <f>+IFERROR(VLOOKUP($A1040,'2022'!$A:$O,11,FALSE),0)</f>
        <v>0</v>
      </c>
      <c r="R1040" s="42">
        <f>+IFERROR(VLOOKUP($A1040,'2022'!$A:$O,12,FALSE),0)</f>
        <v>0</v>
      </c>
      <c r="S1040" s="42">
        <f>+IFERROR(VLOOKUP($A1040,'2022'!$A:$O,13,FALSE),0)</f>
        <v>0</v>
      </c>
      <c r="T1040" s="42">
        <f>+IFERROR(VLOOKUP($A1040,'2022'!$A:$O,14,FALSE),0)</f>
        <v>0</v>
      </c>
      <c r="U1040" s="42">
        <f>+IFERROR(VLOOKUP($A1040,'2022'!$A:$O,15,FALSE),0)</f>
        <v>0</v>
      </c>
    </row>
    <row r="1041" spans="1:21" hidden="1" x14ac:dyDescent="0.2">
      <c r="A1041" s="3">
        <v>2199950153</v>
      </c>
      <c r="B1041" s="4" t="s">
        <v>685</v>
      </c>
      <c r="C1041" s="4" t="s">
        <v>9</v>
      </c>
      <c r="D1041" s="4">
        <f t="shared" si="894"/>
        <v>10</v>
      </c>
      <c r="E1041" s="42">
        <f t="shared" si="918"/>
        <v>0</v>
      </c>
      <c r="F1041" s="42">
        <f>IFERROR(VLOOKUP($A1041,'2018'!$A$8:$C$209,3,FALSE),0)</f>
        <v>0</v>
      </c>
      <c r="G1041" s="42">
        <f>IFERROR(VLOOKUP($A1041,'2019'!$A$8:$C$282,3,FALSE),0)</f>
        <v>0</v>
      </c>
      <c r="H1041" s="42">
        <f>+IFERROR(VLOOKUP($A1041,'2020'!$A$14:$C$247,3,FALSE),0)</f>
        <v>0</v>
      </c>
      <c r="I1041" s="42">
        <f>+IFERROR(VLOOKUP($A1041,'2021'!$A$12:$C$276,3,FALSE),0)</f>
        <v>0</v>
      </c>
      <c r="J1041" s="42">
        <f>+IFERROR(VLOOKUP($A1041,'2022'!$A:$O,4,FALSE),0)</f>
        <v>0</v>
      </c>
      <c r="K1041" s="42">
        <f>+IFERROR(VLOOKUP($A1041,'2022'!$A:$O,5,FALSE),0)</f>
        <v>0</v>
      </c>
      <c r="L1041" s="42">
        <f>+IFERROR(VLOOKUP($A1041,'2022'!$A:$O,6,FALSE),0)</f>
        <v>0</v>
      </c>
      <c r="M1041" s="42">
        <f>+IFERROR(VLOOKUP($A1041,'2022'!$A:$O,7,FALSE),0)</f>
        <v>0</v>
      </c>
      <c r="N1041" s="42">
        <f>+IFERROR(VLOOKUP($A1041,'2022'!$A:$O,8,FALSE),0)</f>
        <v>0</v>
      </c>
      <c r="O1041" s="42">
        <f>+IFERROR(VLOOKUP($A1041,'2022'!$A:$O,9,FALSE),0)</f>
        <v>0</v>
      </c>
      <c r="P1041" s="42">
        <f>+IFERROR(VLOOKUP($A1041,'2022'!$A:$O,10,FALSE),0)</f>
        <v>0</v>
      </c>
      <c r="Q1041" s="42">
        <f>+IFERROR(VLOOKUP($A1041,'2022'!$A:$O,11,FALSE),0)</f>
        <v>0</v>
      </c>
      <c r="R1041" s="42">
        <f>+IFERROR(VLOOKUP($A1041,'2022'!$A:$O,12,FALSE),0)</f>
        <v>0</v>
      </c>
      <c r="S1041" s="42">
        <f>+IFERROR(VLOOKUP($A1041,'2022'!$A:$O,13,FALSE),0)</f>
        <v>0</v>
      </c>
      <c r="T1041" s="42">
        <f>+IFERROR(VLOOKUP($A1041,'2022'!$A:$O,14,FALSE),0)</f>
        <v>0</v>
      </c>
      <c r="U1041" s="42">
        <f>+IFERROR(VLOOKUP($A1041,'2022'!$A:$O,15,FALSE),0)</f>
        <v>0</v>
      </c>
    </row>
    <row r="1042" spans="1:21" hidden="1" x14ac:dyDescent="0.2">
      <c r="A1042" s="3">
        <v>2199950154</v>
      </c>
      <c r="B1042" s="4" t="s">
        <v>686</v>
      </c>
      <c r="C1042" s="4" t="s">
        <v>9</v>
      </c>
      <c r="D1042" s="4">
        <f t="shared" ref="D1042:D1105" si="919">+LEN(A1042)</f>
        <v>10</v>
      </c>
      <c r="E1042" s="42">
        <f t="shared" si="918"/>
        <v>0</v>
      </c>
      <c r="F1042" s="42">
        <f>IFERROR(VLOOKUP($A1042,'2018'!$A$8:$C$209,3,FALSE),0)</f>
        <v>0</v>
      </c>
      <c r="G1042" s="42">
        <f>IFERROR(VLOOKUP($A1042,'2019'!$A$8:$C$282,3,FALSE),0)</f>
        <v>0</v>
      </c>
      <c r="H1042" s="42">
        <f>+IFERROR(VLOOKUP($A1042,'2020'!$A$14:$C$247,3,FALSE),0)</f>
        <v>0</v>
      </c>
      <c r="I1042" s="42">
        <f>+IFERROR(VLOOKUP($A1042,'2021'!$A$12:$C$276,3,FALSE),0)</f>
        <v>0</v>
      </c>
      <c r="J1042" s="42">
        <f>+IFERROR(VLOOKUP($A1042,'2022'!$A:$O,4,FALSE),0)</f>
        <v>0</v>
      </c>
      <c r="K1042" s="42">
        <f>+IFERROR(VLOOKUP($A1042,'2022'!$A:$O,5,FALSE),0)</f>
        <v>0</v>
      </c>
      <c r="L1042" s="42">
        <f>+IFERROR(VLOOKUP($A1042,'2022'!$A:$O,6,FALSE),0)</f>
        <v>0</v>
      </c>
      <c r="M1042" s="42">
        <f>+IFERROR(VLOOKUP($A1042,'2022'!$A:$O,7,FALSE),0)</f>
        <v>0</v>
      </c>
      <c r="N1042" s="42">
        <f>+IFERROR(VLOOKUP($A1042,'2022'!$A:$O,8,FALSE),0)</f>
        <v>0</v>
      </c>
      <c r="O1042" s="42">
        <f>+IFERROR(VLOOKUP($A1042,'2022'!$A:$O,9,FALSE),0)</f>
        <v>0</v>
      </c>
      <c r="P1042" s="42">
        <f>+IFERROR(VLOOKUP($A1042,'2022'!$A:$O,10,FALSE),0)</f>
        <v>0</v>
      </c>
      <c r="Q1042" s="42">
        <f>+IFERROR(VLOOKUP($A1042,'2022'!$A:$O,11,FALSE),0)</f>
        <v>0</v>
      </c>
      <c r="R1042" s="42">
        <f>+IFERROR(VLOOKUP($A1042,'2022'!$A:$O,12,FALSE),0)</f>
        <v>0</v>
      </c>
      <c r="S1042" s="42">
        <f>+IFERROR(VLOOKUP($A1042,'2022'!$A:$O,13,FALSE),0)</f>
        <v>0</v>
      </c>
      <c r="T1042" s="42">
        <f>+IFERROR(VLOOKUP($A1042,'2022'!$A:$O,14,FALSE),0)</f>
        <v>0</v>
      </c>
      <c r="U1042" s="42">
        <f>+IFERROR(VLOOKUP($A1042,'2022'!$A:$O,15,FALSE),0)</f>
        <v>0</v>
      </c>
    </row>
    <row r="1043" spans="1:21" ht="12" hidden="1" customHeight="1" x14ac:dyDescent="0.2">
      <c r="A1043" s="3">
        <v>2199950155</v>
      </c>
      <c r="B1043" s="4" t="s">
        <v>687</v>
      </c>
      <c r="C1043" s="4" t="s">
        <v>9</v>
      </c>
      <c r="D1043" s="4">
        <f t="shared" si="919"/>
        <v>10</v>
      </c>
      <c r="E1043" s="42">
        <f t="shared" si="918"/>
        <v>0</v>
      </c>
      <c r="F1043" s="42">
        <f>IFERROR(VLOOKUP($A1043,'2018'!$A$8:$C$209,3,FALSE),0)</f>
        <v>0</v>
      </c>
      <c r="G1043" s="42">
        <f>IFERROR(VLOOKUP($A1043,'2019'!$A$8:$C$282,3,FALSE),0)</f>
        <v>0</v>
      </c>
      <c r="H1043" s="42">
        <f>+IFERROR(VLOOKUP($A1043,'2020'!$A$14:$C$247,3,FALSE),0)</f>
        <v>0</v>
      </c>
      <c r="I1043" s="42">
        <f>+IFERROR(VLOOKUP($A1043,'2021'!$A$12:$C$276,3,FALSE),0)</f>
        <v>0</v>
      </c>
      <c r="J1043" s="42">
        <f>+IFERROR(VLOOKUP($A1043,'2022'!$A:$O,4,FALSE),0)</f>
        <v>0</v>
      </c>
      <c r="K1043" s="42">
        <f>+IFERROR(VLOOKUP($A1043,'2022'!$A:$O,5,FALSE),0)</f>
        <v>0</v>
      </c>
      <c r="L1043" s="42">
        <f>+IFERROR(VLOOKUP($A1043,'2022'!$A:$O,6,FALSE),0)</f>
        <v>0</v>
      </c>
      <c r="M1043" s="42">
        <f>+IFERROR(VLOOKUP($A1043,'2022'!$A:$O,7,FALSE),0)</f>
        <v>0</v>
      </c>
      <c r="N1043" s="42">
        <f>+IFERROR(VLOOKUP($A1043,'2022'!$A:$O,8,FALSE),0)</f>
        <v>0</v>
      </c>
      <c r="O1043" s="42">
        <f>+IFERROR(VLOOKUP($A1043,'2022'!$A:$O,9,FALSE),0)</f>
        <v>0</v>
      </c>
      <c r="P1043" s="42">
        <f>+IFERROR(VLOOKUP($A1043,'2022'!$A:$O,10,FALSE),0)</f>
        <v>0</v>
      </c>
      <c r="Q1043" s="42">
        <f>+IFERROR(VLOOKUP($A1043,'2022'!$A:$O,11,FALSE),0)</f>
        <v>0</v>
      </c>
      <c r="R1043" s="42">
        <f>+IFERROR(VLOOKUP($A1043,'2022'!$A:$O,12,FALSE),0)</f>
        <v>0</v>
      </c>
      <c r="S1043" s="42">
        <f>+IFERROR(VLOOKUP($A1043,'2022'!$A:$O,13,FALSE),0)</f>
        <v>0</v>
      </c>
      <c r="T1043" s="42">
        <f>+IFERROR(VLOOKUP($A1043,'2022'!$A:$O,14,FALSE),0)</f>
        <v>0</v>
      </c>
      <c r="U1043" s="42">
        <f>+IFERROR(VLOOKUP($A1043,'2022'!$A:$O,15,FALSE),0)</f>
        <v>0</v>
      </c>
    </row>
    <row r="1044" spans="1:21" ht="12" hidden="1" customHeight="1" x14ac:dyDescent="0.2">
      <c r="A1044" s="3">
        <v>2199950156</v>
      </c>
      <c r="B1044" s="4" t="s">
        <v>688</v>
      </c>
      <c r="C1044" s="4" t="s">
        <v>9</v>
      </c>
      <c r="D1044" s="4">
        <f t="shared" si="919"/>
        <v>10</v>
      </c>
      <c r="E1044" s="42">
        <f t="shared" si="918"/>
        <v>0</v>
      </c>
      <c r="F1044" s="42">
        <f>IFERROR(VLOOKUP($A1044,'2018'!$A$8:$C$209,3,FALSE),0)</f>
        <v>0</v>
      </c>
      <c r="G1044" s="42">
        <f>IFERROR(VLOOKUP($A1044,'2019'!$A$8:$C$282,3,FALSE),0)</f>
        <v>0</v>
      </c>
      <c r="H1044" s="42">
        <f>+IFERROR(VLOOKUP($A1044,'2020'!$A$14:$C$247,3,FALSE),0)</f>
        <v>0</v>
      </c>
      <c r="I1044" s="42">
        <f>+IFERROR(VLOOKUP($A1044,'2021'!$A$12:$C$276,3,FALSE),0)</f>
        <v>0</v>
      </c>
      <c r="J1044" s="42">
        <f>+IFERROR(VLOOKUP($A1044,'2022'!$A:$O,4,FALSE),0)</f>
        <v>0</v>
      </c>
      <c r="K1044" s="42">
        <f>+IFERROR(VLOOKUP($A1044,'2022'!$A:$O,5,FALSE),0)</f>
        <v>0</v>
      </c>
      <c r="L1044" s="42">
        <f>+IFERROR(VLOOKUP($A1044,'2022'!$A:$O,6,FALSE),0)</f>
        <v>0</v>
      </c>
      <c r="M1044" s="42">
        <f>+IFERROR(VLOOKUP($A1044,'2022'!$A:$O,7,FALSE),0)</f>
        <v>0</v>
      </c>
      <c r="N1044" s="42">
        <f>+IFERROR(VLOOKUP($A1044,'2022'!$A:$O,8,FALSE),0)</f>
        <v>0</v>
      </c>
      <c r="O1044" s="42">
        <f>+IFERROR(VLOOKUP($A1044,'2022'!$A:$O,9,FALSE),0)</f>
        <v>0</v>
      </c>
      <c r="P1044" s="42">
        <f>+IFERROR(VLOOKUP($A1044,'2022'!$A:$O,10,FALSE),0)</f>
        <v>0</v>
      </c>
      <c r="Q1044" s="42">
        <f>+IFERROR(VLOOKUP($A1044,'2022'!$A:$O,11,FALSE),0)</f>
        <v>0</v>
      </c>
      <c r="R1044" s="42">
        <f>+IFERROR(VLOOKUP($A1044,'2022'!$A:$O,12,FALSE),0)</f>
        <v>0</v>
      </c>
      <c r="S1044" s="42">
        <f>+IFERROR(VLOOKUP($A1044,'2022'!$A:$O,13,FALSE),0)</f>
        <v>0</v>
      </c>
      <c r="T1044" s="42">
        <f>+IFERROR(VLOOKUP($A1044,'2022'!$A:$O,14,FALSE),0)</f>
        <v>0</v>
      </c>
      <c r="U1044" s="42">
        <f>+IFERROR(VLOOKUP($A1044,'2022'!$A:$O,15,FALSE),0)</f>
        <v>0</v>
      </c>
    </row>
    <row r="1045" spans="1:21" hidden="1" x14ac:dyDescent="0.2">
      <c r="A1045" s="3">
        <v>2199950157</v>
      </c>
      <c r="B1045" s="4" t="s">
        <v>1282</v>
      </c>
      <c r="C1045" s="4" t="s">
        <v>9</v>
      </c>
      <c r="D1045" s="4">
        <f t="shared" si="919"/>
        <v>10</v>
      </c>
      <c r="E1045" s="42">
        <f t="shared" si="918"/>
        <v>0</v>
      </c>
      <c r="F1045" s="42">
        <f>IFERROR(VLOOKUP($A1045,'2018'!$A$8:$C$209,3,FALSE),0)</f>
        <v>0</v>
      </c>
      <c r="G1045" s="42">
        <f>IFERROR(VLOOKUP($A1045,'2019'!$A$8:$C$282,3,FALSE),0)</f>
        <v>0</v>
      </c>
      <c r="H1045" s="42">
        <f>+IFERROR(VLOOKUP($A1045,'2020'!$A$14:$C$247,3,FALSE),0)</f>
        <v>0</v>
      </c>
      <c r="I1045" s="42">
        <f>+IFERROR(VLOOKUP($A1045,'2021'!$A$12:$C$276,3,FALSE),0)</f>
        <v>0</v>
      </c>
      <c r="J1045" s="42">
        <f>+IFERROR(VLOOKUP($A1045,'2022'!$A:$O,4,FALSE),0)</f>
        <v>0</v>
      </c>
      <c r="K1045" s="42">
        <f>+IFERROR(VLOOKUP($A1045,'2022'!$A:$O,5,FALSE),0)</f>
        <v>0</v>
      </c>
      <c r="L1045" s="42">
        <f>+IFERROR(VLOOKUP($A1045,'2022'!$A:$O,6,FALSE),0)</f>
        <v>0</v>
      </c>
      <c r="M1045" s="42">
        <f>+IFERROR(VLOOKUP($A1045,'2022'!$A:$O,7,FALSE),0)</f>
        <v>0</v>
      </c>
      <c r="N1045" s="42">
        <f>+IFERROR(VLOOKUP($A1045,'2022'!$A:$O,8,FALSE),0)</f>
        <v>0</v>
      </c>
      <c r="O1045" s="42">
        <f>+IFERROR(VLOOKUP($A1045,'2022'!$A:$O,9,FALSE),0)</f>
        <v>0</v>
      </c>
      <c r="P1045" s="42">
        <f>+IFERROR(VLOOKUP($A1045,'2022'!$A:$O,10,FALSE),0)</f>
        <v>0</v>
      </c>
      <c r="Q1045" s="42">
        <f>+IFERROR(VLOOKUP($A1045,'2022'!$A:$O,11,FALSE),0)</f>
        <v>0</v>
      </c>
      <c r="R1045" s="42">
        <f>+IFERROR(VLOOKUP($A1045,'2022'!$A:$O,12,FALSE),0)</f>
        <v>0</v>
      </c>
      <c r="S1045" s="42">
        <f>+IFERROR(VLOOKUP($A1045,'2022'!$A:$O,13,FALSE),0)</f>
        <v>0</v>
      </c>
      <c r="T1045" s="42">
        <f>+IFERROR(VLOOKUP($A1045,'2022'!$A:$O,14,FALSE),0)</f>
        <v>0</v>
      </c>
      <c r="U1045" s="42">
        <f>+IFERROR(VLOOKUP($A1045,'2022'!$A:$O,15,FALSE),0)</f>
        <v>0</v>
      </c>
    </row>
    <row r="1046" spans="1:21" ht="12" hidden="1" customHeight="1" x14ac:dyDescent="0.2">
      <c r="A1046" s="3">
        <v>2199950158</v>
      </c>
      <c r="B1046" s="4" t="s">
        <v>1363</v>
      </c>
      <c r="C1046" s="4" t="s">
        <v>9</v>
      </c>
      <c r="D1046" s="4">
        <f t="shared" si="919"/>
        <v>10</v>
      </c>
      <c r="E1046" s="42">
        <f t="shared" si="918"/>
        <v>0</v>
      </c>
      <c r="F1046" s="42">
        <f>IFERROR(VLOOKUP($A1046,'2018'!$A$8:$C$209,3,FALSE),0)</f>
        <v>0</v>
      </c>
      <c r="G1046" s="42">
        <f>IFERROR(VLOOKUP($A1046,'2019'!$A$8:$C$282,3,FALSE),0)</f>
        <v>0</v>
      </c>
      <c r="H1046" s="42">
        <f>+IFERROR(VLOOKUP($A1046,'2020'!$A$14:$C$247,3,FALSE),0)</f>
        <v>0</v>
      </c>
      <c r="I1046" s="42">
        <f>+IFERROR(VLOOKUP($A1046,'2021'!$A$12:$C$276,3,FALSE),0)</f>
        <v>0</v>
      </c>
      <c r="J1046" s="42">
        <f>+IFERROR(VLOOKUP($A1046,'2022'!$A:$O,4,FALSE),0)</f>
        <v>0</v>
      </c>
      <c r="K1046" s="42">
        <f>+IFERROR(VLOOKUP($A1046,'2022'!$A:$O,5,FALSE),0)</f>
        <v>0</v>
      </c>
      <c r="L1046" s="42">
        <f>+IFERROR(VLOOKUP($A1046,'2022'!$A:$O,6,FALSE),0)</f>
        <v>0</v>
      </c>
      <c r="M1046" s="42">
        <f>+IFERROR(VLOOKUP($A1046,'2022'!$A:$O,7,FALSE),0)</f>
        <v>0</v>
      </c>
      <c r="N1046" s="42">
        <f>+IFERROR(VLOOKUP($A1046,'2022'!$A:$O,8,FALSE),0)</f>
        <v>0</v>
      </c>
      <c r="O1046" s="42">
        <f>+IFERROR(VLOOKUP($A1046,'2022'!$A:$O,9,FALSE),0)</f>
        <v>0</v>
      </c>
      <c r="P1046" s="42">
        <f>+IFERROR(VLOOKUP($A1046,'2022'!$A:$O,10,FALSE),0)</f>
        <v>0</v>
      </c>
      <c r="Q1046" s="42">
        <f>+IFERROR(VLOOKUP($A1046,'2022'!$A:$O,11,FALSE),0)</f>
        <v>0</v>
      </c>
      <c r="R1046" s="42">
        <f>+IFERROR(VLOOKUP($A1046,'2022'!$A:$O,12,FALSE),0)</f>
        <v>0</v>
      </c>
      <c r="S1046" s="42">
        <f>+IFERROR(VLOOKUP($A1046,'2022'!$A:$O,13,FALSE),0)</f>
        <v>0</v>
      </c>
      <c r="T1046" s="42">
        <f>+IFERROR(VLOOKUP($A1046,'2022'!$A:$O,14,FALSE),0)</f>
        <v>0</v>
      </c>
      <c r="U1046" s="42">
        <f>+IFERROR(VLOOKUP($A1046,'2022'!$A:$O,15,FALSE),0)</f>
        <v>0</v>
      </c>
    </row>
    <row r="1047" spans="1:21" ht="12" hidden="1" customHeight="1" x14ac:dyDescent="0.2">
      <c r="A1047" s="3">
        <v>2199950159</v>
      </c>
      <c r="B1047" s="4" t="s">
        <v>1364</v>
      </c>
      <c r="C1047" s="4" t="s">
        <v>9</v>
      </c>
      <c r="D1047" s="4">
        <f t="shared" si="919"/>
        <v>10</v>
      </c>
      <c r="E1047" s="42">
        <f t="shared" si="918"/>
        <v>0</v>
      </c>
      <c r="F1047" s="42">
        <f>IFERROR(VLOOKUP($A1047,'2018'!$A$8:$C$209,3,FALSE),0)</f>
        <v>0</v>
      </c>
      <c r="G1047" s="42">
        <f>IFERROR(VLOOKUP($A1047,'2019'!$A$8:$C$282,3,FALSE),0)</f>
        <v>0</v>
      </c>
      <c r="H1047" s="42">
        <f>+IFERROR(VLOOKUP($A1047,'2020'!$A$14:$C$247,3,FALSE),0)</f>
        <v>0</v>
      </c>
      <c r="I1047" s="42">
        <f>+IFERROR(VLOOKUP($A1047,'2021'!$A$12:$C$276,3,FALSE),0)</f>
        <v>0</v>
      </c>
      <c r="J1047" s="42">
        <f>+IFERROR(VLOOKUP($A1047,'2022'!$A:$O,4,FALSE),0)</f>
        <v>0</v>
      </c>
      <c r="K1047" s="42">
        <f>+IFERROR(VLOOKUP($A1047,'2022'!$A:$O,5,FALSE),0)</f>
        <v>0</v>
      </c>
      <c r="L1047" s="42">
        <f>+IFERROR(VLOOKUP($A1047,'2022'!$A:$O,6,FALSE),0)</f>
        <v>0</v>
      </c>
      <c r="M1047" s="42">
        <f>+IFERROR(VLOOKUP($A1047,'2022'!$A:$O,7,FALSE),0)</f>
        <v>0</v>
      </c>
      <c r="N1047" s="42">
        <f>+IFERROR(VLOOKUP($A1047,'2022'!$A:$O,8,FALSE),0)</f>
        <v>0</v>
      </c>
      <c r="O1047" s="42">
        <f>+IFERROR(VLOOKUP($A1047,'2022'!$A:$O,9,FALSE),0)</f>
        <v>0</v>
      </c>
      <c r="P1047" s="42">
        <f>+IFERROR(VLOOKUP($A1047,'2022'!$A:$O,10,FALSE),0)</f>
        <v>0</v>
      </c>
      <c r="Q1047" s="42">
        <f>+IFERROR(VLOOKUP($A1047,'2022'!$A:$O,11,FALSE),0)</f>
        <v>0</v>
      </c>
      <c r="R1047" s="42">
        <f>+IFERROR(VLOOKUP($A1047,'2022'!$A:$O,12,FALSE),0)</f>
        <v>0</v>
      </c>
      <c r="S1047" s="42">
        <f>+IFERROR(VLOOKUP($A1047,'2022'!$A:$O,13,FALSE),0)</f>
        <v>0</v>
      </c>
      <c r="T1047" s="42">
        <f>+IFERROR(VLOOKUP($A1047,'2022'!$A:$O,14,FALSE),0)</f>
        <v>0</v>
      </c>
      <c r="U1047" s="42">
        <f>+IFERROR(VLOOKUP($A1047,'2022'!$A:$O,15,FALSE),0)</f>
        <v>0</v>
      </c>
    </row>
    <row r="1048" spans="1:21" ht="12" hidden="1" customHeight="1" x14ac:dyDescent="0.2">
      <c r="A1048" s="3">
        <v>2199950190</v>
      </c>
      <c r="B1048" s="4" t="s">
        <v>689</v>
      </c>
      <c r="C1048" s="4" t="s">
        <v>9</v>
      </c>
      <c r="D1048" s="4">
        <f t="shared" si="919"/>
        <v>10</v>
      </c>
      <c r="E1048" s="42">
        <f t="shared" si="918"/>
        <v>0</v>
      </c>
      <c r="F1048" s="42">
        <f>IFERROR(VLOOKUP($A1048,'2018'!$A$8:$C$209,3,FALSE),0)</f>
        <v>0</v>
      </c>
      <c r="G1048" s="42">
        <f>IFERROR(VLOOKUP($A1048,'2019'!$A$8:$C$282,3,FALSE),0)</f>
        <v>0</v>
      </c>
      <c r="H1048" s="42">
        <f>+IFERROR(VLOOKUP($A1048,'2020'!$A$14:$C$247,3,FALSE),0)</f>
        <v>0</v>
      </c>
      <c r="I1048" s="42">
        <f>+IFERROR(VLOOKUP($A1048,'2021'!$A$12:$C$276,3,FALSE),0)</f>
        <v>0</v>
      </c>
      <c r="J1048" s="42">
        <f>+IFERROR(VLOOKUP($A1048,'2022'!$A:$O,4,FALSE),0)</f>
        <v>0</v>
      </c>
      <c r="K1048" s="42">
        <f>+IFERROR(VLOOKUP($A1048,'2022'!$A:$O,5,FALSE),0)</f>
        <v>0</v>
      </c>
      <c r="L1048" s="42">
        <f>+IFERROR(VLOOKUP($A1048,'2022'!$A:$O,6,FALSE),0)</f>
        <v>0</v>
      </c>
      <c r="M1048" s="42">
        <f>+IFERROR(VLOOKUP($A1048,'2022'!$A:$O,7,FALSE),0)</f>
        <v>0</v>
      </c>
      <c r="N1048" s="42">
        <f>+IFERROR(VLOOKUP($A1048,'2022'!$A:$O,8,FALSE),0)</f>
        <v>0</v>
      </c>
      <c r="O1048" s="42">
        <f>+IFERROR(VLOOKUP($A1048,'2022'!$A:$O,9,FALSE),0)</f>
        <v>0</v>
      </c>
      <c r="P1048" s="42">
        <f>+IFERROR(VLOOKUP($A1048,'2022'!$A:$O,10,FALSE),0)</f>
        <v>0</v>
      </c>
      <c r="Q1048" s="42">
        <f>+IFERROR(VLOOKUP($A1048,'2022'!$A:$O,11,FALSE),0)</f>
        <v>0</v>
      </c>
      <c r="R1048" s="42">
        <f>+IFERROR(VLOOKUP($A1048,'2022'!$A:$O,12,FALSE),0)</f>
        <v>0</v>
      </c>
      <c r="S1048" s="42">
        <f>+IFERROR(VLOOKUP($A1048,'2022'!$A:$O,13,FALSE),0)</f>
        <v>0</v>
      </c>
      <c r="T1048" s="42">
        <f>+IFERROR(VLOOKUP($A1048,'2022'!$A:$O,14,FALSE),0)</f>
        <v>0</v>
      </c>
      <c r="U1048" s="42">
        <f>+IFERROR(VLOOKUP($A1048,'2022'!$A:$O,15,FALSE),0)</f>
        <v>0</v>
      </c>
    </row>
    <row r="1049" spans="1:21" ht="12" hidden="1" customHeight="1" x14ac:dyDescent="0.25">
      <c r="A1049" s="30">
        <v>22</v>
      </c>
      <c r="B1049" s="31" t="s">
        <v>690</v>
      </c>
      <c r="C1049" s="31" t="s">
        <v>5</v>
      </c>
      <c r="D1049" s="31">
        <f t="shared" si="919"/>
        <v>2</v>
      </c>
      <c r="E1049" s="38">
        <f t="shared" ref="E1049:U1049" si="920">+E1050</f>
        <v>47857009</v>
      </c>
      <c r="F1049" s="38">
        <f t="shared" si="920"/>
        <v>9776592</v>
      </c>
      <c r="G1049" s="38">
        <f t="shared" si="920"/>
        <v>244276108.34999999</v>
      </c>
      <c r="H1049" s="38">
        <f t="shared" si="920"/>
        <v>537069711.64999998</v>
      </c>
      <c r="I1049" s="38">
        <f t="shared" si="920"/>
        <v>-635246069</v>
      </c>
      <c r="J1049" s="38">
        <f t="shared" si="920"/>
        <v>-283493</v>
      </c>
      <c r="K1049" s="38">
        <f t="shared" si="920"/>
        <v>99790314</v>
      </c>
      <c r="L1049" s="38">
        <f t="shared" si="920"/>
        <v>-81697822.989999995</v>
      </c>
      <c r="M1049" s="38">
        <f t="shared" si="920"/>
        <v>-53013955.009999998</v>
      </c>
      <c r="N1049" s="38">
        <f t="shared" si="920"/>
        <v>-984911</v>
      </c>
      <c r="O1049" s="38">
        <f t="shared" si="920"/>
        <v>-64097694</v>
      </c>
      <c r="P1049" s="38">
        <f t="shared" si="920"/>
        <v>52822057</v>
      </c>
      <c r="Q1049" s="38">
        <f t="shared" si="920"/>
        <v>-93923759</v>
      </c>
      <c r="R1049" s="38">
        <f t="shared" si="920"/>
        <v>-4536233</v>
      </c>
      <c r="S1049" s="38">
        <f t="shared" si="920"/>
        <v>15412904</v>
      </c>
      <c r="T1049" s="38">
        <f t="shared" si="920"/>
        <v>576683</v>
      </c>
      <c r="U1049" s="38">
        <f t="shared" si="920"/>
        <v>21916576</v>
      </c>
    </row>
    <row r="1050" spans="1:21" ht="12" hidden="1" x14ac:dyDescent="0.25">
      <c r="A1050" s="32">
        <v>2205</v>
      </c>
      <c r="B1050" s="33" t="s">
        <v>67</v>
      </c>
      <c r="C1050" s="33" t="s">
        <v>5</v>
      </c>
      <c r="D1050" s="33">
        <f t="shared" si="919"/>
        <v>4</v>
      </c>
      <c r="E1050" s="39">
        <f t="shared" ref="E1050:L1050" si="921">+E1051+E1056</f>
        <v>47857009</v>
      </c>
      <c r="F1050" s="39">
        <f t="shared" si="921"/>
        <v>9776592</v>
      </c>
      <c r="G1050" s="39">
        <f t="shared" si="921"/>
        <v>244276108.34999999</v>
      </c>
      <c r="H1050" s="39">
        <f t="shared" ref="H1050" si="922">+H1051+H1056</f>
        <v>537069711.64999998</v>
      </c>
      <c r="I1050" s="39">
        <f t="shared" ref="I1050" si="923">+I1051+I1056</f>
        <v>-635246069</v>
      </c>
      <c r="J1050" s="39">
        <f t="shared" si="921"/>
        <v>-283493</v>
      </c>
      <c r="K1050" s="39">
        <f t="shared" si="921"/>
        <v>99790314</v>
      </c>
      <c r="L1050" s="39">
        <f t="shared" si="921"/>
        <v>-81697822.989999995</v>
      </c>
      <c r="M1050" s="39">
        <f t="shared" ref="M1050:N1050" si="924">+M1051+M1056</f>
        <v>-53013955.009999998</v>
      </c>
      <c r="N1050" s="39">
        <f t="shared" si="924"/>
        <v>-984911</v>
      </c>
      <c r="O1050" s="39">
        <f t="shared" ref="O1050:S1050" si="925">+O1051+O1056</f>
        <v>-64097694</v>
      </c>
      <c r="P1050" s="39">
        <f t="shared" si="925"/>
        <v>52822057</v>
      </c>
      <c r="Q1050" s="39">
        <f t="shared" si="925"/>
        <v>-93923759</v>
      </c>
      <c r="R1050" s="39">
        <f t="shared" si="925"/>
        <v>-4536233</v>
      </c>
      <c r="S1050" s="39">
        <f t="shared" si="925"/>
        <v>15412904</v>
      </c>
      <c r="T1050" s="39">
        <f t="shared" ref="T1050:U1050" si="926">+T1051+T1056</f>
        <v>576683</v>
      </c>
      <c r="U1050" s="39">
        <f t="shared" si="926"/>
        <v>21916576</v>
      </c>
    </row>
    <row r="1051" spans="1:21" ht="12" hidden="1" x14ac:dyDescent="0.25">
      <c r="A1051" s="5">
        <v>220501</v>
      </c>
      <c r="B1051" s="6" t="s">
        <v>690</v>
      </c>
      <c r="C1051" s="6" t="s">
        <v>5</v>
      </c>
      <c r="D1051" s="6">
        <f t="shared" si="919"/>
        <v>6</v>
      </c>
      <c r="E1051" s="40">
        <f t="shared" ref="E1051:U1051" si="927">+E1052</f>
        <v>47857009</v>
      </c>
      <c r="F1051" s="40">
        <f t="shared" si="927"/>
        <v>9776592</v>
      </c>
      <c r="G1051" s="40">
        <f t="shared" si="927"/>
        <v>244276108.34999999</v>
      </c>
      <c r="H1051" s="40">
        <f t="shared" si="927"/>
        <v>537069711.64999998</v>
      </c>
      <c r="I1051" s="40">
        <f t="shared" si="927"/>
        <v>-635246069</v>
      </c>
      <c r="J1051" s="40">
        <f t="shared" si="927"/>
        <v>-283493</v>
      </c>
      <c r="K1051" s="40">
        <f t="shared" si="927"/>
        <v>99790314</v>
      </c>
      <c r="L1051" s="40">
        <f t="shared" si="927"/>
        <v>-81697822.989999995</v>
      </c>
      <c r="M1051" s="40">
        <f t="shared" si="927"/>
        <v>-53013955.009999998</v>
      </c>
      <c r="N1051" s="40">
        <f t="shared" si="927"/>
        <v>-984911</v>
      </c>
      <c r="O1051" s="40">
        <f t="shared" si="927"/>
        <v>-64097694</v>
      </c>
      <c r="P1051" s="40">
        <f t="shared" si="927"/>
        <v>52822057</v>
      </c>
      <c r="Q1051" s="40">
        <f t="shared" si="927"/>
        <v>-93923759</v>
      </c>
      <c r="R1051" s="40">
        <f t="shared" si="927"/>
        <v>-4536233</v>
      </c>
      <c r="S1051" s="40">
        <f t="shared" si="927"/>
        <v>15412904</v>
      </c>
      <c r="T1051" s="40">
        <f t="shared" si="927"/>
        <v>576683</v>
      </c>
      <c r="U1051" s="40">
        <f t="shared" si="927"/>
        <v>21916576</v>
      </c>
    </row>
    <row r="1052" spans="1:21" ht="12" hidden="1" x14ac:dyDescent="0.25">
      <c r="A1052" s="34">
        <v>22050101</v>
      </c>
      <c r="B1052" s="35" t="s">
        <v>690</v>
      </c>
      <c r="C1052" s="35" t="s">
        <v>5</v>
      </c>
      <c r="D1052" s="35">
        <f t="shared" si="919"/>
        <v>8</v>
      </c>
      <c r="E1052" s="41">
        <f t="shared" ref="E1052:L1052" si="928">+E1053+E1054+E1055</f>
        <v>47857009</v>
      </c>
      <c r="F1052" s="41">
        <f t="shared" si="928"/>
        <v>9776592</v>
      </c>
      <c r="G1052" s="41">
        <f t="shared" si="928"/>
        <v>244276108.34999999</v>
      </c>
      <c r="H1052" s="41">
        <f t="shared" ref="H1052" si="929">+H1053+H1054+H1055</f>
        <v>537069711.64999998</v>
      </c>
      <c r="I1052" s="41">
        <f t="shared" ref="I1052" si="930">+I1053+I1054+I1055</f>
        <v>-635246069</v>
      </c>
      <c r="J1052" s="41">
        <f t="shared" si="928"/>
        <v>-283493</v>
      </c>
      <c r="K1052" s="41">
        <f t="shared" si="928"/>
        <v>99790314</v>
      </c>
      <c r="L1052" s="41">
        <f t="shared" si="928"/>
        <v>-81697822.989999995</v>
      </c>
      <c r="M1052" s="41">
        <f t="shared" ref="M1052:N1052" si="931">+M1053+M1054+M1055</f>
        <v>-53013955.009999998</v>
      </c>
      <c r="N1052" s="41">
        <f t="shared" si="931"/>
        <v>-984911</v>
      </c>
      <c r="O1052" s="41">
        <f t="shared" ref="O1052:S1052" si="932">+O1053+O1054+O1055</f>
        <v>-64097694</v>
      </c>
      <c r="P1052" s="41">
        <f t="shared" si="932"/>
        <v>52822057</v>
      </c>
      <c r="Q1052" s="41">
        <f t="shared" si="932"/>
        <v>-93923759</v>
      </c>
      <c r="R1052" s="41">
        <f t="shared" si="932"/>
        <v>-4536233</v>
      </c>
      <c r="S1052" s="41">
        <f t="shared" si="932"/>
        <v>15412904</v>
      </c>
      <c r="T1052" s="41">
        <f t="shared" ref="T1052:U1052" si="933">+T1053+T1054+T1055</f>
        <v>576683</v>
      </c>
      <c r="U1052" s="41">
        <f t="shared" si="933"/>
        <v>21916576</v>
      </c>
    </row>
    <row r="1053" spans="1:21" hidden="1" x14ac:dyDescent="0.2">
      <c r="A1053" s="3">
        <v>2205010101</v>
      </c>
      <c r="B1053" s="4" t="s">
        <v>691</v>
      </c>
      <c r="C1053" s="4" t="s">
        <v>9</v>
      </c>
      <c r="D1053" s="4">
        <f t="shared" si="919"/>
        <v>10</v>
      </c>
      <c r="E1053" s="42">
        <f t="shared" ref="E1053:E1055" si="934">+F1053+G1053+J1053+K1053+L1053+H1053+M1053+N1053+I1053+O1053+P1053+Q1053+R1053+S1053+T1053+U1053</f>
        <v>47857009</v>
      </c>
      <c r="F1053" s="42">
        <f>IFERROR(VLOOKUP($A1053,'2018'!$A$8:$C$209,3,FALSE),0)</f>
        <v>9776592</v>
      </c>
      <c r="G1053" s="42">
        <f>IFERROR(VLOOKUP($A1053,'2019'!$A$8:$C$282,3,FALSE),0)</f>
        <v>235804233</v>
      </c>
      <c r="H1053" s="42">
        <f>+IFERROR(VLOOKUP($A1053,'2020'!$A$14:$C$247,3,FALSE),0)</f>
        <v>545541587</v>
      </c>
      <c r="I1053" s="42">
        <f>+IFERROR(VLOOKUP($A1053,'2021'!$A$12:$C$276,3,FALSE),0)</f>
        <v>-635246069</v>
      </c>
      <c r="J1053" s="42">
        <f>+IFERROR(VLOOKUP($A1053,'2022'!$A:$O,4,FALSE),0)</f>
        <v>-283493</v>
      </c>
      <c r="K1053" s="42">
        <f>+IFERROR(VLOOKUP($A1053,'2022'!$A:$O,5,FALSE),0)</f>
        <v>99790314</v>
      </c>
      <c r="L1053" s="42">
        <f>+IFERROR(VLOOKUP($A1053,'2022'!$A:$O,6,FALSE),0)</f>
        <v>-81697822.989999995</v>
      </c>
      <c r="M1053" s="42">
        <f>+IFERROR(VLOOKUP($A1053,'2022'!$A:$O,7,FALSE),0)</f>
        <v>-53013955.009999998</v>
      </c>
      <c r="N1053" s="42">
        <f>+IFERROR(VLOOKUP($A1053,'2022'!$A:$O,8,FALSE),0)</f>
        <v>-984911</v>
      </c>
      <c r="O1053" s="42">
        <f>+IFERROR(VLOOKUP($A1053,'2022'!$A:$O,9,FALSE),0)</f>
        <v>-64097694</v>
      </c>
      <c r="P1053" s="42">
        <f>+IFERROR(VLOOKUP($A1053,'2022'!$A:$O,10,FALSE),0)</f>
        <v>52822057</v>
      </c>
      <c r="Q1053" s="42">
        <f>+IFERROR(VLOOKUP($A1053,'2022'!$A:$O,11,FALSE),0)</f>
        <v>-93923759</v>
      </c>
      <c r="R1053" s="42">
        <f>+IFERROR(VLOOKUP($A1053,'2022'!$A:$O,12,FALSE),0)</f>
        <v>-4536233</v>
      </c>
      <c r="S1053" s="42">
        <f>+IFERROR(VLOOKUP($A1053,'2022'!$A:$O,13,FALSE),0)</f>
        <v>15412904</v>
      </c>
      <c r="T1053" s="42">
        <f>+IFERROR(VLOOKUP($A1053,'2022'!$A:$O,14,FALSE),0)</f>
        <v>576683</v>
      </c>
      <c r="U1053" s="42">
        <f>+IFERROR(VLOOKUP($A1053,'2022'!$A:$O,15,FALSE),0)</f>
        <v>21916576</v>
      </c>
    </row>
    <row r="1054" spans="1:21" hidden="1" x14ac:dyDescent="0.2">
      <c r="A1054" s="3">
        <v>2205010102</v>
      </c>
      <c r="B1054" s="4" t="s">
        <v>692</v>
      </c>
      <c r="C1054" s="4" t="s">
        <v>9</v>
      </c>
      <c r="D1054" s="4">
        <f t="shared" si="919"/>
        <v>10</v>
      </c>
      <c r="E1054" s="42">
        <f t="shared" si="934"/>
        <v>0</v>
      </c>
      <c r="F1054" s="42">
        <f>IFERROR(VLOOKUP($A1054,'2018'!$A$8:$C$209,3,FALSE),0)</f>
        <v>0</v>
      </c>
      <c r="G1054" s="42">
        <f>IFERROR(VLOOKUP($A1054,'2019'!$A$8:$C$282,3,FALSE),0)</f>
        <v>0</v>
      </c>
      <c r="H1054" s="42">
        <f>+IFERROR(VLOOKUP($A1054,'2020'!$A$14:$C$247,3,FALSE),0)</f>
        <v>0</v>
      </c>
      <c r="I1054" s="42">
        <f>+IFERROR(VLOOKUP($A1054,'2021'!$A$12:$C$276,3,FALSE),0)</f>
        <v>0</v>
      </c>
      <c r="J1054" s="42">
        <f>+IFERROR(VLOOKUP($A1054,'2022'!$A:$O,4,FALSE),0)</f>
        <v>0</v>
      </c>
      <c r="K1054" s="42">
        <f>+IFERROR(VLOOKUP($A1054,'2022'!$A:$O,5,FALSE),0)</f>
        <v>0</v>
      </c>
      <c r="L1054" s="42">
        <f>+IFERROR(VLOOKUP($A1054,'2022'!$A:$O,6,FALSE),0)</f>
        <v>0</v>
      </c>
      <c r="M1054" s="42">
        <f>+IFERROR(VLOOKUP($A1054,'2022'!$A:$O,7,FALSE),0)</f>
        <v>0</v>
      </c>
      <c r="N1054" s="42">
        <f>+IFERROR(VLOOKUP($A1054,'2022'!$A:$O,8,FALSE),0)</f>
        <v>0</v>
      </c>
      <c r="O1054" s="42">
        <f>+IFERROR(VLOOKUP($A1054,'2022'!$A:$O,9,FALSE),0)</f>
        <v>0</v>
      </c>
      <c r="P1054" s="42">
        <f>+IFERROR(VLOOKUP($A1054,'2022'!$A:$O,10,FALSE),0)</f>
        <v>0</v>
      </c>
      <c r="Q1054" s="42">
        <f>+IFERROR(VLOOKUP($A1054,'2022'!$A:$O,11,FALSE),0)</f>
        <v>0</v>
      </c>
      <c r="R1054" s="42">
        <f>+IFERROR(VLOOKUP($A1054,'2022'!$A:$O,12,FALSE),0)</f>
        <v>0</v>
      </c>
      <c r="S1054" s="42">
        <f>+IFERROR(VLOOKUP($A1054,'2022'!$A:$O,13,FALSE),0)</f>
        <v>0</v>
      </c>
      <c r="T1054" s="42">
        <f>+IFERROR(VLOOKUP($A1054,'2022'!$A:$O,14,FALSE),0)</f>
        <v>0</v>
      </c>
      <c r="U1054" s="42">
        <f>+IFERROR(VLOOKUP($A1054,'2022'!$A:$O,15,FALSE),0)</f>
        <v>0</v>
      </c>
    </row>
    <row r="1055" spans="1:21" hidden="1" x14ac:dyDescent="0.2">
      <c r="A1055" s="3">
        <v>2205010190</v>
      </c>
      <c r="B1055" s="4" t="s">
        <v>693</v>
      </c>
      <c r="C1055" s="4" t="s">
        <v>9</v>
      </c>
      <c r="D1055" s="4">
        <f t="shared" si="919"/>
        <v>10</v>
      </c>
      <c r="E1055" s="42">
        <f t="shared" si="934"/>
        <v>0</v>
      </c>
      <c r="F1055" s="42">
        <f>IFERROR(VLOOKUP($A1055,'2018'!$A$8:$C$209,3,FALSE),0)</f>
        <v>0</v>
      </c>
      <c r="G1055" s="42">
        <f>IFERROR(VLOOKUP($A1055,'2019'!$A$8:$C$282,3,FALSE),0)</f>
        <v>8471875.3499999996</v>
      </c>
      <c r="H1055" s="42">
        <f>+IFERROR(VLOOKUP($A1055,'2020'!$A$14:$C$247,3,FALSE),0)</f>
        <v>-8471875.3499999996</v>
      </c>
      <c r="I1055" s="42">
        <f>+IFERROR(VLOOKUP($A1055,'2021'!$A$12:$C$276,3,FALSE),0)</f>
        <v>0</v>
      </c>
      <c r="J1055" s="42">
        <f>+IFERROR(VLOOKUP($A1055,'2022'!$A:$O,4,FALSE),0)</f>
        <v>0</v>
      </c>
      <c r="K1055" s="42">
        <f>+IFERROR(VLOOKUP($A1055,'2022'!$A:$O,5,FALSE),0)</f>
        <v>0</v>
      </c>
      <c r="L1055" s="42">
        <f>+IFERROR(VLOOKUP($A1055,'2022'!$A:$O,6,FALSE),0)</f>
        <v>0</v>
      </c>
      <c r="M1055" s="42">
        <f>+IFERROR(VLOOKUP($A1055,'2022'!$A:$O,7,FALSE),0)</f>
        <v>0</v>
      </c>
      <c r="N1055" s="42">
        <f>+IFERROR(VLOOKUP($A1055,'2022'!$A:$O,8,FALSE),0)</f>
        <v>0</v>
      </c>
      <c r="O1055" s="42">
        <f>+IFERROR(VLOOKUP($A1055,'2022'!$A:$O,9,FALSE),0)</f>
        <v>0</v>
      </c>
      <c r="P1055" s="42">
        <f>+IFERROR(VLOOKUP($A1055,'2022'!$A:$O,10,FALSE),0)</f>
        <v>0</v>
      </c>
      <c r="Q1055" s="42">
        <f>+IFERROR(VLOOKUP($A1055,'2022'!$A:$O,11,FALSE),0)</f>
        <v>0</v>
      </c>
      <c r="R1055" s="42">
        <f>+IFERROR(VLOOKUP($A1055,'2022'!$A:$O,12,FALSE),0)</f>
        <v>0</v>
      </c>
      <c r="S1055" s="42">
        <f>+IFERROR(VLOOKUP($A1055,'2022'!$A:$O,13,FALSE),0)</f>
        <v>0</v>
      </c>
      <c r="T1055" s="42">
        <f>+IFERROR(VLOOKUP($A1055,'2022'!$A:$O,14,FALSE),0)</f>
        <v>0</v>
      </c>
      <c r="U1055" s="42">
        <f>+IFERROR(VLOOKUP($A1055,'2022'!$A:$O,15,FALSE),0)</f>
        <v>0</v>
      </c>
    </row>
    <row r="1056" spans="1:21" ht="12" hidden="1" x14ac:dyDescent="0.25">
      <c r="A1056" s="5">
        <v>220502</v>
      </c>
      <c r="B1056" s="6" t="s">
        <v>632</v>
      </c>
      <c r="C1056" s="6" t="s">
        <v>5</v>
      </c>
      <c r="D1056" s="6">
        <f t="shared" si="919"/>
        <v>6</v>
      </c>
      <c r="E1056" s="40">
        <f t="shared" ref="E1056:U1057" si="935">+E1057</f>
        <v>0</v>
      </c>
      <c r="F1056" s="40">
        <f t="shared" si="935"/>
        <v>0</v>
      </c>
      <c r="G1056" s="40">
        <f t="shared" si="935"/>
        <v>0</v>
      </c>
      <c r="H1056" s="40">
        <f t="shared" si="935"/>
        <v>0</v>
      </c>
      <c r="I1056" s="40">
        <f t="shared" si="935"/>
        <v>0</v>
      </c>
      <c r="J1056" s="40">
        <f t="shared" si="935"/>
        <v>0</v>
      </c>
      <c r="K1056" s="40">
        <f t="shared" si="935"/>
        <v>0</v>
      </c>
      <c r="L1056" s="40">
        <f t="shared" si="935"/>
        <v>0</v>
      </c>
      <c r="M1056" s="40">
        <f t="shared" si="935"/>
        <v>0</v>
      </c>
      <c r="N1056" s="40">
        <f t="shared" si="935"/>
        <v>0</v>
      </c>
      <c r="O1056" s="40">
        <f t="shared" si="935"/>
        <v>0</v>
      </c>
      <c r="P1056" s="40">
        <f t="shared" si="935"/>
        <v>0</v>
      </c>
      <c r="Q1056" s="40">
        <f t="shared" si="935"/>
        <v>0</v>
      </c>
      <c r="R1056" s="40">
        <f t="shared" si="935"/>
        <v>0</v>
      </c>
      <c r="S1056" s="40">
        <f t="shared" si="935"/>
        <v>0</v>
      </c>
      <c r="T1056" s="40">
        <f t="shared" si="935"/>
        <v>0</v>
      </c>
      <c r="U1056" s="40">
        <f t="shared" si="935"/>
        <v>0</v>
      </c>
    </row>
    <row r="1057" spans="1:21" ht="12" hidden="1" customHeight="1" x14ac:dyDescent="0.25">
      <c r="A1057" s="34">
        <v>22050201</v>
      </c>
      <c r="B1057" s="35" t="s">
        <v>632</v>
      </c>
      <c r="C1057" s="35" t="s">
        <v>5</v>
      </c>
      <c r="D1057" s="35">
        <f t="shared" si="919"/>
        <v>8</v>
      </c>
      <c r="E1057" s="41">
        <f t="shared" si="935"/>
        <v>0</v>
      </c>
      <c r="F1057" s="41">
        <f t="shared" si="935"/>
        <v>0</v>
      </c>
      <c r="G1057" s="41">
        <f t="shared" si="935"/>
        <v>0</v>
      </c>
      <c r="H1057" s="41">
        <f t="shared" si="935"/>
        <v>0</v>
      </c>
      <c r="I1057" s="41">
        <f t="shared" si="935"/>
        <v>0</v>
      </c>
      <c r="J1057" s="41">
        <f t="shared" si="935"/>
        <v>0</v>
      </c>
      <c r="K1057" s="41">
        <f t="shared" si="935"/>
        <v>0</v>
      </c>
      <c r="L1057" s="41">
        <f t="shared" si="935"/>
        <v>0</v>
      </c>
      <c r="M1057" s="41">
        <f t="shared" si="935"/>
        <v>0</v>
      </c>
      <c r="N1057" s="41">
        <f t="shared" si="935"/>
        <v>0</v>
      </c>
      <c r="O1057" s="41">
        <f t="shared" si="935"/>
        <v>0</v>
      </c>
      <c r="P1057" s="41">
        <f t="shared" si="935"/>
        <v>0</v>
      </c>
      <c r="Q1057" s="41">
        <f t="shared" si="935"/>
        <v>0</v>
      </c>
      <c r="R1057" s="41">
        <f t="shared" si="935"/>
        <v>0</v>
      </c>
      <c r="S1057" s="41">
        <f t="shared" si="935"/>
        <v>0</v>
      </c>
      <c r="T1057" s="41">
        <f t="shared" si="935"/>
        <v>0</v>
      </c>
      <c r="U1057" s="41">
        <f t="shared" si="935"/>
        <v>0</v>
      </c>
    </row>
    <row r="1058" spans="1:21" ht="12" hidden="1" customHeight="1" x14ac:dyDescent="0.2">
      <c r="A1058" s="3">
        <v>2205020101</v>
      </c>
      <c r="B1058" s="4" t="s">
        <v>694</v>
      </c>
      <c r="C1058" s="4" t="s">
        <v>9</v>
      </c>
      <c r="D1058" s="4">
        <f t="shared" si="919"/>
        <v>10</v>
      </c>
      <c r="E1058" s="42">
        <f>+F1058+G1058+J1058+K1058+L1058+H1058+M1058+N1058+I1058+O1058+P1058+Q1058+R1058+S1058+T1058+U1058</f>
        <v>0</v>
      </c>
      <c r="F1058" s="42">
        <f>IFERROR(VLOOKUP($A1058,'2018'!$A$8:$C$209,3,FALSE),0)</f>
        <v>0</v>
      </c>
      <c r="G1058" s="42">
        <f>IFERROR(VLOOKUP($A1058,'2019'!$A$8:$C$282,3,FALSE),0)</f>
        <v>0</v>
      </c>
      <c r="H1058" s="42">
        <f>+IFERROR(VLOOKUP($A1058,'2020'!$A$14:$C$247,3,FALSE),0)</f>
        <v>0</v>
      </c>
      <c r="I1058" s="42">
        <f>+IFERROR(VLOOKUP($A1058,'2021'!$A$12:$C$276,3,FALSE),0)</f>
        <v>0</v>
      </c>
      <c r="J1058" s="42">
        <f>+IFERROR(VLOOKUP($A1058,'2022'!$A:$O,4,FALSE),0)</f>
        <v>0</v>
      </c>
      <c r="K1058" s="42">
        <f>+IFERROR(VLOOKUP($A1058,'2022'!$A:$O,5,FALSE),0)</f>
        <v>0</v>
      </c>
      <c r="L1058" s="42">
        <f>+IFERROR(VLOOKUP($A1058,'2022'!$A:$O,6,FALSE),0)</f>
        <v>0</v>
      </c>
      <c r="M1058" s="42">
        <f>+IFERROR(VLOOKUP($A1058,'2022'!$A:$O,7,FALSE),0)</f>
        <v>0</v>
      </c>
      <c r="N1058" s="42">
        <f>+IFERROR(VLOOKUP($A1058,'2022'!$A:$O,8,FALSE),0)</f>
        <v>0</v>
      </c>
      <c r="O1058" s="42">
        <f>+IFERROR(VLOOKUP($A1058,'2022'!$A:$O,9,FALSE),0)</f>
        <v>0</v>
      </c>
      <c r="P1058" s="42">
        <f>+IFERROR(VLOOKUP($A1058,'2022'!$A:$O,10,FALSE),0)</f>
        <v>0</v>
      </c>
      <c r="Q1058" s="42">
        <f>+IFERROR(VLOOKUP($A1058,'2022'!$A:$O,11,FALSE),0)</f>
        <v>0</v>
      </c>
      <c r="R1058" s="42">
        <f>+IFERROR(VLOOKUP($A1058,'2022'!$A:$O,12,FALSE),0)</f>
        <v>0</v>
      </c>
      <c r="S1058" s="42">
        <f>+IFERROR(VLOOKUP($A1058,'2022'!$A:$O,13,FALSE),0)</f>
        <v>0</v>
      </c>
      <c r="T1058" s="42">
        <f>+IFERROR(VLOOKUP($A1058,'2022'!$A:$O,14,FALSE),0)</f>
        <v>0</v>
      </c>
      <c r="U1058" s="42">
        <f>+IFERROR(VLOOKUP($A1058,'2022'!$A:$O,15,FALSE),0)</f>
        <v>0</v>
      </c>
    </row>
    <row r="1059" spans="1:21" ht="12" hidden="1" x14ac:dyDescent="0.25">
      <c r="A1059" s="30">
        <v>23</v>
      </c>
      <c r="B1059" s="31" t="s">
        <v>632</v>
      </c>
      <c r="C1059" s="31" t="s">
        <v>5</v>
      </c>
      <c r="D1059" s="31">
        <f t="shared" si="919"/>
        <v>2</v>
      </c>
      <c r="E1059" s="38" t="e">
        <f t="shared" ref="E1059:L1059" si="936">+E1060+E1074+E1132+E1137+E1146+E1211+E1217+E1249+E1292</f>
        <v>#REF!</v>
      </c>
      <c r="F1059" s="38">
        <f t="shared" si="936"/>
        <v>165920690</v>
      </c>
      <c r="G1059" s="38">
        <f t="shared" si="936"/>
        <v>-344373601.94999999</v>
      </c>
      <c r="H1059" s="38">
        <f t="shared" ref="H1059" si="937">+H1060+H1074+H1132+H1137+H1146+H1211+H1217+H1249+H1292</f>
        <v>285296230.94999999</v>
      </c>
      <c r="I1059" s="38">
        <f t="shared" ref="I1059" si="938">+I1060+I1074+I1132+I1137+I1146+I1211+I1217+I1249+I1292</f>
        <v>15227741.01</v>
      </c>
      <c r="J1059" s="38">
        <f t="shared" si="936"/>
        <v>12215897.210000001</v>
      </c>
      <c r="K1059" s="38">
        <f t="shared" si="936"/>
        <v>-29335274.210000001</v>
      </c>
      <c r="L1059" s="38">
        <f t="shared" si="936"/>
        <v>23237994</v>
      </c>
      <c r="M1059" s="38">
        <f t="shared" ref="M1059:N1059" si="939">+M1060+M1074+M1132+M1137+M1146+M1211+M1217+M1249+M1292</f>
        <v>-64379264.759999998</v>
      </c>
      <c r="N1059" s="38">
        <f t="shared" si="939"/>
        <v>65177623</v>
      </c>
      <c r="O1059" s="38">
        <f t="shared" ref="O1059:S1059" si="940">+O1060+O1074+O1132+O1137+O1146+O1211+O1217+O1249+O1292</f>
        <v>-170040224</v>
      </c>
      <c r="P1059" s="38">
        <f t="shared" si="940"/>
        <v>4452117</v>
      </c>
      <c r="Q1059" s="38">
        <f t="shared" si="940"/>
        <v>-13162981</v>
      </c>
      <c r="R1059" s="38">
        <f t="shared" si="940"/>
        <v>-73999773</v>
      </c>
      <c r="S1059" s="38">
        <f t="shared" si="940"/>
        <v>-4809908</v>
      </c>
      <c r="T1059" s="38">
        <f t="shared" ref="T1059:U1059" si="941">+T1060+T1074+T1132+T1137+T1146+T1211+T1217+T1249+T1292</f>
        <v>70578217</v>
      </c>
      <c r="U1059" s="38">
        <f t="shared" si="941"/>
        <v>-90180701.819999993</v>
      </c>
    </row>
    <row r="1060" spans="1:21" ht="12" hidden="1" x14ac:dyDescent="0.25">
      <c r="A1060" s="32">
        <v>2305</v>
      </c>
      <c r="B1060" s="33" t="s">
        <v>92</v>
      </c>
      <c r="C1060" s="33" t="s">
        <v>5</v>
      </c>
      <c r="D1060" s="33">
        <f t="shared" si="919"/>
        <v>4</v>
      </c>
      <c r="E1060" s="39">
        <f t="shared" ref="E1060:L1060" si="942">+E1061+E1070</f>
        <v>0</v>
      </c>
      <c r="F1060" s="39">
        <f t="shared" si="942"/>
        <v>0</v>
      </c>
      <c r="G1060" s="39">
        <f t="shared" si="942"/>
        <v>0</v>
      </c>
      <c r="H1060" s="39">
        <f t="shared" ref="H1060" si="943">+H1061+H1070</f>
        <v>0</v>
      </c>
      <c r="I1060" s="39">
        <f t="shared" ref="I1060" si="944">+I1061+I1070</f>
        <v>0</v>
      </c>
      <c r="J1060" s="39">
        <f t="shared" si="942"/>
        <v>0</v>
      </c>
      <c r="K1060" s="39">
        <f t="shared" si="942"/>
        <v>0</v>
      </c>
      <c r="L1060" s="39">
        <f t="shared" si="942"/>
        <v>0</v>
      </c>
      <c r="M1060" s="39">
        <f t="shared" ref="M1060:N1060" si="945">+M1061+M1070</f>
        <v>0</v>
      </c>
      <c r="N1060" s="39">
        <f t="shared" si="945"/>
        <v>0</v>
      </c>
      <c r="O1060" s="39">
        <f t="shared" ref="O1060:S1060" si="946">+O1061+O1070</f>
        <v>0</v>
      </c>
      <c r="P1060" s="39">
        <f t="shared" si="946"/>
        <v>0</v>
      </c>
      <c r="Q1060" s="39">
        <f t="shared" si="946"/>
        <v>0</v>
      </c>
      <c r="R1060" s="39">
        <f t="shared" si="946"/>
        <v>0</v>
      </c>
      <c r="S1060" s="39">
        <f t="shared" si="946"/>
        <v>0</v>
      </c>
      <c r="T1060" s="39">
        <f t="shared" ref="T1060:U1060" si="947">+T1061+T1070</f>
        <v>0</v>
      </c>
      <c r="U1060" s="39">
        <f t="shared" si="947"/>
        <v>0</v>
      </c>
    </row>
    <row r="1061" spans="1:21" ht="12" hidden="1" customHeight="1" x14ac:dyDescent="0.25">
      <c r="A1061" s="5">
        <v>230595</v>
      </c>
      <c r="B1061" s="6" t="s">
        <v>92</v>
      </c>
      <c r="C1061" s="6" t="s">
        <v>5</v>
      </c>
      <c r="D1061" s="6">
        <f t="shared" si="919"/>
        <v>6</v>
      </c>
      <c r="E1061" s="40">
        <f t="shared" ref="E1061:U1061" si="948">+E1062</f>
        <v>0</v>
      </c>
      <c r="F1061" s="40">
        <f t="shared" si="948"/>
        <v>0</v>
      </c>
      <c r="G1061" s="40">
        <f t="shared" si="948"/>
        <v>0</v>
      </c>
      <c r="H1061" s="40">
        <f t="shared" si="948"/>
        <v>0</v>
      </c>
      <c r="I1061" s="40">
        <f t="shared" si="948"/>
        <v>0</v>
      </c>
      <c r="J1061" s="40">
        <f t="shared" si="948"/>
        <v>0</v>
      </c>
      <c r="K1061" s="40">
        <f t="shared" si="948"/>
        <v>0</v>
      </c>
      <c r="L1061" s="40">
        <f t="shared" si="948"/>
        <v>0</v>
      </c>
      <c r="M1061" s="40">
        <f t="shared" si="948"/>
        <v>0</v>
      </c>
      <c r="N1061" s="40">
        <f t="shared" si="948"/>
        <v>0</v>
      </c>
      <c r="O1061" s="40">
        <f t="shared" si="948"/>
        <v>0</v>
      </c>
      <c r="P1061" s="40">
        <f t="shared" si="948"/>
        <v>0</v>
      </c>
      <c r="Q1061" s="40">
        <f t="shared" si="948"/>
        <v>0</v>
      </c>
      <c r="R1061" s="40">
        <f t="shared" si="948"/>
        <v>0</v>
      </c>
      <c r="S1061" s="40">
        <f t="shared" si="948"/>
        <v>0</v>
      </c>
      <c r="T1061" s="40">
        <f t="shared" si="948"/>
        <v>0</v>
      </c>
      <c r="U1061" s="40">
        <f t="shared" si="948"/>
        <v>0</v>
      </c>
    </row>
    <row r="1062" spans="1:21" ht="12" hidden="1" customHeight="1" x14ac:dyDescent="0.25">
      <c r="A1062" s="34">
        <v>23059501</v>
      </c>
      <c r="B1062" s="35" t="s">
        <v>93</v>
      </c>
      <c r="C1062" s="35" t="s">
        <v>5</v>
      </c>
      <c r="D1062" s="35">
        <f t="shared" si="919"/>
        <v>8</v>
      </c>
      <c r="E1062" s="41">
        <f t="shared" ref="E1062:L1062" si="949">SUBTOTAL(9,E1063:E1069)</f>
        <v>0</v>
      </c>
      <c r="F1062" s="41">
        <f t="shared" si="949"/>
        <v>0</v>
      </c>
      <c r="G1062" s="41">
        <f t="shared" si="949"/>
        <v>0</v>
      </c>
      <c r="H1062" s="41">
        <f t="shared" ref="H1062" si="950">SUBTOTAL(9,H1063:H1069)</f>
        <v>0</v>
      </c>
      <c r="I1062" s="41">
        <f t="shared" ref="I1062" si="951">SUBTOTAL(9,I1063:I1069)</f>
        <v>0</v>
      </c>
      <c r="J1062" s="41">
        <f t="shared" si="949"/>
        <v>0</v>
      </c>
      <c r="K1062" s="41">
        <f t="shared" si="949"/>
        <v>0</v>
      </c>
      <c r="L1062" s="41">
        <f t="shared" si="949"/>
        <v>0</v>
      </c>
      <c r="M1062" s="41">
        <f t="shared" ref="M1062:N1062" si="952">SUBTOTAL(9,M1063:M1069)</f>
        <v>0</v>
      </c>
      <c r="N1062" s="41">
        <f t="shared" si="952"/>
        <v>0</v>
      </c>
      <c r="O1062" s="41">
        <f t="shared" ref="O1062:S1062" si="953">SUBTOTAL(9,O1063:O1069)</f>
        <v>0</v>
      </c>
      <c r="P1062" s="41">
        <f t="shared" si="953"/>
        <v>0</v>
      </c>
      <c r="Q1062" s="41">
        <f t="shared" si="953"/>
        <v>0</v>
      </c>
      <c r="R1062" s="41">
        <f t="shared" si="953"/>
        <v>0</v>
      </c>
      <c r="S1062" s="41">
        <f t="shared" si="953"/>
        <v>0</v>
      </c>
      <c r="T1062" s="41">
        <f t="shared" ref="T1062:U1062" si="954">SUBTOTAL(9,T1063:T1069)</f>
        <v>0</v>
      </c>
      <c r="U1062" s="41">
        <f t="shared" si="954"/>
        <v>0</v>
      </c>
    </row>
    <row r="1063" spans="1:21" ht="12" hidden="1" customHeight="1" x14ac:dyDescent="0.2">
      <c r="A1063" s="3">
        <v>2305950101</v>
      </c>
      <c r="B1063" s="4" t="s">
        <v>695</v>
      </c>
      <c r="C1063" s="4" t="s">
        <v>9</v>
      </c>
      <c r="D1063" s="4">
        <f t="shared" si="919"/>
        <v>10</v>
      </c>
      <c r="E1063" s="42">
        <f t="shared" ref="E1063:E1069" si="955">+F1063+G1063+J1063+K1063+L1063+H1063+M1063+N1063+I1063+O1063+P1063+Q1063+R1063+S1063+T1063+U1063</f>
        <v>33280875.009999998</v>
      </c>
      <c r="F1063" s="42">
        <f>IFERROR(VLOOKUP($A1063,'2018'!$A$8:$C$209,3,FALSE),0)</f>
        <v>34210553.009999998</v>
      </c>
      <c r="G1063" s="42">
        <f>IFERROR(VLOOKUP($A1063,'2019'!$A$8:$C$282,3,FALSE),0)</f>
        <v>33280875.010000002</v>
      </c>
      <c r="H1063" s="42">
        <f>+IFERROR(VLOOKUP($A1063,'2020'!$A$14:$C$247,3,FALSE),0)</f>
        <v>-34210553.009999998</v>
      </c>
      <c r="I1063" s="42">
        <f>+IFERROR(VLOOKUP($A1063,'2021'!$A$12:$C$276,3,FALSE),0)</f>
        <v>0</v>
      </c>
      <c r="J1063" s="42">
        <f>+IFERROR(VLOOKUP($A1063,'2022'!$A:$O,4,FALSE),0)</f>
        <v>0</v>
      </c>
      <c r="K1063" s="42">
        <f>+IFERROR(VLOOKUP($A1063,'2022'!$A:$O,5,FALSE),0)</f>
        <v>0</v>
      </c>
      <c r="L1063" s="42">
        <f>+IFERROR(VLOOKUP($A1063,'2022'!$A:$O,6,FALSE),0)</f>
        <v>0</v>
      </c>
      <c r="M1063" s="42">
        <f>+IFERROR(VLOOKUP($A1063,'2022'!$A:$O,7,FALSE),0)</f>
        <v>0</v>
      </c>
      <c r="N1063" s="42">
        <f>+IFERROR(VLOOKUP($A1063,'2022'!$A:$O,8,FALSE),0)</f>
        <v>0</v>
      </c>
      <c r="O1063" s="42">
        <f>+IFERROR(VLOOKUP($A1063,'2022'!$A:$O,9,FALSE),0)</f>
        <v>0</v>
      </c>
      <c r="P1063" s="42">
        <f>+IFERROR(VLOOKUP($A1063,'2022'!$A:$O,10,FALSE),0)</f>
        <v>0</v>
      </c>
      <c r="Q1063" s="42">
        <f>+IFERROR(VLOOKUP($A1063,'2022'!$A:$O,11,FALSE),0)</f>
        <v>0</v>
      </c>
      <c r="R1063" s="42">
        <f>+IFERROR(VLOOKUP($A1063,'2022'!$A:$O,12,FALSE),0)</f>
        <v>0</v>
      </c>
      <c r="S1063" s="42">
        <f>+IFERROR(VLOOKUP($A1063,'2022'!$A:$O,13,FALSE),0)</f>
        <v>0</v>
      </c>
      <c r="T1063" s="42">
        <f>+IFERROR(VLOOKUP($A1063,'2022'!$A:$O,14,FALSE),0)</f>
        <v>0</v>
      </c>
      <c r="U1063" s="42">
        <f>+IFERROR(VLOOKUP($A1063,'2022'!$A:$O,15,FALSE),0)</f>
        <v>0</v>
      </c>
    </row>
    <row r="1064" spans="1:21" hidden="1" x14ac:dyDescent="0.2">
      <c r="A1064" s="3">
        <v>2305950102</v>
      </c>
      <c r="B1064" s="4" t="s">
        <v>696</v>
      </c>
      <c r="C1064" s="4" t="s">
        <v>9</v>
      </c>
      <c r="D1064" s="4">
        <f t="shared" si="919"/>
        <v>10</v>
      </c>
      <c r="E1064" s="42">
        <f t="shared" si="955"/>
        <v>0</v>
      </c>
      <c r="F1064" s="42">
        <f>IFERROR(VLOOKUP($A1064,'2018'!$A$8:$C$209,3,FALSE),0)</f>
        <v>0</v>
      </c>
      <c r="G1064" s="42">
        <f>IFERROR(VLOOKUP($A1064,'2019'!$A$8:$C$282,3,FALSE),0)</f>
        <v>0</v>
      </c>
      <c r="H1064" s="42">
        <f>+IFERROR(VLOOKUP($A1064,'2020'!$A$14:$C$247,3,FALSE),0)</f>
        <v>0</v>
      </c>
      <c r="I1064" s="42">
        <f>+IFERROR(VLOOKUP($A1064,'2021'!$A$12:$C$276,3,FALSE),0)</f>
        <v>0</v>
      </c>
      <c r="J1064" s="42">
        <f>+IFERROR(VLOOKUP($A1064,'2022'!$A:$O,4,FALSE),0)</f>
        <v>0</v>
      </c>
      <c r="K1064" s="42">
        <f>+IFERROR(VLOOKUP($A1064,'2022'!$A:$O,5,FALSE),0)</f>
        <v>0</v>
      </c>
      <c r="L1064" s="42">
        <f>+IFERROR(VLOOKUP($A1064,'2022'!$A:$O,6,FALSE),0)</f>
        <v>0</v>
      </c>
      <c r="M1064" s="42">
        <f>+IFERROR(VLOOKUP($A1064,'2022'!$A:$O,7,FALSE),0)</f>
        <v>0</v>
      </c>
      <c r="N1064" s="42">
        <f>+IFERROR(VLOOKUP($A1064,'2022'!$A:$O,8,FALSE),0)</f>
        <v>0</v>
      </c>
      <c r="O1064" s="42">
        <f>+IFERROR(VLOOKUP($A1064,'2022'!$A:$O,9,FALSE),0)</f>
        <v>0</v>
      </c>
      <c r="P1064" s="42">
        <f>+IFERROR(VLOOKUP($A1064,'2022'!$A:$O,10,FALSE),0)</f>
        <v>0</v>
      </c>
      <c r="Q1064" s="42">
        <f>+IFERROR(VLOOKUP($A1064,'2022'!$A:$O,11,FALSE),0)</f>
        <v>0</v>
      </c>
      <c r="R1064" s="42">
        <f>+IFERROR(VLOOKUP($A1064,'2022'!$A:$O,12,FALSE),0)</f>
        <v>0</v>
      </c>
      <c r="S1064" s="42">
        <f>+IFERROR(VLOOKUP($A1064,'2022'!$A:$O,13,FALSE),0)</f>
        <v>0</v>
      </c>
      <c r="T1064" s="42">
        <f>+IFERROR(VLOOKUP($A1064,'2022'!$A:$O,14,FALSE),0)</f>
        <v>0</v>
      </c>
      <c r="U1064" s="42">
        <f>+IFERROR(VLOOKUP($A1064,'2022'!$A:$O,15,FALSE),0)</f>
        <v>0</v>
      </c>
    </row>
    <row r="1065" spans="1:21" ht="12" hidden="1" customHeight="1" x14ac:dyDescent="0.2">
      <c r="A1065" s="3">
        <v>2305950103</v>
      </c>
      <c r="B1065" s="4" t="s">
        <v>95</v>
      </c>
      <c r="C1065" s="4" t="s">
        <v>9</v>
      </c>
      <c r="D1065" s="4">
        <f t="shared" si="919"/>
        <v>10</v>
      </c>
      <c r="E1065" s="42">
        <f t="shared" si="955"/>
        <v>0</v>
      </c>
      <c r="F1065" s="42">
        <f>IFERROR(VLOOKUP($A1065,'2018'!$A$8:$C$209,3,FALSE),0)</f>
        <v>0</v>
      </c>
      <c r="G1065" s="42">
        <f>IFERROR(VLOOKUP($A1065,'2019'!$A$8:$C$282,3,FALSE),0)</f>
        <v>0</v>
      </c>
      <c r="H1065" s="42">
        <f>+IFERROR(VLOOKUP($A1065,'2020'!$A$14:$C$247,3,FALSE),0)</f>
        <v>0</v>
      </c>
      <c r="I1065" s="42">
        <f>+IFERROR(VLOOKUP($A1065,'2021'!$A$12:$C$276,3,FALSE),0)</f>
        <v>0</v>
      </c>
      <c r="J1065" s="42">
        <f>+IFERROR(VLOOKUP($A1065,'2022'!$A:$O,4,FALSE),0)</f>
        <v>0</v>
      </c>
      <c r="K1065" s="42">
        <f>+IFERROR(VLOOKUP($A1065,'2022'!$A:$O,5,FALSE),0)</f>
        <v>0</v>
      </c>
      <c r="L1065" s="42">
        <f>+IFERROR(VLOOKUP($A1065,'2022'!$A:$O,6,FALSE),0)</f>
        <v>0</v>
      </c>
      <c r="M1065" s="42">
        <f>+IFERROR(VLOOKUP($A1065,'2022'!$A:$O,7,FALSE),0)</f>
        <v>0</v>
      </c>
      <c r="N1065" s="42">
        <f>+IFERROR(VLOOKUP($A1065,'2022'!$A:$O,8,FALSE),0)</f>
        <v>0</v>
      </c>
      <c r="O1065" s="42">
        <f>+IFERROR(VLOOKUP($A1065,'2022'!$A:$O,9,FALSE),0)</f>
        <v>0</v>
      </c>
      <c r="P1065" s="42">
        <f>+IFERROR(VLOOKUP($A1065,'2022'!$A:$O,10,FALSE),0)</f>
        <v>0</v>
      </c>
      <c r="Q1065" s="42">
        <f>+IFERROR(VLOOKUP($A1065,'2022'!$A:$O,11,FALSE),0)</f>
        <v>0</v>
      </c>
      <c r="R1065" s="42">
        <f>+IFERROR(VLOOKUP($A1065,'2022'!$A:$O,12,FALSE),0)</f>
        <v>0</v>
      </c>
      <c r="S1065" s="42">
        <f>+IFERROR(VLOOKUP($A1065,'2022'!$A:$O,13,FALSE),0)</f>
        <v>0</v>
      </c>
      <c r="T1065" s="42">
        <f>+IFERROR(VLOOKUP($A1065,'2022'!$A:$O,14,FALSE),0)</f>
        <v>0</v>
      </c>
      <c r="U1065" s="42">
        <f>+IFERROR(VLOOKUP($A1065,'2022'!$A:$O,15,FALSE),0)</f>
        <v>0</v>
      </c>
    </row>
    <row r="1066" spans="1:21" ht="12" hidden="1" customHeight="1" x14ac:dyDescent="0.2">
      <c r="A1066" s="3">
        <v>2305950104</v>
      </c>
      <c r="B1066" s="4" t="s">
        <v>96</v>
      </c>
      <c r="C1066" s="4" t="s">
        <v>9</v>
      </c>
      <c r="D1066" s="4">
        <f t="shared" si="919"/>
        <v>10</v>
      </c>
      <c r="E1066" s="42">
        <f t="shared" si="955"/>
        <v>0</v>
      </c>
      <c r="F1066" s="42">
        <f>IFERROR(VLOOKUP($A1066,'2018'!$A$8:$C$209,3,FALSE),0)</f>
        <v>0</v>
      </c>
      <c r="G1066" s="42">
        <f>IFERROR(VLOOKUP($A1066,'2019'!$A$8:$C$282,3,FALSE),0)</f>
        <v>0</v>
      </c>
      <c r="H1066" s="42">
        <f>+IFERROR(VLOOKUP($A1066,'2020'!$A$14:$C$247,3,FALSE),0)</f>
        <v>0</v>
      </c>
      <c r="I1066" s="42">
        <f>+IFERROR(VLOOKUP($A1066,'2021'!$A$12:$C$276,3,FALSE),0)</f>
        <v>0</v>
      </c>
      <c r="J1066" s="42">
        <f>+IFERROR(VLOOKUP($A1066,'2022'!$A:$O,4,FALSE),0)</f>
        <v>0</v>
      </c>
      <c r="K1066" s="42">
        <f>+IFERROR(VLOOKUP($A1066,'2022'!$A:$O,5,FALSE),0)</f>
        <v>0</v>
      </c>
      <c r="L1066" s="42">
        <f>+IFERROR(VLOOKUP($A1066,'2022'!$A:$O,6,FALSE),0)</f>
        <v>0</v>
      </c>
      <c r="M1066" s="42">
        <f>+IFERROR(VLOOKUP($A1066,'2022'!$A:$O,7,FALSE),0)</f>
        <v>0</v>
      </c>
      <c r="N1066" s="42">
        <f>+IFERROR(VLOOKUP($A1066,'2022'!$A:$O,8,FALSE),0)</f>
        <v>0</v>
      </c>
      <c r="O1066" s="42">
        <f>+IFERROR(VLOOKUP($A1066,'2022'!$A:$O,9,FALSE),0)</f>
        <v>0</v>
      </c>
      <c r="P1066" s="42">
        <f>+IFERROR(VLOOKUP($A1066,'2022'!$A:$O,10,FALSE),0)</f>
        <v>0</v>
      </c>
      <c r="Q1066" s="42">
        <f>+IFERROR(VLOOKUP($A1066,'2022'!$A:$O,11,FALSE),0)</f>
        <v>0</v>
      </c>
      <c r="R1066" s="42">
        <f>+IFERROR(VLOOKUP($A1066,'2022'!$A:$O,12,FALSE),0)</f>
        <v>0</v>
      </c>
      <c r="S1066" s="42">
        <f>+IFERROR(VLOOKUP($A1066,'2022'!$A:$O,13,FALSE),0)</f>
        <v>0</v>
      </c>
      <c r="T1066" s="42">
        <f>+IFERROR(VLOOKUP($A1066,'2022'!$A:$O,14,FALSE),0)</f>
        <v>0</v>
      </c>
      <c r="U1066" s="42">
        <f>+IFERROR(VLOOKUP($A1066,'2022'!$A:$O,15,FALSE),0)</f>
        <v>0</v>
      </c>
    </row>
    <row r="1067" spans="1:21" hidden="1" x14ac:dyDescent="0.2">
      <c r="A1067" s="3">
        <v>2305950105</v>
      </c>
      <c r="B1067" s="4" t="s">
        <v>97</v>
      </c>
      <c r="C1067" s="4" t="s">
        <v>9</v>
      </c>
      <c r="D1067" s="4">
        <f t="shared" si="919"/>
        <v>10</v>
      </c>
      <c r="E1067" s="42">
        <f t="shared" si="955"/>
        <v>0</v>
      </c>
      <c r="F1067" s="42">
        <f>IFERROR(VLOOKUP($A1067,'2018'!$A$8:$C$209,3,FALSE),0)</f>
        <v>0</v>
      </c>
      <c r="G1067" s="42">
        <f>IFERROR(VLOOKUP($A1067,'2019'!$A$8:$C$282,3,FALSE),0)</f>
        <v>0</v>
      </c>
      <c r="H1067" s="42">
        <f>+IFERROR(VLOOKUP($A1067,'2020'!$A$14:$C$247,3,FALSE),0)</f>
        <v>0</v>
      </c>
      <c r="I1067" s="42">
        <f>+IFERROR(VLOOKUP($A1067,'2021'!$A$12:$C$276,3,FALSE),0)</f>
        <v>0</v>
      </c>
      <c r="J1067" s="42">
        <f>+IFERROR(VLOOKUP($A1067,'2022'!$A:$O,4,FALSE),0)</f>
        <v>0</v>
      </c>
      <c r="K1067" s="42">
        <f>+IFERROR(VLOOKUP($A1067,'2022'!$A:$O,5,FALSE),0)</f>
        <v>0</v>
      </c>
      <c r="L1067" s="42">
        <f>+IFERROR(VLOOKUP($A1067,'2022'!$A:$O,6,FALSE),0)</f>
        <v>0</v>
      </c>
      <c r="M1067" s="42">
        <f>+IFERROR(VLOOKUP($A1067,'2022'!$A:$O,7,FALSE),0)</f>
        <v>0</v>
      </c>
      <c r="N1067" s="42">
        <f>+IFERROR(VLOOKUP($A1067,'2022'!$A:$O,8,FALSE),0)</f>
        <v>0</v>
      </c>
      <c r="O1067" s="42">
        <f>+IFERROR(VLOOKUP($A1067,'2022'!$A:$O,9,FALSE),0)</f>
        <v>0</v>
      </c>
      <c r="P1067" s="42">
        <f>+IFERROR(VLOOKUP($A1067,'2022'!$A:$O,10,FALSE),0)</f>
        <v>0</v>
      </c>
      <c r="Q1067" s="42">
        <f>+IFERROR(VLOOKUP($A1067,'2022'!$A:$O,11,FALSE),0)</f>
        <v>0</v>
      </c>
      <c r="R1067" s="42">
        <f>+IFERROR(VLOOKUP($A1067,'2022'!$A:$O,12,FALSE),0)</f>
        <v>0</v>
      </c>
      <c r="S1067" s="42">
        <f>+IFERROR(VLOOKUP($A1067,'2022'!$A:$O,13,FALSE),0)</f>
        <v>0</v>
      </c>
      <c r="T1067" s="42">
        <f>+IFERROR(VLOOKUP($A1067,'2022'!$A:$O,14,FALSE),0)</f>
        <v>0</v>
      </c>
      <c r="U1067" s="42">
        <f>+IFERROR(VLOOKUP($A1067,'2022'!$A:$O,15,FALSE),0)</f>
        <v>0</v>
      </c>
    </row>
    <row r="1068" spans="1:21" ht="12" hidden="1" customHeight="1" x14ac:dyDescent="0.2">
      <c r="A1068" s="3">
        <v>2305950106</v>
      </c>
      <c r="B1068" s="4" t="s">
        <v>98</v>
      </c>
      <c r="C1068" s="4" t="s">
        <v>9</v>
      </c>
      <c r="D1068" s="4">
        <f t="shared" si="919"/>
        <v>10</v>
      </c>
      <c r="E1068" s="42">
        <f t="shared" si="955"/>
        <v>0</v>
      </c>
      <c r="F1068" s="42">
        <f>IFERROR(VLOOKUP($A1068,'2018'!$A$8:$C$209,3,FALSE),0)</f>
        <v>0</v>
      </c>
      <c r="G1068" s="42">
        <f>IFERROR(VLOOKUP($A1068,'2019'!$A$8:$C$282,3,FALSE),0)</f>
        <v>0</v>
      </c>
      <c r="H1068" s="42">
        <f>+IFERROR(VLOOKUP($A1068,'2020'!$A$14:$C$247,3,FALSE),0)</f>
        <v>0</v>
      </c>
      <c r="I1068" s="42">
        <f>+IFERROR(VLOOKUP($A1068,'2021'!$A$12:$C$276,3,FALSE),0)</f>
        <v>0</v>
      </c>
      <c r="J1068" s="42">
        <f>+IFERROR(VLOOKUP($A1068,'2022'!$A:$O,4,FALSE),0)</f>
        <v>0</v>
      </c>
      <c r="K1068" s="42">
        <f>+IFERROR(VLOOKUP($A1068,'2022'!$A:$O,5,FALSE),0)</f>
        <v>0</v>
      </c>
      <c r="L1068" s="42">
        <f>+IFERROR(VLOOKUP($A1068,'2022'!$A:$O,6,FALSE),0)</f>
        <v>0</v>
      </c>
      <c r="M1068" s="42">
        <f>+IFERROR(VLOOKUP($A1068,'2022'!$A:$O,7,FALSE),0)</f>
        <v>0</v>
      </c>
      <c r="N1068" s="42">
        <f>+IFERROR(VLOOKUP($A1068,'2022'!$A:$O,8,FALSE),0)</f>
        <v>0</v>
      </c>
      <c r="O1068" s="42">
        <f>+IFERROR(VLOOKUP($A1068,'2022'!$A:$O,9,FALSE),0)</f>
        <v>0</v>
      </c>
      <c r="P1068" s="42">
        <f>+IFERROR(VLOOKUP($A1068,'2022'!$A:$O,10,FALSE),0)</f>
        <v>0</v>
      </c>
      <c r="Q1068" s="42">
        <f>+IFERROR(VLOOKUP($A1068,'2022'!$A:$O,11,FALSE),0)</f>
        <v>0</v>
      </c>
      <c r="R1068" s="42">
        <f>+IFERROR(VLOOKUP($A1068,'2022'!$A:$O,12,FALSE),0)</f>
        <v>0</v>
      </c>
      <c r="S1068" s="42">
        <f>+IFERROR(VLOOKUP($A1068,'2022'!$A:$O,13,FALSE),0)</f>
        <v>0</v>
      </c>
      <c r="T1068" s="42">
        <f>+IFERROR(VLOOKUP($A1068,'2022'!$A:$O,14,FALSE),0)</f>
        <v>0</v>
      </c>
      <c r="U1068" s="42">
        <f>+IFERROR(VLOOKUP($A1068,'2022'!$A:$O,15,FALSE),0)</f>
        <v>0</v>
      </c>
    </row>
    <row r="1069" spans="1:21" ht="12" hidden="1" customHeight="1" x14ac:dyDescent="0.2">
      <c r="A1069" s="3">
        <v>2305950107</v>
      </c>
      <c r="B1069" s="4" t="s">
        <v>697</v>
      </c>
      <c r="C1069" s="4" t="s">
        <v>9</v>
      </c>
      <c r="D1069" s="4">
        <f t="shared" si="919"/>
        <v>10</v>
      </c>
      <c r="E1069" s="42">
        <f t="shared" si="955"/>
        <v>0</v>
      </c>
      <c r="F1069" s="42">
        <f>IFERROR(VLOOKUP($A1069,'2018'!$A$8:$C$209,3,FALSE),0)</f>
        <v>0</v>
      </c>
      <c r="G1069" s="42">
        <f>IFERROR(VLOOKUP($A1069,'2019'!$A$8:$C$282,3,FALSE),0)</f>
        <v>0</v>
      </c>
      <c r="H1069" s="42">
        <f>+IFERROR(VLOOKUP($A1069,'2020'!$A$14:$C$247,3,FALSE),0)</f>
        <v>0</v>
      </c>
      <c r="I1069" s="42">
        <f>+IFERROR(VLOOKUP($A1069,'2021'!$A$12:$C$276,3,FALSE),0)</f>
        <v>0</v>
      </c>
      <c r="J1069" s="42">
        <f>+IFERROR(VLOOKUP($A1069,'2022'!$A:$O,4,FALSE),0)</f>
        <v>0</v>
      </c>
      <c r="K1069" s="42">
        <f>+IFERROR(VLOOKUP($A1069,'2022'!$A:$O,5,FALSE),0)</f>
        <v>0</v>
      </c>
      <c r="L1069" s="42">
        <f>+IFERROR(VLOOKUP($A1069,'2022'!$A:$O,6,FALSE),0)</f>
        <v>0</v>
      </c>
      <c r="M1069" s="42">
        <f>+IFERROR(VLOOKUP($A1069,'2022'!$A:$O,7,FALSE),0)</f>
        <v>0</v>
      </c>
      <c r="N1069" s="42">
        <f>+IFERROR(VLOOKUP($A1069,'2022'!$A:$O,8,FALSE),0)</f>
        <v>0</v>
      </c>
      <c r="O1069" s="42">
        <f>+IFERROR(VLOOKUP($A1069,'2022'!$A:$O,9,FALSE),0)</f>
        <v>0</v>
      </c>
      <c r="P1069" s="42">
        <f>+IFERROR(VLOOKUP($A1069,'2022'!$A:$O,10,FALSE),0)</f>
        <v>0</v>
      </c>
      <c r="Q1069" s="42">
        <f>+IFERROR(VLOOKUP($A1069,'2022'!$A:$O,11,FALSE),0)</f>
        <v>0</v>
      </c>
      <c r="R1069" s="42">
        <f>+IFERROR(VLOOKUP($A1069,'2022'!$A:$O,12,FALSE),0)</f>
        <v>0</v>
      </c>
      <c r="S1069" s="42">
        <f>+IFERROR(VLOOKUP($A1069,'2022'!$A:$O,13,FALSE),0)</f>
        <v>0</v>
      </c>
      <c r="T1069" s="42">
        <f>+IFERROR(VLOOKUP($A1069,'2022'!$A:$O,14,FALSE),0)</f>
        <v>0</v>
      </c>
      <c r="U1069" s="42">
        <f>+IFERROR(VLOOKUP($A1069,'2022'!$A:$O,15,FALSE),0)</f>
        <v>0</v>
      </c>
    </row>
    <row r="1070" spans="1:21" ht="12" hidden="1" x14ac:dyDescent="0.25">
      <c r="A1070" s="5">
        <v>230596</v>
      </c>
      <c r="B1070" s="6" t="s">
        <v>1365</v>
      </c>
      <c r="C1070" s="6" t="s">
        <v>5</v>
      </c>
      <c r="D1070" s="6">
        <f t="shared" si="919"/>
        <v>6</v>
      </c>
      <c r="E1070" s="40">
        <f t="shared" ref="E1070:U1070" si="956">+E1071</f>
        <v>0</v>
      </c>
      <c r="F1070" s="40">
        <f t="shared" si="956"/>
        <v>0</v>
      </c>
      <c r="G1070" s="40">
        <f t="shared" si="956"/>
        <v>0</v>
      </c>
      <c r="H1070" s="40">
        <f t="shared" si="956"/>
        <v>0</v>
      </c>
      <c r="I1070" s="40">
        <f t="shared" si="956"/>
        <v>0</v>
      </c>
      <c r="J1070" s="40">
        <f t="shared" si="956"/>
        <v>0</v>
      </c>
      <c r="K1070" s="40">
        <f t="shared" si="956"/>
        <v>0</v>
      </c>
      <c r="L1070" s="40">
        <f t="shared" si="956"/>
        <v>0</v>
      </c>
      <c r="M1070" s="40">
        <f t="shared" si="956"/>
        <v>0</v>
      </c>
      <c r="N1070" s="40">
        <f t="shared" si="956"/>
        <v>0</v>
      </c>
      <c r="O1070" s="40">
        <f t="shared" si="956"/>
        <v>0</v>
      </c>
      <c r="P1070" s="40">
        <f t="shared" si="956"/>
        <v>0</v>
      </c>
      <c r="Q1070" s="40">
        <f t="shared" si="956"/>
        <v>0</v>
      </c>
      <c r="R1070" s="40">
        <f t="shared" si="956"/>
        <v>0</v>
      </c>
      <c r="S1070" s="40">
        <f t="shared" si="956"/>
        <v>0</v>
      </c>
      <c r="T1070" s="40">
        <f t="shared" si="956"/>
        <v>0</v>
      </c>
      <c r="U1070" s="40">
        <f t="shared" si="956"/>
        <v>0</v>
      </c>
    </row>
    <row r="1071" spans="1:21" ht="12" hidden="1" customHeight="1" x14ac:dyDescent="0.25">
      <c r="A1071" s="34">
        <v>23059601</v>
      </c>
      <c r="B1071" s="35" t="s">
        <v>698</v>
      </c>
      <c r="C1071" s="35" t="s">
        <v>5</v>
      </c>
      <c r="D1071" s="35">
        <f t="shared" si="919"/>
        <v>8</v>
      </c>
      <c r="E1071" s="41">
        <f t="shared" ref="E1071:L1071" si="957">+E1072+E1073</f>
        <v>0</v>
      </c>
      <c r="F1071" s="41">
        <f t="shared" si="957"/>
        <v>0</v>
      </c>
      <c r="G1071" s="41">
        <f t="shared" si="957"/>
        <v>0</v>
      </c>
      <c r="H1071" s="41">
        <f t="shared" ref="H1071" si="958">+H1072+H1073</f>
        <v>0</v>
      </c>
      <c r="I1071" s="41">
        <f t="shared" ref="I1071" si="959">+I1072+I1073</f>
        <v>0</v>
      </c>
      <c r="J1071" s="41">
        <f t="shared" si="957"/>
        <v>0</v>
      </c>
      <c r="K1071" s="41">
        <f t="shared" si="957"/>
        <v>0</v>
      </c>
      <c r="L1071" s="41">
        <f t="shared" si="957"/>
        <v>0</v>
      </c>
      <c r="M1071" s="41">
        <f t="shared" ref="M1071:N1071" si="960">+M1072+M1073</f>
        <v>0</v>
      </c>
      <c r="N1071" s="41">
        <f t="shared" si="960"/>
        <v>0</v>
      </c>
      <c r="O1071" s="41">
        <f t="shared" ref="O1071:S1071" si="961">+O1072+O1073</f>
        <v>0</v>
      </c>
      <c r="P1071" s="41">
        <f t="shared" si="961"/>
        <v>0</v>
      </c>
      <c r="Q1071" s="41">
        <f t="shared" si="961"/>
        <v>0</v>
      </c>
      <c r="R1071" s="41">
        <f t="shared" si="961"/>
        <v>0</v>
      </c>
      <c r="S1071" s="41">
        <f t="shared" si="961"/>
        <v>0</v>
      </c>
      <c r="T1071" s="41">
        <f t="shared" ref="T1071:U1071" si="962">+T1072+T1073</f>
        <v>0</v>
      </c>
      <c r="U1071" s="41">
        <f t="shared" si="962"/>
        <v>0</v>
      </c>
    </row>
    <row r="1072" spans="1:21" ht="12" hidden="1" customHeight="1" x14ac:dyDescent="0.2">
      <c r="A1072" s="3">
        <v>2305960101</v>
      </c>
      <c r="B1072" s="4" t="s">
        <v>1366</v>
      </c>
      <c r="C1072" s="4" t="s">
        <v>9</v>
      </c>
      <c r="D1072" s="4">
        <f t="shared" si="919"/>
        <v>10</v>
      </c>
      <c r="E1072" s="42">
        <f t="shared" ref="E1072:E1073" si="963">+F1072+G1072+J1072+K1072+L1072+H1072+M1072+N1072+I1072+O1072+P1072+Q1072+R1072+S1072+T1072+U1072</f>
        <v>0</v>
      </c>
      <c r="F1072" s="42">
        <f>IFERROR(VLOOKUP($A1072,'2018'!$A$8:$C$209,3,FALSE),0)</f>
        <v>0</v>
      </c>
      <c r="G1072" s="42">
        <f>IFERROR(VLOOKUP($A1072,'2019'!$A$8:$C$282,3,FALSE),0)</f>
        <v>0</v>
      </c>
      <c r="H1072" s="42">
        <f>+IFERROR(VLOOKUP($A1072,'2020'!$A$14:$C$247,3,FALSE),0)</f>
        <v>0</v>
      </c>
      <c r="I1072" s="42">
        <f>+IFERROR(VLOOKUP($A1072,'2021'!$A$12:$C$276,3,FALSE),0)</f>
        <v>0</v>
      </c>
      <c r="J1072" s="42">
        <f>+IFERROR(VLOOKUP($A1072,'2022'!$A:$O,4,FALSE),0)</f>
        <v>0</v>
      </c>
      <c r="K1072" s="42">
        <f>+IFERROR(VLOOKUP($A1072,'2022'!$A:$O,5,FALSE),0)</f>
        <v>0</v>
      </c>
      <c r="L1072" s="42">
        <f>+IFERROR(VLOOKUP($A1072,'2022'!$A:$O,6,FALSE),0)</f>
        <v>0</v>
      </c>
      <c r="M1072" s="42">
        <f>+IFERROR(VLOOKUP($A1072,'2022'!$A:$O,7,FALSE),0)</f>
        <v>0</v>
      </c>
      <c r="N1072" s="42">
        <f>+IFERROR(VLOOKUP($A1072,'2022'!$A:$O,8,FALSE),0)</f>
        <v>0</v>
      </c>
      <c r="O1072" s="42">
        <f>+IFERROR(VLOOKUP($A1072,'2022'!$A:$O,9,FALSE),0)</f>
        <v>0</v>
      </c>
      <c r="P1072" s="42">
        <f>+IFERROR(VLOOKUP($A1072,'2022'!$A:$O,10,FALSE),0)</f>
        <v>0</v>
      </c>
      <c r="Q1072" s="42">
        <f>+IFERROR(VLOOKUP($A1072,'2022'!$A:$O,11,FALSE),0)</f>
        <v>0</v>
      </c>
      <c r="R1072" s="42">
        <f>+IFERROR(VLOOKUP($A1072,'2022'!$A:$O,12,FALSE),0)</f>
        <v>0</v>
      </c>
      <c r="S1072" s="42">
        <f>+IFERROR(VLOOKUP($A1072,'2022'!$A:$O,13,FALSE),0)</f>
        <v>0</v>
      </c>
      <c r="T1072" s="42">
        <f>+IFERROR(VLOOKUP($A1072,'2022'!$A:$O,14,FALSE),0)</f>
        <v>0</v>
      </c>
      <c r="U1072" s="42">
        <f>+IFERROR(VLOOKUP($A1072,'2022'!$A:$O,15,FALSE),0)</f>
        <v>0</v>
      </c>
    </row>
    <row r="1073" spans="1:21" hidden="1" x14ac:dyDescent="0.2">
      <c r="A1073" s="3">
        <v>2305960102</v>
      </c>
      <c r="B1073" s="4" t="s">
        <v>699</v>
      </c>
      <c r="C1073" s="4" t="s">
        <v>9</v>
      </c>
      <c r="D1073" s="4">
        <f t="shared" si="919"/>
        <v>10</v>
      </c>
      <c r="E1073" s="42">
        <f t="shared" si="963"/>
        <v>0</v>
      </c>
      <c r="F1073" s="42">
        <f>IFERROR(VLOOKUP($A1073,'2018'!$A$8:$C$209,3,FALSE),0)</f>
        <v>0</v>
      </c>
      <c r="G1073" s="42">
        <f>IFERROR(VLOOKUP($A1073,'2019'!$A$8:$C$282,3,FALSE),0)</f>
        <v>0</v>
      </c>
      <c r="H1073" s="42">
        <f>+IFERROR(VLOOKUP($A1073,'2020'!$A$14:$C$247,3,FALSE),0)</f>
        <v>0</v>
      </c>
      <c r="I1073" s="42">
        <f>+IFERROR(VLOOKUP($A1073,'2021'!$A$12:$C$276,3,FALSE),0)</f>
        <v>0</v>
      </c>
      <c r="J1073" s="42">
        <f>+IFERROR(VLOOKUP($A1073,'2022'!$A:$O,4,FALSE),0)</f>
        <v>0</v>
      </c>
      <c r="K1073" s="42">
        <f>+IFERROR(VLOOKUP($A1073,'2022'!$A:$O,5,FALSE),0)</f>
        <v>0</v>
      </c>
      <c r="L1073" s="42">
        <f>+IFERROR(VLOOKUP($A1073,'2022'!$A:$O,6,FALSE),0)</f>
        <v>0</v>
      </c>
      <c r="M1073" s="42">
        <f>+IFERROR(VLOOKUP($A1073,'2022'!$A:$O,7,FALSE),0)</f>
        <v>0</v>
      </c>
      <c r="N1073" s="42">
        <f>+IFERROR(VLOOKUP($A1073,'2022'!$A:$O,8,FALSE),0)</f>
        <v>0</v>
      </c>
      <c r="O1073" s="42">
        <f>+IFERROR(VLOOKUP($A1073,'2022'!$A:$O,9,FALSE),0)</f>
        <v>0</v>
      </c>
      <c r="P1073" s="42">
        <f>+IFERROR(VLOOKUP($A1073,'2022'!$A:$O,10,FALSE),0)</f>
        <v>0</v>
      </c>
      <c r="Q1073" s="42">
        <f>+IFERROR(VLOOKUP($A1073,'2022'!$A:$O,11,FALSE),0)</f>
        <v>0</v>
      </c>
      <c r="R1073" s="42">
        <f>+IFERROR(VLOOKUP($A1073,'2022'!$A:$O,12,FALSE),0)</f>
        <v>0</v>
      </c>
      <c r="S1073" s="42">
        <f>+IFERROR(VLOOKUP($A1073,'2022'!$A:$O,13,FALSE),0)</f>
        <v>0</v>
      </c>
      <c r="T1073" s="42">
        <f>+IFERROR(VLOOKUP($A1073,'2022'!$A:$O,14,FALSE),0)</f>
        <v>0</v>
      </c>
      <c r="U1073" s="42">
        <f>+IFERROR(VLOOKUP($A1073,'2022'!$A:$O,15,FALSE),0)</f>
        <v>0</v>
      </c>
    </row>
    <row r="1074" spans="1:21" ht="12" hidden="1" x14ac:dyDescent="0.25">
      <c r="A1074" s="32">
        <v>2335</v>
      </c>
      <c r="B1074" s="33" t="s">
        <v>700</v>
      </c>
      <c r="C1074" s="33" t="s">
        <v>5</v>
      </c>
      <c r="D1074" s="33">
        <f t="shared" si="919"/>
        <v>4</v>
      </c>
      <c r="E1074" s="39">
        <f t="shared" ref="E1074:L1074" si="964">+E1075+E1078+E1081+E1084+E1088+E1092+E1095+E1098+E1101+E1104+E1107+E1110+E1113+E1116+E1119</f>
        <v>-150606408</v>
      </c>
      <c r="F1074" s="39">
        <f t="shared" si="964"/>
        <v>165874890</v>
      </c>
      <c r="G1074" s="39">
        <f t="shared" si="964"/>
        <v>-344373602</v>
      </c>
      <c r="H1074" s="39">
        <f t="shared" ref="H1074" si="965">+H1075+H1078+H1081+H1084+H1088+H1092+H1095+H1098+H1101+H1104+H1107+H1110+H1113+H1116+H1119</f>
        <v>287382735</v>
      </c>
      <c r="I1074" s="39">
        <f t="shared" ref="I1074" si="966">+I1075+I1078+I1081+I1084+I1088+I1092+I1095+I1098+I1101+I1104+I1107+I1110+I1113+I1116+I1119</f>
        <v>13144675</v>
      </c>
      <c r="J1074" s="39">
        <f t="shared" si="964"/>
        <v>11199263</v>
      </c>
      <c r="K1074" s="39">
        <f t="shared" si="964"/>
        <v>-28334011</v>
      </c>
      <c r="L1074" s="39">
        <f t="shared" si="964"/>
        <v>23240712</v>
      </c>
      <c r="M1074" s="39">
        <f t="shared" ref="M1074:N1074" si="967">+M1075+M1078+M1081+M1084+M1088+M1092+M1095+M1098+M1101+M1104+M1107+M1110+M1113+M1116+M1119</f>
        <v>-64089332</v>
      </c>
      <c r="N1074" s="39">
        <f t="shared" si="967"/>
        <v>64892383</v>
      </c>
      <c r="O1074" s="39">
        <f t="shared" ref="O1074:S1074" si="968">+O1075+O1078+O1081+O1084+O1088+O1092+O1095+O1098+O1101+O1104+O1107+O1110+O1113+O1116+O1119</f>
        <v>-170036830</v>
      </c>
      <c r="P1074" s="39">
        <f t="shared" si="968"/>
        <v>4452117</v>
      </c>
      <c r="Q1074" s="39">
        <f t="shared" si="968"/>
        <v>-13162981</v>
      </c>
      <c r="R1074" s="39">
        <f t="shared" si="968"/>
        <v>-74058155</v>
      </c>
      <c r="S1074" s="39">
        <f t="shared" si="968"/>
        <v>-4751528</v>
      </c>
      <c r="T1074" s="39">
        <f t="shared" ref="T1074:U1074" si="969">+T1075+T1078+T1081+T1084+T1088+T1092+T1095+T1098+T1101+T1104+T1107+T1110+T1113+T1116+T1119</f>
        <v>70529976</v>
      </c>
      <c r="U1074" s="39">
        <f t="shared" si="969"/>
        <v>-92516720</v>
      </c>
    </row>
    <row r="1075" spans="1:21" ht="12" hidden="1" customHeight="1" x14ac:dyDescent="0.25">
      <c r="A1075" s="5">
        <v>233505</v>
      </c>
      <c r="B1075" s="6" t="s">
        <v>701</v>
      </c>
      <c r="C1075" s="6" t="s">
        <v>5</v>
      </c>
      <c r="D1075" s="6">
        <f t="shared" si="919"/>
        <v>6</v>
      </c>
      <c r="E1075" s="40">
        <f t="shared" ref="E1075:U1076" si="970">+E1076</f>
        <v>-14656995</v>
      </c>
      <c r="F1075" s="40">
        <f t="shared" si="970"/>
        <v>633000</v>
      </c>
      <c r="G1075" s="40">
        <f t="shared" si="970"/>
        <v>-14972779</v>
      </c>
      <c r="H1075" s="40">
        <f t="shared" si="970"/>
        <v>-317216</v>
      </c>
      <c r="I1075" s="40">
        <f t="shared" si="970"/>
        <v>0</v>
      </c>
      <c r="J1075" s="40">
        <f t="shared" si="970"/>
        <v>0</v>
      </c>
      <c r="K1075" s="40">
        <f t="shared" si="970"/>
        <v>0</v>
      </c>
      <c r="L1075" s="40">
        <f t="shared" si="970"/>
        <v>0</v>
      </c>
      <c r="M1075" s="40">
        <f t="shared" si="970"/>
        <v>0</v>
      </c>
      <c r="N1075" s="40">
        <f t="shared" si="970"/>
        <v>0</v>
      </c>
      <c r="O1075" s="40">
        <f t="shared" si="970"/>
        <v>0</v>
      </c>
      <c r="P1075" s="40">
        <f t="shared" si="970"/>
        <v>0</v>
      </c>
      <c r="Q1075" s="40">
        <f t="shared" si="970"/>
        <v>0</v>
      </c>
      <c r="R1075" s="40">
        <f t="shared" si="970"/>
        <v>0</v>
      </c>
      <c r="S1075" s="40">
        <f t="shared" si="970"/>
        <v>0</v>
      </c>
      <c r="T1075" s="40">
        <f t="shared" si="970"/>
        <v>0</v>
      </c>
      <c r="U1075" s="40">
        <f t="shared" si="970"/>
        <v>0</v>
      </c>
    </row>
    <row r="1076" spans="1:21" ht="12" hidden="1" customHeight="1" x14ac:dyDescent="0.25">
      <c r="A1076" s="34">
        <v>23350501</v>
      </c>
      <c r="B1076" s="35" t="s">
        <v>701</v>
      </c>
      <c r="C1076" s="35" t="s">
        <v>5</v>
      </c>
      <c r="D1076" s="35">
        <f t="shared" si="919"/>
        <v>8</v>
      </c>
      <c r="E1076" s="41">
        <f t="shared" si="970"/>
        <v>-14656995</v>
      </c>
      <c r="F1076" s="41">
        <f t="shared" si="970"/>
        <v>633000</v>
      </c>
      <c r="G1076" s="41">
        <f t="shared" si="970"/>
        <v>-14972779</v>
      </c>
      <c r="H1076" s="41">
        <f t="shared" si="970"/>
        <v>-317216</v>
      </c>
      <c r="I1076" s="41">
        <f t="shared" si="970"/>
        <v>0</v>
      </c>
      <c r="J1076" s="41">
        <f t="shared" si="970"/>
        <v>0</v>
      </c>
      <c r="K1076" s="41">
        <f t="shared" si="970"/>
        <v>0</v>
      </c>
      <c r="L1076" s="41">
        <f t="shared" si="970"/>
        <v>0</v>
      </c>
      <c r="M1076" s="41">
        <f t="shared" si="970"/>
        <v>0</v>
      </c>
      <c r="N1076" s="41">
        <f t="shared" si="970"/>
        <v>0</v>
      </c>
      <c r="O1076" s="41">
        <f t="shared" si="970"/>
        <v>0</v>
      </c>
      <c r="P1076" s="41">
        <f t="shared" si="970"/>
        <v>0</v>
      </c>
      <c r="Q1076" s="41">
        <f t="shared" si="970"/>
        <v>0</v>
      </c>
      <c r="R1076" s="41">
        <f t="shared" si="970"/>
        <v>0</v>
      </c>
      <c r="S1076" s="41">
        <f t="shared" si="970"/>
        <v>0</v>
      </c>
      <c r="T1076" s="41">
        <f t="shared" si="970"/>
        <v>0</v>
      </c>
      <c r="U1076" s="41">
        <f t="shared" si="970"/>
        <v>0</v>
      </c>
    </row>
    <row r="1077" spans="1:21" hidden="1" x14ac:dyDescent="0.2">
      <c r="A1077" s="3">
        <v>2335050101</v>
      </c>
      <c r="B1077" s="4" t="s">
        <v>701</v>
      </c>
      <c r="C1077" s="4" t="s">
        <v>9</v>
      </c>
      <c r="D1077" s="4">
        <f t="shared" si="919"/>
        <v>10</v>
      </c>
      <c r="E1077" s="42">
        <f>+F1077+G1077+J1077+K1077+L1077+H1077+M1077+N1077+I1077+O1077+P1077+Q1077+R1077+S1077+T1077+U1077</f>
        <v>-14656995</v>
      </c>
      <c r="F1077" s="42">
        <f>IFERROR(VLOOKUP($A1077,'2018'!$A$8:$C$209,3,FALSE),0)</f>
        <v>633000</v>
      </c>
      <c r="G1077" s="42">
        <f>IFERROR(VLOOKUP($A1077,'2019'!$A$8:$C$282,3,FALSE),0)</f>
        <v>-14972779</v>
      </c>
      <c r="H1077" s="42">
        <f>+IFERROR(VLOOKUP($A1077,'2020'!$A$14:$C$247,3,FALSE),0)</f>
        <v>-317216</v>
      </c>
      <c r="I1077" s="42">
        <f>+IFERROR(VLOOKUP($A1077,'2021'!$A$12:$C$276,3,FALSE),0)</f>
        <v>0</v>
      </c>
      <c r="J1077" s="42">
        <f>+IFERROR(VLOOKUP($A1077,'2022'!$A:$O,4,FALSE),0)</f>
        <v>0</v>
      </c>
      <c r="K1077" s="42">
        <f>+IFERROR(VLOOKUP($A1077,'2022'!$A:$O,5,FALSE),0)</f>
        <v>0</v>
      </c>
      <c r="L1077" s="42">
        <f>+IFERROR(VLOOKUP($A1077,'2022'!$A:$O,6,FALSE),0)</f>
        <v>0</v>
      </c>
      <c r="M1077" s="42">
        <f>+IFERROR(VLOOKUP($A1077,'2022'!$A:$O,7,FALSE),0)</f>
        <v>0</v>
      </c>
      <c r="N1077" s="42">
        <f>+IFERROR(VLOOKUP($A1077,'2022'!$A:$O,8,FALSE),0)</f>
        <v>0</v>
      </c>
      <c r="O1077" s="42">
        <f>+IFERROR(VLOOKUP($A1077,'2022'!$A:$O,9,FALSE),0)</f>
        <v>0</v>
      </c>
      <c r="P1077" s="42">
        <f>+IFERROR(VLOOKUP($A1077,'2022'!$A:$O,10,FALSE),0)</f>
        <v>0</v>
      </c>
      <c r="Q1077" s="42">
        <f>+IFERROR(VLOOKUP($A1077,'2022'!$A:$O,11,FALSE),0)</f>
        <v>0</v>
      </c>
      <c r="R1077" s="42">
        <f>+IFERROR(VLOOKUP($A1077,'2022'!$A:$O,12,FALSE),0)</f>
        <v>0</v>
      </c>
      <c r="S1077" s="42">
        <f>+IFERROR(VLOOKUP($A1077,'2022'!$A:$O,13,FALSE),0)</f>
        <v>0</v>
      </c>
      <c r="T1077" s="42">
        <f>+IFERROR(VLOOKUP($A1077,'2022'!$A:$O,14,FALSE),0)</f>
        <v>0</v>
      </c>
      <c r="U1077" s="42">
        <f>+IFERROR(VLOOKUP($A1077,'2022'!$A:$O,15,FALSE),0)</f>
        <v>0</v>
      </c>
    </row>
    <row r="1078" spans="1:21" ht="12" hidden="1" x14ac:dyDescent="0.25">
      <c r="A1078" s="5">
        <v>233510</v>
      </c>
      <c r="B1078" s="6" t="s">
        <v>702</v>
      </c>
      <c r="C1078" s="6" t="s">
        <v>5</v>
      </c>
      <c r="D1078" s="6">
        <f t="shared" si="919"/>
        <v>6</v>
      </c>
      <c r="E1078" s="40">
        <f t="shared" ref="E1078:U1079" si="971">+E1079</f>
        <v>3068350</v>
      </c>
      <c r="F1078" s="40">
        <f t="shared" si="971"/>
        <v>0</v>
      </c>
      <c r="G1078" s="40">
        <f t="shared" si="971"/>
        <v>0</v>
      </c>
      <c r="H1078" s="40">
        <f t="shared" si="971"/>
        <v>0</v>
      </c>
      <c r="I1078" s="40">
        <f t="shared" si="971"/>
        <v>0</v>
      </c>
      <c r="J1078" s="40">
        <f t="shared" si="971"/>
        <v>0</v>
      </c>
      <c r="K1078" s="40">
        <f t="shared" si="971"/>
        <v>0</v>
      </c>
      <c r="L1078" s="40">
        <f t="shared" si="971"/>
        <v>0</v>
      </c>
      <c r="M1078" s="40">
        <f t="shared" si="971"/>
        <v>0</v>
      </c>
      <c r="N1078" s="40">
        <f t="shared" si="971"/>
        <v>0</v>
      </c>
      <c r="O1078" s="40">
        <f t="shared" si="971"/>
        <v>0</v>
      </c>
      <c r="P1078" s="40">
        <f t="shared" si="971"/>
        <v>0</v>
      </c>
      <c r="Q1078" s="40">
        <f t="shared" si="971"/>
        <v>0</v>
      </c>
      <c r="R1078" s="40">
        <f t="shared" si="971"/>
        <v>0</v>
      </c>
      <c r="S1078" s="40">
        <f t="shared" si="971"/>
        <v>0</v>
      </c>
      <c r="T1078" s="40">
        <f t="shared" si="971"/>
        <v>4001550</v>
      </c>
      <c r="U1078" s="40">
        <f t="shared" si="971"/>
        <v>-933200</v>
      </c>
    </row>
    <row r="1079" spans="1:21" ht="12" hidden="1" customHeight="1" x14ac:dyDescent="0.25">
      <c r="A1079" s="34">
        <v>23351001</v>
      </c>
      <c r="B1079" s="35" t="s">
        <v>702</v>
      </c>
      <c r="C1079" s="35" t="s">
        <v>5</v>
      </c>
      <c r="D1079" s="35">
        <f t="shared" si="919"/>
        <v>8</v>
      </c>
      <c r="E1079" s="41">
        <f t="shared" si="971"/>
        <v>3068350</v>
      </c>
      <c r="F1079" s="41">
        <f t="shared" si="971"/>
        <v>0</v>
      </c>
      <c r="G1079" s="41">
        <f t="shared" si="971"/>
        <v>0</v>
      </c>
      <c r="H1079" s="41">
        <f t="shared" si="971"/>
        <v>0</v>
      </c>
      <c r="I1079" s="41">
        <f t="shared" si="971"/>
        <v>0</v>
      </c>
      <c r="J1079" s="41">
        <f t="shared" si="971"/>
        <v>0</v>
      </c>
      <c r="K1079" s="41">
        <f t="shared" si="971"/>
        <v>0</v>
      </c>
      <c r="L1079" s="41">
        <f t="shared" si="971"/>
        <v>0</v>
      </c>
      <c r="M1079" s="41">
        <f t="shared" si="971"/>
        <v>0</v>
      </c>
      <c r="N1079" s="41">
        <f t="shared" si="971"/>
        <v>0</v>
      </c>
      <c r="O1079" s="41">
        <f t="shared" si="971"/>
        <v>0</v>
      </c>
      <c r="P1079" s="41">
        <f t="shared" si="971"/>
        <v>0</v>
      </c>
      <c r="Q1079" s="41">
        <f t="shared" si="971"/>
        <v>0</v>
      </c>
      <c r="R1079" s="41">
        <f t="shared" si="971"/>
        <v>0</v>
      </c>
      <c r="S1079" s="41">
        <f t="shared" si="971"/>
        <v>0</v>
      </c>
      <c r="T1079" s="41">
        <f t="shared" si="971"/>
        <v>4001550</v>
      </c>
      <c r="U1079" s="41">
        <f t="shared" si="971"/>
        <v>-933200</v>
      </c>
    </row>
    <row r="1080" spans="1:21" ht="12" hidden="1" customHeight="1" x14ac:dyDescent="0.2">
      <c r="A1080" s="3">
        <v>2335100101</v>
      </c>
      <c r="B1080" s="4" t="s">
        <v>469</v>
      </c>
      <c r="C1080" s="4" t="s">
        <v>9</v>
      </c>
      <c r="D1080" s="4">
        <f t="shared" si="919"/>
        <v>10</v>
      </c>
      <c r="E1080" s="42">
        <f>+F1080+G1080+J1080+K1080+L1080+H1080+M1080+N1080+I1080+O1080+P1080+Q1080+R1080+S1080+T1080+U1080</f>
        <v>3068350</v>
      </c>
      <c r="F1080" s="42">
        <f>IFERROR(VLOOKUP($A1080,'2018'!$A$8:$C$209,3,FALSE),0)</f>
        <v>0</v>
      </c>
      <c r="G1080" s="42">
        <f>IFERROR(VLOOKUP($A1080,'2019'!$A$8:$C$282,3,FALSE),0)</f>
        <v>0</v>
      </c>
      <c r="H1080" s="42">
        <f>+IFERROR(VLOOKUP($A1080,'2020'!$A$14:$C$247,3,FALSE),0)</f>
        <v>0</v>
      </c>
      <c r="I1080" s="42">
        <f>+IFERROR(VLOOKUP($A1080,'2021'!$A$12:$C$276,3,FALSE),0)</f>
        <v>0</v>
      </c>
      <c r="J1080" s="42">
        <f>+IFERROR(VLOOKUP($A1080,'2022'!$A:$O,4,FALSE),0)</f>
        <v>0</v>
      </c>
      <c r="K1080" s="42">
        <f>+IFERROR(VLOOKUP($A1080,'2022'!$A:$O,5,FALSE),0)</f>
        <v>0</v>
      </c>
      <c r="L1080" s="42">
        <f>+IFERROR(VLOOKUP($A1080,'2022'!$A:$O,6,FALSE),0)</f>
        <v>0</v>
      </c>
      <c r="M1080" s="42">
        <f>+IFERROR(VLOOKUP($A1080,'2022'!$A:$O,7,FALSE),0)</f>
        <v>0</v>
      </c>
      <c r="N1080" s="42">
        <f>+IFERROR(VLOOKUP($A1080,'2022'!$A:$O,8,FALSE),0)</f>
        <v>0</v>
      </c>
      <c r="O1080" s="42">
        <f>+IFERROR(VLOOKUP($A1080,'2022'!$A:$O,9,FALSE),0)</f>
        <v>0</v>
      </c>
      <c r="P1080" s="42">
        <f>+IFERROR(VLOOKUP($A1080,'2022'!$A:$O,10,FALSE),0)</f>
        <v>0</v>
      </c>
      <c r="Q1080" s="42">
        <f>+IFERROR(VLOOKUP($A1080,'2022'!$A:$O,11,FALSE),0)</f>
        <v>0</v>
      </c>
      <c r="R1080" s="42">
        <f>+IFERROR(VLOOKUP($A1080,'2022'!$A:$O,12,FALSE),0)</f>
        <v>0</v>
      </c>
      <c r="S1080" s="42">
        <f>+IFERROR(VLOOKUP($A1080,'2022'!$A:$O,13,FALSE),0)</f>
        <v>0</v>
      </c>
      <c r="T1080" s="42">
        <f>+IFERROR(VLOOKUP($A1080,'2022'!$A:$O,14,FALSE),0)</f>
        <v>4001550</v>
      </c>
      <c r="U1080" s="42">
        <f>+IFERROR(VLOOKUP($A1080,'2022'!$A:$O,15,FALSE),0)</f>
        <v>-933200</v>
      </c>
    </row>
    <row r="1081" spans="1:21" ht="12" hidden="1" x14ac:dyDescent="0.25">
      <c r="A1081" s="5">
        <v>233515</v>
      </c>
      <c r="B1081" s="6" t="s">
        <v>703</v>
      </c>
      <c r="C1081" s="6" t="s">
        <v>5</v>
      </c>
      <c r="D1081" s="6">
        <f t="shared" si="919"/>
        <v>6</v>
      </c>
      <c r="E1081" s="40">
        <f t="shared" ref="E1081:U1082" si="972">+E1082</f>
        <v>0</v>
      </c>
      <c r="F1081" s="40">
        <f t="shared" si="972"/>
        <v>0</v>
      </c>
      <c r="G1081" s="40">
        <f t="shared" si="972"/>
        <v>0</v>
      </c>
      <c r="H1081" s="40">
        <f t="shared" si="972"/>
        <v>0</v>
      </c>
      <c r="I1081" s="40">
        <f t="shared" si="972"/>
        <v>0</v>
      </c>
      <c r="J1081" s="40">
        <f t="shared" si="972"/>
        <v>0</v>
      </c>
      <c r="K1081" s="40">
        <f t="shared" si="972"/>
        <v>0</v>
      </c>
      <c r="L1081" s="40">
        <f t="shared" si="972"/>
        <v>0</v>
      </c>
      <c r="M1081" s="40">
        <f t="shared" si="972"/>
        <v>0</v>
      </c>
      <c r="N1081" s="40">
        <f t="shared" si="972"/>
        <v>0</v>
      </c>
      <c r="O1081" s="40">
        <f t="shared" si="972"/>
        <v>0</v>
      </c>
      <c r="P1081" s="40">
        <f t="shared" si="972"/>
        <v>0</v>
      </c>
      <c r="Q1081" s="40">
        <f t="shared" si="972"/>
        <v>0</v>
      </c>
      <c r="R1081" s="40">
        <f t="shared" si="972"/>
        <v>0</v>
      </c>
      <c r="S1081" s="40">
        <f t="shared" si="972"/>
        <v>0</v>
      </c>
      <c r="T1081" s="40">
        <f t="shared" si="972"/>
        <v>0</v>
      </c>
      <c r="U1081" s="40">
        <f t="shared" si="972"/>
        <v>0</v>
      </c>
    </row>
    <row r="1082" spans="1:21" ht="12" hidden="1" customHeight="1" x14ac:dyDescent="0.25">
      <c r="A1082" s="34">
        <v>23351501</v>
      </c>
      <c r="B1082" s="35" t="s">
        <v>703</v>
      </c>
      <c r="C1082" s="35" t="s">
        <v>5</v>
      </c>
      <c r="D1082" s="35">
        <f t="shared" si="919"/>
        <v>8</v>
      </c>
      <c r="E1082" s="41">
        <f t="shared" si="972"/>
        <v>0</v>
      </c>
      <c r="F1082" s="41">
        <f t="shared" si="972"/>
        <v>0</v>
      </c>
      <c r="G1082" s="41">
        <f t="shared" si="972"/>
        <v>0</v>
      </c>
      <c r="H1082" s="41">
        <f t="shared" si="972"/>
        <v>0</v>
      </c>
      <c r="I1082" s="41">
        <f t="shared" si="972"/>
        <v>0</v>
      </c>
      <c r="J1082" s="41">
        <f t="shared" si="972"/>
        <v>0</v>
      </c>
      <c r="K1082" s="41">
        <f t="shared" si="972"/>
        <v>0</v>
      </c>
      <c r="L1082" s="41">
        <f t="shared" si="972"/>
        <v>0</v>
      </c>
      <c r="M1082" s="41">
        <f t="shared" si="972"/>
        <v>0</v>
      </c>
      <c r="N1082" s="41">
        <f t="shared" si="972"/>
        <v>0</v>
      </c>
      <c r="O1082" s="41">
        <f t="shared" si="972"/>
        <v>0</v>
      </c>
      <c r="P1082" s="41">
        <f t="shared" si="972"/>
        <v>0</v>
      </c>
      <c r="Q1082" s="41">
        <f t="shared" si="972"/>
        <v>0</v>
      </c>
      <c r="R1082" s="41">
        <f t="shared" si="972"/>
        <v>0</v>
      </c>
      <c r="S1082" s="41">
        <f t="shared" si="972"/>
        <v>0</v>
      </c>
      <c r="T1082" s="41">
        <f t="shared" si="972"/>
        <v>0</v>
      </c>
      <c r="U1082" s="41">
        <f t="shared" si="972"/>
        <v>0</v>
      </c>
    </row>
    <row r="1083" spans="1:21" ht="12" hidden="1" customHeight="1" x14ac:dyDescent="0.2">
      <c r="A1083" s="3">
        <v>2335150101</v>
      </c>
      <c r="B1083" s="4" t="s">
        <v>704</v>
      </c>
      <c r="C1083" s="4" t="s">
        <v>9</v>
      </c>
      <c r="D1083" s="4">
        <f t="shared" si="919"/>
        <v>10</v>
      </c>
      <c r="E1083" s="42">
        <f>+F1083+G1083+J1083+K1083+L1083+H1083+M1083+N1083+I1083+O1083+P1083+Q1083+R1083+S1083+T1083+U1083</f>
        <v>0</v>
      </c>
      <c r="F1083" s="42">
        <f>IFERROR(VLOOKUP($A1083,'2018'!$A$8:$C$209,3,FALSE),0)</f>
        <v>0</v>
      </c>
      <c r="G1083" s="42">
        <f>IFERROR(VLOOKUP($A1083,'2019'!$A$8:$C$282,3,FALSE),0)</f>
        <v>0</v>
      </c>
      <c r="H1083" s="42">
        <f>+IFERROR(VLOOKUP($A1083,'2020'!$A$14:$C$247,3,FALSE),0)</f>
        <v>0</v>
      </c>
      <c r="I1083" s="42">
        <f>+IFERROR(VLOOKUP($A1083,'2021'!$A$12:$C$276,3,FALSE),0)</f>
        <v>0</v>
      </c>
      <c r="J1083" s="42">
        <f>+IFERROR(VLOOKUP($A1083,'2022'!$A:$O,4,FALSE),0)</f>
        <v>0</v>
      </c>
      <c r="K1083" s="42">
        <f>+IFERROR(VLOOKUP($A1083,'2022'!$A:$O,5,FALSE),0)</f>
        <v>0</v>
      </c>
      <c r="L1083" s="42">
        <f>+IFERROR(VLOOKUP($A1083,'2022'!$A:$O,6,FALSE),0)</f>
        <v>0</v>
      </c>
      <c r="M1083" s="42">
        <f>+IFERROR(VLOOKUP($A1083,'2022'!$A:$O,7,FALSE),0)</f>
        <v>0</v>
      </c>
      <c r="N1083" s="42">
        <f>+IFERROR(VLOOKUP($A1083,'2022'!$A:$O,8,FALSE),0)</f>
        <v>0</v>
      </c>
      <c r="O1083" s="42">
        <f>+IFERROR(VLOOKUP($A1083,'2022'!$A:$O,9,FALSE),0)</f>
        <v>0</v>
      </c>
      <c r="P1083" s="42">
        <f>+IFERROR(VLOOKUP($A1083,'2022'!$A:$O,10,FALSE),0)</f>
        <v>0</v>
      </c>
      <c r="Q1083" s="42">
        <f>+IFERROR(VLOOKUP($A1083,'2022'!$A:$O,11,FALSE),0)</f>
        <v>0</v>
      </c>
      <c r="R1083" s="42">
        <f>+IFERROR(VLOOKUP($A1083,'2022'!$A:$O,12,FALSE),0)</f>
        <v>0</v>
      </c>
      <c r="S1083" s="42">
        <f>+IFERROR(VLOOKUP($A1083,'2022'!$A:$O,13,FALSE),0)</f>
        <v>0</v>
      </c>
      <c r="T1083" s="42">
        <f>+IFERROR(VLOOKUP($A1083,'2022'!$A:$O,14,FALSE),0)</f>
        <v>0</v>
      </c>
      <c r="U1083" s="42">
        <f>+IFERROR(VLOOKUP($A1083,'2022'!$A:$O,15,FALSE),0)</f>
        <v>0</v>
      </c>
    </row>
    <row r="1084" spans="1:21" ht="12" hidden="1" x14ac:dyDescent="0.25">
      <c r="A1084" s="5">
        <v>233520</v>
      </c>
      <c r="B1084" s="6" t="s">
        <v>124</v>
      </c>
      <c r="C1084" s="6" t="s">
        <v>5</v>
      </c>
      <c r="D1084" s="6">
        <f t="shared" si="919"/>
        <v>6</v>
      </c>
      <c r="E1084" s="40">
        <f t="shared" ref="E1084:U1084" si="973">+E1085</f>
        <v>-1859356</v>
      </c>
      <c r="F1084" s="40">
        <f t="shared" si="973"/>
        <v>0</v>
      </c>
      <c r="G1084" s="40">
        <f t="shared" si="973"/>
        <v>6447638</v>
      </c>
      <c r="H1084" s="40">
        <f t="shared" si="973"/>
        <v>-1312408</v>
      </c>
      <c r="I1084" s="40">
        <f t="shared" si="973"/>
        <v>-6994586</v>
      </c>
      <c r="J1084" s="40">
        <f t="shared" si="973"/>
        <v>0</v>
      </c>
      <c r="K1084" s="40">
        <f t="shared" si="973"/>
        <v>0</v>
      </c>
      <c r="L1084" s="40">
        <f t="shared" si="973"/>
        <v>0</v>
      </c>
      <c r="M1084" s="40">
        <f t="shared" si="973"/>
        <v>0</v>
      </c>
      <c r="N1084" s="40">
        <f t="shared" si="973"/>
        <v>0</v>
      </c>
      <c r="O1084" s="40">
        <f t="shared" si="973"/>
        <v>0</v>
      </c>
      <c r="P1084" s="40">
        <f t="shared" si="973"/>
        <v>0</v>
      </c>
      <c r="Q1084" s="40">
        <f t="shared" si="973"/>
        <v>0</v>
      </c>
      <c r="R1084" s="40">
        <f t="shared" si="973"/>
        <v>0</v>
      </c>
      <c r="S1084" s="40">
        <f t="shared" si="973"/>
        <v>0</v>
      </c>
      <c r="T1084" s="40">
        <f t="shared" si="973"/>
        <v>0</v>
      </c>
      <c r="U1084" s="40">
        <f t="shared" si="973"/>
        <v>0</v>
      </c>
    </row>
    <row r="1085" spans="1:21" ht="12" hidden="1" customHeight="1" x14ac:dyDescent="0.25">
      <c r="A1085" s="34">
        <v>23352001</v>
      </c>
      <c r="B1085" s="35" t="s">
        <v>124</v>
      </c>
      <c r="C1085" s="35" t="s">
        <v>5</v>
      </c>
      <c r="D1085" s="35">
        <f t="shared" si="919"/>
        <v>8</v>
      </c>
      <c r="E1085" s="41">
        <f t="shared" ref="E1085:L1085" si="974">+E1086+E1087</f>
        <v>-1859356</v>
      </c>
      <c r="F1085" s="41">
        <f t="shared" si="974"/>
        <v>0</v>
      </c>
      <c r="G1085" s="41">
        <f t="shared" si="974"/>
        <v>6447638</v>
      </c>
      <c r="H1085" s="41">
        <f t="shared" ref="H1085" si="975">+H1086+H1087</f>
        <v>-1312408</v>
      </c>
      <c r="I1085" s="41">
        <f t="shared" ref="I1085" si="976">+I1086+I1087</f>
        <v>-6994586</v>
      </c>
      <c r="J1085" s="41">
        <f t="shared" si="974"/>
        <v>0</v>
      </c>
      <c r="K1085" s="41">
        <f t="shared" si="974"/>
        <v>0</v>
      </c>
      <c r="L1085" s="41">
        <f t="shared" si="974"/>
        <v>0</v>
      </c>
      <c r="M1085" s="41">
        <f t="shared" ref="M1085:N1085" si="977">+M1086+M1087</f>
        <v>0</v>
      </c>
      <c r="N1085" s="41">
        <f t="shared" si="977"/>
        <v>0</v>
      </c>
      <c r="O1085" s="41">
        <f t="shared" ref="O1085:S1085" si="978">+O1086+O1087</f>
        <v>0</v>
      </c>
      <c r="P1085" s="41">
        <f t="shared" si="978"/>
        <v>0</v>
      </c>
      <c r="Q1085" s="41">
        <f t="shared" si="978"/>
        <v>0</v>
      </c>
      <c r="R1085" s="41">
        <f t="shared" si="978"/>
        <v>0</v>
      </c>
      <c r="S1085" s="41">
        <f t="shared" si="978"/>
        <v>0</v>
      </c>
      <c r="T1085" s="41">
        <f t="shared" ref="T1085:U1085" si="979">+T1086+T1087</f>
        <v>0</v>
      </c>
      <c r="U1085" s="41">
        <f t="shared" si="979"/>
        <v>0</v>
      </c>
    </row>
    <row r="1086" spans="1:21" ht="12" hidden="1" customHeight="1" x14ac:dyDescent="0.2">
      <c r="A1086" s="3">
        <v>2335200101</v>
      </c>
      <c r="B1086" s="4" t="s">
        <v>705</v>
      </c>
      <c r="C1086" s="4" t="s">
        <v>9</v>
      </c>
      <c r="D1086" s="4">
        <f t="shared" si="919"/>
        <v>10</v>
      </c>
      <c r="E1086" s="42">
        <f t="shared" ref="E1086:E1087" si="980">+F1086+G1086+J1086+K1086+L1086+H1086+M1086+N1086+I1086+O1086+P1086+Q1086+R1086+S1086+T1086+U1086</f>
        <v>-1859356</v>
      </c>
      <c r="F1086" s="42">
        <f>IFERROR(VLOOKUP($A1086,'2018'!$A$8:$C$209,3,FALSE),0)</f>
        <v>0</v>
      </c>
      <c r="G1086" s="42">
        <f>IFERROR(VLOOKUP($A1086,'2019'!$A$8:$C$282,3,FALSE),0)</f>
        <v>6447638</v>
      </c>
      <c r="H1086" s="42">
        <f>+IFERROR(VLOOKUP($A1086,'2020'!$A$14:$C$247,3,FALSE),0)</f>
        <v>-1312408</v>
      </c>
      <c r="I1086" s="42">
        <f>+IFERROR(VLOOKUP($A1086,'2021'!$A$12:$C$276,3,FALSE),0)</f>
        <v>-6994586</v>
      </c>
      <c r="J1086" s="42">
        <f>+IFERROR(VLOOKUP($A1086,'2022'!$A:$O,4,FALSE),0)</f>
        <v>0</v>
      </c>
      <c r="K1086" s="42">
        <f>+IFERROR(VLOOKUP($A1086,'2022'!$A:$O,5,FALSE),0)</f>
        <v>0</v>
      </c>
      <c r="L1086" s="42">
        <f>+IFERROR(VLOOKUP($A1086,'2022'!$A:$O,6,FALSE),0)</f>
        <v>0</v>
      </c>
      <c r="M1086" s="42">
        <f>+IFERROR(VLOOKUP($A1086,'2022'!$A:$O,7,FALSE),0)</f>
        <v>0</v>
      </c>
      <c r="N1086" s="42">
        <f>+IFERROR(VLOOKUP($A1086,'2022'!$A:$O,8,FALSE),0)</f>
        <v>0</v>
      </c>
      <c r="O1086" s="42">
        <f>+IFERROR(VLOOKUP($A1086,'2022'!$A:$O,9,FALSE),0)</f>
        <v>0</v>
      </c>
      <c r="P1086" s="42">
        <f>+IFERROR(VLOOKUP($A1086,'2022'!$A:$O,10,FALSE),0)</f>
        <v>0</v>
      </c>
      <c r="Q1086" s="42">
        <f>+IFERROR(VLOOKUP($A1086,'2022'!$A:$O,11,FALSE),0)</f>
        <v>0</v>
      </c>
      <c r="R1086" s="42">
        <f>+IFERROR(VLOOKUP($A1086,'2022'!$A:$O,12,FALSE),0)</f>
        <v>0</v>
      </c>
      <c r="S1086" s="42">
        <f>+IFERROR(VLOOKUP($A1086,'2022'!$A:$O,13,FALSE),0)</f>
        <v>0</v>
      </c>
      <c r="T1086" s="42">
        <f>+IFERROR(VLOOKUP($A1086,'2022'!$A:$O,14,FALSE),0)</f>
        <v>0</v>
      </c>
      <c r="U1086" s="42">
        <f>+IFERROR(VLOOKUP($A1086,'2022'!$A:$O,15,FALSE),0)</f>
        <v>0</v>
      </c>
    </row>
    <row r="1087" spans="1:21" hidden="1" x14ac:dyDescent="0.2">
      <c r="A1087" s="3">
        <v>2335200102</v>
      </c>
      <c r="B1087" s="4" t="s">
        <v>706</v>
      </c>
      <c r="C1087" s="4" t="s">
        <v>9</v>
      </c>
      <c r="D1087" s="4">
        <f t="shared" si="919"/>
        <v>10</v>
      </c>
      <c r="E1087" s="42">
        <f t="shared" si="980"/>
        <v>0</v>
      </c>
      <c r="F1087" s="42">
        <f>IFERROR(VLOOKUP($A1087,'2018'!$A$8:$C$209,3,FALSE),0)</f>
        <v>0</v>
      </c>
      <c r="G1087" s="42">
        <f>IFERROR(VLOOKUP($A1087,'2019'!$A$8:$C$282,3,FALSE),0)</f>
        <v>0</v>
      </c>
      <c r="H1087" s="42">
        <f>+IFERROR(VLOOKUP($A1087,'2020'!$A$14:$C$247,3,FALSE),0)</f>
        <v>0</v>
      </c>
      <c r="I1087" s="42">
        <f>+IFERROR(VLOOKUP($A1087,'2021'!$A$12:$C$276,3,FALSE),0)</f>
        <v>0</v>
      </c>
      <c r="J1087" s="42">
        <f>+IFERROR(VLOOKUP($A1087,'2022'!$A:$O,4,FALSE),0)</f>
        <v>0</v>
      </c>
      <c r="K1087" s="42">
        <f>+IFERROR(VLOOKUP($A1087,'2022'!$A:$O,5,FALSE),0)</f>
        <v>0</v>
      </c>
      <c r="L1087" s="42">
        <f>+IFERROR(VLOOKUP($A1087,'2022'!$A:$O,6,FALSE),0)</f>
        <v>0</v>
      </c>
      <c r="M1087" s="42">
        <f>+IFERROR(VLOOKUP($A1087,'2022'!$A:$O,7,FALSE),0)</f>
        <v>0</v>
      </c>
      <c r="N1087" s="42">
        <f>+IFERROR(VLOOKUP($A1087,'2022'!$A:$O,8,FALSE),0)</f>
        <v>0</v>
      </c>
      <c r="O1087" s="42">
        <f>+IFERROR(VLOOKUP($A1087,'2022'!$A:$O,9,FALSE),0)</f>
        <v>0</v>
      </c>
      <c r="P1087" s="42">
        <f>+IFERROR(VLOOKUP($A1087,'2022'!$A:$O,10,FALSE),0)</f>
        <v>0</v>
      </c>
      <c r="Q1087" s="42">
        <f>+IFERROR(VLOOKUP($A1087,'2022'!$A:$O,11,FALSE),0)</f>
        <v>0</v>
      </c>
      <c r="R1087" s="42">
        <f>+IFERROR(VLOOKUP($A1087,'2022'!$A:$O,12,FALSE),0)</f>
        <v>0</v>
      </c>
      <c r="S1087" s="42">
        <f>+IFERROR(VLOOKUP($A1087,'2022'!$A:$O,13,FALSE),0)</f>
        <v>0</v>
      </c>
      <c r="T1087" s="42">
        <f>+IFERROR(VLOOKUP($A1087,'2022'!$A:$O,14,FALSE),0)</f>
        <v>0</v>
      </c>
      <c r="U1087" s="42">
        <f>+IFERROR(VLOOKUP($A1087,'2022'!$A:$O,15,FALSE),0)</f>
        <v>0</v>
      </c>
    </row>
    <row r="1088" spans="1:21" ht="12" hidden="1" customHeight="1" x14ac:dyDescent="0.25">
      <c r="A1088" s="5">
        <v>233525</v>
      </c>
      <c r="B1088" s="6" t="s">
        <v>122</v>
      </c>
      <c r="C1088" s="6" t="s">
        <v>5</v>
      </c>
      <c r="D1088" s="6">
        <f t="shared" si="919"/>
        <v>6</v>
      </c>
      <c r="E1088" s="40">
        <f t="shared" ref="E1088:U1088" si="981">+E1089</f>
        <v>24800195</v>
      </c>
      <c r="F1088" s="40">
        <f t="shared" si="981"/>
        <v>2400050</v>
      </c>
      <c r="G1088" s="40">
        <f t="shared" si="981"/>
        <v>9257524</v>
      </c>
      <c r="H1088" s="40">
        <f t="shared" si="981"/>
        <v>13040952</v>
      </c>
      <c r="I1088" s="40">
        <f t="shared" si="981"/>
        <v>-16578882</v>
      </c>
      <c r="J1088" s="40">
        <f t="shared" si="981"/>
        <v>12179123</v>
      </c>
      <c r="K1088" s="40">
        <f t="shared" si="981"/>
        <v>-15756144</v>
      </c>
      <c r="L1088" s="40">
        <f t="shared" si="981"/>
        <v>12650178</v>
      </c>
      <c r="M1088" s="40">
        <f t="shared" si="981"/>
        <v>69056199</v>
      </c>
      <c r="N1088" s="40">
        <f t="shared" si="981"/>
        <v>64867801</v>
      </c>
      <c r="O1088" s="40">
        <f t="shared" si="981"/>
        <v>-144586423</v>
      </c>
      <c r="P1088" s="40">
        <f t="shared" si="981"/>
        <v>13342182</v>
      </c>
      <c r="Q1088" s="40">
        <f t="shared" si="981"/>
        <v>837570</v>
      </c>
      <c r="R1088" s="40">
        <f t="shared" si="981"/>
        <v>-17449499</v>
      </c>
      <c r="S1088" s="40">
        <f t="shared" si="981"/>
        <v>3819014</v>
      </c>
      <c r="T1088" s="40">
        <f t="shared" si="981"/>
        <v>3772837</v>
      </c>
      <c r="U1088" s="40">
        <f t="shared" si="981"/>
        <v>13947713</v>
      </c>
    </row>
    <row r="1089" spans="1:21" ht="12" hidden="1" customHeight="1" x14ac:dyDescent="0.25">
      <c r="A1089" s="34">
        <v>23352501</v>
      </c>
      <c r="B1089" s="35" t="s">
        <v>122</v>
      </c>
      <c r="C1089" s="35" t="s">
        <v>5</v>
      </c>
      <c r="D1089" s="35">
        <f t="shared" si="919"/>
        <v>8</v>
      </c>
      <c r="E1089" s="41">
        <f t="shared" ref="E1089:L1089" si="982">+E1090+E1091</f>
        <v>24800195</v>
      </c>
      <c r="F1089" s="41">
        <f t="shared" si="982"/>
        <v>2400050</v>
      </c>
      <c r="G1089" s="41">
        <f t="shared" si="982"/>
        <v>9257524</v>
      </c>
      <c r="H1089" s="41">
        <f t="shared" ref="H1089" si="983">+H1090+H1091</f>
        <v>13040952</v>
      </c>
      <c r="I1089" s="41">
        <f t="shared" ref="I1089" si="984">+I1090+I1091</f>
        <v>-16578882</v>
      </c>
      <c r="J1089" s="41">
        <f t="shared" si="982"/>
        <v>12179123</v>
      </c>
      <c r="K1089" s="41">
        <f t="shared" si="982"/>
        <v>-15756144</v>
      </c>
      <c r="L1089" s="41">
        <f t="shared" si="982"/>
        <v>12650178</v>
      </c>
      <c r="M1089" s="41">
        <f t="shared" ref="M1089:N1089" si="985">+M1090+M1091</f>
        <v>69056199</v>
      </c>
      <c r="N1089" s="41">
        <f t="shared" si="985"/>
        <v>64867801</v>
      </c>
      <c r="O1089" s="41">
        <f t="shared" ref="O1089:S1089" si="986">+O1090+O1091</f>
        <v>-144586423</v>
      </c>
      <c r="P1089" s="41">
        <f t="shared" si="986"/>
        <v>13342182</v>
      </c>
      <c r="Q1089" s="41">
        <f t="shared" si="986"/>
        <v>837570</v>
      </c>
      <c r="R1089" s="41">
        <f t="shared" si="986"/>
        <v>-17449499</v>
      </c>
      <c r="S1089" s="41">
        <f t="shared" si="986"/>
        <v>3819014</v>
      </c>
      <c r="T1089" s="41">
        <f t="shared" ref="T1089:U1089" si="987">+T1090+T1091</f>
        <v>3772837</v>
      </c>
      <c r="U1089" s="41">
        <f t="shared" si="987"/>
        <v>13947713</v>
      </c>
    </row>
    <row r="1090" spans="1:21" hidden="1" x14ac:dyDescent="0.2">
      <c r="A1090" s="3">
        <v>2335250101</v>
      </c>
      <c r="B1090" s="4" t="s">
        <v>707</v>
      </c>
      <c r="C1090" s="4" t="s">
        <v>9</v>
      </c>
      <c r="D1090" s="4">
        <f t="shared" si="919"/>
        <v>10</v>
      </c>
      <c r="E1090" s="42">
        <f t="shared" ref="E1090:E1091" si="988">+F1090+G1090+J1090+K1090+L1090+H1090+M1090+N1090+I1090+O1090+P1090+Q1090+R1090+S1090+T1090+U1090</f>
        <v>24800195</v>
      </c>
      <c r="F1090" s="42">
        <f>IFERROR(VLOOKUP($A1090,'2018'!$A$8:$C$209,3,FALSE),0)</f>
        <v>2400050</v>
      </c>
      <c r="G1090" s="42">
        <f>IFERROR(VLOOKUP($A1090,'2019'!$A$8:$C$282,3,FALSE),0)</f>
        <v>9257524</v>
      </c>
      <c r="H1090" s="42">
        <f>+IFERROR(VLOOKUP($A1090,'2020'!$A$14:$C$247,3,FALSE),0)</f>
        <v>13040952</v>
      </c>
      <c r="I1090" s="42">
        <f>+IFERROR(VLOOKUP($A1090,'2021'!$A$12:$C$276,3,FALSE),0)</f>
        <v>-16578882</v>
      </c>
      <c r="J1090" s="42">
        <f>+IFERROR(VLOOKUP($A1090,'2022'!$A:$O,4,FALSE),0)</f>
        <v>12179123</v>
      </c>
      <c r="K1090" s="42">
        <f>+IFERROR(VLOOKUP($A1090,'2022'!$A:$O,5,FALSE),0)</f>
        <v>-15756144</v>
      </c>
      <c r="L1090" s="42">
        <f>+IFERROR(VLOOKUP($A1090,'2022'!$A:$O,6,FALSE),0)</f>
        <v>12650178</v>
      </c>
      <c r="M1090" s="42">
        <f>+IFERROR(VLOOKUP($A1090,'2022'!$A:$O,7,FALSE),0)</f>
        <v>69056199</v>
      </c>
      <c r="N1090" s="42">
        <f>+IFERROR(VLOOKUP($A1090,'2022'!$A:$O,8,FALSE),0)</f>
        <v>64867801</v>
      </c>
      <c r="O1090" s="42">
        <f>+IFERROR(VLOOKUP($A1090,'2022'!$A:$O,9,FALSE),0)</f>
        <v>-144586423</v>
      </c>
      <c r="P1090" s="42">
        <f>+IFERROR(VLOOKUP($A1090,'2022'!$A:$O,10,FALSE),0)</f>
        <v>13342182</v>
      </c>
      <c r="Q1090" s="42">
        <f>+IFERROR(VLOOKUP($A1090,'2022'!$A:$O,11,FALSE),0)</f>
        <v>837570</v>
      </c>
      <c r="R1090" s="42">
        <f>+IFERROR(VLOOKUP($A1090,'2022'!$A:$O,12,FALSE),0)</f>
        <v>-17449499</v>
      </c>
      <c r="S1090" s="42">
        <f>+IFERROR(VLOOKUP($A1090,'2022'!$A:$O,13,FALSE),0)</f>
        <v>3819014</v>
      </c>
      <c r="T1090" s="42">
        <f>+IFERROR(VLOOKUP($A1090,'2022'!$A:$O,14,FALSE),0)</f>
        <v>3772837</v>
      </c>
      <c r="U1090" s="42">
        <f>+IFERROR(VLOOKUP($A1090,'2022'!$A:$O,15,FALSE),0)</f>
        <v>13947713</v>
      </c>
    </row>
    <row r="1091" spans="1:21" ht="12" hidden="1" customHeight="1" x14ac:dyDescent="0.2">
      <c r="A1091" s="3">
        <v>2335250102</v>
      </c>
      <c r="B1091" s="4" t="s">
        <v>708</v>
      </c>
      <c r="C1091" s="4" t="s">
        <v>9</v>
      </c>
      <c r="D1091" s="4">
        <f t="shared" si="919"/>
        <v>10</v>
      </c>
      <c r="E1091" s="42">
        <f t="shared" si="988"/>
        <v>0</v>
      </c>
      <c r="F1091" s="42">
        <f>IFERROR(VLOOKUP($A1091,'2018'!$A$8:$C$209,3,FALSE),0)</f>
        <v>0</v>
      </c>
      <c r="G1091" s="42">
        <f>IFERROR(VLOOKUP($A1091,'2019'!$A$8:$C$282,3,FALSE),0)</f>
        <v>0</v>
      </c>
      <c r="H1091" s="42">
        <f>+IFERROR(VLOOKUP($A1091,'2020'!$A$14:$C$247,3,FALSE),0)</f>
        <v>0</v>
      </c>
      <c r="I1091" s="42">
        <f>+IFERROR(VLOOKUP($A1091,'2021'!$A$12:$C$276,3,FALSE),0)</f>
        <v>0</v>
      </c>
      <c r="J1091" s="42">
        <f>+IFERROR(VLOOKUP($A1091,'2022'!$A:$O,4,FALSE),0)</f>
        <v>0</v>
      </c>
      <c r="K1091" s="42">
        <f>+IFERROR(VLOOKUP($A1091,'2022'!$A:$O,5,FALSE),0)</f>
        <v>0</v>
      </c>
      <c r="L1091" s="42">
        <f>+IFERROR(VLOOKUP($A1091,'2022'!$A:$O,6,FALSE),0)</f>
        <v>0</v>
      </c>
      <c r="M1091" s="42">
        <f>+IFERROR(VLOOKUP($A1091,'2022'!$A:$O,7,FALSE),0)</f>
        <v>0</v>
      </c>
      <c r="N1091" s="42">
        <f>+IFERROR(VLOOKUP($A1091,'2022'!$A:$O,8,FALSE),0)</f>
        <v>0</v>
      </c>
      <c r="O1091" s="42">
        <f>+IFERROR(VLOOKUP($A1091,'2022'!$A:$O,9,FALSE),0)</f>
        <v>0</v>
      </c>
      <c r="P1091" s="42">
        <f>+IFERROR(VLOOKUP($A1091,'2022'!$A:$O,10,FALSE),0)</f>
        <v>0</v>
      </c>
      <c r="Q1091" s="42">
        <f>+IFERROR(VLOOKUP($A1091,'2022'!$A:$O,11,FALSE),0)</f>
        <v>0</v>
      </c>
      <c r="R1091" s="42">
        <f>+IFERROR(VLOOKUP($A1091,'2022'!$A:$O,12,FALSE),0)</f>
        <v>0</v>
      </c>
      <c r="S1091" s="42">
        <f>+IFERROR(VLOOKUP($A1091,'2022'!$A:$O,13,FALSE),0)</f>
        <v>0</v>
      </c>
      <c r="T1091" s="42">
        <f>+IFERROR(VLOOKUP($A1091,'2022'!$A:$O,14,FALSE),0)</f>
        <v>0</v>
      </c>
      <c r="U1091" s="42">
        <f>+IFERROR(VLOOKUP($A1091,'2022'!$A:$O,15,FALSE),0)</f>
        <v>0</v>
      </c>
    </row>
    <row r="1092" spans="1:21" ht="12" hidden="1" customHeight="1" x14ac:dyDescent="0.25">
      <c r="A1092" s="5">
        <v>233535</v>
      </c>
      <c r="B1092" s="6" t="s">
        <v>709</v>
      </c>
      <c r="C1092" s="6" t="s">
        <v>5</v>
      </c>
      <c r="D1092" s="6">
        <f t="shared" si="919"/>
        <v>6</v>
      </c>
      <c r="E1092" s="40">
        <f t="shared" ref="E1092:U1093" si="989">+E1093</f>
        <v>1094960</v>
      </c>
      <c r="F1092" s="40">
        <f t="shared" si="989"/>
        <v>13881970</v>
      </c>
      <c r="G1092" s="40">
        <f t="shared" si="989"/>
        <v>-12787010</v>
      </c>
      <c r="H1092" s="40">
        <f t="shared" si="989"/>
        <v>0</v>
      </c>
      <c r="I1092" s="40">
        <f t="shared" si="989"/>
        <v>4206726</v>
      </c>
      <c r="J1092" s="40">
        <f t="shared" si="989"/>
        <v>-4206726</v>
      </c>
      <c r="K1092" s="40">
        <f t="shared" si="989"/>
        <v>0</v>
      </c>
      <c r="L1092" s="40">
        <f t="shared" si="989"/>
        <v>0</v>
      </c>
      <c r="M1092" s="40">
        <f t="shared" si="989"/>
        <v>0</v>
      </c>
      <c r="N1092" s="40">
        <f t="shared" si="989"/>
        <v>0</v>
      </c>
      <c r="O1092" s="40">
        <f t="shared" si="989"/>
        <v>0</v>
      </c>
      <c r="P1092" s="40">
        <f t="shared" si="989"/>
        <v>0</v>
      </c>
      <c r="Q1092" s="40">
        <f t="shared" si="989"/>
        <v>0</v>
      </c>
      <c r="R1092" s="40">
        <f t="shared" si="989"/>
        <v>0</v>
      </c>
      <c r="S1092" s="40">
        <f t="shared" si="989"/>
        <v>0</v>
      </c>
      <c r="T1092" s="40">
        <f t="shared" si="989"/>
        <v>0</v>
      </c>
      <c r="U1092" s="40">
        <f t="shared" si="989"/>
        <v>0</v>
      </c>
    </row>
    <row r="1093" spans="1:21" ht="12" hidden="1" x14ac:dyDescent="0.25">
      <c r="A1093" s="34">
        <v>23353501</v>
      </c>
      <c r="B1093" s="35" t="s">
        <v>709</v>
      </c>
      <c r="C1093" s="35" t="s">
        <v>5</v>
      </c>
      <c r="D1093" s="35">
        <f t="shared" si="919"/>
        <v>8</v>
      </c>
      <c r="E1093" s="41">
        <f t="shared" si="989"/>
        <v>1094960</v>
      </c>
      <c r="F1093" s="41">
        <f t="shared" si="989"/>
        <v>13881970</v>
      </c>
      <c r="G1093" s="41">
        <f t="shared" si="989"/>
        <v>-12787010</v>
      </c>
      <c r="H1093" s="41">
        <f t="shared" si="989"/>
        <v>0</v>
      </c>
      <c r="I1093" s="41">
        <f t="shared" si="989"/>
        <v>4206726</v>
      </c>
      <c r="J1093" s="41">
        <f t="shared" si="989"/>
        <v>-4206726</v>
      </c>
      <c r="K1093" s="41">
        <f t="shared" si="989"/>
        <v>0</v>
      </c>
      <c r="L1093" s="41">
        <f t="shared" si="989"/>
        <v>0</v>
      </c>
      <c r="M1093" s="41">
        <f t="shared" si="989"/>
        <v>0</v>
      </c>
      <c r="N1093" s="41">
        <f t="shared" si="989"/>
        <v>0</v>
      </c>
      <c r="O1093" s="41">
        <f t="shared" si="989"/>
        <v>0</v>
      </c>
      <c r="P1093" s="41">
        <f t="shared" si="989"/>
        <v>0</v>
      </c>
      <c r="Q1093" s="41">
        <f t="shared" si="989"/>
        <v>0</v>
      </c>
      <c r="R1093" s="41">
        <f t="shared" si="989"/>
        <v>0</v>
      </c>
      <c r="S1093" s="41">
        <f t="shared" si="989"/>
        <v>0</v>
      </c>
      <c r="T1093" s="41">
        <f t="shared" si="989"/>
        <v>0</v>
      </c>
      <c r="U1093" s="41">
        <f t="shared" si="989"/>
        <v>0</v>
      </c>
    </row>
    <row r="1094" spans="1:21" ht="12" hidden="1" customHeight="1" x14ac:dyDescent="0.2">
      <c r="A1094" s="3">
        <v>2335350101</v>
      </c>
      <c r="B1094" s="4" t="s">
        <v>709</v>
      </c>
      <c r="C1094" s="4" t="s">
        <v>9</v>
      </c>
      <c r="D1094" s="4">
        <f t="shared" si="919"/>
        <v>10</v>
      </c>
      <c r="E1094" s="42">
        <f>+F1094+G1094+J1094+K1094+L1094+H1094+M1094+N1094+I1094+O1094+P1094+Q1094+R1094+S1094+T1094+U1094</f>
        <v>1094960</v>
      </c>
      <c r="F1094" s="42">
        <f>IFERROR(VLOOKUP($A1094,'2018'!$A$8:$C$209,3,FALSE),0)</f>
        <v>13881970</v>
      </c>
      <c r="G1094" s="42">
        <f>IFERROR(VLOOKUP($A1094,'2019'!$A$8:$C$282,3,FALSE),0)</f>
        <v>-12787010</v>
      </c>
      <c r="H1094" s="42">
        <f>+IFERROR(VLOOKUP($A1094,'2020'!$A$14:$C$247,3,FALSE),0)</f>
        <v>0</v>
      </c>
      <c r="I1094" s="42">
        <f>+IFERROR(VLOOKUP($A1094,'2021'!$A$12:$C$276,3,FALSE),0)</f>
        <v>4206726</v>
      </c>
      <c r="J1094" s="42">
        <f>+IFERROR(VLOOKUP($A1094,'2022'!$A:$O,4,FALSE),0)</f>
        <v>-4206726</v>
      </c>
      <c r="K1094" s="42">
        <f>+IFERROR(VLOOKUP($A1094,'2022'!$A:$O,5,FALSE),0)</f>
        <v>0</v>
      </c>
      <c r="L1094" s="42">
        <f>+IFERROR(VLOOKUP($A1094,'2022'!$A:$O,6,FALSE),0)</f>
        <v>0</v>
      </c>
      <c r="M1094" s="42">
        <f>+IFERROR(VLOOKUP($A1094,'2022'!$A:$O,7,FALSE),0)</f>
        <v>0</v>
      </c>
      <c r="N1094" s="42">
        <f>+IFERROR(VLOOKUP($A1094,'2022'!$A:$O,8,FALSE),0)</f>
        <v>0</v>
      </c>
      <c r="O1094" s="42">
        <f>+IFERROR(VLOOKUP($A1094,'2022'!$A:$O,9,FALSE),0)</f>
        <v>0</v>
      </c>
      <c r="P1094" s="42">
        <f>+IFERROR(VLOOKUP($A1094,'2022'!$A:$O,10,FALSE),0)</f>
        <v>0</v>
      </c>
      <c r="Q1094" s="42">
        <f>+IFERROR(VLOOKUP($A1094,'2022'!$A:$O,11,FALSE),0)</f>
        <v>0</v>
      </c>
      <c r="R1094" s="42">
        <f>+IFERROR(VLOOKUP($A1094,'2022'!$A:$O,12,FALSE),0)</f>
        <v>0</v>
      </c>
      <c r="S1094" s="42">
        <f>+IFERROR(VLOOKUP($A1094,'2022'!$A:$O,13,FALSE),0)</f>
        <v>0</v>
      </c>
      <c r="T1094" s="42">
        <f>+IFERROR(VLOOKUP($A1094,'2022'!$A:$O,14,FALSE),0)</f>
        <v>0</v>
      </c>
      <c r="U1094" s="42">
        <f>+IFERROR(VLOOKUP($A1094,'2022'!$A:$O,15,FALSE),0)</f>
        <v>0</v>
      </c>
    </row>
    <row r="1095" spans="1:21" ht="12" hidden="1" customHeight="1" x14ac:dyDescent="0.25">
      <c r="A1095" s="5">
        <v>233540</v>
      </c>
      <c r="B1095" s="6" t="s">
        <v>710</v>
      </c>
      <c r="C1095" s="6" t="s">
        <v>5</v>
      </c>
      <c r="D1095" s="6">
        <f t="shared" si="919"/>
        <v>6</v>
      </c>
      <c r="E1095" s="40">
        <f t="shared" ref="E1095:U1096" si="990">+E1096</f>
        <v>-800612</v>
      </c>
      <c r="F1095" s="40">
        <f t="shared" si="990"/>
        <v>1383914</v>
      </c>
      <c r="G1095" s="40">
        <f t="shared" si="990"/>
        <v>1717448</v>
      </c>
      <c r="H1095" s="40">
        <f t="shared" si="990"/>
        <v>-2957744</v>
      </c>
      <c r="I1095" s="40">
        <f t="shared" si="990"/>
        <v>23498</v>
      </c>
      <c r="J1095" s="40">
        <f t="shared" si="990"/>
        <v>14041072</v>
      </c>
      <c r="K1095" s="40">
        <f t="shared" si="990"/>
        <v>18116915</v>
      </c>
      <c r="L1095" s="40">
        <f t="shared" si="990"/>
        <v>-30195698</v>
      </c>
      <c r="M1095" s="40">
        <f t="shared" si="990"/>
        <v>-1860400</v>
      </c>
      <c r="N1095" s="40">
        <f t="shared" si="990"/>
        <v>2695417</v>
      </c>
      <c r="O1095" s="40">
        <f t="shared" si="990"/>
        <v>-3564964</v>
      </c>
      <c r="P1095" s="40">
        <f t="shared" si="990"/>
        <v>510738</v>
      </c>
      <c r="Q1095" s="40">
        <f t="shared" si="990"/>
        <v>-636457</v>
      </c>
      <c r="R1095" s="40">
        <f t="shared" si="990"/>
        <v>-74351</v>
      </c>
      <c r="S1095" s="40">
        <f t="shared" si="990"/>
        <v>0</v>
      </c>
      <c r="T1095" s="40">
        <f t="shared" si="990"/>
        <v>0</v>
      </c>
      <c r="U1095" s="40">
        <f t="shared" si="990"/>
        <v>0</v>
      </c>
    </row>
    <row r="1096" spans="1:21" ht="12" hidden="1" x14ac:dyDescent="0.25">
      <c r="A1096" s="34">
        <v>23354001</v>
      </c>
      <c r="B1096" s="35" t="s">
        <v>128</v>
      </c>
      <c r="C1096" s="35" t="s">
        <v>5</v>
      </c>
      <c r="D1096" s="35">
        <f t="shared" si="919"/>
        <v>8</v>
      </c>
      <c r="E1096" s="41">
        <f t="shared" si="990"/>
        <v>-800612</v>
      </c>
      <c r="F1096" s="41">
        <f t="shared" si="990"/>
        <v>1383914</v>
      </c>
      <c r="G1096" s="41">
        <f t="shared" si="990"/>
        <v>1717448</v>
      </c>
      <c r="H1096" s="41">
        <f t="shared" si="990"/>
        <v>-2957744</v>
      </c>
      <c r="I1096" s="41">
        <f t="shared" si="990"/>
        <v>23498</v>
      </c>
      <c r="J1096" s="41">
        <f t="shared" si="990"/>
        <v>14041072</v>
      </c>
      <c r="K1096" s="41">
        <f t="shared" si="990"/>
        <v>18116915</v>
      </c>
      <c r="L1096" s="41">
        <f t="shared" si="990"/>
        <v>-30195698</v>
      </c>
      <c r="M1096" s="41">
        <f t="shared" si="990"/>
        <v>-1860400</v>
      </c>
      <c r="N1096" s="41">
        <f t="shared" si="990"/>
        <v>2695417</v>
      </c>
      <c r="O1096" s="41">
        <f t="shared" si="990"/>
        <v>-3564964</v>
      </c>
      <c r="P1096" s="41">
        <f t="shared" si="990"/>
        <v>510738</v>
      </c>
      <c r="Q1096" s="41">
        <f t="shared" si="990"/>
        <v>-636457</v>
      </c>
      <c r="R1096" s="41">
        <f t="shared" si="990"/>
        <v>-74351</v>
      </c>
      <c r="S1096" s="41">
        <f t="shared" si="990"/>
        <v>0</v>
      </c>
      <c r="T1096" s="41">
        <f t="shared" si="990"/>
        <v>0</v>
      </c>
      <c r="U1096" s="41">
        <f t="shared" si="990"/>
        <v>0</v>
      </c>
    </row>
    <row r="1097" spans="1:21" ht="12" hidden="1" customHeight="1" x14ac:dyDescent="0.2">
      <c r="A1097" s="3">
        <v>2335400101</v>
      </c>
      <c r="B1097" s="4" t="s">
        <v>711</v>
      </c>
      <c r="C1097" s="4" t="s">
        <v>9</v>
      </c>
      <c r="D1097" s="4">
        <f t="shared" si="919"/>
        <v>10</v>
      </c>
      <c r="E1097" s="42">
        <f>+F1097+G1097+J1097+K1097+L1097+H1097+M1097+N1097+I1097+O1097+P1097+Q1097+R1097+S1097+T1097+U1097</f>
        <v>-800612</v>
      </c>
      <c r="F1097" s="42">
        <f>IFERROR(VLOOKUP($A1097,'2018'!$A$8:$C$209,3,FALSE),0)</f>
        <v>1383914</v>
      </c>
      <c r="G1097" s="42">
        <f>IFERROR(VLOOKUP($A1097,'2019'!$A$8:$C$282,3,FALSE),0)</f>
        <v>1717448</v>
      </c>
      <c r="H1097" s="42">
        <f>+IFERROR(VLOOKUP($A1097,'2020'!$A$14:$C$247,3,FALSE),0)</f>
        <v>-2957744</v>
      </c>
      <c r="I1097" s="42">
        <f>+IFERROR(VLOOKUP($A1097,'2021'!$A$12:$C$276,3,FALSE),0)</f>
        <v>23498</v>
      </c>
      <c r="J1097" s="42">
        <f>+IFERROR(VLOOKUP($A1097,'2022'!$A:$O,4,FALSE),0)</f>
        <v>14041072</v>
      </c>
      <c r="K1097" s="42">
        <f>+IFERROR(VLOOKUP($A1097,'2022'!$A:$O,5,FALSE),0)</f>
        <v>18116915</v>
      </c>
      <c r="L1097" s="42">
        <f>+IFERROR(VLOOKUP($A1097,'2022'!$A:$O,6,FALSE),0)</f>
        <v>-30195698</v>
      </c>
      <c r="M1097" s="42">
        <f>+IFERROR(VLOOKUP($A1097,'2022'!$A:$O,7,FALSE),0)</f>
        <v>-1860400</v>
      </c>
      <c r="N1097" s="42">
        <f>+IFERROR(VLOOKUP($A1097,'2022'!$A:$O,8,FALSE),0)</f>
        <v>2695417</v>
      </c>
      <c r="O1097" s="42">
        <f>+IFERROR(VLOOKUP($A1097,'2022'!$A:$O,9,FALSE),0)</f>
        <v>-3564964</v>
      </c>
      <c r="P1097" s="42">
        <f>+IFERROR(VLOOKUP($A1097,'2022'!$A:$O,10,FALSE),0)</f>
        <v>510738</v>
      </c>
      <c r="Q1097" s="42">
        <f>+IFERROR(VLOOKUP($A1097,'2022'!$A:$O,11,FALSE),0)</f>
        <v>-636457</v>
      </c>
      <c r="R1097" s="42">
        <f>+IFERROR(VLOOKUP($A1097,'2022'!$A:$O,12,FALSE),0)</f>
        <v>-74351</v>
      </c>
      <c r="S1097" s="42">
        <f>+IFERROR(VLOOKUP($A1097,'2022'!$A:$O,13,FALSE),0)</f>
        <v>0</v>
      </c>
      <c r="T1097" s="42">
        <f>+IFERROR(VLOOKUP($A1097,'2022'!$A:$O,14,FALSE),0)</f>
        <v>0</v>
      </c>
      <c r="U1097" s="42">
        <f>+IFERROR(VLOOKUP($A1097,'2022'!$A:$O,15,FALSE),0)</f>
        <v>0</v>
      </c>
    </row>
    <row r="1098" spans="1:21" ht="12" hidden="1" customHeight="1" x14ac:dyDescent="0.25">
      <c r="A1098" s="5">
        <v>233545</v>
      </c>
      <c r="B1098" s="6" t="s">
        <v>712</v>
      </c>
      <c r="C1098" s="6" t="s">
        <v>5</v>
      </c>
      <c r="D1098" s="6">
        <f t="shared" si="919"/>
        <v>6</v>
      </c>
      <c r="E1098" s="40">
        <f t="shared" ref="E1098:U1099" si="991">+E1099</f>
        <v>0</v>
      </c>
      <c r="F1098" s="40">
        <f t="shared" si="991"/>
        <v>0</v>
      </c>
      <c r="G1098" s="40">
        <f t="shared" si="991"/>
        <v>542150</v>
      </c>
      <c r="H1098" s="40">
        <f t="shared" si="991"/>
        <v>-258180</v>
      </c>
      <c r="I1098" s="40">
        <f t="shared" si="991"/>
        <v>122280</v>
      </c>
      <c r="J1098" s="40">
        <f t="shared" si="991"/>
        <v>-143610</v>
      </c>
      <c r="K1098" s="40">
        <f t="shared" si="991"/>
        <v>201586</v>
      </c>
      <c r="L1098" s="40">
        <f t="shared" si="991"/>
        <v>-200222</v>
      </c>
      <c r="M1098" s="40">
        <f t="shared" si="991"/>
        <v>25516</v>
      </c>
      <c r="N1098" s="40">
        <f t="shared" si="991"/>
        <v>-289520</v>
      </c>
      <c r="O1098" s="40">
        <f t="shared" si="991"/>
        <v>214</v>
      </c>
      <c r="P1098" s="40">
        <f t="shared" si="991"/>
        <v>53010</v>
      </c>
      <c r="Q1098" s="40">
        <f t="shared" si="991"/>
        <v>-53224</v>
      </c>
      <c r="R1098" s="40">
        <f t="shared" si="991"/>
        <v>0</v>
      </c>
      <c r="S1098" s="40">
        <f t="shared" si="991"/>
        <v>0</v>
      </c>
      <c r="T1098" s="40">
        <f t="shared" si="991"/>
        <v>0</v>
      </c>
      <c r="U1098" s="40">
        <f t="shared" si="991"/>
        <v>0</v>
      </c>
    </row>
    <row r="1099" spans="1:21" ht="12" hidden="1" x14ac:dyDescent="0.25">
      <c r="A1099" s="34">
        <v>23354501</v>
      </c>
      <c r="B1099" s="35" t="s">
        <v>713</v>
      </c>
      <c r="C1099" s="35" t="s">
        <v>5</v>
      </c>
      <c r="D1099" s="35">
        <f t="shared" si="919"/>
        <v>8</v>
      </c>
      <c r="E1099" s="41">
        <f t="shared" si="991"/>
        <v>0</v>
      </c>
      <c r="F1099" s="41">
        <f t="shared" si="991"/>
        <v>0</v>
      </c>
      <c r="G1099" s="41">
        <f t="shared" si="991"/>
        <v>542150</v>
      </c>
      <c r="H1099" s="41">
        <f t="shared" si="991"/>
        <v>-258180</v>
      </c>
      <c r="I1099" s="41">
        <f t="shared" si="991"/>
        <v>122280</v>
      </c>
      <c r="J1099" s="41">
        <f t="shared" si="991"/>
        <v>-143610</v>
      </c>
      <c r="K1099" s="41">
        <f t="shared" si="991"/>
        <v>201586</v>
      </c>
      <c r="L1099" s="41">
        <f t="shared" si="991"/>
        <v>-200222</v>
      </c>
      <c r="M1099" s="41">
        <f t="shared" si="991"/>
        <v>25516</v>
      </c>
      <c r="N1099" s="41">
        <f t="shared" si="991"/>
        <v>-289520</v>
      </c>
      <c r="O1099" s="41">
        <f t="shared" si="991"/>
        <v>214</v>
      </c>
      <c r="P1099" s="41">
        <f t="shared" si="991"/>
        <v>53010</v>
      </c>
      <c r="Q1099" s="41">
        <f t="shared" si="991"/>
        <v>-53224</v>
      </c>
      <c r="R1099" s="41">
        <f t="shared" si="991"/>
        <v>0</v>
      </c>
      <c r="S1099" s="41">
        <f t="shared" si="991"/>
        <v>0</v>
      </c>
      <c r="T1099" s="41">
        <f t="shared" si="991"/>
        <v>0</v>
      </c>
      <c r="U1099" s="41">
        <f t="shared" si="991"/>
        <v>0</v>
      </c>
    </row>
    <row r="1100" spans="1:21" ht="12" hidden="1" customHeight="1" x14ac:dyDescent="0.2">
      <c r="A1100" s="3">
        <v>2335450101</v>
      </c>
      <c r="B1100" s="4" t="s">
        <v>712</v>
      </c>
      <c r="C1100" s="4" t="s">
        <v>9</v>
      </c>
      <c r="D1100" s="4">
        <f t="shared" si="919"/>
        <v>10</v>
      </c>
      <c r="E1100" s="42">
        <f>+F1100+G1100+J1100+K1100+L1100+H1100+M1100+N1100+I1100+O1100+P1100+Q1100+R1100+S1100+T1100+U1100</f>
        <v>0</v>
      </c>
      <c r="F1100" s="42">
        <f>IFERROR(VLOOKUP($A1100,'2018'!$A$8:$C$209,3,FALSE),0)</f>
        <v>0</v>
      </c>
      <c r="G1100" s="42">
        <f>IFERROR(VLOOKUP($A1100,'2019'!$A$8:$C$282,3,FALSE),0)</f>
        <v>542150</v>
      </c>
      <c r="H1100" s="42">
        <f>+IFERROR(VLOOKUP($A1100,'2020'!$A$14:$C$247,3,FALSE),0)</f>
        <v>-258180</v>
      </c>
      <c r="I1100" s="42">
        <f>+IFERROR(VLOOKUP($A1100,'2021'!$A$12:$C$276,3,FALSE),0)</f>
        <v>122280</v>
      </c>
      <c r="J1100" s="42">
        <f>+IFERROR(VLOOKUP($A1100,'2022'!$A:$O,4,FALSE),0)</f>
        <v>-143610</v>
      </c>
      <c r="K1100" s="42">
        <f>+IFERROR(VLOOKUP($A1100,'2022'!$A:$O,5,FALSE),0)</f>
        <v>201586</v>
      </c>
      <c r="L1100" s="42">
        <f>+IFERROR(VLOOKUP($A1100,'2022'!$A:$O,6,FALSE),0)</f>
        <v>-200222</v>
      </c>
      <c r="M1100" s="42">
        <f>+IFERROR(VLOOKUP($A1100,'2022'!$A:$O,7,FALSE),0)</f>
        <v>25516</v>
      </c>
      <c r="N1100" s="42">
        <f>+IFERROR(VLOOKUP($A1100,'2022'!$A:$O,8,FALSE),0)</f>
        <v>-289520</v>
      </c>
      <c r="O1100" s="42">
        <f>+IFERROR(VLOOKUP($A1100,'2022'!$A:$O,9,FALSE),0)</f>
        <v>214</v>
      </c>
      <c r="P1100" s="42">
        <f>+IFERROR(VLOOKUP($A1100,'2022'!$A:$O,10,FALSE),0)</f>
        <v>53010</v>
      </c>
      <c r="Q1100" s="42">
        <f>+IFERROR(VLOOKUP($A1100,'2022'!$A:$O,11,FALSE),0)</f>
        <v>-53224</v>
      </c>
      <c r="R1100" s="42">
        <f>+IFERROR(VLOOKUP($A1100,'2022'!$A:$O,12,FALSE),0)</f>
        <v>0</v>
      </c>
      <c r="S1100" s="42">
        <f>+IFERROR(VLOOKUP($A1100,'2022'!$A:$O,13,FALSE),0)</f>
        <v>0</v>
      </c>
      <c r="T1100" s="42">
        <f>+IFERROR(VLOOKUP($A1100,'2022'!$A:$O,14,FALSE),0)</f>
        <v>0</v>
      </c>
      <c r="U1100" s="42">
        <f>+IFERROR(VLOOKUP($A1100,'2022'!$A:$O,15,FALSE),0)</f>
        <v>0</v>
      </c>
    </row>
    <row r="1101" spans="1:21" ht="12" hidden="1" customHeight="1" x14ac:dyDescent="0.25">
      <c r="A1101" s="5">
        <v>233550</v>
      </c>
      <c r="B1101" s="6" t="s">
        <v>73</v>
      </c>
      <c r="C1101" s="6" t="s">
        <v>5</v>
      </c>
      <c r="D1101" s="6">
        <f t="shared" si="919"/>
        <v>6</v>
      </c>
      <c r="E1101" s="40">
        <f t="shared" ref="E1101:U1102" si="992">+E1102</f>
        <v>23174163</v>
      </c>
      <c r="F1101" s="40">
        <f t="shared" si="992"/>
        <v>0</v>
      </c>
      <c r="G1101" s="40">
        <f t="shared" si="992"/>
        <v>262606</v>
      </c>
      <c r="H1101" s="40">
        <f t="shared" si="992"/>
        <v>4914652</v>
      </c>
      <c r="I1101" s="40">
        <f t="shared" si="992"/>
        <v>-749552</v>
      </c>
      <c r="J1101" s="40">
        <f t="shared" si="992"/>
        <v>1293080</v>
      </c>
      <c r="K1101" s="40">
        <f t="shared" si="992"/>
        <v>-5251648</v>
      </c>
      <c r="L1101" s="40">
        <f t="shared" si="992"/>
        <v>4804422</v>
      </c>
      <c r="M1101" s="40">
        <f t="shared" si="992"/>
        <v>5086989</v>
      </c>
      <c r="N1101" s="40">
        <f t="shared" si="992"/>
        <v>-4819383</v>
      </c>
      <c r="O1101" s="40">
        <f t="shared" si="992"/>
        <v>-5485029</v>
      </c>
      <c r="P1101" s="40">
        <f t="shared" si="992"/>
        <v>-29974</v>
      </c>
      <c r="Q1101" s="40">
        <f t="shared" si="992"/>
        <v>4498135</v>
      </c>
      <c r="R1101" s="40">
        <f t="shared" si="992"/>
        <v>-4479446</v>
      </c>
      <c r="S1101" s="40">
        <f t="shared" si="992"/>
        <v>444967</v>
      </c>
      <c r="T1101" s="40">
        <f t="shared" si="992"/>
        <v>-489819</v>
      </c>
      <c r="U1101" s="40">
        <f t="shared" si="992"/>
        <v>23174163</v>
      </c>
    </row>
    <row r="1102" spans="1:21" ht="12" hidden="1" x14ac:dyDescent="0.25">
      <c r="A1102" s="34">
        <v>23355001</v>
      </c>
      <c r="B1102" s="35" t="s">
        <v>73</v>
      </c>
      <c r="C1102" s="35" t="s">
        <v>5</v>
      </c>
      <c r="D1102" s="35">
        <f t="shared" si="919"/>
        <v>8</v>
      </c>
      <c r="E1102" s="41">
        <f t="shared" si="992"/>
        <v>23174163</v>
      </c>
      <c r="F1102" s="41">
        <f t="shared" si="992"/>
        <v>0</v>
      </c>
      <c r="G1102" s="41">
        <f t="shared" si="992"/>
        <v>262606</v>
      </c>
      <c r="H1102" s="41">
        <f t="shared" si="992"/>
        <v>4914652</v>
      </c>
      <c r="I1102" s="41">
        <f t="shared" si="992"/>
        <v>-749552</v>
      </c>
      <c r="J1102" s="41">
        <f t="shared" si="992"/>
        <v>1293080</v>
      </c>
      <c r="K1102" s="41">
        <f t="shared" si="992"/>
        <v>-5251648</v>
      </c>
      <c r="L1102" s="41">
        <f t="shared" si="992"/>
        <v>4804422</v>
      </c>
      <c r="M1102" s="41">
        <f t="shared" si="992"/>
        <v>5086989</v>
      </c>
      <c r="N1102" s="41">
        <f t="shared" si="992"/>
        <v>-4819383</v>
      </c>
      <c r="O1102" s="41">
        <f t="shared" si="992"/>
        <v>-5485029</v>
      </c>
      <c r="P1102" s="41">
        <f t="shared" si="992"/>
        <v>-29974</v>
      </c>
      <c r="Q1102" s="41">
        <f t="shared" si="992"/>
        <v>4498135</v>
      </c>
      <c r="R1102" s="41">
        <f t="shared" si="992"/>
        <v>-4479446</v>
      </c>
      <c r="S1102" s="41">
        <f t="shared" si="992"/>
        <v>444967</v>
      </c>
      <c r="T1102" s="41">
        <f t="shared" si="992"/>
        <v>-489819</v>
      </c>
      <c r="U1102" s="41">
        <f t="shared" si="992"/>
        <v>23174163</v>
      </c>
    </row>
    <row r="1103" spans="1:21" ht="12" hidden="1" customHeight="1" x14ac:dyDescent="0.2">
      <c r="A1103" s="3">
        <v>2335500101</v>
      </c>
      <c r="B1103" s="4" t="s">
        <v>73</v>
      </c>
      <c r="C1103" s="4" t="s">
        <v>9</v>
      </c>
      <c r="D1103" s="4">
        <f t="shared" si="919"/>
        <v>10</v>
      </c>
      <c r="E1103" s="42">
        <f>+F1103+G1103+J1103+K1103+L1103+H1103+M1103+N1103+I1103+O1103+P1103+Q1103+R1103+S1103+T1103+U1103</f>
        <v>23174163</v>
      </c>
      <c r="F1103" s="42">
        <f>IFERROR(VLOOKUP($A1103,'2018'!$A$8:$C$209,3,FALSE),0)</f>
        <v>0</v>
      </c>
      <c r="G1103" s="42">
        <f>IFERROR(VLOOKUP($A1103,'2019'!$A$8:$C$282,3,FALSE),0)</f>
        <v>262606</v>
      </c>
      <c r="H1103" s="42">
        <f>+IFERROR(VLOOKUP($A1103,'2020'!$A$14:$C$247,3,FALSE),0)</f>
        <v>4914652</v>
      </c>
      <c r="I1103" s="42">
        <f>+IFERROR(VLOOKUP($A1103,'2021'!$A$12:$C$276,3,FALSE),0)</f>
        <v>-749552</v>
      </c>
      <c r="J1103" s="42">
        <f>+IFERROR(VLOOKUP($A1103,'2022'!$A:$O,4,FALSE),0)</f>
        <v>1293080</v>
      </c>
      <c r="K1103" s="42">
        <f>+IFERROR(VLOOKUP($A1103,'2022'!$A:$O,5,FALSE),0)</f>
        <v>-5251648</v>
      </c>
      <c r="L1103" s="42">
        <f>+IFERROR(VLOOKUP($A1103,'2022'!$A:$O,6,FALSE),0)</f>
        <v>4804422</v>
      </c>
      <c r="M1103" s="42">
        <f>+IFERROR(VLOOKUP($A1103,'2022'!$A:$O,7,FALSE),0)</f>
        <v>5086989</v>
      </c>
      <c r="N1103" s="42">
        <f>+IFERROR(VLOOKUP($A1103,'2022'!$A:$O,8,FALSE),0)</f>
        <v>-4819383</v>
      </c>
      <c r="O1103" s="42">
        <f>+IFERROR(VLOOKUP($A1103,'2022'!$A:$O,9,FALSE),0)</f>
        <v>-5485029</v>
      </c>
      <c r="P1103" s="42">
        <f>+IFERROR(VLOOKUP($A1103,'2022'!$A:$O,10,FALSE),0)</f>
        <v>-29974</v>
      </c>
      <c r="Q1103" s="42">
        <f>+IFERROR(VLOOKUP($A1103,'2022'!$A:$O,11,FALSE),0)</f>
        <v>4498135</v>
      </c>
      <c r="R1103" s="42">
        <f>+IFERROR(VLOOKUP($A1103,'2022'!$A:$O,12,FALSE),0)</f>
        <v>-4479446</v>
      </c>
      <c r="S1103" s="42">
        <f>+IFERROR(VLOOKUP($A1103,'2022'!$A:$O,13,FALSE),0)</f>
        <v>444967</v>
      </c>
      <c r="T1103" s="42">
        <f>+IFERROR(VLOOKUP($A1103,'2022'!$A:$O,14,FALSE),0)</f>
        <v>-489819</v>
      </c>
      <c r="U1103" s="42">
        <f>+IFERROR(VLOOKUP($A1103,'2022'!$A:$O,15,FALSE),0)</f>
        <v>23174163</v>
      </c>
    </row>
    <row r="1104" spans="1:21" ht="12" hidden="1" customHeight="1" x14ac:dyDescent="0.25">
      <c r="A1104" s="5">
        <v>233555</v>
      </c>
      <c r="B1104" s="6" t="s">
        <v>194</v>
      </c>
      <c r="C1104" s="6" t="s">
        <v>5</v>
      </c>
      <c r="D1104" s="6">
        <f t="shared" si="919"/>
        <v>6</v>
      </c>
      <c r="E1104" s="40">
        <f t="shared" ref="E1104:U1105" si="993">+E1105</f>
        <v>0</v>
      </c>
      <c r="F1104" s="40">
        <f t="shared" si="993"/>
        <v>0</v>
      </c>
      <c r="G1104" s="40">
        <f t="shared" si="993"/>
        <v>0</v>
      </c>
      <c r="H1104" s="40">
        <f t="shared" si="993"/>
        <v>0</v>
      </c>
      <c r="I1104" s="40">
        <f t="shared" si="993"/>
        <v>12080134</v>
      </c>
      <c r="J1104" s="40">
        <f t="shared" si="993"/>
        <v>-12080134</v>
      </c>
      <c r="K1104" s="40">
        <f t="shared" si="993"/>
        <v>0</v>
      </c>
      <c r="L1104" s="40">
        <f t="shared" si="993"/>
        <v>0</v>
      </c>
      <c r="M1104" s="40">
        <f t="shared" si="993"/>
        <v>0</v>
      </c>
      <c r="N1104" s="40">
        <f t="shared" si="993"/>
        <v>0</v>
      </c>
      <c r="O1104" s="40">
        <f t="shared" si="993"/>
        <v>0</v>
      </c>
      <c r="P1104" s="40">
        <f t="shared" si="993"/>
        <v>0</v>
      </c>
      <c r="Q1104" s="40">
        <f t="shared" si="993"/>
        <v>0</v>
      </c>
      <c r="R1104" s="40">
        <f t="shared" si="993"/>
        <v>1767150</v>
      </c>
      <c r="S1104" s="40">
        <f t="shared" si="993"/>
        <v>-1767150</v>
      </c>
      <c r="T1104" s="40">
        <f t="shared" si="993"/>
        <v>0</v>
      </c>
      <c r="U1104" s="40">
        <f t="shared" si="993"/>
        <v>0</v>
      </c>
    </row>
    <row r="1105" spans="1:21" ht="12" hidden="1" x14ac:dyDescent="0.25">
      <c r="A1105" s="34">
        <v>23355501</v>
      </c>
      <c r="B1105" s="35" t="s">
        <v>194</v>
      </c>
      <c r="C1105" s="35" t="s">
        <v>5</v>
      </c>
      <c r="D1105" s="35">
        <f t="shared" si="919"/>
        <v>8</v>
      </c>
      <c r="E1105" s="41">
        <f t="shared" si="993"/>
        <v>0</v>
      </c>
      <c r="F1105" s="41">
        <f t="shared" si="993"/>
        <v>0</v>
      </c>
      <c r="G1105" s="41">
        <f t="shared" si="993"/>
        <v>0</v>
      </c>
      <c r="H1105" s="41">
        <f t="shared" si="993"/>
        <v>0</v>
      </c>
      <c r="I1105" s="41">
        <f t="shared" si="993"/>
        <v>12080134</v>
      </c>
      <c r="J1105" s="41">
        <f t="shared" si="993"/>
        <v>-12080134</v>
      </c>
      <c r="K1105" s="41">
        <f t="shared" si="993"/>
        <v>0</v>
      </c>
      <c r="L1105" s="41">
        <f t="shared" si="993"/>
        <v>0</v>
      </c>
      <c r="M1105" s="41">
        <f t="shared" si="993"/>
        <v>0</v>
      </c>
      <c r="N1105" s="41">
        <f t="shared" si="993"/>
        <v>0</v>
      </c>
      <c r="O1105" s="41">
        <f t="shared" si="993"/>
        <v>0</v>
      </c>
      <c r="P1105" s="41">
        <f t="shared" si="993"/>
        <v>0</v>
      </c>
      <c r="Q1105" s="41">
        <f t="shared" si="993"/>
        <v>0</v>
      </c>
      <c r="R1105" s="41">
        <f t="shared" si="993"/>
        <v>1767150</v>
      </c>
      <c r="S1105" s="41">
        <f t="shared" si="993"/>
        <v>-1767150</v>
      </c>
      <c r="T1105" s="41">
        <f t="shared" si="993"/>
        <v>0</v>
      </c>
      <c r="U1105" s="41">
        <f t="shared" si="993"/>
        <v>0</v>
      </c>
    </row>
    <row r="1106" spans="1:21" ht="12" hidden="1" customHeight="1" x14ac:dyDescent="0.2">
      <c r="A1106" s="3">
        <v>2335550101</v>
      </c>
      <c r="B1106" s="4" t="s">
        <v>194</v>
      </c>
      <c r="C1106" s="4" t="s">
        <v>9</v>
      </c>
      <c r="D1106" s="4">
        <f t="shared" ref="D1106:D1169" si="994">+LEN(A1106)</f>
        <v>10</v>
      </c>
      <c r="E1106" s="42">
        <f>+F1106+G1106+J1106+K1106+L1106+H1106+M1106+N1106+I1106+O1106+P1106+Q1106+R1106+S1106+T1106+U1106</f>
        <v>0</v>
      </c>
      <c r="F1106" s="42">
        <f>IFERROR(VLOOKUP($A1106,'2018'!$A$8:$C$209,3,FALSE),0)</f>
        <v>0</v>
      </c>
      <c r="G1106" s="42">
        <f>IFERROR(VLOOKUP($A1106,'2019'!$A$8:$C$282,3,FALSE),0)</f>
        <v>0</v>
      </c>
      <c r="H1106" s="42">
        <f>+IFERROR(VLOOKUP($A1106,'2020'!$A$14:$C$247,3,FALSE),0)</f>
        <v>0</v>
      </c>
      <c r="I1106" s="42">
        <f>+IFERROR(VLOOKUP($A1106,'2021'!$A$12:$C$276,3,FALSE),0)</f>
        <v>12080134</v>
      </c>
      <c r="J1106" s="42">
        <f>+IFERROR(VLOOKUP($A1106,'2022'!$A:$O,4,FALSE),0)</f>
        <v>-12080134</v>
      </c>
      <c r="K1106" s="42">
        <f>+IFERROR(VLOOKUP($A1106,'2022'!$A:$O,5,FALSE),0)</f>
        <v>0</v>
      </c>
      <c r="L1106" s="42">
        <f>+IFERROR(VLOOKUP($A1106,'2022'!$A:$O,6,FALSE),0)</f>
        <v>0</v>
      </c>
      <c r="M1106" s="42">
        <f>+IFERROR(VLOOKUP($A1106,'2022'!$A:$O,7,FALSE),0)</f>
        <v>0</v>
      </c>
      <c r="N1106" s="42">
        <f>+IFERROR(VLOOKUP($A1106,'2022'!$A:$O,8,FALSE),0)</f>
        <v>0</v>
      </c>
      <c r="O1106" s="42">
        <f>+IFERROR(VLOOKUP($A1106,'2022'!$A:$O,9,FALSE),0)</f>
        <v>0</v>
      </c>
      <c r="P1106" s="42">
        <f>+IFERROR(VLOOKUP($A1106,'2022'!$A:$O,10,FALSE),0)</f>
        <v>0</v>
      </c>
      <c r="Q1106" s="42">
        <f>+IFERROR(VLOOKUP($A1106,'2022'!$A:$O,11,FALSE),0)</f>
        <v>0</v>
      </c>
      <c r="R1106" s="42">
        <f>+IFERROR(VLOOKUP($A1106,'2022'!$A:$O,12,FALSE),0)</f>
        <v>1767150</v>
      </c>
      <c r="S1106" s="42">
        <f>+IFERROR(VLOOKUP($A1106,'2022'!$A:$O,13,FALSE),0)</f>
        <v>-1767150</v>
      </c>
      <c r="T1106" s="42">
        <f>+IFERROR(VLOOKUP($A1106,'2022'!$A:$O,14,FALSE),0)</f>
        <v>0</v>
      </c>
      <c r="U1106" s="42">
        <f>+IFERROR(VLOOKUP($A1106,'2022'!$A:$O,15,FALSE),0)</f>
        <v>0</v>
      </c>
    </row>
    <row r="1107" spans="1:21" ht="12" hidden="1" customHeight="1" x14ac:dyDescent="0.25">
      <c r="A1107" s="5">
        <v>233560</v>
      </c>
      <c r="B1107" s="6" t="s">
        <v>714</v>
      </c>
      <c r="C1107" s="6" t="s">
        <v>5</v>
      </c>
      <c r="D1107" s="6">
        <f t="shared" si="994"/>
        <v>6</v>
      </c>
      <c r="E1107" s="40">
        <f t="shared" ref="E1107:U1108" si="995">+E1108</f>
        <v>0</v>
      </c>
      <c r="F1107" s="40">
        <f t="shared" si="995"/>
        <v>0</v>
      </c>
      <c r="G1107" s="40">
        <f t="shared" si="995"/>
        <v>0</v>
      </c>
      <c r="H1107" s="40">
        <f t="shared" si="995"/>
        <v>0</v>
      </c>
      <c r="I1107" s="40">
        <f t="shared" si="995"/>
        <v>0</v>
      </c>
      <c r="J1107" s="40">
        <f t="shared" si="995"/>
        <v>0</v>
      </c>
      <c r="K1107" s="40">
        <f t="shared" si="995"/>
        <v>0</v>
      </c>
      <c r="L1107" s="40">
        <f t="shared" si="995"/>
        <v>0</v>
      </c>
      <c r="M1107" s="40">
        <f t="shared" si="995"/>
        <v>0</v>
      </c>
      <c r="N1107" s="40">
        <f t="shared" si="995"/>
        <v>0</v>
      </c>
      <c r="O1107" s="40">
        <f t="shared" si="995"/>
        <v>0</v>
      </c>
      <c r="P1107" s="40">
        <f t="shared" si="995"/>
        <v>0</v>
      </c>
      <c r="Q1107" s="40">
        <f t="shared" si="995"/>
        <v>0</v>
      </c>
      <c r="R1107" s="40">
        <f t="shared" si="995"/>
        <v>0</v>
      </c>
      <c r="S1107" s="40">
        <f t="shared" si="995"/>
        <v>0</v>
      </c>
      <c r="T1107" s="40">
        <f t="shared" si="995"/>
        <v>0</v>
      </c>
      <c r="U1107" s="40">
        <f t="shared" si="995"/>
        <v>0</v>
      </c>
    </row>
    <row r="1108" spans="1:21" ht="12" hidden="1" x14ac:dyDescent="0.25">
      <c r="A1108" s="34">
        <v>23356001</v>
      </c>
      <c r="B1108" s="35" t="s">
        <v>714</v>
      </c>
      <c r="C1108" s="35" t="s">
        <v>5</v>
      </c>
      <c r="D1108" s="35">
        <f t="shared" si="994"/>
        <v>8</v>
      </c>
      <c r="E1108" s="41">
        <f t="shared" si="995"/>
        <v>0</v>
      </c>
      <c r="F1108" s="41">
        <f t="shared" si="995"/>
        <v>0</v>
      </c>
      <c r="G1108" s="41">
        <f t="shared" si="995"/>
        <v>0</v>
      </c>
      <c r="H1108" s="41">
        <f t="shared" si="995"/>
        <v>0</v>
      </c>
      <c r="I1108" s="41">
        <f t="shared" si="995"/>
        <v>0</v>
      </c>
      <c r="J1108" s="41">
        <f t="shared" si="995"/>
        <v>0</v>
      </c>
      <c r="K1108" s="41">
        <f t="shared" si="995"/>
        <v>0</v>
      </c>
      <c r="L1108" s="41">
        <f t="shared" si="995"/>
        <v>0</v>
      </c>
      <c r="M1108" s="41">
        <f t="shared" si="995"/>
        <v>0</v>
      </c>
      <c r="N1108" s="41">
        <f t="shared" si="995"/>
        <v>0</v>
      </c>
      <c r="O1108" s="41">
        <f t="shared" si="995"/>
        <v>0</v>
      </c>
      <c r="P1108" s="41">
        <f t="shared" si="995"/>
        <v>0</v>
      </c>
      <c r="Q1108" s="41">
        <f t="shared" si="995"/>
        <v>0</v>
      </c>
      <c r="R1108" s="41">
        <f t="shared" si="995"/>
        <v>0</v>
      </c>
      <c r="S1108" s="41">
        <f t="shared" si="995"/>
        <v>0</v>
      </c>
      <c r="T1108" s="41">
        <f t="shared" si="995"/>
        <v>0</v>
      </c>
      <c r="U1108" s="41">
        <f t="shared" si="995"/>
        <v>0</v>
      </c>
    </row>
    <row r="1109" spans="1:21" hidden="1" x14ac:dyDescent="0.2">
      <c r="A1109" s="3">
        <v>2335600101</v>
      </c>
      <c r="B1109" s="4" t="s">
        <v>714</v>
      </c>
      <c r="C1109" s="4" t="s">
        <v>9</v>
      </c>
      <c r="D1109" s="4">
        <f t="shared" si="994"/>
        <v>10</v>
      </c>
      <c r="E1109" s="42">
        <f>+F1109+G1109+J1109+K1109+L1109+H1109+M1109+N1109+I1109+O1109+P1109+Q1109+R1109+S1109+T1109+U1109</f>
        <v>0</v>
      </c>
      <c r="F1109" s="42">
        <f>IFERROR(VLOOKUP($A1109,'2018'!$A$8:$C$209,3,FALSE),0)</f>
        <v>0</v>
      </c>
      <c r="G1109" s="42">
        <f>IFERROR(VLOOKUP($A1109,'2019'!$A$8:$C$282,3,FALSE),0)</f>
        <v>0</v>
      </c>
      <c r="H1109" s="42">
        <f>+IFERROR(VLOOKUP($A1109,'2020'!$A$14:$C$247,3,FALSE),0)</f>
        <v>0</v>
      </c>
      <c r="I1109" s="42">
        <f>+IFERROR(VLOOKUP($A1109,'2021'!$A$12:$C$276,3,FALSE),0)</f>
        <v>0</v>
      </c>
      <c r="J1109" s="42">
        <f>+IFERROR(VLOOKUP($A1109,'2022'!$A:$O,4,FALSE),0)</f>
        <v>0</v>
      </c>
      <c r="K1109" s="42">
        <f>+IFERROR(VLOOKUP($A1109,'2022'!$A:$O,5,FALSE),0)</f>
        <v>0</v>
      </c>
      <c r="L1109" s="42">
        <f>+IFERROR(VLOOKUP($A1109,'2022'!$A:$O,6,FALSE),0)</f>
        <v>0</v>
      </c>
      <c r="M1109" s="42">
        <f>+IFERROR(VLOOKUP($A1109,'2022'!$A:$O,7,FALSE),0)</f>
        <v>0</v>
      </c>
      <c r="N1109" s="42">
        <f>+IFERROR(VLOOKUP($A1109,'2022'!$A:$O,8,FALSE),0)</f>
        <v>0</v>
      </c>
      <c r="O1109" s="42">
        <f>+IFERROR(VLOOKUP($A1109,'2022'!$A:$O,9,FALSE),0)</f>
        <v>0</v>
      </c>
      <c r="P1109" s="42">
        <f>+IFERROR(VLOOKUP($A1109,'2022'!$A:$O,10,FALSE),0)</f>
        <v>0</v>
      </c>
      <c r="Q1109" s="42">
        <f>+IFERROR(VLOOKUP($A1109,'2022'!$A:$O,11,FALSE),0)</f>
        <v>0</v>
      </c>
      <c r="R1109" s="42">
        <f>+IFERROR(VLOOKUP($A1109,'2022'!$A:$O,12,FALSE),0)</f>
        <v>0</v>
      </c>
      <c r="S1109" s="42">
        <f>+IFERROR(VLOOKUP($A1109,'2022'!$A:$O,13,FALSE),0)</f>
        <v>0</v>
      </c>
      <c r="T1109" s="42">
        <f>+IFERROR(VLOOKUP($A1109,'2022'!$A:$O,14,FALSE),0)</f>
        <v>0</v>
      </c>
      <c r="U1109" s="42">
        <f>+IFERROR(VLOOKUP($A1109,'2022'!$A:$O,15,FALSE),0)</f>
        <v>0</v>
      </c>
    </row>
    <row r="1110" spans="1:21" ht="12" hidden="1" x14ac:dyDescent="0.25">
      <c r="A1110" s="5">
        <v>233565</v>
      </c>
      <c r="B1110" s="6" t="s">
        <v>715</v>
      </c>
      <c r="C1110" s="6" t="s">
        <v>5</v>
      </c>
      <c r="D1110" s="6">
        <f t="shared" si="994"/>
        <v>6</v>
      </c>
      <c r="E1110" s="40">
        <f t="shared" ref="E1110:U1111" si="996">+E1111</f>
        <v>51967</v>
      </c>
      <c r="F1110" s="40">
        <f t="shared" si="996"/>
        <v>51967</v>
      </c>
      <c r="G1110" s="40">
        <f t="shared" si="996"/>
        <v>0</v>
      </c>
      <c r="H1110" s="40">
        <f t="shared" si="996"/>
        <v>0</v>
      </c>
      <c r="I1110" s="40">
        <f t="shared" si="996"/>
        <v>0</v>
      </c>
      <c r="J1110" s="40">
        <f t="shared" si="996"/>
        <v>0</v>
      </c>
      <c r="K1110" s="40">
        <f t="shared" si="996"/>
        <v>0</v>
      </c>
      <c r="L1110" s="40">
        <f t="shared" si="996"/>
        <v>0</v>
      </c>
      <c r="M1110" s="40">
        <f t="shared" si="996"/>
        <v>0</v>
      </c>
      <c r="N1110" s="40">
        <f t="shared" si="996"/>
        <v>0</v>
      </c>
      <c r="O1110" s="40">
        <f t="shared" si="996"/>
        <v>0</v>
      </c>
      <c r="P1110" s="40">
        <f t="shared" si="996"/>
        <v>0</v>
      </c>
      <c r="Q1110" s="40">
        <f t="shared" si="996"/>
        <v>0</v>
      </c>
      <c r="R1110" s="40">
        <f t="shared" si="996"/>
        <v>0</v>
      </c>
      <c r="S1110" s="40">
        <f t="shared" si="996"/>
        <v>0</v>
      </c>
      <c r="T1110" s="40">
        <f t="shared" si="996"/>
        <v>0</v>
      </c>
      <c r="U1110" s="40">
        <f t="shared" si="996"/>
        <v>0</v>
      </c>
    </row>
    <row r="1111" spans="1:21" ht="12" hidden="1" x14ac:dyDescent="0.25">
      <c r="A1111" s="34">
        <v>23356501</v>
      </c>
      <c r="B1111" s="35" t="s">
        <v>716</v>
      </c>
      <c r="C1111" s="35" t="s">
        <v>5</v>
      </c>
      <c r="D1111" s="35">
        <f t="shared" si="994"/>
        <v>8</v>
      </c>
      <c r="E1111" s="41">
        <f t="shared" si="996"/>
        <v>51967</v>
      </c>
      <c r="F1111" s="41">
        <f t="shared" si="996"/>
        <v>51967</v>
      </c>
      <c r="G1111" s="41">
        <f t="shared" si="996"/>
        <v>0</v>
      </c>
      <c r="H1111" s="41">
        <f t="shared" si="996"/>
        <v>0</v>
      </c>
      <c r="I1111" s="41">
        <f t="shared" si="996"/>
        <v>0</v>
      </c>
      <c r="J1111" s="41">
        <f t="shared" si="996"/>
        <v>0</v>
      </c>
      <c r="K1111" s="41">
        <f t="shared" si="996"/>
        <v>0</v>
      </c>
      <c r="L1111" s="41">
        <f t="shared" si="996"/>
        <v>0</v>
      </c>
      <c r="M1111" s="41">
        <f t="shared" si="996"/>
        <v>0</v>
      </c>
      <c r="N1111" s="41">
        <f t="shared" si="996"/>
        <v>0</v>
      </c>
      <c r="O1111" s="41">
        <f t="shared" si="996"/>
        <v>0</v>
      </c>
      <c r="P1111" s="41">
        <f t="shared" si="996"/>
        <v>0</v>
      </c>
      <c r="Q1111" s="41">
        <f t="shared" si="996"/>
        <v>0</v>
      </c>
      <c r="R1111" s="41">
        <f t="shared" si="996"/>
        <v>0</v>
      </c>
      <c r="S1111" s="41">
        <f t="shared" si="996"/>
        <v>0</v>
      </c>
      <c r="T1111" s="41">
        <f t="shared" si="996"/>
        <v>0</v>
      </c>
      <c r="U1111" s="41">
        <f t="shared" si="996"/>
        <v>0</v>
      </c>
    </row>
    <row r="1112" spans="1:21" hidden="1" x14ac:dyDescent="0.2">
      <c r="A1112" s="3">
        <v>2335650101</v>
      </c>
      <c r="B1112" s="4" t="s">
        <v>717</v>
      </c>
      <c r="C1112" s="4" t="s">
        <v>9</v>
      </c>
      <c r="D1112" s="4">
        <f t="shared" si="994"/>
        <v>10</v>
      </c>
      <c r="E1112" s="42">
        <f>+F1112+G1112+J1112+K1112+L1112+H1112+M1112+N1112+I1112+O1112+P1112+Q1112+R1112+S1112+T1112+U1112</f>
        <v>51967</v>
      </c>
      <c r="F1112" s="42">
        <f>IFERROR(VLOOKUP($A1112,'2018'!$A$8:$C$209,3,FALSE),0)</f>
        <v>51967</v>
      </c>
      <c r="G1112" s="42">
        <f>IFERROR(VLOOKUP($A1112,'2019'!$A$8:$C$282,3,FALSE),0)</f>
        <v>0</v>
      </c>
      <c r="H1112" s="42">
        <f>+IFERROR(VLOOKUP($A1112,'2020'!$A$14:$C$247,3,FALSE),0)</f>
        <v>0</v>
      </c>
      <c r="I1112" s="42">
        <f>+IFERROR(VLOOKUP($A1112,'2021'!$A$12:$C$276,3,FALSE),0)</f>
        <v>0</v>
      </c>
      <c r="J1112" s="42">
        <f>+IFERROR(VLOOKUP($A1112,'2022'!$A:$O,4,FALSE),0)</f>
        <v>0</v>
      </c>
      <c r="K1112" s="42">
        <f>+IFERROR(VLOOKUP($A1112,'2022'!$A:$O,5,FALSE),0)</f>
        <v>0</v>
      </c>
      <c r="L1112" s="42">
        <f>+IFERROR(VLOOKUP($A1112,'2022'!$A:$O,6,FALSE),0)</f>
        <v>0</v>
      </c>
      <c r="M1112" s="42">
        <f>+IFERROR(VLOOKUP($A1112,'2022'!$A:$O,7,FALSE),0)</f>
        <v>0</v>
      </c>
      <c r="N1112" s="42">
        <f>+IFERROR(VLOOKUP($A1112,'2022'!$A:$O,8,FALSE),0)</f>
        <v>0</v>
      </c>
      <c r="O1112" s="42">
        <f>+IFERROR(VLOOKUP($A1112,'2022'!$A:$O,9,FALSE),0)</f>
        <v>0</v>
      </c>
      <c r="P1112" s="42">
        <f>+IFERROR(VLOOKUP($A1112,'2022'!$A:$O,10,FALSE),0)</f>
        <v>0</v>
      </c>
      <c r="Q1112" s="42">
        <f>+IFERROR(VLOOKUP($A1112,'2022'!$A:$O,11,FALSE),0)</f>
        <v>0</v>
      </c>
      <c r="R1112" s="42">
        <f>+IFERROR(VLOOKUP($A1112,'2022'!$A:$O,12,FALSE),0)</f>
        <v>0</v>
      </c>
      <c r="S1112" s="42">
        <f>+IFERROR(VLOOKUP($A1112,'2022'!$A:$O,13,FALSE),0)</f>
        <v>0</v>
      </c>
      <c r="T1112" s="42">
        <f>+IFERROR(VLOOKUP($A1112,'2022'!$A:$O,14,FALSE),0)</f>
        <v>0</v>
      </c>
      <c r="U1112" s="42">
        <f>+IFERROR(VLOOKUP($A1112,'2022'!$A:$O,15,FALSE),0)</f>
        <v>0</v>
      </c>
    </row>
    <row r="1113" spans="1:21" ht="12" hidden="1" x14ac:dyDescent="0.25">
      <c r="A1113" s="5">
        <v>233575</v>
      </c>
      <c r="B1113" s="6" t="s">
        <v>718</v>
      </c>
      <c r="C1113" s="6" t="s">
        <v>5</v>
      </c>
      <c r="D1113" s="6">
        <f t="shared" si="994"/>
        <v>6</v>
      </c>
      <c r="E1113" s="40">
        <f t="shared" ref="E1113:U1114" si="997">+E1114</f>
        <v>5895414</v>
      </c>
      <c r="F1113" s="40">
        <f t="shared" si="997"/>
        <v>0</v>
      </c>
      <c r="G1113" s="40">
        <f t="shared" si="997"/>
        <v>2721831</v>
      </c>
      <c r="H1113" s="40">
        <f t="shared" si="997"/>
        <v>272714353</v>
      </c>
      <c r="I1113" s="40">
        <f t="shared" si="997"/>
        <v>23928856</v>
      </c>
      <c r="J1113" s="40">
        <f t="shared" si="997"/>
        <v>116458</v>
      </c>
      <c r="K1113" s="40">
        <f t="shared" si="997"/>
        <v>-25644720</v>
      </c>
      <c r="L1113" s="40">
        <f t="shared" si="997"/>
        <v>36182032</v>
      </c>
      <c r="M1113" s="40">
        <f t="shared" si="997"/>
        <v>-136397636</v>
      </c>
      <c r="N1113" s="40">
        <f t="shared" si="997"/>
        <v>2438068</v>
      </c>
      <c r="O1113" s="40">
        <f t="shared" si="997"/>
        <v>-16400628</v>
      </c>
      <c r="P1113" s="40">
        <f t="shared" si="997"/>
        <v>-9423839</v>
      </c>
      <c r="Q1113" s="40">
        <f t="shared" si="997"/>
        <v>-17809005</v>
      </c>
      <c r="R1113" s="40">
        <f t="shared" si="997"/>
        <v>-53822009</v>
      </c>
      <c r="S1113" s="40">
        <f t="shared" si="997"/>
        <v>-7248359</v>
      </c>
      <c r="T1113" s="40">
        <f t="shared" si="997"/>
        <v>63245408</v>
      </c>
      <c r="U1113" s="40">
        <f t="shared" si="997"/>
        <v>-128705396</v>
      </c>
    </row>
    <row r="1114" spans="1:21" ht="12" hidden="1" x14ac:dyDescent="0.25">
      <c r="A1114" s="34">
        <v>23357501</v>
      </c>
      <c r="B1114" s="35" t="s">
        <v>718</v>
      </c>
      <c r="C1114" s="35" t="s">
        <v>5</v>
      </c>
      <c r="D1114" s="35">
        <f t="shared" si="994"/>
        <v>8</v>
      </c>
      <c r="E1114" s="41">
        <f t="shared" si="997"/>
        <v>5895414</v>
      </c>
      <c r="F1114" s="41">
        <f t="shared" si="997"/>
        <v>0</v>
      </c>
      <c r="G1114" s="41">
        <f t="shared" si="997"/>
        <v>2721831</v>
      </c>
      <c r="H1114" s="41">
        <f t="shared" si="997"/>
        <v>272714353</v>
      </c>
      <c r="I1114" s="41">
        <f t="shared" si="997"/>
        <v>23928856</v>
      </c>
      <c r="J1114" s="41">
        <f t="shared" si="997"/>
        <v>116458</v>
      </c>
      <c r="K1114" s="41">
        <f t="shared" si="997"/>
        <v>-25644720</v>
      </c>
      <c r="L1114" s="41">
        <f t="shared" si="997"/>
        <v>36182032</v>
      </c>
      <c r="M1114" s="41">
        <f t="shared" si="997"/>
        <v>-136397636</v>
      </c>
      <c r="N1114" s="41">
        <f t="shared" si="997"/>
        <v>2438068</v>
      </c>
      <c r="O1114" s="41">
        <f t="shared" si="997"/>
        <v>-16400628</v>
      </c>
      <c r="P1114" s="41">
        <f t="shared" si="997"/>
        <v>-9423839</v>
      </c>
      <c r="Q1114" s="41">
        <f t="shared" si="997"/>
        <v>-17809005</v>
      </c>
      <c r="R1114" s="41">
        <f t="shared" si="997"/>
        <v>-53822009</v>
      </c>
      <c r="S1114" s="41">
        <f t="shared" si="997"/>
        <v>-7248359</v>
      </c>
      <c r="T1114" s="41">
        <f t="shared" si="997"/>
        <v>63245408</v>
      </c>
      <c r="U1114" s="41">
        <f t="shared" si="997"/>
        <v>-128705396</v>
      </c>
    </row>
    <row r="1115" spans="1:21" hidden="1" x14ac:dyDescent="0.2">
      <c r="A1115" s="3">
        <v>2335750101</v>
      </c>
      <c r="B1115" s="4" t="s">
        <v>718</v>
      </c>
      <c r="C1115" s="4" t="s">
        <v>9</v>
      </c>
      <c r="D1115" s="4">
        <f t="shared" si="994"/>
        <v>10</v>
      </c>
      <c r="E1115" s="42">
        <f>+F1115+G1115+J1115+K1115+L1115+H1115+M1115+N1115+I1115+O1115+P1115+Q1115+R1115+S1115+T1115+U1115</f>
        <v>5895414</v>
      </c>
      <c r="F1115" s="42">
        <f>IFERROR(VLOOKUP($A1115,'2018'!$A$8:$C$209,3,FALSE),0)</f>
        <v>0</v>
      </c>
      <c r="G1115" s="42">
        <f>IFERROR(VLOOKUP($A1115,'2019'!$A$8:$C$282,3,FALSE),0)</f>
        <v>2721831</v>
      </c>
      <c r="H1115" s="42">
        <f>+IFERROR(VLOOKUP($A1115,'2020'!$A$14:$C$247,3,FALSE),0)</f>
        <v>272714353</v>
      </c>
      <c r="I1115" s="42">
        <f>+IFERROR(VLOOKUP($A1115,'2021'!$A$12:$C$276,3,FALSE),0)</f>
        <v>23928856</v>
      </c>
      <c r="J1115" s="42">
        <f>+IFERROR(VLOOKUP($A1115,'2022'!$A:$O,4,FALSE),0)</f>
        <v>116458</v>
      </c>
      <c r="K1115" s="42">
        <f>+IFERROR(VLOOKUP($A1115,'2022'!$A:$O,5,FALSE),0)</f>
        <v>-25644720</v>
      </c>
      <c r="L1115" s="42">
        <f>+IFERROR(VLOOKUP($A1115,'2022'!$A:$O,6,FALSE),0)</f>
        <v>36182032</v>
      </c>
      <c r="M1115" s="42">
        <f>+IFERROR(VLOOKUP($A1115,'2022'!$A:$O,7,FALSE),0)</f>
        <v>-136397636</v>
      </c>
      <c r="N1115" s="42">
        <f>+IFERROR(VLOOKUP($A1115,'2022'!$A:$O,8,FALSE),0)</f>
        <v>2438068</v>
      </c>
      <c r="O1115" s="42">
        <f>+IFERROR(VLOOKUP($A1115,'2022'!$A:$O,9,FALSE),0)</f>
        <v>-16400628</v>
      </c>
      <c r="P1115" s="42">
        <f>+IFERROR(VLOOKUP($A1115,'2022'!$A:$O,10,FALSE),0)</f>
        <v>-9423839</v>
      </c>
      <c r="Q1115" s="42">
        <f>+IFERROR(VLOOKUP($A1115,'2022'!$A:$O,11,FALSE),0)</f>
        <v>-17809005</v>
      </c>
      <c r="R1115" s="42">
        <f>+IFERROR(VLOOKUP($A1115,'2022'!$A:$O,12,FALSE),0)</f>
        <v>-53822009</v>
      </c>
      <c r="S1115" s="42">
        <f>+IFERROR(VLOOKUP($A1115,'2022'!$A:$O,13,FALSE),0)</f>
        <v>-7248359</v>
      </c>
      <c r="T1115" s="42">
        <f>+IFERROR(VLOOKUP($A1115,'2022'!$A:$O,14,FALSE),0)</f>
        <v>63245408</v>
      </c>
      <c r="U1115" s="42">
        <f>+IFERROR(VLOOKUP($A1115,'2022'!$A:$O,15,FALSE),0)</f>
        <v>-128705396</v>
      </c>
    </row>
    <row r="1116" spans="1:21" ht="12" hidden="1" customHeight="1" x14ac:dyDescent="0.25">
      <c r="A1116" s="5">
        <v>233580</v>
      </c>
      <c r="B1116" s="6" t="s">
        <v>719</v>
      </c>
      <c r="C1116" s="6" t="s">
        <v>5</v>
      </c>
      <c r="D1116" s="6">
        <f t="shared" si="994"/>
        <v>6</v>
      </c>
      <c r="E1116" s="40">
        <f t="shared" ref="E1116:U1117" si="998">+E1117</f>
        <v>-191374494</v>
      </c>
      <c r="F1116" s="40">
        <f t="shared" si="998"/>
        <v>147523989</v>
      </c>
      <c r="G1116" s="40">
        <f t="shared" si="998"/>
        <v>-338898483</v>
      </c>
      <c r="H1116" s="40">
        <f t="shared" si="998"/>
        <v>0</v>
      </c>
      <c r="I1116" s="40">
        <f t="shared" si="998"/>
        <v>0</v>
      </c>
      <c r="J1116" s="40">
        <f t="shared" si="998"/>
        <v>0</v>
      </c>
      <c r="K1116" s="40">
        <f t="shared" si="998"/>
        <v>0</v>
      </c>
      <c r="L1116" s="40">
        <f t="shared" si="998"/>
        <v>0</v>
      </c>
      <c r="M1116" s="40">
        <f t="shared" si="998"/>
        <v>0</v>
      </c>
      <c r="N1116" s="40">
        <f t="shared" si="998"/>
        <v>0</v>
      </c>
      <c r="O1116" s="40">
        <f t="shared" si="998"/>
        <v>0</v>
      </c>
      <c r="P1116" s="40">
        <f t="shared" si="998"/>
        <v>0</v>
      </c>
      <c r="Q1116" s="40">
        <f t="shared" si="998"/>
        <v>0</v>
      </c>
      <c r="R1116" s="40">
        <f t="shared" si="998"/>
        <v>0</v>
      </c>
      <c r="S1116" s="40">
        <f t="shared" si="998"/>
        <v>0</v>
      </c>
      <c r="T1116" s="40">
        <f t="shared" si="998"/>
        <v>0</v>
      </c>
      <c r="U1116" s="40">
        <f t="shared" si="998"/>
        <v>0</v>
      </c>
    </row>
    <row r="1117" spans="1:21" ht="12" hidden="1" x14ac:dyDescent="0.25">
      <c r="A1117" s="34">
        <v>23358001</v>
      </c>
      <c r="B1117" s="35" t="s">
        <v>719</v>
      </c>
      <c r="C1117" s="35" t="s">
        <v>5</v>
      </c>
      <c r="D1117" s="35">
        <f t="shared" si="994"/>
        <v>8</v>
      </c>
      <c r="E1117" s="41">
        <f t="shared" si="998"/>
        <v>-191374494</v>
      </c>
      <c r="F1117" s="41">
        <f t="shared" si="998"/>
        <v>147523989</v>
      </c>
      <c r="G1117" s="41">
        <f t="shared" si="998"/>
        <v>-338898483</v>
      </c>
      <c r="H1117" s="41">
        <f t="shared" si="998"/>
        <v>0</v>
      </c>
      <c r="I1117" s="41">
        <f t="shared" si="998"/>
        <v>0</v>
      </c>
      <c r="J1117" s="41">
        <f t="shared" si="998"/>
        <v>0</v>
      </c>
      <c r="K1117" s="41">
        <f t="shared" si="998"/>
        <v>0</v>
      </c>
      <c r="L1117" s="41">
        <f t="shared" si="998"/>
        <v>0</v>
      </c>
      <c r="M1117" s="41">
        <f t="shared" si="998"/>
        <v>0</v>
      </c>
      <c r="N1117" s="41">
        <f t="shared" si="998"/>
        <v>0</v>
      </c>
      <c r="O1117" s="41">
        <f t="shared" si="998"/>
        <v>0</v>
      </c>
      <c r="P1117" s="41">
        <f t="shared" si="998"/>
        <v>0</v>
      </c>
      <c r="Q1117" s="41">
        <f t="shared" si="998"/>
        <v>0</v>
      </c>
      <c r="R1117" s="41">
        <f t="shared" si="998"/>
        <v>0</v>
      </c>
      <c r="S1117" s="41">
        <f t="shared" si="998"/>
        <v>0</v>
      </c>
      <c r="T1117" s="41">
        <f t="shared" si="998"/>
        <v>0</v>
      </c>
      <c r="U1117" s="41">
        <f t="shared" si="998"/>
        <v>0</v>
      </c>
    </row>
    <row r="1118" spans="1:21" hidden="1" x14ac:dyDescent="0.2">
      <c r="A1118" s="3">
        <v>2335800101</v>
      </c>
      <c r="B1118" s="4" t="s">
        <v>719</v>
      </c>
      <c r="C1118" s="4" t="s">
        <v>9</v>
      </c>
      <c r="D1118" s="4">
        <f t="shared" si="994"/>
        <v>10</v>
      </c>
      <c r="E1118" s="42">
        <f>+F1118+G1118+J1118+K1118+L1118+H1118+M1118+N1118+I1118+O1118+P1118+Q1118+R1118+S1118+T1118+U1118</f>
        <v>-191374494</v>
      </c>
      <c r="F1118" s="42">
        <f>IFERROR(VLOOKUP($A1118,'2018'!$A$8:$C$209,3,FALSE),0)</f>
        <v>147523989</v>
      </c>
      <c r="G1118" s="42">
        <f>IFERROR(VLOOKUP($A1118,'2019'!$A$8:$C$282,3,FALSE),0)</f>
        <v>-338898483</v>
      </c>
      <c r="H1118" s="42">
        <f>+IFERROR(VLOOKUP($A1118,'2020'!$A$14:$C$247,3,FALSE),0)</f>
        <v>0</v>
      </c>
      <c r="I1118" s="42">
        <f>+IFERROR(VLOOKUP($A1118,'2021'!$A$12:$C$276,3,FALSE),0)</f>
        <v>0</v>
      </c>
      <c r="J1118" s="42">
        <f>+IFERROR(VLOOKUP($A1118,'2022'!$A:$O,4,FALSE),0)</f>
        <v>0</v>
      </c>
      <c r="K1118" s="42">
        <f>+IFERROR(VLOOKUP($A1118,'2022'!$A:$O,5,FALSE),0)</f>
        <v>0</v>
      </c>
      <c r="L1118" s="42">
        <f>+IFERROR(VLOOKUP($A1118,'2022'!$A:$O,6,FALSE),0)</f>
        <v>0</v>
      </c>
      <c r="M1118" s="42">
        <f>+IFERROR(VLOOKUP($A1118,'2022'!$A:$O,7,FALSE),0)</f>
        <v>0</v>
      </c>
      <c r="N1118" s="42">
        <f>+IFERROR(VLOOKUP($A1118,'2022'!$A:$O,8,FALSE),0)</f>
        <v>0</v>
      </c>
      <c r="O1118" s="42">
        <f>+IFERROR(VLOOKUP($A1118,'2022'!$A:$O,9,FALSE),0)</f>
        <v>0</v>
      </c>
      <c r="P1118" s="42">
        <f>+IFERROR(VLOOKUP($A1118,'2022'!$A:$O,10,FALSE),0)</f>
        <v>0</v>
      </c>
      <c r="Q1118" s="42">
        <f>+IFERROR(VLOOKUP($A1118,'2022'!$A:$O,11,FALSE),0)</f>
        <v>0</v>
      </c>
      <c r="R1118" s="42">
        <f>+IFERROR(VLOOKUP($A1118,'2022'!$A:$O,12,FALSE),0)</f>
        <v>0</v>
      </c>
      <c r="S1118" s="42">
        <f>+IFERROR(VLOOKUP($A1118,'2022'!$A:$O,13,FALSE),0)</f>
        <v>0</v>
      </c>
      <c r="T1118" s="42">
        <f>+IFERROR(VLOOKUP($A1118,'2022'!$A:$O,14,FALSE),0)</f>
        <v>0</v>
      </c>
      <c r="U1118" s="42">
        <f>+IFERROR(VLOOKUP($A1118,'2022'!$A:$O,15,FALSE),0)</f>
        <v>0</v>
      </c>
    </row>
    <row r="1119" spans="1:21" ht="12" hidden="1" customHeight="1" x14ac:dyDescent="0.25">
      <c r="A1119" s="5">
        <v>233595</v>
      </c>
      <c r="B1119" s="6" t="s">
        <v>167</v>
      </c>
      <c r="C1119" s="6" t="s">
        <v>5</v>
      </c>
      <c r="D1119" s="6">
        <f t="shared" si="994"/>
        <v>6</v>
      </c>
      <c r="E1119" s="40">
        <f t="shared" ref="E1119:L1119" si="999">+E1120+E1129</f>
        <v>0</v>
      </c>
      <c r="F1119" s="40">
        <f t="shared" si="999"/>
        <v>0</v>
      </c>
      <c r="G1119" s="40">
        <f t="shared" si="999"/>
        <v>1335473</v>
      </c>
      <c r="H1119" s="40">
        <f t="shared" ref="H1119" si="1000">+H1120+H1129</f>
        <v>1558326</v>
      </c>
      <c r="I1119" s="40">
        <f t="shared" ref="I1119" si="1001">+I1120+I1129</f>
        <v>-2893799</v>
      </c>
      <c r="J1119" s="40">
        <f t="shared" si="999"/>
        <v>0</v>
      </c>
      <c r="K1119" s="40">
        <f t="shared" si="999"/>
        <v>0</v>
      </c>
      <c r="L1119" s="40">
        <f t="shared" si="999"/>
        <v>0</v>
      </c>
      <c r="M1119" s="40">
        <f t="shared" ref="M1119:N1119" si="1002">+M1120+M1129</f>
        <v>0</v>
      </c>
      <c r="N1119" s="40">
        <f t="shared" si="1002"/>
        <v>0</v>
      </c>
      <c r="O1119" s="40">
        <f t="shared" ref="O1119:S1119" si="1003">+O1120+O1129</f>
        <v>0</v>
      </c>
      <c r="P1119" s="40">
        <f t="shared" si="1003"/>
        <v>0</v>
      </c>
      <c r="Q1119" s="40">
        <f t="shared" si="1003"/>
        <v>0</v>
      </c>
      <c r="R1119" s="40">
        <f t="shared" si="1003"/>
        <v>0</v>
      </c>
      <c r="S1119" s="40">
        <f t="shared" si="1003"/>
        <v>0</v>
      </c>
      <c r="T1119" s="40">
        <f t="shared" ref="T1119:U1119" si="1004">+T1120+T1129</f>
        <v>0</v>
      </c>
      <c r="U1119" s="40">
        <f t="shared" si="1004"/>
        <v>0</v>
      </c>
    </row>
    <row r="1120" spans="1:21" ht="12" hidden="1" customHeight="1" x14ac:dyDescent="0.25">
      <c r="A1120" s="34">
        <v>23359501</v>
      </c>
      <c r="B1120" s="35" t="s">
        <v>167</v>
      </c>
      <c r="C1120" s="35" t="s">
        <v>5</v>
      </c>
      <c r="D1120" s="35">
        <f t="shared" si="994"/>
        <v>8</v>
      </c>
      <c r="E1120" s="41">
        <f t="shared" ref="E1120:L1120" si="1005">SUBTOTAL(9,E1121:E1128)</f>
        <v>0</v>
      </c>
      <c r="F1120" s="41">
        <f t="shared" si="1005"/>
        <v>0</v>
      </c>
      <c r="G1120" s="41">
        <f t="shared" si="1005"/>
        <v>0</v>
      </c>
      <c r="H1120" s="41">
        <f t="shared" ref="H1120" si="1006">SUBTOTAL(9,H1121:H1128)</f>
        <v>0</v>
      </c>
      <c r="I1120" s="41">
        <f t="shared" ref="I1120" si="1007">SUBTOTAL(9,I1121:I1128)</f>
        <v>0</v>
      </c>
      <c r="J1120" s="41">
        <f t="shared" si="1005"/>
        <v>0</v>
      </c>
      <c r="K1120" s="41">
        <f t="shared" si="1005"/>
        <v>0</v>
      </c>
      <c r="L1120" s="41">
        <f t="shared" si="1005"/>
        <v>0</v>
      </c>
      <c r="M1120" s="41">
        <f t="shared" ref="M1120:N1120" si="1008">SUBTOTAL(9,M1121:M1128)</f>
        <v>0</v>
      </c>
      <c r="N1120" s="41">
        <f t="shared" si="1008"/>
        <v>0</v>
      </c>
      <c r="O1120" s="41">
        <f t="shared" ref="O1120:S1120" si="1009">SUBTOTAL(9,O1121:O1128)</f>
        <v>0</v>
      </c>
      <c r="P1120" s="41">
        <f t="shared" si="1009"/>
        <v>0</v>
      </c>
      <c r="Q1120" s="41">
        <f t="shared" si="1009"/>
        <v>0</v>
      </c>
      <c r="R1120" s="41">
        <f t="shared" si="1009"/>
        <v>0</v>
      </c>
      <c r="S1120" s="41">
        <f t="shared" si="1009"/>
        <v>0</v>
      </c>
      <c r="T1120" s="41">
        <f t="shared" ref="T1120:U1120" si="1010">SUBTOTAL(9,T1121:T1128)</f>
        <v>0</v>
      </c>
      <c r="U1120" s="41">
        <f t="shared" si="1010"/>
        <v>0</v>
      </c>
    </row>
    <row r="1121" spans="1:21" ht="12" hidden="1" customHeight="1" x14ac:dyDescent="0.2">
      <c r="A1121" s="3">
        <v>2335950101</v>
      </c>
      <c r="B1121" s="4" t="s">
        <v>720</v>
      </c>
      <c r="C1121" s="4" t="s">
        <v>9</v>
      </c>
      <c r="D1121" s="4">
        <f t="shared" si="994"/>
        <v>10</v>
      </c>
      <c r="E1121" s="42">
        <f t="shared" ref="E1121:E1128" si="1011">+F1121+G1121+J1121+K1121+L1121+H1121+M1121+N1121+I1121+O1121+P1121+Q1121+R1121+S1121+T1121+U1121</f>
        <v>8000000</v>
      </c>
      <c r="F1121" s="42">
        <f>IFERROR(VLOOKUP($A1121,'2018'!$A$8:$C$209,3,FALSE),0)</f>
        <v>0</v>
      </c>
      <c r="G1121" s="42">
        <f>IFERROR(VLOOKUP($A1121,'2019'!$A$8:$C$282,3,FALSE),0)</f>
        <v>669137500</v>
      </c>
      <c r="H1121" s="42">
        <f>+IFERROR(VLOOKUP($A1121,'2020'!$A$14:$C$247,3,FALSE),0)</f>
        <v>-649436006</v>
      </c>
      <c r="I1121" s="42">
        <f>+IFERROR(VLOOKUP($A1121,'2021'!$A$12:$C$276,3,FALSE),0)</f>
        <v>-11701494</v>
      </c>
      <c r="J1121" s="42">
        <f>+IFERROR(VLOOKUP($A1121,'2022'!$A:$O,4,FALSE),0)</f>
        <v>0</v>
      </c>
      <c r="K1121" s="42">
        <f>+IFERROR(VLOOKUP($A1121,'2022'!$A:$O,5,FALSE),0)</f>
        <v>0</v>
      </c>
      <c r="L1121" s="42">
        <f>+IFERROR(VLOOKUP($A1121,'2022'!$A:$O,6,FALSE),0)</f>
        <v>0</v>
      </c>
      <c r="M1121" s="42">
        <f>+IFERROR(VLOOKUP($A1121,'2022'!$A:$O,7,FALSE),0)</f>
        <v>82000000</v>
      </c>
      <c r="N1121" s="42">
        <f>+IFERROR(VLOOKUP($A1121,'2022'!$A:$O,8,FALSE),0)</f>
        <v>0</v>
      </c>
      <c r="O1121" s="42">
        <f>+IFERROR(VLOOKUP($A1121,'2022'!$A:$O,9,FALSE),0)</f>
        <v>0</v>
      </c>
      <c r="P1121" s="42">
        <f>+IFERROR(VLOOKUP($A1121,'2022'!$A:$O,10,FALSE),0)</f>
        <v>-82000000</v>
      </c>
      <c r="Q1121" s="42">
        <f>+IFERROR(VLOOKUP($A1121,'2022'!$A:$O,11,FALSE),0)</f>
        <v>0</v>
      </c>
      <c r="R1121" s="42">
        <f>+IFERROR(VLOOKUP($A1121,'2022'!$A:$O,12,FALSE),0)</f>
        <v>0</v>
      </c>
      <c r="S1121" s="42">
        <f>+IFERROR(VLOOKUP($A1121,'2022'!$A:$O,13,FALSE),0)</f>
        <v>0</v>
      </c>
      <c r="T1121" s="42">
        <f>+IFERROR(VLOOKUP($A1121,'2022'!$A:$O,14,FALSE),0)</f>
        <v>0</v>
      </c>
      <c r="U1121" s="42">
        <f>+IFERROR(VLOOKUP($A1121,'2022'!$A:$O,15,FALSE),0)</f>
        <v>0</v>
      </c>
    </row>
    <row r="1122" spans="1:21" ht="12" hidden="1" customHeight="1" x14ac:dyDescent="0.2">
      <c r="A1122" s="3">
        <v>2335950102</v>
      </c>
      <c r="B1122" s="4" t="s">
        <v>721</v>
      </c>
      <c r="C1122" s="4" t="s">
        <v>9</v>
      </c>
      <c r="D1122" s="4">
        <f t="shared" si="994"/>
        <v>10</v>
      </c>
      <c r="E1122" s="42">
        <f t="shared" si="1011"/>
        <v>0</v>
      </c>
      <c r="F1122" s="42">
        <f>IFERROR(VLOOKUP($A1122,'2018'!$A$8:$C$209,3,FALSE),0)</f>
        <v>0</v>
      </c>
      <c r="G1122" s="42">
        <f>IFERROR(VLOOKUP($A1122,'2019'!$A$8:$C$282,3,FALSE),0)</f>
        <v>0</v>
      </c>
      <c r="H1122" s="42">
        <f>+IFERROR(VLOOKUP($A1122,'2020'!$A$14:$C$247,3,FALSE),0)</f>
        <v>0</v>
      </c>
      <c r="I1122" s="42">
        <f>+IFERROR(VLOOKUP($A1122,'2021'!$A$12:$C$276,3,FALSE),0)</f>
        <v>0</v>
      </c>
      <c r="J1122" s="42">
        <f>+IFERROR(VLOOKUP($A1122,'2022'!$A:$O,4,FALSE),0)</f>
        <v>0</v>
      </c>
      <c r="K1122" s="42">
        <f>+IFERROR(VLOOKUP($A1122,'2022'!$A:$O,5,FALSE),0)</f>
        <v>0</v>
      </c>
      <c r="L1122" s="42">
        <f>+IFERROR(VLOOKUP($A1122,'2022'!$A:$O,6,FALSE),0)</f>
        <v>0</v>
      </c>
      <c r="M1122" s="42">
        <f>+IFERROR(VLOOKUP($A1122,'2022'!$A:$O,7,FALSE),0)</f>
        <v>0</v>
      </c>
      <c r="N1122" s="42">
        <f>+IFERROR(VLOOKUP($A1122,'2022'!$A:$O,8,FALSE),0)</f>
        <v>0</v>
      </c>
      <c r="O1122" s="42">
        <f>+IFERROR(VLOOKUP($A1122,'2022'!$A:$O,9,FALSE),0)</f>
        <v>0</v>
      </c>
      <c r="P1122" s="42">
        <f>+IFERROR(VLOOKUP($A1122,'2022'!$A:$O,10,FALSE),0)</f>
        <v>0</v>
      </c>
      <c r="Q1122" s="42">
        <f>+IFERROR(VLOOKUP($A1122,'2022'!$A:$O,11,FALSE),0)</f>
        <v>0</v>
      </c>
      <c r="R1122" s="42">
        <f>+IFERROR(VLOOKUP($A1122,'2022'!$A:$O,12,FALSE),0)</f>
        <v>0</v>
      </c>
      <c r="S1122" s="42">
        <f>+IFERROR(VLOOKUP($A1122,'2022'!$A:$O,13,FALSE),0)</f>
        <v>0</v>
      </c>
      <c r="T1122" s="42">
        <f>+IFERROR(VLOOKUP($A1122,'2022'!$A:$O,14,FALSE),0)</f>
        <v>0</v>
      </c>
      <c r="U1122" s="42">
        <f>+IFERROR(VLOOKUP($A1122,'2022'!$A:$O,15,FALSE),0)</f>
        <v>0</v>
      </c>
    </row>
    <row r="1123" spans="1:21" hidden="1" x14ac:dyDescent="0.2">
      <c r="A1123" s="3">
        <v>2335950103</v>
      </c>
      <c r="B1123" s="4" t="s">
        <v>722</v>
      </c>
      <c r="C1123" s="4" t="s">
        <v>9</v>
      </c>
      <c r="D1123" s="4">
        <f t="shared" si="994"/>
        <v>10</v>
      </c>
      <c r="E1123" s="42">
        <f t="shared" si="1011"/>
        <v>0</v>
      </c>
      <c r="F1123" s="42">
        <f>IFERROR(VLOOKUP($A1123,'2018'!$A$8:$C$209,3,FALSE),0)</f>
        <v>0</v>
      </c>
      <c r="G1123" s="42">
        <f>IFERROR(VLOOKUP($A1123,'2019'!$A$8:$C$282,3,FALSE),0)</f>
        <v>0</v>
      </c>
      <c r="H1123" s="42">
        <f>+IFERROR(VLOOKUP($A1123,'2020'!$A$14:$C$247,3,FALSE),0)</f>
        <v>0</v>
      </c>
      <c r="I1123" s="42">
        <f>+IFERROR(VLOOKUP($A1123,'2021'!$A$12:$C$276,3,FALSE),0)</f>
        <v>0</v>
      </c>
      <c r="J1123" s="42">
        <f>+IFERROR(VLOOKUP($A1123,'2022'!$A:$O,4,FALSE),0)</f>
        <v>0</v>
      </c>
      <c r="K1123" s="42">
        <f>+IFERROR(VLOOKUP($A1123,'2022'!$A:$O,5,FALSE),0)</f>
        <v>0</v>
      </c>
      <c r="L1123" s="42">
        <f>+IFERROR(VLOOKUP($A1123,'2022'!$A:$O,6,FALSE),0)</f>
        <v>0</v>
      </c>
      <c r="M1123" s="42">
        <f>+IFERROR(VLOOKUP($A1123,'2022'!$A:$O,7,FALSE),0)</f>
        <v>0</v>
      </c>
      <c r="N1123" s="42">
        <f>+IFERROR(VLOOKUP($A1123,'2022'!$A:$O,8,FALSE),0)</f>
        <v>0</v>
      </c>
      <c r="O1123" s="42">
        <f>+IFERROR(VLOOKUP($A1123,'2022'!$A:$O,9,FALSE),0)</f>
        <v>0</v>
      </c>
      <c r="P1123" s="42">
        <f>+IFERROR(VLOOKUP($A1123,'2022'!$A:$O,10,FALSE),0)</f>
        <v>0</v>
      </c>
      <c r="Q1123" s="42">
        <f>+IFERROR(VLOOKUP($A1123,'2022'!$A:$O,11,FALSE),0)</f>
        <v>0</v>
      </c>
      <c r="R1123" s="42">
        <f>+IFERROR(VLOOKUP($A1123,'2022'!$A:$O,12,FALSE),0)</f>
        <v>0</v>
      </c>
      <c r="S1123" s="42">
        <f>+IFERROR(VLOOKUP($A1123,'2022'!$A:$O,13,FALSE),0)</f>
        <v>0</v>
      </c>
      <c r="T1123" s="42">
        <f>+IFERROR(VLOOKUP($A1123,'2022'!$A:$O,14,FALSE),0)</f>
        <v>0</v>
      </c>
      <c r="U1123" s="42">
        <f>+IFERROR(VLOOKUP($A1123,'2022'!$A:$O,15,FALSE),0)</f>
        <v>0</v>
      </c>
    </row>
    <row r="1124" spans="1:21" ht="12" hidden="1" customHeight="1" x14ac:dyDescent="0.2">
      <c r="A1124" s="3">
        <v>2335950104</v>
      </c>
      <c r="B1124" s="4" t="s">
        <v>524</v>
      </c>
      <c r="C1124" s="4" t="s">
        <v>9</v>
      </c>
      <c r="D1124" s="4">
        <f t="shared" si="994"/>
        <v>10</v>
      </c>
      <c r="E1124" s="42">
        <f t="shared" si="1011"/>
        <v>0</v>
      </c>
      <c r="F1124" s="42">
        <f>IFERROR(VLOOKUP($A1124,'2018'!$A$8:$C$209,3,FALSE),0)</f>
        <v>0</v>
      </c>
      <c r="G1124" s="42">
        <f>IFERROR(VLOOKUP($A1124,'2019'!$A$8:$C$282,3,FALSE),0)</f>
        <v>2231650</v>
      </c>
      <c r="H1124" s="42">
        <f>+IFERROR(VLOOKUP($A1124,'2020'!$A$14:$C$247,3,FALSE),0)</f>
        <v>-2134838</v>
      </c>
      <c r="I1124" s="42">
        <f>+IFERROR(VLOOKUP($A1124,'2021'!$A$12:$C$276,3,FALSE),0)</f>
        <v>-96812</v>
      </c>
      <c r="J1124" s="42">
        <f>+IFERROR(VLOOKUP($A1124,'2022'!$A:$O,4,FALSE),0)</f>
        <v>968317</v>
      </c>
      <c r="K1124" s="42">
        <f>+IFERROR(VLOOKUP($A1124,'2022'!$A:$O,5,FALSE),0)</f>
        <v>542919</v>
      </c>
      <c r="L1124" s="42">
        <f>+IFERROR(VLOOKUP($A1124,'2022'!$A:$O,6,FALSE),0)</f>
        <v>1882527</v>
      </c>
      <c r="M1124" s="42">
        <f>+IFERROR(VLOOKUP($A1124,'2022'!$A:$O,7,FALSE),0)</f>
        <v>-3393763</v>
      </c>
      <c r="N1124" s="42">
        <f>+IFERROR(VLOOKUP($A1124,'2022'!$A:$O,8,FALSE),0)</f>
        <v>0</v>
      </c>
      <c r="O1124" s="42">
        <f>+IFERROR(VLOOKUP($A1124,'2022'!$A:$O,9,FALSE),0)</f>
        <v>0</v>
      </c>
      <c r="P1124" s="42">
        <f>+IFERROR(VLOOKUP($A1124,'2022'!$A:$O,10,FALSE),0)</f>
        <v>546472</v>
      </c>
      <c r="Q1124" s="42">
        <f>+IFERROR(VLOOKUP($A1124,'2022'!$A:$O,11,FALSE),0)</f>
        <v>-546472</v>
      </c>
      <c r="R1124" s="42">
        <f>+IFERROR(VLOOKUP($A1124,'2022'!$A:$O,12,FALSE),0)</f>
        <v>4799300</v>
      </c>
      <c r="S1124" s="42">
        <f>+IFERROR(VLOOKUP($A1124,'2022'!$A:$O,13,FALSE),0)</f>
        <v>-4799300</v>
      </c>
      <c r="T1124" s="42">
        <f>+IFERROR(VLOOKUP($A1124,'2022'!$A:$O,14,FALSE),0)</f>
        <v>7076638</v>
      </c>
      <c r="U1124" s="42">
        <f>+IFERROR(VLOOKUP($A1124,'2022'!$A:$O,15,FALSE),0)</f>
        <v>-7076638</v>
      </c>
    </row>
    <row r="1125" spans="1:21" ht="12" hidden="1" customHeight="1" x14ac:dyDescent="0.2">
      <c r="A1125" s="3">
        <v>2335950105</v>
      </c>
      <c r="B1125" s="4" t="s">
        <v>467</v>
      </c>
      <c r="C1125" s="4" t="s">
        <v>9</v>
      </c>
      <c r="D1125" s="4">
        <f t="shared" si="994"/>
        <v>10</v>
      </c>
      <c r="E1125" s="42">
        <f t="shared" si="1011"/>
        <v>8735286</v>
      </c>
      <c r="F1125" s="42">
        <f>IFERROR(VLOOKUP($A1125,'2018'!$A$8:$C$209,3,FALSE),0)</f>
        <v>23088059</v>
      </c>
      <c r="G1125" s="42">
        <f>IFERROR(VLOOKUP($A1125,'2019'!$A$8:$C$282,3,FALSE),0)</f>
        <v>29941802</v>
      </c>
      <c r="H1125" s="42">
        <f>+IFERROR(VLOOKUP($A1125,'2020'!$A$14:$C$247,3,FALSE),0)</f>
        <v>-35437210</v>
      </c>
      <c r="I1125" s="42">
        <f>+IFERROR(VLOOKUP($A1125,'2021'!$A$12:$C$276,3,FALSE),0)</f>
        <v>-8857365</v>
      </c>
      <c r="J1125" s="42">
        <f>+IFERROR(VLOOKUP($A1125,'2022'!$A:$O,4,FALSE),0)</f>
        <v>0</v>
      </c>
      <c r="K1125" s="42">
        <f>+IFERROR(VLOOKUP($A1125,'2022'!$A:$O,5,FALSE),0)</f>
        <v>1151406</v>
      </c>
      <c r="L1125" s="42">
        <f>+IFERROR(VLOOKUP($A1125,'2022'!$A:$O,6,FALSE),0)</f>
        <v>-1151406</v>
      </c>
      <c r="M1125" s="42">
        <f>+IFERROR(VLOOKUP($A1125,'2022'!$A:$O,7,FALSE),0)</f>
        <v>1143996</v>
      </c>
      <c r="N1125" s="42">
        <f>+IFERROR(VLOOKUP($A1125,'2022'!$A:$O,8,FALSE),0)</f>
        <v>0</v>
      </c>
      <c r="O1125" s="42">
        <f>+IFERROR(VLOOKUP($A1125,'2022'!$A:$O,9,FALSE),0)</f>
        <v>-1143996</v>
      </c>
      <c r="P1125" s="42">
        <f>+IFERROR(VLOOKUP($A1125,'2022'!$A:$O,10,FALSE),0)</f>
        <v>0</v>
      </c>
      <c r="Q1125" s="42">
        <f>+IFERROR(VLOOKUP($A1125,'2022'!$A:$O,11,FALSE),0)</f>
        <v>26837</v>
      </c>
      <c r="R1125" s="42">
        <f>+IFERROR(VLOOKUP($A1125,'2022'!$A:$O,12,FALSE),0)</f>
        <v>0</v>
      </c>
      <c r="S1125" s="42">
        <f>+IFERROR(VLOOKUP($A1125,'2022'!$A:$O,13,FALSE),0)</f>
        <v>-26837</v>
      </c>
      <c r="T1125" s="42">
        <f>+IFERROR(VLOOKUP($A1125,'2022'!$A:$O,14,FALSE),0)</f>
        <v>0</v>
      </c>
      <c r="U1125" s="42">
        <f>+IFERROR(VLOOKUP($A1125,'2022'!$A:$O,15,FALSE),0)</f>
        <v>0</v>
      </c>
    </row>
    <row r="1126" spans="1:21" ht="12" hidden="1" customHeight="1" x14ac:dyDescent="0.2">
      <c r="A1126" s="3">
        <v>2335950106</v>
      </c>
      <c r="B1126" s="4" t="s">
        <v>723</v>
      </c>
      <c r="C1126" s="4" t="s">
        <v>9</v>
      </c>
      <c r="D1126" s="4">
        <f t="shared" si="994"/>
        <v>10</v>
      </c>
      <c r="E1126" s="42">
        <f t="shared" si="1011"/>
        <v>0</v>
      </c>
      <c r="F1126" s="42">
        <f>IFERROR(VLOOKUP($A1126,'2018'!$A$8:$C$209,3,FALSE),0)</f>
        <v>0</v>
      </c>
      <c r="G1126" s="42">
        <f>IFERROR(VLOOKUP($A1126,'2019'!$A$8:$C$282,3,FALSE),0)</f>
        <v>0</v>
      </c>
      <c r="H1126" s="42">
        <f>+IFERROR(VLOOKUP($A1126,'2020'!$A$14:$C$247,3,FALSE),0)</f>
        <v>0</v>
      </c>
      <c r="I1126" s="42">
        <f>+IFERROR(VLOOKUP($A1126,'2021'!$A$12:$C$276,3,FALSE),0)</f>
        <v>0</v>
      </c>
      <c r="J1126" s="42">
        <f>+IFERROR(VLOOKUP($A1126,'2022'!$A:$O,4,FALSE),0)</f>
        <v>0</v>
      </c>
      <c r="K1126" s="42">
        <f>+IFERROR(VLOOKUP($A1126,'2022'!$A:$O,5,FALSE),0)</f>
        <v>336143150</v>
      </c>
      <c r="L1126" s="42">
        <f>+IFERROR(VLOOKUP($A1126,'2022'!$A:$O,6,FALSE),0)</f>
        <v>-15322600</v>
      </c>
      <c r="M1126" s="42">
        <f>+IFERROR(VLOOKUP($A1126,'2022'!$A:$O,7,FALSE),0)</f>
        <v>-320820550</v>
      </c>
      <c r="N1126" s="42">
        <f>+IFERROR(VLOOKUP($A1126,'2022'!$A:$O,8,FALSE),0)</f>
        <v>25100000</v>
      </c>
      <c r="O1126" s="42">
        <f>+IFERROR(VLOOKUP($A1126,'2022'!$A:$O,9,FALSE),0)</f>
        <v>-25100000</v>
      </c>
      <c r="P1126" s="42">
        <f>+IFERROR(VLOOKUP($A1126,'2022'!$A:$O,10,FALSE),0)</f>
        <v>0</v>
      </c>
      <c r="Q1126" s="42">
        <f>+IFERROR(VLOOKUP($A1126,'2022'!$A:$O,11,FALSE),0)</f>
        <v>0</v>
      </c>
      <c r="R1126" s="42">
        <f>+IFERROR(VLOOKUP($A1126,'2022'!$A:$O,12,FALSE),0)</f>
        <v>0</v>
      </c>
      <c r="S1126" s="42">
        <f>+IFERROR(VLOOKUP($A1126,'2022'!$A:$O,13,FALSE),0)</f>
        <v>0</v>
      </c>
      <c r="T1126" s="42">
        <f>+IFERROR(VLOOKUP($A1126,'2022'!$A:$O,14,FALSE),0)</f>
        <v>0</v>
      </c>
      <c r="U1126" s="42">
        <f>+IFERROR(VLOOKUP($A1126,'2022'!$A:$O,15,FALSE),0)</f>
        <v>0</v>
      </c>
    </row>
    <row r="1127" spans="1:21" hidden="1" x14ac:dyDescent="0.2">
      <c r="A1127" s="3">
        <v>2335950190</v>
      </c>
      <c r="B1127" s="4" t="s">
        <v>724</v>
      </c>
      <c r="C1127" s="4" t="s">
        <v>9</v>
      </c>
      <c r="D1127" s="4">
        <f t="shared" si="994"/>
        <v>10</v>
      </c>
      <c r="E1127" s="42">
        <f t="shared" si="1011"/>
        <v>0</v>
      </c>
      <c r="F1127" s="42">
        <f>IFERROR(VLOOKUP($A1127,'2018'!$A$8:$C$209,3,FALSE),0)</f>
        <v>0</v>
      </c>
      <c r="G1127" s="42">
        <f>IFERROR(VLOOKUP($A1127,'2019'!$A$8:$C$282,3,FALSE),0)</f>
        <v>0</v>
      </c>
      <c r="H1127" s="42">
        <f>+IFERROR(VLOOKUP($A1127,'2020'!$A$14:$C$247,3,FALSE),0)</f>
        <v>0</v>
      </c>
      <c r="I1127" s="42">
        <f>+IFERROR(VLOOKUP($A1127,'2021'!$A$12:$C$276,3,FALSE),0)</f>
        <v>0</v>
      </c>
      <c r="J1127" s="42">
        <f>+IFERROR(VLOOKUP($A1127,'2022'!$A:$O,4,FALSE),0)</f>
        <v>0</v>
      </c>
      <c r="K1127" s="42">
        <f>+IFERROR(VLOOKUP($A1127,'2022'!$A:$O,5,FALSE),0)</f>
        <v>0</v>
      </c>
      <c r="L1127" s="42">
        <f>+IFERROR(VLOOKUP($A1127,'2022'!$A:$O,6,FALSE),0)</f>
        <v>0</v>
      </c>
      <c r="M1127" s="42">
        <f>+IFERROR(VLOOKUP($A1127,'2022'!$A:$O,7,FALSE),0)</f>
        <v>0</v>
      </c>
      <c r="N1127" s="42">
        <f>+IFERROR(VLOOKUP($A1127,'2022'!$A:$O,8,FALSE),0)</f>
        <v>0</v>
      </c>
      <c r="O1127" s="42">
        <f>+IFERROR(VLOOKUP($A1127,'2022'!$A:$O,9,FALSE),0)</f>
        <v>0</v>
      </c>
      <c r="P1127" s="42">
        <f>+IFERROR(VLOOKUP($A1127,'2022'!$A:$O,10,FALSE),0)</f>
        <v>0</v>
      </c>
      <c r="Q1127" s="42">
        <f>+IFERROR(VLOOKUP($A1127,'2022'!$A:$O,11,FALSE),0)</f>
        <v>0</v>
      </c>
      <c r="R1127" s="42">
        <f>+IFERROR(VLOOKUP($A1127,'2022'!$A:$O,12,FALSE),0)</f>
        <v>0</v>
      </c>
      <c r="S1127" s="42">
        <f>+IFERROR(VLOOKUP($A1127,'2022'!$A:$O,13,FALSE),0)</f>
        <v>0</v>
      </c>
      <c r="T1127" s="42">
        <f>+IFERROR(VLOOKUP($A1127,'2022'!$A:$O,14,FALSE),0)</f>
        <v>0</v>
      </c>
      <c r="U1127" s="42">
        <f>+IFERROR(VLOOKUP($A1127,'2022'!$A:$O,15,FALSE),0)</f>
        <v>0</v>
      </c>
    </row>
    <row r="1128" spans="1:21" hidden="1" x14ac:dyDescent="0.2">
      <c r="A1128" s="3">
        <v>2335950195</v>
      </c>
      <c r="B1128" s="4" t="s">
        <v>167</v>
      </c>
      <c r="C1128" s="4" t="s">
        <v>9</v>
      </c>
      <c r="D1128" s="4">
        <f t="shared" si="994"/>
        <v>10</v>
      </c>
      <c r="E1128" s="42">
        <f t="shared" si="1011"/>
        <v>380672932</v>
      </c>
      <c r="F1128" s="42">
        <f>IFERROR(VLOOKUP($A1128,'2018'!$A$8:$C$209,3,FALSE),0)</f>
        <v>412044003</v>
      </c>
      <c r="G1128" s="42">
        <f>IFERROR(VLOOKUP($A1128,'2019'!$A$8:$C$282,3,FALSE),0)</f>
        <v>-28657600</v>
      </c>
      <c r="H1128" s="42">
        <f>+IFERROR(VLOOKUP($A1128,'2020'!$A$14:$C$247,3,FALSE),0)</f>
        <v>-13448361</v>
      </c>
      <c r="I1128" s="42">
        <f>+IFERROR(VLOOKUP($A1128,'2021'!$A$12:$C$276,3,FALSE),0)</f>
        <v>-6222324</v>
      </c>
      <c r="J1128" s="42">
        <f>+IFERROR(VLOOKUP($A1128,'2022'!$A:$O,4,FALSE),0)</f>
        <v>543185</v>
      </c>
      <c r="K1128" s="42">
        <f>+IFERROR(VLOOKUP($A1128,'2022'!$A:$O,5,FALSE),0)</f>
        <v>18520409</v>
      </c>
      <c r="L1128" s="42">
        <f>+IFERROR(VLOOKUP($A1128,'2022'!$A:$O,6,FALSE),0)</f>
        <v>81941549</v>
      </c>
      <c r="M1128" s="42">
        <f>+IFERROR(VLOOKUP($A1128,'2022'!$A:$O,7,FALSE),0)</f>
        <v>-100623095</v>
      </c>
      <c r="N1128" s="42">
        <f>+IFERROR(VLOOKUP($A1128,'2022'!$A:$O,8,FALSE),0)</f>
        <v>14217262</v>
      </c>
      <c r="O1128" s="42">
        <f>+IFERROR(VLOOKUP($A1128,'2022'!$A:$O,9,FALSE),0)</f>
        <v>18903835</v>
      </c>
      <c r="P1128" s="42">
        <f>+IFERROR(VLOOKUP($A1128,'2022'!$A:$O,10,FALSE),0)</f>
        <v>27100228</v>
      </c>
      <c r="Q1128" s="42">
        <f>+IFERROR(VLOOKUP($A1128,'2022'!$A:$O,11,FALSE),0)</f>
        <v>-46841388</v>
      </c>
      <c r="R1128" s="42">
        <f>+IFERROR(VLOOKUP($A1128,'2022'!$A:$O,12,FALSE),0)</f>
        <v>13433590</v>
      </c>
      <c r="S1128" s="42">
        <f>+IFERROR(VLOOKUP($A1128,'2022'!$A:$O,13,FALSE),0)</f>
        <v>-30153845</v>
      </c>
      <c r="T1128" s="42">
        <f>+IFERROR(VLOOKUP($A1128,'2022'!$A:$O,14,FALSE),0)</f>
        <v>5230177</v>
      </c>
      <c r="U1128" s="42">
        <f>+IFERROR(VLOOKUP($A1128,'2022'!$A:$O,15,FALSE),0)</f>
        <v>14685307</v>
      </c>
    </row>
    <row r="1129" spans="1:21" ht="12" hidden="1" customHeight="1" x14ac:dyDescent="0.25">
      <c r="A1129" s="34">
        <v>23359502</v>
      </c>
      <c r="B1129" s="35" t="s">
        <v>632</v>
      </c>
      <c r="C1129" s="35" t="s">
        <v>5</v>
      </c>
      <c r="D1129" s="35">
        <f t="shared" si="994"/>
        <v>8</v>
      </c>
      <c r="E1129" s="41">
        <f t="shared" ref="E1129:L1129" si="1012">+E1130+E1131</f>
        <v>0</v>
      </c>
      <c r="F1129" s="41">
        <f t="shared" si="1012"/>
        <v>0</v>
      </c>
      <c r="G1129" s="41">
        <f t="shared" si="1012"/>
        <v>1335473</v>
      </c>
      <c r="H1129" s="41">
        <f t="shared" ref="H1129" si="1013">+H1130+H1131</f>
        <v>1558326</v>
      </c>
      <c r="I1129" s="41">
        <f t="shared" ref="I1129" si="1014">+I1130+I1131</f>
        <v>-2893799</v>
      </c>
      <c r="J1129" s="41">
        <f t="shared" si="1012"/>
        <v>0</v>
      </c>
      <c r="K1129" s="41">
        <f t="shared" si="1012"/>
        <v>0</v>
      </c>
      <c r="L1129" s="41">
        <f t="shared" si="1012"/>
        <v>0</v>
      </c>
      <c r="M1129" s="41">
        <f t="shared" ref="M1129:N1129" si="1015">+M1130+M1131</f>
        <v>0</v>
      </c>
      <c r="N1129" s="41">
        <f t="shared" si="1015"/>
        <v>0</v>
      </c>
      <c r="O1129" s="41">
        <f t="shared" ref="O1129:S1129" si="1016">+O1130+O1131</f>
        <v>0</v>
      </c>
      <c r="P1129" s="41">
        <f t="shared" si="1016"/>
        <v>0</v>
      </c>
      <c r="Q1129" s="41">
        <f t="shared" si="1016"/>
        <v>0</v>
      </c>
      <c r="R1129" s="41">
        <f t="shared" si="1016"/>
        <v>0</v>
      </c>
      <c r="S1129" s="41">
        <f t="shared" si="1016"/>
        <v>0</v>
      </c>
      <c r="T1129" s="41">
        <f t="shared" ref="T1129:U1129" si="1017">+T1130+T1131</f>
        <v>0</v>
      </c>
      <c r="U1129" s="41">
        <f t="shared" si="1017"/>
        <v>0</v>
      </c>
    </row>
    <row r="1130" spans="1:21" ht="12" hidden="1" customHeight="1" x14ac:dyDescent="0.2">
      <c r="A1130" s="3">
        <v>2335950201</v>
      </c>
      <c r="B1130" s="4" t="s">
        <v>725</v>
      </c>
      <c r="C1130" s="4" t="s">
        <v>9</v>
      </c>
      <c r="D1130" s="4">
        <f t="shared" si="994"/>
        <v>10</v>
      </c>
      <c r="E1130" s="42">
        <f t="shared" ref="E1130:E1131" si="1018">+F1130+G1130+J1130+K1130+L1130+H1130+M1130+N1130+I1130+O1130+P1130+Q1130+R1130+S1130+T1130+U1130</f>
        <v>0</v>
      </c>
      <c r="F1130" s="42">
        <f>IFERROR(VLOOKUP($A1130,'2018'!$A$8:$C$209,3,FALSE),0)</f>
        <v>0</v>
      </c>
      <c r="G1130" s="42">
        <f>IFERROR(VLOOKUP($A1130,'2019'!$A$8:$C$282,3,FALSE),0)</f>
        <v>1335473</v>
      </c>
      <c r="H1130" s="42">
        <f>+IFERROR(VLOOKUP($A1130,'2020'!$A$14:$C$247,3,FALSE),0)</f>
        <v>1558326</v>
      </c>
      <c r="I1130" s="42">
        <f>+IFERROR(VLOOKUP($A1130,'2021'!$A$12:$C$276,3,FALSE),0)</f>
        <v>-2893799</v>
      </c>
      <c r="J1130" s="42">
        <f>+IFERROR(VLOOKUP($A1130,'2022'!$A:$O,4,FALSE),0)</f>
        <v>0</v>
      </c>
      <c r="K1130" s="42">
        <f>+IFERROR(VLOOKUP($A1130,'2022'!$A:$O,5,FALSE),0)</f>
        <v>0</v>
      </c>
      <c r="L1130" s="42">
        <f>+IFERROR(VLOOKUP($A1130,'2022'!$A:$O,6,FALSE),0)</f>
        <v>0</v>
      </c>
      <c r="M1130" s="42">
        <f>+IFERROR(VLOOKUP($A1130,'2022'!$A:$O,7,FALSE),0)</f>
        <v>0</v>
      </c>
      <c r="N1130" s="42">
        <f>+IFERROR(VLOOKUP($A1130,'2022'!$A:$O,8,FALSE),0)</f>
        <v>0</v>
      </c>
      <c r="O1130" s="42">
        <f>+IFERROR(VLOOKUP($A1130,'2022'!$A:$O,9,FALSE),0)</f>
        <v>0</v>
      </c>
      <c r="P1130" s="42">
        <f>+IFERROR(VLOOKUP($A1130,'2022'!$A:$O,10,FALSE),0)</f>
        <v>0</v>
      </c>
      <c r="Q1130" s="42">
        <f>+IFERROR(VLOOKUP($A1130,'2022'!$A:$O,11,FALSE),0)</f>
        <v>0</v>
      </c>
      <c r="R1130" s="42">
        <f>+IFERROR(VLOOKUP($A1130,'2022'!$A:$O,12,FALSE),0)</f>
        <v>0</v>
      </c>
      <c r="S1130" s="42">
        <f>+IFERROR(VLOOKUP($A1130,'2022'!$A:$O,13,FALSE),0)</f>
        <v>0</v>
      </c>
      <c r="T1130" s="42">
        <f>+IFERROR(VLOOKUP($A1130,'2022'!$A:$O,14,FALSE),0)</f>
        <v>0</v>
      </c>
      <c r="U1130" s="42">
        <f>+IFERROR(VLOOKUP($A1130,'2022'!$A:$O,15,FALSE),0)</f>
        <v>0</v>
      </c>
    </row>
    <row r="1131" spans="1:21" hidden="1" x14ac:dyDescent="0.2">
      <c r="A1131" s="3">
        <v>2335950202</v>
      </c>
      <c r="B1131" s="4" t="s">
        <v>1283</v>
      </c>
      <c r="C1131" s="4" t="s">
        <v>9</v>
      </c>
      <c r="D1131" s="4">
        <f t="shared" si="994"/>
        <v>10</v>
      </c>
      <c r="E1131" s="42">
        <f t="shared" si="1018"/>
        <v>0</v>
      </c>
      <c r="F1131" s="42">
        <f>IFERROR(VLOOKUP($A1131,'2018'!$A$8:$C$209,3,FALSE),0)</f>
        <v>0</v>
      </c>
      <c r="G1131" s="42">
        <f>IFERROR(VLOOKUP($A1131,'2019'!$A$8:$C$282,3,FALSE),0)</f>
        <v>0</v>
      </c>
      <c r="H1131" s="42">
        <f>+IFERROR(VLOOKUP($A1131,'2020'!$A$14:$C$247,3,FALSE),0)</f>
        <v>0</v>
      </c>
      <c r="I1131" s="42">
        <f>+IFERROR(VLOOKUP($A1131,'2021'!$A$12:$C$276,3,FALSE),0)</f>
        <v>0</v>
      </c>
      <c r="J1131" s="42">
        <f>+IFERROR(VLOOKUP($A1131,'2022'!$A:$O,4,FALSE),0)</f>
        <v>0</v>
      </c>
      <c r="K1131" s="42">
        <f>+IFERROR(VLOOKUP($A1131,'2022'!$A:$O,5,FALSE),0)</f>
        <v>0</v>
      </c>
      <c r="L1131" s="42">
        <f>+IFERROR(VLOOKUP($A1131,'2022'!$A:$O,6,FALSE),0)</f>
        <v>0</v>
      </c>
      <c r="M1131" s="42">
        <f>+IFERROR(VLOOKUP($A1131,'2022'!$A:$O,7,FALSE),0)</f>
        <v>0</v>
      </c>
      <c r="N1131" s="42">
        <f>+IFERROR(VLOOKUP($A1131,'2022'!$A:$O,8,FALSE),0)</f>
        <v>0</v>
      </c>
      <c r="O1131" s="42">
        <f>+IFERROR(VLOOKUP($A1131,'2022'!$A:$O,9,FALSE),0)</f>
        <v>0</v>
      </c>
      <c r="P1131" s="42">
        <f>+IFERROR(VLOOKUP($A1131,'2022'!$A:$O,10,FALSE),0)</f>
        <v>0</v>
      </c>
      <c r="Q1131" s="42">
        <f>+IFERROR(VLOOKUP($A1131,'2022'!$A:$O,11,FALSE),0)</f>
        <v>0</v>
      </c>
      <c r="R1131" s="42">
        <f>+IFERROR(VLOOKUP($A1131,'2022'!$A:$O,12,FALSE),0)</f>
        <v>0</v>
      </c>
      <c r="S1131" s="42">
        <f>+IFERROR(VLOOKUP($A1131,'2022'!$A:$O,13,FALSE),0)</f>
        <v>0</v>
      </c>
      <c r="T1131" s="42">
        <f>+IFERROR(VLOOKUP($A1131,'2022'!$A:$O,14,FALSE),0)</f>
        <v>0</v>
      </c>
      <c r="U1131" s="42">
        <f>+IFERROR(VLOOKUP($A1131,'2022'!$A:$O,15,FALSE),0)</f>
        <v>0</v>
      </c>
    </row>
    <row r="1132" spans="1:21" ht="12" hidden="1" x14ac:dyDescent="0.25">
      <c r="A1132" s="32">
        <v>2355</v>
      </c>
      <c r="B1132" s="33" t="s">
        <v>726</v>
      </c>
      <c r="C1132" s="33" t="s">
        <v>5</v>
      </c>
      <c r="D1132" s="33">
        <f t="shared" si="994"/>
        <v>4</v>
      </c>
      <c r="E1132" s="39">
        <f t="shared" ref="E1132:L1132" si="1019">+E1133+E1134</f>
        <v>0</v>
      </c>
      <c r="F1132" s="39">
        <f t="shared" si="1019"/>
        <v>0</v>
      </c>
      <c r="G1132" s="39">
        <f t="shared" si="1019"/>
        <v>0</v>
      </c>
      <c r="H1132" s="39">
        <f t="shared" ref="H1132" si="1020">+H1133+H1134</f>
        <v>0</v>
      </c>
      <c r="I1132" s="39">
        <f t="shared" ref="I1132" si="1021">+I1133+I1134</f>
        <v>0</v>
      </c>
      <c r="J1132" s="39">
        <f t="shared" si="1019"/>
        <v>0</v>
      </c>
      <c r="K1132" s="39">
        <f t="shared" si="1019"/>
        <v>0</v>
      </c>
      <c r="L1132" s="39">
        <f t="shared" si="1019"/>
        <v>0</v>
      </c>
      <c r="M1132" s="39">
        <f t="shared" ref="M1132:N1132" si="1022">+M1133+M1134</f>
        <v>0</v>
      </c>
      <c r="N1132" s="39">
        <f t="shared" si="1022"/>
        <v>0</v>
      </c>
      <c r="O1132" s="39">
        <f t="shared" ref="O1132:S1132" si="1023">+O1133+O1134</f>
        <v>0</v>
      </c>
      <c r="P1132" s="39">
        <f t="shared" si="1023"/>
        <v>0</v>
      </c>
      <c r="Q1132" s="39">
        <f t="shared" si="1023"/>
        <v>0</v>
      </c>
      <c r="R1132" s="39">
        <f t="shared" si="1023"/>
        <v>0</v>
      </c>
      <c r="S1132" s="39">
        <f t="shared" si="1023"/>
        <v>0</v>
      </c>
      <c r="T1132" s="39">
        <f t="shared" ref="T1132:U1132" si="1024">+T1133+T1134</f>
        <v>0</v>
      </c>
      <c r="U1132" s="39">
        <f t="shared" si="1024"/>
        <v>0</v>
      </c>
    </row>
    <row r="1133" spans="1:21" ht="12" hidden="1" customHeight="1" x14ac:dyDescent="0.25">
      <c r="A1133" s="5">
        <v>235505</v>
      </c>
      <c r="B1133" s="6" t="s">
        <v>727</v>
      </c>
      <c r="C1133" s="6" t="s">
        <v>5</v>
      </c>
      <c r="D1133" s="6">
        <f t="shared" si="994"/>
        <v>6</v>
      </c>
      <c r="E1133" s="40"/>
      <c r="F1133" s="40"/>
      <c r="G1133" s="40"/>
      <c r="H1133" s="40"/>
      <c r="I1133" s="40"/>
      <c r="J1133" s="40"/>
      <c r="K1133" s="40"/>
      <c r="L1133" s="40"/>
      <c r="M1133" s="40"/>
      <c r="N1133" s="40"/>
      <c r="O1133" s="40"/>
      <c r="P1133" s="40"/>
      <c r="Q1133" s="40"/>
      <c r="R1133" s="40"/>
      <c r="S1133" s="40"/>
      <c r="T1133" s="40"/>
      <c r="U1133" s="40"/>
    </row>
    <row r="1134" spans="1:21" ht="12" hidden="1" customHeight="1" x14ac:dyDescent="0.25">
      <c r="A1134" s="5">
        <v>235510</v>
      </c>
      <c r="B1134" s="6" t="s">
        <v>728</v>
      </c>
      <c r="C1134" s="6" t="s">
        <v>5</v>
      </c>
      <c r="D1134" s="6">
        <f t="shared" si="994"/>
        <v>6</v>
      </c>
      <c r="E1134" s="40">
        <f t="shared" ref="E1134:U1135" si="1025">+E1135</f>
        <v>0</v>
      </c>
      <c r="F1134" s="40">
        <f t="shared" si="1025"/>
        <v>0</v>
      </c>
      <c r="G1134" s="40">
        <f t="shared" si="1025"/>
        <v>0</v>
      </c>
      <c r="H1134" s="40">
        <f t="shared" si="1025"/>
        <v>0</v>
      </c>
      <c r="I1134" s="40">
        <f t="shared" si="1025"/>
        <v>0</v>
      </c>
      <c r="J1134" s="40">
        <f t="shared" si="1025"/>
        <v>0</v>
      </c>
      <c r="K1134" s="40">
        <f t="shared" si="1025"/>
        <v>0</v>
      </c>
      <c r="L1134" s="40">
        <f t="shared" si="1025"/>
        <v>0</v>
      </c>
      <c r="M1134" s="40">
        <f t="shared" si="1025"/>
        <v>0</v>
      </c>
      <c r="N1134" s="40">
        <f t="shared" si="1025"/>
        <v>0</v>
      </c>
      <c r="O1134" s="40">
        <f t="shared" si="1025"/>
        <v>0</v>
      </c>
      <c r="P1134" s="40">
        <f t="shared" si="1025"/>
        <v>0</v>
      </c>
      <c r="Q1134" s="40">
        <f t="shared" si="1025"/>
        <v>0</v>
      </c>
      <c r="R1134" s="40">
        <f t="shared" si="1025"/>
        <v>0</v>
      </c>
      <c r="S1134" s="40">
        <f t="shared" si="1025"/>
        <v>0</v>
      </c>
      <c r="T1134" s="40">
        <f t="shared" si="1025"/>
        <v>0</v>
      </c>
      <c r="U1134" s="40">
        <f t="shared" si="1025"/>
        <v>0</v>
      </c>
    </row>
    <row r="1135" spans="1:21" ht="12" hidden="1" customHeight="1" x14ac:dyDescent="0.25">
      <c r="A1135" s="34">
        <v>23551001</v>
      </c>
      <c r="B1135" s="35" t="s">
        <v>728</v>
      </c>
      <c r="C1135" s="35" t="s">
        <v>5</v>
      </c>
      <c r="D1135" s="35">
        <f t="shared" si="994"/>
        <v>8</v>
      </c>
      <c r="E1135" s="41">
        <f t="shared" si="1025"/>
        <v>0</v>
      </c>
      <c r="F1135" s="41">
        <f t="shared" si="1025"/>
        <v>0</v>
      </c>
      <c r="G1135" s="41">
        <f t="shared" si="1025"/>
        <v>0</v>
      </c>
      <c r="H1135" s="41">
        <f t="shared" si="1025"/>
        <v>0</v>
      </c>
      <c r="I1135" s="41">
        <f t="shared" si="1025"/>
        <v>0</v>
      </c>
      <c r="J1135" s="41">
        <f t="shared" si="1025"/>
        <v>0</v>
      </c>
      <c r="K1135" s="41">
        <f t="shared" si="1025"/>
        <v>0</v>
      </c>
      <c r="L1135" s="41">
        <f t="shared" si="1025"/>
        <v>0</v>
      </c>
      <c r="M1135" s="41">
        <f t="shared" si="1025"/>
        <v>0</v>
      </c>
      <c r="N1135" s="41">
        <f t="shared" si="1025"/>
        <v>0</v>
      </c>
      <c r="O1135" s="41">
        <f t="shared" si="1025"/>
        <v>0</v>
      </c>
      <c r="P1135" s="41">
        <f t="shared" si="1025"/>
        <v>0</v>
      </c>
      <c r="Q1135" s="41">
        <f t="shared" si="1025"/>
        <v>0</v>
      </c>
      <c r="R1135" s="41">
        <f t="shared" si="1025"/>
        <v>0</v>
      </c>
      <c r="S1135" s="41">
        <f t="shared" si="1025"/>
        <v>0</v>
      </c>
      <c r="T1135" s="41">
        <f t="shared" si="1025"/>
        <v>0</v>
      </c>
      <c r="U1135" s="41">
        <f t="shared" si="1025"/>
        <v>0</v>
      </c>
    </row>
    <row r="1136" spans="1:21" hidden="1" x14ac:dyDescent="0.2">
      <c r="A1136" s="3">
        <v>2355100101</v>
      </c>
      <c r="B1136" s="4" t="s">
        <v>101</v>
      </c>
      <c r="C1136" s="4" t="s">
        <v>9</v>
      </c>
      <c r="D1136" s="4">
        <f t="shared" si="994"/>
        <v>10</v>
      </c>
      <c r="E1136" s="42">
        <f>+F1136+G1136+J1136+K1136+L1136+H1136+M1136+N1136+I1136+O1136+P1136+Q1136+R1136+S1136+T1136+U1136</f>
        <v>0</v>
      </c>
      <c r="F1136" s="42">
        <f>IFERROR(VLOOKUP($A1136,'2018'!$A$8:$C$209,3,FALSE),0)</f>
        <v>0</v>
      </c>
      <c r="G1136" s="42">
        <f>IFERROR(VLOOKUP($A1136,'2019'!$A$8:$C$282,3,FALSE),0)</f>
        <v>0</v>
      </c>
      <c r="H1136" s="42">
        <f>+IFERROR(VLOOKUP($A1136,'2020'!$A$14:$C$247,3,FALSE),0)</f>
        <v>0</v>
      </c>
      <c r="I1136" s="42">
        <f>+IFERROR(VLOOKUP($A1136,'2021'!$A$12:$C$276,3,FALSE),0)</f>
        <v>0</v>
      </c>
      <c r="J1136" s="42">
        <f>+IFERROR(VLOOKUP($A1136,'2022'!$A:$O,4,FALSE),0)</f>
        <v>0</v>
      </c>
      <c r="K1136" s="42">
        <f>+IFERROR(VLOOKUP($A1136,'2022'!$A:$O,5,FALSE),0)</f>
        <v>0</v>
      </c>
      <c r="L1136" s="42">
        <f>+IFERROR(VLOOKUP($A1136,'2022'!$A:$O,6,FALSE),0)</f>
        <v>0</v>
      </c>
      <c r="M1136" s="42">
        <f>+IFERROR(VLOOKUP($A1136,'2022'!$A:$O,7,FALSE),0)</f>
        <v>0</v>
      </c>
      <c r="N1136" s="42">
        <f>+IFERROR(VLOOKUP($A1136,'2022'!$A:$O,8,FALSE),0)</f>
        <v>0</v>
      </c>
      <c r="O1136" s="42">
        <f>+IFERROR(VLOOKUP($A1136,'2022'!$A:$O,9,FALSE),0)</f>
        <v>0</v>
      </c>
      <c r="P1136" s="42">
        <f>+IFERROR(VLOOKUP($A1136,'2022'!$A:$O,10,FALSE),0)</f>
        <v>0</v>
      </c>
      <c r="Q1136" s="42">
        <f>+IFERROR(VLOOKUP($A1136,'2022'!$A:$O,11,FALSE),0)</f>
        <v>0</v>
      </c>
      <c r="R1136" s="42">
        <f>+IFERROR(VLOOKUP($A1136,'2022'!$A:$O,12,FALSE),0)</f>
        <v>0</v>
      </c>
      <c r="S1136" s="42">
        <f>+IFERROR(VLOOKUP($A1136,'2022'!$A:$O,13,FALSE),0)</f>
        <v>0</v>
      </c>
      <c r="T1136" s="42">
        <f>+IFERROR(VLOOKUP($A1136,'2022'!$A:$O,14,FALSE),0)</f>
        <v>0</v>
      </c>
      <c r="U1136" s="42">
        <f>+IFERROR(VLOOKUP($A1136,'2022'!$A:$O,15,FALSE),0)</f>
        <v>0</v>
      </c>
    </row>
    <row r="1137" spans="1:21" ht="12" hidden="1" customHeight="1" x14ac:dyDescent="0.25">
      <c r="A1137" s="32">
        <v>2360</v>
      </c>
      <c r="B1137" s="33" t="s">
        <v>729</v>
      </c>
      <c r="C1137" s="33" t="s">
        <v>5</v>
      </c>
      <c r="D1137" s="33">
        <f t="shared" si="994"/>
        <v>4</v>
      </c>
      <c r="E1137" s="39">
        <f t="shared" ref="E1137:L1137" si="1026">+E1138+E1142</f>
        <v>0</v>
      </c>
      <c r="F1137" s="39">
        <f t="shared" si="1026"/>
        <v>0</v>
      </c>
      <c r="G1137" s="39">
        <f t="shared" si="1026"/>
        <v>0</v>
      </c>
      <c r="H1137" s="39">
        <f t="shared" ref="H1137" si="1027">+H1138+H1142</f>
        <v>0</v>
      </c>
      <c r="I1137" s="39">
        <f t="shared" ref="I1137" si="1028">+I1138+I1142</f>
        <v>0</v>
      </c>
      <c r="J1137" s="39">
        <f t="shared" si="1026"/>
        <v>0</v>
      </c>
      <c r="K1137" s="39">
        <f t="shared" si="1026"/>
        <v>0</v>
      </c>
      <c r="L1137" s="39">
        <f t="shared" si="1026"/>
        <v>0</v>
      </c>
      <c r="M1137" s="39">
        <f t="shared" ref="M1137:N1137" si="1029">+M1138+M1142</f>
        <v>0</v>
      </c>
      <c r="N1137" s="39">
        <f t="shared" si="1029"/>
        <v>0</v>
      </c>
      <c r="O1137" s="39">
        <f t="shared" ref="O1137:S1137" si="1030">+O1138+O1142</f>
        <v>0</v>
      </c>
      <c r="P1137" s="39">
        <f t="shared" si="1030"/>
        <v>0</v>
      </c>
      <c r="Q1137" s="39">
        <f t="shared" si="1030"/>
        <v>0</v>
      </c>
      <c r="R1137" s="39">
        <f t="shared" si="1030"/>
        <v>0</v>
      </c>
      <c r="S1137" s="39">
        <f t="shared" si="1030"/>
        <v>0</v>
      </c>
      <c r="T1137" s="39">
        <f t="shared" ref="T1137:U1137" si="1031">+T1138+T1142</f>
        <v>0</v>
      </c>
      <c r="U1137" s="39">
        <f t="shared" si="1031"/>
        <v>0</v>
      </c>
    </row>
    <row r="1138" spans="1:21" ht="12" hidden="1" customHeight="1" x14ac:dyDescent="0.25">
      <c r="A1138" s="5">
        <v>236005</v>
      </c>
      <c r="B1138" s="6" t="s">
        <v>121</v>
      </c>
      <c r="C1138" s="6" t="s">
        <v>5</v>
      </c>
      <c r="D1138" s="6">
        <f t="shared" si="994"/>
        <v>6</v>
      </c>
      <c r="E1138" s="40">
        <f t="shared" ref="E1138:U1138" si="1032">+E1139</f>
        <v>0</v>
      </c>
      <c r="F1138" s="40">
        <f t="shared" si="1032"/>
        <v>0</v>
      </c>
      <c r="G1138" s="40">
        <f t="shared" si="1032"/>
        <v>0</v>
      </c>
      <c r="H1138" s="40">
        <f t="shared" si="1032"/>
        <v>0</v>
      </c>
      <c r="I1138" s="40">
        <f t="shared" si="1032"/>
        <v>0</v>
      </c>
      <c r="J1138" s="40">
        <f t="shared" si="1032"/>
        <v>0</v>
      </c>
      <c r="K1138" s="40">
        <f t="shared" si="1032"/>
        <v>0</v>
      </c>
      <c r="L1138" s="40">
        <f t="shared" si="1032"/>
        <v>0</v>
      </c>
      <c r="M1138" s="40">
        <f t="shared" si="1032"/>
        <v>0</v>
      </c>
      <c r="N1138" s="40">
        <f t="shared" si="1032"/>
        <v>0</v>
      </c>
      <c r="O1138" s="40">
        <f t="shared" si="1032"/>
        <v>0</v>
      </c>
      <c r="P1138" s="40">
        <f t="shared" si="1032"/>
        <v>0</v>
      </c>
      <c r="Q1138" s="40">
        <f t="shared" si="1032"/>
        <v>0</v>
      </c>
      <c r="R1138" s="40">
        <f t="shared" si="1032"/>
        <v>0</v>
      </c>
      <c r="S1138" s="40">
        <f t="shared" si="1032"/>
        <v>0</v>
      </c>
      <c r="T1138" s="40">
        <f t="shared" si="1032"/>
        <v>0</v>
      </c>
      <c r="U1138" s="40">
        <f t="shared" si="1032"/>
        <v>0</v>
      </c>
    </row>
    <row r="1139" spans="1:21" ht="12" hidden="1" x14ac:dyDescent="0.25">
      <c r="A1139" s="34">
        <v>23600501</v>
      </c>
      <c r="B1139" s="35" t="s">
        <v>121</v>
      </c>
      <c r="C1139" s="35" t="s">
        <v>5</v>
      </c>
      <c r="D1139" s="35">
        <f t="shared" si="994"/>
        <v>8</v>
      </c>
      <c r="E1139" s="41">
        <f t="shared" ref="E1139:L1139" si="1033">+E1140+E1141</f>
        <v>0</v>
      </c>
      <c r="F1139" s="41">
        <f t="shared" si="1033"/>
        <v>0</v>
      </c>
      <c r="G1139" s="41">
        <f t="shared" si="1033"/>
        <v>0</v>
      </c>
      <c r="H1139" s="41">
        <f t="shared" ref="H1139" si="1034">+H1140+H1141</f>
        <v>0</v>
      </c>
      <c r="I1139" s="41">
        <f t="shared" ref="I1139" si="1035">+I1140+I1141</f>
        <v>0</v>
      </c>
      <c r="J1139" s="41">
        <f t="shared" si="1033"/>
        <v>0</v>
      </c>
      <c r="K1139" s="41">
        <f t="shared" si="1033"/>
        <v>0</v>
      </c>
      <c r="L1139" s="41">
        <f t="shared" si="1033"/>
        <v>0</v>
      </c>
      <c r="M1139" s="41">
        <f t="shared" ref="M1139:N1139" si="1036">+M1140+M1141</f>
        <v>0</v>
      </c>
      <c r="N1139" s="41">
        <f t="shared" si="1036"/>
        <v>0</v>
      </c>
      <c r="O1139" s="41">
        <f t="shared" ref="O1139:S1139" si="1037">+O1140+O1141</f>
        <v>0</v>
      </c>
      <c r="P1139" s="41">
        <f t="shared" si="1037"/>
        <v>0</v>
      </c>
      <c r="Q1139" s="41">
        <f t="shared" si="1037"/>
        <v>0</v>
      </c>
      <c r="R1139" s="41">
        <f t="shared" si="1037"/>
        <v>0</v>
      </c>
      <c r="S1139" s="41">
        <f t="shared" si="1037"/>
        <v>0</v>
      </c>
      <c r="T1139" s="41">
        <f t="shared" ref="T1139:U1139" si="1038">+T1140+T1141</f>
        <v>0</v>
      </c>
      <c r="U1139" s="41">
        <f t="shared" si="1038"/>
        <v>0</v>
      </c>
    </row>
    <row r="1140" spans="1:21" ht="12" hidden="1" customHeight="1" x14ac:dyDescent="0.2">
      <c r="A1140" s="3">
        <v>2360050101</v>
      </c>
      <c r="B1140" s="4" t="s">
        <v>730</v>
      </c>
      <c r="C1140" s="4" t="s">
        <v>9</v>
      </c>
      <c r="D1140" s="4">
        <f t="shared" si="994"/>
        <v>10</v>
      </c>
      <c r="E1140" s="42">
        <f t="shared" ref="E1140:E1141" si="1039">+F1140+G1140+J1140+K1140+L1140+H1140+M1140+N1140+I1140+O1140+P1140+Q1140+R1140+S1140+T1140+U1140</f>
        <v>0</v>
      </c>
      <c r="F1140" s="42">
        <f>IFERROR(VLOOKUP($A1140,'2018'!$A$8:$C$209,3,FALSE),0)</f>
        <v>0</v>
      </c>
      <c r="G1140" s="42">
        <f>IFERROR(VLOOKUP($A1140,'2019'!$A$8:$C$282,3,FALSE),0)</f>
        <v>0</v>
      </c>
      <c r="H1140" s="42">
        <f>+IFERROR(VLOOKUP($A1140,'2020'!$A$14:$C$247,3,FALSE),0)</f>
        <v>0</v>
      </c>
      <c r="I1140" s="42">
        <f>+IFERROR(VLOOKUP($A1140,'2021'!$A$12:$C$276,3,FALSE),0)</f>
        <v>0</v>
      </c>
      <c r="J1140" s="42">
        <f>+IFERROR(VLOOKUP($A1140,'2022'!$A:$O,4,FALSE),0)</f>
        <v>0</v>
      </c>
      <c r="K1140" s="42">
        <f>+IFERROR(VLOOKUP($A1140,'2022'!$A:$O,5,FALSE),0)</f>
        <v>0</v>
      </c>
      <c r="L1140" s="42">
        <f>+IFERROR(VLOOKUP($A1140,'2022'!$A:$O,6,FALSE),0)</f>
        <v>0</v>
      </c>
      <c r="M1140" s="42">
        <f>+IFERROR(VLOOKUP($A1140,'2022'!$A:$O,7,FALSE),0)</f>
        <v>0</v>
      </c>
      <c r="N1140" s="42">
        <f>+IFERROR(VLOOKUP($A1140,'2022'!$A:$O,8,FALSE),0)</f>
        <v>0</v>
      </c>
      <c r="O1140" s="42">
        <f>+IFERROR(VLOOKUP($A1140,'2022'!$A:$O,9,FALSE),0)</f>
        <v>0</v>
      </c>
      <c r="P1140" s="42">
        <f>+IFERROR(VLOOKUP($A1140,'2022'!$A:$O,10,FALSE),0)</f>
        <v>0</v>
      </c>
      <c r="Q1140" s="42">
        <f>+IFERROR(VLOOKUP($A1140,'2022'!$A:$O,11,FALSE),0)</f>
        <v>0</v>
      </c>
      <c r="R1140" s="42">
        <f>+IFERROR(VLOOKUP($A1140,'2022'!$A:$O,12,FALSE),0)</f>
        <v>0</v>
      </c>
      <c r="S1140" s="42">
        <f>+IFERROR(VLOOKUP($A1140,'2022'!$A:$O,13,FALSE),0)</f>
        <v>0</v>
      </c>
      <c r="T1140" s="42">
        <f>+IFERROR(VLOOKUP($A1140,'2022'!$A:$O,14,FALSE),0)</f>
        <v>0</v>
      </c>
      <c r="U1140" s="42">
        <f>+IFERROR(VLOOKUP($A1140,'2022'!$A:$O,15,FALSE),0)</f>
        <v>0</v>
      </c>
    </row>
    <row r="1141" spans="1:21" ht="12" hidden="1" customHeight="1" x14ac:dyDescent="0.2">
      <c r="A1141" s="3">
        <v>2360050102</v>
      </c>
      <c r="B1141" s="4" t="s">
        <v>731</v>
      </c>
      <c r="C1141" s="4" t="s">
        <v>9</v>
      </c>
      <c r="D1141" s="4">
        <f t="shared" si="994"/>
        <v>10</v>
      </c>
      <c r="E1141" s="42">
        <f t="shared" si="1039"/>
        <v>0</v>
      </c>
      <c r="F1141" s="42">
        <f>IFERROR(VLOOKUP($A1141,'2018'!$A$8:$C$209,3,FALSE),0)</f>
        <v>0</v>
      </c>
      <c r="G1141" s="42">
        <f>IFERROR(VLOOKUP($A1141,'2019'!$A$8:$C$282,3,FALSE),0)</f>
        <v>0</v>
      </c>
      <c r="H1141" s="42">
        <f>+IFERROR(VLOOKUP($A1141,'2020'!$A$14:$C$247,3,FALSE),0)</f>
        <v>0</v>
      </c>
      <c r="I1141" s="42">
        <f>+IFERROR(VLOOKUP($A1141,'2021'!$A$12:$C$276,3,FALSE),0)</f>
        <v>0</v>
      </c>
      <c r="J1141" s="42">
        <f>+IFERROR(VLOOKUP($A1141,'2022'!$A:$O,4,FALSE),0)</f>
        <v>0</v>
      </c>
      <c r="K1141" s="42">
        <f>+IFERROR(VLOOKUP($A1141,'2022'!$A:$O,5,FALSE),0)</f>
        <v>0</v>
      </c>
      <c r="L1141" s="42">
        <f>+IFERROR(VLOOKUP($A1141,'2022'!$A:$O,6,FALSE),0)</f>
        <v>0</v>
      </c>
      <c r="M1141" s="42">
        <f>+IFERROR(VLOOKUP($A1141,'2022'!$A:$O,7,FALSE),0)</f>
        <v>0</v>
      </c>
      <c r="N1141" s="42">
        <f>+IFERROR(VLOOKUP($A1141,'2022'!$A:$O,8,FALSE),0)</f>
        <v>0</v>
      </c>
      <c r="O1141" s="42">
        <f>+IFERROR(VLOOKUP($A1141,'2022'!$A:$O,9,FALSE),0)</f>
        <v>0</v>
      </c>
      <c r="P1141" s="42">
        <f>+IFERROR(VLOOKUP($A1141,'2022'!$A:$O,10,FALSE),0)</f>
        <v>0</v>
      </c>
      <c r="Q1141" s="42">
        <f>+IFERROR(VLOOKUP($A1141,'2022'!$A:$O,11,FALSE),0)</f>
        <v>0</v>
      </c>
      <c r="R1141" s="42">
        <f>+IFERROR(VLOOKUP($A1141,'2022'!$A:$O,12,FALSE),0)</f>
        <v>0</v>
      </c>
      <c r="S1141" s="42">
        <f>+IFERROR(VLOOKUP($A1141,'2022'!$A:$O,13,FALSE),0)</f>
        <v>0</v>
      </c>
      <c r="T1141" s="42">
        <f>+IFERROR(VLOOKUP($A1141,'2022'!$A:$O,14,FALSE),0)</f>
        <v>0</v>
      </c>
      <c r="U1141" s="42">
        <f>+IFERROR(VLOOKUP($A1141,'2022'!$A:$O,15,FALSE),0)</f>
        <v>0</v>
      </c>
    </row>
    <row r="1142" spans="1:21" ht="12" hidden="1" customHeight="1" x14ac:dyDescent="0.25">
      <c r="A1142" s="5">
        <v>236010</v>
      </c>
      <c r="B1142" s="6" t="s">
        <v>732</v>
      </c>
      <c r="C1142" s="6" t="s">
        <v>5</v>
      </c>
      <c r="D1142" s="6">
        <f t="shared" si="994"/>
        <v>6</v>
      </c>
      <c r="E1142" s="40">
        <f t="shared" ref="E1142:U1142" si="1040">+E1143</f>
        <v>0</v>
      </c>
      <c r="F1142" s="40">
        <f t="shared" si="1040"/>
        <v>0</v>
      </c>
      <c r="G1142" s="40">
        <f t="shared" si="1040"/>
        <v>0</v>
      </c>
      <c r="H1142" s="40">
        <f t="shared" si="1040"/>
        <v>0</v>
      </c>
      <c r="I1142" s="40">
        <f t="shared" si="1040"/>
        <v>0</v>
      </c>
      <c r="J1142" s="40">
        <f t="shared" si="1040"/>
        <v>0</v>
      </c>
      <c r="K1142" s="40">
        <f t="shared" si="1040"/>
        <v>0</v>
      </c>
      <c r="L1142" s="40">
        <f t="shared" si="1040"/>
        <v>0</v>
      </c>
      <c r="M1142" s="40">
        <f t="shared" si="1040"/>
        <v>0</v>
      </c>
      <c r="N1142" s="40">
        <f t="shared" si="1040"/>
        <v>0</v>
      </c>
      <c r="O1142" s="40">
        <f t="shared" si="1040"/>
        <v>0</v>
      </c>
      <c r="P1142" s="40">
        <f t="shared" si="1040"/>
        <v>0</v>
      </c>
      <c r="Q1142" s="40">
        <f t="shared" si="1040"/>
        <v>0</v>
      </c>
      <c r="R1142" s="40">
        <f t="shared" si="1040"/>
        <v>0</v>
      </c>
      <c r="S1142" s="40">
        <f t="shared" si="1040"/>
        <v>0</v>
      </c>
      <c r="T1142" s="40">
        <f t="shared" si="1040"/>
        <v>0</v>
      </c>
      <c r="U1142" s="40">
        <f t="shared" si="1040"/>
        <v>0</v>
      </c>
    </row>
    <row r="1143" spans="1:21" ht="12" hidden="1" x14ac:dyDescent="0.25">
      <c r="A1143" s="34">
        <v>23601001</v>
      </c>
      <c r="B1143" s="35" t="s">
        <v>732</v>
      </c>
      <c r="C1143" s="35" t="s">
        <v>5</v>
      </c>
      <c r="D1143" s="35">
        <f t="shared" si="994"/>
        <v>8</v>
      </c>
      <c r="E1143" s="41">
        <f t="shared" ref="E1143:L1143" si="1041">+E1144+E1145</f>
        <v>0</v>
      </c>
      <c r="F1143" s="41">
        <f t="shared" si="1041"/>
        <v>0</v>
      </c>
      <c r="G1143" s="41">
        <f t="shared" si="1041"/>
        <v>0</v>
      </c>
      <c r="H1143" s="41">
        <f t="shared" ref="H1143" si="1042">+H1144+H1145</f>
        <v>0</v>
      </c>
      <c r="I1143" s="41">
        <f t="shared" ref="I1143" si="1043">+I1144+I1145</f>
        <v>0</v>
      </c>
      <c r="J1143" s="41">
        <f t="shared" si="1041"/>
        <v>0</v>
      </c>
      <c r="K1143" s="41">
        <f t="shared" si="1041"/>
        <v>0</v>
      </c>
      <c r="L1143" s="41">
        <f t="shared" si="1041"/>
        <v>0</v>
      </c>
      <c r="M1143" s="41">
        <f t="shared" ref="M1143:N1143" si="1044">+M1144+M1145</f>
        <v>0</v>
      </c>
      <c r="N1143" s="41">
        <f t="shared" si="1044"/>
        <v>0</v>
      </c>
      <c r="O1143" s="41">
        <f t="shared" ref="O1143:S1143" si="1045">+O1144+O1145</f>
        <v>0</v>
      </c>
      <c r="P1143" s="41">
        <f t="shared" si="1045"/>
        <v>0</v>
      </c>
      <c r="Q1143" s="41">
        <f t="shared" si="1045"/>
        <v>0</v>
      </c>
      <c r="R1143" s="41">
        <f t="shared" si="1045"/>
        <v>0</v>
      </c>
      <c r="S1143" s="41">
        <f t="shared" si="1045"/>
        <v>0</v>
      </c>
      <c r="T1143" s="41">
        <f t="shared" ref="T1143:U1143" si="1046">+T1144+T1145</f>
        <v>0</v>
      </c>
      <c r="U1143" s="41">
        <f t="shared" si="1046"/>
        <v>0</v>
      </c>
    </row>
    <row r="1144" spans="1:21" hidden="1" x14ac:dyDescent="0.2">
      <c r="A1144" s="3">
        <v>2360100101</v>
      </c>
      <c r="B1144" s="4" t="s">
        <v>733</v>
      </c>
      <c r="C1144" s="4" t="s">
        <v>9</v>
      </c>
      <c r="D1144" s="4">
        <f t="shared" si="994"/>
        <v>10</v>
      </c>
      <c r="E1144" s="42">
        <f t="shared" ref="E1144:E1145" si="1047">+F1144+G1144+J1144+K1144+L1144+H1144+M1144+N1144+I1144+O1144+P1144+Q1144+R1144+S1144+T1144+U1144</f>
        <v>0</v>
      </c>
      <c r="F1144" s="42">
        <f>IFERROR(VLOOKUP($A1144,'2018'!$A$8:$C$209,3,FALSE),0)</f>
        <v>0</v>
      </c>
      <c r="G1144" s="42">
        <f>IFERROR(VLOOKUP($A1144,'2019'!$A$8:$C$282,3,FALSE),0)</f>
        <v>0</v>
      </c>
      <c r="H1144" s="42">
        <f>+IFERROR(VLOOKUP($A1144,'2020'!$A$14:$C$247,3,FALSE),0)</f>
        <v>0</v>
      </c>
      <c r="I1144" s="42">
        <f>+IFERROR(VLOOKUP($A1144,'2021'!$A$12:$C$276,3,FALSE),0)</f>
        <v>0</v>
      </c>
      <c r="J1144" s="42">
        <f>+IFERROR(VLOOKUP($A1144,'2022'!$A:$O,4,FALSE),0)</f>
        <v>0</v>
      </c>
      <c r="K1144" s="42">
        <f>+IFERROR(VLOOKUP($A1144,'2022'!$A:$O,5,FALSE),0)</f>
        <v>0</v>
      </c>
      <c r="L1144" s="42">
        <f>+IFERROR(VLOOKUP($A1144,'2022'!$A:$O,6,FALSE),0)</f>
        <v>0</v>
      </c>
      <c r="M1144" s="42">
        <f>+IFERROR(VLOOKUP($A1144,'2022'!$A:$O,7,FALSE),0)</f>
        <v>0</v>
      </c>
      <c r="N1144" s="42">
        <f>+IFERROR(VLOOKUP($A1144,'2022'!$A:$O,8,FALSE),0)</f>
        <v>0</v>
      </c>
      <c r="O1144" s="42">
        <f>+IFERROR(VLOOKUP($A1144,'2022'!$A:$O,9,FALSE),0)</f>
        <v>0</v>
      </c>
      <c r="P1144" s="42">
        <f>+IFERROR(VLOOKUP($A1144,'2022'!$A:$O,10,FALSE),0)</f>
        <v>0</v>
      </c>
      <c r="Q1144" s="42">
        <f>+IFERROR(VLOOKUP($A1144,'2022'!$A:$O,11,FALSE),0)</f>
        <v>0</v>
      </c>
      <c r="R1144" s="42">
        <f>+IFERROR(VLOOKUP($A1144,'2022'!$A:$O,12,FALSE),0)</f>
        <v>0</v>
      </c>
      <c r="S1144" s="42">
        <f>+IFERROR(VLOOKUP($A1144,'2022'!$A:$O,13,FALSE),0)</f>
        <v>0</v>
      </c>
      <c r="T1144" s="42">
        <f>+IFERROR(VLOOKUP($A1144,'2022'!$A:$O,14,FALSE),0)</f>
        <v>0</v>
      </c>
      <c r="U1144" s="42">
        <f>+IFERROR(VLOOKUP($A1144,'2022'!$A:$O,15,FALSE),0)</f>
        <v>0</v>
      </c>
    </row>
    <row r="1145" spans="1:21" hidden="1" x14ac:dyDescent="0.2">
      <c r="A1145" s="3">
        <v>2360100102</v>
      </c>
      <c r="B1145" s="4" t="s">
        <v>734</v>
      </c>
      <c r="C1145" s="4" t="s">
        <v>9</v>
      </c>
      <c r="D1145" s="4">
        <f t="shared" si="994"/>
        <v>10</v>
      </c>
      <c r="E1145" s="42">
        <f t="shared" si="1047"/>
        <v>0</v>
      </c>
      <c r="F1145" s="42">
        <f>IFERROR(VLOOKUP($A1145,'2018'!$A$8:$C$209,3,FALSE),0)</f>
        <v>0</v>
      </c>
      <c r="G1145" s="42">
        <f>IFERROR(VLOOKUP($A1145,'2019'!$A$8:$C$282,3,FALSE),0)</f>
        <v>0</v>
      </c>
      <c r="H1145" s="42">
        <f>+IFERROR(VLOOKUP($A1145,'2020'!$A$14:$C$247,3,FALSE),0)</f>
        <v>0</v>
      </c>
      <c r="I1145" s="42">
        <f>+IFERROR(VLOOKUP($A1145,'2021'!$A$12:$C$276,3,FALSE),0)</f>
        <v>0</v>
      </c>
      <c r="J1145" s="42">
        <f>+IFERROR(VLOOKUP($A1145,'2022'!$A:$O,4,FALSE),0)</f>
        <v>0</v>
      </c>
      <c r="K1145" s="42">
        <f>+IFERROR(VLOOKUP($A1145,'2022'!$A:$O,5,FALSE),0)</f>
        <v>0</v>
      </c>
      <c r="L1145" s="42">
        <f>+IFERROR(VLOOKUP($A1145,'2022'!$A:$O,6,FALSE),0)</f>
        <v>0</v>
      </c>
      <c r="M1145" s="42">
        <f>+IFERROR(VLOOKUP($A1145,'2022'!$A:$O,7,FALSE),0)</f>
        <v>0</v>
      </c>
      <c r="N1145" s="42">
        <f>+IFERROR(VLOOKUP($A1145,'2022'!$A:$O,8,FALSE),0)</f>
        <v>0</v>
      </c>
      <c r="O1145" s="42">
        <f>+IFERROR(VLOOKUP($A1145,'2022'!$A:$O,9,FALSE),0)</f>
        <v>0</v>
      </c>
      <c r="P1145" s="42">
        <f>+IFERROR(VLOOKUP($A1145,'2022'!$A:$O,10,FALSE),0)</f>
        <v>0</v>
      </c>
      <c r="Q1145" s="42">
        <f>+IFERROR(VLOOKUP($A1145,'2022'!$A:$O,11,FALSE),0)</f>
        <v>0</v>
      </c>
      <c r="R1145" s="42">
        <f>+IFERROR(VLOOKUP($A1145,'2022'!$A:$O,12,FALSE),0)</f>
        <v>0</v>
      </c>
      <c r="S1145" s="42">
        <f>+IFERROR(VLOOKUP($A1145,'2022'!$A:$O,13,FALSE),0)</f>
        <v>0</v>
      </c>
      <c r="T1145" s="42">
        <f>+IFERROR(VLOOKUP($A1145,'2022'!$A:$O,14,FALSE),0)</f>
        <v>0</v>
      </c>
      <c r="U1145" s="42">
        <f>+IFERROR(VLOOKUP($A1145,'2022'!$A:$O,15,FALSE),0)</f>
        <v>0</v>
      </c>
    </row>
    <row r="1146" spans="1:21" ht="12" hidden="1" x14ac:dyDescent="0.25">
      <c r="A1146" s="32">
        <v>2365</v>
      </c>
      <c r="B1146" s="33" t="s">
        <v>120</v>
      </c>
      <c r="C1146" s="33" t="s">
        <v>5</v>
      </c>
      <c r="D1146" s="33">
        <f t="shared" si="994"/>
        <v>4</v>
      </c>
      <c r="E1146" s="39">
        <f t="shared" ref="E1146:L1146" si="1048">+E1147+E1150+E1154+E1160+E1165+E1177+E1182+E1186+E1195+E1201+E1205+E1208</f>
        <v>1315860.43</v>
      </c>
      <c r="F1146" s="39">
        <f t="shared" si="1048"/>
        <v>12304</v>
      </c>
      <c r="G1146" s="39">
        <f t="shared" si="1048"/>
        <v>0.05</v>
      </c>
      <c r="H1146" s="39">
        <f t="shared" ref="H1146" si="1049">+H1147+H1150+H1154+H1160+H1165+H1177+H1182+H1186+H1195+H1201+H1205+H1208</f>
        <v>-2086501.05</v>
      </c>
      <c r="I1146" s="39">
        <f t="shared" ref="I1146" si="1050">+I1147+I1150+I1154+I1160+I1165+I1177+I1182+I1186+I1195+I1201+I1205+I1208</f>
        <v>2088646.01</v>
      </c>
      <c r="J1146" s="39">
        <f t="shared" si="1048"/>
        <v>495689.21</v>
      </c>
      <c r="K1146" s="39">
        <f t="shared" si="1048"/>
        <v>-495689.21</v>
      </c>
      <c r="L1146" s="39">
        <f t="shared" si="1048"/>
        <v>0</v>
      </c>
      <c r="M1146" s="39">
        <f t="shared" ref="M1146:N1146" si="1051">+M1147+M1150+M1154+M1160+M1165+M1177+M1182+M1186+M1195+M1201+M1205+M1208</f>
        <v>4566.24</v>
      </c>
      <c r="N1146" s="39">
        <f t="shared" si="1051"/>
        <v>0</v>
      </c>
      <c r="O1146" s="39">
        <f t="shared" ref="O1146:S1146" si="1052">+O1147+O1150+O1154+O1160+O1165+O1177+O1182+O1186+O1195+O1201+O1205+O1208</f>
        <v>0</v>
      </c>
      <c r="P1146" s="39">
        <f t="shared" si="1052"/>
        <v>0</v>
      </c>
      <c r="Q1146" s="39">
        <f t="shared" si="1052"/>
        <v>0</v>
      </c>
      <c r="R1146" s="39">
        <f t="shared" si="1052"/>
        <v>0</v>
      </c>
      <c r="S1146" s="39">
        <f t="shared" si="1052"/>
        <v>0</v>
      </c>
      <c r="T1146" s="39">
        <f t="shared" ref="T1146:U1146" si="1053">+T1147+T1150+T1154+T1160+T1165+T1177+T1182+T1186+T1195+T1201+T1205+T1208</f>
        <v>0</v>
      </c>
      <c r="U1146" s="39">
        <f t="shared" si="1053"/>
        <v>1296845.18</v>
      </c>
    </row>
    <row r="1147" spans="1:21" ht="12" hidden="1" customHeight="1" x14ac:dyDescent="0.25">
      <c r="A1147" s="5">
        <v>236505</v>
      </c>
      <c r="B1147" s="6" t="s">
        <v>735</v>
      </c>
      <c r="C1147" s="6" t="s">
        <v>5</v>
      </c>
      <c r="D1147" s="6">
        <f t="shared" si="994"/>
        <v>6</v>
      </c>
      <c r="E1147" s="40">
        <f t="shared" ref="E1147:U1148" si="1054">+E1148</f>
        <v>0</v>
      </c>
      <c r="F1147" s="40">
        <f t="shared" si="1054"/>
        <v>0</v>
      </c>
      <c r="G1147" s="40">
        <f t="shared" si="1054"/>
        <v>0</v>
      </c>
      <c r="H1147" s="40">
        <f t="shared" si="1054"/>
        <v>0</v>
      </c>
      <c r="I1147" s="40">
        <f t="shared" si="1054"/>
        <v>0</v>
      </c>
      <c r="J1147" s="40">
        <f t="shared" si="1054"/>
        <v>0</v>
      </c>
      <c r="K1147" s="40">
        <f t="shared" si="1054"/>
        <v>0</v>
      </c>
      <c r="L1147" s="40">
        <f t="shared" si="1054"/>
        <v>0</v>
      </c>
      <c r="M1147" s="40">
        <f t="shared" si="1054"/>
        <v>0</v>
      </c>
      <c r="N1147" s="40">
        <f t="shared" si="1054"/>
        <v>0</v>
      </c>
      <c r="O1147" s="40">
        <f t="shared" si="1054"/>
        <v>0</v>
      </c>
      <c r="P1147" s="40">
        <f t="shared" si="1054"/>
        <v>0</v>
      </c>
      <c r="Q1147" s="40">
        <f t="shared" si="1054"/>
        <v>0</v>
      </c>
      <c r="R1147" s="40">
        <f t="shared" si="1054"/>
        <v>0</v>
      </c>
      <c r="S1147" s="40">
        <f t="shared" si="1054"/>
        <v>0</v>
      </c>
      <c r="T1147" s="40">
        <f t="shared" si="1054"/>
        <v>0</v>
      </c>
      <c r="U1147" s="40">
        <f t="shared" si="1054"/>
        <v>0</v>
      </c>
    </row>
    <row r="1148" spans="1:21" ht="12" hidden="1" customHeight="1" x14ac:dyDescent="0.25">
      <c r="A1148" s="34">
        <v>23650501</v>
      </c>
      <c r="B1148" s="35" t="s">
        <v>736</v>
      </c>
      <c r="C1148" s="35" t="s">
        <v>5</v>
      </c>
      <c r="D1148" s="35">
        <f t="shared" si="994"/>
        <v>8</v>
      </c>
      <c r="E1148" s="41">
        <f t="shared" si="1054"/>
        <v>0</v>
      </c>
      <c r="F1148" s="41">
        <f t="shared" si="1054"/>
        <v>0</v>
      </c>
      <c r="G1148" s="41">
        <f t="shared" si="1054"/>
        <v>0</v>
      </c>
      <c r="H1148" s="41">
        <f t="shared" si="1054"/>
        <v>0</v>
      </c>
      <c r="I1148" s="41">
        <f t="shared" si="1054"/>
        <v>0</v>
      </c>
      <c r="J1148" s="41">
        <f t="shared" si="1054"/>
        <v>0</v>
      </c>
      <c r="K1148" s="41">
        <f t="shared" si="1054"/>
        <v>0</v>
      </c>
      <c r="L1148" s="41">
        <f t="shared" si="1054"/>
        <v>0</v>
      </c>
      <c r="M1148" s="41">
        <f t="shared" si="1054"/>
        <v>0</v>
      </c>
      <c r="N1148" s="41">
        <f t="shared" si="1054"/>
        <v>0</v>
      </c>
      <c r="O1148" s="41">
        <f t="shared" si="1054"/>
        <v>0</v>
      </c>
      <c r="P1148" s="41">
        <f t="shared" si="1054"/>
        <v>0</v>
      </c>
      <c r="Q1148" s="41">
        <f t="shared" si="1054"/>
        <v>0</v>
      </c>
      <c r="R1148" s="41">
        <f t="shared" si="1054"/>
        <v>0</v>
      </c>
      <c r="S1148" s="41">
        <f t="shared" si="1054"/>
        <v>0</v>
      </c>
      <c r="T1148" s="41">
        <f t="shared" si="1054"/>
        <v>0</v>
      </c>
      <c r="U1148" s="41">
        <f t="shared" si="1054"/>
        <v>0</v>
      </c>
    </row>
    <row r="1149" spans="1:21" hidden="1" x14ac:dyDescent="0.2">
      <c r="A1149" s="3">
        <v>2365050101</v>
      </c>
      <c r="B1149" s="4" t="s">
        <v>737</v>
      </c>
      <c r="C1149" s="4" t="s">
        <v>9</v>
      </c>
      <c r="D1149" s="4">
        <f t="shared" si="994"/>
        <v>10</v>
      </c>
      <c r="E1149" s="42">
        <f>+F1149+G1149+J1149+K1149+L1149+H1149+M1149+N1149+I1149+O1149+P1149+Q1149+R1149+S1149+T1149+U1149</f>
        <v>0</v>
      </c>
      <c r="F1149" s="42">
        <f>IFERROR(VLOOKUP($A1149,'2018'!$A$8:$C$209,3,FALSE),0)</f>
        <v>0</v>
      </c>
      <c r="G1149" s="42">
        <f>IFERROR(VLOOKUP($A1149,'2019'!$A$8:$C$282,3,FALSE),0)</f>
        <v>0</v>
      </c>
      <c r="H1149" s="42">
        <f>+IFERROR(VLOOKUP($A1149,'2020'!$A$14:$C$247,3,FALSE),0)</f>
        <v>0</v>
      </c>
      <c r="I1149" s="42">
        <f>+IFERROR(VLOOKUP($A1149,'2021'!$A$12:$C$276,3,FALSE),0)</f>
        <v>0</v>
      </c>
      <c r="J1149" s="42">
        <f>+IFERROR(VLOOKUP($A1149,'2022'!$A:$O,4,FALSE),0)</f>
        <v>0</v>
      </c>
      <c r="K1149" s="42">
        <f>+IFERROR(VLOOKUP($A1149,'2022'!$A:$O,5,FALSE),0)</f>
        <v>0</v>
      </c>
      <c r="L1149" s="42">
        <f>+IFERROR(VLOOKUP($A1149,'2022'!$A:$O,6,FALSE),0)</f>
        <v>0</v>
      </c>
      <c r="M1149" s="42">
        <f>+IFERROR(VLOOKUP($A1149,'2022'!$A:$O,7,FALSE),0)</f>
        <v>0</v>
      </c>
      <c r="N1149" s="42">
        <f>+IFERROR(VLOOKUP($A1149,'2022'!$A:$O,8,FALSE),0)</f>
        <v>0</v>
      </c>
      <c r="O1149" s="42">
        <f>+IFERROR(VLOOKUP($A1149,'2022'!$A:$O,9,FALSE),0)</f>
        <v>0</v>
      </c>
      <c r="P1149" s="42">
        <f>+IFERROR(VLOOKUP($A1149,'2022'!$A:$O,10,FALSE),0)</f>
        <v>0</v>
      </c>
      <c r="Q1149" s="42">
        <f>+IFERROR(VLOOKUP($A1149,'2022'!$A:$O,11,FALSE),0)</f>
        <v>0</v>
      </c>
      <c r="R1149" s="42">
        <f>+IFERROR(VLOOKUP($A1149,'2022'!$A:$O,12,FALSE),0)</f>
        <v>0</v>
      </c>
      <c r="S1149" s="42">
        <f>+IFERROR(VLOOKUP($A1149,'2022'!$A:$O,13,FALSE),0)</f>
        <v>0</v>
      </c>
      <c r="T1149" s="42">
        <f>+IFERROR(VLOOKUP($A1149,'2022'!$A:$O,14,FALSE),0)</f>
        <v>0</v>
      </c>
      <c r="U1149" s="42">
        <f>+IFERROR(VLOOKUP($A1149,'2022'!$A:$O,15,FALSE),0)</f>
        <v>0</v>
      </c>
    </row>
    <row r="1150" spans="1:21" ht="12" hidden="1" x14ac:dyDescent="0.25">
      <c r="A1150" s="5">
        <v>236510</v>
      </c>
      <c r="B1150" s="6" t="s">
        <v>107</v>
      </c>
      <c r="C1150" s="6" t="s">
        <v>5</v>
      </c>
      <c r="D1150" s="6">
        <f t="shared" si="994"/>
        <v>6</v>
      </c>
      <c r="E1150" s="40">
        <f t="shared" ref="E1150:L1150" si="1055">+E1151+E1153</f>
        <v>0</v>
      </c>
      <c r="F1150" s="40">
        <f t="shared" si="1055"/>
        <v>0</v>
      </c>
      <c r="G1150" s="40">
        <f t="shared" si="1055"/>
        <v>0</v>
      </c>
      <c r="H1150" s="40">
        <f t="shared" ref="H1150" si="1056">+H1151+H1153</f>
        <v>0</v>
      </c>
      <c r="I1150" s="40">
        <f t="shared" ref="I1150" si="1057">+I1151+I1153</f>
        <v>0</v>
      </c>
      <c r="J1150" s="40">
        <f t="shared" si="1055"/>
        <v>0</v>
      </c>
      <c r="K1150" s="40">
        <f t="shared" si="1055"/>
        <v>0</v>
      </c>
      <c r="L1150" s="40">
        <f t="shared" si="1055"/>
        <v>0</v>
      </c>
      <c r="M1150" s="40">
        <f t="shared" ref="M1150:N1150" si="1058">+M1151+M1153</f>
        <v>0</v>
      </c>
      <c r="N1150" s="40">
        <f t="shared" si="1058"/>
        <v>0</v>
      </c>
      <c r="O1150" s="40">
        <f t="shared" ref="O1150:S1150" si="1059">+O1151+O1153</f>
        <v>0</v>
      </c>
      <c r="P1150" s="40">
        <f t="shared" si="1059"/>
        <v>0</v>
      </c>
      <c r="Q1150" s="40">
        <f t="shared" si="1059"/>
        <v>0</v>
      </c>
      <c r="R1150" s="40">
        <f t="shared" si="1059"/>
        <v>0</v>
      </c>
      <c r="S1150" s="40">
        <f t="shared" si="1059"/>
        <v>0</v>
      </c>
      <c r="T1150" s="40">
        <f t="shared" ref="T1150:U1150" si="1060">+T1151+T1153</f>
        <v>0</v>
      </c>
      <c r="U1150" s="40">
        <f t="shared" si="1060"/>
        <v>0</v>
      </c>
    </row>
    <row r="1151" spans="1:21" ht="12" hidden="1" customHeight="1" x14ac:dyDescent="0.25">
      <c r="A1151" s="34">
        <v>23651001</v>
      </c>
      <c r="B1151" s="35" t="s">
        <v>738</v>
      </c>
      <c r="C1151" s="35" t="s">
        <v>5</v>
      </c>
      <c r="D1151" s="35">
        <f t="shared" si="994"/>
        <v>8</v>
      </c>
      <c r="E1151" s="41">
        <f t="shared" ref="E1151:U1151" si="1061">+E1152</f>
        <v>0</v>
      </c>
      <c r="F1151" s="41">
        <f t="shared" si="1061"/>
        <v>0</v>
      </c>
      <c r="G1151" s="41">
        <f t="shared" si="1061"/>
        <v>0</v>
      </c>
      <c r="H1151" s="41">
        <f t="shared" si="1061"/>
        <v>0</v>
      </c>
      <c r="I1151" s="41">
        <f t="shared" si="1061"/>
        <v>0</v>
      </c>
      <c r="J1151" s="41">
        <f t="shared" si="1061"/>
        <v>0</v>
      </c>
      <c r="K1151" s="41">
        <f t="shared" si="1061"/>
        <v>0</v>
      </c>
      <c r="L1151" s="41">
        <f t="shared" si="1061"/>
        <v>0</v>
      </c>
      <c r="M1151" s="41">
        <f t="shared" si="1061"/>
        <v>0</v>
      </c>
      <c r="N1151" s="41">
        <f t="shared" si="1061"/>
        <v>0</v>
      </c>
      <c r="O1151" s="41">
        <f t="shared" si="1061"/>
        <v>0</v>
      </c>
      <c r="P1151" s="41">
        <f t="shared" si="1061"/>
        <v>0</v>
      </c>
      <c r="Q1151" s="41">
        <f t="shared" si="1061"/>
        <v>0</v>
      </c>
      <c r="R1151" s="41">
        <f t="shared" si="1061"/>
        <v>0</v>
      </c>
      <c r="S1151" s="41">
        <f t="shared" si="1061"/>
        <v>0</v>
      </c>
      <c r="T1151" s="41">
        <f t="shared" si="1061"/>
        <v>0</v>
      </c>
      <c r="U1151" s="41">
        <f t="shared" si="1061"/>
        <v>0</v>
      </c>
    </row>
    <row r="1152" spans="1:21" ht="12" hidden="1" customHeight="1" x14ac:dyDescent="0.2">
      <c r="A1152" s="3">
        <v>2365100101</v>
      </c>
      <c r="B1152" s="4" t="s">
        <v>739</v>
      </c>
      <c r="C1152" s="4" t="s">
        <v>9</v>
      </c>
      <c r="D1152" s="4">
        <f t="shared" si="994"/>
        <v>10</v>
      </c>
      <c r="E1152" s="42">
        <f>+F1152+G1152+J1152+K1152+L1152+H1152+M1152+N1152+I1152+O1152+P1152+Q1152+R1152+S1152+T1152+U1152</f>
        <v>0</v>
      </c>
      <c r="F1152" s="42">
        <f>IFERROR(VLOOKUP($A1152,'2018'!$A$8:$C$209,3,FALSE),0)</f>
        <v>0</v>
      </c>
      <c r="G1152" s="42">
        <f>IFERROR(VLOOKUP($A1152,'2019'!$A$8:$C$282,3,FALSE),0)</f>
        <v>0</v>
      </c>
      <c r="H1152" s="42">
        <f>+IFERROR(VLOOKUP($A1152,'2020'!$A$14:$C$247,3,FALSE),0)</f>
        <v>0</v>
      </c>
      <c r="I1152" s="42">
        <f>+IFERROR(VLOOKUP($A1152,'2021'!$A$12:$C$276,3,FALSE),0)</f>
        <v>0</v>
      </c>
      <c r="J1152" s="42">
        <f>+IFERROR(VLOOKUP($A1152,'2022'!$A:$O,4,FALSE),0)</f>
        <v>0</v>
      </c>
      <c r="K1152" s="42">
        <f>+IFERROR(VLOOKUP($A1152,'2022'!$A:$O,5,FALSE),0)</f>
        <v>0</v>
      </c>
      <c r="L1152" s="42">
        <f>+IFERROR(VLOOKUP($A1152,'2022'!$A:$O,6,FALSE),0)</f>
        <v>0</v>
      </c>
      <c r="M1152" s="42">
        <f>+IFERROR(VLOOKUP($A1152,'2022'!$A:$O,7,FALSE),0)</f>
        <v>0</v>
      </c>
      <c r="N1152" s="42">
        <f>+IFERROR(VLOOKUP($A1152,'2022'!$A:$O,8,FALSE),0)</f>
        <v>0</v>
      </c>
      <c r="O1152" s="42">
        <f>+IFERROR(VLOOKUP($A1152,'2022'!$A:$O,9,FALSE),0)</f>
        <v>0</v>
      </c>
      <c r="P1152" s="42">
        <f>+IFERROR(VLOOKUP($A1152,'2022'!$A:$O,10,FALSE),0)</f>
        <v>0</v>
      </c>
      <c r="Q1152" s="42">
        <f>+IFERROR(VLOOKUP($A1152,'2022'!$A:$O,11,FALSE),0)</f>
        <v>0</v>
      </c>
      <c r="R1152" s="42">
        <f>+IFERROR(VLOOKUP($A1152,'2022'!$A:$O,12,FALSE),0)</f>
        <v>0</v>
      </c>
      <c r="S1152" s="42">
        <f>+IFERROR(VLOOKUP($A1152,'2022'!$A:$O,13,FALSE),0)</f>
        <v>0</v>
      </c>
      <c r="T1152" s="42">
        <f>+IFERROR(VLOOKUP($A1152,'2022'!$A:$O,14,FALSE),0)</f>
        <v>0</v>
      </c>
      <c r="U1152" s="42">
        <f>+IFERROR(VLOOKUP($A1152,'2022'!$A:$O,15,FALSE),0)</f>
        <v>0</v>
      </c>
    </row>
    <row r="1153" spans="1:21" ht="12" hidden="1" customHeight="1" x14ac:dyDescent="0.25">
      <c r="A1153" s="34">
        <v>23651002</v>
      </c>
      <c r="B1153" s="35" t="s">
        <v>107</v>
      </c>
      <c r="C1153" s="35" t="s">
        <v>5</v>
      </c>
      <c r="D1153" s="35">
        <f t="shared" si="994"/>
        <v>8</v>
      </c>
      <c r="E1153" s="41"/>
      <c r="F1153" s="41"/>
      <c r="G1153" s="41"/>
      <c r="H1153" s="41"/>
      <c r="I1153" s="41"/>
      <c r="J1153" s="41"/>
      <c r="K1153" s="41"/>
      <c r="L1153" s="41"/>
      <c r="M1153" s="41"/>
      <c r="N1153" s="41"/>
      <c r="O1153" s="41"/>
      <c r="P1153" s="41"/>
      <c r="Q1153" s="41"/>
      <c r="R1153" s="41"/>
      <c r="S1153" s="41"/>
      <c r="T1153" s="41"/>
      <c r="U1153" s="41"/>
    </row>
    <row r="1154" spans="1:21" ht="12" hidden="1" x14ac:dyDescent="0.25">
      <c r="A1154" s="5">
        <v>236515</v>
      </c>
      <c r="B1154" s="6" t="s">
        <v>122</v>
      </c>
      <c r="C1154" s="6" t="s">
        <v>5</v>
      </c>
      <c r="D1154" s="6">
        <f t="shared" si="994"/>
        <v>6</v>
      </c>
      <c r="E1154" s="40">
        <f t="shared" ref="E1154:U1154" si="1062">+E1155</f>
        <v>990140</v>
      </c>
      <c r="F1154" s="40">
        <f t="shared" si="1062"/>
        <v>12304</v>
      </c>
      <c r="G1154" s="40">
        <f t="shared" si="1062"/>
        <v>0</v>
      </c>
      <c r="H1154" s="40">
        <f t="shared" si="1062"/>
        <v>0</v>
      </c>
      <c r="I1154" s="40">
        <f t="shared" si="1062"/>
        <v>0</v>
      </c>
      <c r="J1154" s="40">
        <f t="shared" si="1062"/>
        <v>0</v>
      </c>
      <c r="K1154" s="40">
        <f t="shared" si="1062"/>
        <v>0</v>
      </c>
      <c r="L1154" s="40">
        <f t="shared" si="1062"/>
        <v>0</v>
      </c>
      <c r="M1154" s="40">
        <f t="shared" si="1062"/>
        <v>0</v>
      </c>
      <c r="N1154" s="40">
        <f t="shared" si="1062"/>
        <v>0</v>
      </c>
      <c r="O1154" s="40">
        <f t="shared" si="1062"/>
        <v>0</v>
      </c>
      <c r="P1154" s="40">
        <f t="shared" si="1062"/>
        <v>0</v>
      </c>
      <c r="Q1154" s="40">
        <f t="shared" si="1062"/>
        <v>0</v>
      </c>
      <c r="R1154" s="40">
        <f t="shared" si="1062"/>
        <v>0</v>
      </c>
      <c r="S1154" s="40">
        <f t="shared" si="1062"/>
        <v>0</v>
      </c>
      <c r="T1154" s="40">
        <f t="shared" si="1062"/>
        <v>0</v>
      </c>
      <c r="U1154" s="40">
        <f t="shared" si="1062"/>
        <v>977836</v>
      </c>
    </row>
    <row r="1155" spans="1:21" ht="12" hidden="1" x14ac:dyDescent="0.25">
      <c r="A1155" s="34">
        <v>23651501</v>
      </c>
      <c r="B1155" s="35" t="s">
        <v>122</v>
      </c>
      <c r="C1155" s="35" t="s">
        <v>5</v>
      </c>
      <c r="D1155" s="35">
        <f t="shared" si="994"/>
        <v>8</v>
      </c>
      <c r="E1155" s="41">
        <f t="shared" ref="E1155:L1155" si="1063">+E1156+E1157+E1158+E1159</f>
        <v>990140</v>
      </c>
      <c r="F1155" s="41">
        <f t="shared" si="1063"/>
        <v>12304</v>
      </c>
      <c r="G1155" s="41">
        <f t="shared" si="1063"/>
        <v>0</v>
      </c>
      <c r="H1155" s="41">
        <f t="shared" ref="H1155" si="1064">+H1156+H1157+H1158+H1159</f>
        <v>0</v>
      </c>
      <c r="I1155" s="41">
        <f t="shared" ref="I1155" si="1065">+I1156+I1157+I1158+I1159</f>
        <v>0</v>
      </c>
      <c r="J1155" s="41">
        <f t="shared" si="1063"/>
        <v>0</v>
      </c>
      <c r="K1155" s="41">
        <f t="shared" si="1063"/>
        <v>0</v>
      </c>
      <c r="L1155" s="41">
        <f t="shared" si="1063"/>
        <v>0</v>
      </c>
      <c r="M1155" s="41">
        <f t="shared" ref="M1155:N1155" si="1066">+M1156+M1157+M1158+M1159</f>
        <v>0</v>
      </c>
      <c r="N1155" s="41">
        <f t="shared" si="1066"/>
        <v>0</v>
      </c>
      <c r="O1155" s="41">
        <f t="shared" ref="O1155:S1155" si="1067">+O1156+O1157+O1158+O1159</f>
        <v>0</v>
      </c>
      <c r="P1155" s="41">
        <f t="shared" si="1067"/>
        <v>0</v>
      </c>
      <c r="Q1155" s="41">
        <f t="shared" si="1067"/>
        <v>0</v>
      </c>
      <c r="R1155" s="41">
        <f t="shared" si="1067"/>
        <v>0</v>
      </c>
      <c r="S1155" s="41">
        <f t="shared" si="1067"/>
        <v>0</v>
      </c>
      <c r="T1155" s="41">
        <f t="shared" ref="T1155:U1155" si="1068">+T1156+T1157+T1158+T1159</f>
        <v>0</v>
      </c>
      <c r="U1155" s="41">
        <f t="shared" si="1068"/>
        <v>977836</v>
      </c>
    </row>
    <row r="1156" spans="1:21" hidden="1" x14ac:dyDescent="0.2">
      <c r="A1156" s="3">
        <v>2365150101</v>
      </c>
      <c r="B1156" s="4" t="s">
        <v>740</v>
      </c>
      <c r="C1156" s="4" t="s">
        <v>9</v>
      </c>
      <c r="D1156" s="4">
        <f t="shared" si="994"/>
        <v>10</v>
      </c>
      <c r="E1156" s="42">
        <f t="shared" ref="E1156:E1159" si="1069">+F1156+G1156+J1156+K1156+L1156+H1156+M1156+N1156+I1156+O1156+P1156+Q1156+R1156+S1156+T1156+U1156</f>
        <v>0</v>
      </c>
      <c r="F1156" s="42">
        <f>IFERROR(VLOOKUP($A1156,'2018'!$A$8:$C$209,3,FALSE),0)</f>
        <v>0</v>
      </c>
      <c r="G1156" s="42">
        <f>IFERROR(VLOOKUP($A1156,'2019'!$A$8:$C$282,3,FALSE),0)</f>
        <v>0</v>
      </c>
      <c r="H1156" s="42">
        <f>+IFERROR(VLOOKUP($A1156,'2020'!$A$14:$C$247,3,FALSE),0)</f>
        <v>0</v>
      </c>
      <c r="I1156" s="42">
        <f>+IFERROR(VLOOKUP($A1156,'2021'!$A$12:$C$276,3,FALSE),0)</f>
        <v>0</v>
      </c>
      <c r="J1156" s="42">
        <f>+IFERROR(VLOOKUP($A1156,'2022'!$A:$O,4,FALSE),0)</f>
        <v>0</v>
      </c>
      <c r="K1156" s="42">
        <f>+IFERROR(VLOOKUP($A1156,'2022'!$A:$O,5,FALSE),0)</f>
        <v>0</v>
      </c>
      <c r="L1156" s="42">
        <f>+IFERROR(VLOOKUP($A1156,'2022'!$A:$O,6,FALSE),0)</f>
        <v>0</v>
      </c>
      <c r="M1156" s="42">
        <f>+IFERROR(VLOOKUP($A1156,'2022'!$A:$O,7,FALSE),0)</f>
        <v>0</v>
      </c>
      <c r="N1156" s="42">
        <f>+IFERROR(VLOOKUP($A1156,'2022'!$A:$O,8,FALSE),0)</f>
        <v>0</v>
      </c>
      <c r="O1156" s="42">
        <f>+IFERROR(VLOOKUP($A1156,'2022'!$A:$O,9,FALSE),0)</f>
        <v>0</v>
      </c>
      <c r="P1156" s="42">
        <f>+IFERROR(VLOOKUP($A1156,'2022'!$A:$O,10,FALSE),0)</f>
        <v>0</v>
      </c>
      <c r="Q1156" s="42">
        <f>+IFERROR(VLOOKUP($A1156,'2022'!$A:$O,11,FALSE),0)</f>
        <v>0</v>
      </c>
      <c r="R1156" s="42">
        <f>+IFERROR(VLOOKUP($A1156,'2022'!$A:$O,12,FALSE),0)</f>
        <v>0</v>
      </c>
      <c r="S1156" s="42">
        <f>+IFERROR(VLOOKUP($A1156,'2022'!$A:$O,13,FALSE),0)</f>
        <v>0</v>
      </c>
      <c r="T1156" s="42">
        <f>+IFERROR(VLOOKUP($A1156,'2022'!$A:$O,14,FALSE),0)</f>
        <v>0</v>
      </c>
      <c r="U1156" s="42">
        <f>+IFERROR(VLOOKUP($A1156,'2022'!$A:$O,15,FALSE),0)</f>
        <v>0</v>
      </c>
    </row>
    <row r="1157" spans="1:21" hidden="1" x14ac:dyDescent="0.2">
      <c r="A1157" s="3">
        <v>2365150102</v>
      </c>
      <c r="B1157" s="4" t="s">
        <v>741</v>
      </c>
      <c r="C1157" s="4" t="s">
        <v>9</v>
      </c>
      <c r="D1157" s="4">
        <f t="shared" si="994"/>
        <v>10</v>
      </c>
      <c r="E1157" s="42">
        <f t="shared" si="1069"/>
        <v>990140</v>
      </c>
      <c r="F1157" s="42">
        <f>IFERROR(VLOOKUP($A1157,'2018'!$A$8:$C$209,3,FALSE),0)</f>
        <v>12304</v>
      </c>
      <c r="G1157" s="42">
        <f>IFERROR(VLOOKUP($A1157,'2019'!$A$8:$C$282,3,FALSE),0)</f>
        <v>0</v>
      </c>
      <c r="H1157" s="42">
        <f>+IFERROR(VLOOKUP($A1157,'2020'!$A$14:$C$247,3,FALSE),0)</f>
        <v>0</v>
      </c>
      <c r="I1157" s="42">
        <f>+IFERROR(VLOOKUP($A1157,'2021'!$A$12:$C$276,3,FALSE),0)</f>
        <v>0</v>
      </c>
      <c r="J1157" s="42">
        <f>+IFERROR(VLOOKUP($A1157,'2022'!$A:$O,4,FALSE),0)</f>
        <v>0</v>
      </c>
      <c r="K1157" s="42">
        <f>+IFERROR(VLOOKUP($A1157,'2022'!$A:$O,5,FALSE),0)</f>
        <v>0</v>
      </c>
      <c r="L1157" s="42">
        <f>+IFERROR(VLOOKUP($A1157,'2022'!$A:$O,6,FALSE),0)</f>
        <v>0</v>
      </c>
      <c r="M1157" s="42">
        <f>+IFERROR(VLOOKUP($A1157,'2022'!$A:$O,7,FALSE),0)</f>
        <v>0</v>
      </c>
      <c r="N1157" s="42">
        <f>+IFERROR(VLOOKUP($A1157,'2022'!$A:$O,8,FALSE),0)</f>
        <v>0</v>
      </c>
      <c r="O1157" s="42">
        <f>+IFERROR(VLOOKUP($A1157,'2022'!$A:$O,9,FALSE),0)</f>
        <v>0</v>
      </c>
      <c r="P1157" s="42">
        <f>+IFERROR(VLOOKUP($A1157,'2022'!$A:$O,10,FALSE),0)</f>
        <v>0</v>
      </c>
      <c r="Q1157" s="42">
        <f>+IFERROR(VLOOKUP($A1157,'2022'!$A:$O,11,FALSE),0)</f>
        <v>0</v>
      </c>
      <c r="R1157" s="42">
        <f>+IFERROR(VLOOKUP($A1157,'2022'!$A:$O,12,FALSE),0)</f>
        <v>0</v>
      </c>
      <c r="S1157" s="42">
        <f>+IFERROR(VLOOKUP($A1157,'2022'!$A:$O,13,FALSE),0)</f>
        <v>0</v>
      </c>
      <c r="T1157" s="42">
        <f>+IFERROR(VLOOKUP($A1157,'2022'!$A:$O,14,FALSE),0)</f>
        <v>0</v>
      </c>
      <c r="U1157" s="42">
        <f>+IFERROR(VLOOKUP($A1157,'2022'!$A:$O,15,FALSE),0)</f>
        <v>977836</v>
      </c>
    </row>
    <row r="1158" spans="1:21" hidden="1" x14ac:dyDescent="0.2">
      <c r="A1158" s="3">
        <v>2365150103</v>
      </c>
      <c r="B1158" s="4" t="s">
        <v>742</v>
      </c>
      <c r="C1158" s="4" t="s">
        <v>9</v>
      </c>
      <c r="D1158" s="4">
        <f t="shared" si="994"/>
        <v>10</v>
      </c>
      <c r="E1158" s="42">
        <f t="shared" si="1069"/>
        <v>0</v>
      </c>
      <c r="F1158" s="42">
        <f>IFERROR(VLOOKUP($A1158,'2018'!$A$8:$C$209,3,FALSE),0)</f>
        <v>0</v>
      </c>
      <c r="G1158" s="42">
        <f>IFERROR(VLOOKUP($A1158,'2019'!$A$8:$C$282,3,FALSE),0)</f>
        <v>0</v>
      </c>
      <c r="H1158" s="42">
        <f>+IFERROR(VLOOKUP($A1158,'2020'!$A$14:$C$247,3,FALSE),0)</f>
        <v>0</v>
      </c>
      <c r="I1158" s="42">
        <f>+IFERROR(VLOOKUP($A1158,'2021'!$A$12:$C$276,3,FALSE),0)</f>
        <v>0</v>
      </c>
      <c r="J1158" s="42">
        <f>+IFERROR(VLOOKUP($A1158,'2022'!$A:$O,4,FALSE),0)</f>
        <v>0</v>
      </c>
      <c r="K1158" s="42">
        <f>+IFERROR(VLOOKUP($A1158,'2022'!$A:$O,5,FALSE),0)</f>
        <v>0</v>
      </c>
      <c r="L1158" s="42">
        <f>+IFERROR(VLOOKUP($A1158,'2022'!$A:$O,6,FALSE),0)</f>
        <v>0</v>
      </c>
      <c r="M1158" s="42">
        <f>+IFERROR(VLOOKUP($A1158,'2022'!$A:$O,7,FALSE),0)</f>
        <v>0</v>
      </c>
      <c r="N1158" s="42">
        <f>+IFERROR(VLOOKUP($A1158,'2022'!$A:$O,8,FALSE),0)</f>
        <v>0</v>
      </c>
      <c r="O1158" s="42">
        <f>+IFERROR(VLOOKUP($A1158,'2022'!$A:$O,9,FALSE),0)</f>
        <v>0</v>
      </c>
      <c r="P1158" s="42">
        <f>+IFERROR(VLOOKUP($A1158,'2022'!$A:$O,10,FALSE),0)</f>
        <v>0</v>
      </c>
      <c r="Q1158" s="42">
        <f>+IFERROR(VLOOKUP($A1158,'2022'!$A:$O,11,FALSE),0)</f>
        <v>0</v>
      </c>
      <c r="R1158" s="42">
        <f>+IFERROR(VLOOKUP($A1158,'2022'!$A:$O,12,FALSE),0)</f>
        <v>0</v>
      </c>
      <c r="S1158" s="42">
        <f>+IFERROR(VLOOKUP($A1158,'2022'!$A:$O,13,FALSE),0)</f>
        <v>0</v>
      </c>
      <c r="T1158" s="42">
        <f>+IFERROR(VLOOKUP($A1158,'2022'!$A:$O,14,FALSE),0)</f>
        <v>0</v>
      </c>
      <c r="U1158" s="42">
        <f>+IFERROR(VLOOKUP($A1158,'2022'!$A:$O,15,FALSE),0)</f>
        <v>0</v>
      </c>
    </row>
    <row r="1159" spans="1:21" hidden="1" x14ac:dyDescent="0.2">
      <c r="A1159" s="3">
        <v>2365150104</v>
      </c>
      <c r="B1159" s="4" t="s">
        <v>1298</v>
      </c>
      <c r="C1159" s="4" t="s">
        <v>9</v>
      </c>
      <c r="D1159" s="4">
        <f t="shared" si="994"/>
        <v>10</v>
      </c>
      <c r="E1159" s="42">
        <f t="shared" si="1069"/>
        <v>0</v>
      </c>
      <c r="F1159" s="42">
        <f>IFERROR(VLOOKUP($A1159,'2018'!$A$8:$C$209,3,FALSE),0)</f>
        <v>0</v>
      </c>
      <c r="G1159" s="42">
        <f>IFERROR(VLOOKUP($A1159,'2019'!$A$8:$C$282,3,FALSE),0)</f>
        <v>0</v>
      </c>
      <c r="H1159" s="42">
        <f>+IFERROR(VLOOKUP($A1159,'2020'!$A$14:$C$247,3,FALSE),0)</f>
        <v>0</v>
      </c>
      <c r="I1159" s="42">
        <f>+IFERROR(VLOOKUP($A1159,'2021'!$A$12:$C$276,3,FALSE),0)</f>
        <v>0</v>
      </c>
      <c r="J1159" s="42">
        <f>+IFERROR(VLOOKUP($A1159,'2022'!$A:$O,4,FALSE),0)</f>
        <v>0</v>
      </c>
      <c r="K1159" s="42">
        <f>+IFERROR(VLOOKUP($A1159,'2022'!$A:$O,5,FALSE),0)</f>
        <v>0</v>
      </c>
      <c r="L1159" s="42">
        <f>+IFERROR(VLOOKUP($A1159,'2022'!$A:$O,6,FALSE),0)</f>
        <v>0</v>
      </c>
      <c r="M1159" s="42">
        <f>+IFERROR(VLOOKUP($A1159,'2022'!$A:$O,7,FALSE),0)</f>
        <v>0</v>
      </c>
      <c r="N1159" s="42">
        <f>+IFERROR(VLOOKUP($A1159,'2022'!$A:$O,8,FALSE),0)</f>
        <v>0</v>
      </c>
      <c r="O1159" s="42">
        <f>+IFERROR(VLOOKUP($A1159,'2022'!$A:$O,9,FALSE),0)</f>
        <v>0</v>
      </c>
      <c r="P1159" s="42">
        <f>+IFERROR(VLOOKUP($A1159,'2022'!$A:$O,10,FALSE),0)</f>
        <v>0</v>
      </c>
      <c r="Q1159" s="42">
        <f>+IFERROR(VLOOKUP($A1159,'2022'!$A:$O,11,FALSE),0)</f>
        <v>0</v>
      </c>
      <c r="R1159" s="42">
        <f>+IFERROR(VLOOKUP($A1159,'2022'!$A:$O,12,FALSE),0)</f>
        <v>0</v>
      </c>
      <c r="S1159" s="42">
        <f>+IFERROR(VLOOKUP($A1159,'2022'!$A:$O,13,FALSE),0)</f>
        <v>0</v>
      </c>
      <c r="T1159" s="42">
        <f>+IFERROR(VLOOKUP($A1159,'2022'!$A:$O,14,FALSE),0)</f>
        <v>0</v>
      </c>
      <c r="U1159" s="42">
        <f>+IFERROR(VLOOKUP($A1159,'2022'!$A:$O,15,FALSE),0)</f>
        <v>0</v>
      </c>
    </row>
    <row r="1160" spans="1:21" ht="12" hidden="1" x14ac:dyDescent="0.25">
      <c r="A1160" s="5">
        <v>236520</v>
      </c>
      <c r="B1160" s="6" t="s">
        <v>124</v>
      </c>
      <c r="C1160" s="6" t="s">
        <v>5</v>
      </c>
      <c r="D1160" s="6">
        <f t="shared" si="994"/>
        <v>6</v>
      </c>
      <c r="E1160" s="40">
        <f t="shared" ref="E1160:L1160" si="1070">+E1161+E1164</f>
        <v>0</v>
      </c>
      <c r="F1160" s="40">
        <f t="shared" si="1070"/>
        <v>0</v>
      </c>
      <c r="G1160" s="40">
        <f t="shared" si="1070"/>
        <v>0</v>
      </c>
      <c r="H1160" s="40">
        <f t="shared" ref="H1160" si="1071">+H1161+H1164</f>
        <v>0</v>
      </c>
      <c r="I1160" s="40">
        <f t="shared" ref="I1160" si="1072">+I1161+I1164</f>
        <v>0</v>
      </c>
      <c r="J1160" s="40">
        <f t="shared" si="1070"/>
        <v>0</v>
      </c>
      <c r="K1160" s="40">
        <f t="shared" si="1070"/>
        <v>0</v>
      </c>
      <c r="L1160" s="40">
        <f t="shared" si="1070"/>
        <v>0</v>
      </c>
      <c r="M1160" s="40">
        <f t="shared" ref="M1160:N1160" si="1073">+M1161+M1164</f>
        <v>0</v>
      </c>
      <c r="N1160" s="40">
        <f t="shared" si="1073"/>
        <v>0</v>
      </c>
      <c r="O1160" s="40">
        <f t="shared" ref="O1160:S1160" si="1074">+O1161+O1164</f>
        <v>0</v>
      </c>
      <c r="P1160" s="40">
        <f t="shared" si="1074"/>
        <v>0</v>
      </c>
      <c r="Q1160" s="40">
        <f t="shared" si="1074"/>
        <v>0</v>
      </c>
      <c r="R1160" s="40">
        <f t="shared" si="1074"/>
        <v>0</v>
      </c>
      <c r="S1160" s="40">
        <f t="shared" si="1074"/>
        <v>0</v>
      </c>
      <c r="T1160" s="40">
        <f t="shared" ref="T1160:U1160" si="1075">+T1161+T1164</f>
        <v>0</v>
      </c>
      <c r="U1160" s="40">
        <f t="shared" si="1075"/>
        <v>0</v>
      </c>
    </row>
    <row r="1161" spans="1:21" ht="12" hidden="1" x14ac:dyDescent="0.25">
      <c r="A1161" s="34">
        <v>23652001</v>
      </c>
      <c r="B1161" s="35" t="s">
        <v>124</v>
      </c>
      <c r="C1161" s="35" t="s">
        <v>5</v>
      </c>
      <c r="D1161" s="35">
        <f t="shared" si="994"/>
        <v>8</v>
      </c>
      <c r="E1161" s="41">
        <f t="shared" ref="E1161:L1161" si="1076">+E1162+E1163</f>
        <v>0</v>
      </c>
      <c r="F1161" s="41">
        <f t="shared" si="1076"/>
        <v>0</v>
      </c>
      <c r="G1161" s="41">
        <f t="shared" si="1076"/>
        <v>0</v>
      </c>
      <c r="H1161" s="41">
        <f t="shared" ref="H1161" si="1077">+H1162+H1163</f>
        <v>0</v>
      </c>
      <c r="I1161" s="41">
        <f t="shared" ref="I1161" si="1078">+I1162+I1163</f>
        <v>0</v>
      </c>
      <c r="J1161" s="41">
        <f t="shared" si="1076"/>
        <v>0</v>
      </c>
      <c r="K1161" s="41">
        <f t="shared" si="1076"/>
        <v>0</v>
      </c>
      <c r="L1161" s="41">
        <f t="shared" si="1076"/>
        <v>0</v>
      </c>
      <c r="M1161" s="41">
        <f t="shared" ref="M1161:N1161" si="1079">+M1162+M1163</f>
        <v>0</v>
      </c>
      <c r="N1161" s="41">
        <f t="shared" si="1079"/>
        <v>0</v>
      </c>
      <c r="O1161" s="41">
        <f t="shared" ref="O1161:S1161" si="1080">+O1162+O1163</f>
        <v>0</v>
      </c>
      <c r="P1161" s="41">
        <f t="shared" si="1080"/>
        <v>0</v>
      </c>
      <c r="Q1161" s="41">
        <f t="shared" si="1080"/>
        <v>0</v>
      </c>
      <c r="R1161" s="41">
        <f t="shared" si="1080"/>
        <v>0</v>
      </c>
      <c r="S1161" s="41">
        <f t="shared" si="1080"/>
        <v>0</v>
      </c>
      <c r="T1161" s="41">
        <f t="shared" ref="T1161:U1161" si="1081">+T1162+T1163</f>
        <v>0</v>
      </c>
      <c r="U1161" s="41">
        <f t="shared" si="1081"/>
        <v>0</v>
      </c>
    </row>
    <row r="1162" spans="1:21" hidden="1" x14ac:dyDescent="0.2">
      <c r="A1162" s="3">
        <v>2365200101</v>
      </c>
      <c r="B1162" s="4" t="s">
        <v>743</v>
      </c>
      <c r="C1162" s="4" t="s">
        <v>9</v>
      </c>
      <c r="D1162" s="4">
        <f t="shared" si="994"/>
        <v>10</v>
      </c>
      <c r="E1162" s="42">
        <f t="shared" ref="E1162:E1163" si="1082">+F1162+G1162+J1162+K1162+L1162+H1162+M1162+N1162+I1162+O1162+P1162+Q1162+R1162+S1162+T1162+U1162</f>
        <v>0</v>
      </c>
      <c r="F1162" s="42">
        <f>IFERROR(VLOOKUP($A1162,'2018'!$A$8:$C$209,3,FALSE),0)</f>
        <v>0</v>
      </c>
      <c r="G1162" s="42">
        <f>IFERROR(VLOOKUP($A1162,'2019'!$A$8:$C$282,3,FALSE),0)</f>
        <v>0</v>
      </c>
      <c r="H1162" s="42">
        <f>+IFERROR(VLOOKUP($A1162,'2020'!$A$14:$C$247,3,FALSE),0)</f>
        <v>0</v>
      </c>
      <c r="I1162" s="42">
        <f>+IFERROR(VLOOKUP($A1162,'2021'!$A$12:$C$276,3,FALSE),0)</f>
        <v>0</v>
      </c>
      <c r="J1162" s="42">
        <f>+IFERROR(VLOOKUP($A1162,'2022'!$A:$O,4,FALSE),0)</f>
        <v>0</v>
      </c>
      <c r="K1162" s="42">
        <f>+IFERROR(VLOOKUP($A1162,'2022'!$A:$O,5,FALSE),0)</f>
        <v>0</v>
      </c>
      <c r="L1162" s="42">
        <f>+IFERROR(VLOOKUP($A1162,'2022'!$A:$O,6,FALSE),0)</f>
        <v>0</v>
      </c>
      <c r="M1162" s="42">
        <f>+IFERROR(VLOOKUP($A1162,'2022'!$A:$O,7,FALSE),0)</f>
        <v>0</v>
      </c>
      <c r="N1162" s="42">
        <f>+IFERROR(VLOOKUP($A1162,'2022'!$A:$O,8,FALSE),0)</f>
        <v>0</v>
      </c>
      <c r="O1162" s="42">
        <f>+IFERROR(VLOOKUP($A1162,'2022'!$A:$O,9,FALSE),0)</f>
        <v>0</v>
      </c>
      <c r="P1162" s="42">
        <f>+IFERROR(VLOOKUP($A1162,'2022'!$A:$O,10,FALSE),0)</f>
        <v>0</v>
      </c>
      <c r="Q1162" s="42">
        <f>+IFERROR(VLOOKUP($A1162,'2022'!$A:$O,11,FALSE),0)</f>
        <v>0</v>
      </c>
      <c r="R1162" s="42">
        <f>+IFERROR(VLOOKUP($A1162,'2022'!$A:$O,12,FALSE),0)</f>
        <v>0</v>
      </c>
      <c r="S1162" s="42">
        <f>+IFERROR(VLOOKUP($A1162,'2022'!$A:$O,13,FALSE),0)</f>
        <v>0</v>
      </c>
      <c r="T1162" s="42">
        <f>+IFERROR(VLOOKUP($A1162,'2022'!$A:$O,14,FALSE),0)</f>
        <v>0</v>
      </c>
      <c r="U1162" s="42">
        <f>+IFERROR(VLOOKUP($A1162,'2022'!$A:$O,15,FALSE),0)</f>
        <v>0</v>
      </c>
    </row>
    <row r="1163" spans="1:21" hidden="1" x14ac:dyDescent="0.2">
      <c r="A1163" s="3">
        <v>2365200102</v>
      </c>
      <c r="B1163" s="4" t="s">
        <v>744</v>
      </c>
      <c r="C1163" s="4" t="s">
        <v>9</v>
      </c>
      <c r="D1163" s="4">
        <f t="shared" si="994"/>
        <v>10</v>
      </c>
      <c r="E1163" s="42">
        <f t="shared" si="1082"/>
        <v>0</v>
      </c>
      <c r="F1163" s="42">
        <f>IFERROR(VLOOKUP($A1163,'2018'!$A$8:$C$209,3,FALSE),0)</f>
        <v>0</v>
      </c>
      <c r="G1163" s="42">
        <f>IFERROR(VLOOKUP($A1163,'2019'!$A$8:$C$282,3,FALSE),0)</f>
        <v>0</v>
      </c>
      <c r="H1163" s="42">
        <f>+IFERROR(VLOOKUP($A1163,'2020'!$A$14:$C$247,3,FALSE),0)</f>
        <v>0</v>
      </c>
      <c r="I1163" s="42">
        <f>+IFERROR(VLOOKUP($A1163,'2021'!$A$12:$C$276,3,FALSE),0)</f>
        <v>0</v>
      </c>
      <c r="J1163" s="42">
        <f>+IFERROR(VLOOKUP($A1163,'2022'!$A:$O,4,FALSE),0)</f>
        <v>0</v>
      </c>
      <c r="K1163" s="42">
        <f>+IFERROR(VLOOKUP($A1163,'2022'!$A:$O,5,FALSE),0)</f>
        <v>0</v>
      </c>
      <c r="L1163" s="42">
        <f>+IFERROR(VLOOKUP($A1163,'2022'!$A:$O,6,FALSE),0)</f>
        <v>0</v>
      </c>
      <c r="M1163" s="42">
        <f>+IFERROR(VLOOKUP($A1163,'2022'!$A:$O,7,FALSE),0)</f>
        <v>0</v>
      </c>
      <c r="N1163" s="42">
        <f>+IFERROR(VLOOKUP($A1163,'2022'!$A:$O,8,FALSE),0)</f>
        <v>0</v>
      </c>
      <c r="O1163" s="42">
        <f>+IFERROR(VLOOKUP($A1163,'2022'!$A:$O,9,FALSE),0)</f>
        <v>0</v>
      </c>
      <c r="P1163" s="42">
        <f>+IFERROR(VLOOKUP($A1163,'2022'!$A:$O,10,FALSE),0)</f>
        <v>0</v>
      </c>
      <c r="Q1163" s="42">
        <f>+IFERROR(VLOOKUP($A1163,'2022'!$A:$O,11,FALSE),0)</f>
        <v>0</v>
      </c>
      <c r="R1163" s="42">
        <f>+IFERROR(VLOOKUP($A1163,'2022'!$A:$O,12,FALSE),0)</f>
        <v>0</v>
      </c>
      <c r="S1163" s="42">
        <f>+IFERROR(VLOOKUP($A1163,'2022'!$A:$O,13,FALSE),0)</f>
        <v>0</v>
      </c>
      <c r="T1163" s="42">
        <f>+IFERROR(VLOOKUP($A1163,'2022'!$A:$O,14,FALSE),0)</f>
        <v>0</v>
      </c>
      <c r="U1163" s="42">
        <f>+IFERROR(VLOOKUP($A1163,'2022'!$A:$O,15,FALSE),0)</f>
        <v>0</v>
      </c>
    </row>
    <row r="1164" spans="1:21" ht="12" hidden="1" customHeight="1" x14ac:dyDescent="0.25">
      <c r="A1164" s="34">
        <v>23652002</v>
      </c>
      <c r="B1164" s="35" t="s">
        <v>745</v>
      </c>
      <c r="C1164" s="35" t="s">
        <v>5</v>
      </c>
      <c r="D1164" s="35">
        <f t="shared" si="994"/>
        <v>8</v>
      </c>
      <c r="E1164" s="41"/>
      <c r="F1164" s="41"/>
      <c r="G1164" s="41"/>
      <c r="H1164" s="41"/>
      <c r="I1164" s="41"/>
      <c r="J1164" s="41"/>
      <c r="K1164" s="41"/>
      <c r="L1164" s="41"/>
      <c r="M1164" s="41"/>
      <c r="N1164" s="41"/>
      <c r="O1164" s="41"/>
      <c r="P1164" s="41"/>
      <c r="Q1164" s="41"/>
      <c r="R1164" s="41"/>
      <c r="S1164" s="41"/>
      <c r="T1164" s="41"/>
      <c r="U1164" s="41"/>
    </row>
    <row r="1165" spans="1:21" ht="12" hidden="1" customHeight="1" x14ac:dyDescent="0.25">
      <c r="A1165" s="5">
        <v>236525</v>
      </c>
      <c r="B1165" s="6" t="s">
        <v>126</v>
      </c>
      <c r="C1165" s="6" t="s">
        <v>5</v>
      </c>
      <c r="D1165" s="6">
        <f t="shared" si="994"/>
        <v>6</v>
      </c>
      <c r="E1165" s="40">
        <f t="shared" ref="E1165:U1165" si="1083">+E1166</f>
        <v>0</v>
      </c>
      <c r="F1165" s="40">
        <f t="shared" si="1083"/>
        <v>0</v>
      </c>
      <c r="G1165" s="40">
        <f t="shared" si="1083"/>
        <v>0</v>
      </c>
      <c r="H1165" s="40">
        <f t="shared" si="1083"/>
        <v>0</v>
      </c>
      <c r="I1165" s="40">
        <f t="shared" si="1083"/>
        <v>0</v>
      </c>
      <c r="J1165" s="40">
        <f t="shared" si="1083"/>
        <v>0</v>
      </c>
      <c r="K1165" s="40">
        <f t="shared" si="1083"/>
        <v>0</v>
      </c>
      <c r="L1165" s="40">
        <f t="shared" si="1083"/>
        <v>0</v>
      </c>
      <c r="M1165" s="40">
        <f t="shared" si="1083"/>
        <v>0</v>
      </c>
      <c r="N1165" s="40">
        <f t="shared" si="1083"/>
        <v>0</v>
      </c>
      <c r="O1165" s="40">
        <f t="shared" si="1083"/>
        <v>0</v>
      </c>
      <c r="P1165" s="40">
        <f t="shared" si="1083"/>
        <v>0</v>
      </c>
      <c r="Q1165" s="40">
        <f t="shared" si="1083"/>
        <v>0</v>
      </c>
      <c r="R1165" s="40">
        <f t="shared" si="1083"/>
        <v>0</v>
      </c>
      <c r="S1165" s="40">
        <f t="shared" si="1083"/>
        <v>0</v>
      </c>
      <c r="T1165" s="40">
        <f t="shared" si="1083"/>
        <v>0</v>
      </c>
      <c r="U1165" s="40">
        <f t="shared" si="1083"/>
        <v>0</v>
      </c>
    </row>
    <row r="1166" spans="1:21" ht="12" hidden="1" x14ac:dyDescent="0.25">
      <c r="A1166" s="34">
        <v>23652501</v>
      </c>
      <c r="B1166" s="35" t="s">
        <v>126</v>
      </c>
      <c r="C1166" s="35" t="s">
        <v>5</v>
      </c>
      <c r="D1166" s="35">
        <f t="shared" si="994"/>
        <v>8</v>
      </c>
      <c r="E1166" s="41">
        <f t="shared" ref="E1166:L1166" si="1084">SUBTOTAL(9,E1167:E1176)</f>
        <v>0</v>
      </c>
      <c r="F1166" s="41">
        <f t="shared" si="1084"/>
        <v>0</v>
      </c>
      <c r="G1166" s="41">
        <f t="shared" si="1084"/>
        <v>0</v>
      </c>
      <c r="H1166" s="41">
        <f t="shared" ref="H1166" si="1085">SUBTOTAL(9,H1167:H1176)</f>
        <v>0</v>
      </c>
      <c r="I1166" s="41">
        <f t="shared" ref="I1166" si="1086">SUBTOTAL(9,I1167:I1176)</f>
        <v>0</v>
      </c>
      <c r="J1166" s="41">
        <f t="shared" si="1084"/>
        <v>0</v>
      </c>
      <c r="K1166" s="41">
        <f t="shared" si="1084"/>
        <v>0</v>
      </c>
      <c r="L1166" s="41">
        <f t="shared" si="1084"/>
        <v>0</v>
      </c>
      <c r="M1166" s="41">
        <f t="shared" ref="M1166:N1166" si="1087">SUBTOTAL(9,M1167:M1176)</f>
        <v>0</v>
      </c>
      <c r="N1166" s="41">
        <f t="shared" si="1087"/>
        <v>0</v>
      </c>
      <c r="O1166" s="41">
        <f t="shared" ref="O1166:S1166" si="1088">SUBTOTAL(9,O1167:O1176)</f>
        <v>0</v>
      </c>
      <c r="P1166" s="41">
        <f t="shared" si="1088"/>
        <v>0</v>
      </c>
      <c r="Q1166" s="41">
        <f t="shared" si="1088"/>
        <v>0</v>
      </c>
      <c r="R1166" s="41">
        <f t="shared" si="1088"/>
        <v>0</v>
      </c>
      <c r="S1166" s="41">
        <f t="shared" si="1088"/>
        <v>0</v>
      </c>
      <c r="T1166" s="41">
        <f t="shared" ref="T1166:U1166" si="1089">SUBTOTAL(9,T1167:T1176)</f>
        <v>0</v>
      </c>
      <c r="U1166" s="41">
        <f t="shared" si="1089"/>
        <v>0</v>
      </c>
    </row>
    <row r="1167" spans="1:21" hidden="1" x14ac:dyDescent="0.2">
      <c r="A1167" s="3">
        <v>2365250101</v>
      </c>
      <c r="B1167" s="4" t="s">
        <v>746</v>
      </c>
      <c r="C1167" s="4" t="s">
        <v>9</v>
      </c>
      <c r="D1167" s="4">
        <f t="shared" si="994"/>
        <v>10</v>
      </c>
      <c r="E1167" s="42">
        <f t="shared" ref="E1167:E1176" si="1090">+F1167+G1167+J1167+K1167+L1167+H1167+M1167+N1167+I1167+O1167+P1167+Q1167+R1167+S1167+T1167+U1167</f>
        <v>243110</v>
      </c>
      <c r="F1167" s="42">
        <f>IFERROR(VLOOKUP($A1167,'2018'!$A$8:$C$209,3,FALSE),0)</f>
        <v>0</v>
      </c>
      <c r="G1167" s="42">
        <f>IFERROR(VLOOKUP($A1167,'2019'!$A$8:$C$282,3,FALSE),0)</f>
        <v>0</v>
      </c>
      <c r="H1167" s="42">
        <f>+IFERROR(VLOOKUP($A1167,'2020'!$A$14:$C$247,3,FALSE),0)</f>
        <v>0</v>
      </c>
      <c r="I1167" s="42">
        <f>+IFERROR(VLOOKUP($A1167,'2021'!$A$12:$C$276,3,FALSE),0)</f>
        <v>0</v>
      </c>
      <c r="J1167" s="42">
        <f>+IFERROR(VLOOKUP($A1167,'2022'!$A:$O,4,FALSE),0)</f>
        <v>165939</v>
      </c>
      <c r="K1167" s="42">
        <f>+IFERROR(VLOOKUP($A1167,'2022'!$A:$O,5,FALSE),0)</f>
        <v>-165939</v>
      </c>
      <c r="L1167" s="42">
        <f>+IFERROR(VLOOKUP($A1167,'2022'!$A:$O,6,FALSE),0)</f>
        <v>0</v>
      </c>
      <c r="M1167" s="42">
        <f>+IFERROR(VLOOKUP($A1167,'2022'!$A:$O,7,FALSE),0)</f>
        <v>0</v>
      </c>
      <c r="N1167" s="42">
        <f>+IFERROR(VLOOKUP($A1167,'2022'!$A:$O,8,FALSE),0)</f>
        <v>0</v>
      </c>
      <c r="O1167" s="42">
        <f>+IFERROR(VLOOKUP($A1167,'2022'!$A:$O,9,FALSE),0)</f>
        <v>0</v>
      </c>
      <c r="P1167" s="42">
        <f>+IFERROR(VLOOKUP($A1167,'2022'!$A:$O,10,FALSE),0)</f>
        <v>0</v>
      </c>
      <c r="Q1167" s="42">
        <f>+IFERROR(VLOOKUP($A1167,'2022'!$A:$O,11,FALSE),0)</f>
        <v>0</v>
      </c>
      <c r="R1167" s="42">
        <f>+IFERROR(VLOOKUP($A1167,'2022'!$A:$O,12,FALSE),0)</f>
        <v>0</v>
      </c>
      <c r="S1167" s="42">
        <f>+IFERROR(VLOOKUP($A1167,'2022'!$A:$O,13,FALSE),0)</f>
        <v>0</v>
      </c>
      <c r="T1167" s="42">
        <f>+IFERROR(VLOOKUP($A1167,'2022'!$A:$O,14,FALSE),0)</f>
        <v>0</v>
      </c>
      <c r="U1167" s="42">
        <f>+IFERROR(VLOOKUP($A1167,'2022'!$A:$O,15,FALSE),0)</f>
        <v>243110</v>
      </c>
    </row>
    <row r="1168" spans="1:21" hidden="1" x14ac:dyDescent="0.2">
      <c r="A1168" s="3">
        <v>2365250102</v>
      </c>
      <c r="B1168" s="4" t="s">
        <v>747</v>
      </c>
      <c r="C1168" s="4" t="s">
        <v>9</v>
      </c>
      <c r="D1168" s="4">
        <f t="shared" si="994"/>
        <v>10</v>
      </c>
      <c r="E1168" s="42">
        <f t="shared" si="1090"/>
        <v>0</v>
      </c>
      <c r="F1168" s="42">
        <f>IFERROR(VLOOKUP($A1168,'2018'!$A$8:$C$209,3,FALSE),0)</f>
        <v>0</v>
      </c>
      <c r="G1168" s="42">
        <f>IFERROR(VLOOKUP($A1168,'2019'!$A$8:$C$282,3,FALSE),0)</f>
        <v>0</v>
      </c>
      <c r="H1168" s="42">
        <f>+IFERROR(VLOOKUP($A1168,'2020'!$A$14:$C$247,3,FALSE),0)</f>
        <v>0</v>
      </c>
      <c r="I1168" s="42">
        <f>+IFERROR(VLOOKUP($A1168,'2021'!$A$12:$C$276,3,FALSE),0)</f>
        <v>0</v>
      </c>
      <c r="J1168" s="42">
        <f>+IFERROR(VLOOKUP($A1168,'2022'!$A:$O,4,FALSE),0)</f>
        <v>0</v>
      </c>
      <c r="K1168" s="42">
        <f>+IFERROR(VLOOKUP($A1168,'2022'!$A:$O,5,FALSE),0)</f>
        <v>0</v>
      </c>
      <c r="L1168" s="42">
        <f>+IFERROR(VLOOKUP($A1168,'2022'!$A:$O,6,FALSE),0)</f>
        <v>0</v>
      </c>
      <c r="M1168" s="42">
        <f>+IFERROR(VLOOKUP($A1168,'2022'!$A:$O,7,FALSE),0)</f>
        <v>0</v>
      </c>
      <c r="N1168" s="42">
        <f>+IFERROR(VLOOKUP($A1168,'2022'!$A:$O,8,FALSE),0)</f>
        <v>0</v>
      </c>
      <c r="O1168" s="42">
        <f>+IFERROR(VLOOKUP($A1168,'2022'!$A:$O,9,FALSE),0)</f>
        <v>0</v>
      </c>
      <c r="P1168" s="42">
        <f>+IFERROR(VLOOKUP($A1168,'2022'!$A:$O,10,FALSE),0)</f>
        <v>0</v>
      </c>
      <c r="Q1168" s="42">
        <f>+IFERROR(VLOOKUP($A1168,'2022'!$A:$O,11,FALSE),0)</f>
        <v>0</v>
      </c>
      <c r="R1168" s="42">
        <f>+IFERROR(VLOOKUP($A1168,'2022'!$A:$O,12,FALSE),0)</f>
        <v>0</v>
      </c>
      <c r="S1168" s="42">
        <f>+IFERROR(VLOOKUP($A1168,'2022'!$A:$O,13,FALSE),0)</f>
        <v>0</v>
      </c>
      <c r="T1168" s="42">
        <f>+IFERROR(VLOOKUP($A1168,'2022'!$A:$O,14,FALSE),0)</f>
        <v>0</v>
      </c>
      <c r="U1168" s="42">
        <f>+IFERROR(VLOOKUP($A1168,'2022'!$A:$O,15,FALSE),0)</f>
        <v>0</v>
      </c>
    </row>
    <row r="1169" spans="1:21" ht="12" hidden="1" customHeight="1" x14ac:dyDescent="0.2">
      <c r="A1169" s="3">
        <v>2365250103</v>
      </c>
      <c r="B1169" s="4" t="s">
        <v>748</v>
      </c>
      <c r="C1169" s="4" t="s">
        <v>9</v>
      </c>
      <c r="D1169" s="4">
        <f t="shared" si="994"/>
        <v>10</v>
      </c>
      <c r="E1169" s="42">
        <f t="shared" si="1090"/>
        <v>0</v>
      </c>
      <c r="F1169" s="42">
        <f>IFERROR(VLOOKUP($A1169,'2018'!$A$8:$C$209,3,FALSE),0)</f>
        <v>0</v>
      </c>
      <c r="G1169" s="42">
        <f>IFERROR(VLOOKUP($A1169,'2019'!$A$8:$C$282,3,FALSE),0)</f>
        <v>0</v>
      </c>
      <c r="H1169" s="42">
        <f>+IFERROR(VLOOKUP($A1169,'2020'!$A$14:$C$247,3,FALSE),0)</f>
        <v>0</v>
      </c>
      <c r="I1169" s="42">
        <f>+IFERROR(VLOOKUP($A1169,'2021'!$A$12:$C$276,3,FALSE),0)</f>
        <v>0</v>
      </c>
      <c r="J1169" s="42">
        <f>+IFERROR(VLOOKUP($A1169,'2022'!$A:$O,4,FALSE),0)</f>
        <v>0</v>
      </c>
      <c r="K1169" s="42">
        <f>+IFERROR(VLOOKUP($A1169,'2022'!$A:$O,5,FALSE),0)</f>
        <v>0</v>
      </c>
      <c r="L1169" s="42">
        <f>+IFERROR(VLOOKUP($A1169,'2022'!$A:$O,6,FALSE),0)</f>
        <v>0</v>
      </c>
      <c r="M1169" s="42">
        <f>+IFERROR(VLOOKUP($A1169,'2022'!$A:$O,7,FALSE),0)</f>
        <v>0</v>
      </c>
      <c r="N1169" s="42">
        <f>+IFERROR(VLOOKUP($A1169,'2022'!$A:$O,8,FALSE),0)</f>
        <v>0</v>
      </c>
      <c r="O1169" s="42">
        <f>+IFERROR(VLOOKUP($A1169,'2022'!$A:$O,9,FALSE),0)</f>
        <v>0</v>
      </c>
      <c r="P1169" s="42">
        <f>+IFERROR(VLOOKUP($A1169,'2022'!$A:$O,10,FALSE),0)</f>
        <v>0</v>
      </c>
      <c r="Q1169" s="42">
        <f>+IFERROR(VLOOKUP($A1169,'2022'!$A:$O,11,FALSE),0)</f>
        <v>0</v>
      </c>
      <c r="R1169" s="42">
        <f>+IFERROR(VLOOKUP($A1169,'2022'!$A:$O,12,FALSE),0)</f>
        <v>0</v>
      </c>
      <c r="S1169" s="42">
        <f>+IFERROR(VLOOKUP($A1169,'2022'!$A:$O,13,FALSE),0)</f>
        <v>0</v>
      </c>
      <c r="T1169" s="42">
        <f>+IFERROR(VLOOKUP($A1169,'2022'!$A:$O,14,FALSE),0)</f>
        <v>0</v>
      </c>
      <c r="U1169" s="42">
        <f>+IFERROR(VLOOKUP($A1169,'2022'!$A:$O,15,FALSE),0)</f>
        <v>0</v>
      </c>
    </row>
    <row r="1170" spans="1:21" ht="12" hidden="1" customHeight="1" x14ac:dyDescent="0.2">
      <c r="A1170" s="3">
        <v>2365250104</v>
      </c>
      <c r="B1170" s="4" t="s">
        <v>749</v>
      </c>
      <c r="C1170" s="4" t="s">
        <v>9</v>
      </c>
      <c r="D1170" s="4">
        <f t="shared" ref="D1170:D1234" si="1091">+LEN(A1170)</f>
        <v>10</v>
      </c>
      <c r="E1170" s="42">
        <f t="shared" si="1090"/>
        <v>0</v>
      </c>
      <c r="F1170" s="42">
        <f>IFERROR(VLOOKUP($A1170,'2018'!$A$8:$C$209,3,FALSE),0)</f>
        <v>0</v>
      </c>
      <c r="G1170" s="42">
        <f>IFERROR(VLOOKUP($A1170,'2019'!$A$8:$C$282,3,FALSE),0)</f>
        <v>0</v>
      </c>
      <c r="H1170" s="42">
        <f>+IFERROR(VLOOKUP($A1170,'2020'!$A$14:$C$247,3,FALSE),0)</f>
        <v>0</v>
      </c>
      <c r="I1170" s="42">
        <f>+IFERROR(VLOOKUP($A1170,'2021'!$A$12:$C$276,3,FALSE),0)</f>
        <v>0</v>
      </c>
      <c r="J1170" s="42">
        <f>+IFERROR(VLOOKUP($A1170,'2022'!$A:$O,4,FALSE),0)</f>
        <v>0</v>
      </c>
      <c r="K1170" s="42">
        <f>+IFERROR(VLOOKUP($A1170,'2022'!$A:$O,5,FALSE),0)</f>
        <v>0</v>
      </c>
      <c r="L1170" s="42">
        <f>+IFERROR(VLOOKUP($A1170,'2022'!$A:$O,6,FALSE),0)</f>
        <v>0</v>
      </c>
      <c r="M1170" s="42">
        <f>+IFERROR(VLOOKUP($A1170,'2022'!$A:$O,7,FALSE),0)</f>
        <v>0</v>
      </c>
      <c r="N1170" s="42">
        <f>+IFERROR(VLOOKUP($A1170,'2022'!$A:$O,8,FALSE),0)</f>
        <v>0</v>
      </c>
      <c r="O1170" s="42">
        <f>+IFERROR(VLOOKUP($A1170,'2022'!$A:$O,9,FALSE),0)</f>
        <v>0</v>
      </c>
      <c r="P1170" s="42">
        <f>+IFERROR(VLOOKUP($A1170,'2022'!$A:$O,10,FALSE),0)</f>
        <v>0</v>
      </c>
      <c r="Q1170" s="42">
        <f>+IFERROR(VLOOKUP($A1170,'2022'!$A:$O,11,FALSE),0)</f>
        <v>0</v>
      </c>
      <c r="R1170" s="42">
        <f>+IFERROR(VLOOKUP($A1170,'2022'!$A:$O,12,FALSE),0)</f>
        <v>0</v>
      </c>
      <c r="S1170" s="42">
        <f>+IFERROR(VLOOKUP($A1170,'2022'!$A:$O,13,FALSE),0)</f>
        <v>0</v>
      </c>
      <c r="T1170" s="42">
        <f>+IFERROR(VLOOKUP($A1170,'2022'!$A:$O,14,FALSE),0)</f>
        <v>0</v>
      </c>
      <c r="U1170" s="42">
        <f>+IFERROR(VLOOKUP($A1170,'2022'!$A:$O,15,FALSE),0)</f>
        <v>0</v>
      </c>
    </row>
    <row r="1171" spans="1:21" hidden="1" x14ac:dyDescent="0.2">
      <c r="A1171" s="3">
        <v>2365250105</v>
      </c>
      <c r="B1171" s="4" t="s">
        <v>750</v>
      </c>
      <c r="C1171" s="4" t="s">
        <v>9</v>
      </c>
      <c r="D1171" s="4">
        <f t="shared" si="1091"/>
        <v>10</v>
      </c>
      <c r="E1171" s="42">
        <f t="shared" si="1090"/>
        <v>0</v>
      </c>
      <c r="F1171" s="42">
        <f>IFERROR(VLOOKUP($A1171,'2018'!$A$8:$C$209,3,FALSE),0)</f>
        <v>0</v>
      </c>
      <c r="G1171" s="42">
        <f>IFERROR(VLOOKUP($A1171,'2019'!$A$8:$C$282,3,FALSE),0)</f>
        <v>0</v>
      </c>
      <c r="H1171" s="42">
        <f>+IFERROR(VLOOKUP($A1171,'2020'!$A$14:$C$247,3,FALSE),0)</f>
        <v>0</v>
      </c>
      <c r="I1171" s="42">
        <f>+IFERROR(VLOOKUP($A1171,'2021'!$A$12:$C$276,3,FALSE),0)</f>
        <v>0</v>
      </c>
      <c r="J1171" s="42">
        <f>+IFERROR(VLOOKUP($A1171,'2022'!$A:$O,4,FALSE),0)</f>
        <v>0</v>
      </c>
      <c r="K1171" s="42">
        <f>+IFERROR(VLOOKUP($A1171,'2022'!$A:$O,5,FALSE),0)</f>
        <v>0</v>
      </c>
      <c r="L1171" s="42">
        <f>+IFERROR(VLOOKUP($A1171,'2022'!$A:$O,6,FALSE),0)</f>
        <v>0</v>
      </c>
      <c r="M1171" s="42">
        <f>+IFERROR(VLOOKUP($A1171,'2022'!$A:$O,7,FALSE),0)</f>
        <v>0</v>
      </c>
      <c r="N1171" s="42">
        <f>+IFERROR(VLOOKUP($A1171,'2022'!$A:$O,8,FALSE),0)</f>
        <v>0</v>
      </c>
      <c r="O1171" s="42">
        <f>+IFERROR(VLOOKUP($A1171,'2022'!$A:$O,9,FALSE),0)</f>
        <v>0</v>
      </c>
      <c r="P1171" s="42">
        <f>+IFERROR(VLOOKUP($A1171,'2022'!$A:$O,10,FALSE),0)</f>
        <v>0</v>
      </c>
      <c r="Q1171" s="42">
        <f>+IFERROR(VLOOKUP($A1171,'2022'!$A:$O,11,FALSE),0)</f>
        <v>0</v>
      </c>
      <c r="R1171" s="42">
        <f>+IFERROR(VLOOKUP($A1171,'2022'!$A:$O,12,FALSE),0)</f>
        <v>0</v>
      </c>
      <c r="S1171" s="42">
        <f>+IFERROR(VLOOKUP($A1171,'2022'!$A:$O,13,FALSE),0)</f>
        <v>0</v>
      </c>
      <c r="T1171" s="42">
        <f>+IFERROR(VLOOKUP($A1171,'2022'!$A:$O,14,FALSE),0)</f>
        <v>0</v>
      </c>
      <c r="U1171" s="42">
        <f>+IFERROR(VLOOKUP($A1171,'2022'!$A:$O,15,FALSE),0)</f>
        <v>0</v>
      </c>
    </row>
    <row r="1172" spans="1:21" hidden="1" x14ac:dyDescent="0.2">
      <c r="A1172" s="3">
        <v>2365250106</v>
      </c>
      <c r="B1172" s="4" t="s">
        <v>751</v>
      </c>
      <c r="C1172" s="4" t="s">
        <v>9</v>
      </c>
      <c r="D1172" s="4">
        <f t="shared" si="1091"/>
        <v>10</v>
      </c>
      <c r="E1172" s="42">
        <f t="shared" si="1090"/>
        <v>0</v>
      </c>
      <c r="F1172" s="42">
        <f>IFERROR(VLOOKUP($A1172,'2018'!$A$8:$C$209,3,FALSE),0)</f>
        <v>0</v>
      </c>
      <c r="G1172" s="42">
        <f>IFERROR(VLOOKUP($A1172,'2019'!$A$8:$C$282,3,FALSE),0)</f>
        <v>0</v>
      </c>
      <c r="H1172" s="42">
        <f>+IFERROR(VLOOKUP($A1172,'2020'!$A$14:$C$247,3,FALSE),0)</f>
        <v>0</v>
      </c>
      <c r="I1172" s="42">
        <f>+IFERROR(VLOOKUP($A1172,'2021'!$A$12:$C$276,3,FALSE),0)</f>
        <v>0</v>
      </c>
      <c r="J1172" s="42">
        <f>+IFERROR(VLOOKUP($A1172,'2022'!$A:$O,4,FALSE),0)</f>
        <v>0</v>
      </c>
      <c r="K1172" s="42">
        <f>+IFERROR(VLOOKUP($A1172,'2022'!$A:$O,5,FALSE),0)</f>
        <v>0</v>
      </c>
      <c r="L1172" s="42">
        <f>+IFERROR(VLOOKUP($A1172,'2022'!$A:$O,6,FALSE),0)</f>
        <v>0</v>
      </c>
      <c r="M1172" s="42">
        <f>+IFERROR(VLOOKUP($A1172,'2022'!$A:$O,7,FALSE),0)</f>
        <v>0</v>
      </c>
      <c r="N1172" s="42">
        <f>+IFERROR(VLOOKUP($A1172,'2022'!$A:$O,8,FALSE),0)</f>
        <v>0</v>
      </c>
      <c r="O1172" s="42">
        <f>+IFERROR(VLOOKUP($A1172,'2022'!$A:$O,9,FALSE),0)</f>
        <v>0</v>
      </c>
      <c r="P1172" s="42">
        <f>+IFERROR(VLOOKUP($A1172,'2022'!$A:$O,10,FALSE),0)</f>
        <v>0</v>
      </c>
      <c r="Q1172" s="42">
        <f>+IFERROR(VLOOKUP($A1172,'2022'!$A:$O,11,FALSE),0)</f>
        <v>0</v>
      </c>
      <c r="R1172" s="42">
        <f>+IFERROR(VLOOKUP($A1172,'2022'!$A:$O,12,FALSE),0)</f>
        <v>0</v>
      </c>
      <c r="S1172" s="42">
        <f>+IFERROR(VLOOKUP($A1172,'2022'!$A:$O,13,FALSE),0)</f>
        <v>0</v>
      </c>
      <c r="T1172" s="42">
        <f>+IFERROR(VLOOKUP($A1172,'2022'!$A:$O,14,FALSE),0)</f>
        <v>0</v>
      </c>
      <c r="U1172" s="42">
        <f>+IFERROR(VLOOKUP($A1172,'2022'!$A:$O,15,FALSE),0)</f>
        <v>0</v>
      </c>
    </row>
    <row r="1173" spans="1:21" ht="12" hidden="1" customHeight="1" x14ac:dyDescent="0.2">
      <c r="A1173" s="3">
        <v>2365250107</v>
      </c>
      <c r="B1173" s="4" t="s">
        <v>752</v>
      </c>
      <c r="C1173" s="4" t="s">
        <v>9</v>
      </c>
      <c r="D1173" s="4">
        <f t="shared" si="1091"/>
        <v>10</v>
      </c>
      <c r="E1173" s="42">
        <f t="shared" si="1090"/>
        <v>0</v>
      </c>
      <c r="F1173" s="42">
        <f>IFERROR(VLOOKUP($A1173,'2018'!$A$8:$C$209,3,FALSE),0)</f>
        <v>0</v>
      </c>
      <c r="G1173" s="42">
        <f>IFERROR(VLOOKUP($A1173,'2019'!$A$8:$C$282,3,FALSE),0)</f>
        <v>0</v>
      </c>
      <c r="H1173" s="42">
        <f>+IFERROR(VLOOKUP($A1173,'2020'!$A$14:$C$247,3,FALSE),0)</f>
        <v>0</v>
      </c>
      <c r="I1173" s="42">
        <f>+IFERROR(VLOOKUP($A1173,'2021'!$A$12:$C$276,3,FALSE),0)</f>
        <v>0</v>
      </c>
      <c r="J1173" s="42">
        <f>+IFERROR(VLOOKUP($A1173,'2022'!$A:$O,4,FALSE),0)</f>
        <v>0</v>
      </c>
      <c r="K1173" s="42">
        <f>+IFERROR(VLOOKUP($A1173,'2022'!$A:$O,5,FALSE),0)</f>
        <v>0</v>
      </c>
      <c r="L1173" s="42">
        <f>+IFERROR(VLOOKUP($A1173,'2022'!$A:$O,6,FALSE),0)</f>
        <v>0</v>
      </c>
      <c r="M1173" s="42">
        <f>+IFERROR(VLOOKUP($A1173,'2022'!$A:$O,7,FALSE),0)</f>
        <v>0</v>
      </c>
      <c r="N1173" s="42">
        <f>+IFERROR(VLOOKUP($A1173,'2022'!$A:$O,8,FALSE),0)</f>
        <v>0</v>
      </c>
      <c r="O1173" s="42">
        <f>+IFERROR(VLOOKUP($A1173,'2022'!$A:$O,9,FALSE),0)</f>
        <v>0</v>
      </c>
      <c r="P1173" s="42">
        <f>+IFERROR(VLOOKUP($A1173,'2022'!$A:$O,10,FALSE),0)</f>
        <v>0</v>
      </c>
      <c r="Q1173" s="42">
        <f>+IFERROR(VLOOKUP($A1173,'2022'!$A:$O,11,FALSE),0)</f>
        <v>0</v>
      </c>
      <c r="R1173" s="42">
        <f>+IFERROR(VLOOKUP($A1173,'2022'!$A:$O,12,FALSE),0)</f>
        <v>0</v>
      </c>
      <c r="S1173" s="42">
        <f>+IFERROR(VLOOKUP($A1173,'2022'!$A:$O,13,FALSE),0)</f>
        <v>0</v>
      </c>
      <c r="T1173" s="42">
        <f>+IFERROR(VLOOKUP($A1173,'2022'!$A:$O,14,FALSE),0)</f>
        <v>0</v>
      </c>
      <c r="U1173" s="42">
        <f>+IFERROR(VLOOKUP($A1173,'2022'!$A:$O,15,FALSE),0)</f>
        <v>0</v>
      </c>
    </row>
    <row r="1174" spans="1:21" ht="12" hidden="1" customHeight="1" x14ac:dyDescent="0.2">
      <c r="A1174" s="3">
        <v>2365250108</v>
      </c>
      <c r="B1174" s="4" t="s">
        <v>753</v>
      </c>
      <c r="C1174" s="4" t="s">
        <v>9</v>
      </c>
      <c r="D1174" s="4">
        <f t="shared" si="1091"/>
        <v>10</v>
      </c>
      <c r="E1174" s="42">
        <f t="shared" si="1090"/>
        <v>0</v>
      </c>
      <c r="F1174" s="42">
        <f>IFERROR(VLOOKUP($A1174,'2018'!$A$8:$C$209,3,FALSE),0)</f>
        <v>0</v>
      </c>
      <c r="G1174" s="42">
        <f>IFERROR(VLOOKUP($A1174,'2019'!$A$8:$C$282,3,FALSE),0)</f>
        <v>0</v>
      </c>
      <c r="H1174" s="42">
        <f>+IFERROR(VLOOKUP($A1174,'2020'!$A$14:$C$247,3,FALSE),0)</f>
        <v>0</v>
      </c>
      <c r="I1174" s="42">
        <f>+IFERROR(VLOOKUP($A1174,'2021'!$A$12:$C$276,3,FALSE),0)</f>
        <v>0</v>
      </c>
      <c r="J1174" s="42">
        <f>+IFERROR(VLOOKUP($A1174,'2022'!$A:$O,4,FALSE),0)</f>
        <v>0</v>
      </c>
      <c r="K1174" s="42">
        <f>+IFERROR(VLOOKUP($A1174,'2022'!$A:$O,5,FALSE),0)</f>
        <v>0</v>
      </c>
      <c r="L1174" s="42">
        <f>+IFERROR(VLOOKUP($A1174,'2022'!$A:$O,6,FALSE),0)</f>
        <v>0</v>
      </c>
      <c r="M1174" s="42">
        <f>+IFERROR(VLOOKUP($A1174,'2022'!$A:$O,7,FALSE),0)</f>
        <v>0</v>
      </c>
      <c r="N1174" s="42">
        <f>+IFERROR(VLOOKUP($A1174,'2022'!$A:$O,8,FALSE),0)</f>
        <v>0</v>
      </c>
      <c r="O1174" s="42">
        <f>+IFERROR(VLOOKUP($A1174,'2022'!$A:$O,9,FALSE),0)</f>
        <v>0</v>
      </c>
      <c r="P1174" s="42">
        <f>+IFERROR(VLOOKUP($A1174,'2022'!$A:$O,10,FALSE),0)</f>
        <v>0</v>
      </c>
      <c r="Q1174" s="42">
        <f>+IFERROR(VLOOKUP($A1174,'2022'!$A:$O,11,FALSE),0)</f>
        <v>0</v>
      </c>
      <c r="R1174" s="42">
        <f>+IFERROR(VLOOKUP($A1174,'2022'!$A:$O,12,FALSE),0)</f>
        <v>0</v>
      </c>
      <c r="S1174" s="42">
        <f>+IFERROR(VLOOKUP($A1174,'2022'!$A:$O,13,FALSE),0)</f>
        <v>0</v>
      </c>
      <c r="T1174" s="42">
        <f>+IFERROR(VLOOKUP($A1174,'2022'!$A:$O,14,FALSE),0)</f>
        <v>0</v>
      </c>
      <c r="U1174" s="42">
        <f>+IFERROR(VLOOKUP($A1174,'2022'!$A:$O,15,FALSE),0)</f>
        <v>0</v>
      </c>
    </row>
    <row r="1175" spans="1:21" hidden="1" x14ac:dyDescent="0.2">
      <c r="A1175" s="3">
        <v>2365250109</v>
      </c>
      <c r="B1175" s="4" t="s">
        <v>754</v>
      </c>
      <c r="C1175" s="4" t="s">
        <v>9</v>
      </c>
      <c r="D1175" s="4">
        <f t="shared" si="1091"/>
        <v>10</v>
      </c>
      <c r="E1175" s="42">
        <f t="shared" si="1090"/>
        <v>0</v>
      </c>
      <c r="F1175" s="42">
        <f>IFERROR(VLOOKUP($A1175,'2018'!$A$8:$C$209,3,FALSE),0)</f>
        <v>0</v>
      </c>
      <c r="G1175" s="42">
        <f>IFERROR(VLOOKUP($A1175,'2019'!$A$8:$C$282,3,FALSE),0)</f>
        <v>0</v>
      </c>
      <c r="H1175" s="42">
        <f>+IFERROR(VLOOKUP($A1175,'2020'!$A$14:$C$247,3,FALSE),0)</f>
        <v>0</v>
      </c>
      <c r="I1175" s="42">
        <f>+IFERROR(VLOOKUP($A1175,'2021'!$A$12:$C$276,3,FALSE),0)</f>
        <v>0</v>
      </c>
      <c r="J1175" s="42">
        <f>+IFERROR(VLOOKUP($A1175,'2022'!$A:$O,4,FALSE),0)</f>
        <v>0</v>
      </c>
      <c r="K1175" s="42">
        <f>+IFERROR(VLOOKUP($A1175,'2022'!$A:$O,5,FALSE),0)</f>
        <v>0</v>
      </c>
      <c r="L1175" s="42">
        <f>+IFERROR(VLOOKUP($A1175,'2022'!$A:$O,6,FALSE),0)</f>
        <v>0</v>
      </c>
      <c r="M1175" s="42">
        <f>+IFERROR(VLOOKUP($A1175,'2022'!$A:$O,7,FALSE),0)</f>
        <v>0</v>
      </c>
      <c r="N1175" s="42">
        <f>+IFERROR(VLOOKUP($A1175,'2022'!$A:$O,8,FALSE),0)</f>
        <v>0</v>
      </c>
      <c r="O1175" s="42">
        <f>+IFERROR(VLOOKUP($A1175,'2022'!$A:$O,9,FALSE),0)</f>
        <v>0</v>
      </c>
      <c r="P1175" s="42">
        <f>+IFERROR(VLOOKUP($A1175,'2022'!$A:$O,10,FALSE),0)</f>
        <v>0</v>
      </c>
      <c r="Q1175" s="42">
        <f>+IFERROR(VLOOKUP($A1175,'2022'!$A:$O,11,FALSE),0)</f>
        <v>0</v>
      </c>
      <c r="R1175" s="42">
        <f>+IFERROR(VLOOKUP($A1175,'2022'!$A:$O,12,FALSE),0)</f>
        <v>0</v>
      </c>
      <c r="S1175" s="42">
        <f>+IFERROR(VLOOKUP($A1175,'2022'!$A:$O,13,FALSE),0)</f>
        <v>0</v>
      </c>
      <c r="T1175" s="42">
        <f>+IFERROR(VLOOKUP($A1175,'2022'!$A:$O,14,FALSE),0)</f>
        <v>0</v>
      </c>
      <c r="U1175" s="42">
        <f>+IFERROR(VLOOKUP($A1175,'2022'!$A:$O,15,FALSE),0)</f>
        <v>0</v>
      </c>
    </row>
    <row r="1176" spans="1:21" hidden="1" x14ac:dyDescent="0.2">
      <c r="A1176" s="3">
        <v>2365250110</v>
      </c>
      <c r="B1176" s="4" t="s">
        <v>755</v>
      </c>
      <c r="C1176" s="4" t="s">
        <v>9</v>
      </c>
      <c r="D1176" s="4">
        <f t="shared" si="1091"/>
        <v>10</v>
      </c>
      <c r="E1176" s="42">
        <f t="shared" si="1090"/>
        <v>0</v>
      </c>
      <c r="F1176" s="42">
        <f>IFERROR(VLOOKUP($A1176,'2018'!$A$8:$C$209,3,FALSE),0)</f>
        <v>0</v>
      </c>
      <c r="G1176" s="42">
        <f>IFERROR(VLOOKUP($A1176,'2019'!$A$8:$C$282,3,FALSE),0)</f>
        <v>0</v>
      </c>
      <c r="H1176" s="42">
        <f>+IFERROR(VLOOKUP($A1176,'2020'!$A$14:$C$247,3,FALSE),0)</f>
        <v>0</v>
      </c>
      <c r="I1176" s="42">
        <f>+IFERROR(VLOOKUP($A1176,'2021'!$A$12:$C$276,3,FALSE),0)</f>
        <v>0</v>
      </c>
      <c r="J1176" s="42">
        <f>+IFERROR(VLOOKUP($A1176,'2022'!$A:$O,4,FALSE),0)</f>
        <v>0</v>
      </c>
      <c r="K1176" s="42">
        <f>+IFERROR(VLOOKUP($A1176,'2022'!$A:$O,5,FALSE),0)</f>
        <v>0</v>
      </c>
      <c r="L1176" s="42">
        <f>+IFERROR(VLOOKUP($A1176,'2022'!$A:$O,6,FALSE),0)</f>
        <v>0</v>
      </c>
      <c r="M1176" s="42">
        <f>+IFERROR(VLOOKUP($A1176,'2022'!$A:$O,7,FALSE),0)</f>
        <v>0</v>
      </c>
      <c r="N1176" s="42">
        <f>+IFERROR(VLOOKUP($A1176,'2022'!$A:$O,8,FALSE),0)</f>
        <v>0</v>
      </c>
      <c r="O1176" s="42">
        <f>+IFERROR(VLOOKUP($A1176,'2022'!$A:$O,9,FALSE),0)</f>
        <v>0</v>
      </c>
      <c r="P1176" s="42">
        <f>+IFERROR(VLOOKUP($A1176,'2022'!$A:$O,10,FALSE),0)</f>
        <v>0</v>
      </c>
      <c r="Q1176" s="42">
        <f>+IFERROR(VLOOKUP($A1176,'2022'!$A:$O,11,FALSE),0)</f>
        <v>0</v>
      </c>
      <c r="R1176" s="42">
        <f>+IFERROR(VLOOKUP($A1176,'2022'!$A:$O,12,FALSE),0)</f>
        <v>0</v>
      </c>
      <c r="S1176" s="42">
        <f>+IFERROR(VLOOKUP($A1176,'2022'!$A:$O,13,FALSE),0)</f>
        <v>0</v>
      </c>
      <c r="T1176" s="42">
        <f>+IFERROR(VLOOKUP($A1176,'2022'!$A:$O,14,FALSE),0)</f>
        <v>0</v>
      </c>
      <c r="U1176" s="42">
        <f>+IFERROR(VLOOKUP($A1176,'2022'!$A:$O,15,FALSE),0)</f>
        <v>0</v>
      </c>
    </row>
    <row r="1177" spans="1:21" ht="12" hidden="1" x14ac:dyDescent="0.25">
      <c r="A1177" s="5">
        <v>236530</v>
      </c>
      <c r="B1177" s="6" t="s">
        <v>128</v>
      </c>
      <c r="C1177" s="6" t="s">
        <v>5</v>
      </c>
      <c r="D1177" s="6">
        <f t="shared" si="1091"/>
        <v>6</v>
      </c>
      <c r="E1177" s="40">
        <f t="shared" ref="E1177:U1177" si="1092">+E1178</f>
        <v>0</v>
      </c>
      <c r="F1177" s="40">
        <f t="shared" si="1092"/>
        <v>0</v>
      </c>
      <c r="G1177" s="40">
        <f t="shared" si="1092"/>
        <v>0</v>
      </c>
      <c r="H1177" s="40">
        <f t="shared" si="1092"/>
        <v>0</v>
      </c>
      <c r="I1177" s="40">
        <f t="shared" si="1092"/>
        <v>0</v>
      </c>
      <c r="J1177" s="40">
        <f t="shared" si="1092"/>
        <v>496095</v>
      </c>
      <c r="K1177" s="40">
        <f t="shared" si="1092"/>
        <v>-496095</v>
      </c>
      <c r="L1177" s="40">
        <f t="shared" si="1092"/>
        <v>0</v>
      </c>
      <c r="M1177" s="40">
        <f t="shared" si="1092"/>
        <v>0</v>
      </c>
      <c r="N1177" s="40">
        <f t="shared" si="1092"/>
        <v>0</v>
      </c>
      <c r="O1177" s="40">
        <f t="shared" si="1092"/>
        <v>0</v>
      </c>
      <c r="P1177" s="40">
        <f t="shared" si="1092"/>
        <v>0</v>
      </c>
      <c r="Q1177" s="40">
        <f t="shared" si="1092"/>
        <v>0</v>
      </c>
      <c r="R1177" s="40">
        <f t="shared" si="1092"/>
        <v>0</v>
      </c>
      <c r="S1177" s="40">
        <f t="shared" si="1092"/>
        <v>0</v>
      </c>
      <c r="T1177" s="40">
        <f t="shared" si="1092"/>
        <v>0</v>
      </c>
      <c r="U1177" s="40">
        <f t="shared" si="1092"/>
        <v>0</v>
      </c>
    </row>
    <row r="1178" spans="1:21" ht="12" hidden="1" x14ac:dyDescent="0.25">
      <c r="A1178" s="34">
        <v>23653001</v>
      </c>
      <c r="B1178" s="35" t="s">
        <v>128</v>
      </c>
      <c r="C1178" s="35" t="s">
        <v>5</v>
      </c>
      <c r="D1178" s="35">
        <f t="shared" si="1091"/>
        <v>8</v>
      </c>
      <c r="E1178" s="41">
        <f t="shared" ref="E1178:L1178" si="1093">+E1179+E1180+E1181</f>
        <v>0</v>
      </c>
      <c r="F1178" s="41">
        <f t="shared" si="1093"/>
        <v>0</v>
      </c>
      <c r="G1178" s="41">
        <f t="shared" si="1093"/>
        <v>0</v>
      </c>
      <c r="H1178" s="41">
        <f t="shared" ref="H1178" si="1094">+H1179+H1180+H1181</f>
        <v>0</v>
      </c>
      <c r="I1178" s="41">
        <f t="shared" ref="I1178" si="1095">+I1179+I1180+I1181</f>
        <v>0</v>
      </c>
      <c r="J1178" s="41">
        <f t="shared" si="1093"/>
        <v>496095</v>
      </c>
      <c r="K1178" s="41">
        <f t="shared" si="1093"/>
        <v>-496095</v>
      </c>
      <c r="L1178" s="41">
        <f t="shared" si="1093"/>
        <v>0</v>
      </c>
      <c r="M1178" s="41">
        <f t="shared" ref="M1178:N1178" si="1096">+M1179+M1180+M1181</f>
        <v>0</v>
      </c>
      <c r="N1178" s="41">
        <f t="shared" si="1096"/>
        <v>0</v>
      </c>
      <c r="O1178" s="41">
        <f t="shared" ref="O1178:S1178" si="1097">+O1179+O1180+O1181</f>
        <v>0</v>
      </c>
      <c r="P1178" s="41">
        <f t="shared" si="1097"/>
        <v>0</v>
      </c>
      <c r="Q1178" s="41">
        <f t="shared" si="1097"/>
        <v>0</v>
      </c>
      <c r="R1178" s="41">
        <f t="shared" si="1097"/>
        <v>0</v>
      </c>
      <c r="S1178" s="41">
        <f t="shared" si="1097"/>
        <v>0</v>
      </c>
      <c r="T1178" s="41">
        <f t="shared" ref="T1178:U1178" si="1098">+T1179+T1180+T1181</f>
        <v>0</v>
      </c>
      <c r="U1178" s="41">
        <f t="shared" si="1098"/>
        <v>0</v>
      </c>
    </row>
    <row r="1179" spans="1:21" hidden="1" x14ac:dyDescent="0.2">
      <c r="A1179" s="3">
        <v>2365300101</v>
      </c>
      <c r="B1179" s="4" t="s">
        <v>756</v>
      </c>
      <c r="C1179" s="4" t="s">
        <v>9</v>
      </c>
      <c r="D1179" s="4">
        <f t="shared" si="1091"/>
        <v>10</v>
      </c>
      <c r="E1179" s="42">
        <f t="shared" ref="E1179:E1181" si="1099">+F1179+G1179+J1179+K1179+L1179+H1179+M1179+N1179+I1179+O1179+P1179+Q1179+R1179+S1179+T1179+U1179</f>
        <v>0</v>
      </c>
      <c r="F1179" s="42">
        <f>IFERROR(VLOOKUP($A1179,'2018'!$A$8:$C$209,3,FALSE),0)</f>
        <v>0</v>
      </c>
      <c r="G1179" s="42">
        <f>IFERROR(VLOOKUP($A1179,'2019'!$A$8:$C$282,3,FALSE),0)</f>
        <v>0</v>
      </c>
      <c r="H1179" s="42">
        <f>+IFERROR(VLOOKUP($A1179,'2020'!$A$14:$C$247,3,FALSE),0)</f>
        <v>0</v>
      </c>
      <c r="I1179" s="42">
        <f>+IFERROR(VLOOKUP($A1179,'2021'!$A$12:$C$276,3,FALSE),0)</f>
        <v>0</v>
      </c>
      <c r="J1179" s="42">
        <f>+IFERROR(VLOOKUP($A1179,'2022'!$A:$O,4,FALSE),0)</f>
        <v>496095</v>
      </c>
      <c r="K1179" s="42">
        <f>+IFERROR(VLOOKUP($A1179,'2022'!$A:$O,5,FALSE),0)</f>
        <v>-496095</v>
      </c>
      <c r="L1179" s="42">
        <f>+IFERROR(VLOOKUP($A1179,'2022'!$A:$O,6,FALSE),0)</f>
        <v>0</v>
      </c>
      <c r="M1179" s="42">
        <f>+IFERROR(VLOOKUP($A1179,'2022'!$A:$O,7,FALSE),0)</f>
        <v>0</v>
      </c>
      <c r="N1179" s="42">
        <f>+IFERROR(VLOOKUP($A1179,'2022'!$A:$O,8,FALSE),0)</f>
        <v>0</v>
      </c>
      <c r="O1179" s="42">
        <f>+IFERROR(VLOOKUP($A1179,'2022'!$A:$O,9,FALSE),0)</f>
        <v>0</v>
      </c>
      <c r="P1179" s="42">
        <f>+IFERROR(VLOOKUP($A1179,'2022'!$A:$O,10,FALSE),0)</f>
        <v>0</v>
      </c>
      <c r="Q1179" s="42">
        <f>+IFERROR(VLOOKUP($A1179,'2022'!$A:$O,11,FALSE),0)</f>
        <v>0</v>
      </c>
      <c r="R1179" s="42">
        <f>+IFERROR(VLOOKUP($A1179,'2022'!$A:$O,12,FALSE),0)</f>
        <v>0</v>
      </c>
      <c r="S1179" s="42">
        <f>+IFERROR(VLOOKUP($A1179,'2022'!$A:$O,13,FALSE),0)</f>
        <v>0</v>
      </c>
      <c r="T1179" s="42">
        <f>+IFERROR(VLOOKUP($A1179,'2022'!$A:$O,14,FALSE),0)</f>
        <v>0</v>
      </c>
      <c r="U1179" s="42">
        <f>+IFERROR(VLOOKUP($A1179,'2022'!$A:$O,15,FALSE),0)</f>
        <v>0</v>
      </c>
    </row>
    <row r="1180" spans="1:21" hidden="1" x14ac:dyDescent="0.2">
      <c r="A1180" s="3">
        <v>2365300102</v>
      </c>
      <c r="B1180" s="4" t="s">
        <v>757</v>
      </c>
      <c r="C1180" s="4" t="s">
        <v>9</v>
      </c>
      <c r="D1180" s="4">
        <f t="shared" si="1091"/>
        <v>10</v>
      </c>
      <c r="E1180" s="42">
        <f t="shared" si="1099"/>
        <v>0</v>
      </c>
      <c r="F1180" s="42">
        <f>IFERROR(VLOOKUP($A1180,'2018'!$A$8:$C$209,3,FALSE),0)</f>
        <v>0</v>
      </c>
      <c r="G1180" s="42">
        <f>IFERROR(VLOOKUP($A1180,'2019'!$A$8:$C$282,3,FALSE),0)</f>
        <v>0</v>
      </c>
      <c r="H1180" s="42">
        <f>+IFERROR(VLOOKUP($A1180,'2020'!$A$14:$C$247,3,FALSE),0)</f>
        <v>0</v>
      </c>
      <c r="I1180" s="42">
        <f>+IFERROR(VLOOKUP($A1180,'2021'!$A$12:$C$276,3,FALSE),0)</f>
        <v>0</v>
      </c>
      <c r="J1180" s="42">
        <f>+IFERROR(VLOOKUP($A1180,'2022'!$A:$O,4,FALSE),0)</f>
        <v>0</v>
      </c>
      <c r="K1180" s="42">
        <f>+IFERROR(VLOOKUP($A1180,'2022'!$A:$O,5,FALSE),0)</f>
        <v>0</v>
      </c>
      <c r="L1180" s="42">
        <f>+IFERROR(VLOOKUP($A1180,'2022'!$A:$O,6,FALSE),0)</f>
        <v>0</v>
      </c>
      <c r="M1180" s="42">
        <f>+IFERROR(VLOOKUP($A1180,'2022'!$A:$O,7,FALSE),0)</f>
        <v>0</v>
      </c>
      <c r="N1180" s="42">
        <f>+IFERROR(VLOOKUP($A1180,'2022'!$A:$O,8,FALSE),0)</f>
        <v>0</v>
      </c>
      <c r="O1180" s="42">
        <f>+IFERROR(VLOOKUP($A1180,'2022'!$A:$O,9,FALSE),0)</f>
        <v>0</v>
      </c>
      <c r="P1180" s="42">
        <f>+IFERROR(VLOOKUP($A1180,'2022'!$A:$O,10,FALSE),0)</f>
        <v>0</v>
      </c>
      <c r="Q1180" s="42">
        <f>+IFERROR(VLOOKUP($A1180,'2022'!$A:$O,11,FALSE),0)</f>
        <v>0</v>
      </c>
      <c r="R1180" s="42">
        <f>+IFERROR(VLOOKUP($A1180,'2022'!$A:$O,12,FALSE),0)</f>
        <v>0</v>
      </c>
      <c r="S1180" s="42">
        <f>+IFERROR(VLOOKUP($A1180,'2022'!$A:$O,13,FALSE),0)</f>
        <v>0</v>
      </c>
      <c r="T1180" s="42">
        <f>+IFERROR(VLOOKUP($A1180,'2022'!$A:$O,14,FALSE),0)</f>
        <v>0</v>
      </c>
      <c r="U1180" s="42">
        <f>+IFERROR(VLOOKUP($A1180,'2022'!$A:$O,15,FALSE),0)</f>
        <v>0</v>
      </c>
    </row>
    <row r="1181" spans="1:21" hidden="1" x14ac:dyDescent="0.2">
      <c r="A1181" s="3">
        <v>2365300103</v>
      </c>
      <c r="B1181" s="4" t="s">
        <v>758</v>
      </c>
      <c r="C1181" s="4" t="s">
        <v>9</v>
      </c>
      <c r="D1181" s="4">
        <f t="shared" si="1091"/>
        <v>10</v>
      </c>
      <c r="E1181" s="42">
        <f t="shared" si="1099"/>
        <v>0</v>
      </c>
      <c r="F1181" s="42">
        <f>IFERROR(VLOOKUP($A1181,'2018'!$A$8:$C$209,3,FALSE),0)</f>
        <v>0</v>
      </c>
      <c r="G1181" s="42">
        <f>IFERROR(VLOOKUP($A1181,'2019'!$A$8:$C$282,3,FALSE),0)</f>
        <v>0</v>
      </c>
      <c r="H1181" s="42">
        <f>+IFERROR(VLOOKUP($A1181,'2020'!$A$14:$C$247,3,FALSE),0)</f>
        <v>0</v>
      </c>
      <c r="I1181" s="42">
        <f>+IFERROR(VLOOKUP($A1181,'2021'!$A$12:$C$276,3,FALSE),0)</f>
        <v>0</v>
      </c>
      <c r="J1181" s="42">
        <f>+IFERROR(VLOOKUP($A1181,'2022'!$A:$O,4,FALSE),0)</f>
        <v>0</v>
      </c>
      <c r="K1181" s="42">
        <f>+IFERROR(VLOOKUP($A1181,'2022'!$A:$O,5,FALSE),0)</f>
        <v>0</v>
      </c>
      <c r="L1181" s="42">
        <f>+IFERROR(VLOOKUP($A1181,'2022'!$A:$O,6,FALSE),0)</f>
        <v>0</v>
      </c>
      <c r="M1181" s="42">
        <f>+IFERROR(VLOOKUP($A1181,'2022'!$A:$O,7,FALSE),0)</f>
        <v>0</v>
      </c>
      <c r="N1181" s="42">
        <f>+IFERROR(VLOOKUP($A1181,'2022'!$A:$O,8,FALSE),0)</f>
        <v>0</v>
      </c>
      <c r="O1181" s="42">
        <f>+IFERROR(VLOOKUP($A1181,'2022'!$A:$O,9,FALSE),0)</f>
        <v>0</v>
      </c>
      <c r="P1181" s="42">
        <f>+IFERROR(VLOOKUP($A1181,'2022'!$A:$O,10,FALSE),0)</f>
        <v>0</v>
      </c>
      <c r="Q1181" s="42">
        <f>+IFERROR(VLOOKUP($A1181,'2022'!$A:$O,11,FALSE),0)</f>
        <v>0</v>
      </c>
      <c r="R1181" s="42">
        <f>+IFERROR(VLOOKUP($A1181,'2022'!$A:$O,12,FALSE),0)</f>
        <v>0</v>
      </c>
      <c r="S1181" s="42">
        <f>+IFERROR(VLOOKUP($A1181,'2022'!$A:$O,13,FALSE),0)</f>
        <v>0</v>
      </c>
      <c r="T1181" s="42">
        <f>+IFERROR(VLOOKUP($A1181,'2022'!$A:$O,14,FALSE),0)</f>
        <v>0</v>
      </c>
      <c r="U1181" s="42">
        <f>+IFERROR(VLOOKUP($A1181,'2022'!$A:$O,15,FALSE),0)</f>
        <v>0</v>
      </c>
    </row>
    <row r="1182" spans="1:21" ht="12" hidden="1" customHeight="1" x14ac:dyDescent="0.25">
      <c r="A1182" s="5">
        <v>236535</v>
      </c>
      <c r="B1182" s="6" t="s">
        <v>131</v>
      </c>
      <c r="C1182" s="6" t="s">
        <v>5</v>
      </c>
      <c r="D1182" s="6">
        <f t="shared" si="1091"/>
        <v>6</v>
      </c>
      <c r="E1182" s="40">
        <f t="shared" ref="E1182:U1182" si="1100">+E1183</f>
        <v>325720.43</v>
      </c>
      <c r="F1182" s="40">
        <f t="shared" si="1100"/>
        <v>0</v>
      </c>
      <c r="G1182" s="40">
        <f t="shared" si="1100"/>
        <v>0.05</v>
      </c>
      <c r="H1182" s="40">
        <f t="shared" si="1100"/>
        <v>-0.05</v>
      </c>
      <c r="I1182" s="40">
        <f t="shared" si="1100"/>
        <v>2145.0100000000002</v>
      </c>
      <c r="J1182" s="40">
        <f t="shared" si="1100"/>
        <v>-405.79</v>
      </c>
      <c r="K1182" s="40">
        <f t="shared" si="1100"/>
        <v>405.79</v>
      </c>
      <c r="L1182" s="40">
        <f t="shared" si="1100"/>
        <v>0</v>
      </c>
      <c r="M1182" s="40">
        <f t="shared" si="1100"/>
        <v>4566.24</v>
      </c>
      <c r="N1182" s="40">
        <f t="shared" si="1100"/>
        <v>0</v>
      </c>
      <c r="O1182" s="40">
        <f t="shared" si="1100"/>
        <v>0</v>
      </c>
      <c r="P1182" s="40">
        <f t="shared" si="1100"/>
        <v>0</v>
      </c>
      <c r="Q1182" s="40">
        <f t="shared" si="1100"/>
        <v>0</v>
      </c>
      <c r="R1182" s="40">
        <f t="shared" si="1100"/>
        <v>0</v>
      </c>
      <c r="S1182" s="40">
        <f t="shared" si="1100"/>
        <v>0</v>
      </c>
      <c r="T1182" s="40">
        <f t="shared" si="1100"/>
        <v>0</v>
      </c>
      <c r="U1182" s="40">
        <f t="shared" si="1100"/>
        <v>319009.18</v>
      </c>
    </row>
    <row r="1183" spans="1:21" ht="12" hidden="1" customHeight="1" x14ac:dyDescent="0.25">
      <c r="A1183" s="34">
        <v>23653501</v>
      </c>
      <c r="B1183" s="35" t="s">
        <v>634</v>
      </c>
      <c r="C1183" s="35" t="s">
        <v>5</v>
      </c>
      <c r="D1183" s="35">
        <f t="shared" si="1091"/>
        <v>8</v>
      </c>
      <c r="E1183" s="41">
        <f t="shared" ref="E1183:L1183" si="1101">+E1184+E1185</f>
        <v>325720.43</v>
      </c>
      <c r="F1183" s="41">
        <f t="shared" si="1101"/>
        <v>0</v>
      </c>
      <c r="G1183" s="41">
        <f t="shared" si="1101"/>
        <v>0.05</v>
      </c>
      <c r="H1183" s="41">
        <f t="shared" ref="H1183" si="1102">+H1184+H1185</f>
        <v>-0.05</v>
      </c>
      <c r="I1183" s="41">
        <f t="shared" ref="I1183" si="1103">+I1184+I1185</f>
        <v>2145.0100000000002</v>
      </c>
      <c r="J1183" s="41">
        <f t="shared" si="1101"/>
        <v>-405.79</v>
      </c>
      <c r="K1183" s="41">
        <f t="shared" si="1101"/>
        <v>405.79</v>
      </c>
      <c r="L1183" s="41">
        <f t="shared" si="1101"/>
        <v>0</v>
      </c>
      <c r="M1183" s="41">
        <f t="shared" ref="M1183:N1183" si="1104">+M1184+M1185</f>
        <v>4566.24</v>
      </c>
      <c r="N1183" s="41">
        <f t="shared" si="1104"/>
        <v>0</v>
      </c>
      <c r="O1183" s="41">
        <f t="shared" ref="O1183:S1183" si="1105">+O1184+O1185</f>
        <v>0</v>
      </c>
      <c r="P1183" s="41">
        <f t="shared" si="1105"/>
        <v>0</v>
      </c>
      <c r="Q1183" s="41">
        <f t="shared" si="1105"/>
        <v>0</v>
      </c>
      <c r="R1183" s="41">
        <f t="shared" si="1105"/>
        <v>0</v>
      </c>
      <c r="S1183" s="41">
        <f t="shared" si="1105"/>
        <v>0</v>
      </c>
      <c r="T1183" s="41">
        <f t="shared" ref="T1183:U1183" si="1106">+T1184+T1185</f>
        <v>0</v>
      </c>
      <c r="U1183" s="41">
        <f t="shared" si="1106"/>
        <v>319009.18</v>
      </c>
    </row>
    <row r="1184" spans="1:21" hidden="1" x14ac:dyDescent="0.2">
      <c r="A1184" s="3">
        <v>2365350101</v>
      </c>
      <c r="B1184" s="4" t="s">
        <v>133</v>
      </c>
      <c r="C1184" s="4" t="s">
        <v>9</v>
      </c>
      <c r="D1184" s="4">
        <f t="shared" si="1091"/>
        <v>10</v>
      </c>
      <c r="E1184" s="42">
        <f t="shared" ref="E1184:E1185" si="1107">+F1184+G1184+J1184+K1184+L1184+H1184+M1184+N1184+I1184+O1184+P1184+Q1184+R1184+S1184+T1184+U1184</f>
        <v>325720.43</v>
      </c>
      <c r="F1184" s="42">
        <f>IFERROR(VLOOKUP($A1184,'2018'!$A$8:$C$209,3,FALSE),0)</f>
        <v>0</v>
      </c>
      <c r="G1184" s="42">
        <f>IFERROR(VLOOKUP($A1184,'2019'!$A$8:$C$282,3,FALSE),0)</f>
        <v>0.05</v>
      </c>
      <c r="H1184" s="42">
        <f>+IFERROR(VLOOKUP($A1184,'2020'!$A$14:$C$247,3,FALSE),0)</f>
        <v>-0.05</v>
      </c>
      <c r="I1184" s="42">
        <f>+IFERROR(VLOOKUP($A1184,'2021'!$A$12:$C$276,3,FALSE),0)</f>
        <v>2145.0100000000002</v>
      </c>
      <c r="J1184" s="42">
        <f>+IFERROR(VLOOKUP($A1184,'2022'!$A:$O,4,FALSE),0)</f>
        <v>-405.79</v>
      </c>
      <c r="K1184" s="42">
        <f>+IFERROR(VLOOKUP($A1184,'2022'!$A:$O,5,FALSE),0)</f>
        <v>405.79</v>
      </c>
      <c r="L1184" s="42">
        <f>+IFERROR(VLOOKUP($A1184,'2022'!$A:$O,6,FALSE),0)</f>
        <v>0</v>
      </c>
      <c r="M1184" s="42">
        <f>+IFERROR(VLOOKUP($A1184,'2022'!$A:$O,7,FALSE),0)</f>
        <v>4566.24</v>
      </c>
      <c r="N1184" s="42">
        <f>+IFERROR(VLOOKUP($A1184,'2022'!$A:$O,8,FALSE),0)</f>
        <v>0</v>
      </c>
      <c r="O1184" s="42">
        <f>+IFERROR(VLOOKUP($A1184,'2022'!$A:$O,9,FALSE),0)</f>
        <v>0</v>
      </c>
      <c r="P1184" s="42">
        <f>+IFERROR(VLOOKUP($A1184,'2022'!$A:$O,10,FALSE),0)</f>
        <v>0</v>
      </c>
      <c r="Q1184" s="42">
        <f>+IFERROR(VLOOKUP($A1184,'2022'!$A:$O,11,FALSE),0)</f>
        <v>0</v>
      </c>
      <c r="R1184" s="42">
        <f>+IFERROR(VLOOKUP($A1184,'2022'!$A:$O,12,FALSE),0)</f>
        <v>0</v>
      </c>
      <c r="S1184" s="42">
        <f>+IFERROR(VLOOKUP($A1184,'2022'!$A:$O,13,FALSE),0)</f>
        <v>0</v>
      </c>
      <c r="T1184" s="42">
        <f>+IFERROR(VLOOKUP($A1184,'2022'!$A:$O,14,FALSE),0)</f>
        <v>0</v>
      </c>
      <c r="U1184" s="42">
        <f>+IFERROR(VLOOKUP($A1184,'2022'!$A:$O,15,FALSE),0)</f>
        <v>319009.18</v>
      </c>
    </row>
    <row r="1185" spans="1:21" hidden="1" x14ac:dyDescent="0.2">
      <c r="A1185" s="3">
        <v>2365350102</v>
      </c>
      <c r="B1185" s="4" t="s">
        <v>759</v>
      </c>
      <c r="C1185" s="4" t="s">
        <v>9</v>
      </c>
      <c r="D1185" s="4">
        <f t="shared" si="1091"/>
        <v>10</v>
      </c>
      <c r="E1185" s="42">
        <f t="shared" si="1107"/>
        <v>0</v>
      </c>
      <c r="F1185" s="42">
        <f>IFERROR(VLOOKUP($A1185,'2018'!$A$8:$C$209,3,FALSE),0)</f>
        <v>0</v>
      </c>
      <c r="G1185" s="42">
        <f>IFERROR(VLOOKUP($A1185,'2019'!$A$8:$C$282,3,FALSE),0)</f>
        <v>0</v>
      </c>
      <c r="H1185" s="42">
        <f>+IFERROR(VLOOKUP($A1185,'2020'!$A$14:$C$247,3,FALSE),0)</f>
        <v>0</v>
      </c>
      <c r="I1185" s="42">
        <f>+IFERROR(VLOOKUP($A1185,'2021'!$A$12:$C$276,3,FALSE),0)</f>
        <v>0</v>
      </c>
      <c r="J1185" s="42">
        <f>+IFERROR(VLOOKUP($A1185,'2022'!$A:$O,4,FALSE),0)</f>
        <v>0</v>
      </c>
      <c r="K1185" s="42">
        <f>+IFERROR(VLOOKUP($A1185,'2022'!$A:$O,5,FALSE),0)</f>
        <v>0</v>
      </c>
      <c r="L1185" s="42">
        <f>+IFERROR(VLOOKUP($A1185,'2022'!$A:$O,6,FALSE),0)</f>
        <v>0</v>
      </c>
      <c r="M1185" s="42">
        <f>+IFERROR(VLOOKUP($A1185,'2022'!$A:$O,7,FALSE),0)</f>
        <v>0</v>
      </c>
      <c r="N1185" s="42">
        <f>+IFERROR(VLOOKUP($A1185,'2022'!$A:$O,8,FALSE),0)</f>
        <v>0</v>
      </c>
      <c r="O1185" s="42">
        <f>+IFERROR(VLOOKUP($A1185,'2022'!$A:$O,9,FALSE),0)</f>
        <v>0</v>
      </c>
      <c r="P1185" s="42">
        <f>+IFERROR(VLOOKUP($A1185,'2022'!$A:$O,10,FALSE),0)</f>
        <v>0</v>
      </c>
      <c r="Q1185" s="42">
        <f>+IFERROR(VLOOKUP($A1185,'2022'!$A:$O,11,FALSE),0)</f>
        <v>0</v>
      </c>
      <c r="R1185" s="42">
        <f>+IFERROR(VLOOKUP($A1185,'2022'!$A:$O,12,FALSE),0)</f>
        <v>0</v>
      </c>
      <c r="S1185" s="42">
        <f>+IFERROR(VLOOKUP($A1185,'2022'!$A:$O,13,FALSE),0)</f>
        <v>0</v>
      </c>
      <c r="T1185" s="42">
        <f>+IFERROR(VLOOKUP($A1185,'2022'!$A:$O,14,FALSE),0)</f>
        <v>0</v>
      </c>
      <c r="U1185" s="42">
        <f>+IFERROR(VLOOKUP($A1185,'2022'!$A:$O,15,FALSE),0)</f>
        <v>0</v>
      </c>
    </row>
    <row r="1186" spans="1:21" ht="12" hidden="1" x14ac:dyDescent="0.25">
      <c r="A1186" s="5">
        <v>236540</v>
      </c>
      <c r="B1186" s="6" t="s">
        <v>760</v>
      </c>
      <c r="C1186" s="6" t="s">
        <v>5</v>
      </c>
      <c r="D1186" s="6">
        <f t="shared" si="1091"/>
        <v>6</v>
      </c>
      <c r="E1186" s="40">
        <f t="shared" ref="E1186:U1186" si="1108">+E1187</f>
        <v>0</v>
      </c>
      <c r="F1186" s="40">
        <f t="shared" si="1108"/>
        <v>0</v>
      </c>
      <c r="G1186" s="40">
        <f t="shared" si="1108"/>
        <v>0</v>
      </c>
      <c r="H1186" s="40">
        <f t="shared" si="1108"/>
        <v>0</v>
      </c>
      <c r="I1186" s="40">
        <f t="shared" si="1108"/>
        <v>0</v>
      </c>
      <c r="J1186" s="40">
        <f t="shared" si="1108"/>
        <v>0</v>
      </c>
      <c r="K1186" s="40">
        <f t="shared" si="1108"/>
        <v>0</v>
      </c>
      <c r="L1186" s="40">
        <f t="shared" si="1108"/>
        <v>0</v>
      </c>
      <c r="M1186" s="40">
        <f t="shared" si="1108"/>
        <v>0</v>
      </c>
      <c r="N1186" s="40">
        <f t="shared" si="1108"/>
        <v>0</v>
      </c>
      <c r="O1186" s="40">
        <f t="shared" si="1108"/>
        <v>0</v>
      </c>
      <c r="P1186" s="40">
        <f t="shared" si="1108"/>
        <v>0</v>
      </c>
      <c r="Q1186" s="40">
        <f t="shared" si="1108"/>
        <v>0</v>
      </c>
      <c r="R1186" s="40">
        <f t="shared" si="1108"/>
        <v>0</v>
      </c>
      <c r="S1186" s="40">
        <f t="shared" si="1108"/>
        <v>0</v>
      </c>
      <c r="T1186" s="40">
        <f t="shared" si="1108"/>
        <v>0</v>
      </c>
      <c r="U1186" s="40">
        <f t="shared" si="1108"/>
        <v>0</v>
      </c>
    </row>
    <row r="1187" spans="1:21" ht="12" hidden="1" x14ac:dyDescent="0.25">
      <c r="A1187" s="34">
        <v>23654001</v>
      </c>
      <c r="B1187" s="35" t="s">
        <v>760</v>
      </c>
      <c r="C1187" s="35" t="s">
        <v>5</v>
      </c>
      <c r="D1187" s="35">
        <f t="shared" si="1091"/>
        <v>8</v>
      </c>
      <c r="E1187" s="41">
        <f t="shared" ref="E1187:L1187" si="1109">SUBTOTAL(9,E1188:E1194)</f>
        <v>0</v>
      </c>
      <c r="F1187" s="41">
        <f t="shared" si="1109"/>
        <v>0</v>
      </c>
      <c r="G1187" s="41">
        <f t="shared" si="1109"/>
        <v>0</v>
      </c>
      <c r="H1187" s="41">
        <f t="shared" ref="H1187" si="1110">SUBTOTAL(9,H1188:H1194)</f>
        <v>0</v>
      </c>
      <c r="I1187" s="41">
        <f t="shared" ref="I1187" si="1111">SUBTOTAL(9,I1188:I1194)</f>
        <v>0</v>
      </c>
      <c r="J1187" s="41">
        <f t="shared" si="1109"/>
        <v>0</v>
      </c>
      <c r="K1187" s="41">
        <f t="shared" si="1109"/>
        <v>0</v>
      </c>
      <c r="L1187" s="41">
        <f t="shared" si="1109"/>
        <v>0</v>
      </c>
      <c r="M1187" s="41">
        <f t="shared" ref="M1187:N1187" si="1112">SUBTOTAL(9,M1188:M1194)</f>
        <v>0</v>
      </c>
      <c r="N1187" s="41">
        <f t="shared" si="1112"/>
        <v>0</v>
      </c>
      <c r="O1187" s="41">
        <f t="shared" ref="O1187:S1187" si="1113">SUBTOTAL(9,O1188:O1194)</f>
        <v>0</v>
      </c>
      <c r="P1187" s="41">
        <f t="shared" si="1113"/>
        <v>0</v>
      </c>
      <c r="Q1187" s="41">
        <f t="shared" si="1113"/>
        <v>0</v>
      </c>
      <c r="R1187" s="41">
        <f t="shared" si="1113"/>
        <v>0</v>
      </c>
      <c r="S1187" s="41">
        <f t="shared" si="1113"/>
        <v>0</v>
      </c>
      <c r="T1187" s="41">
        <f t="shared" ref="T1187:U1187" si="1114">SUBTOTAL(9,T1188:T1194)</f>
        <v>0</v>
      </c>
      <c r="U1187" s="41">
        <f t="shared" si="1114"/>
        <v>0</v>
      </c>
    </row>
    <row r="1188" spans="1:21" ht="12" hidden="1" customHeight="1" x14ac:dyDescent="0.2">
      <c r="A1188" s="3">
        <v>2365400101</v>
      </c>
      <c r="B1188" s="4" t="s">
        <v>761</v>
      </c>
      <c r="C1188" s="4" t="s">
        <v>9</v>
      </c>
      <c r="D1188" s="4">
        <f t="shared" si="1091"/>
        <v>10</v>
      </c>
      <c r="E1188" s="42">
        <f t="shared" ref="E1188:E1194" si="1115">+F1188+G1188+J1188+K1188+L1188+H1188+M1188+N1188+I1188+O1188+P1188+Q1188+R1188+S1188+T1188+U1188</f>
        <v>565909</v>
      </c>
      <c r="F1188" s="42">
        <f>IFERROR(VLOOKUP($A1188,'2018'!$A$8:$C$209,3,FALSE),0)</f>
        <v>0</v>
      </c>
      <c r="G1188" s="42">
        <f>IFERROR(VLOOKUP($A1188,'2019'!$A$8:$C$282,3,FALSE),0)</f>
        <v>0</v>
      </c>
      <c r="H1188" s="42">
        <f>+IFERROR(VLOOKUP($A1188,'2020'!$A$14:$C$247,3,FALSE),0)</f>
        <v>0</v>
      </c>
      <c r="I1188" s="42">
        <f>+IFERROR(VLOOKUP($A1188,'2021'!$A$12:$C$276,3,FALSE),0)</f>
        <v>0</v>
      </c>
      <c r="J1188" s="42">
        <f>+IFERROR(VLOOKUP($A1188,'2022'!$A:$O,4,FALSE),0)</f>
        <v>10885</v>
      </c>
      <c r="K1188" s="42">
        <f>+IFERROR(VLOOKUP($A1188,'2022'!$A:$O,5,FALSE),0)</f>
        <v>-10885</v>
      </c>
      <c r="L1188" s="42">
        <f>+IFERROR(VLOOKUP($A1188,'2022'!$A:$O,6,FALSE),0)</f>
        <v>0</v>
      </c>
      <c r="M1188" s="42">
        <f>+IFERROR(VLOOKUP($A1188,'2022'!$A:$O,7,FALSE),0)</f>
        <v>15290</v>
      </c>
      <c r="N1188" s="42">
        <f>+IFERROR(VLOOKUP($A1188,'2022'!$A:$O,8,FALSE),0)</f>
        <v>-15290</v>
      </c>
      <c r="O1188" s="42">
        <f>+IFERROR(VLOOKUP($A1188,'2022'!$A:$O,9,FALSE),0)</f>
        <v>0</v>
      </c>
      <c r="P1188" s="42">
        <f>+IFERROR(VLOOKUP($A1188,'2022'!$A:$O,10,FALSE),0)</f>
        <v>0</v>
      </c>
      <c r="Q1188" s="42">
        <f>+IFERROR(VLOOKUP($A1188,'2022'!$A:$O,11,FALSE),0)</f>
        <v>0</v>
      </c>
      <c r="R1188" s="42">
        <f>+IFERROR(VLOOKUP($A1188,'2022'!$A:$O,12,FALSE),0)</f>
        <v>0</v>
      </c>
      <c r="S1188" s="42">
        <f>+IFERROR(VLOOKUP($A1188,'2022'!$A:$O,13,FALSE),0)</f>
        <v>0</v>
      </c>
      <c r="T1188" s="42">
        <f>+IFERROR(VLOOKUP($A1188,'2022'!$A:$O,14,FALSE),0)</f>
        <v>0</v>
      </c>
      <c r="U1188" s="42">
        <f>+IFERROR(VLOOKUP($A1188,'2022'!$A:$O,15,FALSE),0)</f>
        <v>565909</v>
      </c>
    </row>
    <row r="1189" spans="1:21" ht="12" hidden="1" customHeight="1" x14ac:dyDescent="0.2">
      <c r="A1189" s="3">
        <v>2365400102</v>
      </c>
      <c r="B1189" s="4" t="s">
        <v>762</v>
      </c>
      <c r="C1189" s="4" t="s">
        <v>9</v>
      </c>
      <c r="D1189" s="4">
        <f t="shared" si="1091"/>
        <v>10</v>
      </c>
      <c r="E1189" s="42">
        <f t="shared" si="1115"/>
        <v>0</v>
      </c>
      <c r="F1189" s="42">
        <f>IFERROR(VLOOKUP($A1189,'2018'!$A$8:$C$209,3,FALSE),0)</f>
        <v>0</v>
      </c>
      <c r="G1189" s="42">
        <f>IFERROR(VLOOKUP($A1189,'2019'!$A$8:$C$282,3,FALSE),0)</f>
        <v>0</v>
      </c>
      <c r="H1189" s="42">
        <f>+IFERROR(VLOOKUP($A1189,'2020'!$A$14:$C$247,3,FALSE),0)</f>
        <v>0</v>
      </c>
      <c r="I1189" s="42">
        <f>+IFERROR(VLOOKUP($A1189,'2021'!$A$12:$C$276,3,FALSE),0)</f>
        <v>0</v>
      </c>
      <c r="J1189" s="42">
        <f>+IFERROR(VLOOKUP($A1189,'2022'!$A:$O,4,FALSE),0)</f>
        <v>0</v>
      </c>
      <c r="K1189" s="42">
        <f>+IFERROR(VLOOKUP($A1189,'2022'!$A:$O,5,FALSE),0)</f>
        <v>0</v>
      </c>
      <c r="L1189" s="42">
        <f>+IFERROR(VLOOKUP($A1189,'2022'!$A:$O,6,FALSE),0)</f>
        <v>0</v>
      </c>
      <c r="M1189" s="42">
        <f>+IFERROR(VLOOKUP($A1189,'2022'!$A:$O,7,FALSE),0)</f>
        <v>0</v>
      </c>
      <c r="N1189" s="42">
        <f>+IFERROR(VLOOKUP($A1189,'2022'!$A:$O,8,FALSE),0)</f>
        <v>0</v>
      </c>
      <c r="O1189" s="42">
        <f>+IFERROR(VLOOKUP($A1189,'2022'!$A:$O,9,FALSE),0)</f>
        <v>0</v>
      </c>
      <c r="P1189" s="42">
        <f>+IFERROR(VLOOKUP($A1189,'2022'!$A:$O,10,FALSE),0)</f>
        <v>0</v>
      </c>
      <c r="Q1189" s="42">
        <f>+IFERROR(VLOOKUP($A1189,'2022'!$A:$O,11,FALSE),0)</f>
        <v>0</v>
      </c>
      <c r="R1189" s="42">
        <f>+IFERROR(VLOOKUP($A1189,'2022'!$A:$O,12,FALSE),0)</f>
        <v>0</v>
      </c>
      <c r="S1189" s="42">
        <f>+IFERROR(VLOOKUP($A1189,'2022'!$A:$O,13,FALSE),0)</f>
        <v>0</v>
      </c>
      <c r="T1189" s="42">
        <f>+IFERROR(VLOOKUP($A1189,'2022'!$A:$O,14,FALSE),0)</f>
        <v>0</v>
      </c>
      <c r="U1189" s="42">
        <f>+IFERROR(VLOOKUP($A1189,'2022'!$A:$O,15,FALSE),0)</f>
        <v>0</v>
      </c>
    </row>
    <row r="1190" spans="1:21" hidden="1" x14ac:dyDescent="0.2">
      <c r="A1190" s="3">
        <v>2365400103</v>
      </c>
      <c r="B1190" s="4" t="s">
        <v>763</v>
      </c>
      <c r="C1190" s="4" t="s">
        <v>9</v>
      </c>
      <c r="D1190" s="4">
        <f t="shared" si="1091"/>
        <v>10</v>
      </c>
      <c r="E1190" s="42">
        <f t="shared" si="1115"/>
        <v>0</v>
      </c>
      <c r="F1190" s="42">
        <f>IFERROR(VLOOKUP($A1190,'2018'!$A$8:$C$209,3,FALSE),0)</f>
        <v>0</v>
      </c>
      <c r="G1190" s="42">
        <f>IFERROR(VLOOKUP($A1190,'2019'!$A$8:$C$282,3,FALSE),0)</f>
        <v>0</v>
      </c>
      <c r="H1190" s="42">
        <f>+IFERROR(VLOOKUP($A1190,'2020'!$A$14:$C$247,3,FALSE),0)</f>
        <v>0</v>
      </c>
      <c r="I1190" s="42">
        <f>+IFERROR(VLOOKUP($A1190,'2021'!$A$12:$C$276,3,FALSE),0)</f>
        <v>0</v>
      </c>
      <c r="J1190" s="42">
        <f>+IFERROR(VLOOKUP($A1190,'2022'!$A:$O,4,FALSE),0)</f>
        <v>0</v>
      </c>
      <c r="K1190" s="42">
        <f>+IFERROR(VLOOKUP($A1190,'2022'!$A:$O,5,FALSE),0)</f>
        <v>0</v>
      </c>
      <c r="L1190" s="42">
        <f>+IFERROR(VLOOKUP($A1190,'2022'!$A:$O,6,FALSE),0)</f>
        <v>0</v>
      </c>
      <c r="M1190" s="42">
        <f>+IFERROR(VLOOKUP($A1190,'2022'!$A:$O,7,FALSE),0)</f>
        <v>0</v>
      </c>
      <c r="N1190" s="42">
        <f>+IFERROR(VLOOKUP($A1190,'2022'!$A:$O,8,FALSE),0)</f>
        <v>0</v>
      </c>
      <c r="O1190" s="42">
        <f>+IFERROR(VLOOKUP($A1190,'2022'!$A:$O,9,FALSE),0)</f>
        <v>0</v>
      </c>
      <c r="P1190" s="42">
        <f>+IFERROR(VLOOKUP($A1190,'2022'!$A:$O,10,FALSE),0)</f>
        <v>0</v>
      </c>
      <c r="Q1190" s="42">
        <f>+IFERROR(VLOOKUP($A1190,'2022'!$A:$O,11,FALSE),0)</f>
        <v>0</v>
      </c>
      <c r="R1190" s="42">
        <f>+IFERROR(VLOOKUP($A1190,'2022'!$A:$O,12,FALSE),0)</f>
        <v>0</v>
      </c>
      <c r="S1190" s="42">
        <f>+IFERROR(VLOOKUP($A1190,'2022'!$A:$O,13,FALSE),0)</f>
        <v>0</v>
      </c>
      <c r="T1190" s="42">
        <f>+IFERROR(VLOOKUP($A1190,'2022'!$A:$O,14,FALSE),0)</f>
        <v>0</v>
      </c>
      <c r="U1190" s="42">
        <f>+IFERROR(VLOOKUP($A1190,'2022'!$A:$O,15,FALSE),0)</f>
        <v>0</v>
      </c>
    </row>
    <row r="1191" spans="1:21" hidden="1" x14ac:dyDescent="0.2">
      <c r="A1191" s="3">
        <v>2365400104</v>
      </c>
      <c r="B1191" s="4" t="s">
        <v>764</v>
      </c>
      <c r="C1191" s="4" t="s">
        <v>9</v>
      </c>
      <c r="D1191" s="4">
        <f t="shared" si="1091"/>
        <v>10</v>
      </c>
      <c r="E1191" s="42">
        <f t="shared" si="1115"/>
        <v>226611</v>
      </c>
      <c r="F1191" s="42">
        <f>IFERROR(VLOOKUP($A1191,'2018'!$A$8:$C$209,3,FALSE),0)</f>
        <v>0</v>
      </c>
      <c r="G1191" s="42">
        <f>IFERROR(VLOOKUP($A1191,'2019'!$A$8:$C$282,3,FALSE),0)</f>
        <v>0</v>
      </c>
      <c r="H1191" s="42">
        <f>+IFERROR(VLOOKUP($A1191,'2020'!$A$14:$C$247,3,FALSE),0)</f>
        <v>0</v>
      </c>
      <c r="I1191" s="42">
        <f>+IFERROR(VLOOKUP($A1191,'2021'!$A$12:$C$276,3,FALSE),0)</f>
        <v>0</v>
      </c>
      <c r="J1191" s="42">
        <f>+IFERROR(VLOOKUP($A1191,'2022'!$A:$O,4,FALSE),0)</f>
        <v>0</v>
      </c>
      <c r="K1191" s="42">
        <f>+IFERROR(VLOOKUP($A1191,'2022'!$A:$O,5,FALSE),0)</f>
        <v>0</v>
      </c>
      <c r="L1191" s="42">
        <f>+IFERROR(VLOOKUP($A1191,'2022'!$A:$O,6,FALSE),0)</f>
        <v>0</v>
      </c>
      <c r="M1191" s="42">
        <f>+IFERROR(VLOOKUP($A1191,'2022'!$A:$O,7,FALSE),0)</f>
        <v>0</v>
      </c>
      <c r="N1191" s="42">
        <f>+IFERROR(VLOOKUP($A1191,'2022'!$A:$O,8,FALSE),0)</f>
        <v>0</v>
      </c>
      <c r="O1191" s="42">
        <f>+IFERROR(VLOOKUP($A1191,'2022'!$A:$O,9,FALSE),0)</f>
        <v>0</v>
      </c>
      <c r="P1191" s="42">
        <f>+IFERROR(VLOOKUP($A1191,'2022'!$A:$O,10,FALSE),0)</f>
        <v>0</v>
      </c>
      <c r="Q1191" s="42">
        <f>+IFERROR(VLOOKUP($A1191,'2022'!$A:$O,11,FALSE),0)</f>
        <v>0</v>
      </c>
      <c r="R1191" s="42">
        <f>+IFERROR(VLOOKUP($A1191,'2022'!$A:$O,12,FALSE),0)</f>
        <v>0</v>
      </c>
      <c r="S1191" s="42">
        <f>+IFERROR(VLOOKUP($A1191,'2022'!$A:$O,13,FALSE),0)</f>
        <v>0</v>
      </c>
      <c r="T1191" s="42">
        <f>+IFERROR(VLOOKUP($A1191,'2022'!$A:$O,14,FALSE),0)</f>
        <v>0</v>
      </c>
      <c r="U1191" s="42">
        <f>+IFERROR(VLOOKUP($A1191,'2022'!$A:$O,15,FALSE),0)</f>
        <v>226611</v>
      </c>
    </row>
    <row r="1192" spans="1:21" ht="12" hidden="1" customHeight="1" x14ac:dyDescent="0.2">
      <c r="A1192" s="3">
        <v>2365400105</v>
      </c>
      <c r="B1192" s="4" t="s">
        <v>765</v>
      </c>
      <c r="C1192" s="4" t="s">
        <v>9</v>
      </c>
      <c r="D1192" s="4">
        <f t="shared" si="1091"/>
        <v>10</v>
      </c>
      <c r="E1192" s="42">
        <f t="shared" si="1115"/>
        <v>0</v>
      </c>
      <c r="F1192" s="42">
        <f>IFERROR(VLOOKUP($A1192,'2018'!$A$8:$C$209,3,FALSE),0)</f>
        <v>0</v>
      </c>
      <c r="G1192" s="42">
        <f>IFERROR(VLOOKUP($A1192,'2019'!$A$8:$C$282,3,FALSE),0)</f>
        <v>0</v>
      </c>
      <c r="H1192" s="42">
        <f>+IFERROR(VLOOKUP($A1192,'2020'!$A$14:$C$247,3,FALSE),0)</f>
        <v>0</v>
      </c>
      <c r="I1192" s="42">
        <f>+IFERROR(VLOOKUP($A1192,'2021'!$A$12:$C$276,3,FALSE),0)</f>
        <v>0</v>
      </c>
      <c r="J1192" s="42">
        <f>+IFERROR(VLOOKUP($A1192,'2022'!$A:$O,4,FALSE),0)</f>
        <v>0</v>
      </c>
      <c r="K1192" s="42">
        <f>+IFERROR(VLOOKUP($A1192,'2022'!$A:$O,5,FALSE),0)</f>
        <v>0</v>
      </c>
      <c r="L1192" s="42">
        <f>+IFERROR(VLOOKUP($A1192,'2022'!$A:$O,6,FALSE),0)</f>
        <v>0</v>
      </c>
      <c r="M1192" s="42">
        <f>+IFERROR(VLOOKUP($A1192,'2022'!$A:$O,7,FALSE),0)</f>
        <v>0</v>
      </c>
      <c r="N1192" s="42">
        <f>+IFERROR(VLOOKUP($A1192,'2022'!$A:$O,8,FALSE),0)</f>
        <v>0</v>
      </c>
      <c r="O1192" s="42">
        <f>+IFERROR(VLOOKUP($A1192,'2022'!$A:$O,9,FALSE),0)</f>
        <v>0</v>
      </c>
      <c r="P1192" s="42">
        <f>+IFERROR(VLOOKUP($A1192,'2022'!$A:$O,10,FALSE),0)</f>
        <v>0</v>
      </c>
      <c r="Q1192" s="42">
        <f>+IFERROR(VLOOKUP($A1192,'2022'!$A:$O,11,FALSE),0)</f>
        <v>0</v>
      </c>
      <c r="R1192" s="42">
        <f>+IFERROR(VLOOKUP($A1192,'2022'!$A:$O,12,FALSE),0)</f>
        <v>0</v>
      </c>
      <c r="S1192" s="42">
        <f>+IFERROR(VLOOKUP($A1192,'2022'!$A:$O,13,FALSE),0)</f>
        <v>0</v>
      </c>
      <c r="T1192" s="42">
        <f>+IFERROR(VLOOKUP($A1192,'2022'!$A:$O,14,FALSE),0)</f>
        <v>0</v>
      </c>
      <c r="U1192" s="42">
        <f>+IFERROR(VLOOKUP($A1192,'2022'!$A:$O,15,FALSE),0)</f>
        <v>0</v>
      </c>
    </row>
    <row r="1193" spans="1:21" ht="12" hidden="1" customHeight="1" x14ac:dyDescent="0.2">
      <c r="A1193" s="3">
        <v>2365400106</v>
      </c>
      <c r="B1193" s="4" t="s">
        <v>766</v>
      </c>
      <c r="C1193" s="4" t="s">
        <v>9</v>
      </c>
      <c r="D1193" s="4">
        <f t="shared" si="1091"/>
        <v>10</v>
      </c>
      <c r="E1193" s="42">
        <f t="shared" si="1115"/>
        <v>0</v>
      </c>
      <c r="F1193" s="42">
        <f>IFERROR(VLOOKUP($A1193,'2018'!$A$8:$C$209,3,FALSE),0)</f>
        <v>0</v>
      </c>
      <c r="G1193" s="42">
        <f>IFERROR(VLOOKUP($A1193,'2019'!$A$8:$C$282,3,FALSE),0)</f>
        <v>0</v>
      </c>
      <c r="H1193" s="42">
        <f>+IFERROR(VLOOKUP($A1193,'2020'!$A$14:$C$247,3,FALSE),0)</f>
        <v>0</v>
      </c>
      <c r="I1193" s="42">
        <f>+IFERROR(VLOOKUP($A1193,'2021'!$A$12:$C$276,3,FALSE),0)</f>
        <v>0</v>
      </c>
      <c r="J1193" s="42">
        <f>+IFERROR(VLOOKUP($A1193,'2022'!$A:$O,4,FALSE),0)</f>
        <v>0</v>
      </c>
      <c r="K1193" s="42">
        <f>+IFERROR(VLOOKUP($A1193,'2022'!$A:$O,5,FALSE),0)</f>
        <v>0</v>
      </c>
      <c r="L1193" s="42">
        <f>+IFERROR(VLOOKUP($A1193,'2022'!$A:$O,6,FALSE),0)</f>
        <v>0</v>
      </c>
      <c r="M1193" s="42">
        <f>+IFERROR(VLOOKUP($A1193,'2022'!$A:$O,7,FALSE),0)</f>
        <v>0</v>
      </c>
      <c r="N1193" s="42">
        <f>+IFERROR(VLOOKUP($A1193,'2022'!$A:$O,8,FALSE),0)</f>
        <v>0</v>
      </c>
      <c r="O1193" s="42">
        <f>+IFERROR(VLOOKUP($A1193,'2022'!$A:$O,9,FALSE),0)</f>
        <v>0</v>
      </c>
      <c r="P1193" s="42">
        <f>+IFERROR(VLOOKUP($A1193,'2022'!$A:$O,10,FALSE),0)</f>
        <v>0</v>
      </c>
      <c r="Q1193" s="42">
        <f>+IFERROR(VLOOKUP($A1193,'2022'!$A:$O,11,FALSE),0)</f>
        <v>0</v>
      </c>
      <c r="R1193" s="42">
        <f>+IFERROR(VLOOKUP($A1193,'2022'!$A:$O,12,FALSE),0)</f>
        <v>0</v>
      </c>
      <c r="S1193" s="42">
        <f>+IFERROR(VLOOKUP($A1193,'2022'!$A:$O,13,FALSE),0)</f>
        <v>0</v>
      </c>
      <c r="T1193" s="42">
        <f>+IFERROR(VLOOKUP($A1193,'2022'!$A:$O,14,FALSE),0)</f>
        <v>0</v>
      </c>
      <c r="U1193" s="42">
        <f>+IFERROR(VLOOKUP($A1193,'2022'!$A:$O,15,FALSE),0)</f>
        <v>0</v>
      </c>
    </row>
    <row r="1194" spans="1:21" hidden="1" x14ac:dyDescent="0.2">
      <c r="A1194" s="3">
        <v>2365400107</v>
      </c>
      <c r="B1194" s="4" t="s">
        <v>767</v>
      </c>
      <c r="C1194" s="4" t="s">
        <v>9</v>
      </c>
      <c r="D1194" s="4">
        <f t="shared" si="1091"/>
        <v>10</v>
      </c>
      <c r="E1194" s="42">
        <f t="shared" si="1115"/>
        <v>0</v>
      </c>
      <c r="F1194" s="42">
        <f>IFERROR(VLOOKUP($A1194,'2018'!$A$8:$C$209,3,FALSE),0)</f>
        <v>0</v>
      </c>
      <c r="G1194" s="42">
        <f>IFERROR(VLOOKUP($A1194,'2019'!$A$8:$C$282,3,FALSE),0)</f>
        <v>0</v>
      </c>
      <c r="H1194" s="42">
        <f>+IFERROR(VLOOKUP($A1194,'2020'!$A$14:$C$247,3,FALSE),0)</f>
        <v>0</v>
      </c>
      <c r="I1194" s="42">
        <f>+IFERROR(VLOOKUP($A1194,'2021'!$A$12:$C$276,3,FALSE),0)</f>
        <v>0</v>
      </c>
      <c r="J1194" s="42">
        <f>+IFERROR(VLOOKUP($A1194,'2022'!$A:$O,4,FALSE),0)</f>
        <v>0</v>
      </c>
      <c r="K1194" s="42">
        <f>+IFERROR(VLOOKUP($A1194,'2022'!$A:$O,5,FALSE),0)</f>
        <v>0</v>
      </c>
      <c r="L1194" s="42">
        <f>+IFERROR(VLOOKUP($A1194,'2022'!$A:$O,6,FALSE),0)</f>
        <v>0</v>
      </c>
      <c r="M1194" s="42">
        <f>+IFERROR(VLOOKUP($A1194,'2022'!$A:$O,7,FALSE),0)</f>
        <v>0</v>
      </c>
      <c r="N1194" s="42">
        <f>+IFERROR(VLOOKUP($A1194,'2022'!$A:$O,8,FALSE),0)</f>
        <v>0</v>
      </c>
      <c r="O1194" s="42">
        <f>+IFERROR(VLOOKUP($A1194,'2022'!$A:$O,9,FALSE),0)</f>
        <v>0</v>
      </c>
      <c r="P1194" s="42">
        <f>+IFERROR(VLOOKUP($A1194,'2022'!$A:$O,10,FALSE),0)</f>
        <v>0</v>
      </c>
      <c r="Q1194" s="42">
        <f>+IFERROR(VLOOKUP($A1194,'2022'!$A:$O,11,FALSE),0)</f>
        <v>0</v>
      </c>
      <c r="R1194" s="42">
        <f>+IFERROR(VLOOKUP($A1194,'2022'!$A:$O,12,FALSE),0)</f>
        <v>0</v>
      </c>
      <c r="S1194" s="42">
        <f>+IFERROR(VLOOKUP($A1194,'2022'!$A:$O,13,FALSE),0)</f>
        <v>0</v>
      </c>
      <c r="T1194" s="42">
        <f>+IFERROR(VLOOKUP($A1194,'2022'!$A:$O,14,FALSE),0)</f>
        <v>0</v>
      </c>
      <c r="U1194" s="42">
        <f>+IFERROR(VLOOKUP($A1194,'2022'!$A:$O,15,FALSE),0)</f>
        <v>0</v>
      </c>
    </row>
    <row r="1195" spans="1:21" ht="12" hidden="1" customHeight="1" x14ac:dyDescent="0.25">
      <c r="A1195" s="5">
        <v>236550</v>
      </c>
      <c r="B1195" s="6" t="s">
        <v>768</v>
      </c>
      <c r="C1195" s="6" t="s">
        <v>5</v>
      </c>
      <c r="D1195" s="6">
        <f t="shared" si="1091"/>
        <v>6</v>
      </c>
      <c r="E1195" s="40">
        <f t="shared" ref="E1195:U1195" si="1116">+E1196</f>
        <v>0</v>
      </c>
      <c r="F1195" s="40">
        <f t="shared" si="1116"/>
        <v>0</v>
      </c>
      <c r="G1195" s="40">
        <f t="shared" si="1116"/>
        <v>0</v>
      </c>
      <c r="H1195" s="40">
        <f t="shared" si="1116"/>
        <v>0</v>
      </c>
      <c r="I1195" s="40">
        <f t="shared" si="1116"/>
        <v>0</v>
      </c>
      <c r="J1195" s="40">
        <f t="shared" si="1116"/>
        <v>0</v>
      </c>
      <c r="K1195" s="40">
        <f t="shared" si="1116"/>
        <v>0</v>
      </c>
      <c r="L1195" s="40">
        <f t="shared" si="1116"/>
        <v>0</v>
      </c>
      <c r="M1195" s="40">
        <f t="shared" si="1116"/>
        <v>0</v>
      </c>
      <c r="N1195" s="40">
        <f t="shared" si="1116"/>
        <v>0</v>
      </c>
      <c r="O1195" s="40">
        <f t="shared" si="1116"/>
        <v>0</v>
      </c>
      <c r="P1195" s="40">
        <f t="shared" si="1116"/>
        <v>0</v>
      </c>
      <c r="Q1195" s="40">
        <f t="shared" si="1116"/>
        <v>0</v>
      </c>
      <c r="R1195" s="40">
        <f t="shared" si="1116"/>
        <v>0</v>
      </c>
      <c r="S1195" s="40">
        <f t="shared" si="1116"/>
        <v>0</v>
      </c>
      <c r="T1195" s="40">
        <f t="shared" si="1116"/>
        <v>0</v>
      </c>
      <c r="U1195" s="40">
        <f t="shared" si="1116"/>
        <v>0</v>
      </c>
    </row>
    <row r="1196" spans="1:21" ht="12" hidden="1" customHeight="1" x14ac:dyDescent="0.25">
      <c r="A1196" s="34">
        <v>23655001</v>
      </c>
      <c r="B1196" s="35" t="s">
        <v>768</v>
      </c>
      <c r="C1196" s="35" t="s">
        <v>5</v>
      </c>
      <c r="D1196" s="35">
        <f t="shared" si="1091"/>
        <v>8</v>
      </c>
      <c r="E1196" s="41">
        <f t="shared" ref="E1196:L1196" si="1117">+E1197+E1198+E1199+E1200</f>
        <v>0</v>
      </c>
      <c r="F1196" s="41">
        <f t="shared" si="1117"/>
        <v>0</v>
      </c>
      <c r="G1196" s="41">
        <f t="shared" si="1117"/>
        <v>0</v>
      </c>
      <c r="H1196" s="41">
        <f t="shared" ref="H1196" si="1118">+H1197+H1198+H1199+H1200</f>
        <v>0</v>
      </c>
      <c r="I1196" s="41">
        <f t="shared" ref="I1196" si="1119">+I1197+I1198+I1199+I1200</f>
        <v>0</v>
      </c>
      <c r="J1196" s="41">
        <f t="shared" si="1117"/>
        <v>0</v>
      </c>
      <c r="K1196" s="41">
        <f t="shared" si="1117"/>
        <v>0</v>
      </c>
      <c r="L1196" s="41">
        <f t="shared" si="1117"/>
        <v>0</v>
      </c>
      <c r="M1196" s="41">
        <f t="shared" ref="M1196:N1196" si="1120">+M1197+M1198+M1199+M1200</f>
        <v>0</v>
      </c>
      <c r="N1196" s="41">
        <f t="shared" si="1120"/>
        <v>0</v>
      </c>
      <c r="O1196" s="41">
        <f t="shared" ref="O1196:S1196" si="1121">+O1197+O1198+O1199+O1200</f>
        <v>0</v>
      </c>
      <c r="P1196" s="41">
        <f t="shared" si="1121"/>
        <v>0</v>
      </c>
      <c r="Q1196" s="41">
        <f t="shared" si="1121"/>
        <v>0</v>
      </c>
      <c r="R1196" s="41">
        <f t="shared" si="1121"/>
        <v>0</v>
      </c>
      <c r="S1196" s="41">
        <f t="shared" si="1121"/>
        <v>0</v>
      </c>
      <c r="T1196" s="41">
        <f t="shared" ref="T1196:U1196" si="1122">+T1197+T1198+T1199+T1200</f>
        <v>0</v>
      </c>
      <c r="U1196" s="41">
        <f t="shared" si="1122"/>
        <v>0</v>
      </c>
    </row>
    <row r="1197" spans="1:21" hidden="1" x14ac:dyDescent="0.2">
      <c r="A1197" s="3">
        <v>2365500101</v>
      </c>
      <c r="B1197" s="4" t="s">
        <v>706</v>
      </c>
      <c r="C1197" s="4" t="s">
        <v>9</v>
      </c>
      <c r="D1197" s="4">
        <f t="shared" si="1091"/>
        <v>10</v>
      </c>
      <c r="E1197" s="42">
        <f t="shared" ref="E1197:E1200" si="1123">+F1197+G1197+J1197+K1197+L1197+H1197+M1197+N1197+I1197+O1197+P1197+Q1197+R1197+S1197+T1197+U1197</f>
        <v>0</v>
      </c>
      <c r="F1197" s="42">
        <f>IFERROR(VLOOKUP($A1197,'2018'!$A$8:$C$209,3,FALSE),0)</f>
        <v>0</v>
      </c>
      <c r="G1197" s="42">
        <f>IFERROR(VLOOKUP($A1197,'2019'!$A$8:$C$282,3,FALSE),0)</f>
        <v>0</v>
      </c>
      <c r="H1197" s="42">
        <f>+IFERROR(VLOOKUP($A1197,'2020'!$A$14:$C$247,3,FALSE),0)</f>
        <v>0</v>
      </c>
      <c r="I1197" s="42">
        <f>+IFERROR(VLOOKUP($A1197,'2021'!$A$12:$C$276,3,FALSE),0)</f>
        <v>0</v>
      </c>
      <c r="J1197" s="42">
        <f>+IFERROR(VLOOKUP($A1197,'2022'!$A:$O,4,FALSE),0)</f>
        <v>0</v>
      </c>
      <c r="K1197" s="42">
        <f>+IFERROR(VLOOKUP($A1197,'2022'!$A:$O,5,FALSE),0)</f>
        <v>0</v>
      </c>
      <c r="L1197" s="42">
        <f>+IFERROR(VLOOKUP($A1197,'2022'!$A:$O,6,FALSE),0)</f>
        <v>0</v>
      </c>
      <c r="M1197" s="42">
        <f>+IFERROR(VLOOKUP($A1197,'2022'!$A:$O,7,FALSE),0)</f>
        <v>0</v>
      </c>
      <c r="N1197" s="42">
        <f>+IFERROR(VLOOKUP($A1197,'2022'!$A:$O,8,FALSE),0)</f>
        <v>0</v>
      </c>
      <c r="O1197" s="42">
        <f>+IFERROR(VLOOKUP($A1197,'2022'!$A:$O,9,FALSE),0)</f>
        <v>0</v>
      </c>
      <c r="P1197" s="42">
        <f>+IFERROR(VLOOKUP($A1197,'2022'!$A:$O,10,FALSE),0)</f>
        <v>0</v>
      </c>
      <c r="Q1197" s="42">
        <f>+IFERROR(VLOOKUP($A1197,'2022'!$A:$O,11,FALSE),0)</f>
        <v>0</v>
      </c>
      <c r="R1197" s="42">
        <f>+IFERROR(VLOOKUP($A1197,'2022'!$A:$O,12,FALSE),0)</f>
        <v>0</v>
      </c>
      <c r="S1197" s="42">
        <f>+IFERROR(VLOOKUP($A1197,'2022'!$A:$O,13,FALSE),0)</f>
        <v>0</v>
      </c>
      <c r="T1197" s="42">
        <f>+IFERROR(VLOOKUP($A1197,'2022'!$A:$O,14,FALSE),0)</f>
        <v>0</v>
      </c>
      <c r="U1197" s="42">
        <f>+IFERROR(VLOOKUP($A1197,'2022'!$A:$O,15,FALSE),0)</f>
        <v>0</v>
      </c>
    </row>
    <row r="1198" spans="1:21" ht="12" hidden="1" customHeight="1" x14ac:dyDescent="0.2">
      <c r="A1198" s="3">
        <v>2365500102</v>
      </c>
      <c r="B1198" s="4" t="s">
        <v>708</v>
      </c>
      <c r="C1198" s="4" t="s">
        <v>9</v>
      </c>
      <c r="D1198" s="4">
        <f t="shared" si="1091"/>
        <v>10</v>
      </c>
      <c r="E1198" s="42">
        <f t="shared" si="1123"/>
        <v>0</v>
      </c>
      <c r="F1198" s="42">
        <f>IFERROR(VLOOKUP($A1198,'2018'!$A$8:$C$209,3,FALSE),0)</f>
        <v>0</v>
      </c>
      <c r="G1198" s="42">
        <f>IFERROR(VLOOKUP($A1198,'2019'!$A$8:$C$282,3,FALSE),0)</f>
        <v>0</v>
      </c>
      <c r="H1198" s="42">
        <f>+IFERROR(VLOOKUP($A1198,'2020'!$A$14:$C$247,3,FALSE),0)</f>
        <v>0</v>
      </c>
      <c r="I1198" s="42">
        <f>+IFERROR(VLOOKUP($A1198,'2021'!$A$12:$C$276,3,FALSE),0)</f>
        <v>0</v>
      </c>
      <c r="J1198" s="42">
        <f>+IFERROR(VLOOKUP($A1198,'2022'!$A:$O,4,FALSE),0)</f>
        <v>0</v>
      </c>
      <c r="K1198" s="42">
        <f>+IFERROR(VLOOKUP($A1198,'2022'!$A:$O,5,FALSE),0)</f>
        <v>0</v>
      </c>
      <c r="L1198" s="42">
        <f>+IFERROR(VLOOKUP($A1198,'2022'!$A:$O,6,FALSE),0)</f>
        <v>0</v>
      </c>
      <c r="M1198" s="42">
        <f>+IFERROR(VLOOKUP($A1198,'2022'!$A:$O,7,FALSE),0)</f>
        <v>0</v>
      </c>
      <c r="N1198" s="42">
        <f>+IFERROR(VLOOKUP($A1198,'2022'!$A:$O,8,FALSE),0)</f>
        <v>0</v>
      </c>
      <c r="O1198" s="42">
        <f>+IFERROR(VLOOKUP($A1198,'2022'!$A:$O,9,FALSE),0)</f>
        <v>0</v>
      </c>
      <c r="P1198" s="42">
        <f>+IFERROR(VLOOKUP($A1198,'2022'!$A:$O,10,FALSE),0)</f>
        <v>0</v>
      </c>
      <c r="Q1198" s="42">
        <f>+IFERROR(VLOOKUP($A1198,'2022'!$A:$O,11,FALSE),0)</f>
        <v>0</v>
      </c>
      <c r="R1198" s="42">
        <f>+IFERROR(VLOOKUP($A1198,'2022'!$A:$O,12,FALSE),0)</f>
        <v>0</v>
      </c>
      <c r="S1198" s="42">
        <f>+IFERROR(VLOOKUP($A1198,'2022'!$A:$O,13,FALSE),0)</f>
        <v>0</v>
      </c>
      <c r="T1198" s="42">
        <f>+IFERROR(VLOOKUP($A1198,'2022'!$A:$O,14,FALSE),0)</f>
        <v>0</v>
      </c>
      <c r="U1198" s="42">
        <f>+IFERROR(VLOOKUP($A1198,'2022'!$A:$O,15,FALSE),0)</f>
        <v>0</v>
      </c>
    </row>
    <row r="1199" spans="1:21" ht="12" hidden="1" customHeight="1" x14ac:dyDescent="0.2">
      <c r="A1199" s="3">
        <v>2365500103</v>
      </c>
      <c r="B1199" s="4" t="s">
        <v>769</v>
      </c>
      <c r="C1199" s="4" t="s">
        <v>9</v>
      </c>
      <c r="D1199" s="4">
        <f t="shared" si="1091"/>
        <v>10</v>
      </c>
      <c r="E1199" s="42">
        <f t="shared" si="1123"/>
        <v>0</v>
      </c>
      <c r="F1199" s="42">
        <f>IFERROR(VLOOKUP($A1199,'2018'!$A$8:$C$209,3,FALSE),0)</f>
        <v>0</v>
      </c>
      <c r="G1199" s="42">
        <f>IFERROR(VLOOKUP($A1199,'2019'!$A$8:$C$282,3,FALSE),0)</f>
        <v>0</v>
      </c>
      <c r="H1199" s="42">
        <f>+IFERROR(VLOOKUP($A1199,'2020'!$A$14:$C$247,3,FALSE),0)</f>
        <v>0</v>
      </c>
      <c r="I1199" s="42">
        <f>+IFERROR(VLOOKUP($A1199,'2021'!$A$12:$C$276,3,FALSE),0)</f>
        <v>0</v>
      </c>
      <c r="J1199" s="42">
        <f>+IFERROR(VLOOKUP($A1199,'2022'!$A:$O,4,FALSE),0)</f>
        <v>0</v>
      </c>
      <c r="K1199" s="42">
        <f>+IFERROR(VLOOKUP($A1199,'2022'!$A:$O,5,FALSE),0)</f>
        <v>0</v>
      </c>
      <c r="L1199" s="42">
        <f>+IFERROR(VLOOKUP($A1199,'2022'!$A:$O,6,FALSE),0)</f>
        <v>0</v>
      </c>
      <c r="M1199" s="42">
        <f>+IFERROR(VLOOKUP($A1199,'2022'!$A:$O,7,FALSE),0)</f>
        <v>0</v>
      </c>
      <c r="N1199" s="42">
        <f>+IFERROR(VLOOKUP($A1199,'2022'!$A:$O,8,FALSE),0)</f>
        <v>0</v>
      </c>
      <c r="O1199" s="42">
        <f>+IFERROR(VLOOKUP($A1199,'2022'!$A:$O,9,FALSE),0)</f>
        <v>0</v>
      </c>
      <c r="P1199" s="42">
        <f>+IFERROR(VLOOKUP($A1199,'2022'!$A:$O,10,FALSE),0)</f>
        <v>0</v>
      </c>
      <c r="Q1199" s="42">
        <f>+IFERROR(VLOOKUP($A1199,'2022'!$A:$O,11,FALSE),0)</f>
        <v>0</v>
      </c>
      <c r="R1199" s="42">
        <f>+IFERROR(VLOOKUP($A1199,'2022'!$A:$O,12,FALSE),0)</f>
        <v>0</v>
      </c>
      <c r="S1199" s="42">
        <f>+IFERROR(VLOOKUP($A1199,'2022'!$A:$O,13,FALSE),0)</f>
        <v>0</v>
      </c>
      <c r="T1199" s="42">
        <f>+IFERROR(VLOOKUP($A1199,'2022'!$A:$O,14,FALSE),0)</f>
        <v>0</v>
      </c>
      <c r="U1199" s="42">
        <f>+IFERROR(VLOOKUP($A1199,'2022'!$A:$O,15,FALSE),0)</f>
        <v>0</v>
      </c>
    </row>
    <row r="1200" spans="1:21" ht="12" hidden="1" customHeight="1" x14ac:dyDescent="0.2">
      <c r="A1200" s="3">
        <v>2365500104</v>
      </c>
      <c r="B1200" s="4" t="s">
        <v>770</v>
      </c>
      <c r="C1200" s="4" t="s">
        <v>9</v>
      </c>
      <c r="D1200" s="4">
        <f t="shared" si="1091"/>
        <v>10</v>
      </c>
      <c r="E1200" s="42">
        <f t="shared" si="1123"/>
        <v>0</v>
      </c>
      <c r="F1200" s="42">
        <f>IFERROR(VLOOKUP($A1200,'2018'!$A$8:$C$209,3,FALSE),0)</f>
        <v>0</v>
      </c>
      <c r="G1200" s="42">
        <f>IFERROR(VLOOKUP($A1200,'2019'!$A$8:$C$282,3,FALSE),0)</f>
        <v>0</v>
      </c>
      <c r="H1200" s="42">
        <f>+IFERROR(VLOOKUP($A1200,'2020'!$A$14:$C$247,3,FALSE),0)</f>
        <v>0</v>
      </c>
      <c r="I1200" s="42">
        <f>+IFERROR(VLOOKUP($A1200,'2021'!$A$12:$C$276,3,FALSE),0)</f>
        <v>0</v>
      </c>
      <c r="J1200" s="42">
        <f>+IFERROR(VLOOKUP($A1200,'2022'!$A:$O,4,FALSE),0)</f>
        <v>0</v>
      </c>
      <c r="K1200" s="42">
        <f>+IFERROR(VLOOKUP($A1200,'2022'!$A:$O,5,FALSE),0)</f>
        <v>0</v>
      </c>
      <c r="L1200" s="42">
        <f>+IFERROR(VLOOKUP($A1200,'2022'!$A:$O,6,FALSE),0)</f>
        <v>0</v>
      </c>
      <c r="M1200" s="42">
        <f>+IFERROR(VLOOKUP($A1200,'2022'!$A:$O,7,FALSE),0)</f>
        <v>0</v>
      </c>
      <c r="N1200" s="42">
        <f>+IFERROR(VLOOKUP($A1200,'2022'!$A:$O,8,FALSE),0)</f>
        <v>0</v>
      </c>
      <c r="O1200" s="42">
        <f>+IFERROR(VLOOKUP($A1200,'2022'!$A:$O,9,FALSE),0)</f>
        <v>0</v>
      </c>
      <c r="P1200" s="42">
        <f>+IFERROR(VLOOKUP($A1200,'2022'!$A:$O,10,FALSE),0)</f>
        <v>0</v>
      </c>
      <c r="Q1200" s="42">
        <f>+IFERROR(VLOOKUP($A1200,'2022'!$A:$O,11,FALSE),0)</f>
        <v>0</v>
      </c>
      <c r="R1200" s="42">
        <f>+IFERROR(VLOOKUP($A1200,'2022'!$A:$O,12,FALSE),0)</f>
        <v>0</v>
      </c>
      <c r="S1200" s="42">
        <f>+IFERROR(VLOOKUP($A1200,'2022'!$A:$O,13,FALSE),0)</f>
        <v>0</v>
      </c>
      <c r="T1200" s="42">
        <f>+IFERROR(VLOOKUP($A1200,'2022'!$A:$O,14,FALSE),0)</f>
        <v>0</v>
      </c>
      <c r="U1200" s="42">
        <f>+IFERROR(VLOOKUP($A1200,'2022'!$A:$O,15,FALSE),0)</f>
        <v>0</v>
      </c>
    </row>
    <row r="1201" spans="1:21" ht="12" hidden="1" x14ac:dyDescent="0.25">
      <c r="A1201" s="5">
        <v>236570</v>
      </c>
      <c r="B1201" s="6" t="s">
        <v>771</v>
      </c>
      <c r="C1201" s="6" t="s">
        <v>5</v>
      </c>
      <c r="D1201" s="6">
        <f t="shared" si="1091"/>
        <v>6</v>
      </c>
      <c r="E1201" s="40">
        <f t="shared" ref="E1201:U1201" si="1124">+E1202</f>
        <v>0</v>
      </c>
      <c r="F1201" s="40">
        <f t="shared" si="1124"/>
        <v>0</v>
      </c>
      <c r="G1201" s="40">
        <f t="shared" si="1124"/>
        <v>0</v>
      </c>
      <c r="H1201" s="40">
        <f t="shared" si="1124"/>
        <v>-2086501</v>
      </c>
      <c r="I1201" s="40">
        <f t="shared" si="1124"/>
        <v>2086501</v>
      </c>
      <c r="J1201" s="40">
        <f t="shared" si="1124"/>
        <v>0</v>
      </c>
      <c r="K1201" s="40">
        <f t="shared" si="1124"/>
        <v>0</v>
      </c>
      <c r="L1201" s="40">
        <f t="shared" si="1124"/>
        <v>0</v>
      </c>
      <c r="M1201" s="40">
        <f t="shared" si="1124"/>
        <v>0</v>
      </c>
      <c r="N1201" s="40">
        <f t="shared" si="1124"/>
        <v>0</v>
      </c>
      <c r="O1201" s="40">
        <f t="shared" si="1124"/>
        <v>0</v>
      </c>
      <c r="P1201" s="40">
        <f t="shared" si="1124"/>
        <v>0</v>
      </c>
      <c r="Q1201" s="40">
        <f t="shared" si="1124"/>
        <v>0</v>
      </c>
      <c r="R1201" s="40">
        <f t="shared" si="1124"/>
        <v>0</v>
      </c>
      <c r="S1201" s="40">
        <f t="shared" si="1124"/>
        <v>0</v>
      </c>
      <c r="T1201" s="40">
        <f t="shared" si="1124"/>
        <v>0</v>
      </c>
      <c r="U1201" s="40">
        <f t="shared" si="1124"/>
        <v>0</v>
      </c>
    </row>
    <row r="1202" spans="1:21" ht="12" hidden="1" x14ac:dyDescent="0.25">
      <c r="A1202" s="34">
        <v>23657001</v>
      </c>
      <c r="B1202" s="35" t="s">
        <v>771</v>
      </c>
      <c r="C1202" s="35" t="s">
        <v>5</v>
      </c>
      <c r="D1202" s="35">
        <f t="shared" si="1091"/>
        <v>8</v>
      </c>
      <c r="E1202" s="41">
        <f t="shared" ref="E1202:L1202" si="1125">+E1203+E1204</f>
        <v>0</v>
      </c>
      <c r="F1202" s="41">
        <f t="shared" si="1125"/>
        <v>0</v>
      </c>
      <c r="G1202" s="41">
        <f t="shared" si="1125"/>
        <v>0</v>
      </c>
      <c r="H1202" s="41">
        <f t="shared" ref="H1202" si="1126">+H1203+H1204</f>
        <v>-2086501</v>
      </c>
      <c r="I1202" s="41">
        <f t="shared" ref="I1202" si="1127">+I1203+I1204</f>
        <v>2086501</v>
      </c>
      <c r="J1202" s="41">
        <f t="shared" si="1125"/>
        <v>0</v>
      </c>
      <c r="K1202" s="41">
        <f t="shared" si="1125"/>
        <v>0</v>
      </c>
      <c r="L1202" s="41">
        <f t="shared" si="1125"/>
        <v>0</v>
      </c>
      <c r="M1202" s="41">
        <f t="shared" ref="M1202:N1202" si="1128">+M1203+M1204</f>
        <v>0</v>
      </c>
      <c r="N1202" s="41">
        <f t="shared" si="1128"/>
        <v>0</v>
      </c>
      <c r="O1202" s="41">
        <f t="shared" ref="O1202:S1202" si="1129">+O1203+O1204</f>
        <v>0</v>
      </c>
      <c r="P1202" s="41">
        <f t="shared" si="1129"/>
        <v>0</v>
      </c>
      <c r="Q1202" s="41">
        <f t="shared" si="1129"/>
        <v>0</v>
      </c>
      <c r="R1202" s="41">
        <f t="shared" si="1129"/>
        <v>0</v>
      </c>
      <c r="S1202" s="41">
        <f t="shared" si="1129"/>
        <v>0</v>
      </c>
      <c r="T1202" s="41">
        <f t="shared" ref="T1202:U1202" si="1130">+T1203+T1204</f>
        <v>0</v>
      </c>
      <c r="U1202" s="41">
        <f t="shared" si="1130"/>
        <v>0</v>
      </c>
    </row>
    <row r="1203" spans="1:21" hidden="1" x14ac:dyDescent="0.2">
      <c r="A1203" s="3">
        <v>2365700101</v>
      </c>
      <c r="B1203" s="4" t="s">
        <v>772</v>
      </c>
      <c r="C1203" s="4" t="s">
        <v>9</v>
      </c>
      <c r="D1203" s="4">
        <f t="shared" si="1091"/>
        <v>10</v>
      </c>
      <c r="E1203" s="42">
        <f t="shared" ref="E1203:E1204" si="1131">+F1203+G1203+J1203+K1203+L1203+H1203+M1203+N1203+I1203+O1203+P1203+Q1203+R1203+S1203+T1203+U1203</f>
        <v>0</v>
      </c>
      <c r="F1203" s="42">
        <f>IFERROR(VLOOKUP($A1203,'2018'!$A$8:$C$209,3,FALSE),0)</f>
        <v>0</v>
      </c>
      <c r="G1203" s="42">
        <f>IFERROR(VLOOKUP($A1203,'2019'!$A$8:$C$282,3,FALSE),0)</f>
        <v>0</v>
      </c>
      <c r="H1203" s="42">
        <f>+IFERROR(VLOOKUP($A1203,'2020'!$A$14:$C$247,3,FALSE),0)</f>
        <v>-2086501</v>
      </c>
      <c r="I1203" s="42">
        <f>+IFERROR(VLOOKUP($A1203,'2021'!$A$12:$C$276,3,FALSE),0)</f>
        <v>2086501</v>
      </c>
      <c r="J1203" s="42">
        <f>+IFERROR(VLOOKUP($A1203,'2022'!$A:$O,4,FALSE),0)</f>
        <v>0</v>
      </c>
      <c r="K1203" s="42">
        <f>+IFERROR(VLOOKUP($A1203,'2022'!$A:$O,5,FALSE),0)</f>
        <v>0</v>
      </c>
      <c r="L1203" s="42">
        <f>+IFERROR(VLOOKUP($A1203,'2022'!$A:$O,6,FALSE),0)</f>
        <v>0</v>
      </c>
      <c r="M1203" s="42">
        <f>+IFERROR(VLOOKUP($A1203,'2022'!$A:$O,7,FALSE),0)</f>
        <v>0</v>
      </c>
      <c r="N1203" s="42">
        <f>+IFERROR(VLOOKUP($A1203,'2022'!$A:$O,8,FALSE),0)</f>
        <v>0</v>
      </c>
      <c r="O1203" s="42">
        <f>+IFERROR(VLOOKUP($A1203,'2022'!$A:$O,9,FALSE),0)</f>
        <v>0</v>
      </c>
      <c r="P1203" s="42">
        <f>+IFERROR(VLOOKUP($A1203,'2022'!$A:$O,10,FALSE),0)</f>
        <v>0</v>
      </c>
      <c r="Q1203" s="42">
        <f>+IFERROR(VLOOKUP($A1203,'2022'!$A:$O,11,FALSE),0)</f>
        <v>0</v>
      </c>
      <c r="R1203" s="42">
        <f>+IFERROR(VLOOKUP($A1203,'2022'!$A:$O,12,FALSE),0)</f>
        <v>0</v>
      </c>
      <c r="S1203" s="42">
        <f>+IFERROR(VLOOKUP($A1203,'2022'!$A:$O,13,FALSE),0)</f>
        <v>0</v>
      </c>
      <c r="T1203" s="42">
        <f>+IFERROR(VLOOKUP($A1203,'2022'!$A:$O,14,FALSE),0)</f>
        <v>0</v>
      </c>
      <c r="U1203" s="42">
        <f>+IFERROR(VLOOKUP($A1203,'2022'!$A:$O,15,FALSE),0)</f>
        <v>0</v>
      </c>
    </row>
    <row r="1204" spans="1:21" ht="12" hidden="1" customHeight="1" x14ac:dyDescent="0.2">
      <c r="A1204" s="3">
        <v>2365700102</v>
      </c>
      <c r="B1204" s="4" t="s">
        <v>773</v>
      </c>
      <c r="C1204" s="4" t="s">
        <v>9</v>
      </c>
      <c r="D1204" s="4">
        <f t="shared" si="1091"/>
        <v>10</v>
      </c>
      <c r="E1204" s="42">
        <f t="shared" si="1131"/>
        <v>0</v>
      </c>
      <c r="F1204" s="42">
        <f>IFERROR(VLOOKUP($A1204,'2018'!$A$8:$C$209,3,FALSE),0)</f>
        <v>0</v>
      </c>
      <c r="G1204" s="42">
        <f>IFERROR(VLOOKUP($A1204,'2019'!$A$8:$C$282,3,FALSE),0)</f>
        <v>0</v>
      </c>
      <c r="H1204" s="42">
        <f>+IFERROR(VLOOKUP($A1204,'2020'!$A$14:$C$247,3,FALSE),0)</f>
        <v>0</v>
      </c>
      <c r="I1204" s="42">
        <f>+IFERROR(VLOOKUP($A1204,'2021'!$A$12:$C$276,3,FALSE),0)</f>
        <v>0</v>
      </c>
      <c r="J1204" s="42">
        <f>+IFERROR(VLOOKUP($A1204,'2022'!$A:$O,4,FALSE),0)</f>
        <v>0</v>
      </c>
      <c r="K1204" s="42">
        <f>+IFERROR(VLOOKUP($A1204,'2022'!$A:$O,5,FALSE),0)</f>
        <v>0</v>
      </c>
      <c r="L1204" s="42">
        <f>+IFERROR(VLOOKUP($A1204,'2022'!$A:$O,6,FALSE),0)</f>
        <v>0</v>
      </c>
      <c r="M1204" s="42">
        <f>+IFERROR(VLOOKUP($A1204,'2022'!$A:$O,7,FALSE),0)</f>
        <v>0</v>
      </c>
      <c r="N1204" s="42">
        <f>+IFERROR(VLOOKUP($A1204,'2022'!$A:$O,8,FALSE),0)</f>
        <v>0</v>
      </c>
      <c r="O1204" s="42">
        <f>+IFERROR(VLOOKUP($A1204,'2022'!$A:$O,9,FALSE),0)</f>
        <v>0</v>
      </c>
      <c r="P1204" s="42">
        <f>+IFERROR(VLOOKUP($A1204,'2022'!$A:$O,10,FALSE),0)</f>
        <v>0</v>
      </c>
      <c r="Q1204" s="42">
        <f>+IFERROR(VLOOKUP($A1204,'2022'!$A:$O,11,FALSE),0)</f>
        <v>0</v>
      </c>
      <c r="R1204" s="42">
        <f>+IFERROR(VLOOKUP($A1204,'2022'!$A:$O,12,FALSE),0)</f>
        <v>0</v>
      </c>
      <c r="S1204" s="42">
        <f>+IFERROR(VLOOKUP($A1204,'2022'!$A:$O,13,FALSE),0)</f>
        <v>0</v>
      </c>
      <c r="T1204" s="42">
        <f>+IFERROR(VLOOKUP($A1204,'2022'!$A:$O,14,FALSE),0)</f>
        <v>0</v>
      </c>
      <c r="U1204" s="42">
        <f>+IFERROR(VLOOKUP($A1204,'2022'!$A:$O,15,FALSE),0)</f>
        <v>0</v>
      </c>
    </row>
    <row r="1205" spans="1:21" ht="12" hidden="1" customHeight="1" x14ac:dyDescent="0.25">
      <c r="A1205" s="5">
        <v>236575</v>
      </c>
      <c r="B1205" s="6" t="s">
        <v>774</v>
      </c>
      <c r="C1205" s="6" t="s">
        <v>5</v>
      </c>
      <c r="D1205" s="6">
        <f t="shared" si="1091"/>
        <v>6</v>
      </c>
      <c r="E1205" s="40">
        <f t="shared" ref="E1205:U1206" si="1132">+E1206</f>
        <v>0</v>
      </c>
      <c r="F1205" s="40">
        <f t="shared" si="1132"/>
        <v>0</v>
      </c>
      <c r="G1205" s="40">
        <f t="shared" si="1132"/>
        <v>0</v>
      </c>
      <c r="H1205" s="40">
        <f t="shared" si="1132"/>
        <v>0</v>
      </c>
      <c r="I1205" s="40">
        <f t="shared" si="1132"/>
        <v>0</v>
      </c>
      <c r="J1205" s="40">
        <f t="shared" si="1132"/>
        <v>0</v>
      </c>
      <c r="K1205" s="40">
        <f t="shared" si="1132"/>
        <v>0</v>
      </c>
      <c r="L1205" s="40">
        <f t="shared" si="1132"/>
        <v>0</v>
      </c>
      <c r="M1205" s="40">
        <f t="shared" si="1132"/>
        <v>0</v>
      </c>
      <c r="N1205" s="40">
        <f t="shared" si="1132"/>
        <v>0</v>
      </c>
      <c r="O1205" s="40">
        <f t="shared" si="1132"/>
        <v>0</v>
      </c>
      <c r="P1205" s="40">
        <f t="shared" si="1132"/>
        <v>0</v>
      </c>
      <c r="Q1205" s="40">
        <f t="shared" si="1132"/>
        <v>0</v>
      </c>
      <c r="R1205" s="40">
        <f t="shared" si="1132"/>
        <v>0</v>
      </c>
      <c r="S1205" s="40">
        <f t="shared" si="1132"/>
        <v>0</v>
      </c>
      <c r="T1205" s="40">
        <f t="shared" si="1132"/>
        <v>0</v>
      </c>
      <c r="U1205" s="40">
        <f t="shared" si="1132"/>
        <v>0</v>
      </c>
    </row>
    <row r="1206" spans="1:21" ht="12" hidden="1" customHeight="1" x14ac:dyDescent="0.25">
      <c r="A1206" s="34">
        <v>23657501</v>
      </c>
      <c r="B1206" s="35" t="s">
        <v>774</v>
      </c>
      <c r="C1206" s="35" t="s">
        <v>5</v>
      </c>
      <c r="D1206" s="35">
        <f t="shared" si="1091"/>
        <v>8</v>
      </c>
      <c r="E1206" s="41">
        <f t="shared" si="1132"/>
        <v>0</v>
      </c>
      <c r="F1206" s="41">
        <f t="shared" si="1132"/>
        <v>0</v>
      </c>
      <c r="G1206" s="41">
        <f t="shared" si="1132"/>
        <v>0</v>
      </c>
      <c r="H1206" s="41">
        <f t="shared" si="1132"/>
        <v>0</v>
      </c>
      <c r="I1206" s="41">
        <f t="shared" si="1132"/>
        <v>0</v>
      </c>
      <c r="J1206" s="41">
        <f t="shared" si="1132"/>
        <v>0</v>
      </c>
      <c r="K1206" s="41">
        <f t="shared" si="1132"/>
        <v>0</v>
      </c>
      <c r="L1206" s="41">
        <f t="shared" si="1132"/>
        <v>0</v>
      </c>
      <c r="M1206" s="41">
        <f t="shared" si="1132"/>
        <v>0</v>
      </c>
      <c r="N1206" s="41">
        <f t="shared" si="1132"/>
        <v>0</v>
      </c>
      <c r="O1206" s="41">
        <f t="shared" si="1132"/>
        <v>0</v>
      </c>
      <c r="P1206" s="41">
        <f t="shared" si="1132"/>
        <v>0</v>
      </c>
      <c r="Q1206" s="41">
        <f t="shared" si="1132"/>
        <v>0</v>
      </c>
      <c r="R1206" s="41">
        <f t="shared" si="1132"/>
        <v>0</v>
      </c>
      <c r="S1206" s="41">
        <f t="shared" si="1132"/>
        <v>0</v>
      </c>
      <c r="T1206" s="41">
        <f t="shared" si="1132"/>
        <v>0</v>
      </c>
      <c r="U1206" s="41">
        <f t="shared" si="1132"/>
        <v>0</v>
      </c>
    </row>
    <row r="1207" spans="1:21" hidden="1" x14ac:dyDescent="0.2">
      <c r="A1207" s="3">
        <v>2365750101</v>
      </c>
      <c r="B1207" s="4" t="s">
        <v>775</v>
      </c>
      <c r="C1207" s="4" t="s">
        <v>9</v>
      </c>
      <c r="D1207" s="4">
        <f t="shared" si="1091"/>
        <v>10</v>
      </c>
      <c r="E1207" s="42">
        <f>+F1207+G1207+J1207+K1207+L1207+H1207+M1207+N1207+I1207+O1207+P1207+Q1207+R1207+S1207+T1207+U1207</f>
        <v>0</v>
      </c>
      <c r="F1207" s="42">
        <f>IFERROR(VLOOKUP($A1207,'2018'!$A$8:$C$209,3,FALSE),0)</f>
        <v>0</v>
      </c>
      <c r="G1207" s="42">
        <f>IFERROR(VLOOKUP($A1207,'2019'!$A$8:$C$282,3,FALSE),0)</f>
        <v>0</v>
      </c>
      <c r="H1207" s="42">
        <f>+IFERROR(VLOOKUP($A1207,'2020'!$A$14:$C$247,3,FALSE),0)</f>
        <v>0</v>
      </c>
      <c r="I1207" s="42">
        <f>+IFERROR(VLOOKUP($A1207,'2021'!$A$12:$C$276,3,FALSE),0)</f>
        <v>0</v>
      </c>
      <c r="J1207" s="42">
        <f>+IFERROR(VLOOKUP($A1207,'2022'!$A:$O,4,FALSE),0)</f>
        <v>0</v>
      </c>
      <c r="K1207" s="42">
        <f>+IFERROR(VLOOKUP($A1207,'2022'!$A:$O,5,FALSE),0)</f>
        <v>0</v>
      </c>
      <c r="L1207" s="42">
        <f>+IFERROR(VLOOKUP($A1207,'2022'!$A:$O,6,FALSE),0)</f>
        <v>0</v>
      </c>
      <c r="M1207" s="42">
        <f>+IFERROR(VLOOKUP($A1207,'2022'!$A:$O,7,FALSE),0)</f>
        <v>0</v>
      </c>
      <c r="N1207" s="42">
        <f>+IFERROR(VLOOKUP($A1207,'2022'!$A:$O,8,FALSE),0)</f>
        <v>0</v>
      </c>
      <c r="O1207" s="42">
        <f>+IFERROR(VLOOKUP($A1207,'2022'!$A:$O,9,FALSE),0)</f>
        <v>0</v>
      </c>
      <c r="P1207" s="42">
        <f>+IFERROR(VLOOKUP($A1207,'2022'!$A:$O,10,FALSE),0)</f>
        <v>0</v>
      </c>
      <c r="Q1207" s="42">
        <f>+IFERROR(VLOOKUP($A1207,'2022'!$A:$O,11,FALSE),0)</f>
        <v>0</v>
      </c>
      <c r="R1207" s="42">
        <f>+IFERROR(VLOOKUP($A1207,'2022'!$A:$O,12,FALSE),0)</f>
        <v>0</v>
      </c>
      <c r="S1207" s="42">
        <f>+IFERROR(VLOOKUP($A1207,'2022'!$A:$O,13,FALSE),0)</f>
        <v>0</v>
      </c>
      <c r="T1207" s="42">
        <f>+IFERROR(VLOOKUP($A1207,'2022'!$A:$O,14,FALSE),0)</f>
        <v>0</v>
      </c>
      <c r="U1207" s="42">
        <f>+IFERROR(VLOOKUP($A1207,'2022'!$A:$O,15,FALSE),0)</f>
        <v>0</v>
      </c>
    </row>
    <row r="1208" spans="1:21" ht="12" hidden="1" x14ac:dyDescent="0.25">
      <c r="A1208" s="5">
        <v>236590</v>
      </c>
      <c r="B1208" s="6" t="s">
        <v>776</v>
      </c>
      <c r="C1208" s="6" t="s">
        <v>5</v>
      </c>
      <c r="D1208" s="6">
        <f t="shared" si="1091"/>
        <v>6</v>
      </c>
      <c r="E1208" s="40">
        <f t="shared" ref="E1208:U1209" si="1133">+E1209</f>
        <v>0</v>
      </c>
      <c r="F1208" s="40">
        <f t="shared" si="1133"/>
        <v>0</v>
      </c>
      <c r="G1208" s="40">
        <f t="shared" si="1133"/>
        <v>0</v>
      </c>
      <c r="H1208" s="40">
        <f t="shared" si="1133"/>
        <v>0</v>
      </c>
      <c r="I1208" s="40">
        <f t="shared" si="1133"/>
        <v>0</v>
      </c>
      <c r="J1208" s="40">
        <f t="shared" si="1133"/>
        <v>0</v>
      </c>
      <c r="K1208" s="40">
        <f t="shared" si="1133"/>
        <v>0</v>
      </c>
      <c r="L1208" s="40">
        <f t="shared" si="1133"/>
        <v>0</v>
      </c>
      <c r="M1208" s="40">
        <f t="shared" si="1133"/>
        <v>0</v>
      </c>
      <c r="N1208" s="40">
        <f t="shared" si="1133"/>
        <v>0</v>
      </c>
      <c r="O1208" s="40">
        <f t="shared" si="1133"/>
        <v>0</v>
      </c>
      <c r="P1208" s="40">
        <f t="shared" si="1133"/>
        <v>0</v>
      </c>
      <c r="Q1208" s="40">
        <f t="shared" si="1133"/>
        <v>0</v>
      </c>
      <c r="R1208" s="40">
        <f t="shared" si="1133"/>
        <v>0</v>
      </c>
      <c r="S1208" s="40">
        <f t="shared" si="1133"/>
        <v>0</v>
      </c>
      <c r="T1208" s="40">
        <f t="shared" si="1133"/>
        <v>0</v>
      </c>
      <c r="U1208" s="40">
        <f t="shared" si="1133"/>
        <v>0</v>
      </c>
    </row>
    <row r="1209" spans="1:21" ht="12" hidden="1" x14ac:dyDescent="0.25">
      <c r="A1209" s="34">
        <v>23659001</v>
      </c>
      <c r="B1209" s="35" t="s">
        <v>776</v>
      </c>
      <c r="C1209" s="35" t="s">
        <v>5</v>
      </c>
      <c r="D1209" s="35">
        <f t="shared" si="1091"/>
        <v>8</v>
      </c>
      <c r="E1209" s="41">
        <f t="shared" si="1133"/>
        <v>0</v>
      </c>
      <c r="F1209" s="41">
        <f t="shared" si="1133"/>
        <v>0</v>
      </c>
      <c r="G1209" s="41">
        <f t="shared" si="1133"/>
        <v>0</v>
      </c>
      <c r="H1209" s="41">
        <f t="shared" si="1133"/>
        <v>0</v>
      </c>
      <c r="I1209" s="41">
        <f t="shared" si="1133"/>
        <v>0</v>
      </c>
      <c r="J1209" s="41">
        <f t="shared" si="1133"/>
        <v>0</v>
      </c>
      <c r="K1209" s="41">
        <f t="shared" si="1133"/>
        <v>0</v>
      </c>
      <c r="L1209" s="41">
        <f t="shared" si="1133"/>
        <v>0</v>
      </c>
      <c r="M1209" s="41">
        <f t="shared" si="1133"/>
        <v>0</v>
      </c>
      <c r="N1209" s="41">
        <f t="shared" si="1133"/>
        <v>0</v>
      </c>
      <c r="O1209" s="41">
        <f t="shared" si="1133"/>
        <v>0</v>
      </c>
      <c r="P1209" s="41">
        <f t="shared" si="1133"/>
        <v>0</v>
      </c>
      <c r="Q1209" s="41">
        <f t="shared" si="1133"/>
        <v>0</v>
      </c>
      <c r="R1209" s="41">
        <f t="shared" si="1133"/>
        <v>0</v>
      </c>
      <c r="S1209" s="41">
        <f t="shared" si="1133"/>
        <v>0</v>
      </c>
      <c r="T1209" s="41">
        <f t="shared" si="1133"/>
        <v>0</v>
      </c>
      <c r="U1209" s="41">
        <f t="shared" si="1133"/>
        <v>0</v>
      </c>
    </row>
    <row r="1210" spans="1:21" hidden="1" x14ac:dyDescent="0.2">
      <c r="A1210" s="3">
        <v>2365900101</v>
      </c>
      <c r="B1210" s="4" t="s">
        <v>777</v>
      </c>
      <c r="C1210" s="4" t="s">
        <v>9</v>
      </c>
      <c r="D1210" s="4">
        <f t="shared" si="1091"/>
        <v>10</v>
      </c>
      <c r="E1210" s="42">
        <f>+F1210+G1210+J1210+K1210+L1210+H1210+M1210+N1210+I1210+O1210+P1210+Q1210+R1210+S1210+T1210+U1210</f>
        <v>0</v>
      </c>
      <c r="F1210" s="42">
        <f>IFERROR(VLOOKUP($A1210,'2018'!$A$8:$C$209,3,FALSE),0)</f>
        <v>0</v>
      </c>
      <c r="G1210" s="42">
        <f>IFERROR(VLOOKUP($A1210,'2019'!$A$8:$C$282,3,FALSE),0)</f>
        <v>0</v>
      </c>
      <c r="H1210" s="42">
        <f>+IFERROR(VLOOKUP($A1210,'2020'!$A$14:$C$247,3,FALSE),0)</f>
        <v>0</v>
      </c>
      <c r="I1210" s="42">
        <f>+IFERROR(VLOOKUP($A1210,'2021'!$A$12:$C$276,3,FALSE),0)</f>
        <v>0</v>
      </c>
      <c r="J1210" s="42">
        <f>+IFERROR(VLOOKUP($A1210,'2022'!$A:$O,4,FALSE),0)</f>
        <v>0</v>
      </c>
      <c r="K1210" s="42">
        <f>+IFERROR(VLOOKUP($A1210,'2022'!$A:$O,5,FALSE),0)</f>
        <v>0</v>
      </c>
      <c r="L1210" s="42">
        <f>+IFERROR(VLOOKUP($A1210,'2022'!$A:$O,6,FALSE),0)</f>
        <v>0</v>
      </c>
      <c r="M1210" s="42">
        <f>+IFERROR(VLOOKUP($A1210,'2022'!$A:$O,7,FALSE),0)</f>
        <v>0</v>
      </c>
      <c r="N1210" s="42">
        <f>+IFERROR(VLOOKUP($A1210,'2022'!$A:$O,8,FALSE),0)</f>
        <v>0</v>
      </c>
      <c r="O1210" s="42">
        <f>+IFERROR(VLOOKUP($A1210,'2022'!$A:$O,9,FALSE),0)</f>
        <v>0</v>
      </c>
      <c r="P1210" s="42">
        <f>+IFERROR(VLOOKUP($A1210,'2022'!$A:$O,10,FALSE),0)</f>
        <v>0</v>
      </c>
      <c r="Q1210" s="42">
        <f>+IFERROR(VLOOKUP($A1210,'2022'!$A:$O,11,FALSE),0)</f>
        <v>0</v>
      </c>
      <c r="R1210" s="42">
        <f>+IFERROR(VLOOKUP($A1210,'2022'!$A:$O,12,FALSE),0)</f>
        <v>0</v>
      </c>
      <c r="S1210" s="42">
        <f>+IFERROR(VLOOKUP($A1210,'2022'!$A:$O,13,FALSE),0)</f>
        <v>0</v>
      </c>
      <c r="T1210" s="42">
        <f>+IFERROR(VLOOKUP($A1210,'2022'!$A:$O,14,FALSE),0)</f>
        <v>0</v>
      </c>
      <c r="U1210" s="42">
        <f>+IFERROR(VLOOKUP($A1210,'2022'!$A:$O,15,FALSE),0)</f>
        <v>0</v>
      </c>
    </row>
    <row r="1211" spans="1:21" ht="12" hidden="1" x14ac:dyDescent="0.25">
      <c r="A1211" s="32">
        <v>2367</v>
      </c>
      <c r="B1211" s="33" t="s">
        <v>778</v>
      </c>
      <c r="C1211" s="33" t="s">
        <v>5</v>
      </c>
      <c r="D1211" s="33">
        <f t="shared" si="1091"/>
        <v>4</v>
      </c>
      <c r="E1211" s="39">
        <f t="shared" ref="E1211:U1212" si="1134">+E1212</f>
        <v>1020760</v>
      </c>
      <c r="F1211" s="39">
        <f t="shared" si="1134"/>
        <v>0</v>
      </c>
      <c r="G1211" s="39">
        <f t="shared" si="1134"/>
        <v>0</v>
      </c>
      <c r="H1211" s="39">
        <f t="shared" si="1134"/>
        <v>0</v>
      </c>
      <c r="I1211" s="39">
        <f t="shared" si="1134"/>
        <v>0</v>
      </c>
      <c r="J1211" s="39">
        <f t="shared" si="1134"/>
        <v>349043</v>
      </c>
      <c r="K1211" s="39">
        <f t="shared" si="1134"/>
        <v>-346325</v>
      </c>
      <c r="L1211" s="39">
        <f t="shared" si="1134"/>
        <v>-2718</v>
      </c>
      <c r="M1211" s="39">
        <f t="shared" si="1134"/>
        <v>-281846</v>
      </c>
      <c r="N1211" s="39">
        <f t="shared" si="1134"/>
        <v>281846</v>
      </c>
      <c r="O1211" s="39">
        <f t="shared" si="1134"/>
        <v>0</v>
      </c>
      <c r="P1211" s="39">
        <f t="shared" si="1134"/>
        <v>0</v>
      </c>
      <c r="Q1211" s="39">
        <f t="shared" si="1134"/>
        <v>0</v>
      </c>
      <c r="R1211" s="39">
        <f t="shared" si="1134"/>
        <v>0</v>
      </c>
      <c r="S1211" s="39">
        <f t="shared" si="1134"/>
        <v>0</v>
      </c>
      <c r="T1211" s="39">
        <f t="shared" si="1134"/>
        <v>0</v>
      </c>
      <c r="U1211" s="39">
        <f t="shared" si="1134"/>
        <v>1020760</v>
      </c>
    </row>
    <row r="1212" spans="1:21" ht="12" hidden="1" x14ac:dyDescent="0.25">
      <c r="A1212" s="5">
        <v>236701</v>
      </c>
      <c r="B1212" s="6" t="s">
        <v>779</v>
      </c>
      <c r="C1212" s="6" t="s">
        <v>5</v>
      </c>
      <c r="D1212" s="6">
        <f t="shared" si="1091"/>
        <v>6</v>
      </c>
      <c r="E1212" s="40">
        <f t="shared" si="1134"/>
        <v>1020760</v>
      </c>
      <c r="F1212" s="40">
        <f t="shared" si="1134"/>
        <v>0</v>
      </c>
      <c r="G1212" s="40">
        <f t="shared" si="1134"/>
        <v>0</v>
      </c>
      <c r="H1212" s="40">
        <f t="shared" si="1134"/>
        <v>0</v>
      </c>
      <c r="I1212" s="40">
        <f t="shared" si="1134"/>
        <v>0</v>
      </c>
      <c r="J1212" s="40">
        <f t="shared" si="1134"/>
        <v>349043</v>
      </c>
      <c r="K1212" s="40">
        <f t="shared" si="1134"/>
        <v>-346325</v>
      </c>
      <c r="L1212" s="40">
        <f t="shared" si="1134"/>
        <v>-2718</v>
      </c>
      <c r="M1212" s="40">
        <f t="shared" si="1134"/>
        <v>-281846</v>
      </c>
      <c r="N1212" s="40">
        <f t="shared" si="1134"/>
        <v>281846</v>
      </c>
      <c r="O1212" s="40">
        <f t="shared" si="1134"/>
        <v>0</v>
      </c>
      <c r="P1212" s="40">
        <f t="shared" si="1134"/>
        <v>0</v>
      </c>
      <c r="Q1212" s="40">
        <f t="shared" si="1134"/>
        <v>0</v>
      </c>
      <c r="R1212" s="40">
        <f t="shared" si="1134"/>
        <v>0</v>
      </c>
      <c r="S1212" s="40">
        <f t="shared" si="1134"/>
        <v>0</v>
      </c>
      <c r="T1212" s="40">
        <f t="shared" si="1134"/>
        <v>0</v>
      </c>
      <c r="U1212" s="40">
        <f t="shared" si="1134"/>
        <v>1020760</v>
      </c>
    </row>
    <row r="1213" spans="1:21" ht="12" hidden="1" customHeight="1" x14ac:dyDescent="0.25">
      <c r="A1213" s="34">
        <v>23670101</v>
      </c>
      <c r="B1213" s="35" t="s">
        <v>778</v>
      </c>
      <c r="C1213" s="35" t="s">
        <v>5</v>
      </c>
      <c r="D1213" s="35">
        <f t="shared" si="1091"/>
        <v>8</v>
      </c>
      <c r="E1213" s="41">
        <f t="shared" ref="E1213:L1213" si="1135">+E1214+E1215+E1216</f>
        <v>1020760</v>
      </c>
      <c r="F1213" s="41">
        <f t="shared" si="1135"/>
        <v>0</v>
      </c>
      <c r="G1213" s="41">
        <f t="shared" si="1135"/>
        <v>0</v>
      </c>
      <c r="H1213" s="41">
        <f t="shared" ref="H1213" si="1136">+H1214+H1215+H1216</f>
        <v>0</v>
      </c>
      <c r="I1213" s="41">
        <f t="shared" ref="I1213" si="1137">+I1214+I1215+I1216</f>
        <v>0</v>
      </c>
      <c r="J1213" s="41">
        <f t="shared" si="1135"/>
        <v>349043</v>
      </c>
      <c r="K1213" s="41">
        <f t="shared" si="1135"/>
        <v>-346325</v>
      </c>
      <c r="L1213" s="41">
        <f t="shared" si="1135"/>
        <v>-2718</v>
      </c>
      <c r="M1213" s="41">
        <f t="shared" ref="M1213:N1213" si="1138">+M1214+M1215+M1216</f>
        <v>-281846</v>
      </c>
      <c r="N1213" s="41">
        <f t="shared" si="1138"/>
        <v>281846</v>
      </c>
      <c r="O1213" s="41">
        <f t="shared" ref="O1213:S1213" si="1139">+O1214+O1215+O1216</f>
        <v>0</v>
      </c>
      <c r="P1213" s="41">
        <f t="shared" si="1139"/>
        <v>0</v>
      </c>
      <c r="Q1213" s="41">
        <f t="shared" si="1139"/>
        <v>0</v>
      </c>
      <c r="R1213" s="41">
        <f t="shared" si="1139"/>
        <v>0</v>
      </c>
      <c r="S1213" s="41">
        <f t="shared" si="1139"/>
        <v>0</v>
      </c>
      <c r="T1213" s="41">
        <f t="shared" ref="T1213:U1213" si="1140">+T1214+T1215+T1216</f>
        <v>0</v>
      </c>
      <c r="U1213" s="41">
        <f t="shared" si="1140"/>
        <v>1020760</v>
      </c>
    </row>
    <row r="1214" spans="1:21" hidden="1" x14ac:dyDescent="0.2">
      <c r="A1214" s="3">
        <v>2367010101</v>
      </c>
      <c r="B1214" s="4" t="s">
        <v>780</v>
      </c>
      <c r="C1214" s="4" t="s">
        <v>9</v>
      </c>
      <c r="D1214" s="4">
        <f t="shared" si="1091"/>
        <v>10</v>
      </c>
      <c r="E1214" s="42">
        <f t="shared" ref="E1214:E1216" si="1141">+F1214+G1214+J1214+K1214+L1214+H1214+M1214+N1214+I1214+O1214+P1214+Q1214+R1214+S1214+T1214+U1214</f>
        <v>563933</v>
      </c>
      <c r="F1214" s="42">
        <f>IFERROR(VLOOKUP($A1214,'2018'!$A$8:$C$209,3,FALSE),0)</f>
        <v>0</v>
      </c>
      <c r="G1214" s="42">
        <f>IFERROR(VLOOKUP($A1214,'2019'!$A$8:$C$282,3,FALSE),0)</f>
        <v>0</v>
      </c>
      <c r="H1214" s="42">
        <f>+IFERROR(VLOOKUP($A1214,'2020'!$A$14:$C$247,3,FALSE),0)</f>
        <v>0</v>
      </c>
      <c r="I1214" s="42">
        <f>+IFERROR(VLOOKUP($A1214,'2021'!$A$12:$C$276,3,FALSE),0)</f>
        <v>0</v>
      </c>
      <c r="J1214" s="42">
        <f>+IFERROR(VLOOKUP($A1214,'2022'!$A:$O,4,FALSE),0)</f>
        <v>0</v>
      </c>
      <c r="K1214" s="42">
        <f>+IFERROR(VLOOKUP($A1214,'2022'!$A:$O,5,FALSE),0)</f>
        <v>0</v>
      </c>
      <c r="L1214" s="42">
        <f>+IFERROR(VLOOKUP($A1214,'2022'!$A:$O,6,FALSE),0)</f>
        <v>0</v>
      </c>
      <c r="M1214" s="42">
        <f>+IFERROR(VLOOKUP($A1214,'2022'!$A:$O,7,FALSE),0)</f>
        <v>-281846</v>
      </c>
      <c r="N1214" s="42">
        <f>+IFERROR(VLOOKUP($A1214,'2022'!$A:$O,8,FALSE),0)</f>
        <v>281846</v>
      </c>
      <c r="O1214" s="42">
        <f>+IFERROR(VLOOKUP($A1214,'2022'!$A:$O,9,FALSE),0)</f>
        <v>0</v>
      </c>
      <c r="P1214" s="42">
        <f>+IFERROR(VLOOKUP($A1214,'2022'!$A:$O,10,FALSE),0)</f>
        <v>0</v>
      </c>
      <c r="Q1214" s="42">
        <f>+IFERROR(VLOOKUP($A1214,'2022'!$A:$O,11,FALSE),0)</f>
        <v>0</v>
      </c>
      <c r="R1214" s="42">
        <f>+IFERROR(VLOOKUP($A1214,'2022'!$A:$O,12,FALSE),0)</f>
        <v>0</v>
      </c>
      <c r="S1214" s="42">
        <f>+IFERROR(VLOOKUP($A1214,'2022'!$A:$O,13,FALSE),0)</f>
        <v>0</v>
      </c>
      <c r="T1214" s="42">
        <f>+IFERROR(VLOOKUP($A1214,'2022'!$A:$O,14,FALSE),0)</f>
        <v>0</v>
      </c>
      <c r="U1214" s="42">
        <f>+IFERROR(VLOOKUP($A1214,'2022'!$A:$O,15,FALSE),0)</f>
        <v>563933</v>
      </c>
    </row>
    <row r="1215" spans="1:21" hidden="1" x14ac:dyDescent="0.2">
      <c r="A1215" s="3">
        <v>2367010102</v>
      </c>
      <c r="B1215" s="4" t="s">
        <v>781</v>
      </c>
      <c r="C1215" s="4" t="s">
        <v>9</v>
      </c>
      <c r="D1215" s="4">
        <f t="shared" si="1091"/>
        <v>10</v>
      </c>
      <c r="E1215" s="42">
        <f t="shared" si="1141"/>
        <v>456827</v>
      </c>
      <c r="F1215" s="42">
        <f>IFERROR(VLOOKUP($A1215,'2018'!$A$8:$C$209,3,FALSE),0)</f>
        <v>0</v>
      </c>
      <c r="G1215" s="42">
        <f>IFERROR(VLOOKUP($A1215,'2019'!$A$8:$C$282,3,FALSE),0)</f>
        <v>0</v>
      </c>
      <c r="H1215" s="42">
        <f>+IFERROR(VLOOKUP($A1215,'2020'!$A$14:$C$247,3,FALSE),0)</f>
        <v>0</v>
      </c>
      <c r="I1215" s="42">
        <f>+IFERROR(VLOOKUP($A1215,'2021'!$A$12:$C$276,3,FALSE),0)</f>
        <v>0</v>
      </c>
      <c r="J1215" s="42">
        <f>+IFERROR(VLOOKUP($A1215,'2022'!$A:$O,4,FALSE),0)</f>
        <v>349043</v>
      </c>
      <c r="K1215" s="42">
        <f>+IFERROR(VLOOKUP($A1215,'2022'!$A:$O,5,FALSE),0)</f>
        <v>-346325</v>
      </c>
      <c r="L1215" s="42">
        <f>+IFERROR(VLOOKUP($A1215,'2022'!$A:$O,6,FALSE),0)</f>
        <v>-2718</v>
      </c>
      <c r="M1215" s="42">
        <f>+IFERROR(VLOOKUP($A1215,'2022'!$A:$O,7,FALSE),0)</f>
        <v>0</v>
      </c>
      <c r="N1215" s="42">
        <f>+IFERROR(VLOOKUP($A1215,'2022'!$A:$O,8,FALSE),0)</f>
        <v>0</v>
      </c>
      <c r="O1215" s="42">
        <f>+IFERROR(VLOOKUP($A1215,'2022'!$A:$O,9,FALSE),0)</f>
        <v>0</v>
      </c>
      <c r="P1215" s="42">
        <f>+IFERROR(VLOOKUP($A1215,'2022'!$A:$O,10,FALSE),0)</f>
        <v>0</v>
      </c>
      <c r="Q1215" s="42">
        <f>+IFERROR(VLOOKUP($A1215,'2022'!$A:$O,11,FALSE),0)</f>
        <v>0</v>
      </c>
      <c r="R1215" s="42">
        <f>+IFERROR(VLOOKUP($A1215,'2022'!$A:$O,12,FALSE),0)</f>
        <v>0</v>
      </c>
      <c r="S1215" s="42">
        <f>+IFERROR(VLOOKUP($A1215,'2022'!$A:$O,13,FALSE),0)</f>
        <v>0</v>
      </c>
      <c r="T1215" s="42">
        <f>+IFERROR(VLOOKUP($A1215,'2022'!$A:$O,14,FALSE),0)</f>
        <v>0</v>
      </c>
      <c r="U1215" s="42">
        <f>+IFERROR(VLOOKUP($A1215,'2022'!$A:$O,15,FALSE),0)</f>
        <v>456827</v>
      </c>
    </row>
    <row r="1216" spans="1:21" ht="12" hidden="1" customHeight="1" x14ac:dyDescent="0.2">
      <c r="A1216" s="3">
        <v>2367010190</v>
      </c>
      <c r="B1216" s="4" t="s">
        <v>782</v>
      </c>
      <c r="C1216" s="4" t="s">
        <v>9</v>
      </c>
      <c r="D1216" s="4">
        <f t="shared" si="1091"/>
        <v>10</v>
      </c>
      <c r="E1216" s="42">
        <f t="shared" si="1141"/>
        <v>0</v>
      </c>
      <c r="F1216" s="42">
        <f>IFERROR(VLOOKUP($A1216,'2018'!$A$8:$C$209,3,FALSE),0)</f>
        <v>0</v>
      </c>
      <c r="G1216" s="42">
        <f>IFERROR(VLOOKUP($A1216,'2019'!$A$8:$C$282,3,FALSE),0)</f>
        <v>0</v>
      </c>
      <c r="H1216" s="42">
        <f>+IFERROR(VLOOKUP($A1216,'2020'!$A$14:$C$247,3,FALSE),0)</f>
        <v>0</v>
      </c>
      <c r="I1216" s="42">
        <f>+IFERROR(VLOOKUP($A1216,'2021'!$A$12:$C$276,3,FALSE),0)</f>
        <v>0</v>
      </c>
      <c r="J1216" s="42">
        <f>+IFERROR(VLOOKUP($A1216,'2022'!$A:$O,4,FALSE),0)</f>
        <v>0</v>
      </c>
      <c r="K1216" s="42">
        <f>+IFERROR(VLOOKUP($A1216,'2022'!$A:$O,5,FALSE),0)</f>
        <v>0</v>
      </c>
      <c r="L1216" s="42">
        <f>+IFERROR(VLOOKUP($A1216,'2022'!$A:$O,6,FALSE),0)</f>
        <v>0</v>
      </c>
      <c r="M1216" s="42">
        <f>+IFERROR(VLOOKUP($A1216,'2022'!$A:$O,7,FALSE),0)</f>
        <v>0</v>
      </c>
      <c r="N1216" s="42">
        <f>+IFERROR(VLOOKUP($A1216,'2022'!$A:$O,8,FALSE),0)</f>
        <v>0</v>
      </c>
      <c r="O1216" s="42">
        <f>+IFERROR(VLOOKUP($A1216,'2022'!$A:$O,9,FALSE),0)</f>
        <v>0</v>
      </c>
      <c r="P1216" s="42">
        <f>+IFERROR(VLOOKUP($A1216,'2022'!$A:$O,10,FALSE),0)</f>
        <v>0</v>
      </c>
      <c r="Q1216" s="42">
        <f>+IFERROR(VLOOKUP($A1216,'2022'!$A:$O,11,FALSE),0)</f>
        <v>0</v>
      </c>
      <c r="R1216" s="42">
        <f>+IFERROR(VLOOKUP($A1216,'2022'!$A:$O,12,FALSE),0)</f>
        <v>0</v>
      </c>
      <c r="S1216" s="42">
        <f>+IFERROR(VLOOKUP($A1216,'2022'!$A:$O,13,FALSE),0)</f>
        <v>0</v>
      </c>
      <c r="T1216" s="42">
        <f>+IFERROR(VLOOKUP($A1216,'2022'!$A:$O,14,FALSE),0)</f>
        <v>0</v>
      </c>
      <c r="U1216" s="42">
        <f>+IFERROR(VLOOKUP($A1216,'2022'!$A:$O,15,FALSE),0)</f>
        <v>0</v>
      </c>
    </row>
    <row r="1217" spans="1:21" ht="12" hidden="1" x14ac:dyDescent="0.25">
      <c r="A1217" s="32">
        <v>2368</v>
      </c>
      <c r="B1217" s="33" t="s">
        <v>783</v>
      </c>
      <c r="C1217" s="33" t="s">
        <v>5</v>
      </c>
      <c r="D1217" s="33">
        <f t="shared" si="1091"/>
        <v>4</v>
      </c>
      <c r="E1217" s="39">
        <f t="shared" ref="E1217" si="1142">+E1218</f>
        <v>94569</v>
      </c>
      <c r="F1217" s="39">
        <f t="shared" ref="F1217:U1217" si="1143">+F1218</f>
        <v>33496</v>
      </c>
      <c r="G1217" s="39">
        <f t="shared" si="1143"/>
        <v>0</v>
      </c>
      <c r="H1217" s="39">
        <f t="shared" si="1143"/>
        <v>-3</v>
      </c>
      <c r="I1217" s="39">
        <f t="shared" si="1143"/>
        <v>-5580</v>
      </c>
      <c r="J1217" s="39">
        <f t="shared" si="1143"/>
        <v>171902</v>
      </c>
      <c r="K1217" s="39">
        <f t="shared" si="1143"/>
        <v>-159249</v>
      </c>
      <c r="L1217" s="39">
        <f t="shared" si="1143"/>
        <v>0</v>
      </c>
      <c r="M1217" s="39">
        <f t="shared" si="1143"/>
        <v>-12653</v>
      </c>
      <c r="N1217" s="39">
        <f t="shared" si="1143"/>
        <v>3394</v>
      </c>
      <c r="O1217" s="39">
        <f t="shared" si="1143"/>
        <v>-3394</v>
      </c>
      <c r="P1217" s="39">
        <f t="shared" si="1143"/>
        <v>0</v>
      </c>
      <c r="Q1217" s="39">
        <f t="shared" si="1143"/>
        <v>0</v>
      </c>
      <c r="R1217" s="39">
        <f t="shared" si="1143"/>
        <v>58382</v>
      </c>
      <c r="S1217" s="39">
        <f t="shared" si="1143"/>
        <v>-58380</v>
      </c>
      <c r="T1217" s="39">
        <f t="shared" si="1143"/>
        <v>48241</v>
      </c>
      <c r="U1217" s="39">
        <f t="shared" si="1143"/>
        <v>18413</v>
      </c>
    </row>
    <row r="1218" spans="1:21" ht="12" hidden="1" x14ac:dyDescent="0.25">
      <c r="A1218" s="5">
        <v>236801</v>
      </c>
      <c r="B1218" s="6" t="s">
        <v>784</v>
      </c>
      <c r="C1218" s="6" t="s">
        <v>5</v>
      </c>
      <c r="D1218" s="6">
        <f t="shared" si="1091"/>
        <v>6</v>
      </c>
      <c r="E1218" s="40">
        <f>+E1219+E1227+E1230+E1238+E1241</f>
        <v>94569</v>
      </c>
      <c r="F1218" s="40">
        <f t="shared" ref="F1218:N1218" si="1144">+F1219+F1227+F1230+F1238+F1241</f>
        <v>33496</v>
      </c>
      <c r="G1218" s="40">
        <f t="shared" si="1144"/>
        <v>0</v>
      </c>
      <c r="H1218" s="40">
        <f t="shared" si="1144"/>
        <v>-3</v>
      </c>
      <c r="I1218" s="40">
        <f t="shared" ref="I1218" si="1145">+I1219+I1227+I1230+I1238+I1241</f>
        <v>-5580</v>
      </c>
      <c r="J1218" s="40">
        <f t="shared" si="1144"/>
        <v>171902</v>
      </c>
      <c r="K1218" s="40">
        <f t="shared" si="1144"/>
        <v>-159249</v>
      </c>
      <c r="L1218" s="40">
        <f t="shared" si="1144"/>
        <v>0</v>
      </c>
      <c r="M1218" s="40">
        <f t="shared" si="1144"/>
        <v>-12653</v>
      </c>
      <c r="N1218" s="40">
        <f t="shared" si="1144"/>
        <v>3394</v>
      </c>
      <c r="O1218" s="40">
        <f t="shared" ref="O1218:S1218" si="1146">+O1219+O1227+O1230+O1238+O1241</f>
        <v>-3394</v>
      </c>
      <c r="P1218" s="40">
        <f t="shared" si="1146"/>
        <v>0</v>
      </c>
      <c r="Q1218" s="40">
        <f t="shared" si="1146"/>
        <v>0</v>
      </c>
      <c r="R1218" s="40">
        <f t="shared" si="1146"/>
        <v>58382</v>
      </c>
      <c r="S1218" s="40">
        <f t="shared" si="1146"/>
        <v>-58380</v>
      </c>
      <c r="T1218" s="40">
        <f t="shared" ref="T1218:U1218" si="1147">+T1219+T1227+T1230+T1238+T1241</f>
        <v>48241</v>
      </c>
      <c r="U1218" s="40">
        <f t="shared" si="1147"/>
        <v>18413</v>
      </c>
    </row>
    <row r="1219" spans="1:21" ht="12" hidden="1" x14ac:dyDescent="0.25">
      <c r="A1219" s="34">
        <v>23680101</v>
      </c>
      <c r="B1219" s="35" t="s">
        <v>785</v>
      </c>
      <c r="C1219" s="35" t="s">
        <v>5</v>
      </c>
      <c r="D1219" s="35">
        <f t="shared" si="1091"/>
        <v>8</v>
      </c>
      <c r="E1219" s="41">
        <f t="shared" ref="E1219:N1219" si="1148">SUBTOTAL(9,E1220:E1226)</f>
        <v>0</v>
      </c>
      <c r="F1219" s="41">
        <f t="shared" si="1148"/>
        <v>0</v>
      </c>
      <c r="G1219" s="41">
        <f t="shared" si="1148"/>
        <v>0</v>
      </c>
      <c r="H1219" s="41">
        <f t="shared" si="1148"/>
        <v>0</v>
      </c>
      <c r="I1219" s="41">
        <f t="shared" ref="I1219" si="1149">SUBTOTAL(9,I1220:I1226)</f>
        <v>0</v>
      </c>
      <c r="J1219" s="41">
        <f t="shared" si="1148"/>
        <v>0</v>
      </c>
      <c r="K1219" s="41">
        <f t="shared" si="1148"/>
        <v>0</v>
      </c>
      <c r="L1219" s="41">
        <f t="shared" si="1148"/>
        <v>0</v>
      </c>
      <c r="M1219" s="41">
        <f t="shared" si="1148"/>
        <v>0</v>
      </c>
      <c r="N1219" s="41">
        <f t="shared" si="1148"/>
        <v>0</v>
      </c>
      <c r="O1219" s="41">
        <f t="shared" ref="O1219:S1219" si="1150">SUBTOTAL(9,O1220:O1226)</f>
        <v>0</v>
      </c>
      <c r="P1219" s="41">
        <f t="shared" si="1150"/>
        <v>0</v>
      </c>
      <c r="Q1219" s="41">
        <f t="shared" si="1150"/>
        <v>0</v>
      </c>
      <c r="R1219" s="41">
        <f t="shared" si="1150"/>
        <v>0</v>
      </c>
      <c r="S1219" s="41">
        <f t="shared" si="1150"/>
        <v>0</v>
      </c>
      <c r="T1219" s="41">
        <f t="shared" ref="T1219:U1219" si="1151">SUBTOTAL(9,T1220:T1226)</f>
        <v>0</v>
      </c>
      <c r="U1219" s="41">
        <f t="shared" si="1151"/>
        <v>0</v>
      </c>
    </row>
    <row r="1220" spans="1:21" hidden="1" x14ac:dyDescent="0.2">
      <c r="A1220" s="3">
        <v>2368010101</v>
      </c>
      <c r="B1220" s="4" t="s">
        <v>786</v>
      </c>
      <c r="C1220" s="4" t="s">
        <v>9</v>
      </c>
      <c r="D1220" s="4">
        <f t="shared" si="1091"/>
        <v>10</v>
      </c>
      <c r="E1220" s="42">
        <f t="shared" ref="E1220:E1226" si="1152">+F1220+G1220+J1220+K1220+L1220+H1220+M1220+N1220+I1220+O1220+P1220+Q1220+R1220+S1220+T1220+U1220</f>
        <v>152765</v>
      </c>
      <c r="F1220" s="42">
        <f>IFERROR(VLOOKUP($A1220,'2018'!$A$8:$C$209,3,FALSE),0)</f>
        <v>0</v>
      </c>
      <c r="G1220" s="42">
        <f>IFERROR(VLOOKUP($A1220,'2019'!$A$8:$C$282,3,FALSE),0)</f>
        <v>0</v>
      </c>
      <c r="H1220" s="42">
        <f>+IFERROR(VLOOKUP($A1220,'2020'!$A$14:$C$247,3,FALSE),0)</f>
        <v>-39189</v>
      </c>
      <c r="I1220" s="42">
        <f>+IFERROR(VLOOKUP($A1220,'2021'!$A$12:$C$276,3,FALSE),0)</f>
        <v>39189</v>
      </c>
      <c r="J1220" s="42">
        <f>+IFERROR(VLOOKUP($A1220,'2022'!$A:$O,4,FALSE),0)</f>
        <v>2242138</v>
      </c>
      <c r="K1220" s="42">
        <f>+IFERROR(VLOOKUP($A1220,'2022'!$A:$O,5,FALSE),0)</f>
        <v>-2242138</v>
      </c>
      <c r="L1220" s="42">
        <f>+IFERROR(VLOOKUP($A1220,'2022'!$A:$O,6,FALSE),0)</f>
        <v>4100499</v>
      </c>
      <c r="M1220" s="42">
        <f>+IFERROR(VLOOKUP($A1220,'2022'!$A:$O,7,FALSE),0)</f>
        <v>-4100498</v>
      </c>
      <c r="N1220" s="42">
        <f>+IFERROR(VLOOKUP($A1220,'2022'!$A:$O,8,FALSE),0)</f>
        <v>828696</v>
      </c>
      <c r="O1220" s="42">
        <f>+IFERROR(VLOOKUP($A1220,'2022'!$A:$O,9,FALSE),0)</f>
        <v>-828697</v>
      </c>
      <c r="P1220" s="42">
        <f>+IFERROR(VLOOKUP($A1220,'2022'!$A:$O,10,FALSE),0)</f>
        <v>0</v>
      </c>
      <c r="Q1220" s="42">
        <f>+IFERROR(VLOOKUP($A1220,'2022'!$A:$O,11,FALSE),0)</f>
        <v>0</v>
      </c>
      <c r="R1220" s="42">
        <f>+IFERROR(VLOOKUP($A1220,'2022'!$A:$O,12,FALSE),0)</f>
        <v>1296587</v>
      </c>
      <c r="S1220" s="42">
        <f>+IFERROR(VLOOKUP($A1220,'2022'!$A:$O,13,FALSE),0)</f>
        <v>-1654089</v>
      </c>
      <c r="T1220" s="42">
        <f>+IFERROR(VLOOKUP($A1220,'2022'!$A:$O,14,FALSE),0)</f>
        <v>430953</v>
      </c>
      <c r="U1220" s="42">
        <f>+IFERROR(VLOOKUP($A1220,'2022'!$A:$O,15,FALSE),0)</f>
        <v>79314</v>
      </c>
    </row>
    <row r="1221" spans="1:21" hidden="1" x14ac:dyDescent="0.2">
      <c r="A1221" s="3">
        <v>2368010102</v>
      </c>
      <c r="B1221" s="4" t="s">
        <v>787</v>
      </c>
      <c r="C1221" s="4" t="s">
        <v>9</v>
      </c>
      <c r="D1221" s="4">
        <f t="shared" si="1091"/>
        <v>10</v>
      </c>
      <c r="E1221" s="42">
        <f t="shared" si="1152"/>
        <v>319496</v>
      </c>
      <c r="F1221" s="42">
        <f>IFERROR(VLOOKUP($A1221,'2018'!$A$8:$C$209,3,FALSE),0)</f>
        <v>167434</v>
      </c>
      <c r="G1221" s="42">
        <f>IFERROR(VLOOKUP($A1221,'2019'!$A$8:$C$282,3,FALSE),0)</f>
        <v>-1</v>
      </c>
      <c r="H1221" s="42">
        <f>+IFERROR(VLOOKUP($A1221,'2020'!$A$14:$C$247,3,FALSE),0)</f>
        <v>1</v>
      </c>
      <c r="I1221" s="42">
        <f>+IFERROR(VLOOKUP($A1221,'2021'!$A$12:$C$276,3,FALSE),0)</f>
        <v>0</v>
      </c>
      <c r="J1221" s="42">
        <f>+IFERROR(VLOOKUP($A1221,'2022'!$A:$O,4,FALSE),0)</f>
        <v>459144</v>
      </c>
      <c r="K1221" s="42">
        <f>+IFERROR(VLOOKUP($A1221,'2022'!$A:$O,5,FALSE),0)</f>
        <v>-458381</v>
      </c>
      <c r="L1221" s="42">
        <f>+IFERROR(VLOOKUP($A1221,'2022'!$A:$O,6,FALSE),0)</f>
        <v>813967</v>
      </c>
      <c r="M1221" s="42">
        <f>+IFERROR(VLOOKUP($A1221,'2022'!$A:$O,7,FALSE),0)</f>
        <v>-813968</v>
      </c>
      <c r="N1221" s="42">
        <f>+IFERROR(VLOOKUP($A1221,'2022'!$A:$O,8,FALSE),0)</f>
        <v>1166245</v>
      </c>
      <c r="O1221" s="42">
        <f>+IFERROR(VLOOKUP($A1221,'2022'!$A:$O,9,FALSE),0)</f>
        <v>-1167007</v>
      </c>
      <c r="P1221" s="42">
        <f>+IFERROR(VLOOKUP($A1221,'2022'!$A:$O,10,FALSE),0)</f>
        <v>0</v>
      </c>
      <c r="Q1221" s="42">
        <f>+IFERROR(VLOOKUP($A1221,'2022'!$A:$O,11,FALSE),0)</f>
        <v>0</v>
      </c>
      <c r="R1221" s="42">
        <f>+IFERROR(VLOOKUP($A1221,'2022'!$A:$O,12,FALSE),0)</f>
        <v>190199</v>
      </c>
      <c r="S1221" s="42">
        <f>+IFERROR(VLOOKUP($A1221,'2022'!$A:$O,13,FALSE),0)</f>
        <v>-190199</v>
      </c>
      <c r="T1221" s="42">
        <f>+IFERROR(VLOOKUP($A1221,'2022'!$A:$O,14,FALSE),0)</f>
        <v>98640</v>
      </c>
      <c r="U1221" s="42">
        <f>+IFERROR(VLOOKUP($A1221,'2022'!$A:$O,15,FALSE),0)</f>
        <v>53422</v>
      </c>
    </row>
    <row r="1222" spans="1:21" hidden="1" x14ac:dyDescent="0.2">
      <c r="A1222" s="3">
        <v>2368010103</v>
      </c>
      <c r="B1222" s="4" t="s">
        <v>788</v>
      </c>
      <c r="C1222" s="4" t="s">
        <v>9</v>
      </c>
      <c r="D1222" s="4">
        <f t="shared" si="1091"/>
        <v>10</v>
      </c>
      <c r="E1222" s="42">
        <f t="shared" si="1152"/>
        <v>0</v>
      </c>
      <c r="F1222" s="42">
        <f>IFERROR(VLOOKUP($A1222,'2018'!$A$8:$C$209,3,FALSE),0)</f>
        <v>0</v>
      </c>
      <c r="G1222" s="42">
        <f>IFERROR(VLOOKUP($A1222,'2019'!$A$8:$C$282,3,FALSE),0)</f>
        <v>0</v>
      </c>
      <c r="H1222" s="42">
        <f>+IFERROR(VLOOKUP($A1222,'2020'!$A$14:$C$247,3,FALSE),0)</f>
        <v>0</v>
      </c>
      <c r="I1222" s="42">
        <f>+IFERROR(VLOOKUP($A1222,'2021'!$A$12:$C$276,3,FALSE),0)</f>
        <v>0</v>
      </c>
      <c r="J1222" s="42">
        <f>+IFERROR(VLOOKUP($A1222,'2022'!$A:$O,4,FALSE),0)</f>
        <v>0</v>
      </c>
      <c r="K1222" s="42">
        <f>+IFERROR(VLOOKUP($A1222,'2022'!$A:$O,5,FALSE),0)</f>
        <v>0</v>
      </c>
      <c r="L1222" s="42">
        <f>+IFERROR(VLOOKUP($A1222,'2022'!$A:$O,6,FALSE),0)</f>
        <v>0</v>
      </c>
      <c r="M1222" s="42">
        <f>+IFERROR(VLOOKUP($A1222,'2022'!$A:$O,7,FALSE),0)</f>
        <v>0</v>
      </c>
      <c r="N1222" s="42">
        <f>+IFERROR(VLOOKUP($A1222,'2022'!$A:$O,8,FALSE),0)</f>
        <v>0</v>
      </c>
      <c r="O1222" s="42">
        <f>+IFERROR(VLOOKUP($A1222,'2022'!$A:$O,9,FALSE),0)</f>
        <v>0</v>
      </c>
      <c r="P1222" s="42">
        <f>+IFERROR(VLOOKUP($A1222,'2022'!$A:$O,10,FALSE),0)</f>
        <v>0</v>
      </c>
      <c r="Q1222" s="42">
        <f>+IFERROR(VLOOKUP($A1222,'2022'!$A:$O,11,FALSE),0)</f>
        <v>0</v>
      </c>
      <c r="R1222" s="42">
        <f>+IFERROR(VLOOKUP($A1222,'2022'!$A:$O,12,FALSE),0)</f>
        <v>0</v>
      </c>
      <c r="S1222" s="42">
        <f>+IFERROR(VLOOKUP($A1222,'2022'!$A:$O,13,FALSE),0)</f>
        <v>0</v>
      </c>
      <c r="T1222" s="42">
        <f>+IFERROR(VLOOKUP($A1222,'2022'!$A:$O,14,FALSE),0)</f>
        <v>0</v>
      </c>
      <c r="U1222" s="42">
        <f>+IFERROR(VLOOKUP($A1222,'2022'!$A:$O,15,FALSE),0)</f>
        <v>0</v>
      </c>
    </row>
    <row r="1223" spans="1:21" hidden="1" x14ac:dyDescent="0.2">
      <c r="A1223" s="3">
        <v>2368010104</v>
      </c>
      <c r="B1223" s="4" t="s">
        <v>789</v>
      </c>
      <c r="C1223" s="4" t="s">
        <v>9</v>
      </c>
      <c r="D1223" s="4">
        <f t="shared" si="1091"/>
        <v>10</v>
      </c>
      <c r="E1223" s="42">
        <f t="shared" si="1152"/>
        <v>1836</v>
      </c>
      <c r="F1223" s="42">
        <f>IFERROR(VLOOKUP($A1223,'2018'!$A$8:$C$209,3,FALSE),0)</f>
        <v>1836</v>
      </c>
      <c r="G1223" s="42">
        <f>IFERROR(VLOOKUP($A1223,'2019'!$A$8:$C$282,3,FALSE),0)</f>
        <v>0</v>
      </c>
      <c r="H1223" s="42">
        <f>+IFERROR(VLOOKUP($A1223,'2020'!$A$14:$C$247,3,FALSE),0)</f>
        <v>1</v>
      </c>
      <c r="I1223" s="42">
        <f>+IFERROR(VLOOKUP($A1223,'2021'!$A$12:$C$276,3,FALSE),0)</f>
        <v>-1</v>
      </c>
      <c r="J1223" s="42">
        <f>+IFERROR(VLOOKUP($A1223,'2022'!$A:$O,4,FALSE),0)</f>
        <v>0</v>
      </c>
      <c r="K1223" s="42">
        <f>+IFERROR(VLOOKUP($A1223,'2022'!$A:$O,5,FALSE),0)</f>
        <v>0</v>
      </c>
      <c r="L1223" s="42">
        <f>+IFERROR(VLOOKUP($A1223,'2022'!$A:$O,6,FALSE),0)</f>
        <v>0</v>
      </c>
      <c r="M1223" s="42">
        <f>+IFERROR(VLOOKUP($A1223,'2022'!$A:$O,7,FALSE),0)</f>
        <v>0</v>
      </c>
      <c r="N1223" s="42">
        <f>+IFERROR(VLOOKUP($A1223,'2022'!$A:$O,8,FALSE),0)</f>
        <v>0</v>
      </c>
      <c r="O1223" s="42">
        <f>+IFERROR(VLOOKUP($A1223,'2022'!$A:$O,9,FALSE),0)</f>
        <v>0</v>
      </c>
      <c r="P1223" s="42">
        <f>+IFERROR(VLOOKUP($A1223,'2022'!$A:$O,10,FALSE),0)</f>
        <v>0</v>
      </c>
      <c r="Q1223" s="42">
        <f>+IFERROR(VLOOKUP($A1223,'2022'!$A:$O,11,FALSE),0)</f>
        <v>0</v>
      </c>
      <c r="R1223" s="42">
        <f>+IFERROR(VLOOKUP($A1223,'2022'!$A:$O,12,FALSE),0)</f>
        <v>0</v>
      </c>
      <c r="S1223" s="42">
        <f>+IFERROR(VLOOKUP($A1223,'2022'!$A:$O,13,FALSE),0)</f>
        <v>0</v>
      </c>
      <c r="T1223" s="42">
        <f>+IFERROR(VLOOKUP($A1223,'2022'!$A:$O,14,FALSE),0)</f>
        <v>0</v>
      </c>
      <c r="U1223" s="42">
        <f>+IFERROR(VLOOKUP($A1223,'2022'!$A:$O,15,FALSE),0)</f>
        <v>0</v>
      </c>
    </row>
    <row r="1224" spans="1:21" ht="12" hidden="1" customHeight="1" x14ac:dyDescent="0.2">
      <c r="A1224" s="3">
        <v>2368010105</v>
      </c>
      <c r="B1224" s="4" t="s">
        <v>790</v>
      </c>
      <c r="C1224" s="4" t="s">
        <v>9</v>
      </c>
      <c r="D1224" s="4">
        <f t="shared" si="1091"/>
        <v>10</v>
      </c>
      <c r="E1224" s="42">
        <f t="shared" si="1152"/>
        <v>0</v>
      </c>
      <c r="F1224" s="42">
        <f>IFERROR(VLOOKUP($A1224,'2018'!$A$8:$C$209,3,FALSE),0)</f>
        <v>0</v>
      </c>
      <c r="G1224" s="42">
        <f>IFERROR(VLOOKUP($A1224,'2019'!$A$8:$C$282,3,FALSE),0)</f>
        <v>0</v>
      </c>
      <c r="H1224" s="42">
        <f>+IFERROR(VLOOKUP($A1224,'2020'!$A$14:$C$247,3,FALSE),0)</f>
        <v>1</v>
      </c>
      <c r="I1224" s="42">
        <f>+IFERROR(VLOOKUP($A1224,'2021'!$A$12:$C$276,3,FALSE),0)</f>
        <v>-1</v>
      </c>
      <c r="J1224" s="42">
        <f>+IFERROR(VLOOKUP($A1224,'2022'!$A:$O,4,FALSE),0)</f>
        <v>2680</v>
      </c>
      <c r="K1224" s="42">
        <f>+IFERROR(VLOOKUP($A1224,'2022'!$A:$O,5,FALSE),0)</f>
        <v>-2680</v>
      </c>
      <c r="L1224" s="42">
        <f>+IFERROR(VLOOKUP($A1224,'2022'!$A:$O,6,FALSE),0)</f>
        <v>265881</v>
      </c>
      <c r="M1224" s="42">
        <f>+IFERROR(VLOOKUP($A1224,'2022'!$A:$O,7,FALSE),0)</f>
        <v>-265880</v>
      </c>
      <c r="N1224" s="42">
        <f>+IFERROR(VLOOKUP($A1224,'2022'!$A:$O,8,FALSE),0)</f>
        <v>0</v>
      </c>
      <c r="O1224" s="42">
        <f>+IFERROR(VLOOKUP($A1224,'2022'!$A:$O,9,FALSE),0)</f>
        <v>-1</v>
      </c>
      <c r="P1224" s="42">
        <f>+IFERROR(VLOOKUP($A1224,'2022'!$A:$O,10,FALSE),0)</f>
        <v>0</v>
      </c>
      <c r="Q1224" s="42">
        <f>+IFERROR(VLOOKUP($A1224,'2022'!$A:$O,11,FALSE),0)</f>
        <v>0</v>
      </c>
      <c r="R1224" s="42">
        <f>+IFERROR(VLOOKUP($A1224,'2022'!$A:$O,12,FALSE),0)</f>
        <v>0</v>
      </c>
      <c r="S1224" s="42">
        <f>+IFERROR(VLOOKUP($A1224,'2022'!$A:$O,13,FALSE),0)</f>
        <v>0</v>
      </c>
      <c r="T1224" s="42">
        <f>+IFERROR(VLOOKUP($A1224,'2022'!$A:$O,14,FALSE),0)</f>
        <v>0</v>
      </c>
      <c r="U1224" s="42">
        <f>+IFERROR(VLOOKUP($A1224,'2022'!$A:$O,15,FALSE),0)</f>
        <v>0</v>
      </c>
    </row>
    <row r="1225" spans="1:21" ht="12" hidden="1" customHeight="1" x14ac:dyDescent="0.2">
      <c r="A1225" s="3">
        <v>2368010106</v>
      </c>
      <c r="B1225" s="4" t="s">
        <v>1397</v>
      </c>
      <c r="C1225" s="4" t="s">
        <v>9</v>
      </c>
      <c r="D1225" s="4">
        <f t="shared" ref="D1225" si="1153">+LEN(A1225)</f>
        <v>10</v>
      </c>
      <c r="E1225" s="42">
        <f t="shared" si="1152"/>
        <v>0</v>
      </c>
      <c r="F1225" s="42">
        <f>IFERROR(VLOOKUP($A1225,'2018'!$A$8:$C$209,3,FALSE),0)</f>
        <v>0</v>
      </c>
      <c r="G1225" s="42">
        <f>IFERROR(VLOOKUP($A1225,'2019'!$A$8:$C$282,3,FALSE),0)</f>
        <v>0</v>
      </c>
      <c r="H1225" s="42">
        <f>+IFERROR(VLOOKUP($A1225,'2020'!$A$14:$C$247,3,FALSE),0)</f>
        <v>0</v>
      </c>
      <c r="I1225" s="42">
        <f>+IFERROR(VLOOKUP($A1225,'2021'!$A$12:$C$276,3,FALSE),0)</f>
        <v>0</v>
      </c>
      <c r="J1225" s="42">
        <f>+IFERROR(VLOOKUP($A1225,'2022'!$A:$O,4,FALSE),0)</f>
        <v>131944</v>
      </c>
      <c r="K1225" s="42">
        <f>+IFERROR(VLOOKUP($A1225,'2022'!$A:$O,5,FALSE),0)</f>
        <v>-131944</v>
      </c>
      <c r="L1225" s="42">
        <f>+IFERROR(VLOOKUP($A1225,'2022'!$A:$O,6,FALSE),0)</f>
        <v>10069</v>
      </c>
      <c r="M1225" s="42">
        <f>+IFERROR(VLOOKUP($A1225,'2022'!$A:$O,7,FALSE),0)</f>
        <v>-10069</v>
      </c>
      <c r="N1225" s="42">
        <f>+IFERROR(VLOOKUP($A1225,'2022'!$A:$O,8,FALSE),0)</f>
        <v>28780</v>
      </c>
      <c r="O1225" s="42">
        <f>+IFERROR(VLOOKUP($A1225,'2022'!$A:$O,9,FALSE),0)</f>
        <v>-28780</v>
      </c>
      <c r="P1225" s="42">
        <f>+IFERROR(VLOOKUP($A1225,'2022'!$A:$O,10,FALSE),0)</f>
        <v>0</v>
      </c>
      <c r="Q1225" s="42">
        <f>+IFERROR(VLOOKUP($A1225,'2022'!$A:$O,11,FALSE),0)</f>
        <v>0</v>
      </c>
      <c r="R1225" s="42">
        <f>+IFERROR(VLOOKUP($A1225,'2022'!$A:$O,12,FALSE),0)</f>
        <v>1450</v>
      </c>
      <c r="S1225" s="42">
        <f>+IFERROR(VLOOKUP($A1225,'2022'!$A:$O,13,FALSE),0)</f>
        <v>-1450</v>
      </c>
      <c r="T1225" s="42">
        <f>+IFERROR(VLOOKUP($A1225,'2022'!$A:$O,14,FALSE),0)</f>
        <v>0</v>
      </c>
      <c r="U1225" s="42">
        <f>+IFERROR(VLOOKUP($A1225,'2022'!$A:$O,15,FALSE),0)</f>
        <v>0</v>
      </c>
    </row>
    <row r="1226" spans="1:21" hidden="1" x14ac:dyDescent="0.2">
      <c r="A1226" s="3">
        <v>2368010190</v>
      </c>
      <c r="B1226" s="4" t="s">
        <v>791</v>
      </c>
      <c r="C1226" s="4" t="s">
        <v>9</v>
      </c>
      <c r="D1226" s="4">
        <f t="shared" si="1091"/>
        <v>10</v>
      </c>
      <c r="E1226" s="42">
        <f t="shared" si="1152"/>
        <v>0</v>
      </c>
      <c r="F1226" s="42">
        <f>IFERROR(VLOOKUP($A1226,'2018'!$A$8:$C$209,3,FALSE),0)</f>
        <v>0</v>
      </c>
      <c r="G1226" s="42">
        <f>IFERROR(VLOOKUP($A1226,'2019'!$A$8:$C$282,3,FALSE),0)</f>
        <v>0</v>
      </c>
      <c r="H1226" s="42">
        <f>+IFERROR(VLOOKUP($A1226,'2020'!$A$14:$C$247,3,FALSE),0)</f>
        <v>0</v>
      </c>
      <c r="I1226" s="42">
        <f>+IFERROR(VLOOKUP($A1226,'2021'!$A$12:$C$276,3,FALSE),0)</f>
        <v>0</v>
      </c>
      <c r="J1226" s="42">
        <f>+IFERROR(VLOOKUP($A1226,'2022'!$A:$O,4,FALSE),0)</f>
        <v>0</v>
      </c>
      <c r="K1226" s="42">
        <f>+IFERROR(VLOOKUP($A1226,'2022'!$A:$O,5,FALSE),0)</f>
        <v>0</v>
      </c>
      <c r="L1226" s="42">
        <f>+IFERROR(VLOOKUP($A1226,'2022'!$A:$O,6,FALSE),0)</f>
        <v>0</v>
      </c>
      <c r="M1226" s="42">
        <f>+IFERROR(VLOOKUP($A1226,'2022'!$A:$O,7,FALSE),0)</f>
        <v>0</v>
      </c>
      <c r="N1226" s="42">
        <f>+IFERROR(VLOOKUP($A1226,'2022'!$A:$O,8,FALSE),0)</f>
        <v>0</v>
      </c>
      <c r="O1226" s="42">
        <f>+IFERROR(VLOOKUP($A1226,'2022'!$A:$O,9,FALSE),0)</f>
        <v>0</v>
      </c>
      <c r="P1226" s="42">
        <f>+IFERROR(VLOOKUP($A1226,'2022'!$A:$O,10,FALSE),0)</f>
        <v>0</v>
      </c>
      <c r="Q1226" s="42">
        <f>+IFERROR(VLOOKUP($A1226,'2022'!$A:$O,11,FALSE),0)</f>
        <v>0</v>
      </c>
      <c r="R1226" s="42">
        <f>+IFERROR(VLOOKUP($A1226,'2022'!$A:$O,12,FALSE),0)</f>
        <v>0</v>
      </c>
      <c r="S1226" s="42">
        <f>+IFERROR(VLOOKUP($A1226,'2022'!$A:$O,13,FALSE),0)</f>
        <v>0</v>
      </c>
      <c r="T1226" s="42">
        <f>+IFERROR(VLOOKUP($A1226,'2022'!$A:$O,14,FALSE),0)</f>
        <v>0</v>
      </c>
      <c r="U1226" s="42">
        <f>+IFERROR(VLOOKUP($A1226,'2022'!$A:$O,15,FALSE),0)</f>
        <v>0</v>
      </c>
    </row>
    <row r="1227" spans="1:21" ht="12" hidden="1" x14ac:dyDescent="0.25">
      <c r="A1227" s="34">
        <v>23680102</v>
      </c>
      <c r="B1227" s="35" t="s">
        <v>792</v>
      </c>
      <c r="C1227" s="35" t="s">
        <v>5</v>
      </c>
      <c r="D1227" s="35">
        <f t="shared" si="1091"/>
        <v>8</v>
      </c>
      <c r="E1227" s="41">
        <f t="shared" ref="E1227" si="1154">+E1228+E1229</f>
        <v>94569</v>
      </c>
      <c r="F1227" s="41">
        <f t="shared" ref="F1227:L1227" si="1155">+F1228+F1229</f>
        <v>33496</v>
      </c>
      <c r="G1227" s="41">
        <f t="shared" si="1155"/>
        <v>0</v>
      </c>
      <c r="H1227" s="41">
        <f t="shared" ref="H1227" si="1156">+H1228+H1229</f>
        <v>-1</v>
      </c>
      <c r="I1227" s="41">
        <f t="shared" ref="I1227" si="1157">+I1228+I1229</f>
        <v>-5582</v>
      </c>
      <c r="J1227" s="41">
        <f t="shared" si="1155"/>
        <v>172318</v>
      </c>
      <c r="K1227" s="41">
        <f t="shared" si="1155"/>
        <v>-159665</v>
      </c>
      <c r="L1227" s="41">
        <f t="shared" si="1155"/>
        <v>0</v>
      </c>
      <c r="M1227" s="41">
        <f t="shared" ref="M1227:N1227" si="1158">+M1228+M1229</f>
        <v>-12653</v>
      </c>
      <c r="N1227" s="41">
        <f t="shared" si="1158"/>
        <v>3394</v>
      </c>
      <c r="O1227" s="41">
        <f t="shared" ref="O1227:S1227" si="1159">+O1228+O1229</f>
        <v>-3394</v>
      </c>
      <c r="P1227" s="41">
        <f t="shared" si="1159"/>
        <v>0</v>
      </c>
      <c r="Q1227" s="41">
        <f t="shared" si="1159"/>
        <v>0</v>
      </c>
      <c r="R1227" s="41">
        <f t="shared" si="1159"/>
        <v>58382</v>
      </c>
      <c r="S1227" s="41">
        <f t="shared" si="1159"/>
        <v>-58380</v>
      </c>
      <c r="T1227" s="41">
        <f t="shared" ref="T1227:U1227" si="1160">+T1228+T1229</f>
        <v>48241</v>
      </c>
      <c r="U1227" s="41">
        <f t="shared" si="1160"/>
        <v>18413</v>
      </c>
    </row>
    <row r="1228" spans="1:21" ht="12" hidden="1" customHeight="1" x14ac:dyDescent="0.2">
      <c r="A1228" s="3">
        <v>2368010201</v>
      </c>
      <c r="B1228" s="4" t="s">
        <v>793</v>
      </c>
      <c r="C1228" s="4" t="s">
        <v>9</v>
      </c>
      <c r="D1228" s="4">
        <f t="shared" si="1091"/>
        <v>10</v>
      </c>
      <c r="E1228" s="42">
        <f t="shared" ref="E1228:E1229" si="1161">+F1228+G1228+J1228+K1228+L1228+H1228+M1228+N1228+I1228+O1228+P1228+Q1228+R1228+S1228+T1228+U1228</f>
        <v>94569</v>
      </c>
      <c r="F1228" s="42">
        <f>IFERROR(VLOOKUP($A1228,'2018'!$A$8:$C$209,3,FALSE),0)</f>
        <v>33496</v>
      </c>
      <c r="G1228" s="42">
        <f>IFERROR(VLOOKUP($A1228,'2019'!$A$8:$C$282,3,FALSE),0)</f>
        <v>0</v>
      </c>
      <c r="H1228" s="42">
        <f>+IFERROR(VLOOKUP($A1228,'2020'!$A$14:$C$247,3,FALSE),0)</f>
        <v>-1</v>
      </c>
      <c r="I1228" s="42">
        <f>+IFERROR(VLOOKUP($A1228,'2021'!$A$12:$C$276,3,FALSE),0)</f>
        <v>-5582</v>
      </c>
      <c r="J1228" s="42">
        <f>+IFERROR(VLOOKUP($A1228,'2022'!$A:$O,4,FALSE),0)</f>
        <v>172318</v>
      </c>
      <c r="K1228" s="42">
        <f>+IFERROR(VLOOKUP($A1228,'2022'!$A:$O,5,FALSE),0)</f>
        <v>-159665</v>
      </c>
      <c r="L1228" s="42">
        <f>+IFERROR(VLOOKUP($A1228,'2022'!$A:$O,6,FALSE),0)</f>
        <v>0</v>
      </c>
      <c r="M1228" s="42">
        <f>+IFERROR(VLOOKUP($A1228,'2022'!$A:$O,7,FALSE),0)</f>
        <v>-12653</v>
      </c>
      <c r="N1228" s="42">
        <f>+IFERROR(VLOOKUP($A1228,'2022'!$A:$O,8,FALSE),0)</f>
        <v>3394</v>
      </c>
      <c r="O1228" s="42">
        <f>+IFERROR(VLOOKUP($A1228,'2022'!$A:$O,9,FALSE),0)</f>
        <v>-3394</v>
      </c>
      <c r="P1228" s="42">
        <f>+IFERROR(VLOOKUP($A1228,'2022'!$A:$O,10,FALSE),0)</f>
        <v>0</v>
      </c>
      <c r="Q1228" s="42">
        <f>+IFERROR(VLOOKUP($A1228,'2022'!$A:$O,11,FALSE),0)</f>
        <v>0</v>
      </c>
      <c r="R1228" s="42">
        <f>+IFERROR(VLOOKUP($A1228,'2022'!$A:$O,12,FALSE),0)</f>
        <v>58382</v>
      </c>
      <c r="S1228" s="42">
        <f>+IFERROR(VLOOKUP($A1228,'2022'!$A:$O,13,FALSE),0)</f>
        <v>-58380</v>
      </c>
      <c r="T1228" s="42">
        <f>+IFERROR(VLOOKUP($A1228,'2022'!$A:$O,14,FALSE),0)</f>
        <v>48241</v>
      </c>
      <c r="U1228" s="42">
        <f>+IFERROR(VLOOKUP($A1228,'2022'!$A:$O,15,FALSE),0)</f>
        <v>18413</v>
      </c>
    </row>
    <row r="1229" spans="1:21" ht="12" hidden="1" customHeight="1" x14ac:dyDescent="0.2">
      <c r="A1229" s="3">
        <v>2368010290</v>
      </c>
      <c r="B1229" s="4" t="s">
        <v>794</v>
      </c>
      <c r="C1229" s="4" t="s">
        <v>9</v>
      </c>
      <c r="D1229" s="4">
        <f t="shared" si="1091"/>
        <v>10</v>
      </c>
      <c r="E1229" s="42">
        <f t="shared" si="1161"/>
        <v>0</v>
      </c>
      <c r="F1229" s="42">
        <f>IFERROR(VLOOKUP($A1229,'2018'!$A$8:$C$209,3,FALSE),0)</f>
        <v>0</v>
      </c>
      <c r="G1229" s="42">
        <f>IFERROR(VLOOKUP($A1229,'2019'!$A$8:$C$282,3,FALSE),0)</f>
        <v>0</v>
      </c>
      <c r="H1229" s="42">
        <f>+IFERROR(VLOOKUP($A1229,'2020'!$A$14:$C$247,3,FALSE),0)</f>
        <v>0</v>
      </c>
      <c r="I1229" s="42">
        <f>+IFERROR(VLOOKUP($A1229,'2021'!$A$12:$C$276,3,FALSE),0)</f>
        <v>0</v>
      </c>
      <c r="J1229" s="42">
        <f>+IFERROR(VLOOKUP($A1229,'2022'!$A:$O,4,FALSE),0)</f>
        <v>0</v>
      </c>
      <c r="K1229" s="42">
        <f>+IFERROR(VLOOKUP($A1229,'2022'!$A:$O,5,FALSE),0)</f>
        <v>0</v>
      </c>
      <c r="L1229" s="42">
        <f>+IFERROR(VLOOKUP($A1229,'2022'!$A:$O,6,FALSE),0)</f>
        <v>0</v>
      </c>
      <c r="M1229" s="42">
        <f>+IFERROR(VLOOKUP($A1229,'2022'!$A:$O,7,FALSE),0)</f>
        <v>0</v>
      </c>
      <c r="N1229" s="42">
        <f>+IFERROR(VLOOKUP($A1229,'2022'!$A:$O,8,FALSE),0)</f>
        <v>0</v>
      </c>
      <c r="O1229" s="42">
        <f>+IFERROR(VLOOKUP($A1229,'2022'!$A:$O,9,FALSE),0)</f>
        <v>0</v>
      </c>
      <c r="P1229" s="42">
        <f>+IFERROR(VLOOKUP($A1229,'2022'!$A:$O,10,FALSE),0)</f>
        <v>0</v>
      </c>
      <c r="Q1229" s="42">
        <f>+IFERROR(VLOOKUP($A1229,'2022'!$A:$O,11,FALSE),0)</f>
        <v>0</v>
      </c>
      <c r="R1229" s="42">
        <f>+IFERROR(VLOOKUP($A1229,'2022'!$A:$O,12,FALSE),0)</f>
        <v>0</v>
      </c>
      <c r="S1229" s="42">
        <f>+IFERROR(VLOOKUP($A1229,'2022'!$A:$O,13,FALSE),0)</f>
        <v>0</v>
      </c>
      <c r="T1229" s="42">
        <f>+IFERROR(VLOOKUP($A1229,'2022'!$A:$O,14,FALSE),0)</f>
        <v>0</v>
      </c>
      <c r="U1229" s="42">
        <f>+IFERROR(VLOOKUP($A1229,'2022'!$A:$O,15,FALSE),0)</f>
        <v>0</v>
      </c>
    </row>
    <row r="1230" spans="1:21" ht="12" hidden="1" customHeight="1" x14ac:dyDescent="0.25">
      <c r="A1230" s="34">
        <v>23680103</v>
      </c>
      <c r="B1230" s="35" t="s">
        <v>1318</v>
      </c>
      <c r="C1230" s="35" t="s">
        <v>5</v>
      </c>
      <c r="D1230" s="35">
        <f t="shared" si="1091"/>
        <v>8</v>
      </c>
      <c r="E1230" s="41">
        <f t="shared" ref="E1230" si="1162">SUBTOTAL(9,E1231:E1237)</f>
        <v>0</v>
      </c>
      <c r="F1230" s="41">
        <f t="shared" ref="F1230:L1230" si="1163">SUBTOTAL(9,F1231:F1237)</f>
        <v>0</v>
      </c>
      <c r="G1230" s="41">
        <f t="shared" si="1163"/>
        <v>0</v>
      </c>
      <c r="H1230" s="41">
        <f t="shared" ref="H1230" si="1164">SUBTOTAL(9,H1231:H1237)</f>
        <v>0</v>
      </c>
      <c r="I1230" s="41">
        <f t="shared" ref="I1230" si="1165">SUBTOTAL(9,I1231:I1237)</f>
        <v>0</v>
      </c>
      <c r="J1230" s="41">
        <f t="shared" si="1163"/>
        <v>0</v>
      </c>
      <c r="K1230" s="41">
        <f t="shared" si="1163"/>
        <v>0</v>
      </c>
      <c r="L1230" s="41">
        <f t="shared" si="1163"/>
        <v>0</v>
      </c>
      <c r="M1230" s="41">
        <f t="shared" ref="M1230:N1230" si="1166">SUBTOTAL(9,M1231:M1237)</f>
        <v>0</v>
      </c>
      <c r="N1230" s="41">
        <f t="shared" si="1166"/>
        <v>0</v>
      </c>
      <c r="O1230" s="41">
        <f t="shared" ref="O1230:S1230" si="1167">SUBTOTAL(9,O1231:O1237)</f>
        <v>0</v>
      </c>
      <c r="P1230" s="41">
        <f t="shared" si="1167"/>
        <v>0</v>
      </c>
      <c r="Q1230" s="41">
        <f t="shared" si="1167"/>
        <v>0</v>
      </c>
      <c r="R1230" s="41">
        <f t="shared" si="1167"/>
        <v>0</v>
      </c>
      <c r="S1230" s="41">
        <f t="shared" si="1167"/>
        <v>0</v>
      </c>
      <c r="T1230" s="41">
        <f t="shared" ref="T1230:U1230" si="1168">SUBTOTAL(9,T1231:T1237)</f>
        <v>0</v>
      </c>
      <c r="U1230" s="41">
        <f t="shared" si="1168"/>
        <v>0</v>
      </c>
    </row>
    <row r="1231" spans="1:21" hidden="1" x14ac:dyDescent="0.2">
      <c r="A1231" s="3">
        <v>2368010301</v>
      </c>
      <c r="B1231" s="4" t="s">
        <v>1319</v>
      </c>
      <c r="C1231" s="4" t="s">
        <v>9</v>
      </c>
      <c r="D1231" s="4">
        <f t="shared" si="1091"/>
        <v>10</v>
      </c>
      <c r="E1231" s="42">
        <f t="shared" ref="E1231:E1237" si="1169">+F1231+G1231+J1231+K1231+L1231+H1231+M1231+N1231+I1231+O1231+P1231+Q1231+R1231+S1231+T1231+U1231</f>
        <v>0</v>
      </c>
      <c r="F1231" s="42">
        <f>IFERROR(VLOOKUP($A1231,'2018'!$A$8:$C$209,3,FALSE),0)</f>
        <v>0</v>
      </c>
      <c r="G1231" s="42">
        <f>IFERROR(VLOOKUP($A1231,'2019'!$A$8:$C$282,3,FALSE),0)</f>
        <v>0</v>
      </c>
      <c r="H1231" s="42">
        <f>+IFERROR(VLOOKUP($A1231,'2020'!$A$14:$C$247,3,FALSE),0)</f>
        <v>0</v>
      </c>
      <c r="I1231" s="42">
        <f>+IFERROR(VLOOKUP($A1231,'2021'!$A$12:$C$276,3,FALSE),0)</f>
        <v>0</v>
      </c>
      <c r="J1231" s="42">
        <f>+IFERROR(VLOOKUP($A1231,'2022'!$A:$O,4,FALSE),0)</f>
        <v>0</v>
      </c>
      <c r="K1231" s="42">
        <f>+IFERROR(VLOOKUP($A1231,'2022'!$A:$O,5,FALSE),0)</f>
        <v>0</v>
      </c>
      <c r="L1231" s="42">
        <f>+IFERROR(VLOOKUP($A1231,'2022'!$A:$O,6,FALSE),0)</f>
        <v>0</v>
      </c>
      <c r="M1231" s="42">
        <f>+IFERROR(VLOOKUP($A1231,'2022'!$A:$O,7,FALSE),0)</f>
        <v>0</v>
      </c>
      <c r="N1231" s="42">
        <f>+IFERROR(VLOOKUP($A1231,'2022'!$A:$O,8,FALSE),0)</f>
        <v>0</v>
      </c>
      <c r="O1231" s="42">
        <f>+IFERROR(VLOOKUP($A1231,'2022'!$A:$O,9,FALSE),0)</f>
        <v>0</v>
      </c>
      <c r="P1231" s="42">
        <f>+IFERROR(VLOOKUP($A1231,'2022'!$A:$O,10,FALSE),0)</f>
        <v>0</v>
      </c>
      <c r="Q1231" s="42">
        <f>+IFERROR(VLOOKUP($A1231,'2022'!$A:$O,11,FALSE),0)</f>
        <v>0</v>
      </c>
      <c r="R1231" s="42">
        <f>+IFERROR(VLOOKUP($A1231,'2022'!$A:$O,12,FALSE),0)</f>
        <v>0</v>
      </c>
      <c r="S1231" s="42">
        <f>+IFERROR(VLOOKUP($A1231,'2022'!$A:$O,13,FALSE),0)</f>
        <v>0</v>
      </c>
      <c r="T1231" s="42">
        <f>+IFERROR(VLOOKUP($A1231,'2022'!$A:$O,14,FALSE),0)</f>
        <v>0</v>
      </c>
      <c r="U1231" s="42">
        <f>+IFERROR(VLOOKUP($A1231,'2022'!$A:$O,15,FALSE),0)</f>
        <v>0</v>
      </c>
    </row>
    <row r="1232" spans="1:21" ht="12" hidden="1" customHeight="1" x14ac:dyDescent="0.2">
      <c r="A1232" s="3">
        <v>2368010302</v>
      </c>
      <c r="B1232" s="4" t="s">
        <v>1320</v>
      </c>
      <c r="C1232" s="4" t="s">
        <v>9</v>
      </c>
      <c r="D1232" s="4">
        <f t="shared" si="1091"/>
        <v>10</v>
      </c>
      <c r="E1232" s="42">
        <f t="shared" si="1169"/>
        <v>0</v>
      </c>
      <c r="F1232" s="42">
        <f>IFERROR(VLOOKUP($A1232,'2018'!$A$8:$C$209,3,FALSE),0)</f>
        <v>0</v>
      </c>
      <c r="G1232" s="42">
        <f>IFERROR(VLOOKUP($A1232,'2019'!$A$8:$C$282,3,FALSE),0)</f>
        <v>0</v>
      </c>
      <c r="H1232" s="42">
        <f>+IFERROR(VLOOKUP($A1232,'2020'!$A$14:$C$247,3,FALSE),0)</f>
        <v>0</v>
      </c>
      <c r="I1232" s="42">
        <f>+IFERROR(VLOOKUP($A1232,'2021'!$A$12:$C$276,3,FALSE),0)</f>
        <v>0</v>
      </c>
      <c r="J1232" s="42">
        <f>+IFERROR(VLOOKUP($A1232,'2022'!$A:$O,4,FALSE),0)</f>
        <v>0</v>
      </c>
      <c r="K1232" s="42">
        <f>+IFERROR(VLOOKUP($A1232,'2022'!$A:$O,5,FALSE),0)</f>
        <v>0</v>
      </c>
      <c r="L1232" s="42">
        <f>+IFERROR(VLOOKUP($A1232,'2022'!$A:$O,6,FALSE),0)</f>
        <v>0</v>
      </c>
      <c r="M1232" s="42">
        <f>+IFERROR(VLOOKUP($A1232,'2022'!$A:$O,7,FALSE),0)</f>
        <v>0</v>
      </c>
      <c r="N1232" s="42">
        <f>+IFERROR(VLOOKUP($A1232,'2022'!$A:$O,8,FALSE),0)</f>
        <v>0</v>
      </c>
      <c r="O1232" s="42">
        <f>+IFERROR(VLOOKUP($A1232,'2022'!$A:$O,9,FALSE),0)</f>
        <v>0</v>
      </c>
      <c r="P1232" s="42">
        <f>+IFERROR(VLOOKUP($A1232,'2022'!$A:$O,10,FALSE),0)</f>
        <v>0</v>
      </c>
      <c r="Q1232" s="42">
        <f>+IFERROR(VLOOKUP($A1232,'2022'!$A:$O,11,FALSE),0)</f>
        <v>0</v>
      </c>
      <c r="R1232" s="42">
        <f>+IFERROR(VLOOKUP($A1232,'2022'!$A:$O,12,FALSE),0)</f>
        <v>0</v>
      </c>
      <c r="S1232" s="42">
        <f>+IFERROR(VLOOKUP($A1232,'2022'!$A:$O,13,FALSE),0)</f>
        <v>0</v>
      </c>
      <c r="T1232" s="42">
        <f>+IFERROR(VLOOKUP($A1232,'2022'!$A:$O,14,FALSE),0)</f>
        <v>0</v>
      </c>
      <c r="U1232" s="42">
        <f>+IFERROR(VLOOKUP($A1232,'2022'!$A:$O,15,FALSE),0)</f>
        <v>0</v>
      </c>
    </row>
    <row r="1233" spans="1:21" ht="12" hidden="1" customHeight="1" x14ac:dyDescent="0.2">
      <c r="A1233" s="3">
        <v>2368010303</v>
      </c>
      <c r="B1233" s="4" t="s">
        <v>1321</v>
      </c>
      <c r="C1233" s="4" t="s">
        <v>9</v>
      </c>
      <c r="D1233" s="4">
        <f t="shared" si="1091"/>
        <v>10</v>
      </c>
      <c r="E1233" s="42">
        <f t="shared" si="1169"/>
        <v>0</v>
      </c>
      <c r="F1233" s="42">
        <f>IFERROR(VLOOKUP($A1233,'2018'!$A$8:$C$209,3,FALSE),0)</f>
        <v>0</v>
      </c>
      <c r="G1233" s="42">
        <f>IFERROR(VLOOKUP($A1233,'2019'!$A$8:$C$282,3,FALSE),0)</f>
        <v>0</v>
      </c>
      <c r="H1233" s="42">
        <f>+IFERROR(VLOOKUP($A1233,'2020'!$A$14:$C$247,3,FALSE),0)</f>
        <v>0</v>
      </c>
      <c r="I1233" s="42">
        <f>+IFERROR(VLOOKUP($A1233,'2021'!$A$12:$C$276,3,FALSE),0)</f>
        <v>0</v>
      </c>
      <c r="J1233" s="42">
        <f>+IFERROR(VLOOKUP($A1233,'2022'!$A:$O,4,FALSE),0)</f>
        <v>0</v>
      </c>
      <c r="K1233" s="42">
        <f>+IFERROR(VLOOKUP($A1233,'2022'!$A:$O,5,FALSE),0)</f>
        <v>0</v>
      </c>
      <c r="L1233" s="42">
        <f>+IFERROR(VLOOKUP($A1233,'2022'!$A:$O,6,FALSE),0)</f>
        <v>0</v>
      </c>
      <c r="M1233" s="42">
        <f>+IFERROR(VLOOKUP($A1233,'2022'!$A:$O,7,FALSE),0)</f>
        <v>0</v>
      </c>
      <c r="N1233" s="42">
        <f>+IFERROR(VLOOKUP($A1233,'2022'!$A:$O,8,FALSE),0)</f>
        <v>0</v>
      </c>
      <c r="O1233" s="42">
        <f>+IFERROR(VLOOKUP($A1233,'2022'!$A:$O,9,FALSE),0)</f>
        <v>0</v>
      </c>
      <c r="P1233" s="42">
        <f>+IFERROR(VLOOKUP($A1233,'2022'!$A:$O,10,FALSE),0)</f>
        <v>0</v>
      </c>
      <c r="Q1233" s="42">
        <f>+IFERROR(VLOOKUP($A1233,'2022'!$A:$O,11,FALSE),0)</f>
        <v>0</v>
      </c>
      <c r="R1233" s="42">
        <f>+IFERROR(VLOOKUP($A1233,'2022'!$A:$O,12,FALSE),0)</f>
        <v>0</v>
      </c>
      <c r="S1233" s="42">
        <f>+IFERROR(VLOOKUP($A1233,'2022'!$A:$O,13,FALSE),0)</f>
        <v>0</v>
      </c>
      <c r="T1233" s="42">
        <f>+IFERROR(VLOOKUP($A1233,'2022'!$A:$O,14,FALSE),0)</f>
        <v>0</v>
      </c>
      <c r="U1233" s="42">
        <f>+IFERROR(VLOOKUP($A1233,'2022'!$A:$O,15,FALSE),0)</f>
        <v>0</v>
      </c>
    </row>
    <row r="1234" spans="1:21" hidden="1" x14ac:dyDescent="0.2">
      <c r="A1234" s="3">
        <v>2368010304</v>
      </c>
      <c r="B1234" s="4" t="s">
        <v>1322</v>
      </c>
      <c r="C1234" s="4" t="s">
        <v>9</v>
      </c>
      <c r="D1234" s="4">
        <f t="shared" si="1091"/>
        <v>10</v>
      </c>
      <c r="E1234" s="42">
        <f t="shared" si="1169"/>
        <v>0</v>
      </c>
      <c r="F1234" s="42">
        <f>IFERROR(VLOOKUP($A1234,'2018'!$A$8:$C$209,3,FALSE),0)</f>
        <v>0</v>
      </c>
      <c r="G1234" s="42">
        <f>IFERROR(VLOOKUP($A1234,'2019'!$A$8:$C$282,3,FALSE),0)</f>
        <v>0</v>
      </c>
      <c r="H1234" s="42">
        <f>+IFERROR(VLOOKUP($A1234,'2020'!$A$14:$C$247,3,FALSE),0)</f>
        <v>0</v>
      </c>
      <c r="I1234" s="42">
        <f>+IFERROR(VLOOKUP($A1234,'2021'!$A$12:$C$276,3,FALSE),0)</f>
        <v>0</v>
      </c>
      <c r="J1234" s="42">
        <f>+IFERROR(VLOOKUP($A1234,'2022'!$A:$O,4,FALSE),0)</f>
        <v>0</v>
      </c>
      <c r="K1234" s="42">
        <f>+IFERROR(VLOOKUP($A1234,'2022'!$A:$O,5,FALSE),0)</f>
        <v>0</v>
      </c>
      <c r="L1234" s="42">
        <f>+IFERROR(VLOOKUP($A1234,'2022'!$A:$O,6,FALSE),0)</f>
        <v>0</v>
      </c>
      <c r="M1234" s="42">
        <f>+IFERROR(VLOOKUP($A1234,'2022'!$A:$O,7,FALSE),0)</f>
        <v>0</v>
      </c>
      <c r="N1234" s="42">
        <f>+IFERROR(VLOOKUP($A1234,'2022'!$A:$O,8,FALSE),0)</f>
        <v>0</v>
      </c>
      <c r="O1234" s="42">
        <f>+IFERROR(VLOOKUP($A1234,'2022'!$A:$O,9,FALSE),0)</f>
        <v>0</v>
      </c>
      <c r="P1234" s="42">
        <f>+IFERROR(VLOOKUP($A1234,'2022'!$A:$O,10,FALSE),0)</f>
        <v>0</v>
      </c>
      <c r="Q1234" s="42">
        <f>+IFERROR(VLOOKUP($A1234,'2022'!$A:$O,11,FALSE),0)</f>
        <v>0</v>
      </c>
      <c r="R1234" s="42">
        <f>+IFERROR(VLOOKUP($A1234,'2022'!$A:$O,12,FALSE),0)</f>
        <v>0</v>
      </c>
      <c r="S1234" s="42">
        <f>+IFERROR(VLOOKUP($A1234,'2022'!$A:$O,13,FALSE),0)</f>
        <v>0</v>
      </c>
      <c r="T1234" s="42">
        <f>+IFERROR(VLOOKUP($A1234,'2022'!$A:$O,14,FALSE),0)</f>
        <v>0</v>
      </c>
      <c r="U1234" s="42">
        <f>+IFERROR(VLOOKUP($A1234,'2022'!$A:$O,15,FALSE),0)</f>
        <v>0</v>
      </c>
    </row>
    <row r="1235" spans="1:21" ht="12" hidden="1" customHeight="1" x14ac:dyDescent="0.2">
      <c r="A1235" s="3">
        <v>2368010305</v>
      </c>
      <c r="B1235" s="4" t="s">
        <v>1323</v>
      </c>
      <c r="C1235" s="4" t="s">
        <v>9</v>
      </c>
      <c r="D1235" s="4">
        <f t="shared" ref="D1235:D1248" si="1170">+LEN(A1235)</f>
        <v>10</v>
      </c>
      <c r="E1235" s="42">
        <f t="shared" si="1169"/>
        <v>0</v>
      </c>
      <c r="F1235" s="42">
        <f>IFERROR(VLOOKUP($A1235,'2018'!$A$8:$C$209,3,FALSE),0)</f>
        <v>0</v>
      </c>
      <c r="G1235" s="42">
        <f>IFERROR(VLOOKUP($A1235,'2019'!$A$8:$C$282,3,FALSE),0)</f>
        <v>0</v>
      </c>
      <c r="H1235" s="42">
        <f>+IFERROR(VLOOKUP($A1235,'2020'!$A$14:$C$247,3,FALSE),0)</f>
        <v>0</v>
      </c>
      <c r="I1235" s="42">
        <f>+IFERROR(VLOOKUP($A1235,'2021'!$A$12:$C$276,3,FALSE),0)</f>
        <v>0</v>
      </c>
      <c r="J1235" s="42">
        <f>+IFERROR(VLOOKUP($A1235,'2022'!$A:$O,4,FALSE),0)</f>
        <v>0</v>
      </c>
      <c r="K1235" s="42">
        <f>+IFERROR(VLOOKUP($A1235,'2022'!$A:$O,5,FALSE),0)</f>
        <v>0</v>
      </c>
      <c r="L1235" s="42">
        <f>+IFERROR(VLOOKUP($A1235,'2022'!$A:$O,6,FALSE),0)</f>
        <v>0</v>
      </c>
      <c r="M1235" s="42">
        <f>+IFERROR(VLOOKUP($A1235,'2022'!$A:$O,7,FALSE),0)</f>
        <v>0</v>
      </c>
      <c r="N1235" s="42">
        <f>+IFERROR(VLOOKUP($A1235,'2022'!$A:$O,8,FALSE),0)</f>
        <v>0</v>
      </c>
      <c r="O1235" s="42">
        <f>+IFERROR(VLOOKUP($A1235,'2022'!$A:$O,9,FALSE),0)</f>
        <v>0</v>
      </c>
      <c r="P1235" s="42">
        <f>+IFERROR(VLOOKUP($A1235,'2022'!$A:$O,10,FALSE),0)</f>
        <v>0</v>
      </c>
      <c r="Q1235" s="42">
        <f>+IFERROR(VLOOKUP($A1235,'2022'!$A:$O,11,FALSE),0)</f>
        <v>0</v>
      </c>
      <c r="R1235" s="42">
        <f>+IFERROR(VLOOKUP($A1235,'2022'!$A:$O,12,FALSE),0)</f>
        <v>0</v>
      </c>
      <c r="S1235" s="42">
        <f>+IFERROR(VLOOKUP($A1235,'2022'!$A:$O,13,FALSE),0)</f>
        <v>0</v>
      </c>
      <c r="T1235" s="42">
        <f>+IFERROR(VLOOKUP($A1235,'2022'!$A:$O,14,FALSE),0)</f>
        <v>0</v>
      </c>
      <c r="U1235" s="42">
        <f>+IFERROR(VLOOKUP($A1235,'2022'!$A:$O,15,FALSE),0)</f>
        <v>0</v>
      </c>
    </row>
    <row r="1236" spans="1:21" ht="12" hidden="1" customHeight="1" x14ac:dyDescent="0.2">
      <c r="A1236" s="3">
        <v>2368010306</v>
      </c>
      <c r="B1236" s="4" t="s">
        <v>1324</v>
      </c>
      <c r="C1236" s="4" t="s">
        <v>9</v>
      </c>
      <c r="D1236" s="4">
        <f t="shared" si="1170"/>
        <v>10</v>
      </c>
      <c r="E1236" s="42">
        <f t="shared" si="1169"/>
        <v>0</v>
      </c>
      <c r="F1236" s="42">
        <f>IFERROR(VLOOKUP($A1236,'2018'!$A$8:$C$209,3,FALSE),0)</f>
        <v>0</v>
      </c>
      <c r="G1236" s="42">
        <f>IFERROR(VLOOKUP($A1236,'2019'!$A$8:$C$282,3,FALSE),0)</f>
        <v>0</v>
      </c>
      <c r="H1236" s="42">
        <f>+IFERROR(VLOOKUP($A1236,'2020'!$A$14:$C$247,3,FALSE),0)</f>
        <v>0</v>
      </c>
      <c r="I1236" s="42">
        <f>+IFERROR(VLOOKUP($A1236,'2021'!$A$12:$C$276,3,FALSE),0)</f>
        <v>0</v>
      </c>
      <c r="J1236" s="42">
        <f>+IFERROR(VLOOKUP($A1236,'2022'!$A:$O,4,FALSE),0)</f>
        <v>0</v>
      </c>
      <c r="K1236" s="42">
        <f>+IFERROR(VLOOKUP($A1236,'2022'!$A:$O,5,FALSE),0)</f>
        <v>0</v>
      </c>
      <c r="L1236" s="42">
        <f>+IFERROR(VLOOKUP($A1236,'2022'!$A:$O,6,FALSE),0)</f>
        <v>0</v>
      </c>
      <c r="M1236" s="42">
        <f>+IFERROR(VLOOKUP($A1236,'2022'!$A:$O,7,FALSE),0)</f>
        <v>0</v>
      </c>
      <c r="N1236" s="42">
        <f>+IFERROR(VLOOKUP($A1236,'2022'!$A:$O,8,FALSE),0)</f>
        <v>0</v>
      </c>
      <c r="O1236" s="42">
        <f>+IFERROR(VLOOKUP($A1236,'2022'!$A:$O,9,FALSE),0)</f>
        <v>0</v>
      </c>
      <c r="P1236" s="42">
        <f>+IFERROR(VLOOKUP($A1236,'2022'!$A:$O,10,FALSE),0)</f>
        <v>0</v>
      </c>
      <c r="Q1236" s="42">
        <f>+IFERROR(VLOOKUP($A1236,'2022'!$A:$O,11,FALSE),0)</f>
        <v>0</v>
      </c>
      <c r="R1236" s="42">
        <f>+IFERROR(VLOOKUP($A1236,'2022'!$A:$O,12,FALSE),0)</f>
        <v>0</v>
      </c>
      <c r="S1236" s="42">
        <f>+IFERROR(VLOOKUP($A1236,'2022'!$A:$O,13,FALSE),0)</f>
        <v>0</v>
      </c>
      <c r="T1236" s="42">
        <f>+IFERROR(VLOOKUP($A1236,'2022'!$A:$O,14,FALSE),0)</f>
        <v>0</v>
      </c>
      <c r="U1236" s="42">
        <f>+IFERROR(VLOOKUP($A1236,'2022'!$A:$O,15,FALSE),0)</f>
        <v>0</v>
      </c>
    </row>
    <row r="1237" spans="1:21" hidden="1" x14ac:dyDescent="0.2">
      <c r="A1237" s="3">
        <v>2368010307</v>
      </c>
      <c r="B1237" s="4" t="s">
        <v>1325</v>
      </c>
      <c r="C1237" s="4" t="s">
        <v>9</v>
      </c>
      <c r="D1237" s="4">
        <f t="shared" si="1170"/>
        <v>10</v>
      </c>
      <c r="E1237" s="42">
        <f t="shared" si="1169"/>
        <v>0</v>
      </c>
      <c r="F1237" s="42">
        <f>IFERROR(VLOOKUP($A1237,'2018'!$A$8:$C$209,3,FALSE),0)</f>
        <v>0</v>
      </c>
      <c r="G1237" s="42">
        <f>IFERROR(VLOOKUP($A1237,'2019'!$A$8:$C$282,3,FALSE),0)</f>
        <v>0</v>
      </c>
      <c r="H1237" s="42">
        <f>+IFERROR(VLOOKUP($A1237,'2020'!$A$14:$C$247,3,FALSE),0)</f>
        <v>0</v>
      </c>
      <c r="I1237" s="42">
        <f>+IFERROR(VLOOKUP($A1237,'2021'!$A$12:$C$276,3,FALSE),0)</f>
        <v>0</v>
      </c>
      <c r="J1237" s="42">
        <f>+IFERROR(VLOOKUP($A1237,'2022'!$A:$O,4,FALSE),0)</f>
        <v>0</v>
      </c>
      <c r="K1237" s="42">
        <f>+IFERROR(VLOOKUP($A1237,'2022'!$A:$O,5,FALSE),0)</f>
        <v>0</v>
      </c>
      <c r="L1237" s="42">
        <f>+IFERROR(VLOOKUP($A1237,'2022'!$A:$O,6,FALSE),0)</f>
        <v>0</v>
      </c>
      <c r="M1237" s="42">
        <f>+IFERROR(VLOOKUP($A1237,'2022'!$A:$O,7,FALSE),0)</f>
        <v>0</v>
      </c>
      <c r="N1237" s="42">
        <f>+IFERROR(VLOOKUP($A1237,'2022'!$A:$O,8,FALSE),0)</f>
        <v>0</v>
      </c>
      <c r="O1237" s="42">
        <f>+IFERROR(VLOOKUP($A1237,'2022'!$A:$O,9,FALSE),0)</f>
        <v>0</v>
      </c>
      <c r="P1237" s="42">
        <f>+IFERROR(VLOOKUP($A1237,'2022'!$A:$O,10,FALSE),0)</f>
        <v>0</v>
      </c>
      <c r="Q1237" s="42">
        <f>+IFERROR(VLOOKUP($A1237,'2022'!$A:$O,11,FALSE),0)</f>
        <v>0</v>
      </c>
      <c r="R1237" s="42">
        <f>+IFERROR(VLOOKUP($A1237,'2022'!$A:$O,12,FALSE),0)</f>
        <v>0</v>
      </c>
      <c r="S1237" s="42">
        <f>+IFERROR(VLOOKUP($A1237,'2022'!$A:$O,13,FALSE),0)</f>
        <v>0</v>
      </c>
      <c r="T1237" s="42">
        <f>+IFERROR(VLOOKUP($A1237,'2022'!$A:$O,14,FALSE),0)</f>
        <v>0</v>
      </c>
      <c r="U1237" s="42">
        <f>+IFERROR(VLOOKUP($A1237,'2022'!$A:$O,15,FALSE),0)</f>
        <v>0</v>
      </c>
    </row>
    <row r="1238" spans="1:21" ht="12" hidden="1" x14ac:dyDescent="0.25">
      <c r="A1238" s="34">
        <v>23680104</v>
      </c>
      <c r="B1238" s="35" t="s">
        <v>1326</v>
      </c>
      <c r="C1238" s="35" t="s">
        <v>5</v>
      </c>
      <c r="D1238" s="35">
        <f t="shared" si="1170"/>
        <v>8</v>
      </c>
      <c r="E1238" s="41">
        <f t="shared" ref="E1238" si="1171">+E1239+E1240</f>
        <v>0</v>
      </c>
      <c r="F1238" s="41">
        <f t="shared" ref="F1238:L1238" si="1172">+F1239+F1240</f>
        <v>0</v>
      </c>
      <c r="G1238" s="41">
        <f t="shared" si="1172"/>
        <v>0</v>
      </c>
      <c r="H1238" s="41">
        <f t="shared" ref="H1238" si="1173">+H1239+H1240</f>
        <v>0</v>
      </c>
      <c r="I1238" s="41">
        <f t="shared" ref="I1238" si="1174">+I1239+I1240</f>
        <v>0</v>
      </c>
      <c r="J1238" s="41">
        <f t="shared" si="1172"/>
        <v>0</v>
      </c>
      <c r="K1238" s="41">
        <f t="shared" si="1172"/>
        <v>0</v>
      </c>
      <c r="L1238" s="41">
        <f t="shared" si="1172"/>
        <v>0</v>
      </c>
      <c r="M1238" s="41">
        <f t="shared" ref="M1238:N1238" si="1175">+M1239+M1240</f>
        <v>0</v>
      </c>
      <c r="N1238" s="41">
        <f t="shared" si="1175"/>
        <v>0</v>
      </c>
      <c r="O1238" s="41">
        <f t="shared" ref="O1238:S1238" si="1176">+O1239+O1240</f>
        <v>0</v>
      </c>
      <c r="P1238" s="41">
        <f t="shared" si="1176"/>
        <v>0</v>
      </c>
      <c r="Q1238" s="41">
        <f t="shared" si="1176"/>
        <v>0</v>
      </c>
      <c r="R1238" s="41">
        <f t="shared" si="1176"/>
        <v>0</v>
      </c>
      <c r="S1238" s="41">
        <f t="shared" si="1176"/>
        <v>0</v>
      </c>
      <c r="T1238" s="41">
        <f t="shared" ref="T1238:U1238" si="1177">+T1239+T1240</f>
        <v>0</v>
      </c>
      <c r="U1238" s="41">
        <f t="shared" si="1177"/>
        <v>0</v>
      </c>
    </row>
    <row r="1239" spans="1:21" hidden="1" x14ac:dyDescent="0.2">
      <c r="A1239" s="3">
        <v>2368010401</v>
      </c>
      <c r="B1239" s="4" t="s">
        <v>1327</v>
      </c>
      <c r="C1239" s="4" t="s">
        <v>9</v>
      </c>
      <c r="D1239" s="4">
        <f t="shared" si="1170"/>
        <v>10</v>
      </c>
      <c r="E1239" s="42">
        <f t="shared" ref="E1239:E1240" si="1178">+F1239+G1239+J1239+K1239+L1239+H1239+M1239+N1239+I1239+O1239+P1239+Q1239+R1239+S1239+T1239+U1239</f>
        <v>0</v>
      </c>
      <c r="F1239" s="42">
        <f>IFERROR(VLOOKUP($A1239,'2018'!$A$8:$C$209,3,FALSE),0)</f>
        <v>0</v>
      </c>
      <c r="G1239" s="42">
        <f>IFERROR(VLOOKUP($A1239,'2019'!$A$8:$C$282,3,FALSE),0)</f>
        <v>0</v>
      </c>
      <c r="H1239" s="42">
        <f>+IFERROR(VLOOKUP($A1239,'2020'!$A$14:$C$247,3,FALSE),0)</f>
        <v>0</v>
      </c>
      <c r="I1239" s="42">
        <f>+IFERROR(VLOOKUP($A1239,'2021'!$A$12:$C$276,3,FALSE),0)</f>
        <v>0</v>
      </c>
      <c r="J1239" s="42">
        <f>+IFERROR(VLOOKUP($A1239,'2022'!$A:$O,4,FALSE),0)</f>
        <v>0</v>
      </c>
      <c r="K1239" s="42">
        <f>+IFERROR(VLOOKUP($A1239,'2022'!$A:$O,5,FALSE),0)</f>
        <v>0</v>
      </c>
      <c r="L1239" s="42">
        <f>+IFERROR(VLOOKUP($A1239,'2022'!$A:$O,6,FALSE),0)</f>
        <v>0</v>
      </c>
      <c r="M1239" s="42">
        <f>+IFERROR(VLOOKUP($A1239,'2022'!$A:$O,7,FALSE),0)</f>
        <v>0</v>
      </c>
      <c r="N1239" s="42">
        <f>+IFERROR(VLOOKUP($A1239,'2022'!$A:$O,8,FALSE),0)</f>
        <v>0</v>
      </c>
      <c r="O1239" s="42">
        <f>+IFERROR(VLOOKUP($A1239,'2022'!$A:$O,9,FALSE),0)</f>
        <v>0</v>
      </c>
      <c r="P1239" s="42">
        <f>+IFERROR(VLOOKUP($A1239,'2022'!$A:$O,10,FALSE),0)</f>
        <v>0</v>
      </c>
      <c r="Q1239" s="42">
        <f>+IFERROR(VLOOKUP($A1239,'2022'!$A:$O,11,FALSE),0)</f>
        <v>0</v>
      </c>
      <c r="R1239" s="42">
        <f>+IFERROR(VLOOKUP($A1239,'2022'!$A:$O,12,FALSE),0)</f>
        <v>0</v>
      </c>
      <c r="S1239" s="42">
        <f>+IFERROR(VLOOKUP($A1239,'2022'!$A:$O,13,FALSE),0)</f>
        <v>0</v>
      </c>
      <c r="T1239" s="42">
        <f>+IFERROR(VLOOKUP($A1239,'2022'!$A:$O,14,FALSE),0)</f>
        <v>0</v>
      </c>
      <c r="U1239" s="42">
        <f>+IFERROR(VLOOKUP($A1239,'2022'!$A:$O,15,FALSE),0)</f>
        <v>0</v>
      </c>
    </row>
    <row r="1240" spans="1:21" ht="12" hidden="1" customHeight="1" x14ac:dyDescent="0.2">
      <c r="A1240" s="3">
        <v>2368010402</v>
      </c>
      <c r="B1240" s="4" t="s">
        <v>1328</v>
      </c>
      <c r="C1240" s="4" t="s">
        <v>9</v>
      </c>
      <c r="D1240" s="4">
        <f t="shared" si="1170"/>
        <v>10</v>
      </c>
      <c r="E1240" s="42">
        <f t="shared" si="1178"/>
        <v>0</v>
      </c>
      <c r="F1240" s="42">
        <f>IFERROR(VLOOKUP($A1240,'2018'!$A$8:$C$209,3,FALSE),0)</f>
        <v>0</v>
      </c>
      <c r="G1240" s="42">
        <f>IFERROR(VLOOKUP($A1240,'2019'!$A$8:$C$282,3,FALSE),0)</f>
        <v>0</v>
      </c>
      <c r="H1240" s="42">
        <f>+IFERROR(VLOOKUP($A1240,'2020'!$A$14:$C$247,3,FALSE),0)</f>
        <v>0</v>
      </c>
      <c r="I1240" s="42">
        <f>+IFERROR(VLOOKUP($A1240,'2021'!$A$12:$C$276,3,FALSE),0)</f>
        <v>0</v>
      </c>
      <c r="J1240" s="42">
        <f>+IFERROR(VLOOKUP($A1240,'2022'!$A:$O,4,FALSE),0)</f>
        <v>0</v>
      </c>
      <c r="K1240" s="42">
        <f>+IFERROR(VLOOKUP($A1240,'2022'!$A:$O,5,FALSE),0)</f>
        <v>0</v>
      </c>
      <c r="L1240" s="42">
        <f>+IFERROR(VLOOKUP($A1240,'2022'!$A:$O,6,FALSE),0)</f>
        <v>0</v>
      </c>
      <c r="M1240" s="42">
        <f>+IFERROR(VLOOKUP($A1240,'2022'!$A:$O,7,FALSE),0)</f>
        <v>0</v>
      </c>
      <c r="N1240" s="42">
        <f>+IFERROR(VLOOKUP($A1240,'2022'!$A:$O,8,FALSE),0)</f>
        <v>0</v>
      </c>
      <c r="O1240" s="42">
        <f>+IFERROR(VLOOKUP($A1240,'2022'!$A:$O,9,FALSE),0)</f>
        <v>0</v>
      </c>
      <c r="P1240" s="42">
        <f>+IFERROR(VLOOKUP($A1240,'2022'!$A:$O,10,FALSE),0)</f>
        <v>0</v>
      </c>
      <c r="Q1240" s="42">
        <f>+IFERROR(VLOOKUP($A1240,'2022'!$A:$O,11,FALSE),0)</f>
        <v>0</v>
      </c>
      <c r="R1240" s="42">
        <f>+IFERROR(VLOOKUP($A1240,'2022'!$A:$O,12,FALSE),0)</f>
        <v>0</v>
      </c>
      <c r="S1240" s="42">
        <f>+IFERROR(VLOOKUP($A1240,'2022'!$A:$O,13,FALSE),0)</f>
        <v>0</v>
      </c>
      <c r="T1240" s="42">
        <f>+IFERROR(VLOOKUP($A1240,'2022'!$A:$O,14,FALSE),0)</f>
        <v>0</v>
      </c>
      <c r="U1240" s="42">
        <f>+IFERROR(VLOOKUP($A1240,'2022'!$A:$O,15,FALSE),0)</f>
        <v>0</v>
      </c>
    </row>
    <row r="1241" spans="1:21" ht="12" hidden="1" customHeight="1" x14ac:dyDescent="0.25">
      <c r="A1241" s="34">
        <v>23680106</v>
      </c>
      <c r="B1241" s="35" t="s">
        <v>1380</v>
      </c>
      <c r="C1241" s="35" t="s">
        <v>5</v>
      </c>
      <c r="D1241" s="35">
        <f t="shared" si="1170"/>
        <v>8</v>
      </c>
      <c r="E1241" s="41">
        <f>+E1242+E1243+E1244+E1245+E1246+E1247+E1248</f>
        <v>0</v>
      </c>
      <c r="F1241" s="41">
        <f t="shared" ref="F1241:L1241" si="1179">+F1242+F1243+F1244+F1245+F1246+F1247+F1248</f>
        <v>0</v>
      </c>
      <c r="G1241" s="41">
        <f t="shared" si="1179"/>
        <v>0</v>
      </c>
      <c r="H1241" s="41">
        <f t="shared" ref="H1241" si="1180">+H1242+H1243+H1244+H1245+H1246+H1247+H1248</f>
        <v>-2</v>
      </c>
      <c r="I1241" s="41">
        <f t="shared" ref="I1241" si="1181">+I1242+I1243+I1244+I1245+I1246+I1247+I1248</f>
        <v>2</v>
      </c>
      <c r="J1241" s="41">
        <f t="shared" si="1179"/>
        <v>-416</v>
      </c>
      <c r="K1241" s="41">
        <f t="shared" si="1179"/>
        <v>416</v>
      </c>
      <c r="L1241" s="41">
        <f t="shared" si="1179"/>
        <v>0</v>
      </c>
      <c r="M1241" s="41">
        <f t="shared" ref="M1241:N1241" si="1182">+M1242+M1243+M1244+M1245+M1246+M1247+M1248</f>
        <v>0</v>
      </c>
      <c r="N1241" s="41">
        <f t="shared" si="1182"/>
        <v>0</v>
      </c>
      <c r="O1241" s="41">
        <f t="shared" ref="O1241:S1241" si="1183">+O1242+O1243+O1244+O1245+O1246+O1247+O1248</f>
        <v>0</v>
      </c>
      <c r="P1241" s="41">
        <f t="shared" si="1183"/>
        <v>0</v>
      </c>
      <c r="Q1241" s="41">
        <f t="shared" si="1183"/>
        <v>0</v>
      </c>
      <c r="R1241" s="41">
        <f t="shared" si="1183"/>
        <v>0</v>
      </c>
      <c r="S1241" s="41">
        <f t="shared" si="1183"/>
        <v>0</v>
      </c>
      <c r="T1241" s="41">
        <f t="shared" ref="T1241:U1241" si="1184">+T1242+T1243+T1244+T1245+T1246+T1247+T1248</f>
        <v>0</v>
      </c>
      <c r="U1241" s="41">
        <f t="shared" si="1184"/>
        <v>0</v>
      </c>
    </row>
    <row r="1242" spans="1:21" ht="12" hidden="1" customHeight="1" x14ac:dyDescent="0.2">
      <c r="A1242" s="3">
        <v>2368010601</v>
      </c>
      <c r="B1242" s="4" t="s">
        <v>1381</v>
      </c>
      <c r="C1242" s="4" t="s">
        <v>9</v>
      </c>
      <c r="D1242" s="4">
        <f t="shared" si="1170"/>
        <v>10</v>
      </c>
      <c r="E1242" s="42">
        <f t="shared" ref="E1242:E1248" si="1185">+F1242+G1242+J1242+K1242+L1242+H1242+M1242+N1242+I1242+O1242+P1242+Q1242+R1242+S1242+T1242+U1242</f>
        <v>0</v>
      </c>
      <c r="F1242" s="42">
        <f>IFERROR(VLOOKUP($A1242,'2018'!$A$8:$C$209,3,FALSE),0)</f>
        <v>0</v>
      </c>
      <c r="G1242" s="42">
        <f>IFERROR(VLOOKUP($A1242,'2019'!$A$8:$C$282,3,FALSE),0)</f>
        <v>0</v>
      </c>
      <c r="H1242" s="42">
        <f>+IFERROR(VLOOKUP($A1242,'2020'!$A$14:$C$247,3,FALSE),0)</f>
        <v>0</v>
      </c>
      <c r="I1242" s="42">
        <f>+IFERROR(VLOOKUP($A1242,'2021'!$A$12:$C$276,3,FALSE),0)</f>
        <v>0</v>
      </c>
      <c r="J1242" s="42">
        <f>+IFERROR(VLOOKUP($A1242,'2022'!$A:$O,4,FALSE),0)</f>
        <v>0</v>
      </c>
      <c r="K1242" s="42">
        <f>+IFERROR(VLOOKUP($A1242,'2022'!$A:$O,5,FALSE),0)</f>
        <v>0</v>
      </c>
      <c r="L1242" s="42">
        <f>+IFERROR(VLOOKUP($A1242,'2022'!$A:$O,6,FALSE),0)</f>
        <v>0</v>
      </c>
      <c r="M1242" s="42">
        <f>+IFERROR(VLOOKUP($A1242,'2022'!$A:$O,7,FALSE),0)</f>
        <v>0</v>
      </c>
      <c r="N1242" s="42">
        <f>+IFERROR(VLOOKUP($A1242,'2022'!$A:$O,8,FALSE),0)</f>
        <v>0</v>
      </c>
      <c r="O1242" s="42">
        <f>+IFERROR(VLOOKUP($A1242,'2022'!$A:$O,9,FALSE),0)</f>
        <v>0</v>
      </c>
      <c r="P1242" s="42">
        <f>+IFERROR(VLOOKUP($A1242,'2022'!$A:$O,10,FALSE),0)</f>
        <v>0</v>
      </c>
      <c r="Q1242" s="42">
        <f>+IFERROR(VLOOKUP($A1242,'2022'!$A:$O,11,FALSE),0)</f>
        <v>0</v>
      </c>
      <c r="R1242" s="42">
        <f>+IFERROR(VLOOKUP($A1242,'2022'!$A:$O,12,FALSE),0)</f>
        <v>0</v>
      </c>
      <c r="S1242" s="42">
        <f>+IFERROR(VLOOKUP($A1242,'2022'!$A:$O,13,FALSE),0)</f>
        <v>0</v>
      </c>
      <c r="T1242" s="42">
        <f>+IFERROR(VLOOKUP($A1242,'2022'!$A:$O,14,FALSE),0)</f>
        <v>0</v>
      </c>
      <c r="U1242" s="42">
        <f>+IFERROR(VLOOKUP($A1242,'2022'!$A:$O,15,FALSE),0)</f>
        <v>0</v>
      </c>
    </row>
    <row r="1243" spans="1:21" ht="12" hidden="1" customHeight="1" x14ac:dyDescent="0.2">
      <c r="A1243" s="3">
        <v>2368010602</v>
      </c>
      <c r="B1243" s="4" t="s">
        <v>1377</v>
      </c>
      <c r="C1243" s="4" t="s">
        <v>9</v>
      </c>
      <c r="D1243" s="4">
        <f t="shared" si="1170"/>
        <v>10</v>
      </c>
      <c r="E1243" s="42">
        <f t="shared" si="1185"/>
        <v>0</v>
      </c>
      <c r="F1243" s="42">
        <f>IFERROR(VLOOKUP($A1243,'2018'!$A$8:$C$209,3,FALSE),0)</f>
        <v>0</v>
      </c>
      <c r="G1243" s="42">
        <f>IFERROR(VLOOKUP($A1243,'2019'!$A$8:$C$282,3,FALSE),0)</f>
        <v>0</v>
      </c>
      <c r="H1243" s="42">
        <f>+IFERROR(VLOOKUP($A1243,'2020'!$A$14:$C$247,3,FALSE),0)</f>
        <v>-1</v>
      </c>
      <c r="I1243" s="42">
        <f>+IFERROR(VLOOKUP($A1243,'2021'!$A$12:$C$276,3,FALSE),0)</f>
        <v>1</v>
      </c>
      <c r="J1243" s="42">
        <f>+IFERROR(VLOOKUP($A1243,'2022'!$A:$O,4,FALSE),0)</f>
        <v>0</v>
      </c>
      <c r="K1243" s="42">
        <f>+IFERROR(VLOOKUP($A1243,'2022'!$A:$O,5,FALSE),0)</f>
        <v>0</v>
      </c>
      <c r="L1243" s="42">
        <f>+IFERROR(VLOOKUP($A1243,'2022'!$A:$O,6,FALSE),0)</f>
        <v>0</v>
      </c>
      <c r="M1243" s="42">
        <f>+IFERROR(VLOOKUP($A1243,'2022'!$A:$O,7,FALSE),0)</f>
        <v>0</v>
      </c>
      <c r="N1243" s="42">
        <f>+IFERROR(VLOOKUP($A1243,'2022'!$A:$O,8,FALSE),0)</f>
        <v>0</v>
      </c>
      <c r="O1243" s="42">
        <f>+IFERROR(VLOOKUP($A1243,'2022'!$A:$O,9,FALSE),0)</f>
        <v>0</v>
      </c>
      <c r="P1243" s="42">
        <f>+IFERROR(VLOOKUP($A1243,'2022'!$A:$O,10,FALSE),0)</f>
        <v>0</v>
      </c>
      <c r="Q1243" s="42">
        <f>+IFERROR(VLOOKUP($A1243,'2022'!$A:$O,11,FALSE),0)</f>
        <v>0</v>
      </c>
      <c r="R1243" s="42">
        <f>+IFERROR(VLOOKUP($A1243,'2022'!$A:$O,12,FALSE),0)</f>
        <v>0</v>
      </c>
      <c r="S1243" s="42">
        <f>+IFERROR(VLOOKUP($A1243,'2022'!$A:$O,13,FALSE),0)</f>
        <v>0</v>
      </c>
      <c r="T1243" s="42">
        <f>+IFERROR(VLOOKUP($A1243,'2022'!$A:$O,14,FALSE),0)</f>
        <v>0</v>
      </c>
      <c r="U1243" s="42">
        <f>+IFERROR(VLOOKUP($A1243,'2022'!$A:$O,15,FALSE),0)</f>
        <v>0</v>
      </c>
    </row>
    <row r="1244" spans="1:21" ht="12" hidden="1" customHeight="1" x14ac:dyDescent="0.2">
      <c r="A1244" s="3">
        <v>2368010603</v>
      </c>
      <c r="B1244" s="4" t="s">
        <v>1382</v>
      </c>
      <c r="C1244" s="4" t="s">
        <v>9</v>
      </c>
      <c r="D1244" s="4">
        <f t="shared" si="1170"/>
        <v>10</v>
      </c>
      <c r="E1244" s="42">
        <f t="shared" si="1185"/>
        <v>0</v>
      </c>
      <c r="F1244" s="42">
        <f>IFERROR(VLOOKUP($A1244,'2018'!$A$8:$C$209,3,FALSE),0)</f>
        <v>0</v>
      </c>
      <c r="G1244" s="42">
        <f>IFERROR(VLOOKUP($A1244,'2019'!$A$8:$C$282,3,FALSE),0)</f>
        <v>0</v>
      </c>
      <c r="H1244" s="42">
        <f>+IFERROR(VLOOKUP($A1244,'2020'!$A$14:$C$247,3,FALSE),0)</f>
        <v>0</v>
      </c>
      <c r="I1244" s="42">
        <f>+IFERROR(VLOOKUP($A1244,'2021'!$A$12:$C$276,3,FALSE),0)</f>
        <v>0</v>
      </c>
      <c r="J1244" s="42">
        <f>+IFERROR(VLOOKUP($A1244,'2022'!$A:$O,4,FALSE),0)</f>
        <v>0</v>
      </c>
      <c r="K1244" s="42">
        <f>+IFERROR(VLOOKUP($A1244,'2022'!$A:$O,5,FALSE),0)</f>
        <v>0</v>
      </c>
      <c r="L1244" s="42">
        <f>+IFERROR(VLOOKUP($A1244,'2022'!$A:$O,6,FALSE),0)</f>
        <v>0</v>
      </c>
      <c r="M1244" s="42">
        <f>+IFERROR(VLOOKUP($A1244,'2022'!$A:$O,7,FALSE),0)</f>
        <v>0</v>
      </c>
      <c r="N1244" s="42">
        <f>+IFERROR(VLOOKUP($A1244,'2022'!$A:$O,8,FALSE),0)</f>
        <v>0</v>
      </c>
      <c r="O1244" s="42">
        <f>+IFERROR(VLOOKUP($A1244,'2022'!$A:$O,9,FALSE),0)</f>
        <v>0</v>
      </c>
      <c r="P1244" s="42">
        <f>+IFERROR(VLOOKUP($A1244,'2022'!$A:$O,10,FALSE),0)</f>
        <v>0</v>
      </c>
      <c r="Q1244" s="42">
        <f>+IFERROR(VLOOKUP($A1244,'2022'!$A:$O,11,FALSE),0)</f>
        <v>0</v>
      </c>
      <c r="R1244" s="42">
        <f>+IFERROR(VLOOKUP($A1244,'2022'!$A:$O,12,FALSE),0)</f>
        <v>0</v>
      </c>
      <c r="S1244" s="42">
        <f>+IFERROR(VLOOKUP($A1244,'2022'!$A:$O,13,FALSE),0)</f>
        <v>0</v>
      </c>
      <c r="T1244" s="42">
        <f>+IFERROR(VLOOKUP($A1244,'2022'!$A:$O,14,FALSE),0)</f>
        <v>0</v>
      </c>
      <c r="U1244" s="42">
        <f>+IFERROR(VLOOKUP($A1244,'2022'!$A:$O,15,FALSE),0)</f>
        <v>0</v>
      </c>
    </row>
    <row r="1245" spans="1:21" ht="12" hidden="1" customHeight="1" x14ac:dyDescent="0.2">
      <c r="A1245" s="3">
        <v>2368010604</v>
      </c>
      <c r="B1245" s="4" t="s">
        <v>1378</v>
      </c>
      <c r="C1245" s="4" t="s">
        <v>9</v>
      </c>
      <c r="D1245" s="4">
        <f t="shared" si="1170"/>
        <v>10</v>
      </c>
      <c r="E1245" s="42">
        <f t="shared" si="1185"/>
        <v>0</v>
      </c>
      <c r="F1245" s="42">
        <f>IFERROR(VLOOKUP($A1245,'2018'!$A$8:$C$209,3,FALSE),0)</f>
        <v>0</v>
      </c>
      <c r="G1245" s="42">
        <f>IFERROR(VLOOKUP($A1245,'2019'!$A$8:$C$282,3,FALSE),0)</f>
        <v>0</v>
      </c>
      <c r="H1245" s="42">
        <f>+IFERROR(VLOOKUP($A1245,'2020'!$A$14:$C$247,3,FALSE),0)</f>
        <v>0</v>
      </c>
      <c r="I1245" s="42">
        <f>+IFERROR(VLOOKUP($A1245,'2021'!$A$12:$C$276,3,FALSE),0)</f>
        <v>0</v>
      </c>
      <c r="J1245" s="42">
        <f>+IFERROR(VLOOKUP($A1245,'2022'!$A:$O,4,FALSE),0)</f>
        <v>0</v>
      </c>
      <c r="K1245" s="42">
        <f>+IFERROR(VLOOKUP($A1245,'2022'!$A:$O,5,FALSE),0)</f>
        <v>0</v>
      </c>
      <c r="L1245" s="42">
        <f>+IFERROR(VLOOKUP($A1245,'2022'!$A:$O,6,FALSE),0)</f>
        <v>0</v>
      </c>
      <c r="M1245" s="42">
        <f>+IFERROR(VLOOKUP($A1245,'2022'!$A:$O,7,FALSE),0)</f>
        <v>0</v>
      </c>
      <c r="N1245" s="42">
        <f>+IFERROR(VLOOKUP($A1245,'2022'!$A:$O,8,FALSE),0)</f>
        <v>0</v>
      </c>
      <c r="O1245" s="42">
        <f>+IFERROR(VLOOKUP($A1245,'2022'!$A:$O,9,FALSE),0)</f>
        <v>0</v>
      </c>
      <c r="P1245" s="42">
        <f>+IFERROR(VLOOKUP($A1245,'2022'!$A:$O,10,FALSE),0)</f>
        <v>0</v>
      </c>
      <c r="Q1245" s="42">
        <f>+IFERROR(VLOOKUP($A1245,'2022'!$A:$O,11,FALSE),0)</f>
        <v>0</v>
      </c>
      <c r="R1245" s="42">
        <f>+IFERROR(VLOOKUP($A1245,'2022'!$A:$O,12,FALSE),0)</f>
        <v>0</v>
      </c>
      <c r="S1245" s="42">
        <f>+IFERROR(VLOOKUP($A1245,'2022'!$A:$O,13,FALSE),0)</f>
        <v>0</v>
      </c>
      <c r="T1245" s="42">
        <f>+IFERROR(VLOOKUP($A1245,'2022'!$A:$O,14,FALSE),0)</f>
        <v>0</v>
      </c>
      <c r="U1245" s="42">
        <f>+IFERROR(VLOOKUP($A1245,'2022'!$A:$O,15,FALSE),0)</f>
        <v>0</v>
      </c>
    </row>
    <row r="1246" spans="1:21" ht="12" hidden="1" customHeight="1" x14ac:dyDescent="0.2">
      <c r="A1246" s="3">
        <v>2368010605</v>
      </c>
      <c r="B1246" s="4" t="s">
        <v>1383</v>
      </c>
      <c r="C1246" s="4" t="s">
        <v>9</v>
      </c>
      <c r="D1246" s="4">
        <f t="shared" si="1170"/>
        <v>10</v>
      </c>
      <c r="E1246" s="42">
        <f t="shared" si="1185"/>
        <v>0</v>
      </c>
      <c r="F1246" s="42">
        <f>IFERROR(VLOOKUP($A1246,'2018'!$A$8:$C$209,3,FALSE),0)</f>
        <v>0</v>
      </c>
      <c r="G1246" s="42">
        <f>IFERROR(VLOOKUP($A1246,'2019'!$A$8:$C$282,3,FALSE),0)</f>
        <v>0</v>
      </c>
      <c r="H1246" s="42">
        <f>+IFERROR(VLOOKUP($A1246,'2020'!$A$14:$C$247,3,FALSE),0)</f>
        <v>0</v>
      </c>
      <c r="I1246" s="42">
        <f>+IFERROR(VLOOKUP($A1246,'2021'!$A$12:$C$276,3,FALSE),0)</f>
        <v>0</v>
      </c>
      <c r="J1246" s="42">
        <f>+IFERROR(VLOOKUP($A1246,'2022'!$A:$O,4,FALSE),0)</f>
        <v>0</v>
      </c>
      <c r="K1246" s="42">
        <f>+IFERROR(VLOOKUP($A1246,'2022'!$A:$O,5,FALSE),0)</f>
        <v>0</v>
      </c>
      <c r="L1246" s="42">
        <f>+IFERROR(VLOOKUP($A1246,'2022'!$A:$O,6,FALSE),0)</f>
        <v>0</v>
      </c>
      <c r="M1246" s="42">
        <f>+IFERROR(VLOOKUP($A1246,'2022'!$A:$O,7,FALSE),0)</f>
        <v>0</v>
      </c>
      <c r="N1246" s="42">
        <f>+IFERROR(VLOOKUP($A1246,'2022'!$A:$O,8,FALSE),0)</f>
        <v>0</v>
      </c>
      <c r="O1246" s="42">
        <f>+IFERROR(VLOOKUP($A1246,'2022'!$A:$O,9,FALSE),0)</f>
        <v>0</v>
      </c>
      <c r="P1246" s="42">
        <f>+IFERROR(VLOOKUP($A1246,'2022'!$A:$O,10,FALSE),0)</f>
        <v>0</v>
      </c>
      <c r="Q1246" s="42">
        <f>+IFERROR(VLOOKUP($A1246,'2022'!$A:$O,11,FALSE),0)</f>
        <v>0</v>
      </c>
      <c r="R1246" s="42">
        <f>+IFERROR(VLOOKUP($A1246,'2022'!$A:$O,12,FALSE),0)</f>
        <v>0</v>
      </c>
      <c r="S1246" s="42">
        <f>+IFERROR(VLOOKUP($A1246,'2022'!$A:$O,13,FALSE),0)</f>
        <v>0</v>
      </c>
      <c r="T1246" s="42">
        <f>+IFERROR(VLOOKUP($A1246,'2022'!$A:$O,14,FALSE),0)</f>
        <v>0</v>
      </c>
      <c r="U1246" s="42">
        <f>+IFERROR(VLOOKUP($A1246,'2022'!$A:$O,15,FALSE),0)</f>
        <v>0</v>
      </c>
    </row>
    <row r="1247" spans="1:21" ht="12" hidden="1" customHeight="1" x14ac:dyDescent="0.2">
      <c r="A1247" s="3">
        <v>2368010606</v>
      </c>
      <c r="B1247" s="4" t="s">
        <v>1384</v>
      </c>
      <c r="C1247" s="4" t="s">
        <v>9</v>
      </c>
      <c r="D1247" s="4">
        <f t="shared" si="1170"/>
        <v>10</v>
      </c>
      <c r="E1247" s="42">
        <f t="shared" si="1185"/>
        <v>0</v>
      </c>
      <c r="F1247" s="42">
        <f>IFERROR(VLOOKUP($A1247,'2018'!$A$8:$C$209,3,FALSE),0)</f>
        <v>0</v>
      </c>
      <c r="G1247" s="42">
        <f>IFERROR(VLOOKUP($A1247,'2019'!$A$8:$C$282,3,FALSE),0)</f>
        <v>0</v>
      </c>
      <c r="H1247" s="42">
        <f>+IFERROR(VLOOKUP($A1247,'2020'!$A$14:$C$247,3,FALSE),0)</f>
        <v>0</v>
      </c>
      <c r="I1247" s="42">
        <f>+IFERROR(VLOOKUP($A1247,'2021'!$A$12:$C$276,3,FALSE),0)</f>
        <v>0</v>
      </c>
      <c r="J1247" s="42">
        <f>+IFERROR(VLOOKUP($A1247,'2022'!$A:$O,4,FALSE),0)</f>
        <v>0</v>
      </c>
      <c r="K1247" s="42">
        <f>+IFERROR(VLOOKUP($A1247,'2022'!$A:$O,5,FALSE),0)</f>
        <v>0</v>
      </c>
      <c r="L1247" s="42">
        <f>+IFERROR(VLOOKUP($A1247,'2022'!$A:$O,6,FALSE),0)</f>
        <v>0</v>
      </c>
      <c r="M1247" s="42">
        <f>+IFERROR(VLOOKUP($A1247,'2022'!$A:$O,7,FALSE),0)</f>
        <v>0</v>
      </c>
      <c r="N1247" s="42">
        <f>+IFERROR(VLOOKUP($A1247,'2022'!$A:$O,8,FALSE),0)</f>
        <v>0</v>
      </c>
      <c r="O1247" s="42">
        <f>+IFERROR(VLOOKUP($A1247,'2022'!$A:$O,9,FALSE),0)</f>
        <v>0</v>
      </c>
      <c r="P1247" s="42">
        <f>+IFERROR(VLOOKUP($A1247,'2022'!$A:$O,10,FALSE),0)</f>
        <v>0</v>
      </c>
      <c r="Q1247" s="42">
        <f>+IFERROR(VLOOKUP($A1247,'2022'!$A:$O,11,FALSE),0)</f>
        <v>0</v>
      </c>
      <c r="R1247" s="42">
        <f>+IFERROR(VLOOKUP($A1247,'2022'!$A:$O,12,FALSE),0)</f>
        <v>0</v>
      </c>
      <c r="S1247" s="42">
        <f>+IFERROR(VLOOKUP($A1247,'2022'!$A:$O,13,FALSE),0)</f>
        <v>0</v>
      </c>
      <c r="T1247" s="42">
        <f>+IFERROR(VLOOKUP($A1247,'2022'!$A:$O,14,FALSE),0)</f>
        <v>0</v>
      </c>
      <c r="U1247" s="42">
        <f>+IFERROR(VLOOKUP($A1247,'2022'!$A:$O,15,FALSE),0)</f>
        <v>0</v>
      </c>
    </row>
    <row r="1248" spans="1:21" ht="12" hidden="1" customHeight="1" x14ac:dyDescent="0.2">
      <c r="A1248" s="3">
        <v>2368010607</v>
      </c>
      <c r="B1248" s="4" t="s">
        <v>1379</v>
      </c>
      <c r="C1248" s="4" t="s">
        <v>9</v>
      </c>
      <c r="D1248" s="4">
        <f t="shared" si="1170"/>
        <v>10</v>
      </c>
      <c r="E1248" s="42">
        <f t="shared" si="1185"/>
        <v>0</v>
      </c>
      <c r="F1248" s="42">
        <f>IFERROR(VLOOKUP($A1248,'2018'!$A$8:$C$209,3,FALSE),0)</f>
        <v>0</v>
      </c>
      <c r="G1248" s="42">
        <f>IFERROR(VLOOKUP($A1248,'2019'!$A$8:$C$282,3,FALSE),0)</f>
        <v>0</v>
      </c>
      <c r="H1248" s="42">
        <f>+IFERROR(VLOOKUP($A1248,'2020'!$A$14:$C$247,3,FALSE),0)</f>
        <v>-1</v>
      </c>
      <c r="I1248" s="42">
        <f>+IFERROR(VLOOKUP($A1248,'2021'!$A$12:$C$276,3,FALSE),0)</f>
        <v>1</v>
      </c>
      <c r="J1248" s="42">
        <f>+IFERROR(VLOOKUP($A1248,'2022'!$A:$O,4,FALSE),0)</f>
        <v>-416</v>
      </c>
      <c r="K1248" s="42">
        <f>+IFERROR(VLOOKUP($A1248,'2022'!$A:$O,5,FALSE),0)</f>
        <v>416</v>
      </c>
      <c r="L1248" s="42">
        <f>+IFERROR(VLOOKUP($A1248,'2022'!$A:$O,6,FALSE),0)</f>
        <v>0</v>
      </c>
      <c r="M1248" s="42">
        <f>+IFERROR(VLOOKUP($A1248,'2022'!$A:$O,7,FALSE),0)</f>
        <v>0</v>
      </c>
      <c r="N1248" s="42">
        <f>+IFERROR(VLOOKUP($A1248,'2022'!$A:$O,8,FALSE),0)</f>
        <v>0</v>
      </c>
      <c r="O1248" s="42">
        <f>+IFERROR(VLOOKUP($A1248,'2022'!$A:$O,9,FALSE),0)</f>
        <v>0</v>
      </c>
      <c r="P1248" s="42">
        <f>+IFERROR(VLOOKUP($A1248,'2022'!$A:$O,10,FALSE),0)</f>
        <v>0</v>
      </c>
      <c r="Q1248" s="42">
        <f>+IFERROR(VLOOKUP($A1248,'2022'!$A:$O,11,FALSE),0)</f>
        <v>0</v>
      </c>
      <c r="R1248" s="42">
        <f>+IFERROR(VLOOKUP($A1248,'2022'!$A:$O,12,FALSE),0)</f>
        <v>0</v>
      </c>
      <c r="S1248" s="42">
        <f>+IFERROR(VLOOKUP($A1248,'2022'!$A:$O,13,FALSE),0)</f>
        <v>0</v>
      </c>
      <c r="T1248" s="42">
        <f>+IFERROR(VLOOKUP($A1248,'2022'!$A:$O,14,FALSE),0)</f>
        <v>0</v>
      </c>
      <c r="U1248" s="42">
        <f>+IFERROR(VLOOKUP($A1248,'2022'!$A:$O,15,FALSE),0)</f>
        <v>0</v>
      </c>
    </row>
    <row r="1249" spans="1:21" ht="12" hidden="1" customHeight="1" x14ac:dyDescent="0.25">
      <c r="A1249" s="32">
        <v>2370</v>
      </c>
      <c r="B1249" s="33" t="s">
        <v>795</v>
      </c>
      <c r="C1249" s="33" t="s">
        <v>5</v>
      </c>
      <c r="D1249" s="33">
        <f t="shared" ref="D1249:D1306" si="1186">+LEN(A1249)</f>
        <v>4</v>
      </c>
      <c r="E1249" s="39" t="e">
        <f t="shared" ref="E1249:L1249" si="1187">+E1250+E1253+E1256+E1261+E1264+E1267+E1270+E1274+E1289</f>
        <v>#REF!</v>
      </c>
      <c r="F1249" s="39">
        <f t="shared" si="1187"/>
        <v>0</v>
      </c>
      <c r="G1249" s="39">
        <f t="shared" si="1187"/>
        <v>0</v>
      </c>
      <c r="H1249" s="39">
        <f t="shared" ref="H1249" si="1188">+H1250+H1253+H1256+H1261+H1264+H1267+H1270+H1274+H1289</f>
        <v>0</v>
      </c>
      <c r="I1249" s="39">
        <f t="shared" ref="I1249" si="1189">+I1250+I1253+I1256+I1261+I1264+I1267+I1270+I1274+I1289</f>
        <v>0</v>
      </c>
      <c r="J1249" s="39">
        <f t="shared" si="1187"/>
        <v>0</v>
      </c>
      <c r="K1249" s="39">
        <f t="shared" si="1187"/>
        <v>0</v>
      </c>
      <c r="L1249" s="39">
        <f t="shared" si="1187"/>
        <v>0</v>
      </c>
      <c r="M1249" s="39">
        <f t="shared" ref="M1249:N1249" si="1190">+M1250+M1253+M1256+M1261+M1264+M1267+M1270+M1274+M1289</f>
        <v>0</v>
      </c>
      <c r="N1249" s="39">
        <f t="shared" si="1190"/>
        <v>0</v>
      </c>
      <c r="O1249" s="39">
        <f t="shared" ref="O1249:S1249" si="1191">+O1250+O1253+O1256+O1261+O1264+O1267+O1270+O1274+O1289</f>
        <v>0</v>
      </c>
      <c r="P1249" s="39">
        <f t="shared" si="1191"/>
        <v>0</v>
      </c>
      <c r="Q1249" s="39">
        <f t="shared" si="1191"/>
        <v>0</v>
      </c>
      <c r="R1249" s="39">
        <f t="shared" si="1191"/>
        <v>0</v>
      </c>
      <c r="S1249" s="39">
        <f t="shared" si="1191"/>
        <v>0</v>
      </c>
      <c r="T1249" s="39">
        <f t="shared" ref="T1249:U1249" si="1192">+T1250+T1253+T1256+T1261+T1264+T1267+T1270+T1274+T1289</f>
        <v>0</v>
      </c>
      <c r="U1249" s="39">
        <f t="shared" si="1192"/>
        <v>0</v>
      </c>
    </row>
    <row r="1250" spans="1:21" ht="12" hidden="1" x14ac:dyDescent="0.25">
      <c r="A1250" s="5">
        <v>237005</v>
      </c>
      <c r="B1250" s="6" t="s">
        <v>796</v>
      </c>
      <c r="C1250" s="6" t="s">
        <v>5</v>
      </c>
      <c r="D1250" s="6">
        <f t="shared" si="1186"/>
        <v>6</v>
      </c>
      <c r="E1250" s="40">
        <f t="shared" ref="E1250:U1251" si="1193">+E1251</f>
        <v>0</v>
      </c>
      <c r="F1250" s="40">
        <f t="shared" si="1193"/>
        <v>0</v>
      </c>
      <c r="G1250" s="40">
        <f t="shared" si="1193"/>
        <v>0</v>
      </c>
      <c r="H1250" s="40">
        <f t="shared" si="1193"/>
        <v>0</v>
      </c>
      <c r="I1250" s="40">
        <f t="shared" si="1193"/>
        <v>0</v>
      </c>
      <c r="J1250" s="40">
        <f t="shared" si="1193"/>
        <v>0</v>
      </c>
      <c r="K1250" s="40">
        <f t="shared" si="1193"/>
        <v>0</v>
      </c>
      <c r="L1250" s="40">
        <f t="shared" si="1193"/>
        <v>0</v>
      </c>
      <c r="M1250" s="40">
        <f t="shared" si="1193"/>
        <v>0</v>
      </c>
      <c r="N1250" s="40">
        <f t="shared" si="1193"/>
        <v>0</v>
      </c>
      <c r="O1250" s="40">
        <f t="shared" si="1193"/>
        <v>0</v>
      </c>
      <c r="P1250" s="40">
        <f t="shared" si="1193"/>
        <v>0</v>
      </c>
      <c r="Q1250" s="40">
        <f t="shared" si="1193"/>
        <v>0</v>
      </c>
      <c r="R1250" s="40">
        <f t="shared" si="1193"/>
        <v>0</v>
      </c>
      <c r="S1250" s="40">
        <f t="shared" si="1193"/>
        <v>0</v>
      </c>
      <c r="T1250" s="40">
        <f t="shared" si="1193"/>
        <v>0</v>
      </c>
      <c r="U1250" s="40">
        <f t="shared" si="1193"/>
        <v>0</v>
      </c>
    </row>
    <row r="1251" spans="1:21" ht="12" hidden="1" customHeight="1" x14ac:dyDescent="0.25">
      <c r="A1251" s="34">
        <v>23700501</v>
      </c>
      <c r="B1251" s="35" t="s">
        <v>595</v>
      </c>
      <c r="C1251" s="35" t="s">
        <v>5</v>
      </c>
      <c r="D1251" s="35">
        <f t="shared" si="1186"/>
        <v>8</v>
      </c>
      <c r="E1251" s="41">
        <f t="shared" si="1193"/>
        <v>0</v>
      </c>
      <c r="F1251" s="41">
        <f t="shared" si="1193"/>
        <v>0</v>
      </c>
      <c r="G1251" s="41">
        <f t="shared" si="1193"/>
        <v>0</v>
      </c>
      <c r="H1251" s="41">
        <f t="shared" si="1193"/>
        <v>0</v>
      </c>
      <c r="I1251" s="41">
        <f t="shared" si="1193"/>
        <v>0</v>
      </c>
      <c r="J1251" s="41">
        <f t="shared" si="1193"/>
        <v>0</v>
      </c>
      <c r="K1251" s="41">
        <f t="shared" si="1193"/>
        <v>0</v>
      </c>
      <c r="L1251" s="41">
        <f t="shared" si="1193"/>
        <v>0</v>
      </c>
      <c r="M1251" s="41">
        <f t="shared" si="1193"/>
        <v>0</v>
      </c>
      <c r="N1251" s="41">
        <f t="shared" si="1193"/>
        <v>0</v>
      </c>
      <c r="O1251" s="41">
        <f t="shared" si="1193"/>
        <v>0</v>
      </c>
      <c r="P1251" s="41">
        <f t="shared" si="1193"/>
        <v>0</v>
      </c>
      <c r="Q1251" s="41">
        <f t="shared" si="1193"/>
        <v>0</v>
      </c>
      <c r="R1251" s="41">
        <f t="shared" si="1193"/>
        <v>0</v>
      </c>
      <c r="S1251" s="41">
        <f t="shared" si="1193"/>
        <v>0</v>
      </c>
      <c r="T1251" s="41">
        <f t="shared" si="1193"/>
        <v>0</v>
      </c>
      <c r="U1251" s="41">
        <f t="shared" si="1193"/>
        <v>0</v>
      </c>
    </row>
    <row r="1252" spans="1:21" ht="12" hidden="1" customHeight="1" x14ac:dyDescent="0.2">
      <c r="A1252" s="3">
        <v>2370050101</v>
      </c>
      <c r="B1252" s="4" t="s">
        <v>797</v>
      </c>
      <c r="C1252" s="4" t="s">
        <v>9</v>
      </c>
      <c r="D1252" s="4">
        <f t="shared" si="1186"/>
        <v>10</v>
      </c>
      <c r="E1252" s="42">
        <f>+F1252+G1252+J1252+K1252+L1252+H1252+M1252+N1252+I1252+O1252+P1252+Q1252+R1252+S1252+T1252+U1252</f>
        <v>0</v>
      </c>
      <c r="F1252" s="42">
        <f>IFERROR(VLOOKUP($A1252,'2018'!$A$8:$C$209,3,FALSE),0)</f>
        <v>0</v>
      </c>
      <c r="G1252" s="42">
        <f>IFERROR(VLOOKUP($A1252,'2019'!$A$8:$C$282,3,FALSE),0)</f>
        <v>0</v>
      </c>
      <c r="H1252" s="42">
        <f>+IFERROR(VLOOKUP($A1252,'2020'!$A$14:$C$247,3,FALSE),0)</f>
        <v>0</v>
      </c>
      <c r="I1252" s="42">
        <f>+IFERROR(VLOOKUP($A1252,'2021'!$A$12:$C$276,3,FALSE),0)</f>
        <v>0</v>
      </c>
      <c r="J1252" s="42">
        <f>+IFERROR(VLOOKUP($A1252,'2022'!$A:$O,4,FALSE),0)</f>
        <v>0</v>
      </c>
      <c r="K1252" s="42">
        <f>+IFERROR(VLOOKUP($A1252,'2022'!$A:$O,5,FALSE),0)</f>
        <v>0</v>
      </c>
      <c r="L1252" s="42">
        <f>+IFERROR(VLOOKUP($A1252,'2022'!$A:$O,6,FALSE),0)</f>
        <v>0</v>
      </c>
      <c r="M1252" s="42">
        <f>+IFERROR(VLOOKUP($A1252,'2022'!$A:$O,7,FALSE),0)</f>
        <v>0</v>
      </c>
      <c r="N1252" s="42">
        <f>+IFERROR(VLOOKUP($A1252,'2022'!$A:$O,8,FALSE),0)</f>
        <v>0</v>
      </c>
      <c r="O1252" s="42">
        <f>+IFERROR(VLOOKUP($A1252,'2022'!$A:$O,9,FALSE),0)</f>
        <v>0</v>
      </c>
      <c r="P1252" s="42">
        <f>+IFERROR(VLOOKUP($A1252,'2022'!$A:$O,10,FALSE),0)</f>
        <v>0</v>
      </c>
      <c r="Q1252" s="42">
        <f>+IFERROR(VLOOKUP($A1252,'2022'!$A:$O,11,FALSE),0)</f>
        <v>0</v>
      </c>
      <c r="R1252" s="42">
        <f>+IFERROR(VLOOKUP($A1252,'2022'!$A:$O,12,FALSE),0)</f>
        <v>0</v>
      </c>
      <c r="S1252" s="42">
        <f>+IFERROR(VLOOKUP($A1252,'2022'!$A:$O,13,FALSE),0)</f>
        <v>0</v>
      </c>
      <c r="T1252" s="42">
        <f>+IFERROR(VLOOKUP($A1252,'2022'!$A:$O,14,FALSE),0)</f>
        <v>0</v>
      </c>
      <c r="U1252" s="42">
        <f>+IFERROR(VLOOKUP($A1252,'2022'!$A:$O,15,FALSE),0)</f>
        <v>0</v>
      </c>
    </row>
    <row r="1253" spans="1:21" ht="12" hidden="1" x14ac:dyDescent="0.25">
      <c r="A1253" s="5">
        <v>237006</v>
      </c>
      <c r="B1253" s="6" t="s">
        <v>798</v>
      </c>
      <c r="C1253" s="6" t="s">
        <v>5</v>
      </c>
      <c r="D1253" s="6">
        <f t="shared" si="1186"/>
        <v>6</v>
      </c>
      <c r="E1253" s="40">
        <f t="shared" ref="E1253:U1254" si="1194">+E1254</f>
        <v>0</v>
      </c>
      <c r="F1253" s="40">
        <f t="shared" si="1194"/>
        <v>0</v>
      </c>
      <c r="G1253" s="40">
        <f t="shared" si="1194"/>
        <v>0</v>
      </c>
      <c r="H1253" s="40">
        <f t="shared" si="1194"/>
        <v>0</v>
      </c>
      <c r="I1253" s="40">
        <f t="shared" si="1194"/>
        <v>0</v>
      </c>
      <c r="J1253" s="40">
        <f t="shared" si="1194"/>
        <v>0</v>
      </c>
      <c r="K1253" s="40">
        <f t="shared" si="1194"/>
        <v>0</v>
      </c>
      <c r="L1253" s="40">
        <f t="shared" si="1194"/>
        <v>0</v>
      </c>
      <c r="M1253" s="40">
        <f t="shared" si="1194"/>
        <v>0</v>
      </c>
      <c r="N1253" s="40">
        <f t="shared" si="1194"/>
        <v>0</v>
      </c>
      <c r="O1253" s="40">
        <f t="shared" si="1194"/>
        <v>0</v>
      </c>
      <c r="P1253" s="40">
        <f t="shared" si="1194"/>
        <v>0</v>
      </c>
      <c r="Q1253" s="40">
        <f t="shared" si="1194"/>
        <v>0</v>
      </c>
      <c r="R1253" s="40">
        <f t="shared" si="1194"/>
        <v>0</v>
      </c>
      <c r="S1253" s="40">
        <f t="shared" si="1194"/>
        <v>0</v>
      </c>
      <c r="T1253" s="40">
        <f t="shared" si="1194"/>
        <v>0</v>
      </c>
      <c r="U1253" s="40">
        <f t="shared" si="1194"/>
        <v>0</v>
      </c>
    </row>
    <row r="1254" spans="1:21" ht="12" hidden="1" customHeight="1" x14ac:dyDescent="0.25">
      <c r="A1254" s="34">
        <v>23700601</v>
      </c>
      <c r="B1254" s="35" t="s">
        <v>798</v>
      </c>
      <c r="C1254" s="35" t="s">
        <v>5</v>
      </c>
      <c r="D1254" s="35">
        <f t="shared" si="1186"/>
        <v>8</v>
      </c>
      <c r="E1254" s="41">
        <f t="shared" si="1194"/>
        <v>0</v>
      </c>
      <c r="F1254" s="41">
        <f t="shared" si="1194"/>
        <v>0</v>
      </c>
      <c r="G1254" s="41">
        <f t="shared" si="1194"/>
        <v>0</v>
      </c>
      <c r="H1254" s="41">
        <f t="shared" si="1194"/>
        <v>0</v>
      </c>
      <c r="I1254" s="41">
        <f t="shared" si="1194"/>
        <v>0</v>
      </c>
      <c r="J1254" s="41">
        <f t="shared" si="1194"/>
        <v>0</v>
      </c>
      <c r="K1254" s="41">
        <f t="shared" si="1194"/>
        <v>0</v>
      </c>
      <c r="L1254" s="41">
        <f t="shared" si="1194"/>
        <v>0</v>
      </c>
      <c r="M1254" s="41">
        <f t="shared" si="1194"/>
        <v>0</v>
      </c>
      <c r="N1254" s="41">
        <f t="shared" si="1194"/>
        <v>0</v>
      </c>
      <c r="O1254" s="41">
        <f t="shared" si="1194"/>
        <v>0</v>
      </c>
      <c r="P1254" s="41">
        <f t="shared" si="1194"/>
        <v>0</v>
      </c>
      <c r="Q1254" s="41">
        <f t="shared" si="1194"/>
        <v>0</v>
      </c>
      <c r="R1254" s="41">
        <f t="shared" si="1194"/>
        <v>0</v>
      </c>
      <c r="S1254" s="41">
        <f t="shared" si="1194"/>
        <v>0</v>
      </c>
      <c r="T1254" s="41">
        <f t="shared" si="1194"/>
        <v>0</v>
      </c>
      <c r="U1254" s="41">
        <f t="shared" si="1194"/>
        <v>0</v>
      </c>
    </row>
    <row r="1255" spans="1:21" ht="12" hidden="1" customHeight="1" x14ac:dyDescent="0.2">
      <c r="A1255" s="3">
        <v>2370060101</v>
      </c>
      <c r="B1255" s="4" t="s">
        <v>799</v>
      </c>
      <c r="C1255" s="4" t="s">
        <v>9</v>
      </c>
      <c r="D1255" s="4">
        <f t="shared" si="1186"/>
        <v>10</v>
      </c>
      <c r="E1255" s="42">
        <f>+F1255+G1255+J1255+K1255+L1255+H1255+M1255+N1255+I1255+O1255+P1255+Q1255+R1255+S1255+T1255+U1255</f>
        <v>0</v>
      </c>
      <c r="F1255" s="42">
        <f>IFERROR(VLOOKUP($A1255,'2018'!$A$8:$C$209,3,FALSE),0)</f>
        <v>0</v>
      </c>
      <c r="G1255" s="42">
        <f>IFERROR(VLOOKUP($A1255,'2019'!$A$8:$C$282,3,FALSE),0)</f>
        <v>0</v>
      </c>
      <c r="H1255" s="42">
        <f>+IFERROR(VLOOKUP($A1255,'2020'!$A$14:$C$247,3,FALSE),0)</f>
        <v>0</v>
      </c>
      <c r="I1255" s="42">
        <f>+IFERROR(VLOOKUP($A1255,'2021'!$A$12:$C$276,3,FALSE),0)</f>
        <v>0</v>
      </c>
      <c r="J1255" s="42">
        <f>+IFERROR(VLOOKUP($A1255,'2022'!$A:$O,4,FALSE),0)</f>
        <v>0</v>
      </c>
      <c r="K1255" s="42">
        <f>+IFERROR(VLOOKUP($A1255,'2022'!$A:$O,5,FALSE),0)</f>
        <v>0</v>
      </c>
      <c r="L1255" s="42">
        <f>+IFERROR(VLOOKUP($A1255,'2022'!$A:$O,6,FALSE),0)</f>
        <v>0</v>
      </c>
      <c r="M1255" s="42">
        <f>+IFERROR(VLOOKUP($A1255,'2022'!$A:$O,7,FALSE),0)</f>
        <v>0</v>
      </c>
      <c r="N1255" s="42">
        <f>+IFERROR(VLOOKUP($A1255,'2022'!$A:$O,8,FALSE),0)</f>
        <v>0</v>
      </c>
      <c r="O1255" s="42">
        <f>+IFERROR(VLOOKUP($A1255,'2022'!$A:$O,9,FALSE),0)</f>
        <v>0</v>
      </c>
      <c r="P1255" s="42">
        <f>+IFERROR(VLOOKUP($A1255,'2022'!$A:$O,10,FALSE),0)</f>
        <v>0</v>
      </c>
      <c r="Q1255" s="42">
        <f>+IFERROR(VLOOKUP($A1255,'2022'!$A:$O,11,FALSE),0)</f>
        <v>0</v>
      </c>
      <c r="R1255" s="42">
        <f>+IFERROR(VLOOKUP($A1255,'2022'!$A:$O,12,FALSE),0)</f>
        <v>0</v>
      </c>
      <c r="S1255" s="42">
        <f>+IFERROR(VLOOKUP($A1255,'2022'!$A:$O,13,FALSE),0)</f>
        <v>0</v>
      </c>
      <c r="T1255" s="42">
        <f>+IFERROR(VLOOKUP($A1255,'2022'!$A:$O,14,FALSE),0)</f>
        <v>0</v>
      </c>
      <c r="U1255" s="42">
        <f>+IFERROR(VLOOKUP($A1255,'2022'!$A:$O,15,FALSE),0)</f>
        <v>0</v>
      </c>
    </row>
    <row r="1256" spans="1:21" ht="12" hidden="1" x14ac:dyDescent="0.25">
      <c r="A1256" s="5">
        <v>237010</v>
      </c>
      <c r="B1256" s="6" t="s">
        <v>800</v>
      </c>
      <c r="C1256" s="6" t="s">
        <v>5</v>
      </c>
      <c r="D1256" s="6">
        <f t="shared" si="1186"/>
        <v>6</v>
      </c>
      <c r="E1256" s="40">
        <f t="shared" ref="E1256:U1256" si="1195">+E1257</f>
        <v>0</v>
      </c>
      <c r="F1256" s="40">
        <f t="shared" si="1195"/>
        <v>0</v>
      </c>
      <c r="G1256" s="40">
        <f t="shared" si="1195"/>
        <v>0</v>
      </c>
      <c r="H1256" s="40">
        <f t="shared" si="1195"/>
        <v>0</v>
      </c>
      <c r="I1256" s="40">
        <f t="shared" si="1195"/>
        <v>0</v>
      </c>
      <c r="J1256" s="40">
        <f t="shared" si="1195"/>
        <v>0</v>
      </c>
      <c r="K1256" s="40">
        <f t="shared" si="1195"/>
        <v>0</v>
      </c>
      <c r="L1256" s="40">
        <f t="shared" si="1195"/>
        <v>0</v>
      </c>
      <c r="M1256" s="40">
        <f t="shared" si="1195"/>
        <v>0</v>
      </c>
      <c r="N1256" s="40">
        <f t="shared" si="1195"/>
        <v>0</v>
      </c>
      <c r="O1256" s="40">
        <f t="shared" si="1195"/>
        <v>0</v>
      </c>
      <c r="P1256" s="40">
        <f t="shared" si="1195"/>
        <v>0</v>
      </c>
      <c r="Q1256" s="40">
        <f t="shared" si="1195"/>
        <v>0</v>
      </c>
      <c r="R1256" s="40">
        <f t="shared" si="1195"/>
        <v>0</v>
      </c>
      <c r="S1256" s="40">
        <f t="shared" si="1195"/>
        <v>0</v>
      </c>
      <c r="T1256" s="40">
        <f t="shared" si="1195"/>
        <v>0</v>
      </c>
      <c r="U1256" s="40">
        <f t="shared" si="1195"/>
        <v>0</v>
      </c>
    </row>
    <row r="1257" spans="1:21" ht="12" hidden="1" customHeight="1" x14ac:dyDescent="0.25">
      <c r="A1257" s="34">
        <v>23701001</v>
      </c>
      <c r="B1257" s="35" t="s">
        <v>800</v>
      </c>
      <c r="C1257" s="35" t="s">
        <v>5</v>
      </c>
      <c r="D1257" s="35">
        <f t="shared" si="1186"/>
        <v>8</v>
      </c>
      <c r="E1257" s="41">
        <f t="shared" ref="E1257:L1257" si="1196">+E1258+E1259+E1260</f>
        <v>0</v>
      </c>
      <c r="F1257" s="41">
        <f t="shared" si="1196"/>
        <v>0</v>
      </c>
      <c r="G1257" s="41">
        <f t="shared" si="1196"/>
        <v>0</v>
      </c>
      <c r="H1257" s="41">
        <f t="shared" ref="H1257" si="1197">+H1258+H1259+H1260</f>
        <v>0</v>
      </c>
      <c r="I1257" s="41">
        <f t="shared" ref="I1257" si="1198">+I1258+I1259+I1260</f>
        <v>0</v>
      </c>
      <c r="J1257" s="41">
        <f t="shared" si="1196"/>
        <v>0</v>
      </c>
      <c r="K1257" s="41">
        <f t="shared" si="1196"/>
        <v>0</v>
      </c>
      <c r="L1257" s="41">
        <f t="shared" si="1196"/>
        <v>0</v>
      </c>
      <c r="M1257" s="41">
        <f t="shared" ref="M1257:N1257" si="1199">+M1258+M1259+M1260</f>
        <v>0</v>
      </c>
      <c r="N1257" s="41">
        <f t="shared" si="1199"/>
        <v>0</v>
      </c>
      <c r="O1257" s="41">
        <f t="shared" ref="O1257:S1257" si="1200">+O1258+O1259+O1260</f>
        <v>0</v>
      </c>
      <c r="P1257" s="41">
        <f t="shared" si="1200"/>
        <v>0</v>
      </c>
      <c r="Q1257" s="41">
        <f t="shared" si="1200"/>
        <v>0</v>
      </c>
      <c r="R1257" s="41">
        <f t="shared" si="1200"/>
        <v>0</v>
      </c>
      <c r="S1257" s="41">
        <f t="shared" si="1200"/>
        <v>0</v>
      </c>
      <c r="T1257" s="41">
        <f t="shared" ref="T1257:U1257" si="1201">+T1258+T1259+T1260</f>
        <v>0</v>
      </c>
      <c r="U1257" s="41">
        <f t="shared" si="1201"/>
        <v>0</v>
      </c>
    </row>
    <row r="1258" spans="1:21" ht="12" hidden="1" customHeight="1" x14ac:dyDescent="0.2">
      <c r="A1258" s="3">
        <v>2370100101</v>
      </c>
      <c r="B1258" s="4" t="s">
        <v>355</v>
      </c>
      <c r="C1258" s="4" t="s">
        <v>9</v>
      </c>
      <c r="D1258" s="4">
        <f t="shared" si="1186"/>
        <v>10</v>
      </c>
      <c r="E1258" s="42">
        <f t="shared" ref="E1258:E1260" si="1202">+F1258+G1258+J1258+K1258+L1258+H1258+M1258+N1258+I1258+O1258+P1258+Q1258+R1258+S1258+T1258+U1258</f>
        <v>0</v>
      </c>
      <c r="F1258" s="42">
        <f>IFERROR(VLOOKUP($A1258,'2018'!$A$8:$C$209,3,FALSE),0)</f>
        <v>0</v>
      </c>
      <c r="G1258" s="42">
        <f>IFERROR(VLOOKUP($A1258,'2019'!$A$8:$C$282,3,FALSE),0)</f>
        <v>0</v>
      </c>
      <c r="H1258" s="42">
        <f>+IFERROR(VLOOKUP($A1258,'2020'!$A$14:$C$247,3,FALSE),0)</f>
        <v>0</v>
      </c>
      <c r="I1258" s="42">
        <f>+IFERROR(VLOOKUP($A1258,'2021'!$A$12:$C$276,3,FALSE),0)</f>
        <v>0</v>
      </c>
      <c r="J1258" s="42">
        <f>+IFERROR(VLOOKUP($A1258,'2022'!$A:$O,4,FALSE),0)</f>
        <v>0</v>
      </c>
      <c r="K1258" s="42">
        <f>+IFERROR(VLOOKUP($A1258,'2022'!$A:$O,5,FALSE),0)</f>
        <v>0</v>
      </c>
      <c r="L1258" s="42">
        <f>+IFERROR(VLOOKUP($A1258,'2022'!$A:$O,6,FALSE),0)</f>
        <v>0</v>
      </c>
      <c r="M1258" s="42">
        <f>+IFERROR(VLOOKUP($A1258,'2022'!$A:$O,7,FALSE),0)</f>
        <v>0</v>
      </c>
      <c r="N1258" s="42">
        <f>+IFERROR(VLOOKUP($A1258,'2022'!$A:$O,8,FALSE),0)</f>
        <v>0</v>
      </c>
      <c r="O1258" s="42">
        <f>+IFERROR(VLOOKUP($A1258,'2022'!$A:$O,9,FALSE),0)</f>
        <v>0</v>
      </c>
      <c r="P1258" s="42">
        <f>+IFERROR(VLOOKUP($A1258,'2022'!$A:$O,10,FALSE),0)</f>
        <v>0</v>
      </c>
      <c r="Q1258" s="42">
        <f>+IFERROR(VLOOKUP($A1258,'2022'!$A:$O,11,FALSE),0)</f>
        <v>0</v>
      </c>
      <c r="R1258" s="42">
        <f>+IFERROR(VLOOKUP($A1258,'2022'!$A:$O,12,FALSE),0)</f>
        <v>0</v>
      </c>
      <c r="S1258" s="42">
        <f>+IFERROR(VLOOKUP($A1258,'2022'!$A:$O,13,FALSE),0)</f>
        <v>0</v>
      </c>
      <c r="T1258" s="42">
        <f>+IFERROR(VLOOKUP($A1258,'2022'!$A:$O,14,FALSE),0)</f>
        <v>0</v>
      </c>
      <c r="U1258" s="42">
        <f>+IFERROR(VLOOKUP($A1258,'2022'!$A:$O,15,FALSE),0)</f>
        <v>0</v>
      </c>
    </row>
    <row r="1259" spans="1:21" hidden="1" x14ac:dyDescent="0.2">
      <c r="A1259" s="3">
        <v>2370100102</v>
      </c>
      <c r="B1259" s="4" t="s">
        <v>801</v>
      </c>
      <c r="C1259" s="4" t="s">
        <v>9</v>
      </c>
      <c r="D1259" s="4">
        <f t="shared" si="1186"/>
        <v>10</v>
      </c>
      <c r="E1259" s="42">
        <f t="shared" si="1202"/>
        <v>0</v>
      </c>
      <c r="F1259" s="42">
        <f>IFERROR(VLOOKUP($A1259,'2018'!$A$8:$C$209,3,FALSE),0)</f>
        <v>0</v>
      </c>
      <c r="G1259" s="42">
        <f>IFERROR(VLOOKUP($A1259,'2019'!$A$8:$C$282,3,FALSE),0)</f>
        <v>0</v>
      </c>
      <c r="H1259" s="42">
        <f>+IFERROR(VLOOKUP($A1259,'2020'!$A$14:$C$247,3,FALSE),0)</f>
        <v>0</v>
      </c>
      <c r="I1259" s="42">
        <f>+IFERROR(VLOOKUP($A1259,'2021'!$A$12:$C$276,3,FALSE),0)</f>
        <v>0</v>
      </c>
      <c r="J1259" s="42">
        <f>+IFERROR(VLOOKUP($A1259,'2022'!$A:$O,4,FALSE),0)</f>
        <v>0</v>
      </c>
      <c r="K1259" s="42">
        <f>+IFERROR(VLOOKUP($A1259,'2022'!$A:$O,5,FALSE),0)</f>
        <v>0</v>
      </c>
      <c r="L1259" s="42">
        <f>+IFERROR(VLOOKUP($A1259,'2022'!$A:$O,6,FALSE),0)</f>
        <v>0</v>
      </c>
      <c r="M1259" s="42">
        <f>+IFERROR(VLOOKUP($A1259,'2022'!$A:$O,7,FALSE),0)</f>
        <v>0</v>
      </c>
      <c r="N1259" s="42">
        <f>+IFERROR(VLOOKUP($A1259,'2022'!$A:$O,8,FALSE),0)</f>
        <v>0</v>
      </c>
      <c r="O1259" s="42">
        <f>+IFERROR(VLOOKUP($A1259,'2022'!$A:$O,9,FALSE),0)</f>
        <v>0</v>
      </c>
      <c r="P1259" s="42">
        <f>+IFERROR(VLOOKUP($A1259,'2022'!$A:$O,10,FALSE),0)</f>
        <v>0</v>
      </c>
      <c r="Q1259" s="42">
        <f>+IFERROR(VLOOKUP($A1259,'2022'!$A:$O,11,FALSE),0)</f>
        <v>0</v>
      </c>
      <c r="R1259" s="42">
        <f>+IFERROR(VLOOKUP($A1259,'2022'!$A:$O,12,FALSE),0)</f>
        <v>0</v>
      </c>
      <c r="S1259" s="42">
        <f>+IFERROR(VLOOKUP($A1259,'2022'!$A:$O,13,FALSE),0)</f>
        <v>0</v>
      </c>
      <c r="T1259" s="42">
        <f>+IFERROR(VLOOKUP($A1259,'2022'!$A:$O,14,FALSE),0)</f>
        <v>0</v>
      </c>
      <c r="U1259" s="42">
        <f>+IFERROR(VLOOKUP($A1259,'2022'!$A:$O,15,FALSE),0)</f>
        <v>0</v>
      </c>
    </row>
    <row r="1260" spans="1:21" hidden="1" x14ac:dyDescent="0.2">
      <c r="A1260" s="3">
        <v>2370100103</v>
      </c>
      <c r="B1260" s="4" t="s">
        <v>802</v>
      </c>
      <c r="C1260" s="4" t="s">
        <v>9</v>
      </c>
      <c r="D1260" s="4">
        <f t="shared" si="1186"/>
        <v>10</v>
      </c>
      <c r="E1260" s="42">
        <f t="shared" si="1202"/>
        <v>0</v>
      </c>
      <c r="F1260" s="42">
        <f>IFERROR(VLOOKUP($A1260,'2018'!$A$8:$C$209,3,FALSE),0)</f>
        <v>0</v>
      </c>
      <c r="G1260" s="42">
        <f>IFERROR(VLOOKUP($A1260,'2019'!$A$8:$C$282,3,FALSE),0)</f>
        <v>0</v>
      </c>
      <c r="H1260" s="42">
        <f>+IFERROR(VLOOKUP($A1260,'2020'!$A$14:$C$247,3,FALSE),0)</f>
        <v>0</v>
      </c>
      <c r="I1260" s="42">
        <f>+IFERROR(VLOOKUP($A1260,'2021'!$A$12:$C$276,3,FALSE),0)</f>
        <v>0</v>
      </c>
      <c r="J1260" s="42">
        <f>+IFERROR(VLOOKUP($A1260,'2022'!$A:$O,4,FALSE),0)</f>
        <v>0</v>
      </c>
      <c r="K1260" s="42">
        <f>+IFERROR(VLOOKUP($A1260,'2022'!$A:$O,5,FALSE),0)</f>
        <v>0</v>
      </c>
      <c r="L1260" s="42">
        <f>+IFERROR(VLOOKUP($A1260,'2022'!$A:$O,6,FALSE),0)</f>
        <v>0</v>
      </c>
      <c r="M1260" s="42">
        <f>+IFERROR(VLOOKUP($A1260,'2022'!$A:$O,7,FALSE),0)</f>
        <v>0</v>
      </c>
      <c r="N1260" s="42">
        <f>+IFERROR(VLOOKUP($A1260,'2022'!$A:$O,8,FALSE),0)</f>
        <v>0</v>
      </c>
      <c r="O1260" s="42">
        <f>+IFERROR(VLOOKUP($A1260,'2022'!$A:$O,9,FALSE),0)</f>
        <v>0</v>
      </c>
      <c r="P1260" s="42">
        <f>+IFERROR(VLOOKUP($A1260,'2022'!$A:$O,10,FALSE),0)</f>
        <v>0</v>
      </c>
      <c r="Q1260" s="42">
        <f>+IFERROR(VLOOKUP($A1260,'2022'!$A:$O,11,FALSE),0)</f>
        <v>0</v>
      </c>
      <c r="R1260" s="42">
        <f>+IFERROR(VLOOKUP($A1260,'2022'!$A:$O,12,FALSE),0)</f>
        <v>0</v>
      </c>
      <c r="S1260" s="42">
        <f>+IFERROR(VLOOKUP($A1260,'2022'!$A:$O,13,FALSE),0)</f>
        <v>0</v>
      </c>
      <c r="T1260" s="42">
        <f>+IFERROR(VLOOKUP($A1260,'2022'!$A:$O,14,FALSE),0)</f>
        <v>0</v>
      </c>
      <c r="U1260" s="42">
        <f>+IFERROR(VLOOKUP($A1260,'2022'!$A:$O,15,FALSE),0)</f>
        <v>0</v>
      </c>
    </row>
    <row r="1261" spans="1:21" ht="12" hidden="1" customHeight="1" x14ac:dyDescent="0.25">
      <c r="A1261" s="5">
        <v>237015</v>
      </c>
      <c r="B1261" s="6" t="s">
        <v>361</v>
      </c>
      <c r="C1261" s="6" t="s">
        <v>5</v>
      </c>
      <c r="D1261" s="6">
        <f t="shared" si="1186"/>
        <v>6</v>
      </c>
      <c r="E1261" s="40">
        <f t="shared" ref="E1261:U1262" si="1203">+E1262</f>
        <v>0</v>
      </c>
      <c r="F1261" s="40">
        <f t="shared" si="1203"/>
        <v>0</v>
      </c>
      <c r="G1261" s="40">
        <f t="shared" si="1203"/>
        <v>0</v>
      </c>
      <c r="H1261" s="40">
        <f t="shared" si="1203"/>
        <v>0</v>
      </c>
      <c r="I1261" s="40">
        <f t="shared" si="1203"/>
        <v>0</v>
      </c>
      <c r="J1261" s="40">
        <f t="shared" si="1203"/>
        <v>0</v>
      </c>
      <c r="K1261" s="40">
        <f t="shared" si="1203"/>
        <v>0</v>
      </c>
      <c r="L1261" s="40">
        <f t="shared" si="1203"/>
        <v>0</v>
      </c>
      <c r="M1261" s="40">
        <f t="shared" si="1203"/>
        <v>0</v>
      </c>
      <c r="N1261" s="40">
        <f t="shared" si="1203"/>
        <v>0</v>
      </c>
      <c r="O1261" s="40">
        <f t="shared" si="1203"/>
        <v>0</v>
      </c>
      <c r="P1261" s="40">
        <f t="shared" si="1203"/>
        <v>0</v>
      </c>
      <c r="Q1261" s="40">
        <f t="shared" si="1203"/>
        <v>0</v>
      </c>
      <c r="R1261" s="40">
        <f t="shared" si="1203"/>
        <v>0</v>
      </c>
      <c r="S1261" s="40">
        <f t="shared" si="1203"/>
        <v>0</v>
      </c>
      <c r="T1261" s="40">
        <f t="shared" si="1203"/>
        <v>0</v>
      </c>
      <c r="U1261" s="40">
        <f t="shared" si="1203"/>
        <v>0</v>
      </c>
    </row>
    <row r="1262" spans="1:21" ht="12" hidden="1" customHeight="1" x14ac:dyDescent="0.25">
      <c r="A1262" s="34">
        <v>23701501</v>
      </c>
      <c r="B1262" s="35" t="s">
        <v>361</v>
      </c>
      <c r="C1262" s="35" t="s">
        <v>5</v>
      </c>
      <c r="D1262" s="35">
        <f t="shared" si="1186"/>
        <v>8</v>
      </c>
      <c r="E1262" s="41">
        <f t="shared" si="1203"/>
        <v>0</v>
      </c>
      <c r="F1262" s="41">
        <f t="shared" si="1203"/>
        <v>0</v>
      </c>
      <c r="G1262" s="41">
        <f t="shared" si="1203"/>
        <v>0</v>
      </c>
      <c r="H1262" s="41">
        <f t="shared" si="1203"/>
        <v>0</v>
      </c>
      <c r="I1262" s="41">
        <f t="shared" si="1203"/>
        <v>0</v>
      </c>
      <c r="J1262" s="41">
        <f t="shared" si="1203"/>
        <v>0</v>
      </c>
      <c r="K1262" s="41">
        <f t="shared" si="1203"/>
        <v>0</v>
      </c>
      <c r="L1262" s="41">
        <f t="shared" si="1203"/>
        <v>0</v>
      </c>
      <c r="M1262" s="41">
        <f t="shared" si="1203"/>
        <v>0</v>
      </c>
      <c r="N1262" s="41">
        <f t="shared" si="1203"/>
        <v>0</v>
      </c>
      <c r="O1262" s="41">
        <f t="shared" si="1203"/>
        <v>0</v>
      </c>
      <c r="P1262" s="41">
        <f t="shared" si="1203"/>
        <v>0</v>
      </c>
      <c r="Q1262" s="41">
        <f t="shared" si="1203"/>
        <v>0</v>
      </c>
      <c r="R1262" s="41">
        <f t="shared" si="1203"/>
        <v>0</v>
      </c>
      <c r="S1262" s="41">
        <f t="shared" si="1203"/>
        <v>0</v>
      </c>
      <c r="T1262" s="41">
        <f t="shared" si="1203"/>
        <v>0</v>
      </c>
      <c r="U1262" s="41">
        <f t="shared" si="1203"/>
        <v>0</v>
      </c>
    </row>
    <row r="1263" spans="1:21" hidden="1" x14ac:dyDescent="0.2">
      <c r="A1263" s="3">
        <v>2370150101</v>
      </c>
      <c r="B1263" s="4" t="s">
        <v>361</v>
      </c>
      <c r="C1263" s="4" t="s">
        <v>9</v>
      </c>
      <c r="D1263" s="4">
        <f t="shared" si="1186"/>
        <v>10</v>
      </c>
      <c r="E1263" s="42">
        <f>+F1263+G1263+J1263+K1263+L1263+H1263+M1263+N1263+I1263+O1263+P1263+Q1263+R1263+S1263+T1263+U1263</f>
        <v>0</v>
      </c>
      <c r="F1263" s="42">
        <f>IFERROR(VLOOKUP($A1263,'2018'!$A$8:$C$209,3,FALSE),0)</f>
        <v>0</v>
      </c>
      <c r="G1263" s="42">
        <f>IFERROR(VLOOKUP($A1263,'2019'!$A$8:$C$282,3,FALSE),0)</f>
        <v>0</v>
      </c>
      <c r="H1263" s="42">
        <f>+IFERROR(VLOOKUP($A1263,'2020'!$A$14:$C$247,3,FALSE),0)</f>
        <v>0</v>
      </c>
      <c r="I1263" s="42">
        <f>+IFERROR(VLOOKUP($A1263,'2021'!$A$12:$C$276,3,FALSE),0)</f>
        <v>0</v>
      </c>
      <c r="J1263" s="42">
        <f>+IFERROR(VLOOKUP($A1263,'2022'!$A:$O,4,FALSE),0)</f>
        <v>0</v>
      </c>
      <c r="K1263" s="42">
        <f>+IFERROR(VLOOKUP($A1263,'2022'!$A:$O,5,FALSE),0)</f>
        <v>0</v>
      </c>
      <c r="L1263" s="42">
        <f>+IFERROR(VLOOKUP($A1263,'2022'!$A:$O,6,FALSE),0)</f>
        <v>0</v>
      </c>
      <c r="M1263" s="42">
        <f>+IFERROR(VLOOKUP($A1263,'2022'!$A:$O,7,FALSE),0)</f>
        <v>0</v>
      </c>
      <c r="N1263" s="42">
        <f>+IFERROR(VLOOKUP($A1263,'2022'!$A:$O,8,FALSE),0)</f>
        <v>0</v>
      </c>
      <c r="O1263" s="42">
        <f>+IFERROR(VLOOKUP($A1263,'2022'!$A:$O,9,FALSE),0)</f>
        <v>0</v>
      </c>
      <c r="P1263" s="42">
        <f>+IFERROR(VLOOKUP($A1263,'2022'!$A:$O,10,FALSE),0)</f>
        <v>0</v>
      </c>
      <c r="Q1263" s="42">
        <f>+IFERROR(VLOOKUP($A1263,'2022'!$A:$O,11,FALSE),0)</f>
        <v>0</v>
      </c>
      <c r="R1263" s="42">
        <f>+IFERROR(VLOOKUP($A1263,'2022'!$A:$O,12,FALSE),0)</f>
        <v>0</v>
      </c>
      <c r="S1263" s="42">
        <f>+IFERROR(VLOOKUP($A1263,'2022'!$A:$O,13,FALSE),0)</f>
        <v>0</v>
      </c>
      <c r="T1263" s="42">
        <f>+IFERROR(VLOOKUP($A1263,'2022'!$A:$O,14,FALSE),0)</f>
        <v>0</v>
      </c>
      <c r="U1263" s="42">
        <f>+IFERROR(VLOOKUP($A1263,'2022'!$A:$O,15,FALSE),0)</f>
        <v>0</v>
      </c>
    </row>
    <row r="1264" spans="1:21" ht="12" hidden="1" x14ac:dyDescent="0.25">
      <c r="A1264" s="5">
        <v>237020</v>
      </c>
      <c r="B1264" s="6" t="s">
        <v>803</v>
      </c>
      <c r="C1264" s="6" t="s">
        <v>5</v>
      </c>
      <c r="D1264" s="6">
        <f t="shared" si="1186"/>
        <v>6</v>
      </c>
      <c r="E1264" s="40">
        <f t="shared" ref="E1264:U1265" si="1204">+E1265</f>
        <v>0</v>
      </c>
      <c r="F1264" s="40">
        <f t="shared" si="1204"/>
        <v>0</v>
      </c>
      <c r="G1264" s="40">
        <f t="shared" si="1204"/>
        <v>0</v>
      </c>
      <c r="H1264" s="40">
        <f t="shared" si="1204"/>
        <v>0</v>
      </c>
      <c r="I1264" s="40">
        <f t="shared" si="1204"/>
        <v>0</v>
      </c>
      <c r="J1264" s="40">
        <f t="shared" si="1204"/>
        <v>0</v>
      </c>
      <c r="K1264" s="40">
        <f t="shared" si="1204"/>
        <v>0</v>
      </c>
      <c r="L1264" s="40">
        <f t="shared" si="1204"/>
        <v>0</v>
      </c>
      <c r="M1264" s="40">
        <f t="shared" si="1204"/>
        <v>0</v>
      </c>
      <c r="N1264" s="40">
        <f t="shared" si="1204"/>
        <v>0</v>
      </c>
      <c r="O1264" s="40">
        <f t="shared" si="1204"/>
        <v>0</v>
      </c>
      <c r="P1264" s="40">
        <f t="shared" si="1204"/>
        <v>0</v>
      </c>
      <c r="Q1264" s="40">
        <f t="shared" si="1204"/>
        <v>0</v>
      </c>
      <c r="R1264" s="40">
        <f t="shared" si="1204"/>
        <v>0</v>
      </c>
      <c r="S1264" s="40">
        <f t="shared" si="1204"/>
        <v>0</v>
      </c>
      <c r="T1264" s="40">
        <f t="shared" si="1204"/>
        <v>0</v>
      </c>
      <c r="U1264" s="40">
        <f t="shared" si="1204"/>
        <v>0</v>
      </c>
    </row>
    <row r="1265" spans="1:21" ht="12" hidden="1" x14ac:dyDescent="0.25">
      <c r="A1265" s="34">
        <v>23702001</v>
      </c>
      <c r="B1265" s="35" t="s">
        <v>803</v>
      </c>
      <c r="C1265" s="35" t="s">
        <v>5</v>
      </c>
      <c r="D1265" s="35">
        <f t="shared" si="1186"/>
        <v>8</v>
      </c>
      <c r="E1265" s="41">
        <f t="shared" si="1204"/>
        <v>0</v>
      </c>
      <c r="F1265" s="41">
        <f t="shared" si="1204"/>
        <v>0</v>
      </c>
      <c r="G1265" s="41">
        <f t="shared" si="1204"/>
        <v>0</v>
      </c>
      <c r="H1265" s="41">
        <f t="shared" si="1204"/>
        <v>0</v>
      </c>
      <c r="I1265" s="41">
        <f t="shared" si="1204"/>
        <v>0</v>
      </c>
      <c r="J1265" s="41">
        <f t="shared" si="1204"/>
        <v>0</v>
      </c>
      <c r="K1265" s="41">
        <f t="shared" si="1204"/>
        <v>0</v>
      </c>
      <c r="L1265" s="41">
        <f t="shared" si="1204"/>
        <v>0</v>
      </c>
      <c r="M1265" s="41">
        <f t="shared" si="1204"/>
        <v>0</v>
      </c>
      <c r="N1265" s="41">
        <f t="shared" si="1204"/>
        <v>0</v>
      </c>
      <c r="O1265" s="41">
        <f t="shared" si="1204"/>
        <v>0</v>
      </c>
      <c r="P1265" s="41">
        <f t="shared" si="1204"/>
        <v>0</v>
      </c>
      <c r="Q1265" s="41">
        <f t="shared" si="1204"/>
        <v>0</v>
      </c>
      <c r="R1265" s="41">
        <f t="shared" si="1204"/>
        <v>0</v>
      </c>
      <c r="S1265" s="41">
        <f t="shared" si="1204"/>
        <v>0</v>
      </c>
      <c r="T1265" s="41">
        <f t="shared" si="1204"/>
        <v>0</v>
      </c>
      <c r="U1265" s="41">
        <f t="shared" si="1204"/>
        <v>0</v>
      </c>
    </row>
    <row r="1266" spans="1:21" hidden="1" x14ac:dyDescent="0.2">
      <c r="A1266" s="3">
        <v>2370200101</v>
      </c>
      <c r="B1266" s="4" t="s">
        <v>803</v>
      </c>
      <c r="C1266" s="4" t="s">
        <v>9</v>
      </c>
      <c r="D1266" s="4">
        <f t="shared" si="1186"/>
        <v>10</v>
      </c>
      <c r="E1266" s="42">
        <f>+F1266+G1266+J1266+K1266+L1266+H1266+M1266+N1266+I1266+O1266+P1266+Q1266+R1266+S1266+T1266+U1266</f>
        <v>0</v>
      </c>
      <c r="F1266" s="42">
        <f>IFERROR(VLOOKUP($A1266,'2018'!$A$8:$C$209,3,FALSE),0)</f>
        <v>0</v>
      </c>
      <c r="G1266" s="42">
        <f>IFERROR(VLOOKUP($A1266,'2019'!$A$8:$C$282,3,FALSE),0)</f>
        <v>0</v>
      </c>
      <c r="H1266" s="42">
        <f>+IFERROR(VLOOKUP($A1266,'2020'!$A$14:$C$247,3,FALSE),0)</f>
        <v>0</v>
      </c>
      <c r="I1266" s="42">
        <f>+IFERROR(VLOOKUP($A1266,'2021'!$A$12:$C$276,3,FALSE),0)</f>
        <v>0</v>
      </c>
      <c r="J1266" s="42">
        <f>+IFERROR(VLOOKUP($A1266,'2022'!$A:$O,4,FALSE),0)</f>
        <v>0</v>
      </c>
      <c r="K1266" s="42">
        <f>+IFERROR(VLOOKUP($A1266,'2022'!$A:$O,5,FALSE),0)</f>
        <v>0</v>
      </c>
      <c r="L1266" s="42">
        <f>+IFERROR(VLOOKUP($A1266,'2022'!$A:$O,6,FALSE),0)</f>
        <v>0</v>
      </c>
      <c r="M1266" s="42">
        <f>+IFERROR(VLOOKUP($A1266,'2022'!$A:$O,7,FALSE),0)</f>
        <v>0</v>
      </c>
      <c r="N1266" s="42">
        <f>+IFERROR(VLOOKUP($A1266,'2022'!$A:$O,8,FALSE),0)</f>
        <v>0</v>
      </c>
      <c r="O1266" s="42">
        <f>+IFERROR(VLOOKUP($A1266,'2022'!$A:$O,9,FALSE),0)</f>
        <v>0</v>
      </c>
      <c r="P1266" s="42">
        <f>+IFERROR(VLOOKUP($A1266,'2022'!$A:$O,10,FALSE),0)</f>
        <v>0</v>
      </c>
      <c r="Q1266" s="42">
        <f>+IFERROR(VLOOKUP($A1266,'2022'!$A:$O,11,FALSE),0)</f>
        <v>0</v>
      </c>
      <c r="R1266" s="42">
        <f>+IFERROR(VLOOKUP($A1266,'2022'!$A:$O,12,FALSE),0)</f>
        <v>0</v>
      </c>
      <c r="S1266" s="42">
        <f>+IFERROR(VLOOKUP($A1266,'2022'!$A:$O,13,FALSE),0)</f>
        <v>0</v>
      </c>
      <c r="T1266" s="42">
        <f>+IFERROR(VLOOKUP($A1266,'2022'!$A:$O,14,FALSE),0)</f>
        <v>0</v>
      </c>
      <c r="U1266" s="42">
        <f>+IFERROR(VLOOKUP($A1266,'2022'!$A:$O,15,FALSE),0)</f>
        <v>0</v>
      </c>
    </row>
    <row r="1267" spans="1:21" ht="12" hidden="1" x14ac:dyDescent="0.25">
      <c r="A1267" s="5">
        <v>237025</v>
      </c>
      <c r="B1267" s="6" t="s">
        <v>804</v>
      </c>
      <c r="C1267" s="6" t="s">
        <v>5</v>
      </c>
      <c r="D1267" s="6">
        <f t="shared" si="1186"/>
        <v>6</v>
      </c>
      <c r="E1267" s="40">
        <f t="shared" ref="E1267:U1268" si="1205">+E1268</f>
        <v>0</v>
      </c>
      <c r="F1267" s="40">
        <f t="shared" si="1205"/>
        <v>0</v>
      </c>
      <c r="G1267" s="40">
        <f t="shared" si="1205"/>
        <v>0</v>
      </c>
      <c r="H1267" s="40">
        <f t="shared" si="1205"/>
        <v>0</v>
      </c>
      <c r="I1267" s="40">
        <f t="shared" si="1205"/>
        <v>0</v>
      </c>
      <c r="J1267" s="40">
        <f t="shared" si="1205"/>
        <v>0</v>
      </c>
      <c r="K1267" s="40">
        <f t="shared" si="1205"/>
        <v>0</v>
      </c>
      <c r="L1267" s="40">
        <f t="shared" si="1205"/>
        <v>0</v>
      </c>
      <c r="M1267" s="40">
        <f t="shared" si="1205"/>
        <v>0</v>
      </c>
      <c r="N1267" s="40">
        <f t="shared" si="1205"/>
        <v>0</v>
      </c>
      <c r="O1267" s="40">
        <f t="shared" si="1205"/>
        <v>0</v>
      </c>
      <c r="P1267" s="40">
        <f t="shared" si="1205"/>
        <v>0</v>
      </c>
      <c r="Q1267" s="40">
        <f t="shared" si="1205"/>
        <v>0</v>
      </c>
      <c r="R1267" s="40">
        <f t="shared" si="1205"/>
        <v>0</v>
      </c>
      <c r="S1267" s="40">
        <f t="shared" si="1205"/>
        <v>0</v>
      </c>
      <c r="T1267" s="40">
        <f t="shared" si="1205"/>
        <v>0</v>
      </c>
      <c r="U1267" s="40">
        <f t="shared" si="1205"/>
        <v>0</v>
      </c>
    </row>
    <row r="1268" spans="1:21" ht="12" hidden="1" x14ac:dyDescent="0.25">
      <c r="A1268" s="34">
        <v>23702501</v>
      </c>
      <c r="B1268" s="35" t="s">
        <v>804</v>
      </c>
      <c r="C1268" s="35" t="s">
        <v>5</v>
      </c>
      <c r="D1268" s="35">
        <f t="shared" si="1186"/>
        <v>8</v>
      </c>
      <c r="E1268" s="41">
        <f t="shared" si="1205"/>
        <v>0</v>
      </c>
      <c r="F1268" s="41">
        <f t="shared" si="1205"/>
        <v>0</v>
      </c>
      <c r="G1268" s="41">
        <f t="shared" si="1205"/>
        <v>0</v>
      </c>
      <c r="H1268" s="41">
        <f t="shared" si="1205"/>
        <v>0</v>
      </c>
      <c r="I1268" s="41">
        <f t="shared" si="1205"/>
        <v>0</v>
      </c>
      <c r="J1268" s="41">
        <f t="shared" si="1205"/>
        <v>0</v>
      </c>
      <c r="K1268" s="41">
        <f t="shared" si="1205"/>
        <v>0</v>
      </c>
      <c r="L1268" s="41">
        <f t="shared" si="1205"/>
        <v>0</v>
      </c>
      <c r="M1268" s="41">
        <f t="shared" si="1205"/>
        <v>0</v>
      </c>
      <c r="N1268" s="41">
        <f t="shared" si="1205"/>
        <v>0</v>
      </c>
      <c r="O1268" s="41">
        <f t="shared" si="1205"/>
        <v>0</v>
      </c>
      <c r="P1268" s="41">
        <f t="shared" si="1205"/>
        <v>0</v>
      </c>
      <c r="Q1268" s="41">
        <f t="shared" si="1205"/>
        <v>0</v>
      </c>
      <c r="R1268" s="41">
        <f t="shared" si="1205"/>
        <v>0</v>
      </c>
      <c r="S1268" s="41">
        <f t="shared" si="1205"/>
        <v>0</v>
      </c>
      <c r="T1268" s="41">
        <f t="shared" si="1205"/>
        <v>0</v>
      </c>
      <c r="U1268" s="41">
        <f t="shared" si="1205"/>
        <v>0</v>
      </c>
    </row>
    <row r="1269" spans="1:21" hidden="1" x14ac:dyDescent="0.2">
      <c r="A1269" s="3">
        <v>2370250101</v>
      </c>
      <c r="B1269" s="4" t="s">
        <v>804</v>
      </c>
      <c r="C1269" s="4" t="s">
        <v>9</v>
      </c>
      <c r="D1269" s="4">
        <f t="shared" si="1186"/>
        <v>10</v>
      </c>
      <c r="E1269" s="42">
        <f>+F1269+G1269+J1269+K1269+L1269+H1269+M1269+N1269+I1269+O1269+P1269+Q1269+R1269+S1269+T1269+U1269</f>
        <v>0</v>
      </c>
      <c r="F1269" s="42">
        <f>IFERROR(VLOOKUP($A1269,'2018'!$A$8:$C$209,3,FALSE),0)</f>
        <v>0</v>
      </c>
      <c r="G1269" s="42">
        <f>IFERROR(VLOOKUP($A1269,'2019'!$A$8:$C$282,3,FALSE),0)</f>
        <v>0</v>
      </c>
      <c r="H1269" s="42">
        <f>+IFERROR(VLOOKUP($A1269,'2020'!$A$14:$C$247,3,FALSE),0)</f>
        <v>0</v>
      </c>
      <c r="I1269" s="42">
        <f>+IFERROR(VLOOKUP($A1269,'2021'!$A$12:$C$276,3,FALSE),0)</f>
        <v>0</v>
      </c>
      <c r="J1269" s="42">
        <f>+IFERROR(VLOOKUP($A1269,'2022'!$A:$O,4,FALSE),0)</f>
        <v>0</v>
      </c>
      <c r="K1269" s="42">
        <f>+IFERROR(VLOOKUP($A1269,'2022'!$A:$O,5,FALSE),0)</f>
        <v>0</v>
      </c>
      <c r="L1269" s="42">
        <f>+IFERROR(VLOOKUP($A1269,'2022'!$A:$O,6,FALSE),0)</f>
        <v>0</v>
      </c>
      <c r="M1269" s="42">
        <f>+IFERROR(VLOOKUP($A1269,'2022'!$A:$O,7,FALSE),0)</f>
        <v>0</v>
      </c>
      <c r="N1269" s="42">
        <f>+IFERROR(VLOOKUP($A1269,'2022'!$A:$O,8,FALSE),0)</f>
        <v>0</v>
      </c>
      <c r="O1269" s="42">
        <f>+IFERROR(VLOOKUP($A1269,'2022'!$A:$O,9,FALSE),0)</f>
        <v>0</v>
      </c>
      <c r="P1269" s="42">
        <f>+IFERROR(VLOOKUP($A1269,'2022'!$A:$O,10,FALSE),0)</f>
        <v>0</v>
      </c>
      <c r="Q1269" s="42">
        <f>+IFERROR(VLOOKUP($A1269,'2022'!$A:$O,11,FALSE),0)</f>
        <v>0</v>
      </c>
      <c r="R1269" s="42">
        <f>+IFERROR(VLOOKUP($A1269,'2022'!$A:$O,12,FALSE),0)</f>
        <v>0</v>
      </c>
      <c r="S1269" s="42">
        <f>+IFERROR(VLOOKUP($A1269,'2022'!$A:$O,13,FALSE),0)</f>
        <v>0</v>
      </c>
      <c r="T1269" s="42">
        <f>+IFERROR(VLOOKUP($A1269,'2022'!$A:$O,14,FALSE),0)</f>
        <v>0</v>
      </c>
      <c r="U1269" s="42">
        <f>+IFERROR(VLOOKUP($A1269,'2022'!$A:$O,15,FALSE),0)</f>
        <v>0</v>
      </c>
    </row>
    <row r="1270" spans="1:21" ht="12" hidden="1" x14ac:dyDescent="0.25">
      <c r="A1270" s="5">
        <v>237030</v>
      </c>
      <c r="B1270" s="6" t="s">
        <v>805</v>
      </c>
      <c r="C1270" s="6" t="s">
        <v>5</v>
      </c>
      <c r="D1270" s="6">
        <f t="shared" si="1186"/>
        <v>6</v>
      </c>
      <c r="E1270" s="40">
        <f t="shared" ref="E1270:U1270" si="1206">+E1271</f>
        <v>0</v>
      </c>
      <c r="F1270" s="40">
        <f t="shared" si="1206"/>
        <v>0</v>
      </c>
      <c r="G1270" s="40">
        <f t="shared" si="1206"/>
        <v>0</v>
      </c>
      <c r="H1270" s="40">
        <f t="shared" si="1206"/>
        <v>0</v>
      </c>
      <c r="I1270" s="40">
        <f t="shared" si="1206"/>
        <v>0</v>
      </c>
      <c r="J1270" s="40">
        <f t="shared" si="1206"/>
        <v>0</v>
      </c>
      <c r="K1270" s="40">
        <f t="shared" si="1206"/>
        <v>0</v>
      </c>
      <c r="L1270" s="40">
        <f t="shared" si="1206"/>
        <v>0</v>
      </c>
      <c r="M1270" s="40">
        <f t="shared" si="1206"/>
        <v>0</v>
      </c>
      <c r="N1270" s="40">
        <f t="shared" si="1206"/>
        <v>0</v>
      </c>
      <c r="O1270" s="40">
        <f t="shared" si="1206"/>
        <v>0</v>
      </c>
      <c r="P1270" s="40">
        <f t="shared" si="1206"/>
        <v>0</v>
      </c>
      <c r="Q1270" s="40">
        <f t="shared" si="1206"/>
        <v>0</v>
      </c>
      <c r="R1270" s="40">
        <f t="shared" si="1206"/>
        <v>0</v>
      </c>
      <c r="S1270" s="40">
        <f t="shared" si="1206"/>
        <v>0</v>
      </c>
      <c r="T1270" s="40">
        <f t="shared" si="1206"/>
        <v>0</v>
      </c>
      <c r="U1270" s="40">
        <f t="shared" si="1206"/>
        <v>0</v>
      </c>
    </row>
    <row r="1271" spans="1:21" ht="12" hidden="1" x14ac:dyDescent="0.25">
      <c r="A1271" s="34">
        <v>23703001</v>
      </c>
      <c r="B1271" s="35" t="s">
        <v>805</v>
      </c>
      <c r="C1271" s="35" t="s">
        <v>5</v>
      </c>
      <c r="D1271" s="35">
        <f t="shared" si="1186"/>
        <v>8</v>
      </c>
      <c r="E1271" s="41">
        <f t="shared" ref="E1271:L1271" si="1207">+E1272+E1273</f>
        <v>0</v>
      </c>
      <c r="F1271" s="41">
        <f t="shared" si="1207"/>
        <v>0</v>
      </c>
      <c r="G1271" s="41">
        <f t="shared" si="1207"/>
        <v>0</v>
      </c>
      <c r="H1271" s="41">
        <f t="shared" ref="H1271" si="1208">+H1272+H1273</f>
        <v>0</v>
      </c>
      <c r="I1271" s="41">
        <f t="shared" ref="I1271" si="1209">+I1272+I1273</f>
        <v>0</v>
      </c>
      <c r="J1271" s="41">
        <f t="shared" si="1207"/>
        <v>0</v>
      </c>
      <c r="K1271" s="41">
        <f t="shared" si="1207"/>
        <v>0</v>
      </c>
      <c r="L1271" s="41">
        <f t="shared" si="1207"/>
        <v>0</v>
      </c>
      <c r="M1271" s="41">
        <f t="shared" ref="M1271:N1271" si="1210">+M1272+M1273</f>
        <v>0</v>
      </c>
      <c r="N1271" s="41">
        <f t="shared" si="1210"/>
        <v>0</v>
      </c>
      <c r="O1271" s="41">
        <f t="shared" ref="O1271:S1271" si="1211">+O1272+O1273</f>
        <v>0</v>
      </c>
      <c r="P1271" s="41">
        <f t="shared" si="1211"/>
        <v>0</v>
      </c>
      <c r="Q1271" s="41">
        <f t="shared" si="1211"/>
        <v>0</v>
      </c>
      <c r="R1271" s="41">
        <f t="shared" si="1211"/>
        <v>0</v>
      </c>
      <c r="S1271" s="41">
        <f t="shared" si="1211"/>
        <v>0</v>
      </c>
      <c r="T1271" s="41">
        <f t="shared" ref="T1271:U1271" si="1212">+T1272+T1273</f>
        <v>0</v>
      </c>
      <c r="U1271" s="41">
        <f t="shared" si="1212"/>
        <v>0</v>
      </c>
    </row>
    <row r="1272" spans="1:21" hidden="1" x14ac:dyDescent="0.2">
      <c r="A1272" s="3">
        <v>2370300101</v>
      </c>
      <c r="B1272" s="4" t="s">
        <v>806</v>
      </c>
      <c r="C1272" s="4" t="s">
        <v>9</v>
      </c>
      <c r="D1272" s="4">
        <f t="shared" si="1186"/>
        <v>10</v>
      </c>
      <c r="E1272" s="42">
        <f t="shared" ref="E1272:E1273" si="1213">+F1272+G1272+J1272+K1272+L1272+H1272+M1272+N1272+I1272+O1272+P1272+Q1272+R1272+S1272+T1272+U1272</f>
        <v>0</v>
      </c>
      <c r="F1272" s="42">
        <f>IFERROR(VLOOKUP($A1272,'2018'!$A$8:$C$209,3,FALSE),0)</f>
        <v>0</v>
      </c>
      <c r="G1272" s="42">
        <f>IFERROR(VLOOKUP($A1272,'2019'!$A$8:$C$282,3,FALSE),0)</f>
        <v>0</v>
      </c>
      <c r="H1272" s="42">
        <f>+IFERROR(VLOOKUP($A1272,'2020'!$A$14:$C$247,3,FALSE),0)</f>
        <v>0</v>
      </c>
      <c r="I1272" s="42">
        <f>+IFERROR(VLOOKUP($A1272,'2021'!$A$12:$C$276,3,FALSE),0)</f>
        <v>0</v>
      </c>
      <c r="J1272" s="42">
        <f>+IFERROR(VLOOKUP($A1272,'2022'!$A:$O,4,FALSE),0)</f>
        <v>0</v>
      </c>
      <c r="K1272" s="42">
        <f>+IFERROR(VLOOKUP($A1272,'2022'!$A:$O,5,FALSE),0)</f>
        <v>0</v>
      </c>
      <c r="L1272" s="42">
        <f>+IFERROR(VLOOKUP($A1272,'2022'!$A:$O,6,FALSE),0)</f>
        <v>0</v>
      </c>
      <c r="M1272" s="42">
        <f>+IFERROR(VLOOKUP($A1272,'2022'!$A:$O,7,FALSE),0)</f>
        <v>0</v>
      </c>
      <c r="N1272" s="42">
        <f>+IFERROR(VLOOKUP($A1272,'2022'!$A:$O,8,FALSE),0)</f>
        <v>0</v>
      </c>
      <c r="O1272" s="42">
        <f>+IFERROR(VLOOKUP($A1272,'2022'!$A:$O,9,FALSE),0)</f>
        <v>0</v>
      </c>
      <c r="P1272" s="42">
        <f>+IFERROR(VLOOKUP($A1272,'2022'!$A:$O,10,FALSE),0)</f>
        <v>0</v>
      </c>
      <c r="Q1272" s="42">
        <f>+IFERROR(VLOOKUP($A1272,'2022'!$A:$O,11,FALSE),0)</f>
        <v>0</v>
      </c>
      <c r="R1272" s="42">
        <f>+IFERROR(VLOOKUP($A1272,'2022'!$A:$O,12,FALSE),0)</f>
        <v>0</v>
      </c>
      <c r="S1272" s="42">
        <f>+IFERROR(VLOOKUP($A1272,'2022'!$A:$O,13,FALSE),0)</f>
        <v>0</v>
      </c>
      <c r="T1272" s="42">
        <f>+IFERROR(VLOOKUP($A1272,'2022'!$A:$O,14,FALSE),0)</f>
        <v>0</v>
      </c>
      <c r="U1272" s="42">
        <f>+IFERROR(VLOOKUP($A1272,'2022'!$A:$O,15,FALSE),0)</f>
        <v>0</v>
      </c>
    </row>
    <row r="1273" spans="1:21" hidden="1" x14ac:dyDescent="0.2">
      <c r="A1273" s="3">
        <v>2370300102</v>
      </c>
      <c r="B1273" s="4" t="s">
        <v>807</v>
      </c>
      <c r="C1273" s="4" t="s">
        <v>9</v>
      </c>
      <c r="D1273" s="4">
        <f t="shared" si="1186"/>
        <v>10</v>
      </c>
      <c r="E1273" s="42">
        <f t="shared" si="1213"/>
        <v>0</v>
      </c>
      <c r="F1273" s="42">
        <f>IFERROR(VLOOKUP($A1273,'2018'!$A$8:$C$209,3,FALSE),0)</f>
        <v>0</v>
      </c>
      <c r="G1273" s="42">
        <f>IFERROR(VLOOKUP($A1273,'2019'!$A$8:$C$282,3,FALSE),0)</f>
        <v>0</v>
      </c>
      <c r="H1273" s="42">
        <f>+IFERROR(VLOOKUP($A1273,'2020'!$A$14:$C$247,3,FALSE),0)</f>
        <v>0</v>
      </c>
      <c r="I1273" s="42">
        <f>+IFERROR(VLOOKUP($A1273,'2021'!$A$12:$C$276,3,FALSE),0)</f>
        <v>0</v>
      </c>
      <c r="J1273" s="42">
        <f>+IFERROR(VLOOKUP($A1273,'2022'!$A:$O,4,FALSE),0)</f>
        <v>0</v>
      </c>
      <c r="K1273" s="42">
        <f>+IFERROR(VLOOKUP($A1273,'2022'!$A:$O,5,FALSE),0)</f>
        <v>0</v>
      </c>
      <c r="L1273" s="42">
        <f>+IFERROR(VLOOKUP($A1273,'2022'!$A:$O,6,FALSE),0)</f>
        <v>0</v>
      </c>
      <c r="M1273" s="42">
        <f>+IFERROR(VLOOKUP($A1273,'2022'!$A:$O,7,FALSE),0)</f>
        <v>0</v>
      </c>
      <c r="N1273" s="42">
        <f>+IFERROR(VLOOKUP($A1273,'2022'!$A:$O,8,FALSE),0)</f>
        <v>0</v>
      </c>
      <c r="O1273" s="42">
        <f>+IFERROR(VLOOKUP($A1273,'2022'!$A:$O,9,FALSE),0)</f>
        <v>0</v>
      </c>
      <c r="P1273" s="42">
        <f>+IFERROR(VLOOKUP($A1273,'2022'!$A:$O,10,FALSE),0)</f>
        <v>0</v>
      </c>
      <c r="Q1273" s="42">
        <f>+IFERROR(VLOOKUP($A1273,'2022'!$A:$O,11,FALSE),0)</f>
        <v>0</v>
      </c>
      <c r="R1273" s="42">
        <f>+IFERROR(VLOOKUP($A1273,'2022'!$A:$O,12,FALSE),0)</f>
        <v>0</v>
      </c>
      <c r="S1273" s="42">
        <f>+IFERROR(VLOOKUP($A1273,'2022'!$A:$O,13,FALSE),0)</f>
        <v>0</v>
      </c>
      <c r="T1273" s="42">
        <f>+IFERROR(VLOOKUP($A1273,'2022'!$A:$O,14,FALSE),0)</f>
        <v>0</v>
      </c>
      <c r="U1273" s="42">
        <f>+IFERROR(VLOOKUP($A1273,'2022'!$A:$O,15,FALSE),0)</f>
        <v>0</v>
      </c>
    </row>
    <row r="1274" spans="1:21" ht="12" hidden="1" x14ac:dyDescent="0.25">
      <c r="A1274" s="5">
        <v>237095</v>
      </c>
      <c r="B1274" s="6" t="s">
        <v>167</v>
      </c>
      <c r="C1274" s="6" t="s">
        <v>5</v>
      </c>
      <c r="D1274" s="6">
        <f t="shared" si="1186"/>
        <v>6</v>
      </c>
      <c r="E1274" s="40" t="e">
        <f t="shared" ref="E1274:L1274" si="1214">+E1275+E1284+E1285+E1286+E1287+E1288</f>
        <v>#REF!</v>
      </c>
      <c r="F1274" s="40">
        <f t="shared" si="1214"/>
        <v>0</v>
      </c>
      <c r="G1274" s="40">
        <f t="shared" si="1214"/>
        <v>0</v>
      </c>
      <c r="H1274" s="40">
        <f t="shared" ref="H1274" si="1215">+H1275+H1284+H1285+H1286+H1287+H1288</f>
        <v>0</v>
      </c>
      <c r="I1274" s="40">
        <f t="shared" ref="I1274" si="1216">+I1275+I1284+I1285+I1286+I1287+I1288</f>
        <v>0</v>
      </c>
      <c r="J1274" s="40">
        <f t="shared" si="1214"/>
        <v>0</v>
      </c>
      <c r="K1274" s="40">
        <f t="shared" si="1214"/>
        <v>0</v>
      </c>
      <c r="L1274" s="40">
        <f t="shared" si="1214"/>
        <v>0</v>
      </c>
      <c r="M1274" s="40">
        <f t="shared" ref="M1274:N1274" si="1217">+M1275+M1284+M1285+M1286+M1287+M1288</f>
        <v>0</v>
      </c>
      <c r="N1274" s="40">
        <f t="shared" si="1217"/>
        <v>0</v>
      </c>
      <c r="O1274" s="40">
        <f t="shared" ref="O1274:S1274" si="1218">+O1275+O1284+O1285+O1286+O1287+O1288</f>
        <v>0</v>
      </c>
      <c r="P1274" s="40">
        <f t="shared" si="1218"/>
        <v>0</v>
      </c>
      <c r="Q1274" s="40">
        <f t="shared" si="1218"/>
        <v>0</v>
      </c>
      <c r="R1274" s="40">
        <f t="shared" si="1218"/>
        <v>0</v>
      </c>
      <c r="S1274" s="40">
        <f t="shared" si="1218"/>
        <v>0</v>
      </c>
      <c r="T1274" s="40">
        <f t="shared" ref="T1274:U1274" si="1219">+T1275+T1284+T1285+T1286+T1287+T1288</f>
        <v>0</v>
      </c>
      <c r="U1274" s="40">
        <f t="shared" si="1219"/>
        <v>0</v>
      </c>
    </row>
    <row r="1275" spans="1:21" ht="12" hidden="1" x14ac:dyDescent="0.25">
      <c r="A1275" s="34">
        <v>23709501</v>
      </c>
      <c r="B1275" s="35" t="s">
        <v>167</v>
      </c>
      <c r="C1275" s="35" t="s">
        <v>5</v>
      </c>
      <c r="D1275" s="35">
        <f t="shared" si="1186"/>
        <v>8</v>
      </c>
      <c r="E1275" s="41">
        <f t="shared" ref="E1275:L1275" si="1220">SUBTOTAL(9,E1276:E1283)</f>
        <v>0</v>
      </c>
      <c r="F1275" s="41">
        <f t="shared" si="1220"/>
        <v>0</v>
      </c>
      <c r="G1275" s="41">
        <f t="shared" si="1220"/>
        <v>0</v>
      </c>
      <c r="H1275" s="41">
        <f t="shared" ref="H1275" si="1221">SUBTOTAL(9,H1276:H1283)</f>
        <v>0</v>
      </c>
      <c r="I1275" s="41">
        <f t="shared" ref="I1275" si="1222">SUBTOTAL(9,I1276:I1283)</f>
        <v>0</v>
      </c>
      <c r="J1275" s="41">
        <f t="shared" si="1220"/>
        <v>0</v>
      </c>
      <c r="K1275" s="41">
        <f t="shared" si="1220"/>
        <v>0</v>
      </c>
      <c r="L1275" s="41">
        <f t="shared" si="1220"/>
        <v>0</v>
      </c>
      <c r="M1275" s="41">
        <f t="shared" ref="M1275:N1275" si="1223">SUBTOTAL(9,M1276:M1283)</f>
        <v>0</v>
      </c>
      <c r="N1275" s="41">
        <f t="shared" si="1223"/>
        <v>0</v>
      </c>
      <c r="O1275" s="41">
        <f t="shared" ref="O1275:S1275" si="1224">SUBTOTAL(9,O1276:O1283)</f>
        <v>0</v>
      </c>
      <c r="P1275" s="41">
        <f t="shared" si="1224"/>
        <v>0</v>
      </c>
      <c r="Q1275" s="41">
        <f t="shared" si="1224"/>
        <v>0</v>
      </c>
      <c r="R1275" s="41">
        <f t="shared" si="1224"/>
        <v>0</v>
      </c>
      <c r="S1275" s="41">
        <f t="shared" si="1224"/>
        <v>0</v>
      </c>
      <c r="T1275" s="41">
        <f t="shared" ref="T1275:U1275" si="1225">SUBTOTAL(9,T1276:T1283)</f>
        <v>0</v>
      </c>
      <c r="U1275" s="41">
        <f t="shared" si="1225"/>
        <v>0</v>
      </c>
    </row>
    <row r="1276" spans="1:21" ht="12" hidden="1" customHeight="1" x14ac:dyDescent="0.2">
      <c r="A1276" s="3">
        <v>2370950101</v>
      </c>
      <c r="B1276" s="4" t="s">
        <v>167</v>
      </c>
      <c r="C1276" s="4" t="s">
        <v>9</v>
      </c>
      <c r="D1276" s="4">
        <f t="shared" si="1186"/>
        <v>10</v>
      </c>
      <c r="E1276" s="42">
        <f t="shared" ref="E1276:E1283" si="1226">+F1276+G1276+J1276+K1276+L1276+H1276+M1276+N1276+I1276+O1276+P1276+Q1276+R1276+S1276+T1276+U1276</f>
        <v>0</v>
      </c>
      <c r="F1276" s="42">
        <f>IFERROR(VLOOKUP($A1276,'2018'!$A$8:$C$209,3,FALSE),0)</f>
        <v>0</v>
      </c>
      <c r="G1276" s="42">
        <f>IFERROR(VLOOKUP($A1276,'2019'!$A$8:$C$282,3,FALSE),0)</f>
        <v>0</v>
      </c>
      <c r="H1276" s="42">
        <f>+IFERROR(VLOOKUP($A1276,'2020'!$A$14:$C$247,3,FALSE),0)</f>
        <v>0</v>
      </c>
      <c r="I1276" s="42">
        <f>+IFERROR(VLOOKUP($A1276,'2021'!$A$12:$C$276,3,FALSE),0)</f>
        <v>0</v>
      </c>
      <c r="J1276" s="42">
        <f>+IFERROR(VLOOKUP($A1276,'2022'!$A:$O,4,FALSE),0)</f>
        <v>0</v>
      </c>
      <c r="K1276" s="42">
        <f>+IFERROR(VLOOKUP($A1276,'2022'!$A:$O,5,FALSE),0)</f>
        <v>0</v>
      </c>
      <c r="L1276" s="42">
        <f>+IFERROR(VLOOKUP($A1276,'2022'!$A:$O,6,FALSE),0)</f>
        <v>0</v>
      </c>
      <c r="M1276" s="42">
        <f>+IFERROR(VLOOKUP($A1276,'2022'!$A:$O,7,FALSE),0)</f>
        <v>0</v>
      </c>
      <c r="N1276" s="42">
        <f>+IFERROR(VLOOKUP($A1276,'2022'!$A:$O,8,FALSE),0)</f>
        <v>0</v>
      </c>
      <c r="O1276" s="42">
        <f>+IFERROR(VLOOKUP($A1276,'2022'!$A:$O,9,FALSE),0)</f>
        <v>0</v>
      </c>
      <c r="P1276" s="42">
        <f>+IFERROR(VLOOKUP($A1276,'2022'!$A:$O,10,FALSE),0)</f>
        <v>0</v>
      </c>
      <c r="Q1276" s="42">
        <f>+IFERROR(VLOOKUP($A1276,'2022'!$A:$O,11,FALSE),0)</f>
        <v>0</v>
      </c>
      <c r="R1276" s="42">
        <f>+IFERROR(VLOOKUP($A1276,'2022'!$A:$O,12,FALSE),0)</f>
        <v>0</v>
      </c>
      <c r="S1276" s="42">
        <f>+IFERROR(VLOOKUP($A1276,'2022'!$A:$O,13,FALSE),0)</f>
        <v>0</v>
      </c>
      <c r="T1276" s="42">
        <f>+IFERROR(VLOOKUP($A1276,'2022'!$A:$O,14,FALSE),0)</f>
        <v>0</v>
      </c>
      <c r="U1276" s="42">
        <f>+IFERROR(VLOOKUP($A1276,'2022'!$A:$O,15,FALSE),0)</f>
        <v>0</v>
      </c>
    </row>
    <row r="1277" spans="1:21" ht="12" hidden="1" customHeight="1" x14ac:dyDescent="0.2">
      <c r="A1277" s="3">
        <v>2370950102</v>
      </c>
      <c r="B1277" s="4" t="s">
        <v>808</v>
      </c>
      <c r="C1277" s="4" t="s">
        <v>9</v>
      </c>
      <c r="D1277" s="4">
        <f t="shared" si="1186"/>
        <v>10</v>
      </c>
      <c r="E1277" s="42">
        <f t="shared" si="1226"/>
        <v>0</v>
      </c>
      <c r="F1277" s="42">
        <f>IFERROR(VLOOKUP($A1277,'2018'!$A$8:$C$209,3,FALSE),0)</f>
        <v>0</v>
      </c>
      <c r="G1277" s="42">
        <f>IFERROR(VLOOKUP($A1277,'2019'!$A$8:$C$282,3,FALSE),0)</f>
        <v>0</v>
      </c>
      <c r="H1277" s="42">
        <f>+IFERROR(VLOOKUP($A1277,'2020'!$A$14:$C$247,3,FALSE),0)</f>
        <v>0</v>
      </c>
      <c r="I1277" s="42">
        <f>+IFERROR(VLOOKUP($A1277,'2021'!$A$12:$C$276,3,FALSE),0)</f>
        <v>0</v>
      </c>
      <c r="J1277" s="42">
        <f>+IFERROR(VLOOKUP($A1277,'2022'!$A:$O,4,FALSE),0)</f>
        <v>0</v>
      </c>
      <c r="K1277" s="42">
        <f>+IFERROR(VLOOKUP($A1277,'2022'!$A:$O,5,FALSE),0)</f>
        <v>0</v>
      </c>
      <c r="L1277" s="42">
        <f>+IFERROR(VLOOKUP($A1277,'2022'!$A:$O,6,FALSE),0)</f>
        <v>0</v>
      </c>
      <c r="M1277" s="42">
        <f>+IFERROR(VLOOKUP($A1277,'2022'!$A:$O,7,FALSE),0)</f>
        <v>0</v>
      </c>
      <c r="N1277" s="42">
        <f>+IFERROR(VLOOKUP($A1277,'2022'!$A:$O,8,FALSE),0)</f>
        <v>0</v>
      </c>
      <c r="O1277" s="42">
        <f>+IFERROR(VLOOKUP($A1277,'2022'!$A:$O,9,FALSE),0)</f>
        <v>0</v>
      </c>
      <c r="P1277" s="42">
        <f>+IFERROR(VLOOKUP($A1277,'2022'!$A:$O,10,FALSE),0)</f>
        <v>0</v>
      </c>
      <c r="Q1277" s="42">
        <f>+IFERROR(VLOOKUP($A1277,'2022'!$A:$O,11,FALSE),0)</f>
        <v>0</v>
      </c>
      <c r="R1277" s="42">
        <f>+IFERROR(VLOOKUP($A1277,'2022'!$A:$O,12,FALSE),0)</f>
        <v>0</v>
      </c>
      <c r="S1277" s="42">
        <f>+IFERROR(VLOOKUP($A1277,'2022'!$A:$O,13,FALSE),0)</f>
        <v>0</v>
      </c>
      <c r="T1277" s="42">
        <f>+IFERROR(VLOOKUP($A1277,'2022'!$A:$O,14,FALSE),0)</f>
        <v>0</v>
      </c>
      <c r="U1277" s="42">
        <f>+IFERROR(VLOOKUP($A1277,'2022'!$A:$O,15,FALSE),0)</f>
        <v>0</v>
      </c>
    </row>
    <row r="1278" spans="1:21" hidden="1" x14ac:dyDescent="0.2">
      <c r="A1278" s="3">
        <v>2370950103</v>
      </c>
      <c r="B1278" s="4" t="s">
        <v>809</v>
      </c>
      <c r="C1278" s="4" t="s">
        <v>9</v>
      </c>
      <c r="D1278" s="4">
        <f t="shared" si="1186"/>
        <v>10</v>
      </c>
      <c r="E1278" s="42">
        <f t="shared" si="1226"/>
        <v>0</v>
      </c>
      <c r="F1278" s="42">
        <f>IFERROR(VLOOKUP($A1278,'2018'!$A$8:$C$209,3,FALSE),0)</f>
        <v>0</v>
      </c>
      <c r="G1278" s="42">
        <f>IFERROR(VLOOKUP($A1278,'2019'!$A$8:$C$282,3,FALSE),0)</f>
        <v>0</v>
      </c>
      <c r="H1278" s="42">
        <f>+IFERROR(VLOOKUP($A1278,'2020'!$A$14:$C$247,3,FALSE),0)</f>
        <v>0</v>
      </c>
      <c r="I1278" s="42">
        <f>+IFERROR(VLOOKUP($A1278,'2021'!$A$12:$C$276,3,FALSE),0)</f>
        <v>0</v>
      </c>
      <c r="J1278" s="42">
        <f>+IFERROR(VLOOKUP($A1278,'2022'!$A:$O,4,FALSE),0)</f>
        <v>0</v>
      </c>
      <c r="K1278" s="42">
        <f>+IFERROR(VLOOKUP($A1278,'2022'!$A:$O,5,FALSE),0)</f>
        <v>0</v>
      </c>
      <c r="L1278" s="42">
        <f>+IFERROR(VLOOKUP($A1278,'2022'!$A:$O,6,FALSE),0)</f>
        <v>0</v>
      </c>
      <c r="M1278" s="42">
        <f>+IFERROR(VLOOKUP($A1278,'2022'!$A:$O,7,FALSE),0)</f>
        <v>0</v>
      </c>
      <c r="N1278" s="42">
        <f>+IFERROR(VLOOKUP($A1278,'2022'!$A:$O,8,FALSE),0)</f>
        <v>0</v>
      </c>
      <c r="O1278" s="42">
        <f>+IFERROR(VLOOKUP($A1278,'2022'!$A:$O,9,FALSE),0)</f>
        <v>0</v>
      </c>
      <c r="P1278" s="42">
        <f>+IFERROR(VLOOKUP($A1278,'2022'!$A:$O,10,FALSE),0)</f>
        <v>0</v>
      </c>
      <c r="Q1278" s="42">
        <f>+IFERROR(VLOOKUP($A1278,'2022'!$A:$O,11,FALSE),0)</f>
        <v>0</v>
      </c>
      <c r="R1278" s="42">
        <f>+IFERROR(VLOOKUP($A1278,'2022'!$A:$O,12,FALSE),0)</f>
        <v>0</v>
      </c>
      <c r="S1278" s="42">
        <f>+IFERROR(VLOOKUP($A1278,'2022'!$A:$O,13,FALSE),0)</f>
        <v>0</v>
      </c>
      <c r="T1278" s="42">
        <f>+IFERROR(VLOOKUP($A1278,'2022'!$A:$O,14,FALSE),0)</f>
        <v>0</v>
      </c>
      <c r="U1278" s="42">
        <f>+IFERROR(VLOOKUP($A1278,'2022'!$A:$O,15,FALSE),0)</f>
        <v>0</v>
      </c>
    </row>
    <row r="1279" spans="1:21" ht="12" hidden="1" customHeight="1" x14ac:dyDescent="0.2">
      <c r="A1279" s="3">
        <v>2370950104</v>
      </c>
      <c r="B1279" s="4" t="s">
        <v>810</v>
      </c>
      <c r="C1279" s="4" t="s">
        <v>9</v>
      </c>
      <c r="D1279" s="4">
        <f t="shared" si="1186"/>
        <v>10</v>
      </c>
      <c r="E1279" s="42">
        <f t="shared" si="1226"/>
        <v>0</v>
      </c>
      <c r="F1279" s="42">
        <f>IFERROR(VLOOKUP($A1279,'2018'!$A$8:$C$209,3,FALSE),0)</f>
        <v>0</v>
      </c>
      <c r="G1279" s="42">
        <f>IFERROR(VLOOKUP($A1279,'2019'!$A$8:$C$282,3,FALSE),0)</f>
        <v>0</v>
      </c>
      <c r="H1279" s="42">
        <f>+IFERROR(VLOOKUP($A1279,'2020'!$A$14:$C$247,3,FALSE),0)</f>
        <v>0</v>
      </c>
      <c r="I1279" s="42">
        <f>+IFERROR(VLOOKUP($A1279,'2021'!$A$12:$C$276,3,FALSE),0)</f>
        <v>0</v>
      </c>
      <c r="J1279" s="42">
        <f>+IFERROR(VLOOKUP($A1279,'2022'!$A:$O,4,FALSE),0)</f>
        <v>0</v>
      </c>
      <c r="K1279" s="42">
        <f>+IFERROR(VLOOKUP($A1279,'2022'!$A:$O,5,FALSE),0)</f>
        <v>0</v>
      </c>
      <c r="L1279" s="42">
        <f>+IFERROR(VLOOKUP($A1279,'2022'!$A:$O,6,FALSE),0)</f>
        <v>0</v>
      </c>
      <c r="M1279" s="42">
        <f>+IFERROR(VLOOKUP($A1279,'2022'!$A:$O,7,FALSE),0)</f>
        <v>0</v>
      </c>
      <c r="N1279" s="42">
        <f>+IFERROR(VLOOKUP($A1279,'2022'!$A:$O,8,FALSE),0)</f>
        <v>0</v>
      </c>
      <c r="O1279" s="42">
        <f>+IFERROR(VLOOKUP($A1279,'2022'!$A:$O,9,FALSE),0)</f>
        <v>0</v>
      </c>
      <c r="P1279" s="42">
        <f>+IFERROR(VLOOKUP($A1279,'2022'!$A:$O,10,FALSE),0)</f>
        <v>0</v>
      </c>
      <c r="Q1279" s="42">
        <f>+IFERROR(VLOOKUP($A1279,'2022'!$A:$O,11,FALSE),0)</f>
        <v>0</v>
      </c>
      <c r="R1279" s="42">
        <f>+IFERROR(VLOOKUP($A1279,'2022'!$A:$O,12,FALSE),0)</f>
        <v>0</v>
      </c>
      <c r="S1279" s="42">
        <f>+IFERROR(VLOOKUP($A1279,'2022'!$A:$O,13,FALSE),0)</f>
        <v>0</v>
      </c>
      <c r="T1279" s="42">
        <f>+IFERROR(VLOOKUP($A1279,'2022'!$A:$O,14,FALSE),0)</f>
        <v>0</v>
      </c>
      <c r="U1279" s="42">
        <f>+IFERROR(VLOOKUP($A1279,'2022'!$A:$O,15,FALSE),0)</f>
        <v>0</v>
      </c>
    </row>
    <row r="1280" spans="1:21" ht="12" hidden="1" customHeight="1" x14ac:dyDescent="0.2">
      <c r="A1280" s="3">
        <v>2370950105</v>
      </c>
      <c r="B1280" s="4" t="s">
        <v>811</v>
      </c>
      <c r="C1280" s="4" t="s">
        <v>9</v>
      </c>
      <c r="D1280" s="4">
        <f t="shared" si="1186"/>
        <v>10</v>
      </c>
      <c r="E1280" s="42">
        <f t="shared" si="1226"/>
        <v>0</v>
      </c>
      <c r="F1280" s="42">
        <f>IFERROR(VLOOKUP($A1280,'2018'!$A$8:$C$209,3,FALSE),0)</f>
        <v>0</v>
      </c>
      <c r="G1280" s="42">
        <f>IFERROR(VLOOKUP($A1280,'2019'!$A$8:$C$282,3,FALSE),0)</f>
        <v>0</v>
      </c>
      <c r="H1280" s="42">
        <f>+IFERROR(VLOOKUP($A1280,'2020'!$A$14:$C$247,3,FALSE),0)</f>
        <v>0</v>
      </c>
      <c r="I1280" s="42">
        <f>+IFERROR(VLOOKUP($A1280,'2021'!$A$12:$C$276,3,FALSE),0)</f>
        <v>0</v>
      </c>
      <c r="J1280" s="42">
        <f>+IFERROR(VLOOKUP($A1280,'2022'!$A:$O,4,FALSE),0)</f>
        <v>0</v>
      </c>
      <c r="K1280" s="42">
        <f>+IFERROR(VLOOKUP($A1280,'2022'!$A:$O,5,FALSE),0)</f>
        <v>0</v>
      </c>
      <c r="L1280" s="42">
        <f>+IFERROR(VLOOKUP($A1280,'2022'!$A:$O,6,FALSE),0)</f>
        <v>0</v>
      </c>
      <c r="M1280" s="42">
        <f>+IFERROR(VLOOKUP($A1280,'2022'!$A:$O,7,FALSE),0)</f>
        <v>0</v>
      </c>
      <c r="N1280" s="42">
        <f>+IFERROR(VLOOKUP($A1280,'2022'!$A:$O,8,FALSE),0)</f>
        <v>0</v>
      </c>
      <c r="O1280" s="42">
        <f>+IFERROR(VLOOKUP($A1280,'2022'!$A:$O,9,FALSE),0)</f>
        <v>0</v>
      </c>
      <c r="P1280" s="42">
        <f>+IFERROR(VLOOKUP($A1280,'2022'!$A:$O,10,FALSE),0)</f>
        <v>0</v>
      </c>
      <c r="Q1280" s="42">
        <f>+IFERROR(VLOOKUP($A1280,'2022'!$A:$O,11,FALSE),0)</f>
        <v>0</v>
      </c>
      <c r="R1280" s="42">
        <f>+IFERROR(VLOOKUP($A1280,'2022'!$A:$O,12,FALSE),0)</f>
        <v>0</v>
      </c>
      <c r="S1280" s="42">
        <f>+IFERROR(VLOOKUP($A1280,'2022'!$A:$O,13,FALSE),0)</f>
        <v>0</v>
      </c>
      <c r="T1280" s="42">
        <f>+IFERROR(VLOOKUP($A1280,'2022'!$A:$O,14,FALSE),0)</f>
        <v>0</v>
      </c>
      <c r="U1280" s="42">
        <f>+IFERROR(VLOOKUP($A1280,'2022'!$A:$O,15,FALSE),0)</f>
        <v>0</v>
      </c>
    </row>
    <row r="1281" spans="1:21" ht="12" hidden="1" customHeight="1" x14ac:dyDescent="0.2">
      <c r="A1281" s="3">
        <v>2370950106</v>
      </c>
      <c r="B1281" s="4" t="s">
        <v>812</v>
      </c>
      <c r="C1281" s="4" t="s">
        <v>9</v>
      </c>
      <c r="D1281" s="4">
        <f t="shared" si="1186"/>
        <v>10</v>
      </c>
      <c r="E1281" s="42">
        <f t="shared" si="1226"/>
        <v>0</v>
      </c>
      <c r="F1281" s="42">
        <f>IFERROR(VLOOKUP($A1281,'2018'!$A$8:$C$209,3,FALSE),0)</f>
        <v>0</v>
      </c>
      <c r="G1281" s="42">
        <f>IFERROR(VLOOKUP($A1281,'2019'!$A$8:$C$282,3,FALSE),0)</f>
        <v>0</v>
      </c>
      <c r="H1281" s="42">
        <f>+IFERROR(VLOOKUP($A1281,'2020'!$A$14:$C$247,3,FALSE),0)</f>
        <v>0</v>
      </c>
      <c r="I1281" s="42">
        <f>+IFERROR(VLOOKUP($A1281,'2021'!$A$12:$C$276,3,FALSE),0)</f>
        <v>0</v>
      </c>
      <c r="J1281" s="42">
        <f>+IFERROR(VLOOKUP($A1281,'2022'!$A:$O,4,FALSE),0)</f>
        <v>0</v>
      </c>
      <c r="K1281" s="42">
        <f>+IFERROR(VLOOKUP($A1281,'2022'!$A:$O,5,FALSE),0)</f>
        <v>0</v>
      </c>
      <c r="L1281" s="42">
        <f>+IFERROR(VLOOKUP($A1281,'2022'!$A:$O,6,FALSE),0)</f>
        <v>0</v>
      </c>
      <c r="M1281" s="42">
        <f>+IFERROR(VLOOKUP($A1281,'2022'!$A:$O,7,FALSE),0)</f>
        <v>0</v>
      </c>
      <c r="N1281" s="42">
        <f>+IFERROR(VLOOKUP($A1281,'2022'!$A:$O,8,FALSE),0)</f>
        <v>0</v>
      </c>
      <c r="O1281" s="42">
        <f>+IFERROR(VLOOKUP($A1281,'2022'!$A:$O,9,FALSE),0)</f>
        <v>0</v>
      </c>
      <c r="P1281" s="42">
        <f>+IFERROR(VLOOKUP($A1281,'2022'!$A:$O,10,FALSE),0)</f>
        <v>0</v>
      </c>
      <c r="Q1281" s="42">
        <f>+IFERROR(VLOOKUP($A1281,'2022'!$A:$O,11,FALSE),0)</f>
        <v>0</v>
      </c>
      <c r="R1281" s="42">
        <f>+IFERROR(VLOOKUP($A1281,'2022'!$A:$O,12,FALSE),0)</f>
        <v>0</v>
      </c>
      <c r="S1281" s="42">
        <f>+IFERROR(VLOOKUP($A1281,'2022'!$A:$O,13,FALSE),0)</f>
        <v>0</v>
      </c>
      <c r="T1281" s="42">
        <f>+IFERROR(VLOOKUP($A1281,'2022'!$A:$O,14,FALSE),0)</f>
        <v>0</v>
      </c>
      <c r="U1281" s="42">
        <f>+IFERROR(VLOOKUP($A1281,'2022'!$A:$O,15,FALSE),0)</f>
        <v>0</v>
      </c>
    </row>
    <row r="1282" spans="1:21" hidden="1" x14ac:dyDescent="0.2">
      <c r="A1282" s="3">
        <v>2370950107</v>
      </c>
      <c r="B1282" s="4" t="s">
        <v>813</v>
      </c>
      <c r="C1282" s="4" t="s">
        <v>9</v>
      </c>
      <c r="D1282" s="4">
        <f t="shared" si="1186"/>
        <v>10</v>
      </c>
      <c r="E1282" s="42">
        <f t="shared" si="1226"/>
        <v>0</v>
      </c>
      <c r="F1282" s="42">
        <f>IFERROR(VLOOKUP($A1282,'2018'!$A$8:$C$209,3,FALSE),0)</f>
        <v>0</v>
      </c>
      <c r="G1282" s="42">
        <f>IFERROR(VLOOKUP($A1282,'2019'!$A$8:$C$282,3,FALSE),0)</f>
        <v>0</v>
      </c>
      <c r="H1282" s="42">
        <f>+IFERROR(VLOOKUP($A1282,'2020'!$A$14:$C$247,3,FALSE),0)</f>
        <v>0</v>
      </c>
      <c r="I1282" s="42">
        <f>+IFERROR(VLOOKUP($A1282,'2021'!$A$12:$C$276,3,FALSE),0)</f>
        <v>0</v>
      </c>
      <c r="J1282" s="42">
        <f>+IFERROR(VLOOKUP($A1282,'2022'!$A:$O,4,FALSE),0)</f>
        <v>0</v>
      </c>
      <c r="K1282" s="42">
        <f>+IFERROR(VLOOKUP($A1282,'2022'!$A:$O,5,FALSE),0)</f>
        <v>0</v>
      </c>
      <c r="L1282" s="42">
        <f>+IFERROR(VLOOKUP($A1282,'2022'!$A:$O,6,FALSE),0)</f>
        <v>0</v>
      </c>
      <c r="M1282" s="42">
        <f>+IFERROR(VLOOKUP($A1282,'2022'!$A:$O,7,FALSE),0)</f>
        <v>0</v>
      </c>
      <c r="N1282" s="42">
        <f>+IFERROR(VLOOKUP($A1282,'2022'!$A:$O,8,FALSE),0)</f>
        <v>0</v>
      </c>
      <c r="O1282" s="42">
        <f>+IFERROR(VLOOKUP($A1282,'2022'!$A:$O,9,FALSE),0)</f>
        <v>0</v>
      </c>
      <c r="P1282" s="42">
        <f>+IFERROR(VLOOKUP($A1282,'2022'!$A:$O,10,FALSE),0)</f>
        <v>0</v>
      </c>
      <c r="Q1282" s="42">
        <f>+IFERROR(VLOOKUP($A1282,'2022'!$A:$O,11,FALSE),0)</f>
        <v>0</v>
      </c>
      <c r="R1282" s="42">
        <f>+IFERROR(VLOOKUP($A1282,'2022'!$A:$O,12,FALSE),0)</f>
        <v>0</v>
      </c>
      <c r="S1282" s="42">
        <f>+IFERROR(VLOOKUP($A1282,'2022'!$A:$O,13,FALSE),0)</f>
        <v>0</v>
      </c>
      <c r="T1282" s="42">
        <f>+IFERROR(VLOOKUP($A1282,'2022'!$A:$O,14,FALSE),0)</f>
        <v>0</v>
      </c>
      <c r="U1282" s="42">
        <f>+IFERROR(VLOOKUP($A1282,'2022'!$A:$O,15,FALSE),0)</f>
        <v>0</v>
      </c>
    </row>
    <row r="1283" spans="1:21" hidden="1" x14ac:dyDescent="0.2">
      <c r="A1283" s="3">
        <v>2370950108</v>
      </c>
      <c r="B1283" s="4" t="s">
        <v>434</v>
      </c>
      <c r="C1283" s="4" t="s">
        <v>9</v>
      </c>
      <c r="D1283" s="4">
        <f t="shared" si="1186"/>
        <v>10</v>
      </c>
      <c r="E1283" s="42">
        <f t="shared" si="1226"/>
        <v>0</v>
      </c>
      <c r="F1283" s="42">
        <f>IFERROR(VLOOKUP($A1283,'2018'!$A$8:$C$209,3,FALSE),0)</f>
        <v>0</v>
      </c>
      <c r="G1283" s="42">
        <f>IFERROR(VLOOKUP($A1283,'2019'!$A$8:$C$282,3,FALSE),0)</f>
        <v>0</v>
      </c>
      <c r="H1283" s="42">
        <f>+IFERROR(VLOOKUP($A1283,'2020'!$A$14:$C$247,3,FALSE),0)</f>
        <v>0</v>
      </c>
      <c r="I1283" s="42">
        <f>+IFERROR(VLOOKUP($A1283,'2021'!$A$12:$C$276,3,FALSE),0)</f>
        <v>0</v>
      </c>
      <c r="J1283" s="42">
        <f>+IFERROR(VLOOKUP($A1283,'2022'!$A:$O,4,FALSE),0)</f>
        <v>0</v>
      </c>
      <c r="K1283" s="42">
        <f>+IFERROR(VLOOKUP($A1283,'2022'!$A:$O,5,FALSE),0)</f>
        <v>0</v>
      </c>
      <c r="L1283" s="42">
        <f>+IFERROR(VLOOKUP($A1283,'2022'!$A:$O,6,FALSE),0)</f>
        <v>0</v>
      </c>
      <c r="M1283" s="42">
        <f>+IFERROR(VLOOKUP($A1283,'2022'!$A:$O,7,FALSE),0)</f>
        <v>0</v>
      </c>
      <c r="N1283" s="42">
        <f>+IFERROR(VLOOKUP($A1283,'2022'!$A:$O,8,FALSE),0)</f>
        <v>0</v>
      </c>
      <c r="O1283" s="42">
        <f>+IFERROR(VLOOKUP($A1283,'2022'!$A:$O,9,FALSE),0)</f>
        <v>0</v>
      </c>
      <c r="P1283" s="42">
        <f>+IFERROR(VLOOKUP($A1283,'2022'!$A:$O,10,FALSE),0)</f>
        <v>0</v>
      </c>
      <c r="Q1283" s="42">
        <f>+IFERROR(VLOOKUP($A1283,'2022'!$A:$O,11,FALSE),0)</f>
        <v>0</v>
      </c>
      <c r="R1283" s="42">
        <f>+IFERROR(VLOOKUP($A1283,'2022'!$A:$O,12,FALSE),0)</f>
        <v>0</v>
      </c>
      <c r="S1283" s="42">
        <f>+IFERROR(VLOOKUP($A1283,'2022'!$A:$O,13,FALSE),0)</f>
        <v>0</v>
      </c>
      <c r="T1283" s="42">
        <f>+IFERROR(VLOOKUP($A1283,'2022'!$A:$O,14,FALSE),0)</f>
        <v>0</v>
      </c>
      <c r="U1283" s="42">
        <f>+IFERROR(VLOOKUP($A1283,'2022'!$A:$O,15,FALSE),0)</f>
        <v>0</v>
      </c>
    </row>
    <row r="1284" spans="1:21" ht="12" hidden="1" customHeight="1" x14ac:dyDescent="0.25">
      <c r="A1284" s="34">
        <v>23709502</v>
      </c>
      <c r="B1284" s="35" t="s">
        <v>808</v>
      </c>
      <c r="C1284" s="35" t="s">
        <v>9</v>
      </c>
      <c r="D1284" s="35">
        <f t="shared" si="1186"/>
        <v>8</v>
      </c>
      <c r="E1284" s="42" t="e">
        <f>+F1284+G1284+J1284+K1284+L1284+H1284+M1284+N1284+#REF!</f>
        <v>#REF!</v>
      </c>
      <c r="F1284" s="42">
        <f>IFERROR(VLOOKUP($A1284,'2018'!$A$8:$C$209,3,FALSE),0)</f>
        <v>0</v>
      </c>
      <c r="G1284" s="42">
        <f>IFERROR(VLOOKUP($A1284,'2019'!$A$8:$C$282,3,FALSE),0)</f>
        <v>0</v>
      </c>
      <c r="H1284" s="42">
        <f>IFERROR(VLOOKUP($A1284,'2019'!$A$8:$C$282,3,FALSE),0)</f>
        <v>0</v>
      </c>
      <c r="I1284" s="42">
        <f>IFERROR(VLOOKUP($A1284,'2019'!$A$8:$C$282,3,FALSE),0)</f>
        <v>0</v>
      </c>
      <c r="J1284" s="42">
        <f>IFERROR(VLOOKUP($A1284,'2020'!$A$8:$G$167,4,FALSE),0)</f>
        <v>0</v>
      </c>
      <c r="K1284" s="42">
        <f>IFERROR(VLOOKUP($A1284,'2020'!$A$8:$G$167,5,FALSE),0)</f>
        <v>0</v>
      </c>
      <c r="L1284" s="42">
        <f>IFERROR(VLOOKUP($A1284,'2020'!$A$8:$G$167,6,FALSE),0)</f>
        <v>0</v>
      </c>
      <c r="M1284" s="42">
        <f>IFERROR(VLOOKUP($A1284,'2020'!$A$8:$G$167,6,FALSE),0)</f>
        <v>0</v>
      </c>
      <c r="N1284" s="42">
        <f>IFERROR(VLOOKUP($A1284,'2020'!$A$8:$G$167,6,FALSE),0)</f>
        <v>0</v>
      </c>
      <c r="O1284" s="42">
        <f>IFERROR(VLOOKUP($A1284,'2020'!$A$8:$G$167,6,FALSE),0)</f>
        <v>0</v>
      </c>
      <c r="P1284" s="42">
        <f>IFERROR(VLOOKUP($A1284,'2020'!$A$8:$G$167,6,FALSE),0)</f>
        <v>0</v>
      </c>
      <c r="Q1284" s="42">
        <f>IFERROR(VLOOKUP($A1284,'2020'!$A$8:$G$167,6,FALSE),0)</f>
        <v>0</v>
      </c>
      <c r="R1284" s="42">
        <f>IFERROR(VLOOKUP($A1284,'2020'!$A$8:$G$167,6,FALSE),0)</f>
        <v>0</v>
      </c>
      <c r="S1284" s="42">
        <f>IFERROR(VLOOKUP($A1284,'2020'!$A$8:$G$167,6,FALSE),0)</f>
        <v>0</v>
      </c>
      <c r="T1284" s="42">
        <f>IFERROR(VLOOKUP($A1284,'2020'!$A$8:$G$167,6,FALSE),0)</f>
        <v>0</v>
      </c>
      <c r="U1284" s="42">
        <f>IFERROR(VLOOKUP($A1284,'2020'!$A$8:$G$167,6,FALSE),0)</f>
        <v>0</v>
      </c>
    </row>
    <row r="1285" spans="1:21" ht="12" hidden="1" customHeight="1" x14ac:dyDescent="0.25">
      <c r="A1285" s="34">
        <v>23709503</v>
      </c>
      <c r="B1285" s="35" t="s">
        <v>809</v>
      </c>
      <c r="C1285" s="35" t="s">
        <v>9</v>
      </c>
      <c r="D1285" s="35">
        <f t="shared" si="1186"/>
        <v>8</v>
      </c>
      <c r="E1285" s="42" t="e">
        <f>+F1285+G1285+J1285+K1285+L1285+H1285+M1285+N1285+#REF!</f>
        <v>#REF!</v>
      </c>
      <c r="F1285" s="42">
        <f>IFERROR(VLOOKUP($A1285,'2018'!$A$8:$C$209,3,FALSE),0)</f>
        <v>0</v>
      </c>
      <c r="G1285" s="42">
        <f>IFERROR(VLOOKUP($A1285,'2019'!$A$8:$C$282,3,FALSE),0)</f>
        <v>0</v>
      </c>
      <c r="H1285" s="42">
        <f>IFERROR(VLOOKUP($A1285,'2019'!$A$8:$C$282,3,FALSE),0)</f>
        <v>0</v>
      </c>
      <c r="I1285" s="42">
        <f>IFERROR(VLOOKUP($A1285,'2019'!$A$8:$C$282,3,FALSE),0)</f>
        <v>0</v>
      </c>
      <c r="J1285" s="42">
        <f>IFERROR(VLOOKUP($A1285,'2020'!$A$8:$G$167,4,FALSE),0)</f>
        <v>0</v>
      </c>
      <c r="K1285" s="42">
        <f>IFERROR(VLOOKUP($A1285,'2020'!$A$8:$G$167,5,FALSE),0)</f>
        <v>0</v>
      </c>
      <c r="L1285" s="42">
        <f>IFERROR(VLOOKUP($A1285,'2020'!$A$8:$G$167,6,FALSE),0)</f>
        <v>0</v>
      </c>
      <c r="M1285" s="42">
        <f>IFERROR(VLOOKUP($A1285,'2020'!$A$8:$G$167,6,FALSE),0)</f>
        <v>0</v>
      </c>
      <c r="N1285" s="42">
        <f>IFERROR(VLOOKUP($A1285,'2020'!$A$8:$G$167,6,FALSE),0)</f>
        <v>0</v>
      </c>
      <c r="O1285" s="42">
        <f>IFERROR(VLOOKUP($A1285,'2020'!$A$8:$G$167,6,FALSE),0)</f>
        <v>0</v>
      </c>
      <c r="P1285" s="42">
        <f>IFERROR(VLOOKUP($A1285,'2020'!$A$8:$G$167,6,FALSE),0)</f>
        <v>0</v>
      </c>
      <c r="Q1285" s="42">
        <f>IFERROR(VLOOKUP($A1285,'2020'!$A$8:$G$167,6,FALSE),0)</f>
        <v>0</v>
      </c>
      <c r="R1285" s="42">
        <f>IFERROR(VLOOKUP($A1285,'2020'!$A$8:$G$167,6,FALSE),0)</f>
        <v>0</v>
      </c>
      <c r="S1285" s="42">
        <f>IFERROR(VLOOKUP($A1285,'2020'!$A$8:$G$167,6,FALSE),0)</f>
        <v>0</v>
      </c>
      <c r="T1285" s="42">
        <f>IFERROR(VLOOKUP($A1285,'2020'!$A$8:$G$167,6,FALSE),0)</f>
        <v>0</v>
      </c>
      <c r="U1285" s="42">
        <f>IFERROR(VLOOKUP($A1285,'2020'!$A$8:$G$167,6,FALSE),0)</f>
        <v>0</v>
      </c>
    </row>
    <row r="1286" spans="1:21" ht="12" hidden="1" x14ac:dyDescent="0.25">
      <c r="A1286" s="34">
        <v>23709504</v>
      </c>
      <c r="B1286" s="35" t="s">
        <v>810</v>
      </c>
      <c r="C1286" s="35" t="s">
        <v>9</v>
      </c>
      <c r="D1286" s="35">
        <f t="shared" si="1186"/>
        <v>8</v>
      </c>
      <c r="E1286" s="42" t="e">
        <f>+F1286+G1286+J1286+K1286+L1286+H1286+M1286+N1286+#REF!</f>
        <v>#REF!</v>
      </c>
      <c r="F1286" s="42">
        <f>IFERROR(VLOOKUP($A1286,'2018'!$A$8:$C$209,3,FALSE),0)</f>
        <v>0</v>
      </c>
      <c r="G1286" s="42">
        <f>IFERROR(VLOOKUP($A1286,'2019'!$A$8:$C$282,3,FALSE),0)</f>
        <v>0</v>
      </c>
      <c r="H1286" s="42">
        <f>IFERROR(VLOOKUP($A1286,'2019'!$A$8:$C$282,3,FALSE),0)</f>
        <v>0</v>
      </c>
      <c r="I1286" s="42">
        <f>IFERROR(VLOOKUP($A1286,'2019'!$A$8:$C$282,3,FALSE),0)</f>
        <v>0</v>
      </c>
      <c r="J1286" s="42">
        <f>IFERROR(VLOOKUP($A1286,'2020'!$A$8:$G$167,4,FALSE),0)</f>
        <v>0</v>
      </c>
      <c r="K1286" s="42">
        <f>IFERROR(VLOOKUP($A1286,'2020'!$A$8:$G$167,5,FALSE),0)</f>
        <v>0</v>
      </c>
      <c r="L1286" s="42">
        <f>IFERROR(VLOOKUP($A1286,'2020'!$A$8:$G$167,6,FALSE),0)</f>
        <v>0</v>
      </c>
      <c r="M1286" s="42">
        <f>IFERROR(VLOOKUP($A1286,'2020'!$A$8:$G$167,6,FALSE),0)</f>
        <v>0</v>
      </c>
      <c r="N1286" s="42">
        <f>IFERROR(VLOOKUP($A1286,'2020'!$A$8:$G$167,6,FALSE),0)</f>
        <v>0</v>
      </c>
      <c r="O1286" s="42">
        <f>IFERROR(VLOOKUP($A1286,'2020'!$A$8:$G$167,6,FALSE),0)</f>
        <v>0</v>
      </c>
      <c r="P1286" s="42">
        <f>IFERROR(VLOOKUP($A1286,'2020'!$A$8:$G$167,6,FALSE),0)</f>
        <v>0</v>
      </c>
      <c r="Q1286" s="42">
        <f>IFERROR(VLOOKUP($A1286,'2020'!$A$8:$G$167,6,FALSE),0)</f>
        <v>0</v>
      </c>
      <c r="R1286" s="42">
        <f>IFERROR(VLOOKUP($A1286,'2020'!$A$8:$G$167,6,FALSE),0)</f>
        <v>0</v>
      </c>
      <c r="S1286" s="42">
        <f>IFERROR(VLOOKUP($A1286,'2020'!$A$8:$G$167,6,FALSE),0)</f>
        <v>0</v>
      </c>
      <c r="T1286" s="42">
        <f>IFERROR(VLOOKUP($A1286,'2020'!$A$8:$G$167,6,FALSE),0)</f>
        <v>0</v>
      </c>
      <c r="U1286" s="42">
        <f>IFERROR(VLOOKUP($A1286,'2020'!$A$8:$G$167,6,FALSE),0)</f>
        <v>0</v>
      </c>
    </row>
    <row r="1287" spans="1:21" ht="12" hidden="1" customHeight="1" x14ac:dyDescent="0.25">
      <c r="A1287" s="34">
        <v>23709505</v>
      </c>
      <c r="B1287" s="35" t="s">
        <v>811</v>
      </c>
      <c r="C1287" s="35" t="s">
        <v>9</v>
      </c>
      <c r="D1287" s="35">
        <f t="shared" si="1186"/>
        <v>8</v>
      </c>
      <c r="E1287" s="42" t="e">
        <f>+F1287+G1287+J1287+K1287+L1287+H1287+M1287+N1287+#REF!</f>
        <v>#REF!</v>
      </c>
      <c r="F1287" s="42">
        <f>IFERROR(VLOOKUP($A1287,'2018'!$A$8:$C$209,3,FALSE),0)</f>
        <v>0</v>
      </c>
      <c r="G1287" s="42">
        <f>IFERROR(VLOOKUP($A1287,'2019'!$A$8:$C$282,3,FALSE),0)</f>
        <v>0</v>
      </c>
      <c r="H1287" s="42">
        <f>IFERROR(VLOOKUP($A1287,'2019'!$A$8:$C$282,3,FALSE),0)</f>
        <v>0</v>
      </c>
      <c r="I1287" s="42">
        <f>IFERROR(VLOOKUP($A1287,'2019'!$A$8:$C$282,3,FALSE),0)</f>
        <v>0</v>
      </c>
      <c r="J1287" s="42">
        <f>IFERROR(VLOOKUP($A1287,'2020'!$A$8:$G$167,4,FALSE),0)</f>
        <v>0</v>
      </c>
      <c r="K1287" s="42">
        <f>IFERROR(VLOOKUP($A1287,'2020'!$A$8:$G$167,5,FALSE),0)</f>
        <v>0</v>
      </c>
      <c r="L1287" s="42">
        <f>IFERROR(VLOOKUP($A1287,'2020'!$A$8:$G$167,6,FALSE),0)</f>
        <v>0</v>
      </c>
      <c r="M1287" s="42">
        <f>IFERROR(VLOOKUP($A1287,'2020'!$A$8:$G$167,6,FALSE),0)</f>
        <v>0</v>
      </c>
      <c r="N1287" s="42">
        <f>IFERROR(VLOOKUP($A1287,'2020'!$A$8:$G$167,6,FALSE),0)</f>
        <v>0</v>
      </c>
      <c r="O1287" s="42">
        <f>IFERROR(VLOOKUP($A1287,'2020'!$A$8:$G$167,6,FALSE),0)</f>
        <v>0</v>
      </c>
      <c r="P1287" s="42">
        <f>IFERROR(VLOOKUP($A1287,'2020'!$A$8:$G$167,6,FALSE),0)</f>
        <v>0</v>
      </c>
      <c r="Q1287" s="42">
        <f>IFERROR(VLOOKUP($A1287,'2020'!$A$8:$G$167,6,FALSE),0)</f>
        <v>0</v>
      </c>
      <c r="R1287" s="42">
        <f>IFERROR(VLOOKUP($A1287,'2020'!$A$8:$G$167,6,FALSE),0)</f>
        <v>0</v>
      </c>
      <c r="S1287" s="42">
        <f>IFERROR(VLOOKUP($A1287,'2020'!$A$8:$G$167,6,FALSE),0)</f>
        <v>0</v>
      </c>
      <c r="T1287" s="42">
        <f>IFERROR(VLOOKUP($A1287,'2020'!$A$8:$G$167,6,FALSE),0)</f>
        <v>0</v>
      </c>
      <c r="U1287" s="42">
        <f>IFERROR(VLOOKUP($A1287,'2020'!$A$8:$G$167,6,FALSE),0)</f>
        <v>0</v>
      </c>
    </row>
    <row r="1288" spans="1:21" ht="12" hidden="1" customHeight="1" x14ac:dyDescent="0.25">
      <c r="A1288" s="34">
        <v>23709506</v>
      </c>
      <c r="B1288" s="35" t="s">
        <v>814</v>
      </c>
      <c r="C1288" s="35" t="s">
        <v>9</v>
      </c>
      <c r="D1288" s="35">
        <f t="shared" si="1186"/>
        <v>8</v>
      </c>
      <c r="E1288" s="42" t="e">
        <f>+F1288+G1288+J1288+K1288+L1288+H1288+M1288+N1288+#REF!</f>
        <v>#REF!</v>
      </c>
      <c r="F1288" s="42">
        <f>IFERROR(VLOOKUP($A1288,'2018'!$A$8:$C$209,3,FALSE),0)</f>
        <v>0</v>
      </c>
      <c r="G1288" s="42">
        <f>IFERROR(VLOOKUP($A1288,'2019'!$A$8:$C$282,3,FALSE),0)</f>
        <v>0</v>
      </c>
      <c r="H1288" s="42">
        <f>IFERROR(VLOOKUP($A1288,'2019'!$A$8:$C$282,3,FALSE),0)</f>
        <v>0</v>
      </c>
      <c r="I1288" s="42">
        <f>IFERROR(VLOOKUP($A1288,'2019'!$A$8:$C$282,3,FALSE),0)</f>
        <v>0</v>
      </c>
      <c r="J1288" s="42">
        <f>IFERROR(VLOOKUP($A1288,'2020'!$A$8:$G$167,4,FALSE),0)</f>
        <v>0</v>
      </c>
      <c r="K1288" s="42">
        <f>IFERROR(VLOOKUP($A1288,'2020'!$A$8:$G$167,5,FALSE),0)</f>
        <v>0</v>
      </c>
      <c r="L1288" s="42">
        <f>IFERROR(VLOOKUP($A1288,'2020'!$A$8:$G$167,6,FALSE),0)</f>
        <v>0</v>
      </c>
      <c r="M1288" s="42">
        <f>IFERROR(VLOOKUP($A1288,'2020'!$A$8:$G$167,6,FALSE),0)</f>
        <v>0</v>
      </c>
      <c r="N1288" s="42">
        <f>IFERROR(VLOOKUP($A1288,'2020'!$A$8:$G$167,6,FALSE),0)</f>
        <v>0</v>
      </c>
      <c r="O1288" s="42">
        <f>IFERROR(VLOOKUP($A1288,'2020'!$A$8:$G$167,6,FALSE),0)</f>
        <v>0</v>
      </c>
      <c r="P1288" s="42">
        <f>IFERROR(VLOOKUP($A1288,'2020'!$A$8:$G$167,6,FALSE),0)</f>
        <v>0</v>
      </c>
      <c r="Q1288" s="42">
        <f>IFERROR(VLOOKUP($A1288,'2020'!$A$8:$G$167,6,FALSE),0)</f>
        <v>0</v>
      </c>
      <c r="R1288" s="42">
        <f>IFERROR(VLOOKUP($A1288,'2020'!$A$8:$G$167,6,FALSE),0)</f>
        <v>0</v>
      </c>
      <c r="S1288" s="42">
        <f>IFERROR(VLOOKUP($A1288,'2020'!$A$8:$G$167,6,FALSE),0)</f>
        <v>0</v>
      </c>
      <c r="T1288" s="42">
        <f>IFERROR(VLOOKUP($A1288,'2020'!$A$8:$G$167,6,FALSE),0)</f>
        <v>0</v>
      </c>
      <c r="U1288" s="42">
        <f>IFERROR(VLOOKUP($A1288,'2020'!$A$8:$G$167,6,FALSE),0)</f>
        <v>0</v>
      </c>
    </row>
    <row r="1289" spans="1:21" ht="12" hidden="1" x14ac:dyDescent="0.25">
      <c r="A1289" s="5">
        <v>237096</v>
      </c>
      <c r="B1289" s="6" t="s">
        <v>815</v>
      </c>
      <c r="C1289" s="6" t="s">
        <v>5</v>
      </c>
      <c r="D1289" s="6">
        <f t="shared" si="1186"/>
        <v>6</v>
      </c>
      <c r="E1289" s="40">
        <f t="shared" ref="E1289:U1290" si="1227">+E1290</f>
        <v>0</v>
      </c>
      <c r="F1289" s="40">
        <f t="shared" si="1227"/>
        <v>0</v>
      </c>
      <c r="G1289" s="40">
        <f t="shared" si="1227"/>
        <v>0</v>
      </c>
      <c r="H1289" s="40">
        <f t="shared" si="1227"/>
        <v>0</v>
      </c>
      <c r="I1289" s="40">
        <f t="shared" si="1227"/>
        <v>0</v>
      </c>
      <c r="J1289" s="40">
        <f t="shared" si="1227"/>
        <v>0</v>
      </c>
      <c r="K1289" s="40">
        <f t="shared" si="1227"/>
        <v>0</v>
      </c>
      <c r="L1289" s="40">
        <f t="shared" si="1227"/>
        <v>0</v>
      </c>
      <c r="M1289" s="40">
        <f t="shared" si="1227"/>
        <v>0</v>
      </c>
      <c r="N1289" s="40">
        <f t="shared" si="1227"/>
        <v>0</v>
      </c>
      <c r="O1289" s="40">
        <f t="shared" si="1227"/>
        <v>0</v>
      </c>
      <c r="P1289" s="40">
        <f t="shared" si="1227"/>
        <v>0</v>
      </c>
      <c r="Q1289" s="40">
        <f t="shared" si="1227"/>
        <v>0</v>
      </c>
      <c r="R1289" s="40">
        <f t="shared" si="1227"/>
        <v>0</v>
      </c>
      <c r="S1289" s="40">
        <f t="shared" si="1227"/>
        <v>0</v>
      </c>
      <c r="T1289" s="40">
        <f t="shared" si="1227"/>
        <v>0</v>
      </c>
      <c r="U1289" s="40">
        <f t="shared" si="1227"/>
        <v>0</v>
      </c>
    </row>
    <row r="1290" spans="1:21" ht="12" hidden="1" x14ac:dyDescent="0.25">
      <c r="A1290" s="34">
        <v>23709601</v>
      </c>
      <c r="B1290" s="35" t="s">
        <v>815</v>
      </c>
      <c r="C1290" s="35" t="s">
        <v>5</v>
      </c>
      <c r="D1290" s="35">
        <f t="shared" si="1186"/>
        <v>8</v>
      </c>
      <c r="E1290" s="41">
        <f t="shared" si="1227"/>
        <v>0</v>
      </c>
      <c r="F1290" s="41">
        <f t="shared" si="1227"/>
        <v>0</v>
      </c>
      <c r="G1290" s="41">
        <f t="shared" si="1227"/>
        <v>0</v>
      </c>
      <c r="H1290" s="41">
        <f t="shared" si="1227"/>
        <v>0</v>
      </c>
      <c r="I1290" s="41">
        <f t="shared" si="1227"/>
        <v>0</v>
      </c>
      <c r="J1290" s="41">
        <f t="shared" si="1227"/>
        <v>0</v>
      </c>
      <c r="K1290" s="41">
        <f t="shared" si="1227"/>
        <v>0</v>
      </c>
      <c r="L1290" s="41">
        <f t="shared" si="1227"/>
        <v>0</v>
      </c>
      <c r="M1290" s="41">
        <f t="shared" si="1227"/>
        <v>0</v>
      </c>
      <c r="N1290" s="41">
        <f t="shared" si="1227"/>
        <v>0</v>
      </c>
      <c r="O1290" s="41">
        <f t="shared" si="1227"/>
        <v>0</v>
      </c>
      <c r="P1290" s="41">
        <f t="shared" si="1227"/>
        <v>0</v>
      </c>
      <c r="Q1290" s="41">
        <f t="shared" si="1227"/>
        <v>0</v>
      </c>
      <c r="R1290" s="41">
        <f t="shared" si="1227"/>
        <v>0</v>
      </c>
      <c r="S1290" s="41">
        <f t="shared" si="1227"/>
        <v>0</v>
      </c>
      <c r="T1290" s="41">
        <f t="shared" si="1227"/>
        <v>0</v>
      </c>
      <c r="U1290" s="41">
        <f t="shared" si="1227"/>
        <v>0</v>
      </c>
    </row>
    <row r="1291" spans="1:21" ht="12" hidden="1" customHeight="1" x14ac:dyDescent="0.2">
      <c r="A1291" s="3">
        <v>2370960101</v>
      </c>
      <c r="B1291" s="4" t="s">
        <v>815</v>
      </c>
      <c r="C1291" s="4" t="s">
        <v>9</v>
      </c>
      <c r="D1291" s="4">
        <f t="shared" si="1186"/>
        <v>10</v>
      </c>
      <c r="E1291" s="42">
        <f>+F1291+G1291+J1291+K1291+L1291+H1291+M1291+N1291+I1291+O1291+P1291+Q1291+R1291+S1291+T1291+U1291</f>
        <v>0</v>
      </c>
      <c r="F1291" s="42">
        <f>IFERROR(VLOOKUP($A1291,'2018'!$A$8:$C$209,3,FALSE),0)</f>
        <v>0</v>
      </c>
      <c r="G1291" s="42">
        <f>IFERROR(VLOOKUP($A1291,'2019'!$A$8:$C$282,3,FALSE),0)</f>
        <v>0</v>
      </c>
      <c r="H1291" s="42">
        <f>+IFERROR(VLOOKUP($A1291,'2020'!$A$14:$C$247,3,FALSE),0)</f>
        <v>0</v>
      </c>
      <c r="I1291" s="42">
        <f>+IFERROR(VLOOKUP($A1291,'2021'!$A$12:$C$276,3,FALSE),0)</f>
        <v>0</v>
      </c>
      <c r="J1291" s="42">
        <f>+IFERROR(VLOOKUP($A1291,'2022'!$A:$O,4,FALSE),0)</f>
        <v>0</v>
      </c>
      <c r="K1291" s="42">
        <f>+IFERROR(VLOOKUP($A1291,'2022'!$A:$O,5,FALSE),0)</f>
        <v>0</v>
      </c>
      <c r="L1291" s="42">
        <f>+IFERROR(VLOOKUP($A1291,'2022'!$A:$O,6,FALSE),0)</f>
        <v>0</v>
      </c>
      <c r="M1291" s="42">
        <f>+IFERROR(VLOOKUP($A1291,'2022'!$A:$O,7,FALSE),0)</f>
        <v>0</v>
      </c>
      <c r="N1291" s="42">
        <f>+IFERROR(VLOOKUP($A1291,'2022'!$A:$O,8,FALSE),0)</f>
        <v>0</v>
      </c>
      <c r="O1291" s="42">
        <f>+IFERROR(VLOOKUP($A1291,'2022'!$A:$O,9,FALSE),0)</f>
        <v>0</v>
      </c>
      <c r="P1291" s="42">
        <f>+IFERROR(VLOOKUP($A1291,'2022'!$A:$O,10,FALSE),0)</f>
        <v>0</v>
      </c>
      <c r="Q1291" s="42">
        <f>+IFERROR(VLOOKUP($A1291,'2022'!$A:$O,11,FALSE),0)</f>
        <v>0</v>
      </c>
      <c r="R1291" s="42">
        <f>+IFERROR(VLOOKUP($A1291,'2022'!$A:$O,12,FALSE),0)</f>
        <v>0</v>
      </c>
      <c r="S1291" s="42">
        <f>+IFERROR(VLOOKUP($A1291,'2022'!$A:$O,13,FALSE),0)</f>
        <v>0</v>
      </c>
      <c r="T1291" s="42">
        <f>+IFERROR(VLOOKUP($A1291,'2022'!$A:$O,14,FALSE),0)</f>
        <v>0</v>
      </c>
      <c r="U1291" s="42">
        <f>+IFERROR(VLOOKUP($A1291,'2022'!$A:$O,15,FALSE),0)</f>
        <v>0</v>
      </c>
    </row>
    <row r="1292" spans="1:21" ht="12" hidden="1" customHeight="1" x14ac:dyDescent="0.25">
      <c r="A1292" s="32">
        <v>2380</v>
      </c>
      <c r="B1292" s="33" t="s">
        <v>816</v>
      </c>
      <c r="C1292" s="33" t="s">
        <v>5</v>
      </c>
      <c r="D1292" s="33">
        <f t="shared" si="1186"/>
        <v>4</v>
      </c>
      <c r="E1292" s="39">
        <f t="shared" ref="E1292:L1292" si="1228">+E1293+E1297+E1300</f>
        <v>0</v>
      </c>
      <c r="F1292" s="39">
        <f t="shared" si="1228"/>
        <v>0</v>
      </c>
      <c r="G1292" s="39">
        <f t="shared" si="1228"/>
        <v>0</v>
      </c>
      <c r="H1292" s="39">
        <f t="shared" ref="H1292" si="1229">+H1293+H1297+H1300</f>
        <v>0</v>
      </c>
      <c r="I1292" s="39">
        <f t="shared" ref="I1292" si="1230">+I1293+I1297+I1300</f>
        <v>0</v>
      </c>
      <c r="J1292" s="39">
        <f t="shared" si="1228"/>
        <v>0</v>
      </c>
      <c r="K1292" s="39">
        <f t="shared" si="1228"/>
        <v>0</v>
      </c>
      <c r="L1292" s="39">
        <f t="shared" si="1228"/>
        <v>0</v>
      </c>
      <c r="M1292" s="39">
        <f t="shared" ref="M1292:N1292" si="1231">+M1293+M1297+M1300</f>
        <v>0</v>
      </c>
      <c r="N1292" s="39">
        <f t="shared" si="1231"/>
        <v>0</v>
      </c>
      <c r="O1292" s="39">
        <f t="shared" ref="O1292:S1292" si="1232">+O1293+O1297+O1300</f>
        <v>0</v>
      </c>
      <c r="P1292" s="39">
        <f t="shared" si="1232"/>
        <v>0</v>
      </c>
      <c r="Q1292" s="39">
        <f t="shared" si="1232"/>
        <v>0</v>
      </c>
      <c r="R1292" s="39">
        <f t="shared" si="1232"/>
        <v>0</v>
      </c>
      <c r="S1292" s="39">
        <f t="shared" si="1232"/>
        <v>0</v>
      </c>
      <c r="T1292" s="39">
        <f t="shared" ref="T1292:U1292" si="1233">+T1293+T1297+T1300</f>
        <v>0</v>
      </c>
      <c r="U1292" s="39">
        <f t="shared" si="1233"/>
        <v>0</v>
      </c>
    </row>
    <row r="1293" spans="1:21" ht="12" hidden="1" customHeight="1" x14ac:dyDescent="0.25">
      <c r="A1293" s="5">
        <v>238030</v>
      </c>
      <c r="B1293" s="6" t="s">
        <v>817</v>
      </c>
      <c r="C1293" s="6" t="s">
        <v>5</v>
      </c>
      <c r="D1293" s="6">
        <f t="shared" si="1186"/>
        <v>6</v>
      </c>
      <c r="E1293" s="40">
        <f t="shared" ref="E1293:U1293" si="1234">+E1294</f>
        <v>0</v>
      </c>
      <c r="F1293" s="40">
        <f t="shared" si="1234"/>
        <v>0</v>
      </c>
      <c r="G1293" s="40">
        <f t="shared" si="1234"/>
        <v>0</v>
      </c>
      <c r="H1293" s="40">
        <f t="shared" si="1234"/>
        <v>0</v>
      </c>
      <c r="I1293" s="40">
        <f t="shared" si="1234"/>
        <v>0</v>
      </c>
      <c r="J1293" s="40">
        <f t="shared" si="1234"/>
        <v>0</v>
      </c>
      <c r="K1293" s="40">
        <f t="shared" si="1234"/>
        <v>0</v>
      </c>
      <c r="L1293" s="40">
        <f t="shared" si="1234"/>
        <v>0</v>
      </c>
      <c r="M1293" s="40">
        <f t="shared" si="1234"/>
        <v>0</v>
      </c>
      <c r="N1293" s="40">
        <f t="shared" si="1234"/>
        <v>0</v>
      </c>
      <c r="O1293" s="40">
        <f t="shared" si="1234"/>
        <v>0</v>
      </c>
      <c r="P1293" s="40">
        <f t="shared" si="1234"/>
        <v>0</v>
      </c>
      <c r="Q1293" s="40">
        <f t="shared" si="1234"/>
        <v>0</v>
      </c>
      <c r="R1293" s="40">
        <f t="shared" si="1234"/>
        <v>0</v>
      </c>
      <c r="S1293" s="40">
        <f t="shared" si="1234"/>
        <v>0</v>
      </c>
      <c r="T1293" s="40">
        <f t="shared" si="1234"/>
        <v>0</v>
      </c>
      <c r="U1293" s="40">
        <f t="shared" si="1234"/>
        <v>0</v>
      </c>
    </row>
    <row r="1294" spans="1:21" ht="12" hidden="1" customHeight="1" x14ac:dyDescent="0.25">
      <c r="A1294" s="34">
        <v>23803001</v>
      </c>
      <c r="B1294" s="35" t="s">
        <v>817</v>
      </c>
      <c r="C1294" s="35" t="s">
        <v>5</v>
      </c>
      <c r="D1294" s="35">
        <f t="shared" si="1186"/>
        <v>8</v>
      </c>
      <c r="E1294" s="41">
        <f t="shared" ref="E1294:L1294" si="1235">+E1295+E1296</f>
        <v>0</v>
      </c>
      <c r="F1294" s="41">
        <f t="shared" si="1235"/>
        <v>0</v>
      </c>
      <c r="G1294" s="41">
        <f t="shared" si="1235"/>
        <v>0</v>
      </c>
      <c r="H1294" s="41">
        <f t="shared" ref="H1294" si="1236">+H1295+H1296</f>
        <v>0</v>
      </c>
      <c r="I1294" s="41">
        <f t="shared" ref="I1294" si="1237">+I1295+I1296</f>
        <v>0</v>
      </c>
      <c r="J1294" s="41">
        <f t="shared" si="1235"/>
        <v>0</v>
      </c>
      <c r="K1294" s="41">
        <f t="shared" si="1235"/>
        <v>0</v>
      </c>
      <c r="L1294" s="41">
        <f t="shared" si="1235"/>
        <v>0</v>
      </c>
      <c r="M1294" s="41">
        <f t="shared" ref="M1294:N1294" si="1238">+M1295+M1296</f>
        <v>0</v>
      </c>
      <c r="N1294" s="41">
        <f t="shared" si="1238"/>
        <v>0</v>
      </c>
      <c r="O1294" s="41">
        <f t="shared" ref="O1294:S1294" si="1239">+O1295+O1296</f>
        <v>0</v>
      </c>
      <c r="P1294" s="41">
        <f t="shared" si="1239"/>
        <v>0</v>
      </c>
      <c r="Q1294" s="41">
        <f t="shared" si="1239"/>
        <v>0</v>
      </c>
      <c r="R1294" s="41">
        <f t="shared" si="1239"/>
        <v>0</v>
      </c>
      <c r="S1294" s="41">
        <f t="shared" si="1239"/>
        <v>0</v>
      </c>
      <c r="T1294" s="41">
        <f t="shared" ref="T1294:U1294" si="1240">+T1295+T1296</f>
        <v>0</v>
      </c>
      <c r="U1294" s="41">
        <f t="shared" si="1240"/>
        <v>0</v>
      </c>
    </row>
    <row r="1295" spans="1:21" hidden="1" x14ac:dyDescent="0.2">
      <c r="A1295" s="3">
        <v>2380300101</v>
      </c>
      <c r="B1295" s="4" t="s">
        <v>818</v>
      </c>
      <c r="C1295" s="4" t="s">
        <v>9</v>
      </c>
      <c r="D1295" s="4">
        <f t="shared" si="1186"/>
        <v>10</v>
      </c>
      <c r="E1295" s="42">
        <f t="shared" ref="E1295:E1296" si="1241">+F1295+G1295+J1295+K1295+L1295+H1295+M1295+N1295+I1295+O1295+P1295+Q1295+R1295+S1295+T1295+U1295</f>
        <v>0</v>
      </c>
      <c r="F1295" s="42">
        <f>IFERROR(VLOOKUP($A1295,'2018'!$A$8:$C$209,3,FALSE),0)</f>
        <v>0</v>
      </c>
      <c r="G1295" s="42">
        <f>IFERROR(VLOOKUP($A1295,'2019'!$A$8:$C$282,3,FALSE),0)</f>
        <v>0</v>
      </c>
      <c r="H1295" s="42">
        <f>+IFERROR(VLOOKUP($A1295,'2020'!$A$14:$C$247,3,FALSE),0)</f>
        <v>0</v>
      </c>
      <c r="I1295" s="42">
        <f>+IFERROR(VLOOKUP($A1295,'2021'!$A$12:$C$276,3,FALSE),0)</f>
        <v>0</v>
      </c>
      <c r="J1295" s="42">
        <f>+IFERROR(VLOOKUP($A1295,'2022'!$A:$O,4,FALSE),0)</f>
        <v>0</v>
      </c>
      <c r="K1295" s="42">
        <f>+IFERROR(VLOOKUP($A1295,'2022'!$A:$O,5,FALSE),0)</f>
        <v>0</v>
      </c>
      <c r="L1295" s="42">
        <f>+IFERROR(VLOOKUP($A1295,'2022'!$A:$O,6,FALSE),0)</f>
        <v>0</v>
      </c>
      <c r="M1295" s="42">
        <f>+IFERROR(VLOOKUP($A1295,'2022'!$A:$O,7,FALSE),0)</f>
        <v>0</v>
      </c>
      <c r="N1295" s="42">
        <f>+IFERROR(VLOOKUP($A1295,'2022'!$A:$O,8,FALSE),0)</f>
        <v>0</v>
      </c>
      <c r="O1295" s="42">
        <f>+IFERROR(VLOOKUP($A1295,'2022'!$A:$O,9,FALSE),0)</f>
        <v>0</v>
      </c>
      <c r="P1295" s="42">
        <f>+IFERROR(VLOOKUP($A1295,'2022'!$A:$O,10,FALSE),0)</f>
        <v>0</v>
      </c>
      <c r="Q1295" s="42">
        <f>+IFERROR(VLOOKUP($A1295,'2022'!$A:$O,11,FALSE),0)</f>
        <v>0</v>
      </c>
      <c r="R1295" s="42">
        <f>+IFERROR(VLOOKUP($A1295,'2022'!$A:$O,12,FALSE),0)</f>
        <v>0</v>
      </c>
      <c r="S1295" s="42">
        <f>+IFERROR(VLOOKUP($A1295,'2022'!$A:$O,13,FALSE),0)</f>
        <v>0</v>
      </c>
      <c r="T1295" s="42">
        <f>+IFERROR(VLOOKUP($A1295,'2022'!$A:$O,14,FALSE),0)</f>
        <v>0</v>
      </c>
      <c r="U1295" s="42">
        <f>+IFERROR(VLOOKUP($A1295,'2022'!$A:$O,15,FALSE),0)</f>
        <v>0</v>
      </c>
    </row>
    <row r="1296" spans="1:21" ht="12" hidden="1" customHeight="1" x14ac:dyDescent="0.2">
      <c r="A1296" s="3">
        <v>2380300102</v>
      </c>
      <c r="B1296" s="4" t="s">
        <v>819</v>
      </c>
      <c r="C1296" s="4" t="s">
        <v>9</v>
      </c>
      <c r="D1296" s="4">
        <f t="shared" si="1186"/>
        <v>10</v>
      </c>
      <c r="E1296" s="42">
        <f t="shared" si="1241"/>
        <v>0</v>
      </c>
      <c r="F1296" s="42">
        <f>IFERROR(VLOOKUP($A1296,'2018'!$A$8:$C$209,3,FALSE),0)</f>
        <v>0</v>
      </c>
      <c r="G1296" s="42">
        <f>IFERROR(VLOOKUP($A1296,'2019'!$A$8:$C$282,3,FALSE),0)</f>
        <v>0</v>
      </c>
      <c r="H1296" s="42">
        <f>+IFERROR(VLOOKUP($A1296,'2020'!$A$14:$C$247,3,FALSE),0)</f>
        <v>0</v>
      </c>
      <c r="I1296" s="42">
        <f>+IFERROR(VLOOKUP($A1296,'2021'!$A$12:$C$276,3,FALSE),0)</f>
        <v>0</v>
      </c>
      <c r="J1296" s="42">
        <f>+IFERROR(VLOOKUP($A1296,'2022'!$A:$O,4,FALSE),0)</f>
        <v>0</v>
      </c>
      <c r="K1296" s="42">
        <f>+IFERROR(VLOOKUP($A1296,'2022'!$A:$O,5,FALSE),0)</f>
        <v>0</v>
      </c>
      <c r="L1296" s="42">
        <f>+IFERROR(VLOOKUP($A1296,'2022'!$A:$O,6,FALSE),0)</f>
        <v>0</v>
      </c>
      <c r="M1296" s="42">
        <f>+IFERROR(VLOOKUP($A1296,'2022'!$A:$O,7,FALSE),0)</f>
        <v>0</v>
      </c>
      <c r="N1296" s="42">
        <f>+IFERROR(VLOOKUP($A1296,'2022'!$A:$O,8,FALSE),0)</f>
        <v>0</v>
      </c>
      <c r="O1296" s="42">
        <f>+IFERROR(VLOOKUP($A1296,'2022'!$A:$O,9,FALSE),0)</f>
        <v>0</v>
      </c>
      <c r="P1296" s="42">
        <f>+IFERROR(VLOOKUP($A1296,'2022'!$A:$O,10,FALSE),0)</f>
        <v>0</v>
      </c>
      <c r="Q1296" s="42">
        <f>+IFERROR(VLOOKUP($A1296,'2022'!$A:$O,11,FALSE),0)</f>
        <v>0</v>
      </c>
      <c r="R1296" s="42">
        <f>+IFERROR(VLOOKUP($A1296,'2022'!$A:$O,12,FALSE),0)</f>
        <v>0</v>
      </c>
      <c r="S1296" s="42">
        <f>+IFERROR(VLOOKUP($A1296,'2022'!$A:$O,13,FALSE),0)</f>
        <v>0</v>
      </c>
      <c r="T1296" s="42">
        <f>+IFERROR(VLOOKUP($A1296,'2022'!$A:$O,14,FALSE),0)</f>
        <v>0</v>
      </c>
      <c r="U1296" s="42">
        <f>+IFERROR(VLOOKUP($A1296,'2022'!$A:$O,15,FALSE),0)</f>
        <v>0</v>
      </c>
    </row>
    <row r="1297" spans="1:21" ht="12" hidden="1" customHeight="1" x14ac:dyDescent="0.25">
      <c r="A1297" s="5">
        <v>238035</v>
      </c>
      <c r="B1297" s="6" t="s">
        <v>820</v>
      </c>
      <c r="C1297" s="6" t="s">
        <v>5</v>
      </c>
      <c r="D1297" s="6">
        <f t="shared" si="1186"/>
        <v>6</v>
      </c>
      <c r="E1297" s="40">
        <f t="shared" ref="E1297:U1298" si="1242">+E1298</f>
        <v>0</v>
      </c>
      <c r="F1297" s="40">
        <f t="shared" si="1242"/>
        <v>0</v>
      </c>
      <c r="G1297" s="40">
        <f t="shared" si="1242"/>
        <v>0</v>
      </c>
      <c r="H1297" s="40">
        <f t="shared" si="1242"/>
        <v>0</v>
      </c>
      <c r="I1297" s="40">
        <f t="shared" si="1242"/>
        <v>0</v>
      </c>
      <c r="J1297" s="40">
        <f t="shared" si="1242"/>
        <v>0</v>
      </c>
      <c r="K1297" s="40">
        <f t="shared" si="1242"/>
        <v>0</v>
      </c>
      <c r="L1297" s="40">
        <f t="shared" si="1242"/>
        <v>0</v>
      </c>
      <c r="M1297" s="40">
        <f t="shared" si="1242"/>
        <v>0</v>
      </c>
      <c r="N1297" s="40">
        <f t="shared" si="1242"/>
        <v>0</v>
      </c>
      <c r="O1297" s="40">
        <f t="shared" si="1242"/>
        <v>0</v>
      </c>
      <c r="P1297" s="40">
        <f t="shared" si="1242"/>
        <v>0</v>
      </c>
      <c r="Q1297" s="40">
        <f t="shared" si="1242"/>
        <v>0</v>
      </c>
      <c r="R1297" s="40">
        <f t="shared" si="1242"/>
        <v>0</v>
      </c>
      <c r="S1297" s="40">
        <f t="shared" si="1242"/>
        <v>0</v>
      </c>
      <c r="T1297" s="40">
        <f t="shared" si="1242"/>
        <v>0</v>
      </c>
      <c r="U1297" s="40">
        <f t="shared" si="1242"/>
        <v>0</v>
      </c>
    </row>
    <row r="1298" spans="1:21" ht="12" hidden="1" customHeight="1" x14ac:dyDescent="0.25">
      <c r="A1298" s="34">
        <v>23803501</v>
      </c>
      <c r="B1298" s="35" t="s">
        <v>820</v>
      </c>
      <c r="C1298" s="35" t="s">
        <v>5</v>
      </c>
      <c r="D1298" s="35">
        <f t="shared" si="1186"/>
        <v>8</v>
      </c>
      <c r="E1298" s="41">
        <f t="shared" si="1242"/>
        <v>0</v>
      </c>
      <c r="F1298" s="41">
        <f t="shared" si="1242"/>
        <v>0</v>
      </c>
      <c r="G1298" s="41">
        <f t="shared" si="1242"/>
        <v>0</v>
      </c>
      <c r="H1298" s="41">
        <f t="shared" si="1242"/>
        <v>0</v>
      </c>
      <c r="I1298" s="41">
        <f t="shared" si="1242"/>
        <v>0</v>
      </c>
      <c r="J1298" s="41">
        <f t="shared" si="1242"/>
        <v>0</v>
      </c>
      <c r="K1298" s="41">
        <f t="shared" si="1242"/>
        <v>0</v>
      </c>
      <c r="L1298" s="41">
        <f t="shared" si="1242"/>
        <v>0</v>
      </c>
      <c r="M1298" s="41">
        <f t="shared" si="1242"/>
        <v>0</v>
      </c>
      <c r="N1298" s="41">
        <f t="shared" si="1242"/>
        <v>0</v>
      </c>
      <c r="O1298" s="41">
        <f t="shared" si="1242"/>
        <v>0</v>
      </c>
      <c r="P1298" s="41">
        <f t="shared" si="1242"/>
        <v>0</v>
      </c>
      <c r="Q1298" s="41">
        <f t="shared" si="1242"/>
        <v>0</v>
      </c>
      <c r="R1298" s="41">
        <f t="shared" si="1242"/>
        <v>0</v>
      </c>
      <c r="S1298" s="41">
        <f t="shared" si="1242"/>
        <v>0</v>
      </c>
      <c r="T1298" s="41">
        <f t="shared" si="1242"/>
        <v>0</v>
      </c>
      <c r="U1298" s="41">
        <f t="shared" si="1242"/>
        <v>0</v>
      </c>
    </row>
    <row r="1299" spans="1:21" hidden="1" x14ac:dyDescent="0.2">
      <c r="A1299" s="3">
        <v>2380350101</v>
      </c>
      <c r="B1299" s="4" t="s">
        <v>821</v>
      </c>
      <c r="C1299" s="4" t="s">
        <v>9</v>
      </c>
      <c r="D1299" s="4">
        <f t="shared" si="1186"/>
        <v>10</v>
      </c>
      <c r="E1299" s="42">
        <f>+F1299+G1299+J1299+K1299+L1299+H1299+M1299+N1299+I1299+O1299+P1299+Q1299+R1299+S1299+T1299+U1299</f>
        <v>0</v>
      </c>
      <c r="F1299" s="42">
        <f>IFERROR(VLOOKUP($A1299,'2018'!$A$8:$C$209,3,FALSE),0)</f>
        <v>0</v>
      </c>
      <c r="G1299" s="42">
        <f>IFERROR(VLOOKUP($A1299,'2019'!$A$8:$C$282,3,FALSE),0)</f>
        <v>0</v>
      </c>
      <c r="H1299" s="42">
        <f>+IFERROR(VLOOKUP($A1299,'2020'!$A$14:$C$247,3,FALSE),0)</f>
        <v>0</v>
      </c>
      <c r="I1299" s="42">
        <f>+IFERROR(VLOOKUP($A1299,'2021'!$A$12:$C$276,3,FALSE),0)</f>
        <v>0</v>
      </c>
      <c r="J1299" s="42">
        <f>+IFERROR(VLOOKUP($A1299,'2022'!$A:$O,4,FALSE),0)</f>
        <v>0</v>
      </c>
      <c r="K1299" s="42">
        <f>+IFERROR(VLOOKUP($A1299,'2022'!$A:$O,5,FALSE),0)</f>
        <v>0</v>
      </c>
      <c r="L1299" s="42">
        <f>+IFERROR(VLOOKUP($A1299,'2022'!$A:$O,6,FALSE),0)</f>
        <v>0</v>
      </c>
      <c r="M1299" s="42">
        <f>+IFERROR(VLOOKUP($A1299,'2022'!$A:$O,7,FALSE),0)</f>
        <v>0</v>
      </c>
      <c r="N1299" s="42">
        <f>+IFERROR(VLOOKUP($A1299,'2022'!$A:$O,8,FALSE),0)</f>
        <v>0</v>
      </c>
      <c r="O1299" s="42">
        <f>+IFERROR(VLOOKUP($A1299,'2022'!$A:$O,9,FALSE),0)</f>
        <v>0</v>
      </c>
      <c r="P1299" s="42">
        <f>+IFERROR(VLOOKUP($A1299,'2022'!$A:$O,10,FALSE),0)</f>
        <v>0</v>
      </c>
      <c r="Q1299" s="42">
        <f>+IFERROR(VLOOKUP($A1299,'2022'!$A:$O,11,FALSE),0)</f>
        <v>0</v>
      </c>
      <c r="R1299" s="42">
        <f>+IFERROR(VLOOKUP($A1299,'2022'!$A:$O,12,FALSE),0)</f>
        <v>0</v>
      </c>
      <c r="S1299" s="42">
        <f>+IFERROR(VLOOKUP($A1299,'2022'!$A:$O,13,FALSE),0)</f>
        <v>0</v>
      </c>
      <c r="T1299" s="42">
        <f>+IFERROR(VLOOKUP($A1299,'2022'!$A:$O,14,FALSE),0)</f>
        <v>0</v>
      </c>
      <c r="U1299" s="42">
        <f>+IFERROR(VLOOKUP($A1299,'2022'!$A:$O,15,FALSE),0)</f>
        <v>0</v>
      </c>
    </row>
    <row r="1300" spans="1:21" ht="12" hidden="1" x14ac:dyDescent="0.25">
      <c r="A1300" s="5">
        <v>238095</v>
      </c>
      <c r="B1300" s="6" t="s">
        <v>167</v>
      </c>
      <c r="C1300" s="6" t="s">
        <v>5</v>
      </c>
      <c r="D1300" s="6">
        <f t="shared" si="1186"/>
        <v>6</v>
      </c>
      <c r="E1300" s="40">
        <f t="shared" ref="E1300:U1300" si="1243">+E1301</f>
        <v>0</v>
      </c>
      <c r="F1300" s="40">
        <f t="shared" si="1243"/>
        <v>0</v>
      </c>
      <c r="G1300" s="40">
        <f t="shared" si="1243"/>
        <v>0</v>
      </c>
      <c r="H1300" s="40">
        <f t="shared" si="1243"/>
        <v>0</v>
      </c>
      <c r="I1300" s="40">
        <f t="shared" si="1243"/>
        <v>0</v>
      </c>
      <c r="J1300" s="40">
        <f t="shared" si="1243"/>
        <v>0</v>
      </c>
      <c r="K1300" s="40">
        <f t="shared" si="1243"/>
        <v>0</v>
      </c>
      <c r="L1300" s="40">
        <f t="shared" si="1243"/>
        <v>0</v>
      </c>
      <c r="M1300" s="40">
        <f t="shared" si="1243"/>
        <v>0</v>
      </c>
      <c r="N1300" s="40">
        <f t="shared" si="1243"/>
        <v>0</v>
      </c>
      <c r="O1300" s="40">
        <f t="shared" si="1243"/>
        <v>0</v>
      </c>
      <c r="P1300" s="40">
        <f t="shared" si="1243"/>
        <v>0</v>
      </c>
      <c r="Q1300" s="40">
        <f t="shared" si="1243"/>
        <v>0</v>
      </c>
      <c r="R1300" s="40">
        <f t="shared" si="1243"/>
        <v>0</v>
      </c>
      <c r="S1300" s="40">
        <f t="shared" si="1243"/>
        <v>0</v>
      </c>
      <c r="T1300" s="40">
        <f t="shared" si="1243"/>
        <v>0</v>
      </c>
      <c r="U1300" s="40">
        <f t="shared" si="1243"/>
        <v>0</v>
      </c>
    </row>
    <row r="1301" spans="1:21" ht="12" hidden="1" x14ac:dyDescent="0.25">
      <c r="A1301" s="34">
        <v>23809501</v>
      </c>
      <c r="B1301" s="35" t="s">
        <v>822</v>
      </c>
      <c r="C1301" s="35" t="s">
        <v>5</v>
      </c>
      <c r="D1301" s="35">
        <f t="shared" si="1186"/>
        <v>8</v>
      </c>
      <c r="E1301" s="41">
        <f t="shared" ref="E1301:L1301" si="1244">+E1302+E1303</f>
        <v>0</v>
      </c>
      <c r="F1301" s="41">
        <f t="shared" si="1244"/>
        <v>0</v>
      </c>
      <c r="G1301" s="41">
        <f t="shared" si="1244"/>
        <v>0</v>
      </c>
      <c r="H1301" s="41">
        <f t="shared" ref="H1301" si="1245">+H1302+H1303</f>
        <v>0</v>
      </c>
      <c r="I1301" s="41">
        <f t="shared" ref="I1301" si="1246">+I1302+I1303</f>
        <v>0</v>
      </c>
      <c r="J1301" s="41">
        <f t="shared" si="1244"/>
        <v>0</v>
      </c>
      <c r="K1301" s="41">
        <f t="shared" si="1244"/>
        <v>0</v>
      </c>
      <c r="L1301" s="41">
        <f t="shared" si="1244"/>
        <v>0</v>
      </c>
      <c r="M1301" s="41">
        <f t="shared" ref="M1301:N1301" si="1247">+M1302+M1303</f>
        <v>0</v>
      </c>
      <c r="N1301" s="41">
        <f t="shared" si="1247"/>
        <v>0</v>
      </c>
      <c r="O1301" s="41">
        <f t="shared" ref="O1301:S1301" si="1248">+O1302+O1303</f>
        <v>0</v>
      </c>
      <c r="P1301" s="41">
        <f t="shared" si="1248"/>
        <v>0</v>
      </c>
      <c r="Q1301" s="41">
        <f t="shared" si="1248"/>
        <v>0</v>
      </c>
      <c r="R1301" s="41">
        <f t="shared" si="1248"/>
        <v>0</v>
      </c>
      <c r="S1301" s="41">
        <f t="shared" si="1248"/>
        <v>0</v>
      </c>
      <c r="T1301" s="41">
        <f t="shared" ref="T1301:U1301" si="1249">+T1302+T1303</f>
        <v>0</v>
      </c>
      <c r="U1301" s="41">
        <f t="shared" si="1249"/>
        <v>0</v>
      </c>
    </row>
    <row r="1302" spans="1:21" hidden="1" x14ac:dyDescent="0.2">
      <c r="A1302" s="3">
        <v>2380950101</v>
      </c>
      <c r="B1302" s="4" t="s">
        <v>57</v>
      </c>
      <c r="C1302" s="4" t="s">
        <v>9</v>
      </c>
      <c r="D1302" s="4">
        <f t="shared" si="1186"/>
        <v>10</v>
      </c>
      <c r="E1302" s="42">
        <f t="shared" ref="E1302:E1303" si="1250">+F1302+G1302+J1302+K1302+L1302+H1302+M1302+N1302+I1302+O1302+P1302+Q1302+R1302+S1302+T1302+U1302</f>
        <v>0</v>
      </c>
      <c r="F1302" s="42">
        <f>IFERROR(VLOOKUP($A1302,'2018'!$A$8:$C$209,3,FALSE),0)</f>
        <v>0</v>
      </c>
      <c r="G1302" s="42">
        <f>IFERROR(VLOOKUP($A1302,'2019'!$A$8:$C$282,3,FALSE),0)</f>
        <v>0</v>
      </c>
      <c r="H1302" s="42">
        <f>+IFERROR(VLOOKUP($A1302,'2020'!$A$14:$C$247,3,FALSE),0)</f>
        <v>0</v>
      </c>
      <c r="I1302" s="42">
        <f>+IFERROR(VLOOKUP($A1302,'2021'!$A$12:$C$276,3,FALSE),0)</f>
        <v>0</v>
      </c>
      <c r="J1302" s="42">
        <f>+IFERROR(VLOOKUP($A1302,'2022'!$A:$O,4,FALSE),0)</f>
        <v>0</v>
      </c>
      <c r="K1302" s="42">
        <f>+IFERROR(VLOOKUP($A1302,'2022'!$A:$O,5,FALSE),0)</f>
        <v>0</v>
      </c>
      <c r="L1302" s="42">
        <f>+IFERROR(VLOOKUP($A1302,'2022'!$A:$O,6,FALSE),0)</f>
        <v>0</v>
      </c>
      <c r="M1302" s="42">
        <f>+IFERROR(VLOOKUP($A1302,'2022'!$A:$O,7,FALSE),0)</f>
        <v>0</v>
      </c>
      <c r="N1302" s="42">
        <f>+IFERROR(VLOOKUP($A1302,'2022'!$A:$O,8,FALSE),0)</f>
        <v>0</v>
      </c>
      <c r="O1302" s="42">
        <f>+IFERROR(VLOOKUP($A1302,'2022'!$A:$O,9,FALSE),0)</f>
        <v>0</v>
      </c>
      <c r="P1302" s="42">
        <f>+IFERROR(VLOOKUP($A1302,'2022'!$A:$O,10,FALSE),0)</f>
        <v>0</v>
      </c>
      <c r="Q1302" s="42">
        <f>+IFERROR(VLOOKUP($A1302,'2022'!$A:$O,11,FALSE),0)</f>
        <v>0</v>
      </c>
      <c r="R1302" s="42">
        <f>+IFERROR(VLOOKUP($A1302,'2022'!$A:$O,12,FALSE),0)</f>
        <v>0</v>
      </c>
      <c r="S1302" s="42">
        <f>+IFERROR(VLOOKUP($A1302,'2022'!$A:$O,13,FALSE),0)</f>
        <v>0</v>
      </c>
      <c r="T1302" s="42">
        <f>+IFERROR(VLOOKUP($A1302,'2022'!$A:$O,14,FALSE),0)</f>
        <v>0</v>
      </c>
      <c r="U1302" s="42">
        <f>+IFERROR(VLOOKUP($A1302,'2022'!$A:$O,15,FALSE),0)</f>
        <v>0</v>
      </c>
    </row>
    <row r="1303" spans="1:21" hidden="1" x14ac:dyDescent="0.2">
      <c r="A1303" s="3">
        <v>2380950102</v>
      </c>
      <c r="B1303" s="4" t="s">
        <v>823</v>
      </c>
      <c r="C1303" s="4" t="s">
        <v>9</v>
      </c>
      <c r="D1303" s="4">
        <f t="shared" si="1186"/>
        <v>10</v>
      </c>
      <c r="E1303" s="42">
        <f t="shared" si="1250"/>
        <v>0</v>
      </c>
      <c r="F1303" s="42">
        <f>IFERROR(VLOOKUP($A1303,'2018'!$A$8:$C$209,3,FALSE),0)</f>
        <v>0</v>
      </c>
      <c r="G1303" s="42">
        <f>IFERROR(VLOOKUP($A1303,'2019'!$A$8:$C$282,3,FALSE),0)</f>
        <v>0</v>
      </c>
      <c r="H1303" s="42">
        <f>+IFERROR(VLOOKUP($A1303,'2020'!$A$14:$C$247,3,FALSE),0)</f>
        <v>0</v>
      </c>
      <c r="I1303" s="42">
        <f>+IFERROR(VLOOKUP($A1303,'2021'!$A$12:$C$276,3,FALSE),0)</f>
        <v>0</v>
      </c>
      <c r="J1303" s="42">
        <f>+IFERROR(VLOOKUP($A1303,'2022'!$A:$O,4,FALSE),0)</f>
        <v>0</v>
      </c>
      <c r="K1303" s="42">
        <f>+IFERROR(VLOOKUP($A1303,'2022'!$A:$O,5,FALSE),0)</f>
        <v>0</v>
      </c>
      <c r="L1303" s="42">
        <f>+IFERROR(VLOOKUP($A1303,'2022'!$A:$O,6,FALSE),0)</f>
        <v>0</v>
      </c>
      <c r="M1303" s="42">
        <f>+IFERROR(VLOOKUP($A1303,'2022'!$A:$O,7,FALSE),0)</f>
        <v>0</v>
      </c>
      <c r="N1303" s="42">
        <f>+IFERROR(VLOOKUP($A1303,'2022'!$A:$O,8,FALSE),0)</f>
        <v>0</v>
      </c>
      <c r="O1303" s="42">
        <f>+IFERROR(VLOOKUP($A1303,'2022'!$A:$O,9,FALSE),0)</f>
        <v>0</v>
      </c>
      <c r="P1303" s="42">
        <f>+IFERROR(VLOOKUP($A1303,'2022'!$A:$O,10,FALSE),0)</f>
        <v>0</v>
      </c>
      <c r="Q1303" s="42">
        <f>+IFERROR(VLOOKUP($A1303,'2022'!$A:$O,11,FALSE),0)</f>
        <v>0</v>
      </c>
      <c r="R1303" s="42">
        <f>+IFERROR(VLOOKUP($A1303,'2022'!$A:$O,12,FALSE),0)</f>
        <v>0</v>
      </c>
      <c r="S1303" s="42">
        <f>+IFERROR(VLOOKUP($A1303,'2022'!$A:$O,13,FALSE),0)</f>
        <v>0</v>
      </c>
      <c r="T1303" s="42">
        <f>+IFERROR(VLOOKUP($A1303,'2022'!$A:$O,14,FALSE),0)</f>
        <v>0</v>
      </c>
      <c r="U1303" s="42">
        <f>+IFERROR(VLOOKUP($A1303,'2022'!$A:$O,15,FALSE),0)</f>
        <v>0</v>
      </c>
    </row>
    <row r="1304" spans="1:21" ht="12" hidden="1" customHeight="1" x14ac:dyDescent="0.25">
      <c r="A1304" s="30">
        <v>24</v>
      </c>
      <c r="B1304" s="31" t="s">
        <v>824</v>
      </c>
      <c r="C1304" s="31" t="s">
        <v>5</v>
      </c>
      <c r="D1304" s="31">
        <f t="shared" si="1186"/>
        <v>2</v>
      </c>
      <c r="E1304" s="38">
        <f t="shared" ref="E1304:L1304" si="1251">+E1305+E1309+E1333+E1337</f>
        <v>0</v>
      </c>
      <c r="F1304" s="38">
        <f t="shared" si="1251"/>
        <v>0</v>
      </c>
      <c r="G1304" s="38">
        <f t="shared" si="1251"/>
        <v>0</v>
      </c>
      <c r="H1304" s="38">
        <f t="shared" ref="H1304" si="1252">+H1305+H1309+H1333+H1337</f>
        <v>0</v>
      </c>
      <c r="I1304" s="38">
        <f t="shared" ref="I1304" si="1253">+I1305+I1309+I1333+I1337</f>
        <v>0</v>
      </c>
      <c r="J1304" s="38">
        <f t="shared" si="1251"/>
        <v>0</v>
      </c>
      <c r="K1304" s="38">
        <f t="shared" si="1251"/>
        <v>0</v>
      </c>
      <c r="L1304" s="38">
        <f t="shared" si="1251"/>
        <v>0</v>
      </c>
      <c r="M1304" s="38">
        <f t="shared" ref="M1304:N1304" si="1254">+M1305+M1309+M1333+M1337</f>
        <v>0</v>
      </c>
      <c r="N1304" s="38">
        <f t="shared" si="1254"/>
        <v>0</v>
      </c>
      <c r="O1304" s="38">
        <f t="shared" ref="O1304:S1304" si="1255">+O1305+O1309+O1333+O1337</f>
        <v>0</v>
      </c>
      <c r="P1304" s="38">
        <f t="shared" si="1255"/>
        <v>0</v>
      </c>
      <c r="Q1304" s="38">
        <f t="shared" si="1255"/>
        <v>0</v>
      </c>
      <c r="R1304" s="38">
        <f t="shared" si="1255"/>
        <v>0</v>
      </c>
      <c r="S1304" s="38">
        <f t="shared" si="1255"/>
        <v>0</v>
      </c>
      <c r="T1304" s="38">
        <f t="shared" ref="T1304:U1304" si="1256">+T1305+T1309+T1333+T1337</f>
        <v>0</v>
      </c>
      <c r="U1304" s="38">
        <f t="shared" si="1256"/>
        <v>0</v>
      </c>
    </row>
    <row r="1305" spans="1:21" ht="12" hidden="1" x14ac:dyDescent="0.25">
      <c r="A1305" s="32">
        <v>2404</v>
      </c>
      <c r="B1305" s="33" t="s">
        <v>825</v>
      </c>
      <c r="C1305" s="33" t="s">
        <v>5</v>
      </c>
      <c r="D1305" s="33">
        <f t="shared" si="1186"/>
        <v>4</v>
      </c>
      <c r="E1305" s="39">
        <f t="shared" ref="E1305:U1307" si="1257">+E1306</f>
        <v>0</v>
      </c>
      <c r="F1305" s="39">
        <f t="shared" si="1257"/>
        <v>0</v>
      </c>
      <c r="G1305" s="39">
        <f t="shared" si="1257"/>
        <v>0</v>
      </c>
      <c r="H1305" s="39">
        <f t="shared" si="1257"/>
        <v>0</v>
      </c>
      <c r="I1305" s="39">
        <f t="shared" si="1257"/>
        <v>0</v>
      </c>
      <c r="J1305" s="39">
        <f t="shared" si="1257"/>
        <v>0</v>
      </c>
      <c r="K1305" s="39">
        <f t="shared" si="1257"/>
        <v>0</v>
      </c>
      <c r="L1305" s="39">
        <f t="shared" si="1257"/>
        <v>0</v>
      </c>
      <c r="M1305" s="39">
        <f t="shared" si="1257"/>
        <v>0</v>
      </c>
      <c r="N1305" s="39">
        <f t="shared" si="1257"/>
        <v>0</v>
      </c>
      <c r="O1305" s="39">
        <f t="shared" si="1257"/>
        <v>0</v>
      </c>
      <c r="P1305" s="39">
        <f t="shared" si="1257"/>
        <v>0</v>
      </c>
      <c r="Q1305" s="39">
        <f t="shared" si="1257"/>
        <v>0</v>
      </c>
      <c r="R1305" s="39">
        <f t="shared" si="1257"/>
        <v>0</v>
      </c>
      <c r="S1305" s="39">
        <f t="shared" si="1257"/>
        <v>0</v>
      </c>
      <c r="T1305" s="39">
        <f t="shared" si="1257"/>
        <v>0</v>
      </c>
      <c r="U1305" s="39">
        <f t="shared" si="1257"/>
        <v>0</v>
      </c>
    </row>
    <row r="1306" spans="1:21" ht="12" hidden="1" customHeight="1" x14ac:dyDescent="0.25">
      <c r="A1306" s="5">
        <v>240405</v>
      </c>
      <c r="B1306" s="6" t="s">
        <v>826</v>
      </c>
      <c r="C1306" s="6" t="s">
        <v>5</v>
      </c>
      <c r="D1306" s="6">
        <f t="shared" si="1186"/>
        <v>6</v>
      </c>
      <c r="E1306" s="40">
        <f t="shared" si="1257"/>
        <v>0</v>
      </c>
      <c r="F1306" s="40">
        <f t="shared" si="1257"/>
        <v>0</v>
      </c>
      <c r="G1306" s="40">
        <f t="shared" si="1257"/>
        <v>0</v>
      </c>
      <c r="H1306" s="40">
        <f t="shared" si="1257"/>
        <v>0</v>
      </c>
      <c r="I1306" s="40">
        <f t="shared" si="1257"/>
        <v>0</v>
      </c>
      <c r="J1306" s="40">
        <f t="shared" si="1257"/>
        <v>0</v>
      </c>
      <c r="K1306" s="40">
        <f t="shared" si="1257"/>
        <v>0</v>
      </c>
      <c r="L1306" s="40">
        <f t="shared" si="1257"/>
        <v>0</v>
      </c>
      <c r="M1306" s="40">
        <f t="shared" si="1257"/>
        <v>0</v>
      </c>
      <c r="N1306" s="40">
        <f t="shared" si="1257"/>
        <v>0</v>
      </c>
      <c r="O1306" s="40">
        <f t="shared" si="1257"/>
        <v>0</v>
      </c>
      <c r="P1306" s="40">
        <f t="shared" si="1257"/>
        <v>0</v>
      </c>
      <c r="Q1306" s="40">
        <f t="shared" si="1257"/>
        <v>0</v>
      </c>
      <c r="R1306" s="40">
        <f t="shared" si="1257"/>
        <v>0</v>
      </c>
      <c r="S1306" s="40">
        <f t="shared" si="1257"/>
        <v>0</v>
      </c>
      <c r="T1306" s="40">
        <f t="shared" si="1257"/>
        <v>0</v>
      </c>
      <c r="U1306" s="40">
        <f t="shared" si="1257"/>
        <v>0</v>
      </c>
    </row>
    <row r="1307" spans="1:21" ht="12" hidden="1" customHeight="1" x14ac:dyDescent="0.25">
      <c r="A1307" s="34">
        <v>24040501</v>
      </c>
      <c r="B1307" s="35" t="s">
        <v>826</v>
      </c>
      <c r="C1307" s="35" t="s">
        <v>5</v>
      </c>
      <c r="D1307" s="35">
        <f t="shared" ref="D1307:D1370" si="1258">+LEN(A1307)</f>
        <v>8</v>
      </c>
      <c r="E1307" s="41">
        <f t="shared" si="1257"/>
        <v>0</v>
      </c>
      <c r="F1307" s="41">
        <f t="shared" si="1257"/>
        <v>0</v>
      </c>
      <c r="G1307" s="41">
        <f t="shared" si="1257"/>
        <v>0</v>
      </c>
      <c r="H1307" s="41">
        <f t="shared" si="1257"/>
        <v>0</v>
      </c>
      <c r="I1307" s="41">
        <f t="shared" si="1257"/>
        <v>0</v>
      </c>
      <c r="J1307" s="41">
        <f t="shared" si="1257"/>
        <v>0</v>
      </c>
      <c r="K1307" s="41">
        <f t="shared" si="1257"/>
        <v>0</v>
      </c>
      <c r="L1307" s="41">
        <f t="shared" si="1257"/>
        <v>0</v>
      </c>
      <c r="M1307" s="41">
        <f t="shared" si="1257"/>
        <v>0</v>
      </c>
      <c r="N1307" s="41">
        <f t="shared" si="1257"/>
        <v>0</v>
      </c>
      <c r="O1307" s="41">
        <f t="shared" si="1257"/>
        <v>0</v>
      </c>
      <c r="P1307" s="41">
        <f t="shared" si="1257"/>
        <v>0</v>
      </c>
      <c r="Q1307" s="41">
        <f t="shared" si="1257"/>
        <v>0</v>
      </c>
      <c r="R1307" s="41">
        <f t="shared" si="1257"/>
        <v>0</v>
      </c>
      <c r="S1307" s="41">
        <f t="shared" si="1257"/>
        <v>0</v>
      </c>
      <c r="T1307" s="41">
        <f t="shared" si="1257"/>
        <v>0</v>
      </c>
      <c r="U1307" s="41">
        <f t="shared" si="1257"/>
        <v>0</v>
      </c>
    </row>
    <row r="1308" spans="1:21" hidden="1" x14ac:dyDescent="0.2">
      <c r="A1308" s="3">
        <v>2404050101</v>
      </c>
      <c r="B1308" s="4" t="s">
        <v>826</v>
      </c>
      <c r="C1308" s="4" t="s">
        <v>9</v>
      </c>
      <c r="D1308" s="4">
        <f t="shared" si="1258"/>
        <v>10</v>
      </c>
      <c r="E1308" s="42">
        <f>+F1308+G1308+J1308+K1308+L1308+H1308+M1308+N1308+I1308+O1308+P1308+Q1308+R1308+S1308+T1308+U1308</f>
        <v>0</v>
      </c>
      <c r="F1308" s="42">
        <f>IFERROR(VLOOKUP($A1308,'2018'!$A$8:$C$209,3,FALSE),0)</f>
        <v>0</v>
      </c>
      <c r="G1308" s="42">
        <f>IFERROR(VLOOKUP($A1308,'2019'!$A$8:$C$282,3,FALSE),0)</f>
        <v>0</v>
      </c>
      <c r="H1308" s="42">
        <f>+IFERROR(VLOOKUP($A1308,'2020'!$A$14:$C$247,3,FALSE),0)</f>
        <v>0</v>
      </c>
      <c r="I1308" s="42">
        <f>+IFERROR(VLOOKUP($A1308,'2021'!$A$12:$C$276,3,FALSE),0)</f>
        <v>0</v>
      </c>
      <c r="J1308" s="42">
        <f>+IFERROR(VLOOKUP($A1308,'2022'!$A:$O,4,FALSE),0)</f>
        <v>0</v>
      </c>
      <c r="K1308" s="42">
        <f>+IFERROR(VLOOKUP($A1308,'2022'!$A:$O,5,FALSE),0)</f>
        <v>0</v>
      </c>
      <c r="L1308" s="42">
        <f>+IFERROR(VLOOKUP($A1308,'2022'!$A:$O,6,FALSE),0)</f>
        <v>0</v>
      </c>
      <c r="M1308" s="42">
        <f>+IFERROR(VLOOKUP($A1308,'2022'!$A:$O,7,FALSE),0)</f>
        <v>0</v>
      </c>
      <c r="N1308" s="42">
        <f>+IFERROR(VLOOKUP($A1308,'2022'!$A:$O,8,FALSE),0)</f>
        <v>0</v>
      </c>
      <c r="O1308" s="42">
        <f>+IFERROR(VLOOKUP($A1308,'2022'!$A:$O,9,FALSE),0)</f>
        <v>0</v>
      </c>
      <c r="P1308" s="42">
        <f>+IFERROR(VLOOKUP($A1308,'2022'!$A:$O,10,FALSE),0)</f>
        <v>0</v>
      </c>
      <c r="Q1308" s="42">
        <f>+IFERROR(VLOOKUP($A1308,'2022'!$A:$O,11,FALSE),0)</f>
        <v>0</v>
      </c>
      <c r="R1308" s="42">
        <f>+IFERROR(VLOOKUP($A1308,'2022'!$A:$O,12,FALSE),0)</f>
        <v>0</v>
      </c>
      <c r="S1308" s="42">
        <f>+IFERROR(VLOOKUP($A1308,'2022'!$A:$O,13,FALSE),0)</f>
        <v>0</v>
      </c>
      <c r="T1308" s="42">
        <f>+IFERROR(VLOOKUP($A1308,'2022'!$A:$O,14,FALSE),0)</f>
        <v>0</v>
      </c>
      <c r="U1308" s="42">
        <f>+IFERROR(VLOOKUP($A1308,'2022'!$A:$O,15,FALSE),0)</f>
        <v>0</v>
      </c>
    </row>
    <row r="1309" spans="1:21" ht="12" hidden="1" x14ac:dyDescent="0.25">
      <c r="A1309" s="32">
        <v>2408</v>
      </c>
      <c r="B1309" s="33" t="s">
        <v>827</v>
      </c>
      <c r="C1309" s="33" t="s">
        <v>5</v>
      </c>
      <c r="D1309" s="33">
        <f t="shared" si="1258"/>
        <v>4</v>
      </c>
      <c r="E1309" s="39">
        <f t="shared" ref="E1309:L1309" si="1259">+E1310+E1319+E1324+E1329</f>
        <v>0</v>
      </c>
      <c r="F1309" s="39">
        <f t="shared" si="1259"/>
        <v>0</v>
      </c>
      <c r="G1309" s="39">
        <f t="shared" si="1259"/>
        <v>0</v>
      </c>
      <c r="H1309" s="39">
        <f t="shared" ref="H1309" si="1260">+H1310+H1319+H1324+H1329</f>
        <v>0</v>
      </c>
      <c r="I1309" s="39">
        <f t="shared" ref="I1309" si="1261">+I1310+I1319+I1324+I1329</f>
        <v>0</v>
      </c>
      <c r="J1309" s="39">
        <f t="shared" si="1259"/>
        <v>0</v>
      </c>
      <c r="K1309" s="39">
        <f t="shared" si="1259"/>
        <v>0</v>
      </c>
      <c r="L1309" s="39">
        <f t="shared" si="1259"/>
        <v>0</v>
      </c>
      <c r="M1309" s="39">
        <f t="shared" ref="M1309:N1309" si="1262">+M1310+M1319+M1324+M1329</f>
        <v>0</v>
      </c>
      <c r="N1309" s="39">
        <f t="shared" si="1262"/>
        <v>0</v>
      </c>
      <c r="O1309" s="39">
        <f t="shared" ref="O1309:S1309" si="1263">+O1310+O1319+O1324+O1329</f>
        <v>0</v>
      </c>
      <c r="P1309" s="39">
        <f t="shared" si="1263"/>
        <v>0</v>
      </c>
      <c r="Q1309" s="39">
        <f t="shared" si="1263"/>
        <v>0</v>
      </c>
      <c r="R1309" s="39">
        <f t="shared" si="1263"/>
        <v>0</v>
      </c>
      <c r="S1309" s="39">
        <f t="shared" si="1263"/>
        <v>0</v>
      </c>
      <c r="T1309" s="39">
        <f t="shared" ref="T1309:U1309" si="1264">+T1310+T1319+T1324+T1329</f>
        <v>0</v>
      </c>
      <c r="U1309" s="39">
        <f t="shared" si="1264"/>
        <v>0</v>
      </c>
    </row>
    <row r="1310" spans="1:21" ht="12" hidden="1" x14ac:dyDescent="0.25">
      <c r="A1310" s="5">
        <v>240801</v>
      </c>
      <c r="B1310" s="6" t="s">
        <v>828</v>
      </c>
      <c r="C1310" s="6" t="s">
        <v>5</v>
      </c>
      <c r="D1310" s="6">
        <f t="shared" si="1258"/>
        <v>6</v>
      </c>
      <c r="E1310" s="40">
        <f t="shared" ref="E1310:L1310" si="1265">+E1311+E1317</f>
        <v>0</v>
      </c>
      <c r="F1310" s="40">
        <f t="shared" si="1265"/>
        <v>0</v>
      </c>
      <c r="G1310" s="40">
        <f t="shared" si="1265"/>
        <v>0</v>
      </c>
      <c r="H1310" s="40">
        <f t="shared" ref="H1310" si="1266">+H1311+H1317</f>
        <v>0</v>
      </c>
      <c r="I1310" s="40">
        <f t="shared" ref="I1310" si="1267">+I1311+I1317</f>
        <v>0</v>
      </c>
      <c r="J1310" s="40">
        <f t="shared" si="1265"/>
        <v>0</v>
      </c>
      <c r="K1310" s="40">
        <f t="shared" si="1265"/>
        <v>0</v>
      </c>
      <c r="L1310" s="40">
        <f t="shared" si="1265"/>
        <v>0</v>
      </c>
      <c r="M1310" s="40">
        <f t="shared" ref="M1310:N1310" si="1268">+M1311+M1317</f>
        <v>0</v>
      </c>
      <c r="N1310" s="40">
        <f t="shared" si="1268"/>
        <v>0</v>
      </c>
      <c r="O1310" s="40">
        <f t="shared" ref="O1310:S1310" si="1269">+O1311+O1317</f>
        <v>0</v>
      </c>
      <c r="P1310" s="40">
        <f t="shared" si="1269"/>
        <v>0</v>
      </c>
      <c r="Q1310" s="40">
        <f t="shared" si="1269"/>
        <v>0</v>
      </c>
      <c r="R1310" s="40">
        <f t="shared" si="1269"/>
        <v>0</v>
      </c>
      <c r="S1310" s="40">
        <f t="shared" si="1269"/>
        <v>0</v>
      </c>
      <c r="T1310" s="40">
        <f t="shared" ref="T1310:U1310" si="1270">+T1311+T1317</f>
        <v>0</v>
      </c>
      <c r="U1310" s="40">
        <f t="shared" si="1270"/>
        <v>0</v>
      </c>
    </row>
    <row r="1311" spans="1:21" ht="12" hidden="1" customHeight="1" x14ac:dyDescent="0.25">
      <c r="A1311" s="34">
        <v>24080101</v>
      </c>
      <c r="B1311" s="35" t="s">
        <v>829</v>
      </c>
      <c r="C1311" s="35" t="s">
        <v>5</v>
      </c>
      <c r="D1311" s="35">
        <f t="shared" si="1258"/>
        <v>8</v>
      </c>
      <c r="E1311" s="41">
        <f t="shared" ref="E1311:L1311" si="1271">SUBTOTAL(9,E1312:E1316)</f>
        <v>0</v>
      </c>
      <c r="F1311" s="41">
        <f t="shared" si="1271"/>
        <v>0</v>
      </c>
      <c r="G1311" s="41">
        <f t="shared" si="1271"/>
        <v>0</v>
      </c>
      <c r="H1311" s="41">
        <f t="shared" ref="H1311" si="1272">SUBTOTAL(9,H1312:H1316)</f>
        <v>0</v>
      </c>
      <c r="I1311" s="41">
        <f t="shared" ref="I1311" si="1273">SUBTOTAL(9,I1312:I1316)</f>
        <v>0</v>
      </c>
      <c r="J1311" s="41">
        <f t="shared" si="1271"/>
        <v>0</v>
      </c>
      <c r="K1311" s="41">
        <f t="shared" si="1271"/>
        <v>0</v>
      </c>
      <c r="L1311" s="41">
        <f t="shared" si="1271"/>
        <v>0</v>
      </c>
      <c r="M1311" s="41">
        <f t="shared" ref="M1311:N1311" si="1274">SUBTOTAL(9,M1312:M1316)</f>
        <v>0</v>
      </c>
      <c r="N1311" s="41">
        <f t="shared" si="1274"/>
        <v>0</v>
      </c>
      <c r="O1311" s="41">
        <f t="shared" ref="O1311:S1311" si="1275">SUBTOTAL(9,O1312:O1316)</f>
        <v>0</v>
      </c>
      <c r="P1311" s="41">
        <f t="shared" si="1275"/>
        <v>0</v>
      </c>
      <c r="Q1311" s="41">
        <f t="shared" si="1275"/>
        <v>0</v>
      </c>
      <c r="R1311" s="41">
        <f t="shared" si="1275"/>
        <v>0</v>
      </c>
      <c r="S1311" s="41">
        <f t="shared" si="1275"/>
        <v>0</v>
      </c>
      <c r="T1311" s="41">
        <f t="shared" ref="T1311:U1311" si="1276">SUBTOTAL(9,T1312:T1316)</f>
        <v>0</v>
      </c>
      <c r="U1311" s="41">
        <f t="shared" si="1276"/>
        <v>0</v>
      </c>
    </row>
    <row r="1312" spans="1:21" ht="12" hidden="1" customHeight="1" x14ac:dyDescent="0.2">
      <c r="A1312" s="3">
        <v>2408010101</v>
      </c>
      <c r="B1312" s="4" t="s">
        <v>830</v>
      </c>
      <c r="C1312" s="4" t="s">
        <v>9</v>
      </c>
      <c r="D1312" s="4">
        <f t="shared" si="1258"/>
        <v>10</v>
      </c>
      <c r="E1312" s="42">
        <f t="shared" ref="E1312:E1316" si="1277">+F1312+G1312+J1312+K1312+L1312+H1312+M1312+N1312+I1312+O1312+P1312+Q1312+R1312+S1312+T1312+U1312</f>
        <v>0</v>
      </c>
      <c r="F1312" s="42">
        <f>IFERROR(VLOOKUP($A1312,'2018'!$A$8:$C$209,3,FALSE),0)</f>
        <v>0</v>
      </c>
      <c r="G1312" s="42">
        <f>IFERROR(VLOOKUP($A1312,'2019'!$A$8:$C$282,3,FALSE),0)</f>
        <v>0</v>
      </c>
      <c r="H1312" s="42">
        <f>+IFERROR(VLOOKUP($A1312,'2020'!$A$14:$C$247,3,FALSE),0)</f>
        <v>0</v>
      </c>
      <c r="I1312" s="42">
        <f>+IFERROR(VLOOKUP($A1312,'2021'!$A$12:$C$276,3,FALSE),0)</f>
        <v>0</v>
      </c>
      <c r="J1312" s="42">
        <f>+IFERROR(VLOOKUP($A1312,'2022'!$A:$O,4,FALSE),0)</f>
        <v>0</v>
      </c>
      <c r="K1312" s="42">
        <f>+IFERROR(VLOOKUP($A1312,'2022'!$A:$O,5,FALSE),0)</f>
        <v>0</v>
      </c>
      <c r="L1312" s="42">
        <f>+IFERROR(VLOOKUP($A1312,'2022'!$A:$O,6,FALSE),0)</f>
        <v>0</v>
      </c>
      <c r="M1312" s="42">
        <f>+IFERROR(VLOOKUP($A1312,'2022'!$A:$O,7,FALSE),0)</f>
        <v>0</v>
      </c>
      <c r="N1312" s="42">
        <f>+IFERROR(VLOOKUP($A1312,'2022'!$A:$O,8,FALSE),0)</f>
        <v>0</v>
      </c>
      <c r="O1312" s="42">
        <f>+IFERROR(VLOOKUP($A1312,'2022'!$A:$O,9,FALSE),0)</f>
        <v>0</v>
      </c>
      <c r="P1312" s="42">
        <f>+IFERROR(VLOOKUP($A1312,'2022'!$A:$O,10,FALSE),0)</f>
        <v>0</v>
      </c>
      <c r="Q1312" s="42">
        <f>+IFERROR(VLOOKUP($A1312,'2022'!$A:$O,11,FALSE),0)</f>
        <v>0</v>
      </c>
      <c r="R1312" s="42">
        <f>+IFERROR(VLOOKUP($A1312,'2022'!$A:$O,12,FALSE),0)</f>
        <v>0</v>
      </c>
      <c r="S1312" s="42">
        <f>+IFERROR(VLOOKUP($A1312,'2022'!$A:$O,13,FALSE),0)</f>
        <v>0</v>
      </c>
      <c r="T1312" s="42">
        <f>+IFERROR(VLOOKUP($A1312,'2022'!$A:$O,14,FALSE),0)</f>
        <v>0</v>
      </c>
      <c r="U1312" s="42">
        <f>+IFERROR(VLOOKUP($A1312,'2022'!$A:$O,15,FALSE),0)</f>
        <v>0</v>
      </c>
    </row>
    <row r="1313" spans="1:21" hidden="1" x14ac:dyDescent="0.2">
      <c r="A1313" s="3">
        <v>2408010102</v>
      </c>
      <c r="B1313" s="4" t="s">
        <v>831</v>
      </c>
      <c r="C1313" s="4" t="s">
        <v>9</v>
      </c>
      <c r="D1313" s="4">
        <f t="shared" si="1258"/>
        <v>10</v>
      </c>
      <c r="E1313" s="42">
        <f t="shared" si="1277"/>
        <v>0</v>
      </c>
      <c r="F1313" s="42">
        <f>IFERROR(VLOOKUP($A1313,'2018'!$A$8:$C$209,3,FALSE),0)</f>
        <v>0</v>
      </c>
      <c r="G1313" s="42">
        <f>IFERROR(VLOOKUP($A1313,'2019'!$A$8:$C$282,3,FALSE),0)</f>
        <v>0</v>
      </c>
      <c r="H1313" s="42">
        <f>+IFERROR(VLOOKUP($A1313,'2020'!$A$14:$C$247,3,FALSE),0)</f>
        <v>0</v>
      </c>
      <c r="I1313" s="42">
        <f>+IFERROR(VLOOKUP($A1313,'2021'!$A$12:$C$276,3,FALSE),0)</f>
        <v>0</v>
      </c>
      <c r="J1313" s="42">
        <f>+IFERROR(VLOOKUP($A1313,'2022'!$A:$O,4,FALSE),0)</f>
        <v>0</v>
      </c>
      <c r="K1313" s="42">
        <f>+IFERROR(VLOOKUP($A1313,'2022'!$A:$O,5,FALSE),0)</f>
        <v>0</v>
      </c>
      <c r="L1313" s="42">
        <f>+IFERROR(VLOOKUP($A1313,'2022'!$A:$O,6,FALSE),0)</f>
        <v>0</v>
      </c>
      <c r="M1313" s="42">
        <f>+IFERROR(VLOOKUP($A1313,'2022'!$A:$O,7,FALSE),0)</f>
        <v>0</v>
      </c>
      <c r="N1313" s="42">
        <f>+IFERROR(VLOOKUP($A1313,'2022'!$A:$O,8,FALSE),0)</f>
        <v>0</v>
      </c>
      <c r="O1313" s="42">
        <f>+IFERROR(VLOOKUP($A1313,'2022'!$A:$O,9,FALSE),0)</f>
        <v>0</v>
      </c>
      <c r="P1313" s="42">
        <f>+IFERROR(VLOOKUP($A1313,'2022'!$A:$O,10,FALSE),0)</f>
        <v>0</v>
      </c>
      <c r="Q1313" s="42">
        <f>+IFERROR(VLOOKUP($A1313,'2022'!$A:$O,11,FALSE),0)</f>
        <v>0</v>
      </c>
      <c r="R1313" s="42">
        <f>+IFERROR(VLOOKUP($A1313,'2022'!$A:$O,12,FALSE),0)</f>
        <v>0</v>
      </c>
      <c r="S1313" s="42">
        <f>+IFERROR(VLOOKUP($A1313,'2022'!$A:$O,13,FALSE),0)</f>
        <v>0</v>
      </c>
      <c r="T1313" s="42">
        <f>+IFERROR(VLOOKUP($A1313,'2022'!$A:$O,14,FALSE),0)</f>
        <v>0</v>
      </c>
      <c r="U1313" s="42">
        <f>+IFERROR(VLOOKUP($A1313,'2022'!$A:$O,15,FALSE),0)</f>
        <v>0</v>
      </c>
    </row>
    <row r="1314" spans="1:21" ht="12" hidden="1" customHeight="1" x14ac:dyDescent="0.2">
      <c r="A1314" s="3">
        <v>2408010103</v>
      </c>
      <c r="B1314" s="4" t="s">
        <v>832</v>
      </c>
      <c r="C1314" s="4" t="s">
        <v>9</v>
      </c>
      <c r="D1314" s="4">
        <f t="shared" si="1258"/>
        <v>10</v>
      </c>
      <c r="E1314" s="42">
        <f t="shared" si="1277"/>
        <v>0</v>
      </c>
      <c r="F1314" s="42">
        <f>IFERROR(VLOOKUP($A1314,'2018'!$A$8:$C$209,3,FALSE),0)</f>
        <v>0</v>
      </c>
      <c r="G1314" s="42">
        <f>IFERROR(VLOOKUP($A1314,'2019'!$A$8:$C$282,3,FALSE),0)</f>
        <v>0</v>
      </c>
      <c r="H1314" s="42">
        <f>+IFERROR(VLOOKUP($A1314,'2020'!$A$14:$C$247,3,FALSE),0)</f>
        <v>0</v>
      </c>
      <c r="I1314" s="42">
        <f>+IFERROR(VLOOKUP($A1314,'2021'!$A$12:$C$276,3,FALSE),0)</f>
        <v>0</v>
      </c>
      <c r="J1314" s="42">
        <f>+IFERROR(VLOOKUP($A1314,'2022'!$A:$O,4,FALSE),0)</f>
        <v>0</v>
      </c>
      <c r="K1314" s="42">
        <f>+IFERROR(VLOOKUP($A1314,'2022'!$A:$O,5,FALSE),0)</f>
        <v>0</v>
      </c>
      <c r="L1314" s="42">
        <f>+IFERROR(VLOOKUP($A1314,'2022'!$A:$O,6,FALSE),0)</f>
        <v>5796</v>
      </c>
      <c r="M1314" s="42">
        <f>+IFERROR(VLOOKUP($A1314,'2022'!$A:$O,7,FALSE),0)</f>
        <v>-5796</v>
      </c>
      <c r="N1314" s="42">
        <f>+IFERROR(VLOOKUP($A1314,'2022'!$A:$O,8,FALSE),0)</f>
        <v>0</v>
      </c>
      <c r="O1314" s="42">
        <f>+IFERROR(VLOOKUP($A1314,'2022'!$A:$O,9,FALSE),0)</f>
        <v>0</v>
      </c>
      <c r="P1314" s="42">
        <f>+IFERROR(VLOOKUP($A1314,'2022'!$A:$O,10,FALSE),0)</f>
        <v>0</v>
      </c>
      <c r="Q1314" s="42">
        <f>+IFERROR(VLOOKUP($A1314,'2022'!$A:$O,11,FALSE),0)</f>
        <v>0</v>
      </c>
      <c r="R1314" s="42">
        <f>+IFERROR(VLOOKUP($A1314,'2022'!$A:$O,12,FALSE),0)</f>
        <v>0</v>
      </c>
      <c r="S1314" s="42">
        <f>+IFERROR(VLOOKUP($A1314,'2022'!$A:$O,13,FALSE),0)</f>
        <v>0</v>
      </c>
      <c r="T1314" s="42">
        <f>+IFERROR(VLOOKUP($A1314,'2022'!$A:$O,14,FALSE),0)</f>
        <v>0</v>
      </c>
      <c r="U1314" s="42">
        <f>+IFERROR(VLOOKUP($A1314,'2022'!$A:$O,15,FALSE),0)</f>
        <v>0</v>
      </c>
    </row>
    <row r="1315" spans="1:21" hidden="1" x14ac:dyDescent="0.2">
      <c r="A1315" s="3">
        <v>2408010104</v>
      </c>
      <c r="B1315" s="4" t="s">
        <v>833</v>
      </c>
      <c r="C1315" s="4" t="s">
        <v>9</v>
      </c>
      <c r="D1315" s="4">
        <f t="shared" si="1258"/>
        <v>10</v>
      </c>
      <c r="E1315" s="42">
        <f t="shared" si="1277"/>
        <v>0</v>
      </c>
      <c r="F1315" s="42">
        <f>IFERROR(VLOOKUP($A1315,'2018'!$A$8:$C$209,3,FALSE),0)</f>
        <v>0</v>
      </c>
      <c r="G1315" s="42">
        <f>IFERROR(VLOOKUP($A1315,'2019'!$A$8:$C$282,3,FALSE),0)</f>
        <v>0</v>
      </c>
      <c r="H1315" s="42">
        <f>+IFERROR(VLOOKUP($A1315,'2020'!$A$14:$C$247,3,FALSE),0)</f>
        <v>0</v>
      </c>
      <c r="I1315" s="42">
        <f>+IFERROR(VLOOKUP($A1315,'2021'!$A$12:$C$276,3,FALSE),0)</f>
        <v>0</v>
      </c>
      <c r="J1315" s="42">
        <f>+IFERROR(VLOOKUP($A1315,'2022'!$A:$O,4,FALSE),0)</f>
        <v>0</v>
      </c>
      <c r="K1315" s="42">
        <f>+IFERROR(VLOOKUP($A1315,'2022'!$A:$O,5,FALSE),0)</f>
        <v>0</v>
      </c>
      <c r="L1315" s="42">
        <f>+IFERROR(VLOOKUP($A1315,'2022'!$A:$O,6,FALSE),0)</f>
        <v>0</v>
      </c>
      <c r="M1315" s="42">
        <f>+IFERROR(VLOOKUP($A1315,'2022'!$A:$O,7,FALSE),0)</f>
        <v>0</v>
      </c>
      <c r="N1315" s="42">
        <f>+IFERROR(VLOOKUP($A1315,'2022'!$A:$O,8,FALSE),0)</f>
        <v>0</v>
      </c>
      <c r="O1315" s="42">
        <f>+IFERROR(VLOOKUP($A1315,'2022'!$A:$O,9,FALSE),0)</f>
        <v>0</v>
      </c>
      <c r="P1315" s="42">
        <f>+IFERROR(VLOOKUP($A1315,'2022'!$A:$O,10,FALSE),0)</f>
        <v>0</v>
      </c>
      <c r="Q1315" s="42">
        <f>+IFERROR(VLOOKUP($A1315,'2022'!$A:$O,11,FALSE),0)</f>
        <v>0</v>
      </c>
      <c r="R1315" s="42">
        <f>+IFERROR(VLOOKUP($A1315,'2022'!$A:$O,12,FALSE),0)</f>
        <v>0</v>
      </c>
      <c r="S1315" s="42">
        <f>+IFERROR(VLOOKUP($A1315,'2022'!$A:$O,13,FALSE),0)</f>
        <v>0</v>
      </c>
      <c r="T1315" s="42">
        <f>+IFERROR(VLOOKUP($A1315,'2022'!$A:$O,14,FALSE),0)</f>
        <v>0</v>
      </c>
      <c r="U1315" s="42">
        <f>+IFERROR(VLOOKUP($A1315,'2022'!$A:$O,15,FALSE),0)</f>
        <v>0</v>
      </c>
    </row>
    <row r="1316" spans="1:21" ht="12" hidden="1" customHeight="1" x14ac:dyDescent="0.2">
      <c r="A1316" s="3">
        <v>2408010105</v>
      </c>
      <c r="B1316" s="4" t="s">
        <v>834</v>
      </c>
      <c r="C1316" s="4" t="s">
        <v>9</v>
      </c>
      <c r="D1316" s="4">
        <f t="shared" si="1258"/>
        <v>10</v>
      </c>
      <c r="E1316" s="42">
        <f t="shared" si="1277"/>
        <v>0</v>
      </c>
      <c r="F1316" s="42">
        <f>IFERROR(VLOOKUP($A1316,'2018'!$A$8:$C$209,3,FALSE),0)</f>
        <v>0</v>
      </c>
      <c r="G1316" s="42">
        <f>IFERROR(VLOOKUP($A1316,'2019'!$A$8:$C$282,3,FALSE),0)</f>
        <v>0</v>
      </c>
      <c r="H1316" s="42">
        <f>+IFERROR(VLOOKUP($A1316,'2020'!$A$14:$C$247,3,FALSE),0)</f>
        <v>0</v>
      </c>
      <c r="I1316" s="42">
        <f>+IFERROR(VLOOKUP($A1316,'2021'!$A$12:$C$276,3,FALSE),0)</f>
        <v>0</v>
      </c>
      <c r="J1316" s="42">
        <f>+IFERROR(VLOOKUP($A1316,'2022'!$A:$O,4,FALSE),0)</f>
        <v>0</v>
      </c>
      <c r="K1316" s="42">
        <f>+IFERROR(VLOOKUP($A1316,'2022'!$A:$O,5,FALSE),0)</f>
        <v>0</v>
      </c>
      <c r="L1316" s="42">
        <f>+IFERROR(VLOOKUP($A1316,'2022'!$A:$O,6,FALSE),0)</f>
        <v>0</v>
      </c>
      <c r="M1316" s="42">
        <f>+IFERROR(VLOOKUP($A1316,'2022'!$A:$O,7,FALSE),0)</f>
        <v>0</v>
      </c>
      <c r="N1316" s="42">
        <f>+IFERROR(VLOOKUP($A1316,'2022'!$A:$O,8,FALSE),0)</f>
        <v>0</v>
      </c>
      <c r="O1316" s="42">
        <f>+IFERROR(VLOOKUP($A1316,'2022'!$A:$O,9,FALSE),0)</f>
        <v>0</v>
      </c>
      <c r="P1316" s="42">
        <f>+IFERROR(VLOOKUP($A1316,'2022'!$A:$O,10,FALSE),0)</f>
        <v>0</v>
      </c>
      <c r="Q1316" s="42">
        <f>+IFERROR(VLOOKUP($A1316,'2022'!$A:$O,11,FALSE),0)</f>
        <v>0</v>
      </c>
      <c r="R1316" s="42">
        <f>+IFERROR(VLOOKUP($A1316,'2022'!$A:$O,12,FALSE),0)</f>
        <v>0</v>
      </c>
      <c r="S1316" s="42">
        <f>+IFERROR(VLOOKUP($A1316,'2022'!$A:$O,13,FALSE),0)</f>
        <v>0</v>
      </c>
      <c r="T1316" s="42">
        <f>+IFERROR(VLOOKUP($A1316,'2022'!$A:$O,14,FALSE),0)</f>
        <v>0</v>
      </c>
      <c r="U1316" s="42">
        <f>+IFERROR(VLOOKUP($A1316,'2022'!$A:$O,15,FALSE),0)</f>
        <v>0</v>
      </c>
    </row>
    <row r="1317" spans="1:21" ht="12" hidden="1" customHeight="1" x14ac:dyDescent="0.25">
      <c r="A1317" s="34">
        <v>24080102</v>
      </c>
      <c r="B1317" s="35" t="s">
        <v>835</v>
      </c>
      <c r="C1317" s="35" t="s">
        <v>5</v>
      </c>
      <c r="D1317" s="35">
        <f t="shared" si="1258"/>
        <v>8</v>
      </c>
      <c r="E1317" s="41">
        <f t="shared" ref="E1317:U1317" si="1278">+E1318</f>
        <v>0</v>
      </c>
      <c r="F1317" s="41">
        <f t="shared" si="1278"/>
        <v>0</v>
      </c>
      <c r="G1317" s="41">
        <f t="shared" si="1278"/>
        <v>0</v>
      </c>
      <c r="H1317" s="41">
        <f t="shared" si="1278"/>
        <v>0</v>
      </c>
      <c r="I1317" s="41">
        <f t="shared" si="1278"/>
        <v>0</v>
      </c>
      <c r="J1317" s="41">
        <f t="shared" si="1278"/>
        <v>0</v>
      </c>
      <c r="K1317" s="41">
        <f t="shared" si="1278"/>
        <v>0</v>
      </c>
      <c r="L1317" s="41">
        <f t="shared" si="1278"/>
        <v>0</v>
      </c>
      <c r="M1317" s="41">
        <f t="shared" si="1278"/>
        <v>0</v>
      </c>
      <c r="N1317" s="41">
        <f t="shared" si="1278"/>
        <v>0</v>
      </c>
      <c r="O1317" s="41">
        <f t="shared" si="1278"/>
        <v>0</v>
      </c>
      <c r="P1317" s="41">
        <f t="shared" si="1278"/>
        <v>0</v>
      </c>
      <c r="Q1317" s="41">
        <f t="shared" si="1278"/>
        <v>0</v>
      </c>
      <c r="R1317" s="41">
        <f t="shared" si="1278"/>
        <v>0</v>
      </c>
      <c r="S1317" s="41">
        <f t="shared" si="1278"/>
        <v>0</v>
      </c>
      <c r="T1317" s="41">
        <f t="shared" si="1278"/>
        <v>0</v>
      </c>
      <c r="U1317" s="41">
        <f t="shared" si="1278"/>
        <v>0</v>
      </c>
    </row>
    <row r="1318" spans="1:21" hidden="1" x14ac:dyDescent="0.2">
      <c r="A1318" s="3">
        <v>2408010201</v>
      </c>
      <c r="B1318" s="4" t="s">
        <v>836</v>
      </c>
      <c r="C1318" s="4" t="s">
        <v>9</v>
      </c>
      <c r="D1318" s="4">
        <f t="shared" si="1258"/>
        <v>10</v>
      </c>
      <c r="E1318" s="42">
        <f>+F1318+G1318+J1318+K1318+L1318+H1318+M1318+N1318+I1318+O1318+P1318+Q1318+R1318+S1318+T1318+U1318</f>
        <v>0</v>
      </c>
      <c r="F1318" s="42">
        <f>IFERROR(VLOOKUP($A1318,'2018'!$A$8:$C$209,3,FALSE),0)</f>
        <v>0</v>
      </c>
      <c r="G1318" s="42">
        <f>IFERROR(VLOOKUP($A1318,'2019'!$A$8:$C$282,3,FALSE),0)</f>
        <v>0</v>
      </c>
      <c r="H1318" s="42">
        <f>+IFERROR(VLOOKUP($A1318,'2020'!$A$14:$C$247,3,FALSE),0)</f>
        <v>0</v>
      </c>
      <c r="I1318" s="42">
        <f>+IFERROR(VLOOKUP($A1318,'2021'!$A$12:$C$276,3,FALSE),0)</f>
        <v>0</v>
      </c>
      <c r="J1318" s="42">
        <f>+IFERROR(VLOOKUP($A1318,'2022'!$A:$O,4,FALSE),0)</f>
        <v>0</v>
      </c>
      <c r="K1318" s="42">
        <f>+IFERROR(VLOOKUP($A1318,'2022'!$A:$O,5,FALSE),0)</f>
        <v>0</v>
      </c>
      <c r="L1318" s="42">
        <f>+IFERROR(VLOOKUP($A1318,'2022'!$A:$O,6,FALSE),0)</f>
        <v>0</v>
      </c>
      <c r="M1318" s="42">
        <f>+IFERROR(VLOOKUP($A1318,'2022'!$A:$O,7,FALSE),0)</f>
        <v>0</v>
      </c>
      <c r="N1318" s="42">
        <f>+IFERROR(VLOOKUP($A1318,'2022'!$A:$O,8,FALSE),0)</f>
        <v>0</v>
      </c>
      <c r="O1318" s="42">
        <f>+IFERROR(VLOOKUP($A1318,'2022'!$A:$O,9,FALSE),0)</f>
        <v>0</v>
      </c>
      <c r="P1318" s="42">
        <f>+IFERROR(VLOOKUP($A1318,'2022'!$A:$O,10,FALSE),0)</f>
        <v>0</v>
      </c>
      <c r="Q1318" s="42">
        <f>+IFERROR(VLOOKUP($A1318,'2022'!$A:$O,11,FALSE),0)</f>
        <v>0</v>
      </c>
      <c r="R1318" s="42">
        <f>+IFERROR(VLOOKUP($A1318,'2022'!$A:$O,12,FALSE),0)</f>
        <v>0</v>
      </c>
      <c r="S1318" s="42">
        <f>+IFERROR(VLOOKUP($A1318,'2022'!$A:$O,13,FALSE),0)</f>
        <v>0</v>
      </c>
      <c r="T1318" s="42">
        <f>+IFERROR(VLOOKUP($A1318,'2022'!$A:$O,14,FALSE),0)</f>
        <v>0</v>
      </c>
      <c r="U1318" s="42">
        <f>+IFERROR(VLOOKUP($A1318,'2022'!$A:$O,15,FALSE),0)</f>
        <v>0</v>
      </c>
    </row>
    <row r="1319" spans="1:21" ht="12" hidden="1" x14ac:dyDescent="0.25">
      <c r="A1319" s="5">
        <v>240802</v>
      </c>
      <c r="B1319" s="6" t="s">
        <v>837</v>
      </c>
      <c r="C1319" s="6" t="s">
        <v>5</v>
      </c>
      <c r="D1319" s="6">
        <f t="shared" si="1258"/>
        <v>6</v>
      </c>
      <c r="E1319" s="40">
        <f t="shared" ref="E1319:U1319" si="1279">+E1320</f>
        <v>0</v>
      </c>
      <c r="F1319" s="40">
        <f t="shared" si="1279"/>
        <v>0</v>
      </c>
      <c r="G1319" s="40">
        <f t="shared" si="1279"/>
        <v>0</v>
      </c>
      <c r="H1319" s="40">
        <f t="shared" si="1279"/>
        <v>0</v>
      </c>
      <c r="I1319" s="40">
        <f t="shared" si="1279"/>
        <v>0</v>
      </c>
      <c r="J1319" s="40">
        <f t="shared" si="1279"/>
        <v>0</v>
      </c>
      <c r="K1319" s="40">
        <f t="shared" si="1279"/>
        <v>0</v>
      </c>
      <c r="L1319" s="40">
        <f t="shared" si="1279"/>
        <v>0</v>
      </c>
      <c r="M1319" s="40">
        <f t="shared" si="1279"/>
        <v>0</v>
      </c>
      <c r="N1319" s="40">
        <f t="shared" si="1279"/>
        <v>0</v>
      </c>
      <c r="O1319" s="40">
        <f t="shared" si="1279"/>
        <v>0</v>
      </c>
      <c r="P1319" s="40">
        <f t="shared" si="1279"/>
        <v>0</v>
      </c>
      <c r="Q1319" s="40">
        <f t="shared" si="1279"/>
        <v>0</v>
      </c>
      <c r="R1319" s="40">
        <f t="shared" si="1279"/>
        <v>0</v>
      </c>
      <c r="S1319" s="40">
        <f t="shared" si="1279"/>
        <v>0</v>
      </c>
      <c r="T1319" s="40">
        <f t="shared" si="1279"/>
        <v>0</v>
      </c>
      <c r="U1319" s="40">
        <f t="shared" si="1279"/>
        <v>0</v>
      </c>
    </row>
    <row r="1320" spans="1:21" ht="12" hidden="1" customHeight="1" x14ac:dyDescent="0.25">
      <c r="A1320" s="34">
        <v>24080201</v>
      </c>
      <c r="B1320" s="35" t="s">
        <v>837</v>
      </c>
      <c r="C1320" s="35" t="s">
        <v>5</v>
      </c>
      <c r="D1320" s="35">
        <f t="shared" si="1258"/>
        <v>8</v>
      </c>
      <c r="E1320" s="41">
        <f t="shared" ref="E1320:L1320" si="1280">+E1321+E1322+E1323</f>
        <v>0</v>
      </c>
      <c r="F1320" s="41">
        <f t="shared" si="1280"/>
        <v>0</v>
      </c>
      <c r="G1320" s="41">
        <f t="shared" si="1280"/>
        <v>0</v>
      </c>
      <c r="H1320" s="41">
        <f t="shared" ref="H1320" si="1281">+H1321+H1322+H1323</f>
        <v>0</v>
      </c>
      <c r="I1320" s="41">
        <f t="shared" ref="I1320" si="1282">+I1321+I1322+I1323</f>
        <v>0</v>
      </c>
      <c r="J1320" s="41">
        <f t="shared" si="1280"/>
        <v>0</v>
      </c>
      <c r="K1320" s="41">
        <f t="shared" si="1280"/>
        <v>0</v>
      </c>
      <c r="L1320" s="41">
        <f t="shared" si="1280"/>
        <v>0</v>
      </c>
      <c r="M1320" s="41">
        <f t="shared" ref="M1320:N1320" si="1283">+M1321+M1322+M1323</f>
        <v>0</v>
      </c>
      <c r="N1320" s="41">
        <f t="shared" si="1283"/>
        <v>0</v>
      </c>
      <c r="O1320" s="41">
        <f t="shared" ref="O1320:S1320" si="1284">+O1321+O1322+O1323</f>
        <v>0</v>
      </c>
      <c r="P1320" s="41">
        <f t="shared" si="1284"/>
        <v>0</v>
      </c>
      <c r="Q1320" s="41">
        <f t="shared" si="1284"/>
        <v>0</v>
      </c>
      <c r="R1320" s="41">
        <f t="shared" si="1284"/>
        <v>0</v>
      </c>
      <c r="S1320" s="41">
        <f t="shared" si="1284"/>
        <v>0</v>
      </c>
      <c r="T1320" s="41">
        <f t="shared" ref="T1320:U1320" si="1285">+T1321+T1322+T1323</f>
        <v>0</v>
      </c>
      <c r="U1320" s="41">
        <f t="shared" si="1285"/>
        <v>0</v>
      </c>
    </row>
    <row r="1321" spans="1:21" ht="12" hidden="1" customHeight="1" x14ac:dyDescent="0.2">
      <c r="A1321" s="3">
        <v>2408020101</v>
      </c>
      <c r="B1321" s="4" t="s">
        <v>838</v>
      </c>
      <c r="C1321" s="4" t="s">
        <v>9</v>
      </c>
      <c r="D1321" s="4">
        <f t="shared" si="1258"/>
        <v>10</v>
      </c>
      <c r="E1321" s="42">
        <f t="shared" ref="E1321:E1323" si="1286">+F1321+G1321+J1321+K1321+L1321+H1321+M1321+N1321+I1321+O1321+P1321+Q1321+R1321+S1321+T1321+U1321</f>
        <v>0</v>
      </c>
      <c r="F1321" s="42">
        <f>IFERROR(VLOOKUP($A1321,'2018'!$A$8:$C$209,3,FALSE),0)</f>
        <v>0</v>
      </c>
      <c r="G1321" s="42">
        <f>IFERROR(VLOOKUP($A1321,'2019'!$A$8:$C$282,3,FALSE),0)</f>
        <v>0</v>
      </c>
      <c r="H1321" s="42">
        <f>+IFERROR(VLOOKUP($A1321,'2020'!$A$14:$C$247,3,FALSE),0)</f>
        <v>0</v>
      </c>
      <c r="I1321" s="42">
        <f>+IFERROR(VLOOKUP($A1321,'2021'!$A$12:$C$276,3,FALSE),0)</f>
        <v>0</v>
      </c>
      <c r="J1321" s="42">
        <f>+IFERROR(VLOOKUP($A1321,'2022'!$A:$O,4,FALSE),0)</f>
        <v>0</v>
      </c>
      <c r="K1321" s="42">
        <f>+IFERROR(VLOOKUP($A1321,'2022'!$A:$O,5,FALSE),0)</f>
        <v>0</v>
      </c>
      <c r="L1321" s="42">
        <f>+IFERROR(VLOOKUP($A1321,'2022'!$A:$O,6,FALSE),0)</f>
        <v>0</v>
      </c>
      <c r="M1321" s="42">
        <f>+IFERROR(VLOOKUP($A1321,'2022'!$A:$O,7,FALSE),0)</f>
        <v>0</v>
      </c>
      <c r="N1321" s="42">
        <f>+IFERROR(VLOOKUP($A1321,'2022'!$A:$O,8,FALSE),0)</f>
        <v>0</v>
      </c>
      <c r="O1321" s="42">
        <f>+IFERROR(VLOOKUP($A1321,'2022'!$A:$O,9,FALSE),0)</f>
        <v>0</v>
      </c>
      <c r="P1321" s="42">
        <f>+IFERROR(VLOOKUP($A1321,'2022'!$A:$O,10,FALSE),0)</f>
        <v>0</v>
      </c>
      <c r="Q1321" s="42">
        <f>+IFERROR(VLOOKUP($A1321,'2022'!$A:$O,11,FALSE),0)</f>
        <v>0</v>
      </c>
      <c r="R1321" s="42">
        <f>+IFERROR(VLOOKUP($A1321,'2022'!$A:$O,12,FALSE),0)</f>
        <v>0</v>
      </c>
      <c r="S1321" s="42">
        <f>+IFERROR(VLOOKUP($A1321,'2022'!$A:$O,13,FALSE),0)</f>
        <v>0</v>
      </c>
      <c r="T1321" s="42">
        <f>+IFERROR(VLOOKUP($A1321,'2022'!$A:$O,14,FALSE),0)</f>
        <v>0</v>
      </c>
      <c r="U1321" s="42">
        <f>+IFERROR(VLOOKUP($A1321,'2022'!$A:$O,15,FALSE),0)</f>
        <v>0</v>
      </c>
    </row>
    <row r="1322" spans="1:21" ht="12" hidden="1" customHeight="1" x14ac:dyDescent="0.2">
      <c r="A1322" s="3">
        <v>2408020102</v>
      </c>
      <c r="B1322" s="4" t="s">
        <v>839</v>
      </c>
      <c r="C1322" s="4" t="s">
        <v>9</v>
      </c>
      <c r="D1322" s="4">
        <f t="shared" si="1258"/>
        <v>10</v>
      </c>
      <c r="E1322" s="42">
        <f t="shared" si="1286"/>
        <v>0</v>
      </c>
      <c r="F1322" s="42">
        <f>IFERROR(VLOOKUP($A1322,'2018'!$A$8:$C$209,3,FALSE),0)</f>
        <v>0</v>
      </c>
      <c r="G1322" s="42">
        <f>IFERROR(VLOOKUP($A1322,'2019'!$A$8:$C$282,3,FALSE),0)</f>
        <v>0</v>
      </c>
      <c r="H1322" s="42">
        <f>+IFERROR(VLOOKUP($A1322,'2020'!$A$14:$C$247,3,FALSE),0)</f>
        <v>0</v>
      </c>
      <c r="I1322" s="42">
        <f>+IFERROR(VLOOKUP($A1322,'2021'!$A$12:$C$276,3,FALSE),0)</f>
        <v>0</v>
      </c>
      <c r="J1322" s="42">
        <f>+IFERROR(VLOOKUP($A1322,'2022'!$A:$O,4,FALSE),0)</f>
        <v>0</v>
      </c>
      <c r="K1322" s="42">
        <f>+IFERROR(VLOOKUP($A1322,'2022'!$A:$O,5,FALSE),0)</f>
        <v>0</v>
      </c>
      <c r="L1322" s="42">
        <f>+IFERROR(VLOOKUP($A1322,'2022'!$A:$O,6,FALSE),0)</f>
        <v>0</v>
      </c>
      <c r="M1322" s="42">
        <f>+IFERROR(VLOOKUP($A1322,'2022'!$A:$O,7,FALSE),0)</f>
        <v>0</v>
      </c>
      <c r="N1322" s="42">
        <f>+IFERROR(VLOOKUP($A1322,'2022'!$A:$O,8,FALSE),0)</f>
        <v>0</v>
      </c>
      <c r="O1322" s="42">
        <f>+IFERROR(VLOOKUP($A1322,'2022'!$A:$O,9,FALSE),0)</f>
        <v>0</v>
      </c>
      <c r="P1322" s="42">
        <f>+IFERROR(VLOOKUP($A1322,'2022'!$A:$O,10,FALSE),0)</f>
        <v>0</v>
      </c>
      <c r="Q1322" s="42">
        <f>+IFERROR(VLOOKUP($A1322,'2022'!$A:$O,11,FALSE),0)</f>
        <v>0</v>
      </c>
      <c r="R1322" s="42">
        <f>+IFERROR(VLOOKUP($A1322,'2022'!$A:$O,12,FALSE),0)</f>
        <v>0</v>
      </c>
      <c r="S1322" s="42">
        <f>+IFERROR(VLOOKUP($A1322,'2022'!$A:$O,13,FALSE),0)</f>
        <v>0</v>
      </c>
      <c r="T1322" s="42">
        <f>+IFERROR(VLOOKUP($A1322,'2022'!$A:$O,14,FALSE),0)</f>
        <v>0</v>
      </c>
      <c r="U1322" s="42">
        <f>+IFERROR(VLOOKUP($A1322,'2022'!$A:$O,15,FALSE),0)</f>
        <v>0</v>
      </c>
    </row>
    <row r="1323" spans="1:21" hidden="1" x14ac:dyDescent="0.2">
      <c r="A1323" s="3">
        <v>2408020103</v>
      </c>
      <c r="B1323" s="4" t="s">
        <v>840</v>
      </c>
      <c r="C1323" s="4" t="s">
        <v>9</v>
      </c>
      <c r="D1323" s="4">
        <f t="shared" si="1258"/>
        <v>10</v>
      </c>
      <c r="E1323" s="42">
        <f t="shared" si="1286"/>
        <v>0</v>
      </c>
      <c r="F1323" s="42">
        <f>IFERROR(VLOOKUP($A1323,'2018'!$A$8:$C$209,3,FALSE),0)</f>
        <v>0</v>
      </c>
      <c r="G1323" s="42">
        <f>IFERROR(VLOOKUP($A1323,'2019'!$A$8:$C$282,3,FALSE),0)</f>
        <v>0</v>
      </c>
      <c r="H1323" s="42">
        <f>+IFERROR(VLOOKUP($A1323,'2020'!$A$14:$C$247,3,FALSE),0)</f>
        <v>0</v>
      </c>
      <c r="I1323" s="42">
        <f>+IFERROR(VLOOKUP($A1323,'2021'!$A$12:$C$276,3,FALSE),0)</f>
        <v>0</v>
      </c>
      <c r="J1323" s="42">
        <f>+IFERROR(VLOOKUP($A1323,'2022'!$A:$O,4,FALSE),0)</f>
        <v>0</v>
      </c>
      <c r="K1323" s="42">
        <f>+IFERROR(VLOOKUP($A1323,'2022'!$A:$O,5,FALSE),0)</f>
        <v>0</v>
      </c>
      <c r="L1323" s="42">
        <f>+IFERROR(VLOOKUP($A1323,'2022'!$A:$O,6,FALSE),0)</f>
        <v>0</v>
      </c>
      <c r="M1323" s="42">
        <f>+IFERROR(VLOOKUP($A1323,'2022'!$A:$O,7,FALSE),0)</f>
        <v>0</v>
      </c>
      <c r="N1323" s="42">
        <f>+IFERROR(VLOOKUP($A1323,'2022'!$A:$O,8,FALSE),0)</f>
        <v>0</v>
      </c>
      <c r="O1323" s="42">
        <f>+IFERROR(VLOOKUP($A1323,'2022'!$A:$O,9,FALSE),0)</f>
        <v>0</v>
      </c>
      <c r="P1323" s="42">
        <f>+IFERROR(VLOOKUP($A1323,'2022'!$A:$O,10,FALSE),0)</f>
        <v>0</v>
      </c>
      <c r="Q1323" s="42">
        <f>+IFERROR(VLOOKUP($A1323,'2022'!$A:$O,11,FALSE),0)</f>
        <v>0</v>
      </c>
      <c r="R1323" s="42">
        <f>+IFERROR(VLOOKUP($A1323,'2022'!$A:$O,12,FALSE),0)</f>
        <v>0</v>
      </c>
      <c r="S1323" s="42">
        <f>+IFERROR(VLOOKUP($A1323,'2022'!$A:$O,13,FALSE),0)</f>
        <v>0</v>
      </c>
      <c r="T1323" s="42">
        <f>+IFERROR(VLOOKUP($A1323,'2022'!$A:$O,14,FALSE),0)</f>
        <v>0</v>
      </c>
      <c r="U1323" s="42">
        <f>+IFERROR(VLOOKUP($A1323,'2022'!$A:$O,15,FALSE),0)</f>
        <v>0</v>
      </c>
    </row>
    <row r="1324" spans="1:21" ht="12" hidden="1" customHeight="1" x14ac:dyDescent="0.25">
      <c r="A1324" s="5">
        <v>240803</v>
      </c>
      <c r="B1324" s="6" t="s">
        <v>841</v>
      </c>
      <c r="C1324" s="6" t="s">
        <v>5</v>
      </c>
      <c r="D1324" s="6">
        <f t="shared" si="1258"/>
        <v>6</v>
      </c>
      <c r="E1324" s="40">
        <f t="shared" ref="E1324:L1324" si="1287">+E1325+E1327</f>
        <v>0</v>
      </c>
      <c r="F1324" s="40">
        <f t="shared" si="1287"/>
        <v>0</v>
      </c>
      <c r="G1324" s="40">
        <f t="shared" si="1287"/>
        <v>0</v>
      </c>
      <c r="H1324" s="40">
        <f t="shared" ref="H1324" si="1288">+H1325+H1327</f>
        <v>0</v>
      </c>
      <c r="I1324" s="40">
        <f t="shared" ref="I1324" si="1289">+I1325+I1327</f>
        <v>0</v>
      </c>
      <c r="J1324" s="40">
        <f t="shared" si="1287"/>
        <v>0</v>
      </c>
      <c r="K1324" s="40">
        <f t="shared" si="1287"/>
        <v>0</v>
      </c>
      <c r="L1324" s="40">
        <f t="shared" si="1287"/>
        <v>0</v>
      </c>
      <c r="M1324" s="40">
        <f t="shared" ref="M1324:N1324" si="1290">+M1325+M1327</f>
        <v>0</v>
      </c>
      <c r="N1324" s="40">
        <f t="shared" si="1290"/>
        <v>0</v>
      </c>
      <c r="O1324" s="40">
        <f t="shared" ref="O1324:S1324" si="1291">+O1325+O1327</f>
        <v>0</v>
      </c>
      <c r="P1324" s="40">
        <f t="shared" si="1291"/>
        <v>0</v>
      </c>
      <c r="Q1324" s="40">
        <f t="shared" si="1291"/>
        <v>0</v>
      </c>
      <c r="R1324" s="40">
        <f t="shared" si="1291"/>
        <v>0</v>
      </c>
      <c r="S1324" s="40">
        <f t="shared" si="1291"/>
        <v>0</v>
      </c>
      <c r="T1324" s="40">
        <f t="shared" ref="T1324:U1324" si="1292">+T1325+T1327</f>
        <v>0</v>
      </c>
      <c r="U1324" s="40">
        <f t="shared" si="1292"/>
        <v>0</v>
      </c>
    </row>
    <row r="1325" spans="1:21" ht="12" hidden="1" customHeight="1" x14ac:dyDescent="0.25">
      <c r="A1325" s="34">
        <v>24080303</v>
      </c>
      <c r="B1325" s="35" t="s">
        <v>841</v>
      </c>
      <c r="C1325" s="35" t="s">
        <v>5</v>
      </c>
      <c r="D1325" s="35">
        <f t="shared" si="1258"/>
        <v>8</v>
      </c>
      <c r="E1325" s="41">
        <f t="shared" ref="E1325:U1325" si="1293">+E1326</f>
        <v>0</v>
      </c>
      <c r="F1325" s="41">
        <f t="shared" si="1293"/>
        <v>0</v>
      </c>
      <c r="G1325" s="41">
        <f t="shared" si="1293"/>
        <v>0</v>
      </c>
      <c r="H1325" s="41">
        <f t="shared" si="1293"/>
        <v>0</v>
      </c>
      <c r="I1325" s="41">
        <f t="shared" si="1293"/>
        <v>0</v>
      </c>
      <c r="J1325" s="41">
        <f t="shared" si="1293"/>
        <v>0</v>
      </c>
      <c r="K1325" s="41">
        <f t="shared" si="1293"/>
        <v>0</v>
      </c>
      <c r="L1325" s="41">
        <f t="shared" si="1293"/>
        <v>0</v>
      </c>
      <c r="M1325" s="41">
        <f t="shared" si="1293"/>
        <v>0</v>
      </c>
      <c r="N1325" s="41">
        <f t="shared" si="1293"/>
        <v>0</v>
      </c>
      <c r="O1325" s="41">
        <f t="shared" si="1293"/>
        <v>0</v>
      </c>
      <c r="P1325" s="41">
        <f t="shared" si="1293"/>
        <v>0</v>
      </c>
      <c r="Q1325" s="41">
        <f t="shared" si="1293"/>
        <v>0</v>
      </c>
      <c r="R1325" s="41">
        <f t="shared" si="1293"/>
        <v>0</v>
      </c>
      <c r="S1325" s="41">
        <f t="shared" si="1293"/>
        <v>0</v>
      </c>
      <c r="T1325" s="41">
        <f t="shared" si="1293"/>
        <v>0</v>
      </c>
      <c r="U1325" s="41">
        <f t="shared" si="1293"/>
        <v>0</v>
      </c>
    </row>
    <row r="1326" spans="1:21" ht="12" hidden="1" customHeight="1" x14ac:dyDescent="0.2">
      <c r="A1326" s="3">
        <v>2408030301</v>
      </c>
      <c r="B1326" s="4" t="s">
        <v>841</v>
      </c>
      <c r="C1326" s="4" t="s">
        <v>9</v>
      </c>
      <c r="D1326" s="4">
        <f t="shared" si="1258"/>
        <v>10</v>
      </c>
      <c r="E1326" s="42">
        <f>+F1326+G1326+J1326+K1326+L1326+H1326+M1326+N1326+I1326+O1326+P1326+Q1326+R1326+S1326+T1326+U1326</f>
        <v>0</v>
      </c>
      <c r="F1326" s="42">
        <f>IFERROR(VLOOKUP($A1326,'2018'!$A$8:$C$209,3,FALSE),0)</f>
        <v>0</v>
      </c>
      <c r="G1326" s="42">
        <f>IFERROR(VLOOKUP($A1326,'2019'!$A$8:$C$282,3,FALSE),0)</f>
        <v>0</v>
      </c>
      <c r="H1326" s="42">
        <f>+IFERROR(VLOOKUP($A1326,'2020'!$A$14:$C$247,3,FALSE),0)</f>
        <v>0</v>
      </c>
      <c r="I1326" s="42">
        <f>+IFERROR(VLOOKUP($A1326,'2021'!$A$12:$C$276,3,FALSE),0)</f>
        <v>0</v>
      </c>
      <c r="J1326" s="42">
        <f>+IFERROR(VLOOKUP($A1326,'2022'!$A:$O,4,FALSE),0)</f>
        <v>0</v>
      </c>
      <c r="K1326" s="42">
        <f>+IFERROR(VLOOKUP($A1326,'2022'!$A:$O,5,FALSE),0)</f>
        <v>0</v>
      </c>
      <c r="L1326" s="42">
        <f>+IFERROR(VLOOKUP($A1326,'2022'!$A:$O,6,FALSE),0)</f>
        <v>0</v>
      </c>
      <c r="M1326" s="42">
        <f>+IFERROR(VLOOKUP($A1326,'2022'!$A:$O,7,FALSE),0)</f>
        <v>0</v>
      </c>
      <c r="N1326" s="42">
        <f>+IFERROR(VLOOKUP($A1326,'2022'!$A:$O,8,FALSE),0)</f>
        <v>0</v>
      </c>
      <c r="O1326" s="42">
        <f>+IFERROR(VLOOKUP($A1326,'2022'!$A:$O,9,FALSE),0)</f>
        <v>0</v>
      </c>
      <c r="P1326" s="42">
        <f>+IFERROR(VLOOKUP($A1326,'2022'!$A:$O,10,FALSE),0)</f>
        <v>0</v>
      </c>
      <c r="Q1326" s="42">
        <f>+IFERROR(VLOOKUP($A1326,'2022'!$A:$O,11,FALSE),0)</f>
        <v>0</v>
      </c>
      <c r="R1326" s="42">
        <f>+IFERROR(VLOOKUP($A1326,'2022'!$A:$O,12,FALSE),0)</f>
        <v>0</v>
      </c>
      <c r="S1326" s="42">
        <f>+IFERROR(VLOOKUP($A1326,'2022'!$A:$O,13,FALSE),0)</f>
        <v>0</v>
      </c>
      <c r="T1326" s="42">
        <f>+IFERROR(VLOOKUP($A1326,'2022'!$A:$O,14,FALSE),0)</f>
        <v>0</v>
      </c>
      <c r="U1326" s="42">
        <f>+IFERROR(VLOOKUP($A1326,'2022'!$A:$O,15,FALSE),0)</f>
        <v>0</v>
      </c>
    </row>
    <row r="1327" spans="1:21" ht="12" hidden="1" x14ac:dyDescent="0.25">
      <c r="A1327" s="34">
        <v>24080304</v>
      </c>
      <c r="B1327" s="35" t="s">
        <v>842</v>
      </c>
      <c r="C1327" s="35" t="s">
        <v>5</v>
      </c>
      <c r="D1327" s="35">
        <f t="shared" si="1258"/>
        <v>8</v>
      </c>
      <c r="E1327" s="41">
        <f t="shared" ref="E1327:U1327" si="1294">+E1328</f>
        <v>0</v>
      </c>
      <c r="F1327" s="41">
        <f t="shared" si="1294"/>
        <v>0</v>
      </c>
      <c r="G1327" s="41">
        <f t="shared" si="1294"/>
        <v>0</v>
      </c>
      <c r="H1327" s="41">
        <f t="shared" si="1294"/>
        <v>0</v>
      </c>
      <c r="I1327" s="41">
        <f t="shared" si="1294"/>
        <v>0</v>
      </c>
      <c r="J1327" s="41">
        <f t="shared" si="1294"/>
        <v>0</v>
      </c>
      <c r="K1327" s="41">
        <f t="shared" si="1294"/>
        <v>0</v>
      </c>
      <c r="L1327" s="41">
        <f t="shared" si="1294"/>
        <v>0</v>
      </c>
      <c r="M1327" s="41">
        <f t="shared" si="1294"/>
        <v>0</v>
      </c>
      <c r="N1327" s="41">
        <f t="shared" si="1294"/>
        <v>0</v>
      </c>
      <c r="O1327" s="41">
        <f t="shared" si="1294"/>
        <v>0</v>
      </c>
      <c r="P1327" s="41">
        <f t="shared" si="1294"/>
        <v>0</v>
      </c>
      <c r="Q1327" s="41">
        <f t="shared" si="1294"/>
        <v>0</v>
      </c>
      <c r="R1327" s="41">
        <f t="shared" si="1294"/>
        <v>0</v>
      </c>
      <c r="S1327" s="41">
        <f t="shared" si="1294"/>
        <v>0</v>
      </c>
      <c r="T1327" s="41">
        <f t="shared" si="1294"/>
        <v>0</v>
      </c>
      <c r="U1327" s="41">
        <f t="shared" si="1294"/>
        <v>0</v>
      </c>
    </row>
    <row r="1328" spans="1:21" ht="12" hidden="1" customHeight="1" x14ac:dyDescent="0.2">
      <c r="A1328" s="3">
        <v>2408030401</v>
      </c>
      <c r="B1328" s="4" t="s">
        <v>842</v>
      </c>
      <c r="C1328" s="4" t="s">
        <v>9</v>
      </c>
      <c r="D1328" s="4">
        <f t="shared" si="1258"/>
        <v>10</v>
      </c>
      <c r="E1328" s="42">
        <f>+F1328+G1328+J1328+K1328+L1328+H1328+M1328+N1328+I1328+O1328+P1328+Q1328+R1328+S1328+T1328+U1328</f>
        <v>0</v>
      </c>
      <c r="F1328" s="42">
        <f>IFERROR(VLOOKUP($A1328,'2018'!$A$8:$C$209,3,FALSE),0)</f>
        <v>0</v>
      </c>
      <c r="G1328" s="42">
        <f>IFERROR(VLOOKUP($A1328,'2019'!$A$8:$C$282,3,FALSE),0)</f>
        <v>0</v>
      </c>
      <c r="H1328" s="42">
        <f>+IFERROR(VLOOKUP($A1328,'2020'!$A$14:$C$247,3,FALSE),0)</f>
        <v>0</v>
      </c>
      <c r="I1328" s="42">
        <f>+IFERROR(VLOOKUP($A1328,'2021'!$A$12:$C$276,3,FALSE),0)</f>
        <v>0</v>
      </c>
      <c r="J1328" s="42">
        <f>+IFERROR(VLOOKUP($A1328,'2022'!$A:$O,4,FALSE),0)</f>
        <v>0</v>
      </c>
      <c r="K1328" s="42">
        <f>+IFERROR(VLOOKUP($A1328,'2022'!$A:$O,5,FALSE),0)</f>
        <v>0</v>
      </c>
      <c r="L1328" s="42">
        <f>+IFERROR(VLOOKUP($A1328,'2022'!$A:$O,6,FALSE),0)</f>
        <v>0</v>
      </c>
      <c r="M1328" s="42">
        <f>+IFERROR(VLOOKUP($A1328,'2022'!$A:$O,7,FALSE),0)</f>
        <v>0</v>
      </c>
      <c r="N1328" s="42">
        <f>+IFERROR(VLOOKUP($A1328,'2022'!$A:$O,8,FALSE),0)</f>
        <v>0</v>
      </c>
      <c r="O1328" s="42">
        <f>+IFERROR(VLOOKUP($A1328,'2022'!$A:$O,9,FALSE),0)</f>
        <v>0</v>
      </c>
      <c r="P1328" s="42">
        <f>+IFERROR(VLOOKUP($A1328,'2022'!$A:$O,10,FALSE),0)</f>
        <v>0</v>
      </c>
      <c r="Q1328" s="42">
        <f>+IFERROR(VLOOKUP($A1328,'2022'!$A:$O,11,FALSE),0)</f>
        <v>0</v>
      </c>
      <c r="R1328" s="42">
        <f>+IFERROR(VLOOKUP($A1328,'2022'!$A:$O,12,FALSE),0)</f>
        <v>0</v>
      </c>
      <c r="S1328" s="42">
        <f>+IFERROR(VLOOKUP($A1328,'2022'!$A:$O,13,FALSE),0)</f>
        <v>0</v>
      </c>
      <c r="T1328" s="42">
        <f>+IFERROR(VLOOKUP($A1328,'2022'!$A:$O,14,FALSE),0)</f>
        <v>0</v>
      </c>
      <c r="U1328" s="42">
        <f>+IFERROR(VLOOKUP($A1328,'2022'!$A:$O,15,FALSE),0)</f>
        <v>0</v>
      </c>
    </row>
    <row r="1329" spans="1:21" ht="12" hidden="1" customHeight="1" x14ac:dyDescent="0.25">
      <c r="A1329" s="5">
        <v>240805</v>
      </c>
      <c r="B1329" s="6" t="s">
        <v>843</v>
      </c>
      <c r="C1329" s="6" t="s">
        <v>5</v>
      </c>
      <c r="D1329" s="6">
        <f t="shared" si="1258"/>
        <v>6</v>
      </c>
      <c r="E1329" s="40">
        <f t="shared" ref="E1329:U1329" si="1295">+E1330</f>
        <v>0</v>
      </c>
      <c r="F1329" s="40">
        <f t="shared" si="1295"/>
        <v>0</v>
      </c>
      <c r="G1329" s="40">
        <f t="shared" si="1295"/>
        <v>0</v>
      </c>
      <c r="H1329" s="40">
        <f t="shared" si="1295"/>
        <v>0</v>
      </c>
      <c r="I1329" s="40">
        <f t="shared" si="1295"/>
        <v>0</v>
      </c>
      <c r="J1329" s="40">
        <f t="shared" si="1295"/>
        <v>0</v>
      </c>
      <c r="K1329" s="40">
        <f t="shared" si="1295"/>
        <v>0</v>
      </c>
      <c r="L1329" s="40">
        <f t="shared" si="1295"/>
        <v>0</v>
      </c>
      <c r="M1329" s="40">
        <f t="shared" si="1295"/>
        <v>0</v>
      </c>
      <c r="N1329" s="40">
        <f t="shared" si="1295"/>
        <v>0</v>
      </c>
      <c r="O1329" s="40">
        <f t="shared" si="1295"/>
        <v>0</v>
      </c>
      <c r="P1329" s="40">
        <f t="shared" si="1295"/>
        <v>0</v>
      </c>
      <c r="Q1329" s="40">
        <f t="shared" si="1295"/>
        <v>0</v>
      </c>
      <c r="R1329" s="40">
        <f t="shared" si="1295"/>
        <v>0</v>
      </c>
      <c r="S1329" s="40">
        <f t="shared" si="1295"/>
        <v>0</v>
      </c>
      <c r="T1329" s="40">
        <f t="shared" si="1295"/>
        <v>0</v>
      </c>
      <c r="U1329" s="40">
        <f t="shared" si="1295"/>
        <v>0</v>
      </c>
    </row>
    <row r="1330" spans="1:21" ht="12" hidden="1" customHeight="1" x14ac:dyDescent="0.25">
      <c r="A1330" s="34">
        <v>24080501</v>
      </c>
      <c r="B1330" s="35" t="s">
        <v>844</v>
      </c>
      <c r="C1330" s="35" t="s">
        <v>5</v>
      </c>
      <c r="D1330" s="35">
        <f t="shared" si="1258"/>
        <v>8</v>
      </c>
      <c r="E1330" s="41">
        <f t="shared" ref="E1330:L1330" si="1296">+E1331+E1332</f>
        <v>0</v>
      </c>
      <c r="F1330" s="41">
        <f t="shared" si="1296"/>
        <v>0</v>
      </c>
      <c r="G1330" s="41">
        <f t="shared" si="1296"/>
        <v>0</v>
      </c>
      <c r="H1330" s="41">
        <f t="shared" ref="H1330" si="1297">+H1331+H1332</f>
        <v>0</v>
      </c>
      <c r="I1330" s="41">
        <f t="shared" ref="I1330" si="1298">+I1331+I1332</f>
        <v>0</v>
      </c>
      <c r="J1330" s="41">
        <f t="shared" si="1296"/>
        <v>0</v>
      </c>
      <c r="K1330" s="41">
        <f t="shared" si="1296"/>
        <v>0</v>
      </c>
      <c r="L1330" s="41">
        <f t="shared" si="1296"/>
        <v>0</v>
      </c>
      <c r="M1330" s="41">
        <f t="shared" ref="M1330:N1330" si="1299">+M1331+M1332</f>
        <v>0</v>
      </c>
      <c r="N1330" s="41">
        <f t="shared" si="1299"/>
        <v>0</v>
      </c>
      <c r="O1330" s="41">
        <f t="shared" ref="O1330:S1330" si="1300">+O1331+O1332</f>
        <v>0</v>
      </c>
      <c r="P1330" s="41">
        <f t="shared" si="1300"/>
        <v>0</v>
      </c>
      <c r="Q1330" s="41">
        <f t="shared" si="1300"/>
        <v>0</v>
      </c>
      <c r="R1330" s="41">
        <f t="shared" si="1300"/>
        <v>0</v>
      </c>
      <c r="S1330" s="41">
        <f t="shared" si="1300"/>
        <v>0</v>
      </c>
      <c r="T1330" s="41">
        <f t="shared" ref="T1330:U1330" si="1301">+T1331+T1332</f>
        <v>0</v>
      </c>
      <c r="U1330" s="41">
        <f t="shared" si="1301"/>
        <v>0</v>
      </c>
    </row>
    <row r="1331" spans="1:21" ht="12" hidden="1" customHeight="1" x14ac:dyDescent="0.2">
      <c r="A1331" s="3">
        <v>2408050101</v>
      </c>
      <c r="B1331" s="4" t="s">
        <v>845</v>
      </c>
      <c r="C1331" s="4" t="s">
        <v>9</v>
      </c>
      <c r="D1331" s="4">
        <f t="shared" si="1258"/>
        <v>10</v>
      </c>
      <c r="E1331" s="42">
        <f t="shared" ref="E1331:E1332" si="1302">+F1331+G1331+J1331+K1331+L1331+H1331+M1331+N1331+I1331+O1331+P1331+Q1331+R1331+S1331+T1331+U1331</f>
        <v>0</v>
      </c>
      <c r="F1331" s="42">
        <f>IFERROR(VLOOKUP($A1331,'2018'!$A$8:$C$209,3,FALSE),0)</f>
        <v>0</v>
      </c>
      <c r="G1331" s="42">
        <f>IFERROR(VLOOKUP($A1331,'2019'!$A$8:$C$282,3,FALSE),0)</f>
        <v>0</v>
      </c>
      <c r="H1331" s="42">
        <f>+IFERROR(VLOOKUP($A1331,'2020'!$A$14:$C$247,3,FALSE),0)</f>
        <v>0</v>
      </c>
      <c r="I1331" s="42">
        <f>+IFERROR(VLOOKUP($A1331,'2021'!$A$12:$C$276,3,FALSE),0)</f>
        <v>0</v>
      </c>
      <c r="J1331" s="42">
        <f>+IFERROR(VLOOKUP($A1331,'2022'!$A:$O,4,FALSE),0)</f>
        <v>0</v>
      </c>
      <c r="K1331" s="42">
        <f>+IFERROR(VLOOKUP($A1331,'2022'!$A:$O,5,FALSE),0)</f>
        <v>0</v>
      </c>
      <c r="L1331" s="42">
        <f>+IFERROR(VLOOKUP($A1331,'2022'!$A:$O,6,FALSE),0)</f>
        <v>0</v>
      </c>
      <c r="M1331" s="42">
        <f>+IFERROR(VLOOKUP($A1331,'2022'!$A:$O,7,FALSE),0)</f>
        <v>0</v>
      </c>
      <c r="N1331" s="42">
        <f>+IFERROR(VLOOKUP($A1331,'2022'!$A:$O,8,FALSE),0)</f>
        <v>0</v>
      </c>
      <c r="O1331" s="42">
        <f>+IFERROR(VLOOKUP($A1331,'2022'!$A:$O,9,FALSE),0)</f>
        <v>0</v>
      </c>
      <c r="P1331" s="42">
        <f>+IFERROR(VLOOKUP($A1331,'2022'!$A:$O,10,FALSE),0)</f>
        <v>0</v>
      </c>
      <c r="Q1331" s="42">
        <f>+IFERROR(VLOOKUP($A1331,'2022'!$A:$O,11,FALSE),0)</f>
        <v>0</v>
      </c>
      <c r="R1331" s="42">
        <f>+IFERROR(VLOOKUP($A1331,'2022'!$A:$O,12,FALSE),0)</f>
        <v>0</v>
      </c>
      <c r="S1331" s="42">
        <f>+IFERROR(VLOOKUP($A1331,'2022'!$A:$O,13,FALSE),0)</f>
        <v>0</v>
      </c>
      <c r="T1331" s="42">
        <f>+IFERROR(VLOOKUP($A1331,'2022'!$A:$O,14,FALSE),0)</f>
        <v>0</v>
      </c>
      <c r="U1331" s="42">
        <f>+IFERROR(VLOOKUP($A1331,'2022'!$A:$O,15,FALSE),0)</f>
        <v>0</v>
      </c>
    </row>
    <row r="1332" spans="1:21" hidden="1" x14ac:dyDescent="0.2">
      <c r="A1332" s="3">
        <v>2408050102</v>
      </c>
      <c r="B1332" s="4" t="s">
        <v>846</v>
      </c>
      <c r="C1332" s="4" t="s">
        <v>9</v>
      </c>
      <c r="D1332" s="4">
        <f t="shared" si="1258"/>
        <v>10</v>
      </c>
      <c r="E1332" s="42">
        <f t="shared" si="1302"/>
        <v>0</v>
      </c>
      <c r="F1332" s="42">
        <f>IFERROR(VLOOKUP($A1332,'2018'!$A$8:$C$209,3,FALSE),0)</f>
        <v>0</v>
      </c>
      <c r="G1332" s="42">
        <f>IFERROR(VLOOKUP($A1332,'2019'!$A$8:$C$282,3,FALSE),0)</f>
        <v>0</v>
      </c>
      <c r="H1332" s="42">
        <f>+IFERROR(VLOOKUP($A1332,'2020'!$A$14:$C$247,3,FALSE),0)</f>
        <v>0</v>
      </c>
      <c r="I1332" s="42">
        <f>+IFERROR(VLOOKUP($A1332,'2021'!$A$12:$C$276,3,FALSE),0)</f>
        <v>0</v>
      </c>
      <c r="J1332" s="42">
        <f>+IFERROR(VLOOKUP($A1332,'2022'!$A:$O,4,FALSE),0)</f>
        <v>0</v>
      </c>
      <c r="K1332" s="42">
        <f>+IFERROR(VLOOKUP($A1332,'2022'!$A:$O,5,FALSE),0)</f>
        <v>0</v>
      </c>
      <c r="L1332" s="42">
        <f>+IFERROR(VLOOKUP($A1332,'2022'!$A:$O,6,FALSE),0)</f>
        <v>0</v>
      </c>
      <c r="M1332" s="42">
        <f>+IFERROR(VLOOKUP($A1332,'2022'!$A:$O,7,FALSE),0)</f>
        <v>0</v>
      </c>
      <c r="N1332" s="42">
        <f>+IFERROR(VLOOKUP($A1332,'2022'!$A:$O,8,FALSE),0)</f>
        <v>0</v>
      </c>
      <c r="O1332" s="42">
        <f>+IFERROR(VLOOKUP($A1332,'2022'!$A:$O,9,FALSE),0)</f>
        <v>0</v>
      </c>
      <c r="P1332" s="42">
        <f>+IFERROR(VLOOKUP($A1332,'2022'!$A:$O,10,FALSE),0)</f>
        <v>0</v>
      </c>
      <c r="Q1332" s="42">
        <f>+IFERROR(VLOOKUP($A1332,'2022'!$A:$O,11,FALSE),0)</f>
        <v>0</v>
      </c>
      <c r="R1332" s="42">
        <f>+IFERROR(VLOOKUP($A1332,'2022'!$A:$O,12,FALSE),0)</f>
        <v>0</v>
      </c>
      <c r="S1332" s="42">
        <f>+IFERROR(VLOOKUP($A1332,'2022'!$A:$O,13,FALSE),0)</f>
        <v>0</v>
      </c>
      <c r="T1332" s="42">
        <f>+IFERROR(VLOOKUP($A1332,'2022'!$A:$O,14,FALSE),0)</f>
        <v>0</v>
      </c>
      <c r="U1332" s="42">
        <f>+IFERROR(VLOOKUP($A1332,'2022'!$A:$O,15,FALSE),0)</f>
        <v>0</v>
      </c>
    </row>
    <row r="1333" spans="1:21" ht="12" hidden="1" customHeight="1" x14ac:dyDescent="0.25">
      <c r="A1333" s="32">
        <v>2412</v>
      </c>
      <c r="B1333" s="33" t="s">
        <v>400</v>
      </c>
      <c r="C1333" s="33" t="s">
        <v>5</v>
      </c>
      <c r="D1333" s="33">
        <f t="shared" si="1258"/>
        <v>4</v>
      </c>
      <c r="E1333" s="39">
        <f t="shared" ref="E1333:U1335" si="1303">+E1334</f>
        <v>0</v>
      </c>
      <c r="F1333" s="39">
        <f t="shared" si="1303"/>
        <v>0</v>
      </c>
      <c r="G1333" s="39">
        <f t="shared" si="1303"/>
        <v>0</v>
      </c>
      <c r="H1333" s="39">
        <f t="shared" si="1303"/>
        <v>0</v>
      </c>
      <c r="I1333" s="39">
        <f t="shared" si="1303"/>
        <v>0</v>
      </c>
      <c r="J1333" s="39">
        <f t="shared" si="1303"/>
        <v>0</v>
      </c>
      <c r="K1333" s="39">
        <f t="shared" si="1303"/>
        <v>0</v>
      </c>
      <c r="L1333" s="39">
        <f t="shared" si="1303"/>
        <v>0</v>
      </c>
      <c r="M1333" s="39">
        <f t="shared" si="1303"/>
        <v>0</v>
      </c>
      <c r="N1333" s="39">
        <f t="shared" si="1303"/>
        <v>0</v>
      </c>
      <c r="O1333" s="39">
        <f t="shared" si="1303"/>
        <v>0</v>
      </c>
      <c r="P1333" s="39">
        <f t="shared" si="1303"/>
        <v>0</v>
      </c>
      <c r="Q1333" s="39">
        <f t="shared" si="1303"/>
        <v>0</v>
      </c>
      <c r="R1333" s="39">
        <f t="shared" si="1303"/>
        <v>0</v>
      </c>
      <c r="S1333" s="39">
        <f t="shared" si="1303"/>
        <v>0</v>
      </c>
      <c r="T1333" s="39">
        <f t="shared" si="1303"/>
        <v>0</v>
      </c>
      <c r="U1333" s="39">
        <f t="shared" si="1303"/>
        <v>0</v>
      </c>
    </row>
    <row r="1334" spans="1:21" ht="12" hidden="1" customHeight="1" x14ac:dyDescent="0.25">
      <c r="A1334" s="5">
        <v>241205</v>
      </c>
      <c r="B1334" s="6" t="s">
        <v>826</v>
      </c>
      <c r="C1334" s="6" t="s">
        <v>5</v>
      </c>
      <c r="D1334" s="6">
        <f t="shared" si="1258"/>
        <v>6</v>
      </c>
      <c r="E1334" s="40">
        <f t="shared" si="1303"/>
        <v>0</v>
      </c>
      <c r="F1334" s="40">
        <f t="shared" si="1303"/>
        <v>0</v>
      </c>
      <c r="G1334" s="40">
        <f t="shared" si="1303"/>
        <v>0</v>
      </c>
      <c r="H1334" s="40">
        <f t="shared" si="1303"/>
        <v>0</v>
      </c>
      <c r="I1334" s="40">
        <f t="shared" si="1303"/>
        <v>0</v>
      </c>
      <c r="J1334" s="40">
        <f t="shared" si="1303"/>
        <v>0</v>
      </c>
      <c r="K1334" s="40">
        <f t="shared" si="1303"/>
        <v>0</v>
      </c>
      <c r="L1334" s="40">
        <f t="shared" si="1303"/>
        <v>0</v>
      </c>
      <c r="M1334" s="40">
        <f t="shared" si="1303"/>
        <v>0</v>
      </c>
      <c r="N1334" s="40">
        <f t="shared" si="1303"/>
        <v>0</v>
      </c>
      <c r="O1334" s="40">
        <f t="shared" si="1303"/>
        <v>0</v>
      </c>
      <c r="P1334" s="40">
        <f t="shared" si="1303"/>
        <v>0</v>
      </c>
      <c r="Q1334" s="40">
        <f t="shared" si="1303"/>
        <v>0</v>
      </c>
      <c r="R1334" s="40">
        <f t="shared" si="1303"/>
        <v>0</v>
      </c>
      <c r="S1334" s="40">
        <f t="shared" si="1303"/>
        <v>0</v>
      </c>
      <c r="T1334" s="40">
        <f t="shared" si="1303"/>
        <v>0</v>
      </c>
      <c r="U1334" s="40">
        <f t="shared" si="1303"/>
        <v>0</v>
      </c>
    </row>
    <row r="1335" spans="1:21" ht="12" hidden="1" customHeight="1" x14ac:dyDescent="0.25">
      <c r="A1335" s="34">
        <v>24120501</v>
      </c>
      <c r="B1335" s="35" t="s">
        <v>826</v>
      </c>
      <c r="C1335" s="35" t="s">
        <v>5</v>
      </c>
      <c r="D1335" s="35">
        <f t="shared" si="1258"/>
        <v>8</v>
      </c>
      <c r="E1335" s="41">
        <f t="shared" si="1303"/>
        <v>0</v>
      </c>
      <c r="F1335" s="41">
        <f t="shared" si="1303"/>
        <v>0</v>
      </c>
      <c r="G1335" s="41">
        <f t="shared" si="1303"/>
        <v>0</v>
      </c>
      <c r="H1335" s="41">
        <f t="shared" si="1303"/>
        <v>0</v>
      </c>
      <c r="I1335" s="41">
        <f t="shared" si="1303"/>
        <v>0</v>
      </c>
      <c r="J1335" s="41">
        <f t="shared" si="1303"/>
        <v>0</v>
      </c>
      <c r="K1335" s="41">
        <f t="shared" si="1303"/>
        <v>0</v>
      </c>
      <c r="L1335" s="41">
        <f t="shared" si="1303"/>
        <v>0</v>
      </c>
      <c r="M1335" s="41">
        <f t="shared" si="1303"/>
        <v>0</v>
      </c>
      <c r="N1335" s="41">
        <f t="shared" si="1303"/>
        <v>0</v>
      </c>
      <c r="O1335" s="41">
        <f t="shared" si="1303"/>
        <v>0</v>
      </c>
      <c r="P1335" s="41">
        <f t="shared" si="1303"/>
        <v>0</v>
      </c>
      <c r="Q1335" s="41">
        <f t="shared" si="1303"/>
        <v>0</v>
      </c>
      <c r="R1335" s="41">
        <f t="shared" si="1303"/>
        <v>0</v>
      </c>
      <c r="S1335" s="41">
        <f t="shared" si="1303"/>
        <v>0</v>
      </c>
      <c r="T1335" s="41">
        <f t="shared" si="1303"/>
        <v>0</v>
      </c>
      <c r="U1335" s="41">
        <f t="shared" si="1303"/>
        <v>0</v>
      </c>
    </row>
    <row r="1336" spans="1:21" hidden="1" x14ac:dyDescent="0.2">
      <c r="A1336" s="3">
        <v>2412050101</v>
      </c>
      <c r="B1336" s="4" t="s">
        <v>826</v>
      </c>
      <c r="C1336" s="4" t="s">
        <v>9</v>
      </c>
      <c r="D1336" s="4">
        <f t="shared" si="1258"/>
        <v>10</v>
      </c>
      <c r="E1336" s="42">
        <f>+F1336+G1336+J1336+K1336+L1336+H1336+M1336+N1336+I1336+O1336+P1336+Q1336+R1336+S1336+T1336+U1336</f>
        <v>0</v>
      </c>
      <c r="F1336" s="42">
        <f>IFERROR(VLOOKUP($A1336,'2018'!$A$8:$C$209,3,FALSE),0)</f>
        <v>0</v>
      </c>
      <c r="G1336" s="42">
        <f>IFERROR(VLOOKUP($A1336,'2019'!$A$8:$C$282,3,FALSE),0)</f>
        <v>0</v>
      </c>
      <c r="H1336" s="42">
        <f>+IFERROR(VLOOKUP($A1336,'2020'!$A$14:$C$247,3,FALSE),0)</f>
        <v>0</v>
      </c>
      <c r="I1336" s="42">
        <f>+IFERROR(VLOOKUP($A1336,'2021'!$A$12:$C$276,3,FALSE),0)</f>
        <v>0</v>
      </c>
      <c r="J1336" s="42">
        <f>+IFERROR(VLOOKUP($A1336,'2022'!$A:$O,4,FALSE),0)</f>
        <v>0</v>
      </c>
      <c r="K1336" s="42">
        <f>+IFERROR(VLOOKUP($A1336,'2022'!$A:$O,5,FALSE),0)</f>
        <v>0</v>
      </c>
      <c r="L1336" s="42">
        <f>+IFERROR(VLOOKUP($A1336,'2022'!$A:$O,6,FALSE),0)</f>
        <v>0</v>
      </c>
      <c r="M1336" s="42">
        <f>+IFERROR(VLOOKUP($A1336,'2022'!$A:$O,7,FALSE),0)</f>
        <v>0</v>
      </c>
      <c r="N1336" s="42">
        <f>+IFERROR(VLOOKUP($A1336,'2022'!$A:$O,8,FALSE),0)</f>
        <v>0</v>
      </c>
      <c r="O1336" s="42">
        <f>+IFERROR(VLOOKUP($A1336,'2022'!$A:$O,9,FALSE),0)</f>
        <v>0</v>
      </c>
      <c r="P1336" s="42">
        <f>+IFERROR(VLOOKUP($A1336,'2022'!$A:$O,10,FALSE),0)</f>
        <v>0</v>
      </c>
      <c r="Q1336" s="42">
        <f>+IFERROR(VLOOKUP($A1336,'2022'!$A:$O,11,FALSE),0)</f>
        <v>0</v>
      </c>
      <c r="R1336" s="42">
        <f>+IFERROR(VLOOKUP($A1336,'2022'!$A:$O,12,FALSE),0)</f>
        <v>0</v>
      </c>
      <c r="S1336" s="42">
        <f>+IFERROR(VLOOKUP($A1336,'2022'!$A:$O,13,FALSE),0)</f>
        <v>0</v>
      </c>
      <c r="T1336" s="42">
        <f>+IFERROR(VLOOKUP($A1336,'2022'!$A:$O,14,FALSE),0)</f>
        <v>0</v>
      </c>
      <c r="U1336" s="42">
        <f>+IFERROR(VLOOKUP($A1336,'2022'!$A:$O,15,FALSE),0)</f>
        <v>0</v>
      </c>
    </row>
    <row r="1337" spans="1:21" ht="12" hidden="1" customHeight="1" x14ac:dyDescent="0.25">
      <c r="A1337" s="32">
        <v>2495</v>
      </c>
      <c r="B1337" s="33" t="s">
        <v>167</v>
      </c>
      <c r="C1337" s="33" t="s">
        <v>5</v>
      </c>
      <c r="D1337" s="33">
        <f t="shared" si="1258"/>
        <v>4</v>
      </c>
      <c r="E1337" s="39">
        <f t="shared" ref="E1337:U1339" si="1304">+E1338</f>
        <v>0</v>
      </c>
      <c r="F1337" s="39">
        <f t="shared" si="1304"/>
        <v>0</v>
      </c>
      <c r="G1337" s="39">
        <f t="shared" si="1304"/>
        <v>0</v>
      </c>
      <c r="H1337" s="39">
        <f t="shared" si="1304"/>
        <v>0</v>
      </c>
      <c r="I1337" s="39">
        <f t="shared" si="1304"/>
        <v>0</v>
      </c>
      <c r="J1337" s="39">
        <f t="shared" si="1304"/>
        <v>0</v>
      </c>
      <c r="K1337" s="39">
        <f t="shared" si="1304"/>
        <v>0</v>
      </c>
      <c r="L1337" s="39">
        <f t="shared" si="1304"/>
        <v>0</v>
      </c>
      <c r="M1337" s="39">
        <f t="shared" si="1304"/>
        <v>0</v>
      </c>
      <c r="N1337" s="39">
        <f t="shared" si="1304"/>
        <v>0</v>
      </c>
      <c r="O1337" s="39">
        <f t="shared" si="1304"/>
        <v>0</v>
      </c>
      <c r="P1337" s="39">
        <f t="shared" si="1304"/>
        <v>0</v>
      </c>
      <c r="Q1337" s="39">
        <f t="shared" si="1304"/>
        <v>0</v>
      </c>
      <c r="R1337" s="39">
        <f t="shared" si="1304"/>
        <v>0</v>
      </c>
      <c r="S1337" s="39">
        <f t="shared" si="1304"/>
        <v>0</v>
      </c>
      <c r="T1337" s="39">
        <f t="shared" si="1304"/>
        <v>0</v>
      </c>
      <c r="U1337" s="39">
        <f t="shared" si="1304"/>
        <v>0</v>
      </c>
    </row>
    <row r="1338" spans="1:21" ht="12" hidden="1" customHeight="1" x14ac:dyDescent="0.25">
      <c r="A1338" s="5">
        <v>249501</v>
      </c>
      <c r="B1338" s="6" t="s">
        <v>847</v>
      </c>
      <c r="C1338" s="6" t="s">
        <v>5</v>
      </c>
      <c r="D1338" s="6">
        <f t="shared" si="1258"/>
        <v>6</v>
      </c>
      <c r="E1338" s="40">
        <f t="shared" si="1304"/>
        <v>0</v>
      </c>
      <c r="F1338" s="40">
        <f t="shared" si="1304"/>
        <v>0</v>
      </c>
      <c r="G1338" s="40">
        <f t="shared" si="1304"/>
        <v>0</v>
      </c>
      <c r="H1338" s="40">
        <f t="shared" si="1304"/>
        <v>0</v>
      </c>
      <c r="I1338" s="40">
        <f t="shared" si="1304"/>
        <v>0</v>
      </c>
      <c r="J1338" s="40">
        <f t="shared" si="1304"/>
        <v>0</v>
      </c>
      <c r="K1338" s="40">
        <f t="shared" si="1304"/>
        <v>0</v>
      </c>
      <c r="L1338" s="40">
        <f t="shared" si="1304"/>
        <v>0</v>
      </c>
      <c r="M1338" s="40">
        <f t="shared" si="1304"/>
        <v>0</v>
      </c>
      <c r="N1338" s="40">
        <f t="shared" si="1304"/>
        <v>0</v>
      </c>
      <c r="O1338" s="40">
        <f t="shared" si="1304"/>
        <v>0</v>
      </c>
      <c r="P1338" s="40">
        <f t="shared" si="1304"/>
        <v>0</v>
      </c>
      <c r="Q1338" s="40">
        <f t="shared" si="1304"/>
        <v>0</v>
      </c>
      <c r="R1338" s="40">
        <f t="shared" si="1304"/>
        <v>0</v>
      </c>
      <c r="S1338" s="40">
        <f t="shared" si="1304"/>
        <v>0</v>
      </c>
      <c r="T1338" s="40">
        <f t="shared" si="1304"/>
        <v>0</v>
      </c>
      <c r="U1338" s="40">
        <f t="shared" si="1304"/>
        <v>0</v>
      </c>
    </row>
    <row r="1339" spans="1:21" ht="12" hidden="1" customHeight="1" x14ac:dyDescent="0.25">
      <c r="A1339" s="34">
        <v>24950101</v>
      </c>
      <c r="B1339" s="35" t="s">
        <v>847</v>
      </c>
      <c r="C1339" s="35" t="s">
        <v>5</v>
      </c>
      <c r="D1339" s="35">
        <f t="shared" si="1258"/>
        <v>8</v>
      </c>
      <c r="E1339" s="41">
        <f t="shared" si="1304"/>
        <v>0</v>
      </c>
      <c r="F1339" s="41">
        <f t="shared" si="1304"/>
        <v>0</v>
      </c>
      <c r="G1339" s="41">
        <f t="shared" si="1304"/>
        <v>0</v>
      </c>
      <c r="H1339" s="41">
        <f t="shared" si="1304"/>
        <v>0</v>
      </c>
      <c r="I1339" s="41">
        <f t="shared" si="1304"/>
        <v>0</v>
      </c>
      <c r="J1339" s="41">
        <f t="shared" si="1304"/>
        <v>0</v>
      </c>
      <c r="K1339" s="41">
        <f t="shared" si="1304"/>
        <v>0</v>
      </c>
      <c r="L1339" s="41">
        <f t="shared" si="1304"/>
        <v>0</v>
      </c>
      <c r="M1339" s="41">
        <f t="shared" si="1304"/>
        <v>0</v>
      </c>
      <c r="N1339" s="41">
        <f t="shared" si="1304"/>
        <v>0</v>
      </c>
      <c r="O1339" s="41">
        <f t="shared" si="1304"/>
        <v>0</v>
      </c>
      <c r="P1339" s="41">
        <f t="shared" si="1304"/>
        <v>0</v>
      </c>
      <c r="Q1339" s="41">
        <f t="shared" si="1304"/>
        <v>0</v>
      </c>
      <c r="R1339" s="41">
        <f t="shared" si="1304"/>
        <v>0</v>
      </c>
      <c r="S1339" s="41">
        <f t="shared" si="1304"/>
        <v>0</v>
      </c>
      <c r="T1339" s="41">
        <f t="shared" si="1304"/>
        <v>0</v>
      </c>
      <c r="U1339" s="41">
        <f t="shared" si="1304"/>
        <v>0</v>
      </c>
    </row>
    <row r="1340" spans="1:21" hidden="1" x14ac:dyDescent="0.2">
      <c r="A1340" s="3">
        <v>2495010101</v>
      </c>
      <c r="B1340" s="4" t="s">
        <v>848</v>
      </c>
      <c r="C1340" s="4" t="s">
        <v>9</v>
      </c>
      <c r="D1340" s="4">
        <f t="shared" si="1258"/>
        <v>10</v>
      </c>
      <c r="E1340" s="42">
        <f>+F1340+G1340+J1340+K1340+L1340+H1340+M1340+N1340+I1340+O1340+P1340+Q1340+R1340+S1340+T1340+U1340</f>
        <v>0</v>
      </c>
      <c r="F1340" s="42">
        <f>IFERROR(VLOOKUP($A1340,'2018'!$A$8:$C$209,3,FALSE),0)</f>
        <v>0</v>
      </c>
      <c r="G1340" s="42">
        <f>IFERROR(VLOOKUP($A1340,'2019'!$A$8:$C$282,3,FALSE),0)</f>
        <v>0</v>
      </c>
      <c r="H1340" s="42">
        <f>+IFERROR(VLOOKUP($A1340,'2020'!$A$14:$C$247,3,FALSE),0)</f>
        <v>0</v>
      </c>
      <c r="I1340" s="42">
        <f>+IFERROR(VLOOKUP($A1340,'2021'!$A$12:$C$276,3,FALSE),0)</f>
        <v>0</v>
      </c>
      <c r="J1340" s="42">
        <f>+IFERROR(VLOOKUP($A1340,'2022'!$A:$O,4,FALSE),0)</f>
        <v>0</v>
      </c>
      <c r="K1340" s="42">
        <f>+IFERROR(VLOOKUP($A1340,'2022'!$A:$O,5,FALSE),0)</f>
        <v>0</v>
      </c>
      <c r="L1340" s="42">
        <f>+IFERROR(VLOOKUP($A1340,'2022'!$A:$O,6,FALSE),0)</f>
        <v>0</v>
      </c>
      <c r="M1340" s="42">
        <f>+IFERROR(VLOOKUP($A1340,'2022'!$A:$O,7,FALSE),0)</f>
        <v>0</v>
      </c>
      <c r="N1340" s="42">
        <f>+IFERROR(VLOOKUP($A1340,'2022'!$A:$O,8,FALSE),0)</f>
        <v>0</v>
      </c>
      <c r="O1340" s="42">
        <f>+IFERROR(VLOOKUP($A1340,'2022'!$A:$O,9,FALSE),0)</f>
        <v>0</v>
      </c>
      <c r="P1340" s="42">
        <f>+IFERROR(VLOOKUP($A1340,'2022'!$A:$O,10,FALSE),0)</f>
        <v>0</v>
      </c>
      <c r="Q1340" s="42">
        <f>+IFERROR(VLOOKUP($A1340,'2022'!$A:$O,11,FALSE),0)</f>
        <v>0</v>
      </c>
      <c r="R1340" s="42">
        <f>+IFERROR(VLOOKUP($A1340,'2022'!$A:$O,12,FALSE),0)</f>
        <v>0</v>
      </c>
      <c r="S1340" s="42">
        <f>+IFERROR(VLOOKUP($A1340,'2022'!$A:$O,13,FALSE),0)</f>
        <v>0</v>
      </c>
      <c r="T1340" s="42">
        <f>+IFERROR(VLOOKUP($A1340,'2022'!$A:$O,14,FALSE),0)</f>
        <v>0</v>
      </c>
      <c r="U1340" s="42">
        <f>+IFERROR(VLOOKUP($A1340,'2022'!$A:$O,15,FALSE),0)</f>
        <v>0</v>
      </c>
    </row>
    <row r="1341" spans="1:21" ht="12" hidden="1" customHeight="1" x14ac:dyDescent="0.25">
      <c r="A1341" s="30">
        <v>25</v>
      </c>
      <c r="B1341" s="31" t="s">
        <v>849</v>
      </c>
      <c r="C1341" s="31" t="s">
        <v>5</v>
      </c>
      <c r="D1341" s="31">
        <f t="shared" si="1258"/>
        <v>2</v>
      </c>
      <c r="E1341" s="38">
        <f t="shared" ref="E1341:L1341" si="1305">+E1342+E1346+E1350+E1354+E1358+E1362</f>
        <v>0</v>
      </c>
      <c r="F1341" s="38">
        <f t="shared" si="1305"/>
        <v>0</v>
      </c>
      <c r="G1341" s="38">
        <f t="shared" si="1305"/>
        <v>0</v>
      </c>
      <c r="H1341" s="38">
        <f t="shared" ref="H1341" si="1306">+H1342+H1346+H1350+H1354+H1358+H1362</f>
        <v>0</v>
      </c>
      <c r="I1341" s="38">
        <f t="shared" ref="I1341" si="1307">+I1342+I1346+I1350+I1354+I1358+I1362</f>
        <v>0</v>
      </c>
      <c r="J1341" s="38">
        <f t="shared" si="1305"/>
        <v>0</v>
      </c>
      <c r="K1341" s="38">
        <f t="shared" si="1305"/>
        <v>0</v>
      </c>
      <c r="L1341" s="38">
        <f t="shared" si="1305"/>
        <v>0</v>
      </c>
      <c r="M1341" s="38">
        <f t="shared" ref="M1341:N1341" si="1308">+M1342+M1346+M1350+M1354+M1358+M1362</f>
        <v>0</v>
      </c>
      <c r="N1341" s="38">
        <f t="shared" si="1308"/>
        <v>0</v>
      </c>
      <c r="O1341" s="38">
        <f t="shared" ref="O1341:S1341" si="1309">+O1342+O1346+O1350+O1354+O1358+O1362</f>
        <v>0</v>
      </c>
      <c r="P1341" s="38">
        <f t="shared" si="1309"/>
        <v>0</v>
      </c>
      <c r="Q1341" s="38">
        <f t="shared" si="1309"/>
        <v>0</v>
      </c>
      <c r="R1341" s="38">
        <f t="shared" si="1309"/>
        <v>0</v>
      </c>
      <c r="S1341" s="38">
        <f t="shared" si="1309"/>
        <v>0</v>
      </c>
      <c r="T1341" s="38">
        <f t="shared" ref="T1341:U1341" si="1310">+T1342+T1346+T1350+T1354+T1358+T1362</f>
        <v>0</v>
      </c>
      <c r="U1341" s="38">
        <f t="shared" si="1310"/>
        <v>0</v>
      </c>
    </row>
    <row r="1342" spans="1:21" ht="12" hidden="1" customHeight="1" x14ac:dyDescent="0.25">
      <c r="A1342" s="32">
        <v>2505</v>
      </c>
      <c r="B1342" s="33" t="s">
        <v>850</v>
      </c>
      <c r="C1342" s="33" t="s">
        <v>5</v>
      </c>
      <c r="D1342" s="33">
        <f t="shared" si="1258"/>
        <v>4</v>
      </c>
      <c r="E1342" s="39">
        <f t="shared" ref="E1342:U1344" si="1311">+E1343</f>
        <v>0</v>
      </c>
      <c r="F1342" s="39">
        <f t="shared" si="1311"/>
        <v>0</v>
      </c>
      <c r="G1342" s="39">
        <f t="shared" si="1311"/>
        <v>0</v>
      </c>
      <c r="H1342" s="39">
        <f t="shared" si="1311"/>
        <v>0</v>
      </c>
      <c r="I1342" s="39">
        <f t="shared" si="1311"/>
        <v>0</v>
      </c>
      <c r="J1342" s="39">
        <f t="shared" si="1311"/>
        <v>0</v>
      </c>
      <c r="K1342" s="39">
        <f t="shared" si="1311"/>
        <v>0</v>
      </c>
      <c r="L1342" s="39">
        <f t="shared" si="1311"/>
        <v>0</v>
      </c>
      <c r="M1342" s="39">
        <f t="shared" si="1311"/>
        <v>0</v>
      </c>
      <c r="N1342" s="39">
        <f t="shared" si="1311"/>
        <v>0</v>
      </c>
      <c r="O1342" s="39">
        <f t="shared" si="1311"/>
        <v>0</v>
      </c>
      <c r="P1342" s="39">
        <f t="shared" si="1311"/>
        <v>0</v>
      </c>
      <c r="Q1342" s="39">
        <f t="shared" si="1311"/>
        <v>0</v>
      </c>
      <c r="R1342" s="39">
        <f t="shared" si="1311"/>
        <v>0</v>
      </c>
      <c r="S1342" s="39">
        <f t="shared" si="1311"/>
        <v>0</v>
      </c>
      <c r="T1342" s="39">
        <f t="shared" si="1311"/>
        <v>0</v>
      </c>
      <c r="U1342" s="39">
        <f t="shared" si="1311"/>
        <v>0</v>
      </c>
    </row>
    <row r="1343" spans="1:21" ht="12" hidden="1" customHeight="1" x14ac:dyDescent="0.25">
      <c r="A1343" s="5">
        <v>250501</v>
      </c>
      <c r="B1343" s="6" t="s">
        <v>850</v>
      </c>
      <c r="C1343" s="6" t="s">
        <v>5</v>
      </c>
      <c r="D1343" s="6">
        <f t="shared" si="1258"/>
        <v>6</v>
      </c>
      <c r="E1343" s="40">
        <f t="shared" si="1311"/>
        <v>0</v>
      </c>
      <c r="F1343" s="40">
        <f t="shared" si="1311"/>
        <v>0</v>
      </c>
      <c r="G1343" s="40">
        <f t="shared" si="1311"/>
        <v>0</v>
      </c>
      <c r="H1343" s="40">
        <f t="shared" si="1311"/>
        <v>0</v>
      </c>
      <c r="I1343" s="40">
        <f t="shared" si="1311"/>
        <v>0</v>
      </c>
      <c r="J1343" s="40">
        <f t="shared" si="1311"/>
        <v>0</v>
      </c>
      <c r="K1343" s="40">
        <f t="shared" si="1311"/>
        <v>0</v>
      </c>
      <c r="L1343" s="40">
        <f t="shared" si="1311"/>
        <v>0</v>
      </c>
      <c r="M1343" s="40">
        <f t="shared" si="1311"/>
        <v>0</v>
      </c>
      <c r="N1343" s="40">
        <f t="shared" si="1311"/>
        <v>0</v>
      </c>
      <c r="O1343" s="40">
        <f t="shared" si="1311"/>
        <v>0</v>
      </c>
      <c r="P1343" s="40">
        <f t="shared" si="1311"/>
        <v>0</v>
      </c>
      <c r="Q1343" s="40">
        <f t="shared" si="1311"/>
        <v>0</v>
      </c>
      <c r="R1343" s="40">
        <f t="shared" si="1311"/>
        <v>0</v>
      </c>
      <c r="S1343" s="40">
        <f t="shared" si="1311"/>
        <v>0</v>
      </c>
      <c r="T1343" s="40">
        <f t="shared" si="1311"/>
        <v>0</v>
      </c>
      <c r="U1343" s="40">
        <f t="shared" si="1311"/>
        <v>0</v>
      </c>
    </row>
    <row r="1344" spans="1:21" ht="12" hidden="1" x14ac:dyDescent="0.25">
      <c r="A1344" s="34">
        <v>25050101</v>
      </c>
      <c r="B1344" s="35" t="s">
        <v>850</v>
      </c>
      <c r="C1344" s="35" t="s">
        <v>5</v>
      </c>
      <c r="D1344" s="35">
        <f t="shared" si="1258"/>
        <v>8</v>
      </c>
      <c r="E1344" s="41">
        <f t="shared" si="1311"/>
        <v>0</v>
      </c>
      <c r="F1344" s="41">
        <f t="shared" si="1311"/>
        <v>0</v>
      </c>
      <c r="G1344" s="41">
        <f t="shared" si="1311"/>
        <v>0</v>
      </c>
      <c r="H1344" s="41">
        <f t="shared" si="1311"/>
        <v>0</v>
      </c>
      <c r="I1344" s="41">
        <f t="shared" si="1311"/>
        <v>0</v>
      </c>
      <c r="J1344" s="41">
        <f t="shared" si="1311"/>
        <v>0</v>
      </c>
      <c r="K1344" s="41">
        <f t="shared" si="1311"/>
        <v>0</v>
      </c>
      <c r="L1344" s="41">
        <f t="shared" si="1311"/>
        <v>0</v>
      </c>
      <c r="M1344" s="41">
        <f t="shared" si="1311"/>
        <v>0</v>
      </c>
      <c r="N1344" s="41">
        <f t="shared" si="1311"/>
        <v>0</v>
      </c>
      <c r="O1344" s="41">
        <f t="shared" si="1311"/>
        <v>0</v>
      </c>
      <c r="P1344" s="41">
        <f t="shared" si="1311"/>
        <v>0</v>
      </c>
      <c r="Q1344" s="41">
        <f t="shared" si="1311"/>
        <v>0</v>
      </c>
      <c r="R1344" s="41">
        <f t="shared" si="1311"/>
        <v>0</v>
      </c>
      <c r="S1344" s="41">
        <f t="shared" si="1311"/>
        <v>0</v>
      </c>
      <c r="T1344" s="41">
        <f t="shared" si="1311"/>
        <v>0</v>
      </c>
      <c r="U1344" s="41">
        <f t="shared" si="1311"/>
        <v>0</v>
      </c>
    </row>
    <row r="1345" spans="1:21" ht="12" hidden="1" customHeight="1" x14ac:dyDescent="0.2">
      <c r="A1345" s="3">
        <v>2505010101</v>
      </c>
      <c r="B1345" s="4" t="s">
        <v>850</v>
      </c>
      <c r="C1345" s="4" t="s">
        <v>9</v>
      </c>
      <c r="D1345" s="4">
        <f t="shared" si="1258"/>
        <v>10</v>
      </c>
      <c r="E1345" s="42">
        <f>+F1345+G1345+J1345+K1345+L1345+H1345+M1345+N1345+I1345+O1345+P1345+Q1345+R1345+S1345+T1345+U1345</f>
        <v>0</v>
      </c>
      <c r="F1345" s="42">
        <f>IFERROR(VLOOKUP($A1345,'2018'!$A$8:$C$209,3,FALSE),0)</f>
        <v>0</v>
      </c>
      <c r="G1345" s="42">
        <f>IFERROR(VLOOKUP($A1345,'2019'!$A$8:$C$282,3,FALSE),0)</f>
        <v>0</v>
      </c>
      <c r="H1345" s="42">
        <f>+IFERROR(VLOOKUP($A1345,'2020'!$A$14:$C$247,3,FALSE),0)</f>
        <v>0</v>
      </c>
      <c r="I1345" s="42">
        <f>+IFERROR(VLOOKUP($A1345,'2021'!$A$12:$C$276,3,FALSE),0)</f>
        <v>0</v>
      </c>
      <c r="J1345" s="42">
        <f>+IFERROR(VLOOKUP($A1345,'2022'!$A:$O,4,FALSE),0)</f>
        <v>0</v>
      </c>
      <c r="K1345" s="42">
        <f>+IFERROR(VLOOKUP($A1345,'2022'!$A:$O,5,FALSE),0)</f>
        <v>0</v>
      </c>
      <c r="L1345" s="42">
        <f>+IFERROR(VLOOKUP($A1345,'2022'!$A:$O,6,FALSE),0)</f>
        <v>0</v>
      </c>
      <c r="M1345" s="42">
        <f>+IFERROR(VLOOKUP($A1345,'2022'!$A:$O,7,FALSE),0)</f>
        <v>0</v>
      </c>
      <c r="N1345" s="42">
        <f>+IFERROR(VLOOKUP($A1345,'2022'!$A:$O,8,FALSE),0)</f>
        <v>0</v>
      </c>
      <c r="O1345" s="42">
        <f>+IFERROR(VLOOKUP($A1345,'2022'!$A:$O,9,FALSE),0)</f>
        <v>0</v>
      </c>
      <c r="P1345" s="42">
        <f>+IFERROR(VLOOKUP($A1345,'2022'!$A:$O,10,FALSE),0)</f>
        <v>0</v>
      </c>
      <c r="Q1345" s="42">
        <f>+IFERROR(VLOOKUP($A1345,'2022'!$A:$O,11,FALSE),0)</f>
        <v>0</v>
      </c>
      <c r="R1345" s="42">
        <f>+IFERROR(VLOOKUP($A1345,'2022'!$A:$O,12,FALSE),0)</f>
        <v>0</v>
      </c>
      <c r="S1345" s="42">
        <f>+IFERROR(VLOOKUP($A1345,'2022'!$A:$O,13,FALSE),0)</f>
        <v>0</v>
      </c>
      <c r="T1345" s="42">
        <f>+IFERROR(VLOOKUP($A1345,'2022'!$A:$O,14,FALSE),0)</f>
        <v>0</v>
      </c>
      <c r="U1345" s="42">
        <f>+IFERROR(VLOOKUP($A1345,'2022'!$A:$O,15,FALSE),0)</f>
        <v>0</v>
      </c>
    </row>
    <row r="1346" spans="1:21" ht="12" hidden="1" customHeight="1" x14ac:dyDescent="0.25">
      <c r="A1346" s="32">
        <v>2510</v>
      </c>
      <c r="B1346" s="33" t="s">
        <v>851</v>
      </c>
      <c r="C1346" s="33" t="s">
        <v>5</v>
      </c>
      <c r="D1346" s="33">
        <f t="shared" si="1258"/>
        <v>4</v>
      </c>
      <c r="E1346" s="39">
        <f t="shared" ref="E1346:U1348" si="1312">+E1347</f>
        <v>0</v>
      </c>
      <c r="F1346" s="39">
        <f t="shared" si="1312"/>
        <v>0</v>
      </c>
      <c r="G1346" s="39">
        <f t="shared" si="1312"/>
        <v>0</v>
      </c>
      <c r="H1346" s="39">
        <f t="shared" si="1312"/>
        <v>0</v>
      </c>
      <c r="I1346" s="39">
        <f t="shared" si="1312"/>
        <v>0</v>
      </c>
      <c r="J1346" s="39">
        <f t="shared" si="1312"/>
        <v>0</v>
      </c>
      <c r="K1346" s="39">
        <f t="shared" si="1312"/>
        <v>0</v>
      </c>
      <c r="L1346" s="39">
        <f t="shared" si="1312"/>
        <v>0</v>
      </c>
      <c r="M1346" s="39">
        <f t="shared" si="1312"/>
        <v>0</v>
      </c>
      <c r="N1346" s="39">
        <f t="shared" si="1312"/>
        <v>0</v>
      </c>
      <c r="O1346" s="39">
        <f t="shared" si="1312"/>
        <v>0</v>
      </c>
      <c r="P1346" s="39">
        <f t="shared" si="1312"/>
        <v>0</v>
      </c>
      <c r="Q1346" s="39">
        <f t="shared" si="1312"/>
        <v>0</v>
      </c>
      <c r="R1346" s="39">
        <f t="shared" si="1312"/>
        <v>0</v>
      </c>
      <c r="S1346" s="39">
        <f t="shared" si="1312"/>
        <v>0</v>
      </c>
      <c r="T1346" s="39">
        <f t="shared" si="1312"/>
        <v>0</v>
      </c>
      <c r="U1346" s="39">
        <f t="shared" si="1312"/>
        <v>0</v>
      </c>
    </row>
    <row r="1347" spans="1:21" ht="12" hidden="1" customHeight="1" x14ac:dyDescent="0.25">
      <c r="A1347" s="5">
        <v>251001</v>
      </c>
      <c r="B1347" s="6" t="s">
        <v>851</v>
      </c>
      <c r="C1347" s="6" t="s">
        <v>5</v>
      </c>
      <c r="D1347" s="6">
        <f t="shared" si="1258"/>
        <v>6</v>
      </c>
      <c r="E1347" s="40">
        <f t="shared" si="1312"/>
        <v>0</v>
      </c>
      <c r="F1347" s="40">
        <f t="shared" si="1312"/>
        <v>0</v>
      </c>
      <c r="G1347" s="40">
        <f t="shared" si="1312"/>
        <v>0</v>
      </c>
      <c r="H1347" s="40">
        <f t="shared" si="1312"/>
        <v>0</v>
      </c>
      <c r="I1347" s="40">
        <f t="shared" si="1312"/>
        <v>0</v>
      </c>
      <c r="J1347" s="40">
        <f t="shared" si="1312"/>
        <v>0</v>
      </c>
      <c r="K1347" s="40">
        <f t="shared" si="1312"/>
        <v>0</v>
      </c>
      <c r="L1347" s="40">
        <f t="shared" si="1312"/>
        <v>0</v>
      </c>
      <c r="M1347" s="40">
        <f t="shared" si="1312"/>
        <v>0</v>
      </c>
      <c r="N1347" s="40">
        <f t="shared" si="1312"/>
        <v>0</v>
      </c>
      <c r="O1347" s="40">
        <f t="shared" si="1312"/>
        <v>0</v>
      </c>
      <c r="P1347" s="40">
        <f t="shared" si="1312"/>
        <v>0</v>
      </c>
      <c r="Q1347" s="40">
        <f t="shared" si="1312"/>
        <v>0</v>
      </c>
      <c r="R1347" s="40">
        <f t="shared" si="1312"/>
        <v>0</v>
      </c>
      <c r="S1347" s="40">
        <f t="shared" si="1312"/>
        <v>0</v>
      </c>
      <c r="T1347" s="40">
        <f t="shared" si="1312"/>
        <v>0</v>
      </c>
      <c r="U1347" s="40">
        <f t="shared" si="1312"/>
        <v>0</v>
      </c>
    </row>
    <row r="1348" spans="1:21" ht="12" hidden="1" x14ac:dyDescent="0.25">
      <c r="A1348" s="34">
        <v>25100101</v>
      </c>
      <c r="B1348" s="35" t="s">
        <v>852</v>
      </c>
      <c r="C1348" s="35" t="s">
        <v>5</v>
      </c>
      <c r="D1348" s="35">
        <f t="shared" si="1258"/>
        <v>8</v>
      </c>
      <c r="E1348" s="41">
        <f t="shared" si="1312"/>
        <v>0</v>
      </c>
      <c r="F1348" s="41">
        <f t="shared" si="1312"/>
        <v>0</v>
      </c>
      <c r="G1348" s="41">
        <f t="shared" si="1312"/>
        <v>0</v>
      </c>
      <c r="H1348" s="41">
        <f t="shared" si="1312"/>
        <v>0</v>
      </c>
      <c r="I1348" s="41">
        <f t="shared" si="1312"/>
        <v>0</v>
      </c>
      <c r="J1348" s="41">
        <f t="shared" si="1312"/>
        <v>0</v>
      </c>
      <c r="K1348" s="41">
        <f t="shared" si="1312"/>
        <v>0</v>
      </c>
      <c r="L1348" s="41">
        <f t="shared" si="1312"/>
        <v>0</v>
      </c>
      <c r="M1348" s="41">
        <f t="shared" si="1312"/>
        <v>0</v>
      </c>
      <c r="N1348" s="41">
        <f t="shared" si="1312"/>
        <v>0</v>
      </c>
      <c r="O1348" s="41">
        <f t="shared" si="1312"/>
        <v>0</v>
      </c>
      <c r="P1348" s="41">
        <f t="shared" si="1312"/>
        <v>0</v>
      </c>
      <c r="Q1348" s="41">
        <f t="shared" si="1312"/>
        <v>0</v>
      </c>
      <c r="R1348" s="41">
        <f t="shared" si="1312"/>
        <v>0</v>
      </c>
      <c r="S1348" s="41">
        <f t="shared" si="1312"/>
        <v>0</v>
      </c>
      <c r="T1348" s="41">
        <f t="shared" si="1312"/>
        <v>0</v>
      </c>
      <c r="U1348" s="41">
        <f t="shared" si="1312"/>
        <v>0</v>
      </c>
    </row>
    <row r="1349" spans="1:21" ht="12" hidden="1" customHeight="1" x14ac:dyDescent="0.2">
      <c r="A1349" s="3">
        <v>2510010101</v>
      </c>
      <c r="B1349" s="4" t="s">
        <v>853</v>
      </c>
      <c r="C1349" s="4" t="s">
        <v>9</v>
      </c>
      <c r="D1349" s="4">
        <f t="shared" si="1258"/>
        <v>10</v>
      </c>
      <c r="E1349" s="42">
        <f>+F1349+G1349+J1349+K1349+L1349+H1349+M1349+N1349+I1349+O1349+P1349+Q1349+R1349+S1349+T1349+U1349</f>
        <v>0</v>
      </c>
      <c r="F1349" s="42">
        <f>IFERROR(VLOOKUP($A1349,'2018'!$A$8:$C$209,3,FALSE),0)</f>
        <v>0</v>
      </c>
      <c r="G1349" s="42">
        <f>IFERROR(VLOOKUP($A1349,'2019'!$A$8:$C$282,3,FALSE),0)</f>
        <v>0</v>
      </c>
      <c r="H1349" s="42">
        <f>+IFERROR(VLOOKUP($A1349,'2020'!$A$14:$C$247,3,FALSE),0)</f>
        <v>0</v>
      </c>
      <c r="I1349" s="42">
        <f>+IFERROR(VLOOKUP($A1349,'2021'!$A$12:$C$276,3,FALSE),0)</f>
        <v>0</v>
      </c>
      <c r="J1349" s="42">
        <f>+IFERROR(VLOOKUP($A1349,'2022'!$A:$O,4,FALSE),0)</f>
        <v>0</v>
      </c>
      <c r="K1349" s="42">
        <f>+IFERROR(VLOOKUP($A1349,'2022'!$A:$O,5,FALSE),0)</f>
        <v>0</v>
      </c>
      <c r="L1349" s="42">
        <f>+IFERROR(VLOOKUP($A1349,'2022'!$A:$O,6,FALSE),0)</f>
        <v>0</v>
      </c>
      <c r="M1349" s="42">
        <f>+IFERROR(VLOOKUP($A1349,'2022'!$A:$O,7,FALSE),0)</f>
        <v>0</v>
      </c>
      <c r="N1349" s="42">
        <f>+IFERROR(VLOOKUP($A1349,'2022'!$A:$O,8,FALSE),0)</f>
        <v>0</v>
      </c>
      <c r="O1349" s="42">
        <f>+IFERROR(VLOOKUP($A1349,'2022'!$A:$O,9,FALSE),0)</f>
        <v>0</v>
      </c>
      <c r="P1349" s="42">
        <f>+IFERROR(VLOOKUP($A1349,'2022'!$A:$O,10,FALSE),0)</f>
        <v>0</v>
      </c>
      <c r="Q1349" s="42">
        <f>+IFERROR(VLOOKUP($A1349,'2022'!$A:$O,11,FALSE),0)</f>
        <v>0</v>
      </c>
      <c r="R1349" s="42">
        <f>+IFERROR(VLOOKUP($A1349,'2022'!$A:$O,12,FALSE),0)</f>
        <v>0</v>
      </c>
      <c r="S1349" s="42">
        <f>+IFERROR(VLOOKUP($A1349,'2022'!$A:$O,13,FALSE),0)</f>
        <v>0</v>
      </c>
      <c r="T1349" s="42">
        <f>+IFERROR(VLOOKUP($A1349,'2022'!$A:$O,14,FALSE),0)</f>
        <v>0</v>
      </c>
      <c r="U1349" s="42">
        <f>+IFERROR(VLOOKUP($A1349,'2022'!$A:$O,15,FALSE),0)</f>
        <v>0</v>
      </c>
    </row>
    <row r="1350" spans="1:21" ht="12" hidden="1" customHeight="1" x14ac:dyDescent="0.25">
      <c r="A1350" s="32">
        <v>2515</v>
      </c>
      <c r="B1350" s="33" t="s">
        <v>341</v>
      </c>
      <c r="C1350" s="33" t="s">
        <v>5</v>
      </c>
      <c r="D1350" s="33">
        <f t="shared" si="1258"/>
        <v>4</v>
      </c>
      <c r="E1350" s="39">
        <f t="shared" ref="E1350:U1352" si="1313">+E1351</f>
        <v>0</v>
      </c>
      <c r="F1350" s="39">
        <f t="shared" si="1313"/>
        <v>0</v>
      </c>
      <c r="G1350" s="39">
        <f t="shared" si="1313"/>
        <v>0</v>
      </c>
      <c r="H1350" s="39">
        <f t="shared" si="1313"/>
        <v>0</v>
      </c>
      <c r="I1350" s="39">
        <f t="shared" si="1313"/>
        <v>0</v>
      </c>
      <c r="J1350" s="39">
        <f t="shared" si="1313"/>
        <v>0</v>
      </c>
      <c r="K1350" s="39">
        <f t="shared" si="1313"/>
        <v>0</v>
      </c>
      <c r="L1350" s="39">
        <f t="shared" si="1313"/>
        <v>0</v>
      </c>
      <c r="M1350" s="39">
        <f t="shared" si="1313"/>
        <v>0</v>
      </c>
      <c r="N1350" s="39">
        <f t="shared" si="1313"/>
        <v>0</v>
      </c>
      <c r="O1350" s="39">
        <f t="shared" si="1313"/>
        <v>0</v>
      </c>
      <c r="P1350" s="39">
        <f t="shared" si="1313"/>
        <v>0</v>
      </c>
      <c r="Q1350" s="39">
        <f t="shared" si="1313"/>
        <v>0</v>
      </c>
      <c r="R1350" s="39">
        <f t="shared" si="1313"/>
        <v>0</v>
      </c>
      <c r="S1350" s="39">
        <f t="shared" si="1313"/>
        <v>0</v>
      </c>
      <c r="T1350" s="39">
        <f t="shared" si="1313"/>
        <v>0</v>
      </c>
      <c r="U1350" s="39">
        <f t="shared" si="1313"/>
        <v>0</v>
      </c>
    </row>
    <row r="1351" spans="1:21" ht="12" hidden="1" customHeight="1" x14ac:dyDescent="0.25">
      <c r="A1351" s="5">
        <v>251501</v>
      </c>
      <c r="B1351" s="6" t="s">
        <v>341</v>
      </c>
      <c r="C1351" s="6" t="s">
        <v>5</v>
      </c>
      <c r="D1351" s="6">
        <f t="shared" si="1258"/>
        <v>6</v>
      </c>
      <c r="E1351" s="40">
        <f t="shared" si="1313"/>
        <v>0</v>
      </c>
      <c r="F1351" s="40">
        <f t="shared" si="1313"/>
        <v>0</v>
      </c>
      <c r="G1351" s="40">
        <f t="shared" si="1313"/>
        <v>0</v>
      </c>
      <c r="H1351" s="40">
        <f t="shared" si="1313"/>
        <v>0</v>
      </c>
      <c r="I1351" s="40">
        <f t="shared" si="1313"/>
        <v>0</v>
      </c>
      <c r="J1351" s="40">
        <f t="shared" si="1313"/>
        <v>0</v>
      </c>
      <c r="K1351" s="40">
        <f t="shared" si="1313"/>
        <v>0</v>
      </c>
      <c r="L1351" s="40">
        <f t="shared" si="1313"/>
        <v>0</v>
      </c>
      <c r="M1351" s="40">
        <f t="shared" si="1313"/>
        <v>0</v>
      </c>
      <c r="N1351" s="40">
        <f t="shared" si="1313"/>
        <v>0</v>
      </c>
      <c r="O1351" s="40">
        <f t="shared" si="1313"/>
        <v>0</v>
      </c>
      <c r="P1351" s="40">
        <f t="shared" si="1313"/>
        <v>0</v>
      </c>
      <c r="Q1351" s="40">
        <f t="shared" si="1313"/>
        <v>0</v>
      </c>
      <c r="R1351" s="40">
        <f t="shared" si="1313"/>
        <v>0</v>
      </c>
      <c r="S1351" s="40">
        <f t="shared" si="1313"/>
        <v>0</v>
      </c>
      <c r="T1351" s="40">
        <f t="shared" si="1313"/>
        <v>0</v>
      </c>
      <c r="U1351" s="40">
        <f t="shared" si="1313"/>
        <v>0</v>
      </c>
    </row>
    <row r="1352" spans="1:21" ht="12" hidden="1" x14ac:dyDescent="0.25">
      <c r="A1352" s="34">
        <v>25150101</v>
      </c>
      <c r="B1352" s="35" t="s">
        <v>854</v>
      </c>
      <c r="C1352" s="35" t="s">
        <v>5</v>
      </c>
      <c r="D1352" s="35">
        <f t="shared" si="1258"/>
        <v>8</v>
      </c>
      <c r="E1352" s="41">
        <f t="shared" si="1313"/>
        <v>0</v>
      </c>
      <c r="F1352" s="41">
        <f t="shared" si="1313"/>
        <v>0</v>
      </c>
      <c r="G1352" s="41">
        <f t="shared" si="1313"/>
        <v>0</v>
      </c>
      <c r="H1352" s="41">
        <f t="shared" si="1313"/>
        <v>0</v>
      </c>
      <c r="I1352" s="41">
        <f t="shared" si="1313"/>
        <v>0</v>
      </c>
      <c r="J1352" s="41">
        <f t="shared" si="1313"/>
        <v>0</v>
      </c>
      <c r="K1352" s="41">
        <f t="shared" si="1313"/>
        <v>0</v>
      </c>
      <c r="L1352" s="41">
        <f t="shared" si="1313"/>
        <v>0</v>
      </c>
      <c r="M1352" s="41">
        <f t="shared" si="1313"/>
        <v>0</v>
      </c>
      <c r="N1352" s="41">
        <f t="shared" si="1313"/>
        <v>0</v>
      </c>
      <c r="O1352" s="41">
        <f t="shared" si="1313"/>
        <v>0</v>
      </c>
      <c r="P1352" s="41">
        <f t="shared" si="1313"/>
        <v>0</v>
      </c>
      <c r="Q1352" s="41">
        <f t="shared" si="1313"/>
        <v>0</v>
      </c>
      <c r="R1352" s="41">
        <f t="shared" si="1313"/>
        <v>0</v>
      </c>
      <c r="S1352" s="41">
        <f t="shared" si="1313"/>
        <v>0</v>
      </c>
      <c r="T1352" s="41">
        <f t="shared" si="1313"/>
        <v>0</v>
      </c>
      <c r="U1352" s="41">
        <f t="shared" si="1313"/>
        <v>0</v>
      </c>
    </row>
    <row r="1353" spans="1:21" ht="12" hidden="1" customHeight="1" x14ac:dyDescent="0.2">
      <c r="A1353" s="3">
        <v>2515010101</v>
      </c>
      <c r="B1353" s="4" t="s">
        <v>341</v>
      </c>
      <c r="C1353" s="4" t="s">
        <v>9</v>
      </c>
      <c r="D1353" s="4">
        <f t="shared" si="1258"/>
        <v>10</v>
      </c>
      <c r="E1353" s="42">
        <f>+F1353+G1353+J1353+K1353+L1353+H1353+M1353+N1353+I1353+O1353+P1353+Q1353+R1353+S1353+T1353+U1353</f>
        <v>0</v>
      </c>
      <c r="F1353" s="42">
        <f>IFERROR(VLOOKUP($A1353,'2018'!$A$8:$C$209,3,FALSE),0)</f>
        <v>0</v>
      </c>
      <c r="G1353" s="42">
        <f>IFERROR(VLOOKUP($A1353,'2019'!$A$8:$C$282,3,FALSE),0)</f>
        <v>0</v>
      </c>
      <c r="H1353" s="42">
        <f>+IFERROR(VLOOKUP($A1353,'2020'!$A$14:$C$247,3,FALSE),0)</f>
        <v>0</v>
      </c>
      <c r="I1353" s="42">
        <f>+IFERROR(VLOOKUP($A1353,'2021'!$A$12:$C$276,3,FALSE),0)</f>
        <v>0</v>
      </c>
      <c r="J1353" s="42">
        <f>+IFERROR(VLOOKUP($A1353,'2022'!$A:$O,4,FALSE),0)</f>
        <v>0</v>
      </c>
      <c r="K1353" s="42">
        <f>+IFERROR(VLOOKUP($A1353,'2022'!$A:$O,5,FALSE),0)</f>
        <v>0</v>
      </c>
      <c r="L1353" s="42">
        <f>+IFERROR(VLOOKUP($A1353,'2022'!$A:$O,6,FALSE),0)</f>
        <v>0</v>
      </c>
      <c r="M1353" s="42">
        <f>+IFERROR(VLOOKUP($A1353,'2022'!$A:$O,7,FALSE),0)</f>
        <v>0</v>
      </c>
      <c r="N1353" s="42">
        <f>+IFERROR(VLOOKUP($A1353,'2022'!$A:$O,8,FALSE),0)</f>
        <v>0</v>
      </c>
      <c r="O1353" s="42">
        <f>+IFERROR(VLOOKUP($A1353,'2022'!$A:$O,9,FALSE),0)</f>
        <v>0</v>
      </c>
      <c r="P1353" s="42">
        <f>+IFERROR(VLOOKUP($A1353,'2022'!$A:$O,10,FALSE),0)</f>
        <v>0</v>
      </c>
      <c r="Q1353" s="42">
        <f>+IFERROR(VLOOKUP($A1353,'2022'!$A:$O,11,FALSE),0)</f>
        <v>0</v>
      </c>
      <c r="R1353" s="42">
        <f>+IFERROR(VLOOKUP($A1353,'2022'!$A:$O,12,FALSE),0)</f>
        <v>0</v>
      </c>
      <c r="S1353" s="42">
        <f>+IFERROR(VLOOKUP($A1353,'2022'!$A:$O,13,FALSE),0)</f>
        <v>0</v>
      </c>
      <c r="T1353" s="42">
        <f>+IFERROR(VLOOKUP($A1353,'2022'!$A:$O,14,FALSE),0)</f>
        <v>0</v>
      </c>
      <c r="U1353" s="42">
        <f>+IFERROR(VLOOKUP($A1353,'2022'!$A:$O,15,FALSE),0)</f>
        <v>0</v>
      </c>
    </row>
    <row r="1354" spans="1:21" ht="12" hidden="1" customHeight="1" x14ac:dyDescent="0.25">
      <c r="A1354" s="32">
        <v>2520</v>
      </c>
      <c r="B1354" s="33" t="s">
        <v>342</v>
      </c>
      <c r="C1354" s="33" t="s">
        <v>5</v>
      </c>
      <c r="D1354" s="33">
        <f t="shared" si="1258"/>
        <v>4</v>
      </c>
      <c r="E1354" s="39">
        <f t="shared" ref="E1354:U1356" si="1314">+E1355</f>
        <v>0</v>
      </c>
      <c r="F1354" s="39">
        <f t="shared" si="1314"/>
        <v>0</v>
      </c>
      <c r="G1354" s="39">
        <f t="shared" si="1314"/>
        <v>0</v>
      </c>
      <c r="H1354" s="39">
        <f t="shared" si="1314"/>
        <v>0</v>
      </c>
      <c r="I1354" s="39">
        <f t="shared" si="1314"/>
        <v>0</v>
      </c>
      <c r="J1354" s="39">
        <f t="shared" si="1314"/>
        <v>0</v>
      </c>
      <c r="K1354" s="39">
        <f t="shared" si="1314"/>
        <v>0</v>
      </c>
      <c r="L1354" s="39">
        <f t="shared" si="1314"/>
        <v>0</v>
      </c>
      <c r="M1354" s="39">
        <f t="shared" si="1314"/>
        <v>0</v>
      </c>
      <c r="N1354" s="39">
        <f t="shared" si="1314"/>
        <v>0</v>
      </c>
      <c r="O1354" s="39">
        <f t="shared" si="1314"/>
        <v>0</v>
      </c>
      <c r="P1354" s="39">
        <f t="shared" si="1314"/>
        <v>0</v>
      </c>
      <c r="Q1354" s="39">
        <f t="shared" si="1314"/>
        <v>0</v>
      </c>
      <c r="R1354" s="39">
        <f t="shared" si="1314"/>
        <v>0</v>
      </c>
      <c r="S1354" s="39">
        <f t="shared" si="1314"/>
        <v>0</v>
      </c>
      <c r="T1354" s="39">
        <f t="shared" si="1314"/>
        <v>0</v>
      </c>
      <c r="U1354" s="39">
        <f t="shared" si="1314"/>
        <v>0</v>
      </c>
    </row>
    <row r="1355" spans="1:21" ht="12" hidden="1" customHeight="1" x14ac:dyDescent="0.25">
      <c r="A1355" s="5">
        <v>252001</v>
      </c>
      <c r="B1355" s="6" t="s">
        <v>342</v>
      </c>
      <c r="C1355" s="6" t="s">
        <v>5</v>
      </c>
      <c r="D1355" s="6">
        <f t="shared" si="1258"/>
        <v>6</v>
      </c>
      <c r="E1355" s="40">
        <f t="shared" si="1314"/>
        <v>0</v>
      </c>
      <c r="F1355" s="40">
        <f t="shared" si="1314"/>
        <v>0</v>
      </c>
      <c r="G1355" s="40">
        <f t="shared" si="1314"/>
        <v>0</v>
      </c>
      <c r="H1355" s="40">
        <f t="shared" si="1314"/>
        <v>0</v>
      </c>
      <c r="I1355" s="40">
        <f t="shared" si="1314"/>
        <v>0</v>
      </c>
      <c r="J1355" s="40">
        <f t="shared" si="1314"/>
        <v>0</v>
      </c>
      <c r="K1355" s="40">
        <f t="shared" si="1314"/>
        <v>0</v>
      </c>
      <c r="L1355" s="40">
        <f t="shared" si="1314"/>
        <v>0</v>
      </c>
      <c r="M1355" s="40">
        <f t="shared" si="1314"/>
        <v>0</v>
      </c>
      <c r="N1355" s="40">
        <f t="shared" si="1314"/>
        <v>0</v>
      </c>
      <c r="O1355" s="40">
        <f t="shared" si="1314"/>
        <v>0</v>
      </c>
      <c r="P1355" s="40">
        <f t="shared" si="1314"/>
        <v>0</v>
      </c>
      <c r="Q1355" s="40">
        <f t="shared" si="1314"/>
        <v>0</v>
      </c>
      <c r="R1355" s="40">
        <f t="shared" si="1314"/>
        <v>0</v>
      </c>
      <c r="S1355" s="40">
        <f t="shared" si="1314"/>
        <v>0</v>
      </c>
      <c r="T1355" s="40">
        <f t="shared" si="1314"/>
        <v>0</v>
      </c>
      <c r="U1355" s="40">
        <f t="shared" si="1314"/>
        <v>0</v>
      </c>
    </row>
    <row r="1356" spans="1:21" ht="12" hidden="1" customHeight="1" x14ac:dyDescent="0.25">
      <c r="A1356" s="34">
        <v>25200101</v>
      </c>
      <c r="B1356" s="35" t="s">
        <v>342</v>
      </c>
      <c r="C1356" s="35" t="s">
        <v>5</v>
      </c>
      <c r="D1356" s="35">
        <f t="shared" si="1258"/>
        <v>8</v>
      </c>
      <c r="E1356" s="41">
        <f t="shared" si="1314"/>
        <v>0</v>
      </c>
      <c r="F1356" s="41">
        <f t="shared" si="1314"/>
        <v>0</v>
      </c>
      <c r="G1356" s="41">
        <f t="shared" si="1314"/>
        <v>0</v>
      </c>
      <c r="H1356" s="41">
        <f t="shared" si="1314"/>
        <v>0</v>
      </c>
      <c r="I1356" s="41">
        <f t="shared" si="1314"/>
        <v>0</v>
      </c>
      <c r="J1356" s="41">
        <f t="shared" si="1314"/>
        <v>0</v>
      </c>
      <c r="K1356" s="41">
        <f t="shared" si="1314"/>
        <v>0</v>
      </c>
      <c r="L1356" s="41">
        <f t="shared" si="1314"/>
        <v>0</v>
      </c>
      <c r="M1356" s="41">
        <f t="shared" si="1314"/>
        <v>0</v>
      </c>
      <c r="N1356" s="41">
        <f t="shared" si="1314"/>
        <v>0</v>
      </c>
      <c r="O1356" s="41">
        <f t="shared" si="1314"/>
        <v>0</v>
      </c>
      <c r="P1356" s="41">
        <f t="shared" si="1314"/>
        <v>0</v>
      </c>
      <c r="Q1356" s="41">
        <f t="shared" si="1314"/>
        <v>0</v>
      </c>
      <c r="R1356" s="41">
        <f t="shared" si="1314"/>
        <v>0</v>
      </c>
      <c r="S1356" s="41">
        <f t="shared" si="1314"/>
        <v>0</v>
      </c>
      <c r="T1356" s="41">
        <f t="shared" si="1314"/>
        <v>0</v>
      </c>
      <c r="U1356" s="41">
        <f t="shared" si="1314"/>
        <v>0</v>
      </c>
    </row>
    <row r="1357" spans="1:21" hidden="1" x14ac:dyDescent="0.2">
      <c r="A1357" s="3">
        <v>2520010101</v>
      </c>
      <c r="B1357" s="4" t="s">
        <v>342</v>
      </c>
      <c r="C1357" s="4" t="s">
        <v>9</v>
      </c>
      <c r="D1357" s="4">
        <f t="shared" si="1258"/>
        <v>10</v>
      </c>
      <c r="E1357" s="42">
        <f>+F1357+G1357+J1357+K1357+L1357+H1357+M1357+N1357+I1357+O1357+P1357+Q1357+R1357+S1357+T1357+U1357</f>
        <v>0</v>
      </c>
      <c r="F1357" s="42">
        <f>IFERROR(VLOOKUP($A1357,'2018'!$A$8:$C$209,3,FALSE),0)</f>
        <v>0</v>
      </c>
      <c r="G1357" s="42">
        <f>IFERROR(VLOOKUP($A1357,'2019'!$A$8:$C$282,3,FALSE),0)</f>
        <v>0</v>
      </c>
      <c r="H1357" s="42">
        <f>+IFERROR(VLOOKUP($A1357,'2020'!$A$14:$C$247,3,FALSE),0)</f>
        <v>0</v>
      </c>
      <c r="I1357" s="42">
        <f>+IFERROR(VLOOKUP($A1357,'2021'!$A$12:$C$276,3,FALSE),0)</f>
        <v>0</v>
      </c>
      <c r="J1357" s="42">
        <f>+IFERROR(VLOOKUP($A1357,'2022'!$A:$O,4,FALSE),0)</f>
        <v>0</v>
      </c>
      <c r="K1357" s="42">
        <f>+IFERROR(VLOOKUP($A1357,'2022'!$A:$O,5,FALSE),0)</f>
        <v>0</v>
      </c>
      <c r="L1357" s="42">
        <f>+IFERROR(VLOOKUP($A1357,'2022'!$A:$O,6,FALSE),0)</f>
        <v>0</v>
      </c>
      <c r="M1357" s="42">
        <f>+IFERROR(VLOOKUP($A1357,'2022'!$A:$O,7,FALSE),0)</f>
        <v>0</v>
      </c>
      <c r="N1357" s="42">
        <f>+IFERROR(VLOOKUP($A1357,'2022'!$A:$O,8,FALSE),0)</f>
        <v>0</v>
      </c>
      <c r="O1357" s="42">
        <f>+IFERROR(VLOOKUP($A1357,'2022'!$A:$O,9,FALSE),0)</f>
        <v>0</v>
      </c>
      <c r="P1357" s="42">
        <f>+IFERROR(VLOOKUP($A1357,'2022'!$A:$O,10,FALSE),0)</f>
        <v>0</v>
      </c>
      <c r="Q1357" s="42">
        <f>+IFERROR(VLOOKUP($A1357,'2022'!$A:$O,11,FALSE),0)</f>
        <v>0</v>
      </c>
      <c r="R1357" s="42">
        <f>+IFERROR(VLOOKUP($A1357,'2022'!$A:$O,12,FALSE),0)</f>
        <v>0</v>
      </c>
      <c r="S1357" s="42">
        <f>+IFERROR(VLOOKUP($A1357,'2022'!$A:$O,13,FALSE),0)</f>
        <v>0</v>
      </c>
      <c r="T1357" s="42">
        <f>+IFERROR(VLOOKUP($A1357,'2022'!$A:$O,14,FALSE),0)</f>
        <v>0</v>
      </c>
      <c r="U1357" s="42">
        <f>+IFERROR(VLOOKUP($A1357,'2022'!$A:$O,15,FALSE),0)</f>
        <v>0</v>
      </c>
    </row>
    <row r="1358" spans="1:21" ht="12" hidden="1" x14ac:dyDescent="0.25">
      <c r="A1358" s="32">
        <v>2525</v>
      </c>
      <c r="B1358" s="33" t="s">
        <v>855</v>
      </c>
      <c r="C1358" s="33" t="s">
        <v>5</v>
      </c>
      <c r="D1358" s="33">
        <f t="shared" si="1258"/>
        <v>4</v>
      </c>
      <c r="E1358" s="39">
        <f t="shared" ref="E1358:U1360" si="1315">+E1359</f>
        <v>0</v>
      </c>
      <c r="F1358" s="39">
        <f t="shared" si="1315"/>
        <v>0</v>
      </c>
      <c r="G1358" s="39">
        <f t="shared" si="1315"/>
        <v>0</v>
      </c>
      <c r="H1358" s="39">
        <f t="shared" si="1315"/>
        <v>0</v>
      </c>
      <c r="I1358" s="39">
        <f t="shared" si="1315"/>
        <v>0</v>
      </c>
      <c r="J1358" s="39">
        <f t="shared" si="1315"/>
        <v>0</v>
      </c>
      <c r="K1358" s="39">
        <f t="shared" si="1315"/>
        <v>0</v>
      </c>
      <c r="L1358" s="39">
        <f t="shared" si="1315"/>
        <v>0</v>
      </c>
      <c r="M1358" s="39">
        <f t="shared" si="1315"/>
        <v>0</v>
      </c>
      <c r="N1358" s="39">
        <f t="shared" si="1315"/>
        <v>0</v>
      </c>
      <c r="O1358" s="39">
        <f t="shared" si="1315"/>
        <v>0</v>
      </c>
      <c r="P1358" s="39">
        <f t="shared" si="1315"/>
        <v>0</v>
      </c>
      <c r="Q1358" s="39">
        <f t="shared" si="1315"/>
        <v>0</v>
      </c>
      <c r="R1358" s="39">
        <f t="shared" si="1315"/>
        <v>0</v>
      </c>
      <c r="S1358" s="39">
        <f t="shared" si="1315"/>
        <v>0</v>
      </c>
      <c r="T1358" s="39">
        <f t="shared" si="1315"/>
        <v>0</v>
      </c>
      <c r="U1358" s="39">
        <f t="shared" si="1315"/>
        <v>0</v>
      </c>
    </row>
    <row r="1359" spans="1:21" ht="12" hidden="1" x14ac:dyDescent="0.25">
      <c r="A1359" s="5">
        <v>252501</v>
      </c>
      <c r="B1359" s="6" t="s">
        <v>855</v>
      </c>
      <c r="C1359" s="6" t="s">
        <v>5</v>
      </c>
      <c r="D1359" s="6">
        <f t="shared" si="1258"/>
        <v>6</v>
      </c>
      <c r="E1359" s="40">
        <f t="shared" si="1315"/>
        <v>0</v>
      </c>
      <c r="F1359" s="40">
        <f t="shared" si="1315"/>
        <v>0</v>
      </c>
      <c r="G1359" s="40">
        <f t="shared" si="1315"/>
        <v>0</v>
      </c>
      <c r="H1359" s="40">
        <f t="shared" si="1315"/>
        <v>0</v>
      </c>
      <c r="I1359" s="40">
        <f t="shared" si="1315"/>
        <v>0</v>
      </c>
      <c r="J1359" s="40">
        <f t="shared" si="1315"/>
        <v>0</v>
      </c>
      <c r="K1359" s="40">
        <f t="shared" si="1315"/>
        <v>0</v>
      </c>
      <c r="L1359" s="40">
        <f t="shared" si="1315"/>
        <v>0</v>
      </c>
      <c r="M1359" s="40">
        <f t="shared" si="1315"/>
        <v>0</v>
      </c>
      <c r="N1359" s="40">
        <f t="shared" si="1315"/>
        <v>0</v>
      </c>
      <c r="O1359" s="40">
        <f t="shared" si="1315"/>
        <v>0</v>
      </c>
      <c r="P1359" s="40">
        <f t="shared" si="1315"/>
        <v>0</v>
      </c>
      <c r="Q1359" s="40">
        <f t="shared" si="1315"/>
        <v>0</v>
      </c>
      <c r="R1359" s="40">
        <f t="shared" si="1315"/>
        <v>0</v>
      </c>
      <c r="S1359" s="40">
        <f t="shared" si="1315"/>
        <v>0</v>
      </c>
      <c r="T1359" s="40">
        <f t="shared" si="1315"/>
        <v>0</v>
      </c>
      <c r="U1359" s="40">
        <f t="shared" si="1315"/>
        <v>0</v>
      </c>
    </row>
    <row r="1360" spans="1:21" ht="12" hidden="1" x14ac:dyDescent="0.25">
      <c r="A1360" s="34">
        <v>25250101</v>
      </c>
      <c r="B1360" s="35" t="s">
        <v>855</v>
      </c>
      <c r="C1360" s="35" t="s">
        <v>5</v>
      </c>
      <c r="D1360" s="35">
        <f t="shared" si="1258"/>
        <v>8</v>
      </c>
      <c r="E1360" s="41">
        <f t="shared" si="1315"/>
        <v>0</v>
      </c>
      <c r="F1360" s="41">
        <f t="shared" si="1315"/>
        <v>0</v>
      </c>
      <c r="G1360" s="41">
        <f t="shared" si="1315"/>
        <v>0</v>
      </c>
      <c r="H1360" s="41">
        <f t="shared" si="1315"/>
        <v>0</v>
      </c>
      <c r="I1360" s="41">
        <f t="shared" si="1315"/>
        <v>0</v>
      </c>
      <c r="J1360" s="41">
        <f t="shared" si="1315"/>
        <v>0</v>
      </c>
      <c r="K1360" s="41">
        <f t="shared" si="1315"/>
        <v>0</v>
      </c>
      <c r="L1360" s="41">
        <f t="shared" si="1315"/>
        <v>0</v>
      </c>
      <c r="M1360" s="41">
        <f t="shared" si="1315"/>
        <v>0</v>
      </c>
      <c r="N1360" s="41">
        <f t="shared" si="1315"/>
        <v>0</v>
      </c>
      <c r="O1360" s="41">
        <f t="shared" si="1315"/>
        <v>0</v>
      </c>
      <c r="P1360" s="41">
        <f t="shared" si="1315"/>
        <v>0</v>
      </c>
      <c r="Q1360" s="41">
        <f t="shared" si="1315"/>
        <v>0</v>
      </c>
      <c r="R1360" s="41">
        <f t="shared" si="1315"/>
        <v>0</v>
      </c>
      <c r="S1360" s="41">
        <f t="shared" si="1315"/>
        <v>0</v>
      </c>
      <c r="T1360" s="41">
        <f t="shared" si="1315"/>
        <v>0</v>
      </c>
      <c r="U1360" s="41">
        <f t="shared" si="1315"/>
        <v>0</v>
      </c>
    </row>
    <row r="1361" spans="1:21" hidden="1" x14ac:dyDescent="0.2">
      <c r="A1361" s="3">
        <v>2525010101</v>
      </c>
      <c r="B1361" s="4" t="s">
        <v>855</v>
      </c>
      <c r="C1361" s="4" t="s">
        <v>9</v>
      </c>
      <c r="D1361" s="4">
        <f t="shared" si="1258"/>
        <v>10</v>
      </c>
      <c r="E1361" s="42">
        <f>+F1361+G1361+J1361+K1361+L1361+H1361+M1361+N1361+I1361+O1361+P1361+Q1361+R1361+S1361+T1361+U1361</f>
        <v>0</v>
      </c>
      <c r="F1361" s="42">
        <f>IFERROR(VLOOKUP($A1361,'2018'!$A$8:$C$209,3,FALSE),0)</f>
        <v>0</v>
      </c>
      <c r="G1361" s="42">
        <f>IFERROR(VLOOKUP($A1361,'2019'!$A$8:$C$282,3,FALSE),0)</f>
        <v>0</v>
      </c>
      <c r="H1361" s="42">
        <f>+IFERROR(VLOOKUP($A1361,'2020'!$A$14:$C$247,3,FALSE),0)</f>
        <v>0</v>
      </c>
      <c r="I1361" s="42">
        <f>+IFERROR(VLOOKUP($A1361,'2021'!$A$12:$C$276,3,FALSE),0)</f>
        <v>0</v>
      </c>
      <c r="J1361" s="42">
        <f>+IFERROR(VLOOKUP($A1361,'2022'!$A:$O,4,FALSE),0)</f>
        <v>0</v>
      </c>
      <c r="K1361" s="42">
        <f>+IFERROR(VLOOKUP($A1361,'2022'!$A:$O,5,FALSE),0)</f>
        <v>0</v>
      </c>
      <c r="L1361" s="42">
        <f>+IFERROR(VLOOKUP($A1361,'2022'!$A:$O,6,FALSE),0)</f>
        <v>0</v>
      </c>
      <c r="M1361" s="42">
        <f>+IFERROR(VLOOKUP($A1361,'2022'!$A:$O,7,FALSE),0)</f>
        <v>0</v>
      </c>
      <c r="N1361" s="42">
        <f>+IFERROR(VLOOKUP($A1361,'2022'!$A:$O,8,FALSE),0)</f>
        <v>0</v>
      </c>
      <c r="O1361" s="42">
        <f>+IFERROR(VLOOKUP($A1361,'2022'!$A:$O,9,FALSE),0)</f>
        <v>0</v>
      </c>
      <c r="P1361" s="42">
        <f>+IFERROR(VLOOKUP($A1361,'2022'!$A:$O,10,FALSE),0)</f>
        <v>0</v>
      </c>
      <c r="Q1361" s="42">
        <f>+IFERROR(VLOOKUP($A1361,'2022'!$A:$O,11,FALSE),0)</f>
        <v>0</v>
      </c>
      <c r="R1361" s="42">
        <f>+IFERROR(VLOOKUP($A1361,'2022'!$A:$O,12,FALSE),0)</f>
        <v>0</v>
      </c>
      <c r="S1361" s="42">
        <f>+IFERROR(VLOOKUP($A1361,'2022'!$A:$O,13,FALSE),0)</f>
        <v>0</v>
      </c>
      <c r="T1361" s="42">
        <f>+IFERROR(VLOOKUP($A1361,'2022'!$A:$O,14,FALSE),0)</f>
        <v>0</v>
      </c>
      <c r="U1361" s="42">
        <f>+IFERROR(VLOOKUP($A1361,'2022'!$A:$O,15,FALSE),0)</f>
        <v>0</v>
      </c>
    </row>
    <row r="1362" spans="1:21" ht="12" hidden="1" x14ac:dyDescent="0.25">
      <c r="A1362" s="32">
        <v>2540</v>
      </c>
      <c r="B1362" s="33" t="s">
        <v>348</v>
      </c>
      <c r="C1362" s="33" t="s">
        <v>5</v>
      </c>
      <c r="D1362" s="33">
        <f t="shared" si="1258"/>
        <v>4</v>
      </c>
      <c r="E1362" s="39">
        <f t="shared" ref="E1362:U1364" si="1316">+E1363</f>
        <v>0</v>
      </c>
      <c r="F1362" s="39">
        <f t="shared" si="1316"/>
        <v>0</v>
      </c>
      <c r="G1362" s="39">
        <f t="shared" si="1316"/>
        <v>0</v>
      </c>
      <c r="H1362" s="39">
        <f t="shared" si="1316"/>
        <v>0</v>
      </c>
      <c r="I1362" s="39">
        <f t="shared" si="1316"/>
        <v>0</v>
      </c>
      <c r="J1362" s="39">
        <f t="shared" si="1316"/>
        <v>0</v>
      </c>
      <c r="K1362" s="39">
        <f t="shared" si="1316"/>
        <v>0</v>
      </c>
      <c r="L1362" s="39">
        <f t="shared" si="1316"/>
        <v>0</v>
      </c>
      <c r="M1362" s="39">
        <f t="shared" si="1316"/>
        <v>0</v>
      </c>
      <c r="N1362" s="39">
        <f t="shared" si="1316"/>
        <v>0</v>
      </c>
      <c r="O1362" s="39">
        <f t="shared" si="1316"/>
        <v>0</v>
      </c>
      <c r="P1362" s="39">
        <f t="shared" si="1316"/>
        <v>0</v>
      </c>
      <c r="Q1362" s="39">
        <f t="shared" si="1316"/>
        <v>0</v>
      </c>
      <c r="R1362" s="39">
        <f t="shared" si="1316"/>
        <v>0</v>
      </c>
      <c r="S1362" s="39">
        <f t="shared" si="1316"/>
        <v>0</v>
      </c>
      <c r="T1362" s="39">
        <f t="shared" si="1316"/>
        <v>0</v>
      </c>
      <c r="U1362" s="39">
        <f t="shared" si="1316"/>
        <v>0</v>
      </c>
    </row>
    <row r="1363" spans="1:21" ht="12" hidden="1" customHeight="1" x14ac:dyDescent="0.25">
      <c r="A1363" s="5">
        <v>254001</v>
      </c>
      <c r="B1363" s="6" t="s">
        <v>348</v>
      </c>
      <c r="C1363" s="6" t="s">
        <v>5</v>
      </c>
      <c r="D1363" s="6">
        <f t="shared" si="1258"/>
        <v>6</v>
      </c>
      <c r="E1363" s="40">
        <f t="shared" si="1316"/>
        <v>0</v>
      </c>
      <c r="F1363" s="40">
        <f t="shared" si="1316"/>
        <v>0</v>
      </c>
      <c r="G1363" s="40">
        <f t="shared" si="1316"/>
        <v>0</v>
      </c>
      <c r="H1363" s="40">
        <f t="shared" si="1316"/>
        <v>0</v>
      </c>
      <c r="I1363" s="40">
        <f t="shared" si="1316"/>
        <v>0</v>
      </c>
      <c r="J1363" s="40">
        <f t="shared" si="1316"/>
        <v>0</v>
      </c>
      <c r="K1363" s="40">
        <f t="shared" si="1316"/>
        <v>0</v>
      </c>
      <c r="L1363" s="40">
        <f t="shared" si="1316"/>
        <v>0</v>
      </c>
      <c r="M1363" s="40">
        <f t="shared" si="1316"/>
        <v>0</v>
      </c>
      <c r="N1363" s="40">
        <f t="shared" si="1316"/>
        <v>0</v>
      </c>
      <c r="O1363" s="40">
        <f t="shared" si="1316"/>
        <v>0</v>
      </c>
      <c r="P1363" s="40">
        <f t="shared" si="1316"/>
        <v>0</v>
      </c>
      <c r="Q1363" s="40">
        <f t="shared" si="1316"/>
        <v>0</v>
      </c>
      <c r="R1363" s="40">
        <f t="shared" si="1316"/>
        <v>0</v>
      </c>
      <c r="S1363" s="40">
        <f t="shared" si="1316"/>
        <v>0</v>
      </c>
      <c r="T1363" s="40">
        <f t="shared" si="1316"/>
        <v>0</v>
      </c>
      <c r="U1363" s="40">
        <f t="shared" si="1316"/>
        <v>0</v>
      </c>
    </row>
    <row r="1364" spans="1:21" ht="12" hidden="1" customHeight="1" x14ac:dyDescent="0.25">
      <c r="A1364" s="34">
        <v>25400101</v>
      </c>
      <c r="B1364" s="35" t="s">
        <v>348</v>
      </c>
      <c r="C1364" s="35" t="s">
        <v>5</v>
      </c>
      <c r="D1364" s="35">
        <f t="shared" si="1258"/>
        <v>8</v>
      </c>
      <c r="E1364" s="41">
        <f t="shared" si="1316"/>
        <v>0</v>
      </c>
      <c r="F1364" s="41">
        <f t="shared" si="1316"/>
        <v>0</v>
      </c>
      <c r="G1364" s="41">
        <f t="shared" si="1316"/>
        <v>0</v>
      </c>
      <c r="H1364" s="41">
        <f t="shared" si="1316"/>
        <v>0</v>
      </c>
      <c r="I1364" s="41">
        <f t="shared" si="1316"/>
        <v>0</v>
      </c>
      <c r="J1364" s="41">
        <f t="shared" si="1316"/>
        <v>0</v>
      </c>
      <c r="K1364" s="41">
        <f t="shared" si="1316"/>
        <v>0</v>
      </c>
      <c r="L1364" s="41">
        <f t="shared" si="1316"/>
        <v>0</v>
      </c>
      <c r="M1364" s="41">
        <f t="shared" si="1316"/>
        <v>0</v>
      </c>
      <c r="N1364" s="41">
        <f t="shared" si="1316"/>
        <v>0</v>
      </c>
      <c r="O1364" s="41">
        <f t="shared" si="1316"/>
        <v>0</v>
      </c>
      <c r="P1364" s="41">
        <f t="shared" si="1316"/>
        <v>0</v>
      </c>
      <c r="Q1364" s="41">
        <f t="shared" si="1316"/>
        <v>0</v>
      </c>
      <c r="R1364" s="41">
        <f t="shared" si="1316"/>
        <v>0</v>
      </c>
      <c r="S1364" s="41">
        <f t="shared" si="1316"/>
        <v>0</v>
      </c>
      <c r="T1364" s="41">
        <f t="shared" si="1316"/>
        <v>0</v>
      </c>
      <c r="U1364" s="41">
        <f t="shared" si="1316"/>
        <v>0</v>
      </c>
    </row>
    <row r="1365" spans="1:21" ht="12" hidden="1" customHeight="1" x14ac:dyDescent="0.2">
      <c r="A1365" s="3">
        <v>2540010101</v>
      </c>
      <c r="B1365" s="4" t="s">
        <v>348</v>
      </c>
      <c r="C1365" s="4" t="s">
        <v>9</v>
      </c>
      <c r="D1365" s="4">
        <f t="shared" si="1258"/>
        <v>10</v>
      </c>
      <c r="E1365" s="42">
        <f>+F1365+G1365+J1365+K1365+L1365+H1365+M1365+N1365+I1365+O1365+P1365+Q1365+R1365+S1365+T1365+U1365</f>
        <v>0</v>
      </c>
      <c r="F1365" s="42">
        <f>IFERROR(VLOOKUP($A1365,'2018'!$A$8:$C$209,3,FALSE),0)</f>
        <v>0</v>
      </c>
      <c r="G1365" s="42">
        <f>IFERROR(VLOOKUP($A1365,'2019'!$A$8:$C$282,3,FALSE),0)</f>
        <v>0</v>
      </c>
      <c r="H1365" s="42">
        <f>+IFERROR(VLOOKUP($A1365,'2020'!$A$14:$C$247,3,FALSE),0)</f>
        <v>0</v>
      </c>
      <c r="I1365" s="42">
        <f>+IFERROR(VLOOKUP($A1365,'2021'!$A$12:$C$276,3,FALSE),0)</f>
        <v>0</v>
      </c>
      <c r="J1365" s="42">
        <f>+IFERROR(VLOOKUP($A1365,'2022'!$A:$O,4,FALSE),0)</f>
        <v>0</v>
      </c>
      <c r="K1365" s="42">
        <f>+IFERROR(VLOOKUP($A1365,'2022'!$A:$O,5,FALSE),0)</f>
        <v>0</v>
      </c>
      <c r="L1365" s="42">
        <f>+IFERROR(VLOOKUP($A1365,'2022'!$A:$O,6,FALSE),0)</f>
        <v>0</v>
      </c>
      <c r="M1365" s="42">
        <f>+IFERROR(VLOOKUP($A1365,'2022'!$A:$O,7,FALSE),0)</f>
        <v>0</v>
      </c>
      <c r="N1365" s="42">
        <f>+IFERROR(VLOOKUP($A1365,'2022'!$A:$O,8,FALSE),0)</f>
        <v>0</v>
      </c>
      <c r="O1365" s="42">
        <f>+IFERROR(VLOOKUP($A1365,'2022'!$A:$O,9,FALSE),0)</f>
        <v>0</v>
      </c>
      <c r="P1365" s="42">
        <f>+IFERROR(VLOOKUP($A1365,'2022'!$A:$O,10,FALSE),0)</f>
        <v>0</v>
      </c>
      <c r="Q1365" s="42">
        <f>+IFERROR(VLOOKUP($A1365,'2022'!$A:$O,11,FALSE),0)</f>
        <v>0</v>
      </c>
      <c r="R1365" s="42">
        <f>+IFERROR(VLOOKUP($A1365,'2022'!$A:$O,12,FALSE),0)</f>
        <v>0</v>
      </c>
      <c r="S1365" s="42">
        <f>+IFERROR(VLOOKUP($A1365,'2022'!$A:$O,13,FALSE),0)</f>
        <v>0</v>
      </c>
      <c r="T1365" s="42">
        <f>+IFERROR(VLOOKUP($A1365,'2022'!$A:$O,14,FALSE),0)</f>
        <v>0</v>
      </c>
      <c r="U1365" s="42">
        <f>+IFERROR(VLOOKUP($A1365,'2022'!$A:$O,15,FALSE),0)</f>
        <v>0</v>
      </c>
    </row>
    <row r="1366" spans="1:21" ht="12" hidden="1" x14ac:dyDescent="0.25">
      <c r="A1366" s="30">
        <v>27</v>
      </c>
      <c r="B1366" s="31" t="s">
        <v>313</v>
      </c>
      <c r="C1366" s="31" t="s">
        <v>5</v>
      </c>
      <c r="D1366" s="31">
        <f t="shared" si="1258"/>
        <v>2</v>
      </c>
      <c r="E1366" s="38">
        <f t="shared" ref="E1366:L1366" si="1317">+E1367+E1376</f>
        <v>0</v>
      </c>
      <c r="F1366" s="38">
        <f t="shared" si="1317"/>
        <v>0</v>
      </c>
      <c r="G1366" s="38">
        <f t="shared" si="1317"/>
        <v>0</v>
      </c>
      <c r="H1366" s="38">
        <f t="shared" ref="H1366" si="1318">+H1367+H1376</f>
        <v>0</v>
      </c>
      <c r="I1366" s="38">
        <f t="shared" ref="I1366" si="1319">+I1367+I1376</f>
        <v>0</v>
      </c>
      <c r="J1366" s="38">
        <f t="shared" si="1317"/>
        <v>0</v>
      </c>
      <c r="K1366" s="38">
        <f t="shared" si="1317"/>
        <v>0</v>
      </c>
      <c r="L1366" s="38">
        <f t="shared" si="1317"/>
        <v>0</v>
      </c>
      <c r="M1366" s="38">
        <f t="shared" ref="M1366:N1366" si="1320">+M1367+M1376</f>
        <v>0</v>
      </c>
      <c r="N1366" s="38">
        <f t="shared" si="1320"/>
        <v>0</v>
      </c>
      <c r="O1366" s="38">
        <f t="shared" ref="O1366:S1366" si="1321">+O1367+O1376</f>
        <v>0</v>
      </c>
      <c r="P1366" s="38">
        <f t="shared" si="1321"/>
        <v>0</v>
      </c>
      <c r="Q1366" s="38">
        <f t="shared" si="1321"/>
        <v>0</v>
      </c>
      <c r="R1366" s="38">
        <f t="shared" si="1321"/>
        <v>0</v>
      </c>
      <c r="S1366" s="38">
        <f t="shared" si="1321"/>
        <v>0</v>
      </c>
      <c r="T1366" s="38">
        <f t="shared" ref="T1366:U1366" si="1322">+T1367+T1376</f>
        <v>0</v>
      </c>
      <c r="U1366" s="38">
        <f t="shared" si="1322"/>
        <v>0</v>
      </c>
    </row>
    <row r="1367" spans="1:21" ht="12" hidden="1" customHeight="1" x14ac:dyDescent="0.25">
      <c r="A1367" s="32">
        <v>2705</v>
      </c>
      <c r="B1367" s="33" t="s">
        <v>856</v>
      </c>
      <c r="C1367" s="33" t="s">
        <v>5</v>
      </c>
      <c r="D1367" s="33">
        <f t="shared" si="1258"/>
        <v>4</v>
      </c>
      <c r="E1367" s="39">
        <f t="shared" ref="E1367:U1368" si="1323">+E1368</f>
        <v>0</v>
      </c>
      <c r="F1367" s="39">
        <f t="shared" si="1323"/>
        <v>0</v>
      </c>
      <c r="G1367" s="39">
        <f t="shared" si="1323"/>
        <v>0</v>
      </c>
      <c r="H1367" s="39">
        <f t="shared" si="1323"/>
        <v>0</v>
      </c>
      <c r="I1367" s="39">
        <f t="shared" si="1323"/>
        <v>0</v>
      </c>
      <c r="J1367" s="39">
        <f t="shared" si="1323"/>
        <v>0</v>
      </c>
      <c r="K1367" s="39">
        <f t="shared" si="1323"/>
        <v>0</v>
      </c>
      <c r="L1367" s="39">
        <f t="shared" si="1323"/>
        <v>0</v>
      </c>
      <c r="M1367" s="39">
        <f t="shared" si="1323"/>
        <v>0</v>
      </c>
      <c r="N1367" s="39">
        <f t="shared" si="1323"/>
        <v>0</v>
      </c>
      <c r="O1367" s="39">
        <f t="shared" si="1323"/>
        <v>0</v>
      </c>
      <c r="P1367" s="39">
        <f t="shared" si="1323"/>
        <v>0</v>
      </c>
      <c r="Q1367" s="39">
        <f t="shared" si="1323"/>
        <v>0</v>
      </c>
      <c r="R1367" s="39">
        <f t="shared" si="1323"/>
        <v>0</v>
      </c>
      <c r="S1367" s="39">
        <f t="shared" si="1323"/>
        <v>0</v>
      </c>
      <c r="T1367" s="39">
        <f t="shared" si="1323"/>
        <v>0</v>
      </c>
      <c r="U1367" s="39">
        <f t="shared" si="1323"/>
        <v>0</v>
      </c>
    </row>
    <row r="1368" spans="1:21" ht="12" hidden="1" customHeight="1" x14ac:dyDescent="0.25">
      <c r="A1368" s="5">
        <v>270505</v>
      </c>
      <c r="B1368" s="6" t="s">
        <v>856</v>
      </c>
      <c r="C1368" s="6" t="s">
        <v>5</v>
      </c>
      <c r="D1368" s="6">
        <f t="shared" si="1258"/>
        <v>6</v>
      </c>
      <c r="E1368" s="40">
        <f t="shared" si="1323"/>
        <v>0</v>
      </c>
      <c r="F1368" s="40">
        <f t="shared" si="1323"/>
        <v>0</v>
      </c>
      <c r="G1368" s="40">
        <f t="shared" si="1323"/>
        <v>0</v>
      </c>
      <c r="H1368" s="40">
        <f t="shared" si="1323"/>
        <v>0</v>
      </c>
      <c r="I1368" s="40">
        <f t="shared" si="1323"/>
        <v>0</v>
      </c>
      <c r="J1368" s="40">
        <f t="shared" si="1323"/>
        <v>0</v>
      </c>
      <c r="K1368" s="40">
        <f t="shared" si="1323"/>
        <v>0</v>
      </c>
      <c r="L1368" s="40">
        <f t="shared" si="1323"/>
        <v>0</v>
      </c>
      <c r="M1368" s="40">
        <f t="shared" si="1323"/>
        <v>0</v>
      </c>
      <c r="N1368" s="40">
        <f t="shared" si="1323"/>
        <v>0</v>
      </c>
      <c r="O1368" s="40">
        <f t="shared" si="1323"/>
        <v>0</v>
      </c>
      <c r="P1368" s="40">
        <f t="shared" si="1323"/>
        <v>0</v>
      </c>
      <c r="Q1368" s="40">
        <f t="shared" si="1323"/>
        <v>0</v>
      </c>
      <c r="R1368" s="40">
        <f t="shared" si="1323"/>
        <v>0</v>
      </c>
      <c r="S1368" s="40">
        <f t="shared" si="1323"/>
        <v>0</v>
      </c>
      <c r="T1368" s="40">
        <f t="shared" si="1323"/>
        <v>0</v>
      </c>
      <c r="U1368" s="40">
        <f t="shared" si="1323"/>
        <v>0</v>
      </c>
    </row>
    <row r="1369" spans="1:21" ht="12" hidden="1" customHeight="1" x14ac:dyDescent="0.25">
      <c r="A1369" s="34">
        <v>27050501</v>
      </c>
      <c r="B1369" s="35" t="s">
        <v>856</v>
      </c>
      <c r="C1369" s="35" t="s">
        <v>5</v>
      </c>
      <c r="D1369" s="35">
        <f t="shared" si="1258"/>
        <v>8</v>
      </c>
      <c r="E1369" s="41">
        <f t="shared" ref="E1369:L1369" si="1324">SUBTOTAL(9,E1370:E1375)</f>
        <v>0</v>
      </c>
      <c r="F1369" s="41">
        <f t="shared" si="1324"/>
        <v>0</v>
      </c>
      <c r="G1369" s="41">
        <f t="shared" si="1324"/>
        <v>0</v>
      </c>
      <c r="H1369" s="41">
        <f t="shared" ref="H1369" si="1325">SUBTOTAL(9,H1370:H1375)</f>
        <v>0</v>
      </c>
      <c r="I1369" s="41">
        <f t="shared" ref="I1369" si="1326">SUBTOTAL(9,I1370:I1375)</f>
        <v>0</v>
      </c>
      <c r="J1369" s="41">
        <f t="shared" si="1324"/>
        <v>0</v>
      </c>
      <c r="K1369" s="41">
        <f t="shared" si="1324"/>
        <v>0</v>
      </c>
      <c r="L1369" s="41">
        <f t="shared" si="1324"/>
        <v>0</v>
      </c>
      <c r="M1369" s="41">
        <f t="shared" ref="M1369:N1369" si="1327">SUBTOTAL(9,M1370:M1375)</f>
        <v>0</v>
      </c>
      <c r="N1369" s="41">
        <f t="shared" si="1327"/>
        <v>0</v>
      </c>
      <c r="O1369" s="41">
        <f t="shared" ref="O1369:S1369" si="1328">SUBTOTAL(9,O1370:O1375)</f>
        <v>0</v>
      </c>
      <c r="P1369" s="41">
        <f t="shared" si="1328"/>
        <v>0</v>
      </c>
      <c r="Q1369" s="41">
        <f t="shared" si="1328"/>
        <v>0</v>
      </c>
      <c r="R1369" s="41">
        <f t="shared" si="1328"/>
        <v>0</v>
      </c>
      <c r="S1369" s="41">
        <f t="shared" si="1328"/>
        <v>0</v>
      </c>
      <c r="T1369" s="41">
        <f t="shared" ref="T1369:U1369" si="1329">SUBTOTAL(9,T1370:T1375)</f>
        <v>0</v>
      </c>
      <c r="U1369" s="41">
        <f t="shared" si="1329"/>
        <v>0</v>
      </c>
    </row>
    <row r="1370" spans="1:21" ht="12" hidden="1" customHeight="1" x14ac:dyDescent="0.2">
      <c r="A1370" s="3">
        <v>2705050101</v>
      </c>
      <c r="B1370" s="4" t="s">
        <v>857</v>
      </c>
      <c r="C1370" s="4" t="s">
        <v>9</v>
      </c>
      <c r="D1370" s="4">
        <f t="shared" si="1258"/>
        <v>10</v>
      </c>
      <c r="E1370" s="42">
        <f t="shared" ref="E1370:E1375" si="1330">+F1370+G1370+J1370+K1370+L1370+H1370+M1370+N1370+I1370+O1370+P1370+Q1370+R1370+S1370+T1370+U1370</f>
        <v>0</v>
      </c>
      <c r="F1370" s="42">
        <f>IFERROR(VLOOKUP($A1370,'2018'!$A$8:$C$209,3,FALSE),0)</f>
        <v>0</v>
      </c>
      <c r="G1370" s="42">
        <f>IFERROR(VLOOKUP($A1370,'2019'!$A$8:$C$282,3,FALSE),0)</f>
        <v>0</v>
      </c>
      <c r="H1370" s="42">
        <f>+IFERROR(VLOOKUP($A1370,'2020'!$A$14:$C$247,3,FALSE),0)</f>
        <v>0</v>
      </c>
      <c r="I1370" s="42">
        <f>+IFERROR(VLOOKUP($A1370,'2021'!$A$12:$C$276,3,FALSE),0)</f>
        <v>0</v>
      </c>
      <c r="J1370" s="42">
        <f>+IFERROR(VLOOKUP($A1370,'2022'!$A:$O,4,FALSE),0)</f>
        <v>0</v>
      </c>
      <c r="K1370" s="42">
        <f>+IFERROR(VLOOKUP($A1370,'2022'!$A:$O,5,FALSE),0)</f>
        <v>0</v>
      </c>
      <c r="L1370" s="42">
        <f>+IFERROR(VLOOKUP($A1370,'2022'!$A:$O,6,FALSE),0)</f>
        <v>0</v>
      </c>
      <c r="M1370" s="42">
        <f>+IFERROR(VLOOKUP($A1370,'2022'!$A:$O,7,FALSE),0)</f>
        <v>0</v>
      </c>
      <c r="N1370" s="42">
        <f>+IFERROR(VLOOKUP($A1370,'2022'!$A:$O,8,FALSE),0)</f>
        <v>0</v>
      </c>
      <c r="O1370" s="42">
        <f>+IFERROR(VLOOKUP($A1370,'2022'!$A:$O,9,FALSE),0)</f>
        <v>0</v>
      </c>
      <c r="P1370" s="42">
        <f>+IFERROR(VLOOKUP($A1370,'2022'!$A:$O,10,FALSE),0)</f>
        <v>0</v>
      </c>
      <c r="Q1370" s="42">
        <f>+IFERROR(VLOOKUP($A1370,'2022'!$A:$O,11,FALSE),0)</f>
        <v>0</v>
      </c>
      <c r="R1370" s="42">
        <f>+IFERROR(VLOOKUP($A1370,'2022'!$A:$O,12,FALSE),0)</f>
        <v>0</v>
      </c>
      <c r="S1370" s="42">
        <f>+IFERROR(VLOOKUP($A1370,'2022'!$A:$O,13,FALSE),0)</f>
        <v>0</v>
      </c>
      <c r="T1370" s="42">
        <f>+IFERROR(VLOOKUP($A1370,'2022'!$A:$O,14,FALSE),0)</f>
        <v>0</v>
      </c>
      <c r="U1370" s="42">
        <f>+IFERROR(VLOOKUP($A1370,'2022'!$A:$O,15,FALSE),0)</f>
        <v>0</v>
      </c>
    </row>
    <row r="1371" spans="1:21" hidden="1" x14ac:dyDescent="0.2">
      <c r="A1371" s="3">
        <v>2705050102</v>
      </c>
      <c r="B1371" s="4" t="s">
        <v>124</v>
      </c>
      <c r="C1371" s="4" t="s">
        <v>9</v>
      </c>
      <c r="D1371" s="4">
        <f t="shared" ref="D1371:D1434" si="1331">+LEN(A1371)</f>
        <v>10</v>
      </c>
      <c r="E1371" s="42">
        <f t="shared" si="1330"/>
        <v>0</v>
      </c>
      <c r="F1371" s="42">
        <f>IFERROR(VLOOKUP($A1371,'2018'!$A$8:$C$209,3,FALSE),0)</f>
        <v>0</v>
      </c>
      <c r="G1371" s="42">
        <f>IFERROR(VLOOKUP($A1371,'2019'!$A$8:$C$282,3,FALSE),0)</f>
        <v>0</v>
      </c>
      <c r="H1371" s="42">
        <f>+IFERROR(VLOOKUP($A1371,'2020'!$A$14:$C$247,3,FALSE),0)</f>
        <v>0</v>
      </c>
      <c r="I1371" s="42">
        <f>+IFERROR(VLOOKUP($A1371,'2021'!$A$12:$C$276,3,FALSE),0)</f>
        <v>0</v>
      </c>
      <c r="J1371" s="42">
        <f>+IFERROR(VLOOKUP($A1371,'2022'!$A:$O,4,FALSE),0)</f>
        <v>0</v>
      </c>
      <c r="K1371" s="42">
        <f>+IFERROR(VLOOKUP($A1371,'2022'!$A:$O,5,FALSE),0)</f>
        <v>0</v>
      </c>
      <c r="L1371" s="42">
        <f>+IFERROR(VLOOKUP($A1371,'2022'!$A:$O,6,FALSE),0)</f>
        <v>0</v>
      </c>
      <c r="M1371" s="42">
        <f>+IFERROR(VLOOKUP($A1371,'2022'!$A:$O,7,FALSE),0)</f>
        <v>0</v>
      </c>
      <c r="N1371" s="42">
        <f>+IFERROR(VLOOKUP($A1371,'2022'!$A:$O,8,FALSE),0)</f>
        <v>0</v>
      </c>
      <c r="O1371" s="42">
        <f>+IFERROR(VLOOKUP($A1371,'2022'!$A:$O,9,FALSE),0)</f>
        <v>0</v>
      </c>
      <c r="P1371" s="42">
        <f>+IFERROR(VLOOKUP($A1371,'2022'!$A:$O,10,FALSE),0)</f>
        <v>0</v>
      </c>
      <c r="Q1371" s="42">
        <f>+IFERROR(VLOOKUP($A1371,'2022'!$A:$O,11,FALSE),0)</f>
        <v>0</v>
      </c>
      <c r="R1371" s="42">
        <f>+IFERROR(VLOOKUP($A1371,'2022'!$A:$O,12,FALSE),0)</f>
        <v>0</v>
      </c>
      <c r="S1371" s="42">
        <f>+IFERROR(VLOOKUP($A1371,'2022'!$A:$O,13,FALSE),0)</f>
        <v>0</v>
      </c>
      <c r="T1371" s="42">
        <f>+IFERROR(VLOOKUP($A1371,'2022'!$A:$O,14,FALSE),0)</f>
        <v>0</v>
      </c>
      <c r="U1371" s="42">
        <f>+IFERROR(VLOOKUP($A1371,'2022'!$A:$O,15,FALSE),0)</f>
        <v>0</v>
      </c>
    </row>
    <row r="1372" spans="1:21" hidden="1" x14ac:dyDescent="0.2">
      <c r="A1372" s="3">
        <v>2705050103</v>
      </c>
      <c r="B1372" s="4" t="s">
        <v>128</v>
      </c>
      <c r="C1372" s="4" t="s">
        <v>9</v>
      </c>
      <c r="D1372" s="4">
        <f t="shared" si="1331"/>
        <v>10</v>
      </c>
      <c r="E1372" s="42">
        <f t="shared" si="1330"/>
        <v>0</v>
      </c>
      <c r="F1372" s="42">
        <f>IFERROR(VLOOKUP($A1372,'2018'!$A$8:$C$209,3,FALSE),0)</f>
        <v>0</v>
      </c>
      <c r="G1372" s="42">
        <f>IFERROR(VLOOKUP($A1372,'2019'!$A$8:$C$282,3,FALSE),0)</f>
        <v>0</v>
      </c>
      <c r="H1372" s="42">
        <f>+IFERROR(VLOOKUP($A1372,'2020'!$A$14:$C$247,3,FALSE),0)</f>
        <v>0</v>
      </c>
      <c r="I1372" s="42">
        <f>+IFERROR(VLOOKUP($A1372,'2021'!$A$12:$C$276,3,FALSE),0)</f>
        <v>0</v>
      </c>
      <c r="J1372" s="42">
        <f>+IFERROR(VLOOKUP($A1372,'2022'!$A:$O,4,FALSE),0)</f>
        <v>0</v>
      </c>
      <c r="K1372" s="42">
        <f>+IFERROR(VLOOKUP($A1372,'2022'!$A:$O,5,FALSE),0)</f>
        <v>0</v>
      </c>
      <c r="L1372" s="42">
        <f>+IFERROR(VLOOKUP($A1372,'2022'!$A:$O,6,FALSE),0)</f>
        <v>0</v>
      </c>
      <c r="M1372" s="42">
        <f>+IFERROR(VLOOKUP($A1372,'2022'!$A:$O,7,FALSE),0)</f>
        <v>0</v>
      </c>
      <c r="N1372" s="42">
        <f>+IFERROR(VLOOKUP($A1372,'2022'!$A:$O,8,FALSE),0)</f>
        <v>0</v>
      </c>
      <c r="O1372" s="42">
        <f>+IFERROR(VLOOKUP($A1372,'2022'!$A:$O,9,FALSE),0)</f>
        <v>0</v>
      </c>
      <c r="P1372" s="42">
        <f>+IFERROR(VLOOKUP($A1372,'2022'!$A:$O,10,FALSE),0)</f>
        <v>0</v>
      </c>
      <c r="Q1372" s="42">
        <f>+IFERROR(VLOOKUP($A1372,'2022'!$A:$O,11,FALSE),0)</f>
        <v>0</v>
      </c>
      <c r="R1372" s="42">
        <f>+IFERROR(VLOOKUP($A1372,'2022'!$A:$O,12,FALSE),0)</f>
        <v>0</v>
      </c>
      <c r="S1372" s="42">
        <f>+IFERROR(VLOOKUP($A1372,'2022'!$A:$O,13,FALSE),0)</f>
        <v>0</v>
      </c>
      <c r="T1372" s="42">
        <f>+IFERROR(VLOOKUP($A1372,'2022'!$A:$O,14,FALSE),0)</f>
        <v>0</v>
      </c>
      <c r="U1372" s="42">
        <f>+IFERROR(VLOOKUP($A1372,'2022'!$A:$O,15,FALSE),0)</f>
        <v>0</v>
      </c>
    </row>
    <row r="1373" spans="1:21" hidden="1" x14ac:dyDescent="0.2">
      <c r="A1373" s="3">
        <v>2705050104</v>
      </c>
      <c r="B1373" s="4" t="s">
        <v>122</v>
      </c>
      <c r="C1373" s="4" t="s">
        <v>9</v>
      </c>
      <c r="D1373" s="4">
        <f t="shared" si="1331"/>
        <v>10</v>
      </c>
      <c r="E1373" s="42">
        <f t="shared" si="1330"/>
        <v>0</v>
      </c>
      <c r="F1373" s="42">
        <f>IFERROR(VLOOKUP($A1373,'2018'!$A$8:$C$209,3,FALSE),0)</f>
        <v>0</v>
      </c>
      <c r="G1373" s="42">
        <f>IFERROR(VLOOKUP($A1373,'2019'!$A$8:$C$282,3,FALSE),0)</f>
        <v>0</v>
      </c>
      <c r="H1373" s="42">
        <f>+IFERROR(VLOOKUP($A1373,'2020'!$A$14:$C$247,3,FALSE),0)</f>
        <v>0</v>
      </c>
      <c r="I1373" s="42">
        <f>+IFERROR(VLOOKUP($A1373,'2021'!$A$12:$C$276,3,FALSE),0)</f>
        <v>0</v>
      </c>
      <c r="J1373" s="42">
        <f>+IFERROR(VLOOKUP($A1373,'2022'!$A:$O,4,FALSE),0)</f>
        <v>0</v>
      </c>
      <c r="K1373" s="42">
        <f>+IFERROR(VLOOKUP($A1373,'2022'!$A:$O,5,FALSE),0)</f>
        <v>0</v>
      </c>
      <c r="L1373" s="42">
        <f>+IFERROR(VLOOKUP($A1373,'2022'!$A:$O,6,FALSE),0)</f>
        <v>0</v>
      </c>
      <c r="M1373" s="42">
        <f>+IFERROR(VLOOKUP($A1373,'2022'!$A:$O,7,FALSE),0)</f>
        <v>0</v>
      </c>
      <c r="N1373" s="42">
        <f>+IFERROR(VLOOKUP($A1373,'2022'!$A:$O,8,FALSE),0)</f>
        <v>0</v>
      </c>
      <c r="O1373" s="42">
        <f>+IFERROR(VLOOKUP($A1373,'2022'!$A:$O,9,FALSE),0)</f>
        <v>0</v>
      </c>
      <c r="P1373" s="42">
        <f>+IFERROR(VLOOKUP($A1373,'2022'!$A:$O,10,FALSE),0)</f>
        <v>0</v>
      </c>
      <c r="Q1373" s="42">
        <f>+IFERROR(VLOOKUP($A1373,'2022'!$A:$O,11,FALSE),0)</f>
        <v>0</v>
      </c>
      <c r="R1373" s="42">
        <f>+IFERROR(VLOOKUP($A1373,'2022'!$A:$O,12,FALSE),0)</f>
        <v>0</v>
      </c>
      <c r="S1373" s="42">
        <f>+IFERROR(VLOOKUP($A1373,'2022'!$A:$O,13,FALSE),0)</f>
        <v>0</v>
      </c>
      <c r="T1373" s="42">
        <f>+IFERROR(VLOOKUP($A1373,'2022'!$A:$O,14,FALSE),0)</f>
        <v>0</v>
      </c>
      <c r="U1373" s="42">
        <f>+IFERROR(VLOOKUP($A1373,'2022'!$A:$O,15,FALSE),0)</f>
        <v>0</v>
      </c>
    </row>
    <row r="1374" spans="1:21" hidden="1" x14ac:dyDescent="0.2">
      <c r="A1374" s="3">
        <v>2705050105</v>
      </c>
      <c r="B1374" s="4" t="s">
        <v>858</v>
      </c>
      <c r="C1374" s="4" t="s">
        <v>9</v>
      </c>
      <c r="D1374" s="4">
        <f t="shared" si="1331"/>
        <v>10</v>
      </c>
      <c r="E1374" s="42">
        <f t="shared" si="1330"/>
        <v>0</v>
      </c>
      <c r="F1374" s="42">
        <f>IFERROR(VLOOKUP($A1374,'2018'!$A$8:$C$209,3,FALSE),0)</f>
        <v>0</v>
      </c>
      <c r="G1374" s="42">
        <f>IFERROR(VLOOKUP($A1374,'2019'!$A$8:$C$282,3,FALSE),0)</f>
        <v>0</v>
      </c>
      <c r="H1374" s="42">
        <f>+IFERROR(VLOOKUP($A1374,'2020'!$A$14:$C$247,3,FALSE),0)</f>
        <v>0</v>
      </c>
      <c r="I1374" s="42">
        <f>+IFERROR(VLOOKUP($A1374,'2021'!$A$12:$C$276,3,FALSE),0)</f>
        <v>0</v>
      </c>
      <c r="J1374" s="42">
        <f>+IFERROR(VLOOKUP($A1374,'2022'!$A:$O,4,FALSE),0)</f>
        <v>0</v>
      </c>
      <c r="K1374" s="42">
        <f>+IFERROR(VLOOKUP($A1374,'2022'!$A:$O,5,FALSE),0)</f>
        <v>0</v>
      </c>
      <c r="L1374" s="42">
        <f>+IFERROR(VLOOKUP($A1374,'2022'!$A:$O,6,FALSE),0)</f>
        <v>0</v>
      </c>
      <c r="M1374" s="42">
        <f>+IFERROR(VLOOKUP($A1374,'2022'!$A:$O,7,FALSE),0)</f>
        <v>0</v>
      </c>
      <c r="N1374" s="42">
        <f>+IFERROR(VLOOKUP($A1374,'2022'!$A:$O,8,FALSE),0)</f>
        <v>0</v>
      </c>
      <c r="O1374" s="42">
        <f>+IFERROR(VLOOKUP($A1374,'2022'!$A:$O,9,FALSE),0)</f>
        <v>0</v>
      </c>
      <c r="P1374" s="42">
        <f>+IFERROR(VLOOKUP($A1374,'2022'!$A:$O,10,FALSE),0)</f>
        <v>0</v>
      </c>
      <c r="Q1374" s="42">
        <f>+IFERROR(VLOOKUP($A1374,'2022'!$A:$O,11,FALSE),0)</f>
        <v>0</v>
      </c>
      <c r="R1374" s="42">
        <f>+IFERROR(VLOOKUP($A1374,'2022'!$A:$O,12,FALSE),0)</f>
        <v>0</v>
      </c>
      <c r="S1374" s="42">
        <f>+IFERROR(VLOOKUP($A1374,'2022'!$A:$O,13,FALSE),0)</f>
        <v>0</v>
      </c>
      <c r="T1374" s="42">
        <f>+IFERROR(VLOOKUP($A1374,'2022'!$A:$O,14,FALSE),0)</f>
        <v>0</v>
      </c>
      <c r="U1374" s="42">
        <f>+IFERROR(VLOOKUP($A1374,'2022'!$A:$O,15,FALSE),0)</f>
        <v>0</v>
      </c>
    </row>
    <row r="1375" spans="1:21" hidden="1" x14ac:dyDescent="0.2">
      <c r="A1375" s="3">
        <v>2705050106</v>
      </c>
      <c r="B1375" s="4" t="s">
        <v>167</v>
      </c>
      <c r="C1375" s="4" t="s">
        <v>9</v>
      </c>
      <c r="D1375" s="4">
        <f t="shared" si="1331"/>
        <v>10</v>
      </c>
      <c r="E1375" s="42">
        <f t="shared" si="1330"/>
        <v>0</v>
      </c>
      <c r="F1375" s="42">
        <f>IFERROR(VLOOKUP($A1375,'2018'!$A$8:$C$209,3,FALSE),0)</f>
        <v>0</v>
      </c>
      <c r="G1375" s="42">
        <f>IFERROR(VLOOKUP($A1375,'2019'!$A$8:$C$282,3,FALSE),0)</f>
        <v>0</v>
      </c>
      <c r="H1375" s="42">
        <f>+IFERROR(VLOOKUP($A1375,'2020'!$A$14:$C$247,3,FALSE),0)</f>
        <v>0</v>
      </c>
      <c r="I1375" s="42">
        <f>+IFERROR(VLOOKUP($A1375,'2021'!$A$12:$C$276,3,FALSE),0)</f>
        <v>0</v>
      </c>
      <c r="J1375" s="42">
        <f>+IFERROR(VLOOKUP($A1375,'2022'!$A:$O,4,FALSE),0)</f>
        <v>0</v>
      </c>
      <c r="K1375" s="42">
        <f>+IFERROR(VLOOKUP($A1375,'2022'!$A:$O,5,FALSE),0)</f>
        <v>0</v>
      </c>
      <c r="L1375" s="42">
        <f>+IFERROR(VLOOKUP($A1375,'2022'!$A:$O,6,FALSE),0)</f>
        <v>0</v>
      </c>
      <c r="M1375" s="42">
        <f>+IFERROR(VLOOKUP($A1375,'2022'!$A:$O,7,FALSE),0)</f>
        <v>0</v>
      </c>
      <c r="N1375" s="42">
        <f>+IFERROR(VLOOKUP($A1375,'2022'!$A:$O,8,FALSE),0)</f>
        <v>0</v>
      </c>
      <c r="O1375" s="42">
        <f>+IFERROR(VLOOKUP($A1375,'2022'!$A:$O,9,FALSE),0)</f>
        <v>0</v>
      </c>
      <c r="P1375" s="42">
        <f>+IFERROR(VLOOKUP($A1375,'2022'!$A:$O,10,FALSE),0)</f>
        <v>0</v>
      </c>
      <c r="Q1375" s="42">
        <f>+IFERROR(VLOOKUP($A1375,'2022'!$A:$O,11,FALSE),0)</f>
        <v>0</v>
      </c>
      <c r="R1375" s="42">
        <f>+IFERROR(VLOOKUP($A1375,'2022'!$A:$O,12,FALSE),0)</f>
        <v>0</v>
      </c>
      <c r="S1375" s="42">
        <f>+IFERROR(VLOOKUP($A1375,'2022'!$A:$O,13,FALSE),0)</f>
        <v>0</v>
      </c>
      <c r="T1375" s="42">
        <f>+IFERROR(VLOOKUP($A1375,'2022'!$A:$O,14,FALSE),0)</f>
        <v>0</v>
      </c>
      <c r="U1375" s="42">
        <f>+IFERROR(VLOOKUP($A1375,'2022'!$A:$O,15,FALSE),0)</f>
        <v>0</v>
      </c>
    </row>
    <row r="1376" spans="1:21" ht="12" hidden="1" x14ac:dyDescent="0.25">
      <c r="A1376" s="32">
        <v>2725</v>
      </c>
      <c r="B1376" s="33" t="s">
        <v>859</v>
      </c>
      <c r="C1376" s="33" t="s">
        <v>5</v>
      </c>
      <c r="D1376" s="33">
        <f t="shared" si="1331"/>
        <v>4</v>
      </c>
      <c r="E1376" s="39">
        <f t="shared" ref="E1376:U1378" si="1332">+E1377</f>
        <v>0</v>
      </c>
      <c r="F1376" s="39">
        <f t="shared" si="1332"/>
        <v>0</v>
      </c>
      <c r="G1376" s="39">
        <f t="shared" si="1332"/>
        <v>0</v>
      </c>
      <c r="H1376" s="39">
        <f t="shared" si="1332"/>
        <v>0</v>
      </c>
      <c r="I1376" s="39">
        <f t="shared" si="1332"/>
        <v>0</v>
      </c>
      <c r="J1376" s="39">
        <f t="shared" si="1332"/>
        <v>0</v>
      </c>
      <c r="K1376" s="39">
        <f t="shared" si="1332"/>
        <v>0</v>
      </c>
      <c r="L1376" s="39">
        <f t="shared" si="1332"/>
        <v>0</v>
      </c>
      <c r="M1376" s="39">
        <f t="shared" si="1332"/>
        <v>0</v>
      </c>
      <c r="N1376" s="39">
        <f t="shared" si="1332"/>
        <v>0</v>
      </c>
      <c r="O1376" s="39">
        <f t="shared" si="1332"/>
        <v>0</v>
      </c>
      <c r="P1376" s="39">
        <f t="shared" si="1332"/>
        <v>0</v>
      </c>
      <c r="Q1376" s="39">
        <f t="shared" si="1332"/>
        <v>0</v>
      </c>
      <c r="R1376" s="39">
        <f t="shared" si="1332"/>
        <v>0</v>
      </c>
      <c r="S1376" s="39">
        <f t="shared" si="1332"/>
        <v>0</v>
      </c>
      <c r="T1376" s="39">
        <f t="shared" si="1332"/>
        <v>0</v>
      </c>
      <c r="U1376" s="39">
        <f t="shared" si="1332"/>
        <v>0</v>
      </c>
    </row>
    <row r="1377" spans="1:21" ht="12" hidden="1" customHeight="1" x14ac:dyDescent="0.25">
      <c r="A1377" s="5">
        <v>272510</v>
      </c>
      <c r="B1377" s="6" t="s">
        <v>859</v>
      </c>
      <c r="C1377" s="6" t="s">
        <v>5</v>
      </c>
      <c r="D1377" s="6">
        <f t="shared" si="1331"/>
        <v>6</v>
      </c>
      <c r="E1377" s="40">
        <f t="shared" si="1332"/>
        <v>0</v>
      </c>
      <c r="F1377" s="40">
        <f t="shared" si="1332"/>
        <v>0</v>
      </c>
      <c r="G1377" s="40">
        <f t="shared" si="1332"/>
        <v>0</v>
      </c>
      <c r="H1377" s="40">
        <f t="shared" si="1332"/>
        <v>0</v>
      </c>
      <c r="I1377" s="40">
        <f t="shared" si="1332"/>
        <v>0</v>
      </c>
      <c r="J1377" s="40">
        <f t="shared" si="1332"/>
        <v>0</v>
      </c>
      <c r="K1377" s="40">
        <f t="shared" si="1332"/>
        <v>0</v>
      </c>
      <c r="L1377" s="40">
        <f t="shared" si="1332"/>
        <v>0</v>
      </c>
      <c r="M1377" s="40">
        <f t="shared" si="1332"/>
        <v>0</v>
      </c>
      <c r="N1377" s="40">
        <f t="shared" si="1332"/>
        <v>0</v>
      </c>
      <c r="O1377" s="40">
        <f t="shared" si="1332"/>
        <v>0</v>
      </c>
      <c r="P1377" s="40">
        <f t="shared" si="1332"/>
        <v>0</v>
      </c>
      <c r="Q1377" s="40">
        <f t="shared" si="1332"/>
        <v>0</v>
      </c>
      <c r="R1377" s="40">
        <f t="shared" si="1332"/>
        <v>0</v>
      </c>
      <c r="S1377" s="40">
        <f t="shared" si="1332"/>
        <v>0</v>
      </c>
      <c r="T1377" s="40">
        <f t="shared" si="1332"/>
        <v>0</v>
      </c>
      <c r="U1377" s="40">
        <f t="shared" si="1332"/>
        <v>0</v>
      </c>
    </row>
    <row r="1378" spans="1:21" ht="12" hidden="1" x14ac:dyDescent="0.25">
      <c r="A1378" s="34">
        <v>27251001</v>
      </c>
      <c r="B1378" s="35" t="s">
        <v>859</v>
      </c>
      <c r="C1378" s="35" t="s">
        <v>5</v>
      </c>
      <c r="D1378" s="35">
        <f t="shared" si="1331"/>
        <v>8</v>
      </c>
      <c r="E1378" s="41">
        <f t="shared" si="1332"/>
        <v>0</v>
      </c>
      <c r="F1378" s="41">
        <f t="shared" si="1332"/>
        <v>0</v>
      </c>
      <c r="G1378" s="41">
        <f t="shared" si="1332"/>
        <v>0</v>
      </c>
      <c r="H1378" s="41">
        <f t="shared" si="1332"/>
        <v>0</v>
      </c>
      <c r="I1378" s="41">
        <f t="shared" si="1332"/>
        <v>0</v>
      </c>
      <c r="J1378" s="41">
        <f t="shared" si="1332"/>
        <v>0</v>
      </c>
      <c r="K1378" s="41">
        <f t="shared" si="1332"/>
        <v>0</v>
      </c>
      <c r="L1378" s="41">
        <f t="shared" si="1332"/>
        <v>0</v>
      </c>
      <c r="M1378" s="41">
        <f t="shared" si="1332"/>
        <v>0</v>
      </c>
      <c r="N1378" s="41">
        <f t="shared" si="1332"/>
        <v>0</v>
      </c>
      <c r="O1378" s="41">
        <f t="shared" si="1332"/>
        <v>0</v>
      </c>
      <c r="P1378" s="41">
        <f t="shared" si="1332"/>
        <v>0</v>
      </c>
      <c r="Q1378" s="41">
        <f t="shared" si="1332"/>
        <v>0</v>
      </c>
      <c r="R1378" s="41">
        <f t="shared" si="1332"/>
        <v>0</v>
      </c>
      <c r="S1378" s="41">
        <f t="shared" si="1332"/>
        <v>0</v>
      </c>
      <c r="T1378" s="41">
        <f t="shared" si="1332"/>
        <v>0</v>
      </c>
      <c r="U1378" s="41">
        <f t="shared" si="1332"/>
        <v>0</v>
      </c>
    </row>
    <row r="1379" spans="1:21" hidden="1" x14ac:dyDescent="0.2">
      <c r="A1379" s="3">
        <v>2725100101</v>
      </c>
      <c r="B1379" s="4" t="s">
        <v>860</v>
      </c>
      <c r="C1379" s="4" t="s">
        <v>9</v>
      </c>
      <c r="D1379" s="4">
        <f t="shared" si="1331"/>
        <v>10</v>
      </c>
      <c r="E1379" s="42">
        <f>+F1379+G1379+J1379+K1379+L1379+H1379+M1379+N1379+I1379+O1379+P1379+Q1379+R1379+S1379+T1379+U1379</f>
        <v>0</v>
      </c>
      <c r="F1379" s="42">
        <f>IFERROR(VLOOKUP($A1379,'2018'!$A$8:$C$209,3,FALSE),0)</f>
        <v>0</v>
      </c>
      <c r="G1379" s="42">
        <f>IFERROR(VLOOKUP($A1379,'2019'!$A$8:$C$282,3,FALSE),0)</f>
        <v>0</v>
      </c>
      <c r="H1379" s="42">
        <f>+IFERROR(VLOOKUP($A1379,'2020'!$A$14:$C$247,3,FALSE),0)</f>
        <v>0</v>
      </c>
      <c r="I1379" s="42">
        <f>+IFERROR(VLOOKUP($A1379,'2021'!$A$12:$C$276,3,FALSE),0)</f>
        <v>0</v>
      </c>
      <c r="J1379" s="42">
        <f>+IFERROR(VLOOKUP($A1379,'2022'!$A:$O,4,FALSE),0)</f>
        <v>0</v>
      </c>
      <c r="K1379" s="42">
        <f>+IFERROR(VLOOKUP($A1379,'2022'!$A:$O,5,FALSE),0)</f>
        <v>0</v>
      </c>
      <c r="L1379" s="42">
        <f>+IFERROR(VLOOKUP($A1379,'2022'!$A:$O,6,FALSE),0)</f>
        <v>0</v>
      </c>
      <c r="M1379" s="42">
        <f>+IFERROR(VLOOKUP($A1379,'2022'!$A:$O,7,FALSE),0)</f>
        <v>0</v>
      </c>
      <c r="N1379" s="42">
        <f>+IFERROR(VLOOKUP($A1379,'2022'!$A:$O,8,FALSE),0)</f>
        <v>0</v>
      </c>
      <c r="O1379" s="42">
        <f>+IFERROR(VLOOKUP($A1379,'2022'!$A:$O,9,FALSE),0)</f>
        <v>0</v>
      </c>
      <c r="P1379" s="42">
        <f>+IFERROR(VLOOKUP($A1379,'2022'!$A:$O,10,FALSE),0)</f>
        <v>0</v>
      </c>
      <c r="Q1379" s="42">
        <f>+IFERROR(VLOOKUP($A1379,'2022'!$A:$O,11,FALSE),0)</f>
        <v>0</v>
      </c>
      <c r="R1379" s="42">
        <f>+IFERROR(VLOOKUP($A1379,'2022'!$A:$O,12,FALSE),0)</f>
        <v>0</v>
      </c>
      <c r="S1379" s="42">
        <f>+IFERROR(VLOOKUP($A1379,'2022'!$A:$O,13,FALSE),0)</f>
        <v>0</v>
      </c>
      <c r="T1379" s="42">
        <f>+IFERROR(VLOOKUP($A1379,'2022'!$A:$O,14,FALSE),0)</f>
        <v>0</v>
      </c>
      <c r="U1379" s="42">
        <f>+IFERROR(VLOOKUP($A1379,'2022'!$A:$O,15,FALSE),0)</f>
        <v>0</v>
      </c>
    </row>
    <row r="1380" spans="1:21" ht="12" hidden="1" x14ac:dyDescent="0.25">
      <c r="A1380" s="30">
        <v>28</v>
      </c>
      <c r="B1380" s="31" t="s">
        <v>861</v>
      </c>
      <c r="C1380" s="31" t="s">
        <v>5</v>
      </c>
      <c r="D1380" s="31">
        <f t="shared" si="1331"/>
        <v>2</v>
      </c>
      <c r="E1380" s="38">
        <f t="shared" ref="E1380:L1380" si="1333">+E1381+E1408+E1416+E1420+E1425+E1429</f>
        <v>-5028833490.3400002</v>
      </c>
      <c r="F1380" s="38">
        <f t="shared" si="1333"/>
        <v>3597715990</v>
      </c>
      <c r="G1380" s="38">
        <f t="shared" si="1333"/>
        <v>-848038380</v>
      </c>
      <c r="H1380" s="38">
        <f t="shared" ref="H1380" si="1334">+H1381+H1408+H1416+H1420+H1425+H1429</f>
        <v>-1911124264</v>
      </c>
      <c r="I1380" s="38">
        <f t="shared" ref="I1380" si="1335">+I1381+I1408+I1416+I1420+I1425+I1429</f>
        <v>-139585922.33999997</v>
      </c>
      <c r="J1380" s="38">
        <f t="shared" si="1333"/>
        <v>292498481</v>
      </c>
      <c r="K1380" s="38">
        <f t="shared" si="1333"/>
        <v>54197871</v>
      </c>
      <c r="L1380" s="38">
        <f t="shared" si="1333"/>
        <v>1489035038</v>
      </c>
      <c r="M1380" s="38">
        <f t="shared" ref="M1380:N1380" si="1336">+M1381+M1408+M1416+M1420+M1425+M1429</f>
        <v>10992587</v>
      </c>
      <c r="N1380" s="38">
        <f t="shared" si="1336"/>
        <v>5199782</v>
      </c>
      <c r="O1380" s="38">
        <f t="shared" ref="O1380:S1380" si="1337">+O1381+O1408+O1416+O1420+O1425+O1429</f>
        <v>20105398</v>
      </c>
      <c r="P1380" s="38">
        <f t="shared" si="1337"/>
        <v>1826255703</v>
      </c>
      <c r="Q1380" s="38">
        <f t="shared" si="1337"/>
        <v>-2947081168</v>
      </c>
      <c r="R1380" s="38">
        <f t="shared" si="1337"/>
        <v>2425435737</v>
      </c>
      <c r="S1380" s="38">
        <f t="shared" si="1337"/>
        <v>2149741965</v>
      </c>
      <c r="T1380" s="38">
        <f t="shared" ref="T1380:U1380" si="1338">+T1381+T1408+T1416+T1420+T1425+T1429</f>
        <v>-12055593487</v>
      </c>
      <c r="U1380" s="38">
        <f t="shared" si="1338"/>
        <v>1001411179</v>
      </c>
    </row>
    <row r="1381" spans="1:21" ht="12" hidden="1" x14ac:dyDescent="0.25">
      <c r="A1381" s="32">
        <v>2805</v>
      </c>
      <c r="B1381" s="33" t="s">
        <v>862</v>
      </c>
      <c r="C1381" s="33" t="s">
        <v>5</v>
      </c>
      <c r="D1381" s="33">
        <f t="shared" si="1331"/>
        <v>4</v>
      </c>
      <c r="E1381" s="39">
        <f t="shared" ref="E1381:L1381" si="1339">+E1382+E1398+E1401</f>
        <v>29000000</v>
      </c>
      <c r="F1381" s="39">
        <f t="shared" si="1339"/>
        <v>0</v>
      </c>
      <c r="G1381" s="39">
        <f t="shared" si="1339"/>
        <v>0</v>
      </c>
      <c r="H1381" s="39">
        <f t="shared" ref="H1381" si="1340">+H1382+H1398+H1401</f>
        <v>0</v>
      </c>
      <c r="I1381" s="39">
        <f t="shared" ref="I1381" si="1341">+I1382+I1398+I1401</f>
        <v>0</v>
      </c>
      <c r="J1381" s="39">
        <f t="shared" si="1339"/>
        <v>0</v>
      </c>
      <c r="K1381" s="39">
        <f t="shared" si="1339"/>
        <v>30000000</v>
      </c>
      <c r="L1381" s="39">
        <f t="shared" si="1339"/>
        <v>0</v>
      </c>
      <c r="M1381" s="39">
        <f t="shared" ref="M1381:N1381" si="1342">+M1382+M1398+M1401</f>
        <v>0</v>
      </c>
      <c r="N1381" s="39">
        <f t="shared" si="1342"/>
        <v>0</v>
      </c>
      <c r="O1381" s="39">
        <f t="shared" ref="O1381:S1381" si="1343">+O1382+O1398+O1401</f>
        <v>0</v>
      </c>
      <c r="P1381" s="39">
        <f t="shared" si="1343"/>
        <v>0</v>
      </c>
      <c r="Q1381" s="39">
        <f t="shared" si="1343"/>
        <v>0</v>
      </c>
      <c r="R1381" s="39">
        <f t="shared" si="1343"/>
        <v>-1000000</v>
      </c>
      <c r="S1381" s="39">
        <f t="shared" si="1343"/>
        <v>0</v>
      </c>
      <c r="T1381" s="39">
        <f t="shared" ref="T1381:U1381" si="1344">+T1382+T1398+T1401</f>
        <v>0</v>
      </c>
      <c r="U1381" s="39">
        <f t="shared" si="1344"/>
        <v>0</v>
      </c>
    </row>
    <row r="1382" spans="1:21" ht="12" hidden="1" x14ac:dyDescent="0.25">
      <c r="A1382" s="5">
        <v>280505</v>
      </c>
      <c r="B1382" s="6" t="s">
        <v>66</v>
      </c>
      <c r="C1382" s="6" t="s">
        <v>5</v>
      </c>
      <c r="D1382" s="6">
        <f t="shared" si="1331"/>
        <v>6</v>
      </c>
      <c r="E1382" s="40">
        <f t="shared" ref="E1382:L1382" si="1345">+E1383+E1390</f>
        <v>0</v>
      </c>
      <c r="F1382" s="40">
        <f t="shared" si="1345"/>
        <v>0</v>
      </c>
      <c r="G1382" s="40">
        <f t="shared" si="1345"/>
        <v>0</v>
      </c>
      <c r="H1382" s="40">
        <f t="shared" ref="H1382" si="1346">+H1383+H1390</f>
        <v>0</v>
      </c>
      <c r="I1382" s="40">
        <f t="shared" ref="I1382" si="1347">+I1383+I1390</f>
        <v>0</v>
      </c>
      <c r="J1382" s="40">
        <f t="shared" si="1345"/>
        <v>0</v>
      </c>
      <c r="K1382" s="40">
        <f t="shared" si="1345"/>
        <v>0</v>
      </c>
      <c r="L1382" s="40">
        <f t="shared" si="1345"/>
        <v>0</v>
      </c>
      <c r="M1382" s="40">
        <f t="shared" ref="M1382:N1382" si="1348">+M1383+M1390</f>
        <v>0</v>
      </c>
      <c r="N1382" s="40">
        <f t="shared" si="1348"/>
        <v>0</v>
      </c>
      <c r="O1382" s="40">
        <f t="shared" ref="O1382:S1382" si="1349">+O1383+O1390</f>
        <v>0</v>
      </c>
      <c r="P1382" s="40">
        <f t="shared" si="1349"/>
        <v>0</v>
      </c>
      <c r="Q1382" s="40">
        <f t="shared" si="1349"/>
        <v>0</v>
      </c>
      <c r="R1382" s="40">
        <f t="shared" si="1349"/>
        <v>0</v>
      </c>
      <c r="S1382" s="40">
        <f t="shared" si="1349"/>
        <v>0</v>
      </c>
      <c r="T1382" s="40">
        <f t="shared" ref="T1382:U1382" si="1350">+T1383+T1390</f>
        <v>0</v>
      </c>
      <c r="U1382" s="40">
        <f t="shared" si="1350"/>
        <v>0</v>
      </c>
    </row>
    <row r="1383" spans="1:21" ht="12" hidden="1" x14ac:dyDescent="0.25">
      <c r="A1383" s="34">
        <v>28050501</v>
      </c>
      <c r="B1383" s="35" t="s">
        <v>863</v>
      </c>
      <c r="C1383" s="35" t="s">
        <v>5</v>
      </c>
      <c r="D1383" s="35">
        <f t="shared" si="1331"/>
        <v>8</v>
      </c>
      <c r="E1383" s="41">
        <f t="shared" ref="E1383:L1383" si="1351">SUBTOTAL(9,E1384:E1389)</f>
        <v>0</v>
      </c>
      <c r="F1383" s="41">
        <f t="shared" si="1351"/>
        <v>0</v>
      </c>
      <c r="G1383" s="41">
        <f t="shared" si="1351"/>
        <v>0</v>
      </c>
      <c r="H1383" s="41">
        <f t="shared" ref="H1383" si="1352">SUBTOTAL(9,H1384:H1389)</f>
        <v>0</v>
      </c>
      <c r="I1383" s="41">
        <f t="shared" ref="I1383" si="1353">SUBTOTAL(9,I1384:I1389)</f>
        <v>0</v>
      </c>
      <c r="J1383" s="41">
        <f t="shared" si="1351"/>
        <v>0</v>
      </c>
      <c r="K1383" s="41">
        <f t="shared" si="1351"/>
        <v>0</v>
      </c>
      <c r="L1383" s="41">
        <f t="shared" si="1351"/>
        <v>0</v>
      </c>
      <c r="M1383" s="41">
        <f t="shared" ref="M1383:N1383" si="1354">SUBTOTAL(9,M1384:M1389)</f>
        <v>0</v>
      </c>
      <c r="N1383" s="41">
        <f t="shared" si="1354"/>
        <v>0</v>
      </c>
      <c r="O1383" s="41">
        <f t="shared" ref="O1383:S1383" si="1355">SUBTOTAL(9,O1384:O1389)</f>
        <v>0</v>
      </c>
      <c r="P1383" s="41">
        <f t="shared" si="1355"/>
        <v>0</v>
      </c>
      <c r="Q1383" s="41">
        <f t="shared" si="1355"/>
        <v>0</v>
      </c>
      <c r="R1383" s="41">
        <f t="shared" si="1355"/>
        <v>0</v>
      </c>
      <c r="S1383" s="41">
        <f t="shared" si="1355"/>
        <v>0</v>
      </c>
      <c r="T1383" s="41">
        <f t="shared" ref="T1383:U1383" si="1356">SUBTOTAL(9,T1384:T1389)</f>
        <v>0</v>
      </c>
      <c r="U1383" s="41">
        <f t="shared" si="1356"/>
        <v>0</v>
      </c>
    </row>
    <row r="1384" spans="1:21" hidden="1" x14ac:dyDescent="0.2">
      <c r="A1384" s="3">
        <v>2805050101</v>
      </c>
      <c r="B1384" s="4" t="s">
        <v>864</v>
      </c>
      <c r="C1384" s="4" t="s">
        <v>9</v>
      </c>
      <c r="D1384" s="4">
        <f t="shared" si="1331"/>
        <v>10</v>
      </c>
      <c r="E1384" s="42">
        <f t="shared" ref="E1384:E1389" si="1357">+F1384+G1384+J1384+K1384+L1384+H1384+M1384+N1384+I1384+O1384+P1384+Q1384+R1384+S1384+T1384+U1384</f>
        <v>1042293960</v>
      </c>
      <c r="F1384" s="42">
        <f>IFERROR(VLOOKUP($A1384,'2018'!$A$8:$C$209,3,FALSE),0)</f>
        <v>3989032555.3099999</v>
      </c>
      <c r="G1384" s="42">
        <f>IFERROR(VLOOKUP($A1384,'2019'!$A$8:$C$282,3,FALSE),0)</f>
        <v>-2877840040</v>
      </c>
      <c r="H1384" s="42">
        <f>+IFERROR(VLOOKUP($A1384,'2020'!$A$14:$C$247,3,FALSE),0)</f>
        <v>1622160862</v>
      </c>
      <c r="I1384" s="42">
        <f>+IFERROR(VLOOKUP($A1384,'2021'!$A$12:$C$276,3,FALSE),0)</f>
        <v>4458847261.6899996</v>
      </c>
      <c r="J1384" s="42">
        <f>+IFERROR(VLOOKUP($A1384,'2022'!$A:$O,4,FALSE),0)</f>
        <v>-1919262427</v>
      </c>
      <c r="K1384" s="42">
        <f>+IFERROR(VLOOKUP($A1384,'2022'!$A:$O,5,FALSE),0)</f>
        <v>-359308875</v>
      </c>
      <c r="L1384" s="42">
        <f>+IFERROR(VLOOKUP($A1384,'2022'!$A:$O,6,FALSE),0)</f>
        <v>438136671</v>
      </c>
      <c r="M1384" s="42">
        <f>+IFERROR(VLOOKUP($A1384,'2022'!$A:$O,7,FALSE),0)</f>
        <v>-32519283</v>
      </c>
      <c r="N1384" s="42">
        <f>+IFERROR(VLOOKUP($A1384,'2022'!$A:$O,8,FALSE),0)</f>
        <v>-16512787</v>
      </c>
      <c r="O1384" s="42">
        <f>+IFERROR(VLOOKUP($A1384,'2022'!$A:$O,9,FALSE),0)</f>
        <v>93190955</v>
      </c>
      <c r="P1384" s="42">
        <f>+IFERROR(VLOOKUP($A1384,'2022'!$A:$O,10,FALSE),0)</f>
        <v>-845107930</v>
      </c>
      <c r="Q1384" s="42">
        <f>+IFERROR(VLOOKUP($A1384,'2022'!$A:$O,11,FALSE),0)</f>
        <v>-857630918</v>
      </c>
      <c r="R1384" s="42">
        <f>+IFERROR(VLOOKUP($A1384,'2022'!$A:$O,12,FALSE),0)</f>
        <v>-2633281997</v>
      </c>
      <c r="S1384" s="42">
        <f>+IFERROR(VLOOKUP($A1384,'2022'!$A:$O,13,FALSE),0)</f>
        <v>6280950</v>
      </c>
      <c r="T1384" s="42">
        <f>+IFERROR(VLOOKUP($A1384,'2022'!$A:$O,14,FALSE),0)</f>
        <v>-108323200</v>
      </c>
      <c r="U1384" s="42">
        <f>+IFERROR(VLOOKUP($A1384,'2022'!$A:$O,15,FALSE),0)</f>
        <v>84432162</v>
      </c>
    </row>
    <row r="1385" spans="1:21" ht="12" hidden="1" customHeight="1" x14ac:dyDescent="0.2">
      <c r="A1385" s="3">
        <v>2805050102</v>
      </c>
      <c r="B1385" s="4" t="s">
        <v>865</v>
      </c>
      <c r="C1385" s="4" t="s">
        <v>9</v>
      </c>
      <c r="D1385" s="4">
        <f t="shared" si="1331"/>
        <v>10</v>
      </c>
      <c r="E1385" s="42">
        <f t="shared" si="1357"/>
        <v>0</v>
      </c>
      <c r="F1385" s="42">
        <f>IFERROR(VLOOKUP($A1385,'2018'!$A$8:$C$209,3,FALSE),0)</f>
        <v>0</v>
      </c>
      <c r="G1385" s="42">
        <f>IFERROR(VLOOKUP($A1385,'2019'!$A$8:$C$282,3,FALSE),0)</f>
        <v>0</v>
      </c>
      <c r="H1385" s="42">
        <f>+IFERROR(VLOOKUP($A1385,'2020'!$A$14:$C$247,3,FALSE),0)</f>
        <v>0</v>
      </c>
      <c r="I1385" s="42">
        <f>+IFERROR(VLOOKUP($A1385,'2021'!$A$12:$C$276,3,FALSE),0)</f>
        <v>0</v>
      </c>
      <c r="J1385" s="42">
        <f>+IFERROR(VLOOKUP($A1385,'2022'!$A:$O,4,FALSE),0)</f>
        <v>0</v>
      </c>
      <c r="K1385" s="42">
        <f>+IFERROR(VLOOKUP($A1385,'2022'!$A:$O,5,FALSE),0)</f>
        <v>0</v>
      </c>
      <c r="L1385" s="42">
        <f>+IFERROR(VLOOKUP($A1385,'2022'!$A:$O,6,FALSE),0)</f>
        <v>0</v>
      </c>
      <c r="M1385" s="42">
        <f>+IFERROR(VLOOKUP($A1385,'2022'!$A:$O,7,FALSE),0)</f>
        <v>0</v>
      </c>
      <c r="N1385" s="42">
        <f>+IFERROR(VLOOKUP($A1385,'2022'!$A:$O,8,FALSE),0)</f>
        <v>0</v>
      </c>
      <c r="O1385" s="42">
        <f>+IFERROR(VLOOKUP($A1385,'2022'!$A:$O,9,FALSE),0)</f>
        <v>0</v>
      </c>
      <c r="P1385" s="42">
        <f>+IFERROR(VLOOKUP($A1385,'2022'!$A:$O,10,FALSE),0)</f>
        <v>0</v>
      </c>
      <c r="Q1385" s="42">
        <f>+IFERROR(VLOOKUP($A1385,'2022'!$A:$O,11,FALSE),0)</f>
        <v>0</v>
      </c>
      <c r="R1385" s="42">
        <f>+IFERROR(VLOOKUP($A1385,'2022'!$A:$O,12,FALSE),0)</f>
        <v>0</v>
      </c>
      <c r="S1385" s="42">
        <f>+IFERROR(VLOOKUP($A1385,'2022'!$A:$O,13,FALSE),0)</f>
        <v>0</v>
      </c>
      <c r="T1385" s="42">
        <f>+IFERROR(VLOOKUP($A1385,'2022'!$A:$O,14,FALSE),0)</f>
        <v>0</v>
      </c>
      <c r="U1385" s="42">
        <f>+IFERROR(VLOOKUP($A1385,'2022'!$A:$O,15,FALSE),0)</f>
        <v>0</v>
      </c>
    </row>
    <row r="1386" spans="1:21" ht="12" hidden="1" customHeight="1" x14ac:dyDescent="0.2">
      <c r="A1386" s="3">
        <v>2805050103</v>
      </c>
      <c r="B1386" s="4" t="s">
        <v>866</v>
      </c>
      <c r="C1386" s="4" t="s">
        <v>9</v>
      </c>
      <c r="D1386" s="4">
        <f t="shared" si="1331"/>
        <v>10</v>
      </c>
      <c r="E1386" s="42">
        <f t="shared" si="1357"/>
        <v>0</v>
      </c>
      <c r="F1386" s="42">
        <f>IFERROR(VLOOKUP($A1386,'2018'!$A$8:$C$209,3,FALSE),0)</f>
        <v>0</v>
      </c>
      <c r="G1386" s="42">
        <f>IFERROR(VLOOKUP($A1386,'2019'!$A$8:$C$282,3,FALSE),0)</f>
        <v>0</v>
      </c>
      <c r="H1386" s="42">
        <f>+IFERROR(VLOOKUP($A1386,'2020'!$A$14:$C$247,3,FALSE),0)</f>
        <v>0</v>
      </c>
      <c r="I1386" s="42">
        <f>+IFERROR(VLOOKUP($A1386,'2021'!$A$12:$C$276,3,FALSE),0)</f>
        <v>0</v>
      </c>
      <c r="J1386" s="42">
        <f>+IFERROR(VLOOKUP($A1386,'2022'!$A:$O,4,FALSE),0)</f>
        <v>0</v>
      </c>
      <c r="K1386" s="42">
        <f>+IFERROR(VLOOKUP($A1386,'2022'!$A:$O,5,FALSE),0)</f>
        <v>0</v>
      </c>
      <c r="L1386" s="42">
        <f>+IFERROR(VLOOKUP($A1386,'2022'!$A:$O,6,FALSE),0)</f>
        <v>0</v>
      </c>
      <c r="M1386" s="42">
        <f>+IFERROR(VLOOKUP($A1386,'2022'!$A:$O,7,FALSE),0)</f>
        <v>0</v>
      </c>
      <c r="N1386" s="42">
        <f>+IFERROR(VLOOKUP($A1386,'2022'!$A:$O,8,FALSE),0)</f>
        <v>0</v>
      </c>
      <c r="O1386" s="42">
        <f>+IFERROR(VLOOKUP($A1386,'2022'!$A:$O,9,FALSE),0)</f>
        <v>0</v>
      </c>
      <c r="P1386" s="42">
        <f>+IFERROR(VLOOKUP($A1386,'2022'!$A:$O,10,FALSE),0)</f>
        <v>0</v>
      </c>
      <c r="Q1386" s="42">
        <f>+IFERROR(VLOOKUP($A1386,'2022'!$A:$O,11,FALSE),0)</f>
        <v>0</v>
      </c>
      <c r="R1386" s="42">
        <f>+IFERROR(VLOOKUP($A1386,'2022'!$A:$O,12,FALSE),0)</f>
        <v>0</v>
      </c>
      <c r="S1386" s="42">
        <f>+IFERROR(VLOOKUP($A1386,'2022'!$A:$O,13,FALSE),0)</f>
        <v>0</v>
      </c>
      <c r="T1386" s="42">
        <f>+IFERROR(VLOOKUP($A1386,'2022'!$A:$O,14,FALSE),0)</f>
        <v>0</v>
      </c>
      <c r="U1386" s="42">
        <f>+IFERROR(VLOOKUP($A1386,'2022'!$A:$O,15,FALSE),0)</f>
        <v>0</v>
      </c>
    </row>
    <row r="1387" spans="1:21" hidden="1" x14ac:dyDescent="0.2">
      <c r="A1387" s="3">
        <v>2805050104</v>
      </c>
      <c r="B1387" s="4" t="s">
        <v>469</v>
      </c>
      <c r="C1387" s="4" t="s">
        <v>9</v>
      </c>
      <c r="D1387" s="4">
        <f t="shared" si="1331"/>
        <v>10</v>
      </c>
      <c r="E1387" s="42">
        <f t="shared" si="1357"/>
        <v>22743438</v>
      </c>
      <c r="F1387" s="42">
        <f>IFERROR(VLOOKUP($A1387,'2018'!$A$8:$C$209,3,FALSE),0)</f>
        <v>0</v>
      </c>
      <c r="G1387" s="42">
        <f>IFERROR(VLOOKUP($A1387,'2019'!$A$8:$C$282,3,FALSE),0)</f>
        <v>0</v>
      </c>
      <c r="H1387" s="42">
        <f>+IFERROR(VLOOKUP($A1387,'2020'!$A$14:$C$247,3,FALSE),0)</f>
        <v>0</v>
      </c>
      <c r="I1387" s="42">
        <f>+IFERROR(VLOOKUP($A1387,'2021'!$A$12:$C$276,3,FALSE),0)</f>
        <v>0</v>
      </c>
      <c r="J1387" s="42">
        <f>+IFERROR(VLOOKUP($A1387,'2022'!$A:$O,4,FALSE),0)</f>
        <v>0</v>
      </c>
      <c r="K1387" s="42">
        <f>+IFERROR(VLOOKUP($A1387,'2022'!$A:$O,5,FALSE),0)</f>
        <v>0</v>
      </c>
      <c r="L1387" s="42">
        <f>+IFERROR(VLOOKUP($A1387,'2022'!$A:$O,6,FALSE),0)</f>
        <v>18174863</v>
      </c>
      <c r="M1387" s="42">
        <f>+IFERROR(VLOOKUP($A1387,'2022'!$A:$O,7,FALSE),0)</f>
        <v>-105523</v>
      </c>
      <c r="N1387" s="42">
        <f>+IFERROR(VLOOKUP($A1387,'2022'!$A:$O,8,FALSE),0)</f>
        <v>974474</v>
      </c>
      <c r="O1387" s="42">
        <f>+IFERROR(VLOOKUP($A1387,'2022'!$A:$O,9,FALSE),0)</f>
        <v>4889105</v>
      </c>
      <c r="P1387" s="42">
        <f>+IFERROR(VLOOKUP($A1387,'2022'!$A:$O,10,FALSE),0)</f>
        <v>-5858031</v>
      </c>
      <c r="Q1387" s="42">
        <f>+IFERROR(VLOOKUP($A1387,'2022'!$A:$O,11,FALSE),0)</f>
        <v>-49924</v>
      </c>
      <c r="R1387" s="42">
        <f>+IFERROR(VLOOKUP($A1387,'2022'!$A:$O,12,FALSE),0)</f>
        <v>5180935</v>
      </c>
      <c r="S1387" s="42">
        <f>+IFERROR(VLOOKUP($A1387,'2022'!$A:$O,13,FALSE),0)</f>
        <v>-4577513</v>
      </c>
      <c r="T1387" s="42">
        <f>+IFERROR(VLOOKUP($A1387,'2022'!$A:$O,14,FALSE),0)</f>
        <v>4115035</v>
      </c>
      <c r="U1387" s="42">
        <f>+IFERROR(VLOOKUP($A1387,'2022'!$A:$O,15,FALSE),0)</f>
        <v>17</v>
      </c>
    </row>
    <row r="1388" spans="1:21" ht="12" hidden="1" customHeight="1" x14ac:dyDescent="0.2">
      <c r="A1388" s="3">
        <v>2805050105</v>
      </c>
      <c r="B1388" s="4" t="s">
        <v>867</v>
      </c>
      <c r="C1388" s="4" t="s">
        <v>9</v>
      </c>
      <c r="D1388" s="4">
        <f t="shared" si="1331"/>
        <v>10</v>
      </c>
      <c r="E1388" s="42">
        <f t="shared" si="1357"/>
        <v>-332001</v>
      </c>
      <c r="F1388" s="42">
        <f>IFERROR(VLOOKUP($A1388,'2018'!$A$8:$C$209,3,FALSE),0)</f>
        <v>-332000</v>
      </c>
      <c r="G1388" s="42">
        <f>IFERROR(VLOOKUP($A1388,'2019'!$A$8:$C$282,3,FALSE),0)</f>
        <v>-940013</v>
      </c>
      <c r="H1388" s="42">
        <f>+IFERROR(VLOOKUP($A1388,'2020'!$A$14:$C$247,3,FALSE),0)</f>
        <v>940013</v>
      </c>
      <c r="I1388" s="42">
        <f>+IFERROR(VLOOKUP($A1388,'2021'!$A$12:$C$276,3,FALSE),0)</f>
        <v>332000</v>
      </c>
      <c r="J1388" s="42">
        <f>+IFERROR(VLOOKUP($A1388,'2022'!$A:$O,4,FALSE),0)</f>
        <v>-332000</v>
      </c>
      <c r="K1388" s="42">
        <f>+IFERROR(VLOOKUP($A1388,'2022'!$A:$O,5,FALSE),0)</f>
        <v>0</v>
      </c>
      <c r="L1388" s="42">
        <f>+IFERROR(VLOOKUP($A1388,'2022'!$A:$O,6,FALSE),0)</f>
        <v>0</v>
      </c>
      <c r="M1388" s="42">
        <f>+IFERROR(VLOOKUP($A1388,'2022'!$A:$O,7,FALSE),0)</f>
        <v>0</v>
      </c>
      <c r="N1388" s="42">
        <f>+IFERROR(VLOOKUP($A1388,'2022'!$A:$O,8,FALSE),0)</f>
        <v>-99826</v>
      </c>
      <c r="O1388" s="42">
        <f>+IFERROR(VLOOKUP($A1388,'2022'!$A:$O,9,FALSE),0)</f>
        <v>0</v>
      </c>
      <c r="P1388" s="42">
        <f>+IFERROR(VLOOKUP($A1388,'2022'!$A:$O,10,FALSE),0)</f>
        <v>0</v>
      </c>
      <c r="Q1388" s="42">
        <f>+IFERROR(VLOOKUP($A1388,'2022'!$A:$O,11,FALSE),0)</f>
        <v>0</v>
      </c>
      <c r="R1388" s="42">
        <f>+IFERROR(VLOOKUP($A1388,'2022'!$A:$O,12,FALSE),0)</f>
        <v>99825</v>
      </c>
      <c r="S1388" s="42">
        <f>+IFERROR(VLOOKUP($A1388,'2022'!$A:$O,13,FALSE),0)</f>
        <v>0</v>
      </c>
      <c r="T1388" s="42">
        <f>+IFERROR(VLOOKUP($A1388,'2022'!$A:$O,14,FALSE),0)</f>
        <v>0</v>
      </c>
      <c r="U1388" s="42">
        <f>+IFERROR(VLOOKUP($A1388,'2022'!$A:$O,15,FALSE),0)</f>
        <v>0</v>
      </c>
    </row>
    <row r="1389" spans="1:21" ht="12" hidden="1" customHeight="1" x14ac:dyDescent="0.2">
      <c r="A1389" s="3">
        <v>2805050106</v>
      </c>
      <c r="B1389" s="4" t="s">
        <v>857</v>
      </c>
      <c r="C1389" s="4" t="s">
        <v>9</v>
      </c>
      <c r="D1389" s="4">
        <f t="shared" si="1331"/>
        <v>10</v>
      </c>
      <c r="E1389" s="42">
        <f t="shared" si="1357"/>
        <v>3</v>
      </c>
      <c r="F1389" s="42">
        <f>IFERROR(VLOOKUP($A1389,'2018'!$A$8:$C$209,3,FALSE),0)</f>
        <v>0</v>
      </c>
      <c r="G1389" s="42">
        <f>IFERROR(VLOOKUP($A1389,'2019'!$A$8:$C$282,3,FALSE),0)</f>
        <v>0</v>
      </c>
      <c r="H1389" s="42">
        <f>+IFERROR(VLOOKUP($A1389,'2020'!$A$14:$C$247,3,FALSE),0)</f>
        <v>2194657</v>
      </c>
      <c r="I1389" s="42">
        <f>+IFERROR(VLOOKUP($A1389,'2021'!$A$12:$C$276,3,FALSE),0)</f>
        <v>1611480</v>
      </c>
      <c r="J1389" s="42">
        <f>+IFERROR(VLOOKUP($A1389,'2022'!$A:$O,4,FALSE),0)</f>
        <v>-223330</v>
      </c>
      <c r="K1389" s="42">
        <f>+IFERROR(VLOOKUP($A1389,'2022'!$A:$O,5,FALSE),0)</f>
        <v>7593231</v>
      </c>
      <c r="L1389" s="42">
        <f>+IFERROR(VLOOKUP($A1389,'2022'!$A:$O,6,FALSE),0)</f>
        <v>-7733101</v>
      </c>
      <c r="M1389" s="42">
        <f>+IFERROR(VLOOKUP($A1389,'2022'!$A:$O,7,FALSE),0)</f>
        <v>1230065</v>
      </c>
      <c r="N1389" s="42">
        <f>+IFERROR(VLOOKUP($A1389,'2022'!$A:$O,8,FALSE),0)</f>
        <v>-4672999</v>
      </c>
      <c r="O1389" s="42">
        <f>+IFERROR(VLOOKUP($A1389,'2022'!$A:$O,9,FALSE),0)</f>
        <v>0</v>
      </c>
      <c r="P1389" s="42">
        <f>+IFERROR(VLOOKUP($A1389,'2022'!$A:$O,10,FALSE),0)</f>
        <v>0</v>
      </c>
      <c r="Q1389" s="42">
        <f>+IFERROR(VLOOKUP($A1389,'2022'!$A:$O,11,FALSE),0)</f>
        <v>0</v>
      </c>
      <c r="R1389" s="42">
        <f>+IFERROR(VLOOKUP($A1389,'2022'!$A:$O,12,FALSE),0)</f>
        <v>0</v>
      </c>
      <c r="S1389" s="42">
        <f>+IFERROR(VLOOKUP($A1389,'2022'!$A:$O,13,FALSE),0)</f>
        <v>0</v>
      </c>
      <c r="T1389" s="42">
        <f>+IFERROR(VLOOKUP($A1389,'2022'!$A:$O,14,FALSE),0)</f>
        <v>0</v>
      </c>
      <c r="U1389" s="42">
        <f>+IFERROR(VLOOKUP($A1389,'2022'!$A:$O,15,FALSE),0)</f>
        <v>0</v>
      </c>
    </row>
    <row r="1390" spans="1:21" ht="12" hidden="1" x14ac:dyDescent="0.25">
      <c r="A1390" s="34">
        <v>28050502</v>
      </c>
      <c r="B1390" s="35" t="s">
        <v>868</v>
      </c>
      <c r="C1390" s="35" t="s">
        <v>5</v>
      </c>
      <c r="D1390" s="35">
        <f t="shared" si="1331"/>
        <v>8</v>
      </c>
      <c r="E1390" s="41">
        <f t="shared" ref="E1390:L1390" si="1358">SUBTOTAL(9,E1391:E1397)</f>
        <v>0</v>
      </c>
      <c r="F1390" s="41">
        <f t="shared" si="1358"/>
        <v>0</v>
      </c>
      <c r="G1390" s="41">
        <f t="shared" si="1358"/>
        <v>0</v>
      </c>
      <c r="H1390" s="41">
        <f t="shared" ref="H1390" si="1359">SUBTOTAL(9,H1391:H1397)</f>
        <v>0</v>
      </c>
      <c r="I1390" s="41">
        <f t="shared" ref="I1390" si="1360">SUBTOTAL(9,I1391:I1397)</f>
        <v>0</v>
      </c>
      <c r="J1390" s="41">
        <f t="shared" si="1358"/>
        <v>0</v>
      </c>
      <c r="K1390" s="41">
        <f t="shared" si="1358"/>
        <v>0</v>
      </c>
      <c r="L1390" s="41">
        <f t="shared" si="1358"/>
        <v>0</v>
      </c>
      <c r="M1390" s="41">
        <f t="shared" ref="M1390:N1390" si="1361">SUBTOTAL(9,M1391:M1397)</f>
        <v>0</v>
      </c>
      <c r="N1390" s="41">
        <f t="shared" si="1361"/>
        <v>0</v>
      </c>
      <c r="O1390" s="41">
        <f t="shared" ref="O1390:S1390" si="1362">SUBTOTAL(9,O1391:O1397)</f>
        <v>0</v>
      </c>
      <c r="P1390" s="41">
        <f t="shared" si="1362"/>
        <v>0</v>
      </c>
      <c r="Q1390" s="41">
        <f t="shared" si="1362"/>
        <v>0</v>
      </c>
      <c r="R1390" s="41">
        <f t="shared" si="1362"/>
        <v>0</v>
      </c>
      <c r="S1390" s="41">
        <f t="shared" si="1362"/>
        <v>0</v>
      </c>
      <c r="T1390" s="41">
        <f t="shared" ref="T1390:U1390" si="1363">SUBTOTAL(9,T1391:T1397)</f>
        <v>0</v>
      </c>
      <c r="U1390" s="41">
        <f t="shared" si="1363"/>
        <v>0</v>
      </c>
    </row>
    <row r="1391" spans="1:21" hidden="1" x14ac:dyDescent="0.2">
      <c r="A1391" s="3">
        <v>2805050201</v>
      </c>
      <c r="B1391" s="4" t="s">
        <v>869</v>
      </c>
      <c r="C1391" s="4" t="s">
        <v>9</v>
      </c>
      <c r="D1391" s="4">
        <f t="shared" si="1331"/>
        <v>10</v>
      </c>
      <c r="E1391" s="42">
        <f t="shared" ref="E1391:E1397" si="1364">+F1391+G1391+J1391+K1391+L1391+H1391+M1391+N1391+I1391+O1391+P1391+Q1391+R1391+S1391+T1391+U1391</f>
        <v>0</v>
      </c>
      <c r="F1391" s="42">
        <f>IFERROR(VLOOKUP($A1391,'2018'!$A$8:$C$209,3,FALSE),0)</f>
        <v>0</v>
      </c>
      <c r="G1391" s="42">
        <f>IFERROR(VLOOKUP($A1391,'2019'!$A$8:$C$282,3,FALSE),0)</f>
        <v>0</v>
      </c>
      <c r="H1391" s="42">
        <f>+IFERROR(VLOOKUP($A1391,'2020'!$A$14:$C$247,3,FALSE),0)</f>
        <v>0</v>
      </c>
      <c r="I1391" s="42">
        <f>+IFERROR(VLOOKUP($A1391,'2021'!$A$12:$C$276,3,FALSE),0)</f>
        <v>0</v>
      </c>
      <c r="J1391" s="42">
        <f>+IFERROR(VLOOKUP($A1391,'2022'!$A:$O,4,FALSE),0)</f>
        <v>0</v>
      </c>
      <c r="K1391" s="42">
        <f>+IFERROR(VLOOKUP($A1391,'2022'!$A:$O,5,FALSE),0)</f>
        <v>0</v>
      </c>
      <c r="L1391" s="42">
        <f>+IFERROR(VLOOKUP($A1391,'2022'!$A:$O,6,FALSE),0)</f>
        <v>0</v>
      </c>
      <c r="M1391" s="42">
        <f>+IFERROR(VLOOKUP($A1391,'2022'!$A:$O,7,FALSE),0)</f>
        <v>0</v>
      </c>
      <c r="N1391" s="42">
        <f>+IFERROR(VLOOKUP($A1391,'2022'!$A:$O,8,FALSE),0)</f>
        <v>0</v>
      </c>
      <c r="O1391" s="42">
        <f>+IFERROR(VLOOKUP($A1391,'2022'!$A:$O,9,FALSE),0)</f>
        <v>0</v>
      </c>
      <c r="P1391" s="42">
        <f>+IFERROR(VLOOKUP($A1391,'2022'!$A:$O,10,FALSE),0)</f>
        <v>0</v>
      </c>
      <c r="Q1391" s="42">
        <f>+IFERROR(VLOOKUP($A1391,'2022'!$A:$O,11,FALSE),0)</f>
        <v>0</v>
      </c>
      <c r="R1391" s="42">
        <f>+IFERROR(VLOOKUP($A1391,'2022'!$A:$O,12,FALSE),0)</f>
        <v>0</v>
      </c>
      <c r="S1391" s="42">
        <f>+IFERROR(VLOOKUP($A1391,'2022'!$A:$O,13,FALSE),0)</f>
        <v>0</v>
      </c>
      <c r="T1391" s="42">
        <f>+IFERROR(VLOOKUP($A1391,'2022'!$A:$O,14,FALSE),0)</f>
        <v>0</v>
      </c>
      <c r="U1391" s="42">
        <f>+IFERROR(VLOOKUP($A1391,'2022'!$A:$O,15,FALSE),0)</f>
        <v>0</v>
      </c>
    </row>
    <row r="1392" spans="1:21" hidden="1" x14ac:dyDescent="0.2">
      <c r="A1392" s="3">
        <v>2805050202</v>
      </c>
      <c r="B1392" s="4" t="s">
        <v>865</v>
      </c>
      <c r="C1392" s="4" t="s">
        <v>9</v>
      </c>
      <c r="D1392" s="4">
        <f t="shared" si="1331"/>
        <v>10</v>
      </c>
      <c r="E1392" s="42">
        <f t="shared" si="1364"/>
        <v>0</v>
      </c>
      <c r="F1392" s="42">
        <f>IFERROR(VLOOKUP($A1392,'2018'!$A$8:$C$209,3,FALSE),0)</f>
        <v>0</v>
      </c>
      <c r="G1392" s="42">
        <f>IFERROR(VLOOKUP($A1392,'2019'!$A$8:$C$282,3,FALSE),0)</f>
        <v>0</v>
      </c>
      <c r="H1392" s="42">
        <f>+IFERROR(VLOOKUP($A1392,'2020'!$A$14:$C$247,3,FALSE),0)</f>
        <v>0</v>
      </c>
      <c r="I1392" s="42">
        <f>+IFERROR(VLOOKUP($A1392,'2021'!$A$12:$C$276,3,FALSE),0)</f>
        <v>0</v>
      </c>
      <c r="J1392" s="42">
        <f>+IFERROR(VLOOKUP($A1392,'2022'!$A:$O,4,FALSE),0)</f>
        <v>0</v>
      </c>
      <c r="K1392" s="42">
        <f>+IFERROR(VLOOKUP($A1392,'2022'!$A:$O,5,FALSE),0)</f>
        <v>0</v>
      </c>
      <c r="L1392" s="42">
        <f>+IFERROR(VLOOKUP($A1392,'2022'!$A:$O,6,FALSE),0)</f>
        <v>0</v>
      </c>
      <c r="M1392" s="42">
        <f>+IFERROR(VLOOKUP($A1392,'2022'!$A:$O,7,FALSE),0)</f>
        <v>0</v>
      </c>
      <c r="N1392" s="42">
        <f>+IFERROR(VLOOKUP($A1392,'2022'!$A:$O,8,FALSE),0)</f>
        <v>0</v>
      </c>
      <c r="O1392" s="42">
        <f>+IFERROR(VLOOKUP($A1392,'2022'!$A:$O,9,FALSE),0)</f>
        <v>0</v>
      </c>
      <c r="P1392" s="42">
        <f>+IFERROR(VLOOKUP($A1392,'2022'!$A:$O,10,FALSE),0)</f>
        <v>0</v>
      </c>
      <c r="Q1392" s="42">
        <f>+IFERROR(VLOOKUP($A1392,'2022'!$A:$O,11,FALSE),0)</f>
        <v>0</v>
      </c>
      <c r="R1392" s="42">
        <f>+IFERROR(VLOOKUP($A1392,'2022'!$A:$O,12,FALSE),0)</f>
        <v>0</v>
      </c>
      <c r="S1392" s="42">
        <f>+IFERROR(VLOOKUP($A1392,'2022'!$A:$O,13,FALSE),0)</f>
        <v>0</v>
      </c>
      <c r="T1392" s="42">
        <f>+IFERROR(VLOOKUP($A1392,'2022'!$A:$O,14,FALSE),0)</f>
        <v>0</v>
      </c>
      <c r="U1392" s="42">
        <f>+IFERROR(VLOOKUP($A1392,'2022'!$A:$O,15,FALSE),0)</f>
        <v>0</v>
      </c>
    </row>
    <row r="1393" spans="1:21" hidden="1" x14ac:dyDescent="0.2">
      <c r="A1393" s="3">
        <v>2805050203</v>
      </c>
      <c r="B1393" s="4" t="s">
        <v>866</v>
      </c>
      <c r="C1393" s="4" t="s">
        <v>9</v>
      </c>
      <c r="D1393" s="4">
        <f t="shared" si="1331"/>
        <v>10</v>
      </c>
      <c r="E1393" s="42">
        <f t="shared" si="1364"/>
        <v>0</v>
      </c>
      <c r="F1393" s="42">
        <f>IFERROR(VLOOKUP($A1393,'2018'!$A$8:$C$209,3,FALSE),0)</f>
        <v>0</v>
      </c>
      <c r="G1393" s="42">
        <f>IFERROR(VLOOKUP($A1393,'2019'!$A$8:$C$282,3,FALSE),0)</f>
        <v>0</v>
      </c>
      <c r="H1393" s="42">
        <f>+IFERROR(VLOOKUP($A1393,'2020'!$A$14:$C$247,3,FALSE),0)</f>
        <v>0</v>
      </c>
      <c r="I1393" s="42">
        <f>+IFERROR(VLOOKUP($A1393,'2021'!$A$12:$C$276,3,FALSE),0)</f>
        <v>0</v>
      </c>
      <c r="J1393" s="42">
        <f>+IFERROR(VLOOKUP($A1393,'2022'!$A:$O,4,FALSE),0)</f>
        <v>0</v>
      </c>
      <c r="K1393" s="42">
        <f>+IFERROR(VLOOKUP($A1393,'2022'!$A:$O,5,FALSE),0)</f>
        <v>0</v>
      </c>
      <c r="L1393" s="42">
        <f>+IFERROR(VLOOKUP($A1393,'2022'!$A:$O,6,FALSE),0)</f>
        <v>0</v>
      </c>
      <c r="M1393" s="42">
        <f>+IFERROR(VLOOKUP($A1393,'2022'!$A:$O,7,FALSE),0)</f>
        <v>0</v>
      </c>
      <c r="N1393" s="42">
        <f>+IFERROR(VLOOKUP($A1393,'2022'!$A:$O,8,FALSE),0)</f>
        <v>0</v>
      </c>
      <c r="O1393" s="42">
        <f>+IFERROR(VLOOKUP($A1393,'2022'!$A:$O,9,FALSE),0)</f>
        <v>0</v>
      </c>
      <c r="P1393" s="42">
        <f>+IFERROR(VLOOKUP($A1393,'2022'!$A:$O,10,FALSE),0)</f>
        <v>0</v>
      </c>
      <c r="Q1393" s="42">
        <f>+IFERROR(VLOOKUP($A1393,'2022'!$A:$O,11,FALSE),0)</f>
        <v>0</v>
      </c>
      <c r="R1393" s="42">
        <f>+IFERROR(VLOOKUP($A1393,'2022'!$A:$O,12,FALSE),0)</f>
        <v>0</v>
      </c>
      <c r="S1393" s="42">
        <f>+IFERROR(VLOOKUP($A1393,'2022'!$A:$O,13,FALSE),0)</f>
        <v>0</v>
      </c>
      <c r="T1393" s="42">
        <f>+IFERROR(VLOOKUP($A1393,'2022'!$A:$O,14,FALSE),0)</f>
        <v>0</v>
      </c>
      <c r="U1393" s="42">
        <f>+IFERROR(VLOOKUP($A1393,'2022'!$A:$O,15,FALSE),0)</f>
        <v>0</v>
      </c>
    </row>
    <row r="1394" spans="1:21" hidden="1" x14ac:dyDescent="0.2">
      <c r="A1394" s="3">
        <v>2805050204</v>
      </c>
      <c r="B1394" s="4" t="s">
        <v>469</v>
      </c>
      <c r="C1394" s="4" t="s">
        <v>9</v>
      </c>
      <c r="D1394" s="4">
        <f t="shared" si="1331"/>
        <v>10</v>
      </c>
      <c r="E1394" s="42">
        <f t="shared" si="1364"/>
        <v>0</v>
      </c>
      <c r="F1394" s="42">
        <f>IFERROR(VLOOKUP($A1394,'2018'!$A$8:$C$209,3,FALSE),0)</f>
        <v>0</v>
      </c>
      <c r="G1394" s="42">
        <f>IFERROR(VLOOKUP($A1394,'2019'!$A$8:$C$282,3,FALSE),0)</f>
        <v>0</v>
      </c>
      <c r="H1394" s="42">
        <f>+IFERROR(VLOOKUP($A1394,'2020'!$A$14:$C$247,3,FALSE),0)</f>
        <v>0</v>
      </c>
      <c r="I1394" s="42">
        <f>+IFERROR(VLOOKUP($A1394,'2021'!$A$12:$C$276,3,FALSE),0)</f>
        <v>0</v>
      </c>
      <c r="J1394" s="42">
        <f>+IFERROR(VLOOKUP($A1394,'2022'!$A:$O,4,FALSE),0)</f>
        <v>0</v>
      </c>
      <c r="K1394" s="42">
        <f>+IFERROR(VLOOKUP($A1394,'2022'!$A:$O,5,FALSE),0)</f>
        <v>0</v>
      </c>
      <c r="L1394" s="42">
        <f>+IFERROR(VLOOKUP($A1394,'2022'!$A:$O,6,FALSE),0)</f>
        <v>0</v>
      </c>
      <c r="M1394" s="42">
        <f>+IFERROR(VLOOKUP($A1394,'2022'!$A:$O,7,FALSE),0)</f>
        <v>0</v>
      </c>
      <c r="N1394" s="42">
        <f>+IFERROR(VLOOKUP($A1394,'2022'!$A:$O,8,FALSE),0)</f>
        <v>0</v>
      </c>
      <c r="O1394" s="42">
        <f>+IFERROR(VLOOKUP($A1394,'2022'!$A:$O,9,FALSE),0)</f>
        <v>0</v>
      </c>
      <c r="P1394" s="42">
        <f>+IFERROR(VLOOKUP($A1394,'2022'!$A:$O,10,FALSE),0)</f>
        <v>0</v>
      </c>
      <c r="Q1394" s="42">
        <f>+IFERROR(VLOOKUP($A1394,'2022'!$A:$O,11,FALSE),0)</f>
        <v>0</v>
      </c>
      <c r="R1394" s="42">
        <f>+IFERROR(VLOOKUP($A1394,'2022'!$A:$O,12,FALSE),0)</f>
        <v>0</v>
      </c>
      <c r="S1394" s="42">
        <f>+IFERROR(VLOOKUP($A1394,'2022'!$A:$O,13,FALSE),0)</f>
        <v>0</v>
      </c>
      <c r="T1394" s="42">
        <f>+IFERROR(VLOOKUP($A1394,'2022'!$A:$O,14,FALSE),0)</f>
        <v>0</v>
      </c>
      <c r="U1394" s="42">
        <f>+IFERROR(VLOOKUP($A1394,'2022'!$A:$O,15,FALSE),0)</f>
        <v>0</v>
      </c>
    </row>
    <row r="1395" spans="1:21" ht="12" hidden="1" customHeight="1" x14ac:dyDescent="0.2">
      <c r="A1395" s="3">
        <v>2805050205</v>
      </c>
      <c r="B1395" s="4" t="s">
        <v>870</v>
      </c>
      <c r="C1395" s="4" t="s">
        <v>9</v>
      </c>
      <c r="D1395" s="4">
        <f t="shared" si="1331"/>
        <v>10</v>
      </c>
      <c r="E1395" s="42">
        <f t="shared" si="1364"/>
        <v>0</v>
      </c>
      <c r="F1395" s="42">
        <f>IFERROR(VLOOKUP($A1395,'2018'!$A$8:$C$209,3,FALSE),0)</f>
        <v>0</v>
      </c>
      <c r="G1395" s="42">
        <f>IFERROR(VLOOKUP($A1395,'2019'!$A$8:$C$282,3,FALSE),0)</f>
        <v>0</v>
      </c>
      <c r="H1395" s="42">
        <f>+IFERROR(VLOOKUP($A1395,'2020'!$A$14:$C$247,3,FALSE),0)</f>
        <v>0</v>
      </c>
      <c r="I1395" s="42">
        <f>+IFERROR(VLOOKUP($A1395,'2021'!$A$12:$C$276,3,FALSE),0)</f>
        <v>0</v>
      </c>
      <c r="J1395" s="42">
        <f>+IFERROR(VLOOKUP($A1395,'2022'!$A:$O,4,FALSE),0)</f>
        <v>0</v>
      </c>
      <c r="K1395" s="42">
        <f>+IFERROR(VLOOKUP($A1395,'2022'!$A:$O,5,FALSE),0)</f>
        <v>0</v>
      </c>
      <c r="L1395" s="42">
        <f>+IFERROR(VLOOKUP($A1395,'2022'!$A:$O,6,FALSE),0)</f>
        <v>0</v>
      </c>
      <c r="M1395" s="42">
        <f>+IFERROR(VLOOKUP($A1395,'2022'!$A:$O,7,FALSE),0)</f>
        <v>0</v>
      </c>
      <c r="N1395" s="42">
        <f>+IFERROR(VLOOKUP($A1395,'2022'!$A:$O,8,FALSE),0)</f>
        <v>0</v>
      </c>
      <c r="O1395" s="42">
        <f>+IFERROR(VLOOKUP($A1395,'2022'!$A:$O,9,FALSE),0)</f>
        <v>0</v>
      </c>
      <c r="P1395" s="42">
        <f>+IFERROR(VLOOKUP($A1395,'2022'!$A:$O,10,FALSE),0)</f>
        <v>0</v>
      </c>
      <c r="Q1395" s="42">
        <f>+IFERROR(VLOOKUP($A1395,'2022'!$A:$O,11,FALSE),0)</f>
        <v>0</v>
      </c>
      <c r="R1395" s="42">
        <f>+IFERROR(VLOOKUP($A1395,'2022'!$A:$O,12,FALSE),0)</f>
        <v>0</v>
      </c>
      <c r="S1395" s="42">
        <f>+IFERROR(VLOOKUP($A1395,'2022'!$A:$O,13,FALSE),0)</f>
        <v>0</v>
      </c>
      <c r="T1395" s="42">
        <f>+IFERROR(VLOOKUP($A1395,'2022'!$A:$O,14,FALSE),0)</f>
        <v>0</v>
      </c>
      <c r="U1395" s="42">
        <f>+IFERROR(VLOOKUP($A1395,'2022'!$A:$O,15,FALSE),0)</f>
        <v>0</v>
      </c>
    </row>
    <row r="1396" spans="1:21" ht="12" hidden="1" customHeight="1" x14ac:dyDescent="0.2">
      <c r="A1396" s="3">
        <v>2805050206</v>
      </c>
      <c r="B1396" s="4" t="s">
        <v>871</v>
      </c>
      <c r="C1396" s="4" t="s">
        <v>9</v>
      </c>
      <c r="D1396" s="4">
        <f t="shared" si="1331"/>
        <v>10</v>
      </c>
      <c r="E1396" s="42">
        <f t="shared" si="1364"/>
        <v>0</v>
      </c>
      <c r="F1396" s="42">
        <f>IFERROR(VLOOKUP($A1396,'2018'!$A$8:$C$209,3,FALSE),0)</f>
        <v>0</v>
      </c>
      <c r="G1396" s="42">
        <f>IFERROR(VLOOKUP($A1396,'2019'!$A$8:$C$282,3,FALSE),0)</f>
        <v>0</v>
      </c>
      <c r="H1396" s="42">
        <f>+IFERROR(VLOOKUP($A1396,'2020'!$A$14:$C$247,3,FALSE),0)</f>
        <v>0</v>
      </c>
      <c r="I1396" s="42">
        <f>+IFERROR(VLOOKUP($A1396,'2021'!$A$12:$C$276,3,FALSE),0)</f>
        <v>0</v>
      </c>
      <c r="J1396" s="42">
        <f>+IFERROR(VLOOKUP($A1396,'2022'!$A:$O,4,FALSE),0)</f>
        <v>0</v>
      </c>
      <c r="K1396" s="42">
        <f>+IFERROR(VLOOKUP($A1396,'2022'!$A:$O,5,FALSE),0)</f>
        <v>0</v>
      </c>
      <c r="L1396" s="42">
        <f>+IFERROR(VLOOKUP($A1396,'2022'!$A:$O,6,FALSE),0)</f>
        <v>0</v>
      </c>
      <c r="M1396" s="42">
        <f>+IFERROR(VLOOKUP($A1396,'2022'!$A:$O,7,FALSE),0)</f>
        <v>0</v>
      </c>
      <c r="N1396" s="42">
        <f>+IFERROR(VLOOKUP($A1396,'2022'!$A:$O,8,FALSE),0)</f>
        <v>0</v>
      </c>
      <c r="O1396" s="42">
        <f>+IFERROR(VLOOKUP($A1396,'2022'!$A:$O,9,FALSE),0)</f>
        <v>0</v>
      </c>
      <c r="P1396" s="42">
        <f>+IFERROR(VLOOKUP($A1396,'2022'!$A:$O,10,FALSE),0)</f>
        <v>0</v>
      </c>
      <c r="Q1396" s="42">
        <f>+IFERROR(VLOOKUP($A1396,'2022'!$A:$O,11,FALSE),0)</f>
        <v>0</v>
      </c>
      <c r="R1396" s="42">
        <f>+IFERROR(VLOOKUP($A1396,'2022'!$A:$O,12,FALSE),0)</f>
        <v>0</v>
      </c>
      <c r="S1396" s="42">
        <f>+IFERROR(VLOOKUP($A1396,'2022'!$A:$O,13,FALSE),0)</f>
        <v>0</v>
      </c>
      <c r="T1396" s="42">
        <f>+IFERROR(VLOOKUP($A1396,'2022'!$A:$O,14,FALSE),0)</f>
        <v>0</v>
      </c>
      <c r="U1396" s="42">
        <f>+IFERROR(VLOOKUP($A1396,'2022'!$A:$O,15,FALSE),0)</f>
        <v>0</v>
      </c>
    </row>
    <row r="1397" spans="1:21" ht="12" hidden="1" customHeight="1" x14ac:dyDescent="0.2">
      <c r="A1397" s="3">
        <v>2805050207</v>
      </c>
      <c r="B1397" s="4" t="s">
        <v>872</v>
      </c>
      <c r="C1397" s="4" t="s">
        <v>9</v>
      </c>
      <c r="D1397" s="4">
        <f t="shared" si="1331"/>
        <v>10</v>
      </c>
      <c r="E1397" s="42">
        <f t="shared" si="1364"/>
        <v>0</v>
      </c>
      <c r="F1397" s="42">
        <f>IFERROR(VLOOKUP($A1397,'2018'!$A$8:$C$209,3,FALSE),0)</f>
        <v>0</v>
      </c>
      <c r="G1397" s="42">
        <f>IFERROR(VLOOKUP($A1397,'2019'!$A$8:$C$282,3,FALSE),0)</f>
        <v>0</v>
      </c>
      <c r="H1397" s="42">
        <f>+IFERROR(VLOOKUP($A1397,'2020'!$A$14:$C$247,3,FALSE),0)</f>
        <v>0</v>
      </c>
      <c r="I1397" s="42">
        <f>+IFERROR(VLOOKUP($A1397,'2021'!$A$12:$C$276,3,FALSE),0)</f>
        <v>0</v>
      </c>
      <c r="J1397" s="42">
        <f>+IFERROR(VLOOKUP($A1397,'2022'!$A:$O,4,FALSE),0)</f>
        <v>0</v>
      </c>
      <c r="K1397" s="42">
        <f>+IFERROR(VLOOKUP($A1397,'2022'!$A:$O,5,FALSE),0)</f>
        <v>0</v>
      </c>
      <c r="L1397" s="42">
        <f>+IFERROR(VLOOKUP($A1397,'2022'!$A:$O,6,FALSE),0)</f>
        <v>0</v>
      </c>
      <c r="M1397" s="42">
        <f>+IFERROR(VLOOKUP($A1397,'2022'!$A:$O,7,FALSE),0)</f>
        <v>0</v>
      </c>
      <c r="N1397" s="42">
        <f>+IFERROR(VLOOKUP($A1397,'2022'!$A:$O,8,FALSE),0)</f>
        <v>0</v>
      </c>
      <c r="O1397" s="42">
        <f>+IFERROR(VLOOKUP($A1397,'2022'!$A:$O,9,FALSE),0)</f>
        <v>0</v>
      </c>
      <c r="P1397" s="42">
        <f>+IFERROR(VLOOKUP($A1397,'2022'!$A:$O,10,FALSE),0)</f>
        <v>0</v>
      </c>
      <c r="Q1397" s="42">
        <f>+IFERROR(VLOOKUP($A1397,'2022'!$A:$O,11,FALSE),0)</f>
        <v>0</v>
      </c>
      <c r="R1397" s="42">
        <f>+IFERROR(VLOOKUP($A1397,'2022'!$A:$O,12,FALSE),0)</f>
        <v>0</v>
      </c>
      <c r="S1397" s="42">
        <f>+IFERROR(VLOOKUP($A1397,'2022'!$A:$O,13,FALSE),0)</f>
        <v>0</v>
      </c>
      <c r="T1397" s="42">
        <f>+IFERROR(VLOOKUP($A1397,'2022'!$A:$O,14,FALSE),0)</f>
        <v>0</v>
      </c>
      <c r="U1397" s="42">
        <f>+IFERROR(VLOOKUP($A1397,'2022'!$A:$O,15,FALSE),0)</f>
        <v>0</v>
      </c>
    </row>
    <row r="1398" spans="1:21" ht="12" hidden="1" x14ac:dyDescent="0.25">
      <c r="A1398" s="5">
        <v>280595</v>
      </c>
      <c r="B1398" s="6" t="s">
        <v>167</v>
      </c>
      <c r="C1398" s="6" t="s">
        <v>5</v>
      </c>
      <c r="D1398" s="6">
        <f t="shared" si="1331"/>
        <v>6</v>
      </c>
      <c r="E1398" s="40">
        <f t="shared" ref="E1398:U1399" si="1365">+E1399</f>
        <v>29000000</v>
      </c>
      <c r="F1398" s="40">
        <f t="shared" si="1365"/>
        <v>0</v>
      </c>
      <c r="G1398" s="40">
        <f t="shared" si="1365"/>
        <v>0</v>
      </c>
      <c r="H1398" s="40">
        <f t="shared" si="1365"/>
        <v>0</v>
      </c>
      <c r="I1398" s="40">
        <f t="shared" si="1365"/>
        <v>0</v>
      </c>
      <c r="J1398" s="40">
        <f t="shared" si="1365"/>
        <v>0</v>
      </c>
      <c r="K1398" s="40">
        <f t="shared" si="1365"/>
        <v>30000000</v>
      </c>
      <c r="L1398" s="40">
        <f t="shared" si="1365"/>
        <v>0</v>
      </c>
      <c r="M1398" s="40">
        <f t="shared" si="1365"/>
        <v>0</v>
      </c>
      <c r="N1398" s="40">
        <f t="shared" si="1365"/>
        <v>0</v>
      </c>
      <c r="O1398" s="40">
        <f t="shared" si="1365"/>
        <v>0</v>
      </c>
      <c r="P1398" s="40">
        <f t="shared" si="1365"/>
        <v>0</v>
      </c>
      <c r="Q1398" s="40">
        <f t="shared" si="1365"/>
        <v>0</v>
      </c>
      <c r="R1398" s="40">
        <f t="shared" si="1365"/>
        <v>-1000000</v>
      </c>
      <c r="S1398" s="40">
        <f t="shared" si="1365"/>
        <v>0</v>
      </c>
      <c r="T1398" s="40">
        <f t="shared" si="1365"/>
        <v>0</v>
      </c>
      <c r="U1398" s="40">
        <f t="shared" si="1365"/>
        <v>0</v>
      </c>
    </row>
    <row r="1399" spans="1:21" ht="12" hidden="1" x14ac:dyDescent="0.25">
      <c r="A1399" s="34">
        <v>28059501</v>
      </c>
      <c r="B1399" s="35" t="s">
        <v>167</v>
      </c>
      <c r="C1399" s="35" t="s">
        <v>5</v>
      </c>
      <c r="D1399" s="35">
        <f t="shared" si="1331"/>
        <v>8</v>
      </c>
      <c r="E1399" s="41">
        <f t="shared" si="1365"/>
        <v>29000000</v>
      </c>
      <c r="F1399" s="41">
        <f t="shared" si="1365"/>
        <v>0</v>
      </c>
      <c r="G1399" s="41">
        <f t="shared" si="1365"/>
        <v>0</v>
      </c>
      <c r="H1399" s="41">
        <f t="shared" si="1365"/>
        <v>0</v>
      </c>
      <c r="I1399" s="41">
        <f t="shared" si="1365"/>
        <v>0</v>
      </c>
      <c r="J1399" s="41">
        <f t="shared" si="1365"/>
        <v>0</v>
      </c>
      <c r="K1399" s="41">
        <f t="shared" si="1365"/>
        <v>30000000</v>
      </c>
      <c r="L1399" s="41">
        <f t="shared" si="1365"/>
        <v>0</v>
      </c>
      <c r="M1399" s="41">
        <f t="shared" si="1365"/>
        <v>0</v>
      </c>
      <c r="N1399" s="41">
        <f t="shared" si="1365"/>
        <v>0</v>
      </c>
      <c r="O1399" s="41">
        <f t="shared" si="1365"/>
        <v>0</v>
      </c>
      <c r="P1399" s="41">
        <f t="shared" si="1365"/>
        <v>0</v>
      </c>
      <c r="Q1399" s="41">
        <f t="shared" si="1365"/>
        <v>0</v>
      </c>
      <c r="R1399" s="41">
        <f t="shared" si="1365"/>
        <v>-1000000</v>
      </c>
      <c r="S1399" s="41">
        <f t="shared" si="1365"/>
        <v>0</v>
      </c>
      <c r="T1399" s="41">
        <f t="shared" si="1365"/>
        <v>0</v>
      </c>
      <c r="U1399" s="41">
        <f t="shared" si="1365"/>
        <v>0</v>
      </c>
    </row>
    <row r="1400" spans="1:21" ht="12" hidden="1" customHeight="1" x14ac:dyDescent="0.2">
      <c r="A1400" s="3">
        <v>2805950101</v>
      </c>
      <c r="B1400" s="4" t="s">
        <v>873</v>
      </c>
      <c r="C1400" s="4" t="s">
        <v>9</v>
      </c>
      <c r="D1400" s="4">
        <f t="shared" si="1331"/>
        <v>10</v>
      </c>
      <c r="E1400" s="42">
        <f>+F1400+G1400+J1400+K1400+L1400+H1400+M1400+N1400+I1400+O1400+P1400+Q1400+R1400+S1400+T1400+U1400</f>
        <v>29000000</v>
      </c>
      <c r="F1400" s="42">
        <f>IFERROR(VLOOKUP($A1400,'2018'!$A$8:$C$209,3,FALSE),0)</f>
        <v>0</v>
      </c>
      <c r="G1400" s="42">
        <f>IFERROR(VLOOKUP($A1400,'2019'!$A$8:$C$282,3,FALSE),0)</f>
        <v>0</v>
      </c>
      <c r="H1400" s="42">
        <f>+IFERROR(VLOOKUP($A1400,'2020'!$A$14:$C$247,3,FALSE),0)</f>
        <v>0</v>
      </c>
      <c r="I1400" s="42">
        <f>+IFERROR(VLOOKUP($A1400,'2021'!$A$12:$C$276,3,FALSE),0)</f>
        <v>0</v>
      </c>
      <c r="J1400" s="42">
        <f>+IFERROR(VLOOKUP($A1400,'2022'!$A:$O,4,FALSE),0)</f>
        <v>0</v>
      </c>
      <c r="K1400" s="42">
        <f>+IFERROR(VLOOKUP($A1400,'2022'!$A:$O,5,FALSE),0)</f>
        <v>30000000</v>
      </c>
      <c r="L1400" s="42">
        <f>+IFERROR(VLOOKUP($A1400,'2022'!$A:$O,6,FALSE),0)</f>
        <v>0</v>
      </c>
      <c r="M1400" s="42">
        <f>+IFERROR(VLOOKUP($A1400,'2022'!$A:$O,7,FALSE),0)</f>
        <v>0</v>
      </c>
      <c r="N1400" s="42">
        <f>+IFERROR(VLOOKUP($A1400,'2022'!$A:$O,8,FALSE),0)</f>
        <v>0</v>
      </c>
      <c r="O1400" s="42">
        <f>+IFERROR(VLOOKUP($A1400,'2022'!$A:$O,9,FALSE),0)</f>
        <v>0</v>
      </c>
      <c r="P1400" s="42">
        <f>+IFERROR(VLOOKUP($A1400,'2022'!$A:$O,10,FALSE),0)</f>
        <v>0</v>
      </c>
      <c r="Q1400" s="42">
        <f>+IFERROR(VLOOKUP($A1400,'2022'!$A:$O,11,FALSE),0)</f>
        <v>0</v>
      </c>
      <c r="R1400" s="42">
        <f>+IFERROR(VLOOKUP($A1400,'2022'!$A:$O,12,FALSE),0)</f>
        <v>-1000000</v>
      </c>
      <c r="S1400" s="42">
        <f>+IFERROR(VLOOKUP($A1400,'2022'!$A:$O,13,FALSE),0)</f>
        <v>0</v>
      </c>
      <c r="T1400" s="42">
        <f>+IFERROR(VLOOKUP($A1400,'2022'!$A:$O,14,FALSE),0)</f>
        <v>0</v>
      </c>
      <c r="U1400" s="42">
        <f>+IFERROR(VLOOKUP($A1400,'2022'!$A:$O,15,FALSE),0)</f>
        <v>0</v>
      </c>
    </row>
    <row r="1401" spans="1:21" ht="12" hidden="1" x14ac:dyDescent="0.25">
      <c r="A1401" s="5">
        <v>280599</v>
      </c>
      <c r="B1401" s="6" t="s">
        <v>632</v>
      </c>
      <c r="C1401" s="6" t="s">
        <v>5</v>
      </c>
      <c r="D1401" s="6">
        <f t="shared" si="1331"/>
        <v>6</v>
      </c>
      <c r="E1401" s="40">
        <f t="shared" ref="E1401:U1401" si="1366">+E1402</f>
        <v>0</v>
      </c>
      <c r="F1401" s="40">
        <f t="shared" si="1366"/>
        <v>0</v>
      </c>
      <c r="G1401" s="40">
        <f t="shared" si="1366"/>
        <v>0</v>
      </c>
      <c r="H1401" s="40">
        <f t="shared" si="1366"/>
        <v>0</v>
      </c>
      <c r="I1401" s="40">
        <f t="shared" si="1366"/>
        <v>0</v>
      </c>
      <c r="J1401" s="40">
        <f t="shared" si="1366"/>
        <v>0</v>
      </c>
      <c r="K1401" s="40">
        <f t="shared" si="1366"/>
        <v>0</v>
      </c>
      <c r="L1401" s="40">
        <f t="shared" si="1366"/>
        <v>0</v>
      </c>
      <c r="M1401" s="40">
        <f t="shared" si="1366"/>
        <v>0</v>
      </c>
      <c r="N1401" s="40">
        <f t="shared" si="1366"/>
        <v>0</v>
      </c>
      <c r="O1401" s="40">
        <f t="shared" si="1366"/>
        <v>0</v>
      </c>
      <c r="P1401" s="40">
        <f t="shared" si="1366"/>
        <v>0</v>
      </c>
      <c r="Q1401" s="40">
        <f t="shared" si="1366"/>
        <v>0</v>
      </c>
      <c r="R1401" s="40">
        <f t="shared" si="1366"/>
        <v>0</v>
      </c>
      <c r="S1401" s="40">
        <f t="shared" si="1366"/>
        <v>0</v>
      </c>
      <c r="T1401" s="40">
        <f t="shared" si="1366"/>
        <v>0</v>
      </c>
      <c r="U1401" s="40">
        <f t="shared" si="1366"/>
        <v>0</v>
      </c>
    </row>
    <row r="1402" spans="1:21" ht="12" hidden="1" customHeight="1" x14ac:dyDescent="0.25">
      <c r="A1402" s="34">
        <v>28059901</v>
      </c>
      <c r="B1402" s="35" t="s">
        <v>632</v>
      </c>
      <c r="C1402" s="35" t="s">
        <v>5</v>
      </c>
      <c r="D1402" s="35">
        <f t="shared" si="1331"/>
        <v>8</v>
      </c>
      <c r="E1402" s="41">
        <f t="shared" ref="E1402:L1402" si="1367">SUBTOTAL(9,E1403:E1407)</f>
        <v>0</v>
      </c>
      <c r="F1402" s="41">
        <f t="shared" si="1367"/>
        <v>0</v>
      </c>
      <c r="G1402" s="41">
        <f t="shared" si="1367"/>
        <v>0</v>
      </c>
      <c r="H1402" s="41">
        <f t="shared" ref="H1402" si="1368">SUBTOTAL(9,H1403:H1407)</f>
        <v>0</v>
      </c>
      <c r="I1402" s="41">
        <f t="shared" ref="I1402" si="1369">SUBTOTAL(9,I1403:I1407)</f>
        <v>0</v>
      </c>
      <c r="J1402" s="41">
        <f t="shared" si="1367"/>
        <v>0</v>
      </c>
      <c r="K1402" s="41">
        <f t="shared" si="1367"/>
        <v>0</v>
      </c>
      <c r="L1402" s="41">
        <f t="shared" si="1367"/>
        <v>0</v>
      </c>
      <c r="M1402" s="41">
        <f t="shared" ref="M1402:N1402" si="1370">SUBTOTAL(9,M1403:M1407)</f>
        <v>0</v>
      </c>
      <c r="N1402" s="41">
        <f t="shared" si="1370"/>
        <v>0</v>
      </c>
      <c r="O1402" s="41">
        <f t="shared" ref="O1402:S1402" si="1371">SUBTOTAL(9,O1403:O1407)</f>
        <v>0</v>
      </c>
      <c r="P1402" s="41">
        <f t="shared" si="1371"/>
        <v>0</v>
      </c>
      <c r="Q1402" s="41">
        <f t="shared" si="1371"/>
        <v>0</v>
      </c>
      <c r="R1402" s="41">
        <f t="shared" si="1371"/>
        <v>0</v>
      </c>
      <c r="S1402" s="41">
        <f t="shared" si="1371"/>
        <v>0</v>
      </c>
      <c r="T1402" s="41">
        <f t="shared" ref="T1402:U1402" si="1372">SUBTOTAL(9,T1403:T1407)</f>
        <v>0</v>
      </c>
      <c r="U1402" s="41">
        <f t="shared" si="1372"/>
        <v>0</v>
      </c>
    </row>
    <row r="1403" spans="1:21" ht="12" hidden="1" customHeight="1" x14ac:dyDescent="0.2">
      <c r="A1403" s="3">
        <v>2805990101</v>
      </c>
      <c r="B1403" s="4" t="s">
        <v>874</v>
      </c>
      <c r="C1403" s="4" t="s">
        <v>9</v>
      </c>
      <c r="D1403" s="4">
        <f t="shared" si="1331"/>
        <v>10</v>
      </c>
      <c r="E1403" s="42">
        <f t="shared" ref="E1403:E1407" si="1373">+F1403+G1403+J1403+K1403+L1403+H1403+M1403+N1403+I1403+O1403+P1403+Q1403+R1403+S1403+T1403+U1403</f>
        <v>1284036419.6499996</v>
      </c>
      <c r="F1403" s="42">
        <f>IFERROR(VLOOKUP($A1403,'2018'!$A$8:$C$209,3,FALSE),0)</f>
        <v>231788133.65000001</v>
      </c>
      <c r="G1403" s="42">
        <f>IFERROR(VLOOKUP($A1403,'2019'!$A$8:$C$282,3,FALSE),0)</f>
        <v>6948151487.6499996</v>
      </c>
      <c r="H1403" s="42">
        <f>+IFERROR(VLOOKUP($A1403,'2020'!$A$14:$C$247,3,FALSE),0)</f>
        <v>3312767023</v>
      </c>
      <c r="I1403" s="42">
        <f>+IFERROR(VLOOKUP($A1403,'2021'!$A$12:$C$276,3,FALSE),0)</f>
        <v>6859787704.3500004</v>
      </c>
      <c r="J1403" s="42">
        <f>+IFERROR(VLOOKUP($A1403,'2022'!$A:$O,4,FALSE),0)</f>
        <v>2613777769</v>
      </c>
      <c r="K1403" s="42">
        <f>+IFERROR(VLOOKUP($A1403,'2022'!$A:$O,5,FALSE),0)</f>
        <v>1164194674</v>
      </c>
      <c r="L1403" s="42">
        <f>+IFERROR(VLOOKUP($A1403,'2022'!$A:$O,6,FALSE),0)</f>
        <v>-370613979</v>
      </c>
      <c r="M1403" s="42">
        <f>+IFERROR(VLOOKUP($A1403,'2022'!$A:$O,7,FALSE),0)</f>
        <v>-9129864328</v>
      </c>
      <c r="N1403" s="42">
        <f>+IFERROR(VLOOKUP($A1403,'2022'!$A:$O,8,FALSE),0)</f>
        <v>-10236126944</v>
      </c>
      <c r="O1403" s="42">
        <f>+IFERROR(VLOOKUP($A1403,'2022'!$A:$O,9,FALSE),0)</f>
        <v>3592481519</v>
      </c>
      <c r="P1403" s="42">
        <f>+IFERROR(VLOOKUP($A1403,'2022'!$A:$O,10,FALSE),0)</f>
        <v>3773054104</v>
      </c>
      <c r="Q1403" s="42">
        <f>+IFERROR(VLOOKUP($A1403,'2022'!$A:$O,11,FALSE),0)</f>
        <v>-780012458</v>
      </c>
      <c r="R1403" s="42">
        <f>+IFERROR(VLOOKUP($A1403,'2022'!$A:$O,12,FALSE),0)</f>
        <v>1987618729</v>
      </c>
      <c r="S1403" s="42">
        <f>+IFERROR(VLOOKUP($A1403,'2022'!$A:$O,13,FALSE),0)</f>
        <v>-1759061114</v>
      </c>
      <c r="T1403" s="42">
        <f>+IFERROR(VLOOKUP($A1403,'2022'!$A:$O,14,FALSE),0)</f>
        <v>-371992975</v>
      </c>
      <c r="U1403" s="42">
        <f>+IFERROR(VLOOKUP($A1403,'2022'!$A:$O,15,FALSE),0)</f>
        <v>-6551912926</v>
      </c>
    </row>
    <row r="1404" spans="1:21" ht="12" hidden="1" customHeight="1" x14ac:dyDescent="0.2">
      <c r="A1404" s="3">
        <v>2805990102</v>
      </c>
      <c r="B1404" s="4" t="s">
        <v>1367</v>
      </c>
      <c r="C1404" s="4" t="s">
        <v>9</v>
      </c>
      <c r="D1404" s="4">
        <f t="shared" si="1331"/>
        <v>10</v>
      </c>
      <c r="E1404" s="42">
        <f t="shared" si="1373"/>
        <v>0</v>
      </c>
      <c r="F1404" s="42">
        <f>IFERROR(VLOOKUP($A1404,'2018'!$A$8:$C$209,3,FALSE),0)</f>
        <v>0</v>
      </c>
      <c r="G1404" s="42">
        <f>IFERROR(VLOOKUP($A1404,'2019'!$A$8:$C$282,3,FALSE),0)</f>
        <v>0</v>
      </c>
      <c r="H1404" s="42">
        <f>+IFERROR(VLOOKUP($A1404,'2020'!$A$14:$C$247,3,FALSE),0)</f>
        <v>0</v>
      </c>
      <c r="I1404" s="42">
        <f>+IFERROR(VLOOKUP($A1404,'2021'!$A$12:$C$276,3,FALSE),0)</f>
        <v>0</v>
      </c>
      <c r="J1404" s="42">
        <f>+IFERROR(VLOOKUP($A1404,'2022'!$A:$O,4,FALSE),0)</f>
        <v>0</v>
      </c>
      <c r="K1404" s="42">
        <f>+IFERROR(VLOOKUP($A1404,'2022'!$A:$O,5,FALSE),0)</f>
        <v>0</v>
      </c>
      <c r="L1404" s="42">
        <f>+IFERROR(VLOOKUP($A1404,'2022'!$A:$O,6,FALSE),0)</f>
        <v>0</v>
      </c>
      <c r="M1404" s="42">
        <f>+IFERROR(VLOOKUP($A1404,'2022'!$A:$O,7,FALSE),0)</f>
        <v>0</v>
      </c>
      <c r="N1404" s="42">
        <f>+IFERROR(VLOOKUP($A1404,'2022'!$A:$O,8,FALSE),0)</f>
        <v>0</v>
      </c>
      <c r="O1404" s="42">
        <f>+IFERROR(VLOOKUP($A1404,'2022'!$A:$O,9,FALSE),0)</f>
        <v>0</v>
      </c>
      <c r="P1404" s="42">
        <f>+IFERROR(VLOOKUP($A1404,'2022'!$A:$O,10,FALSE),0)</f>
        <v>0</v>
      </c>
      <c r="Q1404" s="42">
        <f>+IFERROR(VLOOKUP($A1404,'2022'!$A:$O,11,FALSE),0)</f>
        <v>0</v>
      </c>
      <c r="R1404" s="42">
        <f>+IFERROR(VLOOKUP($A1404,'2022'!$A:$O,12,FALSE),0)</f>
        <v>0</v>
      </c>
      <c r="S1404" s="42">
        <f>+IFERROR(VLOOKUP($A1404,'2022'!$A:$O,13,FALSE),0)</f>
        <v>0</v>
      </c>
      <c r="T1404" s="42">
        <f>+IFERROR(VLOOKUP($A1404,'2022'!$A:$O,14,FALSE),0)</f>
        <v>0</v>
      </c>
      <c r="U1404" s="42">
        <f>+IFERROR(VLOOKUP($A1404,'2022'!$A:$O,15,FALSE),0)</f>
        <v>0</v>
      </c>
    </row>
    <row r="1405" spans="1:21" ht="12" hidden="1" customHeight="1" x14ac:dyDescent="0.2">
      <c r="A1405" s="3">
        <v>2805990103</v>
      </c>
      <c r="B1405" s="4" t="s">
        <v>875</v>
      </c>
      <c r="C1405" s="4" t="s">
        <v>9</v>
      </c>
      <c r="D1405" s="4">
        <f t="shared" si="1331"/>
        <v>10</v>
      </c>
      <c r="E1405" s="42">
        <f t="shared" si="1373"/>
        <v>-207612</v>
      </c>
      <c r="F1405" s="42">
        <f>IFERROR(VLOOKUP($A1405,'2018'!$A$8:$C$209,3,FALSE),0)</f>
        <v>0</v>
      </c>
      <c r="G1405" s="42">
        <f>IFERROR(VLOOKUP($A1405,'2019'!$A$8:$C$282,3,FALSE),0)</f>
        <v>0</v>
      </c>
      <c r="H1405" s="42">
        <f>+IFERROR(VLOOKUP($A1405,'2020'!$A$14:$C$247,3,FALSE),0)</f>
        <v>0</v>
      </c>
      <c r="I1405" s="42">
        <f>+IFERROR(VLOOKUP($A1405,'2021'!$A$12:$C$276,3,FALSE),0)</f>
        <v>0</v>
      </c>
      <c r="J1405" s="42">
        <f>+IFERROR(VLOOKUP($A1405,'2022'!$A:$O,4,FALSE),0)</f>
        <v>-207612</v>
      </c>
      <c r="K1405" s="42">
        <f>+IFERROR(VLOOKUP($A1405,'2022'!$A:$O,5,FALSE),0)</f>
        <v>0</v>
      </c>
      <c r="L1405" s="42">
        <f>+IFERROR(VLOOKUP($A1405,'2022'!$A:$O,6,FALSE),0)</f>
        <v>0</v>
      </c>
      <c r="M1405" s="42">
        <f>+IFERROR(VLOOKUP($A1405,'2022'!$A:$O,7,FALSE),0)</f>
        <v>0</v>
      </c>
      <c r="N1405" s="42">
        <f>+IFERROR(VLOOKUP($A1405,'2022'!$A:$O,8,FALSE),0)</f>
        <v>0</v>
      </c>
      <c r="O1405" s="42">
        <f>+IFERROR(VLOOKUP($A1405,'2022'!$A:$O,9,FALSE),0)</f>
        <v>0</v>
      </c>
      <c r="P1405" s="42">
        <f>+IFERROR(VLOOKUP($A1405,'2022'!$A:$O,10,FALSE),0)</f>
        <v>0</v>
      </c>
      <c r="Q1405" s="42">
        <f>+IFERROR(VLOOKUP($A1405,'2022'!$A:$O,11,FALSE),0)</f>
        <v>0</v>
      </c>
      <c r="R1405" s="42">
        <f>+IFERROR(VLOOKUP($A1405,'2022'!$A:$O,12,FALSE),0)</f>
        <v>0</v>
      </c>
      <c r="S1405" s="42">
        <f>+IFERROR(VLOOKUP($A1405,'2022'!$A:$O,13,FALSE),0)</f>
        <v>0</v>
      </c>
      <c r="T1405" s="42">
        <f>+IFERROR(VLOOKUP($A1405,'2022'!$A:$O,14,FALSE),0)</f>
        <v>0</v>
      </c>
      <c r="U1405" s="42">
        <f>+IFERROR(VLOOKUP($A1405,'2022'!$A:$O,15,FALSE),0)</f>
        <v>0</v>
      </c>
    </row>
    <row r="1406" spans="1:21" hidden="1" x14ac:dyDescent="0.2">
      <c r="A1406" s="3">
        <v>2805990104</v>
      </c>
      <c r="B1406" s="4" t="s">
        <v>876</v>
      </c>
      <c r="C1406" s="4" t="s">
        <v>9</v>
      </c>
      <c r="D1406" s="4">
        <f t="shared" si="1331"/>
        <v>10</v>
      </c>
      <c r="E1406" s="42">
        <f t="shared" si="1373"/>
        <v>1388</v>
      </c>
      <c r="F1406" s="42">
        <f>IFERROR(VLOOKUP($A1406,'2018'!$A$8:$C$209,3,FALSE),0)</f>
        <v>0</v>
      </c>
      <c r="G1406" s="42">
        <f>IFERROR(VLOOKUP($A1406,'2019'!$A$8:$C$282,3,FALSE),0)</f>
        <v>0</v>
      </c>
      <c r="H1406" s="42">
        <f>+IFERROR(VLOOKUP($A1406,'2020'!$A$14:$C$247,3,FALSE),0)</f>
        <v>2315064</v>
      </c>
      <c r="I1406" s="42">
        <f>+IFERROR(VLOOKUP($A1406,'2021'!$A$12:$C$276,3,FALSE),0)</f>
        <v>4721215</v>
      </c>
      <c r="J1406" s="42">
        <f>+IFERROR(VLOOKUP($A1406,'2022'!$A:$O,4,FALSE),0)</f>
        <v>1286500</v>
      </c>
      <c r="K1406" s="42">
        <f>+IFERROR(VLOOKUP($A1406,'2022'!$A:$O,5,FALSE),0)</f>
        <v>0</v>
      </c>
      <c r="L1406" s="42">
        <f>+IFERROR(VLOOKUP($A1406,'2022'!$A:$O,6,FALSE),0)</f>
        <v>-1917831</v>
      </c>
      <c r="M1406" s="42">
        <f>+IFERROR(VLOOKUP($A1406,'2022'!$A:$O,7,FALSE),0)</f>
        <v>-5273030</v>
      </c>
      <c r="N1406" s="42">
        <f>+IFERROR(VLOOKUP($A1406,'2022'!$A:$O,8,FALSE),0)</f>
        <v>0</v>
      </c>
      <c r="O1406" s="42">
        <f>+IFERROR(VLOOKUP($A1406,'2022'!$A:$O,9,FALSE),0)</f>
        <v>-1130530</v>
      </c>
      <c r="P1406" s="42">
        <f>+IFERROR(VLOOKUP($A1406,'2022'!$A:$O,10,FALSE),0)</f>
        <v>0</v>
      </c>
      <c r="Q1406" s="42">
        <f>+IFERROR(VLOOKUP($A1406,'2022'!$A:$O,11,FALSE),0)</f>
        <v>0</v>
      </c>
      <c r="R1406" s="42">
        <f>+IFERROR(VLOOKUP($A1406,'2022'!$A:$O,12,FALSE),0)</f>
        <v>0</v>
      </c>
      <c r="S1406" s="42">
        <f>+IFERROR(VLOOKUP($A1406,'2022'!$A:$O,13,FALSE),0)</f>
        <v>0</v>
      </c>
      <c r="T1406" s="42">
        <f>+IFERROR(VLOOKUP($A1406,'2022'!$A:$O,14,FALSE),0)</f>
        <v>0</v>
      </c>
      <c r="U1406" s="42">
        <f>+IFERROR(VLOOKUP($A1406,'2022'!$A:$O,15,FALSE),0)</f>
        <v>0</v>
      </c>
    </row>
    <row r="1407" spans="1:21" ht="12" hidden="1" customHeight="1" x14ac:dyDescent="0.2">
      <c r="A1407" s="3">
        <v>2805990105</v>
      </c>
      <c r="B1407" s="4" t="s">
        <v>1303</v>
      </c>
      <c r="C1407" s="4" t="s">
        <v>9</v>
      </c>
      <c r="D1407" s="4">
        <f t="shared" si="1331"/>
        <v>10</v>
      </c>
      <c r="E1407" s="42">
        <f t="shared" si="1373"/>
        <v>2262723329.29</v>
      </c>
      <c r="F1407" s="42">
        <f>IFERROR(VLOOKUP($A1407,'2018'!$A$8:$C$209,3,FALSE),0)</f>
        <v>0</v>
      </c>
      <c r="G1407" s="42">
        <f>IFERROR(VLOOKUP($A1407,'2019'!$A$8:$C$282,3,FALSE),0)</f>
        <v>0</v>
      </c>
      <c r="H1407" s="42">
        <f>+IFERROR(VLOOKUP($A1407,'2020'!$A$14:$C$247,3,FALSE),0)</f>
        <v>1637193098</v>
      </c>
      <c r="I1407" s="42">
        <f>+IFERROR(VLOOKUP($A1407,'2021'!$A$12:$C$276,3,FALSE),0)</f>
        <v>-587532056.71000004</v>
      </c>
      <c r="J1407" s="42">
        <f>+IFERROR(VLOOKUP($A1407,'2022'!$A:$O,4,FALSE),0)</f>
        <v>0</v>
      </c>
      <c r="K1407" s="42">
        <f>+IFERROR(VLOOKUP($A1407,'2022'!$A:$O,5,FALSE),0)</f>
        <v>0</v>
      </c>
      <c r="L1407" s="42">
        <f>+IFERROR(VLOOKUP($A1407,'2022'!$A:$O,6,FALSE),0)</f>
        <v>0</v>
      </c>
      <c r="M1407" s="42">
        <f>+IFERROR(VLOOKUP($A1407,'2022'!$A:$O,7,FALSE),0)</f>
        <v>0</v>
      </c>
      <c r="N1407" s="42">
        <f>+IFERROR(VLOOKUP($A1407,'2022'!$A:$O,8,FALSE),0)</f>
        <v>0</v>
      </c>
      <c r="O1407" s="42">
        <f>+IFERROR(VLOOKUP($A1407,'2022'!$A:$O,9,FALSE),0)</f>
        <v>0</v>
      </c>
      <c r="P1407" s="42">
        <f>+IFERROR(VLOOKUP($A1407,'2022'!$A:$O,10,FALSE),0)</f>
        <v>0</v>
      </c>
      <c r="Q1407" s="42">
        <f>+IFERROR(VLOOKUP($A1407,'2022'!$A:$O,11,FALSE),0)</f>
        <v>90000000</v>
      </c>
      <c r="R1407" s="42">
        <f>+IFERROR(VLOOKUP($A1407,'2022'!$A:$O,12,FALSE),0)</f>
        <v>0</v>
      </c>
      <c r="S1407" s="42">
        <f>+IFERROR(VLOOKUP($A1407,'2022'!$A:$O,13,FALSE),0)</f>
        <v>1123062288</v>
      </c>
      <c r="T1407" s="42">
        <f>+IFERROR(VLOOKUP($A1407,'2022'!$A:$O,14,FALSE),0)</f>
        <v>0</v>
      </c>
      <c r="U1407" s="42">
        <f>+IFERROR(VLOOKUP($A1407,'2022'!$A:$O,15,FALSE),0)</f>
        <v>0</v>
      </c>
    </row>
    <row r="1408" spans="1:21" ht="12" hidden="1" customHeight="1" x14ac:dyDescent="0.25">
      <c r="A1408" s="32">
        <v>2810</v>
      </c>
      <c r="B1408" s="33" t="s">
        <v>877</v>
      </c>
      <c r="C1408" s="33" t="s">
        <v>5</v>
      </c>
      <c r="D1408" s="33">
        <f t="shared" si="1331"/>
        <v>4</v>
      </c>
      <c r="E1408" s="39">
        <f t="shared" ref="E1408:L1408" si="1374">+E1409+E1415</f>
        <v>-5322837841.3400002</v>
      </c>
      <c r="F1408" s="39">
        <f t="shared" si="1374"/>
        <v>3587000000</v>
      </c>
      <c r="G1408" s="39">
        <f t="shared" si="1374"/>
        <v>-861322633</v>
      </c>
      <c r="H1408" s="39">
        <f t="shared" ref="H1408" si="1375">+H1409+H1415</f>
        <v>-1976677367</v>
      </c>
      <c r="I1408" s="39">
        <f t="shared" ref="I1408" si="1376">+I1409+I1415</f>
        <v>-477267842.33999997</v>
      </c>
      <c r="J1408" s="39">
        <f t="shared" si="1374"/>
        <v>310000000</v>
      </c>
      <c r="K1408" s="39">
        <f t="shared" si="1374"/>
        <v>0</v>
      </c>
      <c r="L1408" s="39">
        <f t="shared" si="1374"/>
        <v>1461380000</v>
      </c>
      <c r="M1408" s="39">
        <f t="shared" ref="M1408:N1408" si="1377">+M1409+M1415</f>
        <v>0</v>
      </c>
      <c r="N1408" s="39">
        <f t="shared" si="1377"/>
        <v>0</v>
      </c>
      <c r="O1408" s="39">
        <f t="shared" ref="O1408:S1408" si="1378">+O1409+O1415</f>
        <v>0</v>
      </c>
      <c r="P1408" s="39">
        <f t="shared" si="1378"/>
        <v>1819000000</v>
      </c>
      <c r="Q1408" s="39">
        <f t="shared" si="1378"/>
        <v>-2937710000</v>
      </c>
      <c r="R1408" s="39">
        <f t="shared" si="1378"/>
        <v>2430760000</v>
      </c>
      <c r="S1408" s="39">
        <f t="shared" si="1378"/>
        <v>2139000000</v>
      </c>
      <c r="T1408" s="39">
        <f t="shared" ref="T1408:U1408" si="1379">+T1409+T1415</f>
        <v>-11879999999</v>
      </c>
      <c r="U1408" s="39">
        <f t="shared" si="1379"/>
        <v>1063000000</v>
      </c>
    </row>
    <row r="1409" spans="1:21" ht="12" hidden="1" x14ac:dyDescent="0.25">
      <c r="A1409" s="5">
        <v>281020</v>
      </c>
      <c r="B1409" s="6" t="s">
        <v>878</v>
      </c>
      <c r="C1409" s="6" t="s">
        <v>5</v>
      </c>
      <c r="D1409" s="6">
        <f t="shared" si="1331"/>
        <v>6</v>
      </c>
      <c r="E1409" s="40">
        <f t="shared" ref="E1409:L1409" si="1380">+E1410+E1413</f>
        <v>-5322837841.3400002</v>
      </c>
      <c r="F1409" s="40">
        <f t="shared" si="1380"/>
        <v>3587000000</v>
      </c>
      <c r="G1409" s="40">
        <f t="shared" si="1380"/>
        <v>-861322633</v>
      </c>
      <c r="H1409" s="40">
        <f t="shared" ref="H1409" si="1381">+H1410+H1413</f>
        <v>-1976677367</v>
      </c>
      <c r="I1409" s="40">
        <f t="shared" ref="I1409" si="1382">+I1410+I1413</f>
        <v>-477267842.33999997</v>
      </c>
      <c r="J1409" s="40">
        <f t="shared" si="1380"/>
        <v>310000000</v>
      </c>
      <c r="K1409" s="40">
        <f t="shared" si="1380"/>
        <v>0</v>
      </c>
      <c r="L1409" s="40">
        <f t="shared" si="1380"/>
        <v>1461380000</v>
      </c>
      <c r="M1409" s="40">
        <f t="shared" ref="M1409:N1409" si="1383">+M1410+M1413</f>
        <v>0</v>
      </c>
      <c r="N1409" s="40">
        <f t="shared" si="1383"/>
        <v>0</v>
      </c>
      <c r="O1409" s="40">
        <f t="shared" ref="O1409:S1409" si="1384">+O1410+O1413</f>
        <v>0</v>
      </c>
      <c r="P1409" s="40">
        <f t="shared" si="1384"/>
        <v>1819000000</v>
      </c>
      <c r="Q1409" s="40">
        <f t="shared" si="1384"/>
        <v>-2937710000</v>
      </c>
      <c r="R1409" s="40">
        <f t="shared" si="1384"/>
        <v>2430760000</v>
      </c>
      <c r="S1409" s="40">
        <f t="shared" si="1384"/>
        <v>2139000000</v>
      </c>
      <c r="T1409" s="40">
        <f t="shared" ref="T1409:U1409" si="1385">+T1410+T1413</f>
        <v>-11879999999</v>
      </c>
      <c r="U1409" s="40">
        <f t="shared" si="1385"/>
        <v>1063000000</v>
      </c>
    </row>
    <row r="1410" spans="1:21" ht="12" hidden="1" x14ac:dyDescent="0.25">
      <c r="A1410" s="34">
        <v>28102001</v>
      </c>
      <c r="B1410" s="35" t="s">
        <v>879</v>
      </c>
      <c r="C1410" s="35" t="s">
        <v>5</v>
      </c>
      <c r="D1410" s="35">
        <f t="shared" si="1331"/>
        <v>8</v>
      </c>
      <c r="E1410" s="41">
        <f t="shared" ref="E1410:L1410" si="1386">+E1411+E1412</f>
        <v>-5322837841.3400002</v>
      </c>
      <c r="F1410" s="41">
        <f t="shared" si="1386"/>
        <v>3587000000</v>
      </c>
      <c r="G1410" s="41">
        <f t="shared" si="1386"/>
        <v>-861322633</v>
      </c>
      <c r="H1410" s="41">
        <f t="shared" ref="H1410" si="1387">+H1411+H1412</f>
        <v>-1976677367</v>
      </c>
      <c r="I1410" s="41">
        <f t="shared" ref="I1410" si="1388">+I1411+I1412</f>
        <v>-477267842.33999997</v>
      </c>
      <c r="J1410" s="41">
        <f t="shared" si="1386"/>
        <v>310000000</v>
      </c>
      <c r="K1410" s="41">
        <f t="shared" si="1386"/>
        <v>0</v>
      </c>
      <c r="L1410" s="41">
        <f t="shared" si="1386"/>
        <v>1461380000</v>
      </c>
      <c r="M1410" s="41">
        <f t="shared" ref="M1410:N1410" si="1389">+M1411+M1412</f>
        <v>0</v>
      </c>
      <c r="N1410" s="41">
        <f t="shared" si="1389"/>
        <v>0</v>
      </c>
      <c r="O1410" s="41">
        <f t="shared" ref="O1410:S1410" si="1390">+O1411+O1412</f>
        <v>0</v>
      </c>
      <c r="P1410" s="41">
        <f t="shared" si="1390"/>
        <v>1819000000</v>
      </c>
      <c r="Q1410" s="41">
        <f t="shared" si="1390"/>
        <v>-2937710000</v>
      </c>
      <c r="R1410" s="41">
        <f t="shared" si="1390"/>
        <v>2430760000</v>
      </c>
      <c r="S1410" s="41">
        <f t="shared" si="1390"/>
        <v>2139000000</v>
      </c>
      <c r="T1410" s="41">
        <f t="shared" ref="T1410:U1410" si="1391">+T1411+T1412</f>
        <v>-11879999999</v>
      </c>
      <c r="U1410" s="41">
        <f t="shared" si="1391"/>
        <v>1063000000</v>
      </c>
    </row>
    <row r="1411" spans="1:21" ht="12" hidden="1" customHeight="1" x14ac:dyDescent="0.2">
      <c r="A1411" s="3">
        <v>2810200101</v>
      </c>
      <c r="B1411" s="4" t="s">
        <v>879</v>
      </c>
      <c r="C1411" s="4" t="s">
        <v>9</v>
      </c>
      <c r="D1411" s="4">
        <f t="shared" si="1331"/>
        <v>10</v>
      </c>
      <c r="E1411" s="42">
        <f t="shared" ref="E1411:E1412" si="1392">+F1411+G1411+J1411+K1411+L1411+H1411+M1411+N1411+I1411+O1411+P1411+Q1411+R1411+S1411+T1411+U1411</f>
        <v>-5322837841.3400002</v>
      </c>
      <c r="F1411" s="42">
        <f>IFERROR(VLOOKUP($A1411,'2018'!$A$8:$C$209,3,FALSE),0)</f>
        <v>3587000000</v>
      </c>
      <c r="G1411" s="42">
        <f>IFERROR(VLOOKUP($A1411,'2019'!$A$8:$C$282,3,FALSE),0)</f>
        <v>-861322633</v>
      </c>
      <c r="H1411" s="42">
        <f>+IFERROR(VLOOKUP($A1411,'2020'!$A$14:$C$247,3,FALSE),0)</f>
        <v>-1976677367</v>
      </c>
      <c r="I1411" s="42">
        <f>+IFERROR(VLOOKUP($A1411,'2021'!$A$12:$C$276,3,FALSE),0)</f>
        <v>-477267842.33999997</v>
      </c>
      <c r="J1411" s="42">
        <f>+IFERROR(VLOOKUP($A1411,'2022'!$A:$O,4,FALSE),0)</f>
        <v>310000000</v>
      </c>
      <c r="K1411" s="42">
        <f>+IFERROR(VLOOKUP($A1411,'2022'!$A:$O,5,FALSE),0)</f>
        <v>0</v>
      </c>
      <c r="L1411" s="42">
        <f>+IFERROR(VLOOKUP($A1411,'2022'!$A:$O,6,FALSE),0)</f>
        <v>1461380000</v>
      </c>
      <c r="M1411" s="42">
        <f>+IFERROR(VLOOKUP($A1411,'2022'!$A:$O,7,FALSE),0)</f>
        <v>0</v>
      </c>
      <c r="N1411" s="42">
        <f>+IFERROR(VLOOKUP($A1411,'2022'!$A:$O,8,FALSE),0)</f>
        <v>0</v>
      </c>
      <c r="O1411" s="42">
        <f>+IFERROR(VLOOKUP($A1411,'2022'!$A:$O,9,FALSE),0)</f>
        <v>0</v>
      </c>
      <c r="P1411" s="42">
        <f>+IFERROR(VLOOKUP($A1411,'2022'!$A:$O,10,FALSE),0)</f>
        <v>1819000000</v>
      </c>
      <c r="Q1411" s="42">
        <f>+IFERROR(VLOOKUP($A1411,'2022'!$A:$O,11,FALSE),0)</f>
        <v>-2937710000</v>
      </c>
      <c r="R1411" s="42">
        <f>+IFERROR(VLOOKUP($A1411,'2022'!$A:$O,12,FALSE),0)</f>
        <v>2430760000</v>
      </c>
      <c r="S1411" s="42">
        <f>+IFERROR(VLOOKUP($A1411,'2022'!$A:$O,13,FALSE),0)</f>
        <v>2139000000</v>
      </c>
      <c r="T1411" s="42">
        <f>+IFERROR(VLOOKUP($A1411,'2022'!$A:$O,14,FALSE),0)</f>
        <v>-11879999999</v>
      </c>
      <c r="U1411" s="42">
        <f>+IFERROR(VLOOKUP($A1411,'2022'!$A:$O,15,FALSE),0)</f>
        <v>1063000000</v>
      </c>
    </row>
    <row r="1412" spans="1:21" ht="12" hidden="1" customHeight="1" x14ac:dyDescent="0.2">
      <c r="A1412" s="3">
        <v>2810200102</v>
      </c>
      <c r="B1412" s="4" t="s">
        <v>880</v>
      </c>
      <c r="C1412" s="4" t="s">
        <v>9</v>
      </c>
      <c r="D1412" s="4">
        <f t="shared" si="1331"/>
        <v>10</v>
      </c>
      <c r="E1412" s="42">
        <f t="shared" si="1392"/>
        <v>0</v>
      </c>
      <c r="F1412" s="42">
        <f>IFERROR(VLOOKUP($A1412,'2018'!$A$8:$C$209,3,FALSE),0)</f>
        <v>0</v>
      </c>
      <c r="G1412" s="42">
        <f>IFERROR(VLOOKUP($A1412,'2019'!$A$8:$C$282,3,FALSE),0)</f>
        <v>0</v>
      </c>
      <c r="H1412" s="42">
        <f>+IFERROR(VLOOKUP($A1412,'2020'!$A$14:$C$247,3,FALSE),0)</f>
        <v>0</v>
      </c>
      <c r="I1412" s="42">
        <f>+IFERROR(VLOOKUP($A1412,'2021'!$A$12:$C$276,3,FALSE),0)</f>
        <v>0</v>
      </c>
      <c r="J1412" s="42">
        <f>+IFERROR(VLOOKUP($A1412,'2022'!$A:$O,4,FALSE),0)</f>
        <v>0</v>
      </c>
      <c r="K1412" s="42">
        <f>+IFERROR(VLOOKUP($A1412,'2022'!$A:$O,5,FALSE),0)</f>
        <v>0</v>
      </c>
      <c r="L1412" s="42">
        <f>+IFERROR(VLOOKUP($A1412,'2022'!$A:$O,6,FALSE),0)</f>
        <v>0</v>
      </c>
      <c r="M1412" s="42">
        <f>+IFERROR(VLOOKUP($A1412,'2022'!$A:$O,7,FALSE),0)</f>
        <v>0</v>
      </c>
      <c r="N1412" s="42">
        <f>+IFERROR(VLOOKUP($A1412,'2022'!$A:$O,8,FALSE),0)</f>
        <v>0</v>
      </c>
      <c r="O1412" s="42">
        <f>+IFERROR(VLOOKUP($A1412,'2022'!$A:$O,9,FALSE),0)</f>
        <v>0</v>
      </c>
      <c r="P1412" s="42">
        <f>+IFERROR(VLOOKUP($A1412,'2022'!$A:$O,10,FALSE),0)</f>
        <v>0</v>
      </c>
      <c r="Q1412" s="42">
        <f>+IFERROR(VLOOKUP($A1412,'2022'!$A:$O,11,FALSE),0)</f>
        <v>0</v>
      </c>
      <c r="R1412" s="42">
        <f>+IFERROR(VLOOKUP($A1412,'2022'!$A:$O,12,FALSE),0)</f>
        <v>0</v>
      </c>
      <c r="S1412" s="42">
        <f>+IFERROR(VLOOKUP($A1412,'2022'!$A:$O,13,FALSE),0)</f>
        <v>0</v>
      </c>
      <c r="T1412" s="42">
        <f>+IFERROR(VLOOKUP($A1412,'2022'!$A:$O,14,FALSE),0)</f>
        <v>0</v>
      </c>
      <c r="U1412" s="42">
        <f>+IFERROR(VLOOKUP($A1412,'2022'!$A:$O,15,FALSE),0)</f>
        <v>0</v>
      </c>
    </row>
    <row r="1413" spans="1:21" ht="12" hidden="1" customHeight="1" x14ac:dyDescent="0.25">
      <c r="A1413" s="34">
        <v>28102002</v>
      </c>
      <c r="B1413" s="35" t="s">
        <v>881</v>
      </c>
      <c r="C1413" s="35" t="s">
        <v>5</v>
      </c>
      <c r="D1413" s="35">
        <f t="shared" si="1331"/>
        <v>8</v>
      </c>
      <c r="E1413" s="41">
        <f t="shared" ref="E1413:U1413" si="1393">+E1414</f>
        <v>0</v>
      </c>
      <c r="F1413" s="41">
        <f t="shared" si="1393"/>
        <v>0</v>
      </c>
      <c r="G1413" s="41">
        <f t="shared" si="1393"/>
        <v>0</v>
      </c>
      <c r="H1413" s="41">
        <f t="shared" si="1393"/>
        <v>0</v>
      </c>
      <c r="I1413" s="41">
        <f t="shared" si="1393"/>
        <v>0</v>
      </c>
      <c r="J1413" s="41">
        <f t="shared" si="1393"/>
        <v>0</v>
      </c>
      <c r="K1413" s="41">
        <f t="shared" si="1393"/>
        <v>0</v>
      </c>
      <c r="L1413" s="41">
        <f t="shared" si="1393"/>
        <v>0</v>
      </c>
      <c r="M1413" s="41">
        <f t="shared" si="1393"/>
        <v>0</v>
      </c>
      <c r="N1413" s="41">
        <f t="shared" si="1393"/>
        <v>0</v>
      </c>
      <c r="O1413" s="41">
        <f t="shared" si="1393"/>
        <v>0</v>
      </c>
      <c r="P1413" s="41">
        <f t="shared" si="1393"/>
        <v>0</v>
      </c>
      <c r="Q1413" s="41">
        <f t="shared" si="1393"/>
        <v>0</v>
      </c>
      <c r="R1413" s="41">
        <f t="shared" si="1393"/>
        <v>0</v>
      </c>
      <c r="S1413" s="41">
        <f t="shared" si="1393"/>
        <v>0</v>
      </c>
      <c r="T1413" s="41">
        <f t="shared" si="1393"/>
        <v>0</v>
      </c>
      <c r="U1413" s="41">
        <f t="shared" si="1393"/>
        <v>0</v>
      </c>
    </row>
    <row r="1414" spans="1:21" hidden="1" x14ac:dyDescent="0.2">
      <c r="A1414" s="3">
        <v>2810200201</v>
      </c>
      <c r="B1414" s="4" t="s">
        <v>882</v>
      </c>
      <c r="C1414" s="4" t="s">
        <v>9</v>
      </c>
      <c r="D1414" s="4">
        <f t="shared" si="1331"/>
        <v>10</v>
      </c>
      <c r="E1414" s="42">
        <f>+F1414+G1414+J1414+K1414+L1414+H1414+M1414+N1414+I1414+O1414+P1414+Q1414+R1414+S1414+T1414+U1414</f>
        <v>0</v>
      </c>
      <c r="F1414" s="42">
        <f>IFERROR(VLOOKUP($A1414,'2018'!$A$8:$C$209,3,FALSE),0)</f>
        <v>0</v>
      </c>
      <c r="G1414" s="42">
        <f>IFERROR(VLOOKUP($A1414,'2019'!$A$8:$C$282,3,FALSE),0)</f>
        <v>0</v>
      </c>
      <c r="H1414" s="42">
        <f>+IFERROR(VLOOKUP($A1414,'2020'!$A$14:$C$247,3,FALSE),0)</f>
        <v>0</v>
      </c>
      <c r="I1414" s="42">
        <f>+IFERROR(VLOOKUP($A1414,'2021'!$A$12:$C$276,3,FALSE),0)</f>
        <v>0</v>
      </c>
      <c r="J1414" s="42">
        <f>+IFERROR(VLOOKUP($A1414,'2022'!$A:$O,4,FALSE),0)</f>
        <v>0</v>
      </c>
      <c r="K1414" s="42">
        <f>+IFERROR(VLOOKUP($A1414,'2022'!$A:$O,5,FALSE),0)</f>
        <v>0</v>
      </c>
      <c r="L1414" s="42">
        <f>+IFERROR(VLOOKUP($A1414,'2022'!$A:$O,6,FALSE),0)</f>
        <v>0</v>
      </c>
      <c r="M1414" s="42">
        <f>+IFERROR(VLOOKUP($A1414,'2022'!$A:$O,7,FALSE),0)</f>
        <v>0</v>
      </c>
      <c r="N1414" s="42">
        <f>+IFERROR(VLOOKUP($A1414,'2022'!$A:$O,8,FALSE),0)</f>
        <v>0</v>
      </c>
      <c r="O1414" s="42">
        <f>+IFERROR(VLOOKUP($A1414,'2022'!$A:$O,9,FALSE),0)</f>
        <v>0</v>
      </c>
      <c r="P1414" s="42">
        <f>+IFERROR(VLOOKUP($A1414,'2022'!$A:$O,10,FALSE),0)</f>
        <v>0</v>
      </c>
      <c r="Q1414" s="42">
        <f>+IFERROR(VLOOKUP($A1414,'2022'!$A:$O,11,FALSE),0)</f>
        <v>0</v>
      </c>
      <c r="R1414" s="42">
        <f>+IFERROR(VLOOKUP($A1414,'2022'!$A:$O,12,FALSE),0)</f>
        <v>0</v>
      </c>
      <c r="S1414" s="42">
        <f>+IFERROR(VLOOKUP($A1414,'2022'!$A:$O,13,FALSE),0)</f>
        <v>0</v>
      </c>
      <c r="T1414" s="42">
        <f>+IFERROR(VLOOKUP($A1414,'2022'!$A:$O,14,FALSE),0)</f>
        <v>0</v>
      </c>
      <c r="U1414" s="42">
        <f>+IFERROR(VLOOKUP($A1414,'2022'!$A:$O,15,FALSE),0)</f>
        <v>0</v>
      </c>
    </row>
    <row r="1415" spans="1:21" ht="12" hidden="1" customHeight="1" x14ac:dyDescent="0.25">
      <c r="A1415" s="5">
        <v>281025</v>
      </c>
      <c r="B1415" s="6" t="s">
        <v>883</v>
      </c>
      <c r="C1415" s="6" t="s">
        <v>5</v>
      </c>
      <c r="D1415" s="6">
        <f t="shared" si="1331"/>
        <v>6</v>
      </c>
      <c r="E1415" s="40"/>
      <c r="F1415" s="40"/>
      <c r="G1415" s="40"/>
      <c r="H1415" s="40"/>
      <c r="I1415" s="40"/>
      <c r="J1415" s="40"/>
      <c r="K1415" s="40"/>
      <c r="L1415" s="40"/>
      <c r="M1415" s="40"/>
      <c r="N1415" s="40"/>
      <c r="O1415" s="40"/>
      <c r="P1415" s="40"/>
      <c r="Q1415" s="40"/>
      <c r="R1415" s="40"/>
      <c r="S1415" s="40"/>
      <c r="T1415" s="40"/>
      <c r="U1415" s="40"/>
    </row>
    <row r="1416" spans="1:21" ht="12" hidden="1" customHeight="1" x14ac:dyDescent="0.25">
      <c r="A1416" s="32">
        <v>2815</v>
      </c>
      <c r="B1416" s="33" t="s">
        <v>884</v>
      </c>
      <c r="C1416" s="33" t="s">
        <v>5</v>
      </c>
      <c r="D1416" s="33">
        <f t="shared" si="1331"/>
        <v>4</v>
      </c>
      <c r="E1416" s="39">
        <f t="shared" ref="E1416:U1418" si="1394">+E1417</f>
        <v>0</v>
      </c>
      <c r="F1416" s="39">
        <f t="shared" si="1394"/>
        <v>10715990</v>
      </c>
      <c r="G1416" s="39">
        <f t="shared" si="1394"/>
        <v>0</v>
      </c>
      <c r="H1416" s="39">
        <f t="shared" si="1394"/>
        <v>-10715990</v>
      </c>
      <c r="I1416" s="39">
        <f t="shared" si="1394"/>
        <v>0</v>
      </c>
      <c r="J1416" s="39">
        <f t="shared" si="1394"/>
        <v>0</v>
      </c>
      <c r="K1416" s="39">
        <f t="shared" si="1394"/>
        <v>0</v>
      </c>
      <c r="L1416" s="39">
        <f t="shared" si="1394"/>
        <v>0</v>
      </c>
      <c r="M1416" s="39">
        <f t="shared" si="1394"/>
        <v>0</v>
      </c>
      <c r="N1416" s="39">
        <f t="shared" si="1394"/>
        <v>0</v>
      </c>
      <c r="O1416" s="39">
        <f t="shared" si="1394"/>
        <v>0</v>
      </c>
      <c r="P1416" s="39">
        <f t="shared" si="1394"/>
        <v>0</v>
      </c>
      <c r="Q1416" s="39">
        <f t="shared" si="1394"/>
        <v>0</v>
      </c>
      <c r="R1416" s="39">
        <f t="shared" si="1394"/>
        <v>0</v>
      </c>
      <c r="S1416" s="39">
        <f t="shared" si="1394"/>
        <v>0</v>
      </c>
      <c r="T1416" s="39">
        <f t="shared" si="1394"/>
        <v>0</v>
      </c>
      <c r="U1416" s="39">
        <f t="shared" si="1394"/>
        <v>0</v>
      </c>
    </row>
    <row r="1417" spans="1:21" ht="12" hidden="1" customHeight="1" x14ac:dyDescent="0.25">
      <c r="A1417" s="5">
        <v>281510</v>
      </c>
      <c r="B1417" s="6" t="s">
        <v>885</v>
      </c>
      <c r="C1417" s="6" t="s">
        <v>5</v>
      </c>
      <c r="D1417" s="6">
        <f t="shared" si="1331"/>
        <v>6</v>
      </c>
      <c r="E1417" s="40">
        <f t="shared" si="1394"/>
        <v>0</v>
      </c>
      <c r="F1417" s="40">
        <f t="shared" si="1394"/>
        <v>10715990</v>
      </c>
      <c r="G1417" s="40">
        <f t="shared" si="1394"/>
        <v>0</v>
      </c>
      <c r="H1417" s="40">
        <f t="shared" si="1394"/>
        <v>-10715990</v>
      </c>
      <c r="I1417" s="40">
        <f t="shared" si="1394"/>
        <v>0</v>
      </c>
      <c r="J1417" s="40">
        <f t="shared" si="1394"/>
        <v>0</v>
      </c>
      <c r="K1417" s="40">
        <f t="shared" si="1394"/>
        <v>0</v>
      </c>
      <c r="L1417" s="40">
        <f t="shared" si="1394"/>
        <v>0</v>
      </c>
      <c r="M1417" s="40">
        <f t="shared" si="1394"/>
        <v>0</v>
      </c>
      <c r="N1417" s="40">
        <f t="shared" si="1394"/>
        <v>0</v>
      </c>
      <c r="O1417" s="40">
        <f t="shared" si="1394"/>
        <v>0</v>
      </c>
      <c r="P1417" s="40">
        <f t="shared" si="1394"/>
        <v>0</v>
      </c>
      <c r="Q1417" s="40">
        <f t="shared" si="1394"/>
        <v>0</v>
      </c>
      <c r="R1417" s="40">
        <f t="shared" si="1394"/>
        <v>0</v>
      </c>
      <c r="S1417" s="40">
        <f t="shared" si="1394"/>
        <v>0</v>
      </c>
      <c r="T1417" s="40">
        <f t="shared" si="1394"/>
        <v>0</v>
      </c>
      <c r="U1417" s="40">
        <f t="shared" si="1394"/>
        <v>0</v>
      </c>
    </row>
    <row r="1418" spans="1:21" ht="12" hidden="1" x14ac:dyDescent="0.25">
      <c r="A1418" s="34">
        <v>28151001</v>
      </c>
      <c r="B1418" s="35" t="s">
        <v>885</v>
      </c>
      <c r="C1418" s="35" t="s">
        <v>5</v>
      </c>
      <c r="D1418" s="35">
        <f t="shared" si="1331"/>
        <v>8</v>
      </c>
      <c r="E1418" s="41">
        <f t="shared" si="1394"/>
        <v>0</v>
      </c>
      <c r="F1418" s="41">
        <f t="shared" si="1394"/>
        <v>10715990</v>
      </c>
      <c r="G1418" s="41">
        <f t="shared" si="1394"/>
        <v>0</v>
      </c>
      <c r="H1418" s="41">
        <f t="shared" si="1394"/>
        <v>-10715990</v>
      </c>
      <c r="I1418" s="41">
        <f t="shared" si="1394"/>
        <v>0</v>
      </c>
      <c r="J1418" s="41">
        <f t="shared" si="1394"/>
        <v>0</v>
      </c>
      <c r="K1418" s="41">
        <f t="shared" si="1394"/>
        <v>0</v>
      </c>
      <c r="L1418" s="41">
        <f t="shared" si="1394"/>
        <v>0</v>
      </c>
      <c r="M1418" s="41">
        <f t="shared" si="1394"/>
        <v>0</v>
      </c>
      <c r="N1418" s="41">
        <f t="shared" si="1394"/>
        <v>0</v>
      </c>
      <c r="O1418" s="41">
        <f t="shared" si="1394"/>
        <v>0</v>
      </c>
      <c r="P1418" s="41">
        <f t="shared" si="1394"/>
        <v>0</v>
      </c>
      <c r="Q1418" s="41">
        <f t="shared" si="1394"/>
        <v>0</v>
      </c>
      <c r="R1418" s="41">
        <f t="shared" si="1394"/>
        <v>0</v>
      </c>
      <c r="S1418" s="41">
        <f t="shared" si="1394"/>
        <v>0</v>
      </c>
      <c r="T1418" s="41">
        <f t="shared" si="1394"/>
        <v>0</v>
      </c>
      <c r="U1418" s="41">
        <f t="shared" si="1394"/>
        <v>0</v>
      </c>
    </row>
    <row r="1419" spans="1:21" hidden="1" x14ac:dyDescent="0.2">
      <c r="A1419" s="3">
        <v>2815100101</v>
      </c>
      <c r="B1419" s="4" t="s">
        <v>885</v>
      </c>
      <c r="C1419" s="4" t="s">
        <v>9</v>
      </c>
      <c r="D1419" s="4">
        <f t="shared" si="1331"/>
        <v>10</v>
      </c>
      <c r="E1419" s="42">
        <f>+F1419+G1419+J1419+K1419+L1419+H1419+M1419+N1419+I1419+O1419+P1419+Q1419+R1419+S1419+T1419+U1419</f>
        <v>0</v>
      </c>
      <c r="F1419" s="42">
        <f>IFERROR(VLOOKUP($A1419,'2018'!$A$8:$C$209,3,FALSE),0)</f>
        <v>10715990</v>
      </c>
      <c r="G1419" s="42">
        <f>IFERROR(VLOOKUP($A1419,'2019'!$A$8:$C$282,3,FALSE),0)</f>
        <v>0</v>
      </c>
      <c r="H1419" s="42">
        <f>+IFERROR(VLOOKUP($A1419,'2020'!$A$14:$C$247,3,FALSE),0)</f>
        <v>-10715990</v>
      </c>
      <c r="I1419" s="42">
        <f>+IFERROR(VLOOKUP($A1419,'2021'!$A$12:$C$276,3,FALSE),0)</f>
        <v>0</v>
      </c>
      <c r="J1419" s="42">
        <f>+IFERROR(VLOOKUP($A1419,'2022'!$A:$O,4,FALSE),0)</f>
        <v>0</v>
      </c>
      <c r="K1419" s="42">
        <f>+IFERROR(VLOOKUP($A1419,'2022'!$A:$O,5,FALSE),0)</f>
        <v>0</v>
      </c>
      <c r="L1419" s="42">
        <f>+IFERROR(VLOOKUP($A1419,'2022'!$A:$O,6,FALSE),0)</f>
        <v>0</v>
      </c>
      <c r="M1419" s="42">
        <f>+IFERROR(VLOOKUP($A1419,'2022'!$A:$O,7,FALSE),0)</f>
        <v>0</v>
      </c>
      <c r="N1419" s="42">
        <f>+IFERROR(VLOOKUP($A1419,'2022'!$A:$O,8,FALSE),0)</f>
        <v>0</v>
      </c>
      <c r="O1419" s="42">
        <f>+IFERROR(VLOOKUP($A1419,'2022'!$A:$O,9,FALSE),0)</f>
        <v>0</v>
      </c>
      <c r="P1419" s="42">
        <f>+IFERROR(VLOOKUP($A1419,'2022'!$A:$O,10,FALSE),0)</f>
        <v>0</v>
      </c>
      <c r="Q1419" s="42">
        <f>+IFERROR(VLOOKUP($A1419,'2022'!$A:$O,11,FALSE),0)</f>
        <v>0</v>
      </c>
      <c r="R1419" s="42">
        <f>+IFERROR(VLOOKUP($A1419,'2022'!$A:$O,12,FALSE),0)</f>
        <v>0</v>
      </c>
      <c r="S1419" s="42">
        <f>+IFERROR(VLOOKUP($A1419,'2022'!$A:$O,13,FALSE),0)</f>
        <v>0</v>
      </c>
      <c r="T1419" s="42">
        <f>+IFERROR(VLOOKUP($A1419,'2022'!$A:$O,14,FALSE),0)</f>
        <v>0</v>
      </c>
      <c r="U1419" s="42">
        <f>+IFERROR(VLOOKUP($A1419,'2022'!$A:$O,15,FALSE),0)</f>
        <v>0</v>
      </c>
    </row>
    <row r="1420" spans="1:21" ht="12" hidden="1" customHeight="1" x14ac:dyDescent="0.25">
      <c r="A1420" s="32">
        <v>2820</v>
      </c>
      <c r="B1420" s="33" t="s">
        <v>886</v>
      </c>
      <c r="C1420" s="33" t="s">
        <v>5</v>
      </c>
      <c r="D1420" s="33">
        <f t="shared" si="1331"/>
        <v>4</v>
      </c>
      <c r="E1420" s="39">
        <f t="shared" ref="E1420:U1421" si="1395">+E1421</f>
        <v>0</v>
      </c>
      <c r="F1420" s="39">
        <f t="shared" si="1395"/>
        <v>0</v>
      </c>
      <c r="G1420" s="39">
        <f t="shared" si="1395"/>
        <v>0</v>
      </c>
      <c r="H1420" s="39">
        <f t="shared" si="1395"/>
        <v>0</v>
      </c>
      <c r="I1420" s="39">
        <f t="shared" si="1395"/>
        <v>0</v>
      </c>
      <c r="J1420" s="39">
        <f t="shared" si="1395"/>
        <v>0</v>
      </c>
      <c r="K1420" s="39">
        <f t="shared" si="1395"/>
        <v>0</v>
      </c>
      <c r="L1420" s="39">
        <f t="shared" si="1395"/>
        <v>0</v>
      </c>
      <c r="M1420" s="39">
        <f t="shared" si="1395"/>
        <v>0</v>
      </c>
      <c r="N1420" s="39">
        <f t="shared" si="1395"/>
        <v>0</v>
      </c>
      <c r="O1420" s="39">
        <f t="shared" si="1395"/>
        <v>0</v>
      </c>
      <c r="P1420" s="39">
        <f t="shared" si="1395"/>
        <v>0</v>
      </c>
      <c r="Q1420" s="39">
        <f t="shared" si="1395"/>
        <v>0</v>
      </c>
      <c r="R1420" s="39">
        <f t="shared" si="1395"/>
        <v>0</v>
      </c>
      <c r="S1420" s="39">
        <f t="shared" si="1395"/>
        <v>0</v>
      </c>
      <c r="T1420" s="39">
        <f t="shared" si="1395"/>
        <v>0</v>
      </c>
      <c r="U1420" s="39">
        <f t="shared" si="1395"/>
        <v>0</v>
      </c>
    </row>
    <row r="1421" spans="1:21" ht="12" hidden="1" customHeight="1" x14ac:dyDescent="0.25">
      <c r="A1421" s="5">
        <v>282001</v>
      </c>
      <c r="B1421" s="6" t="s">
        <v>886</v>
      </c>
      <c r="C1421" s="6" t="s">
        <v>5</v>
      </c>
      <c r="D1421" s="6">
        <f t="shared" si="1331"/>
        <v>6</v>
      </c>
      <c r="E1421" s="40">
        <f t="shared" si="1395"/>
        <v>0</v>
      </c>
      <c r="F1421" s="40">
        <f t="shared" si="1395"/>
        <v>0</v>
      </c>
      <c r="G1421" s="40">
        <f t="shared" si="1395"/>
        <v>0</v>
      </c>
      <c r="H1421" s="40">
        <f t="shared" si="1395"/>
        <v>0</v>
      </c>
      <c r="I1421" s="40">
        <f t="shared" si="1395"/>
        <v>0</v>
      </c>
      <c r="J1421" s="40">
        <f t="shared" si="1395"/>
        <v>0</v>
      </c>
      <c r="K1421" s="40">
        <f t="shared" si="1395"/>
        <v>0</v>
      </c>
      <c r="L1421" s="40">
        <f t="shared" si="1395"/>
        <v>0</v>
      </c>
      <c r="M1421" s="40">
        <f t="shared" si="1395"/>
        <v>0</v>
      </c>
      <c r="N1421" s="40">
        <f t="shared" si="1395"/>
        <v>0</v>
      </c>
      <c r="O1421" s="40">
        <f t="shared" si="1395"/>
        <v>0</v>
      </c>
      <c r="P1421" s="40">
        <f t="shared" si="1395"/>
        <v>0</v>
      </c>
      <c r="Q1421" s="40">
        <f t="shared" si="1395"/>
        <v>0</v>
      </c>
      <c r="R1421" s="40">
        <f t="shared" si="1395"/>
        <v>0</v>
      </c>
      <c r="S1421" s="40">
        <f t="shared" si="1395"/>
        <v>0</v>
      </c>
      <c r="T1421" s="40">
        <f t="shared" si="1395"/>
        <v>0</v>
      </c>
      <c r="U1421" s="40">
        <f t="shared" si="1395"/>
        <v>0</v>
      </c>
    </row>
    <row r="1422" spans="1:21" ht="12" hidden="1" customHeight="1" x14ac:dyDescent="0.25">
      <c r="A1422" s="34">
        <v>28200101</v>
      </c>
      <c r="B1422" s="35" t="s">
        <v>886</v>
      </c>
      <c r="C1422" s="35" t="s">
        <v>5</v>
      </c>
      <c r="D1422" s="35">
        <f t="shared" si="1331"/>
        <v>8</v>
      </c>
      <c r="E1422" s="41">
        <f t="shared" ref="E1422:L1422" si="1396">+E1423+E1424</f>
        <v>0</v>
      </c>
      <c r="F1422" s="41">
        <f t="shared" si="1396"/>
        <v>0</v>
      </c>
      <c r="G1422" s="41">
        <f t="shared" si="1396"/>
        <v>0</v>
      </c>
      <c r="H1422" s="41">
        <f t="shared" ref="H1422" si="1397">+H1423+H1424</f>
        <v>0</v>
      </c>
      <c r="I1422" s="41">
        <f t="shared" ref="I1422" si="1398">+I1423+I1424</f>
        <v>0</v>
      </c>
      <c r="J1422" s="41">
        <f t="shared" si="1396"/>
        <v>0</v>
      </c>
      <c r="K1422" s="41">
        <f t="shared" si="1396"/>
        <v>0</v>
      </c>
      <c r="L1422" s="41">
        <f t="shared" si="1396"/>
        <v>0</v>
      </c>
      <c r="M1422" s="41">
        <f t="shared" ref="M1422:N1422" si="1399">+M1423+M1424</f>
        <v>0</v>
      </c>
      <c r="N1422" s="41">
        <f t="shared" si="1399"/>
        <v>0</v>
      </c>
      <c r="O1422" s="41">
        <f t="shared" ref="O1422:S1422" si="1400">+O1423+O1424</f>
        <v>0</v>
      </c>
      <c r="P1422" s="41">
        <f t="shared" si="1400"/>
        <v>0</v>
      </c>
      <c r="Q1422" s="41">
        <f t="shared" si="1400"/>
        <v>0</v>
      </c>
      <c r="R1422" s="41">
        <f t="shared" si="1400"/>
        <v>0</v>
      </c>
      <c r="S1422" s="41">
        <f t="shared" si="1400"/>
        <v>0</v>
      </c>
      <c r="T1422" s="41">
        <f t="shared" ref="T1422:U1422" si="1401">+T1423+T1424</f>
        <v>0</v>
      </c>
      <c r="U1422" s="41">
        <f t="shared" si="1401"/>
        <v>0</v>
      </c>
    </row>
    <row r="1423" spans="1:21" ht="12" hidden="1" customHeight="1" x14ac:dyDescent="0.2">
      <c r="A1423" s="3">
        <v>2820010101</v>
      </c>
      <c r="B1423" s="4" t="s">
        <v>1368</v>
      </c>
      <c r="C1423" s="4" t="s">
        <v>9</v>
      </c>
      <c r="D1423" s="4">
        <f t="shared" si="1331"/>
        <v>10</v>
      </c>
      <c r="E1423" s="42">
        <f t="shared" ref="E1423:E1424" si="1402">+F1423+G1423+J1423+K1423+L1423+H1423+M1423+N1423+I1423+O1423+P1423+Q1423+R1423+S1423+T1423+U1423</f>
        <v>0</v>
      </c>
      <c r="F1423" s="42">
        <f>IFERROR(VLOOKUP($A1423,'2018'!$A$8:$C$209,3,FALSE),0)</f>
        <v>0</v>
      </c>
      <c r="G1423" s="42">
        <f>IFERROR(VLOOKUP($A1423,'2019'!$A$8:$C$282,3,FALSE),0)</f>
        <v>0</v>
      </c>
      <c r="H1423" s="42">
        <f>+IFERROR(VLOOKUP($A1423,'2020'!$A$14:$C$247,3,FALSE),0)</f>
        <v>0</v>
      </c>
      <c r="I1423" s="42">
        <f>+IFERROR(VLOOKUP($A1423,'2021'!$A$12:$C$276,3,FALSE),0)</f>
        <v>0</v>
      </c>
      <c r="J1423" s="42">
        <f>+IFERROR(VLOOKUP($A1423,'2022'!$A:$O,4,FALSE),0)</f>
        <v>0</v>
      </c>
      <c r="K1423" s="42">
        <f>+IFERROR(VLOOKUP($A1423,'2022'!$A:$O,5,FALSE),0)</f>
        <v>0</v>
      </c>
      <c r="L1423" s="42">
        <f>+IFERROR(VLOOKUP($A1423,'2022'!$A:$O,6,FALSE),0)</f>
        <v>0</v>
      </c>
      <c r="M1423" s="42">
        <f>+IFERROR(VLOOKUP($A1423,'2022'!$A:$O,7,FALSE),0)</f>
        <v>0</v>
      </c>
      <c r="N1423" s="42">
        <f>+IFERROR(VLOOKUP($A1423,'2022'!$A:$O,8,FALSE),0)</f>
        <v>0</v>
      </c>
      <c r="O1423" s="42">
        <f>+IFERROR(VLOOKUP($A1423,'2022'!$A:$O,9,FALSE),0)</f>
        <v>0</v>
      </c>
      <c r="P1423" s="42">
        <f>+IFERROR(VLOOKUP($A1423,'2022'!$A:$O,10,FALSE),0)</f>
        <v>0</v>
      </c>
      <c r="Q1423" s="42">
        <f>+IFERROR(VLOOKUP($A1423,'2022'!$A:$O,11,FALSE),0)</f>
        <v>0</v>
      </c>
      <c r="R1423" s="42">
        <f>+IFERROR(VLOOKUP($A1423,'2022'!$A:$O,12,FALSE),0)</f>
        <v>0</v>
      </c>
      <c r="S1423" s="42">
        <f>+IFERROR(VLOOKUP($A1423,'2022'!$A:$O,13,FALSE),0)</f>
        <v>0</v>
      </c>
      <c r="T1423" s="42">
        <f>+IFERROR(VLOOKUP($A1423,'2022'!$A:$O,14,FALSE),0)</f>
        <v>0</v>
      </c>
      <c r="U1423" s="42">
        <f>+IFERROR(VLOOKUP($A1423,'2022'!$A:$O,15,FALSE),0)</f>
        <v>0</v>
      </c>
    </row>
    <row r="1424" spans="1:21" ht="12" hidden="1" customHeight="1" x14ac:dyDescent="0.2">
      <c r="A1424" s="3">
        <v>2820010102</v>
      </c>
      <c r="B1424" s="4" t="s">
        <v>1369</v>
      </c>
      <c r="C1424" s="4" t="s">
        <v>9</v>
      </c>
      <c r="D1424" s="4">
        <f t="shared" si="1331"/>
        <v>10</v>
      </c>
      <c r="E1424" s="42">
        <f t="shared" si="1402"/>
        <v>0</v>
      </c>
      <c r="F1424" s="42">
        <f>IFERROR(VLOOKUP($A1424,'2018'!$A$8:$C$209,3,FALSE),0)</f>
        <v>0</v>
      </c>
      <c r="G1424" s="42">
        <f>IFERROR(VLOOKUP($A1424,'2019'!$A$8:$C$282,3,FALSE),0)</f>
        <v>0</v>
      </c>
      <c r="H1424" s="42">
        <f>+IFERROR(VLOOKUP($A1424,'2020'!$A$14:$C$247,3,FALSE),0)</f>
        <v>0</v>
      </c>
      <c r="I1424" s="42">
        <f>+IFERROR(VLOOKUP($A1424,'2021'!$A$12:$C$276,3,FALSE),0)</f>
        <v>0</v>
      </c>
      <c r="J1424" s="42">
        <f>+IFERROR(VLOOKUP($A1424,'2022'!$A:$O,4,FALSE),0)</f>
        <v>0</v>
      </c>
      <c r="K1424" s="42">
        <f>+IFERROR(VLOOKUP($A1424,'2022'!$A:$O,5,FALSE),0)</f>
        <v>0</v>
      </c>
      <c r="L1424" s="42">
        <f>+IFERROR(VLOOKUP($A1424,'2022'!$A:$O,6,FALSE),0)</f>
        <v>0</v>
      </c>
      <c r="M1424" s="42">
        <f>+IFERROR(VLOOKUP($A1424,'2022'!$A:$O,7,FALSE),0)</f>
        <v>0</v>
      </c>
      <c r="N1424" s="42">
        <f>+IFERROR(VLOOKUP($A1424,'2022'!$A:$O,8,FALSE),0)</f>
        <v>0</v>
      </c>
      <c r="O1424" s="42">
        <f>+IFERROR(VLOOKUP($A1424,'2022'!$A:$O,9,FALSE),0)</f>
        <v>0</v>
      </c>
      <c r="P1424" s="42">
        <f>+IFERROR(VLOOKUP($A1424,'2022'!$A:$O,10,FALSE),0)</f>
        <v>0</v>
      </c>
      <c r="Q1424" s="42">
        <f>+IFERROR(VLOOKUP($A1424,'2022'!$A:$O,11,FALSE),0)</f>
        <v>0</v>
      </c>
      <c r="R1424" s="42">
        <f>+IFERROR(VLOOKUP($A1424,'2022'!$A:$O,12,FALSE),0)</f>
        <v>0</v>
      </c>
      <c r="S1424" s="42">
        <f>+IFERROR(VLOOKUP($A1424,'2022'!$A:$O,13,FALSE),0)</f>
        <v>0</v>
      </c>
      <c r="T1424" s="42">
        <f>+IFERROR(VLOOKUP($A1424,'2022'!$A:$O,14,FALSE),0)</f>
        <v>0</v>
      </c>
      <c r="U1424" s="42">
        <f>+IFERROR(VLOOKUP($A1424,'2022'!$A:$O,15,FALSE),0)</f>
        <v>0</v>
      </c>
    </row>
    <row r="1425" spans="1:21" ht="12" hidden="1" x14ac:dyDescent="0.25">
      <c r="A1425" s="32">
        <v>2825</v>
      </c>
      <c r="B1425" s="33" t="s">
        <v>887</v>
      </c>
      <c r="C1425" s="33" t="s">
        <v>5</v>
      </c>
      <c r="D1425" s="33">
        <f t="shared" si="1331"/>
        <v>4</v>
      </c>
      <c r="E1425" s="39">
        <f t="shared" ref="E1425:U1427" si="1403">+E1426</f>
        <v>265004351</v>
      </c>
      <c r="F1425" s="39">
        <f t="shared" si="1403"/>
        <v>0</v>
      </c>
      <c r="G1425" s="39">
        <f t="shared" si="1403"/>
        <v>13284253</v>
      </c>
      <c r="H1425" s="39">
        <f t="shared" si="1403"/>
        <v>76269093</v>
      </c>
      <c r="I1425" s="39">
        <f t="shared" si="1403"/>
        <v>337681920</v>
      </c>
      <c r="J1425" s="39">
        <f t="shared" si="1403"/>
        <v>-17501519</v>
      </c>
      <c r="K1425" s="39">
        <f t="shared" si="1403"/>
        <v>24197871</v>
      </c>
      <c r="L1425" s="39">
        <f t="shared" si="1403"/>
        <v>27655038</v>
      </c>
      <c r="M1425" s="39">
        <f t="shared" si="1403"/>
        <v>10992587</v>
      </c>
      <c r="N1425" s="39">
        <f t="shared" si="1403"/>
        <v>5199782</v>
      </c>
      <c r="O1425" s="39">
        <f t="shared" si="1403"/>
        <v>20105398</v>
      </c>
      <c r="P1425" s="39">
        <f t="shared" si="1403"/>
        <v>7255703</v>
      </c>
      <c r="Q1425" s="39">
        <f t="shared" si="1403"/>
        <v>-9371168</v>
      </c>
      <c r="R1425" s="39">
        <f t="shared" si="1403"/>
        <v>-4324263</v>
      </c>
      <c r="S1425" s="39">
        <f t="shared" si="1403"/>
        <v>10741965</v>
      </c>
      <c r="T1425" s="39">
        <f t="shared" si="1403"/>
        <v>-175593488</v>
      </c>
      <c r="U1425" s="39">
        <f t="shared" si="1403"/>
        <v>-61588821</v>
      </c>
    </row>
    <row r="1426" spans="1:21" ht="12" hidden="1" customHeight="1" x14ac:dyDescent="0.25">
      <c r="A1426" s="5">
        <v>282505</v>
      </c>
      <c r="B1426" s="6" t="s">
        <v>888</v>
      </c>
      <c r="C1426" s="6" t="s">
        <v>5</v>
      </c>
      <c r="D1426" s="6">
        <f t="shared" si="1331"/>
        <v>6</v>
      </c>
      <c r="E1426" s="40">
        <f t="shared" si="1403"/>
        <v>265004351</v>
      </c>
      <c r="F1426" s="40">
        <f t="shared" si="1403"/>
        <v>0</v>
      </c>
      <c r="G1426" s="40">
        <f t="shared" si="1403"/>
        <v>13284253</v>
      </c>
      <c r="H1426" s="40">
        <f t="shared" si="1403"/>
        <v>76269093</v>
      </c>
      <c r="I1426" s="40">
        <f t="shared" si="1403"/>
        <v>337681920</v>
      </c>
      <c r="J1426" s="40">
        <f t="shared" si="1403"/>
        <v>-17501519</v>
      </c>
      <c r="K1426" s="40">
        <f t="shared" si="1403"/>
        <v>24197871</v>
      </c>
      <c r="L1426" s="40">
        <f t="shared" si="1403"/>
        <v>27655038</v>
      </c>
      <c r="M1426" s="40">
        <f t="shared" si="1403"/>
        <v>10992587</v>
      </c>
      <c r="N1426" s="40">
        <f t="shared" si="1403"/>
        <v>5199782</v>
      </c>
      <c r="O1426" s="40">
        <f t="shared" si="1403"/>
        <v>20105398</v>
      </c>
      <c r="P1426" s="40">
        <f t="shared" si="1403"/>
        <v>7255703</v>
      </c>
      <c r="Q1426" s="40">
        <f t="shared" si="1403"/>
        <v>-9371168</v>
      </c>
      <c r="R1426" s="40">
        <f t="shared" si="1403"/>
        <v>-4324263</v>
      </c>
      <c r="S1426" s="40">
        <f t="shared" si="1403"/>
        <v>10741965</v>
      </c>
      <c r="T1426" s="40">
        <f t="shared" si="1403"/>
        <v>-175593488</v>
      </c>
      <c r="U1426" s="40">
        <f t="shared" si="1403"/>
        <v>-61588821</v>
      </c>
    </row>
    <row r="1427" spans="1:21" ht="12" hidden="1" customHeight="1" x14ac:dyDescent="0.25">
      <c r="A1427" s="34">
        <v>28250501</v>
      </c>
      <c r="B1427" s="35" t="s">
        <v>888</v>
      </c>
      <c r="C1427" s="35" t="s">
        <v>5</v>
      </c>
      <c r="D1427" s="35">
        <f t="shared" si="1331"/>
        <v>8</v>
      </c>
      <c r="E1427" s="41">
        <f t="shared" si="1403"/>
        <v>265004351</v>
      </c>
      <c r="F1427" s="41">
        <f t="shared" si="1403"/>
        <v>0</v>
      </c>
      <c r="G1427" s="41">
        <f t="shared" si="1403"/>
        <v>13284253</v>
      </c>
      <c r="H1427" s="41">
        <f t="shared" si="1403"/>
        <v>76269093</v>
      </c>
      <c r="I1427" s="41">
        <f t="shared" si="1403"/>
        <v>337681920</v>
      </c>
      <c r="J1427" s="41">
        <f t="shared" si="1403"/>
        <v>-17501519</v>
      </c>
      <c r="K1427" s="41">
        <f t="shared" si="1403"/>
        <v>24197871</v>
      </c>
      <c r="L1427" s="41">
        <f t="shared" si="1403"/>
        <v>27655038</v>
      </c>
      <c r="M1427" s="41">
        <f t="shared" si="1403"/>
        <v>10992587</v>
      </c>
      <c r="N1427" s="41">
        <f t="shared" si="1403"/>
        <v>5199782</v>
      </c>
      <c r="O1427" s="41">
        <f t="shared" si="1403"/>
        <v>20105398</v>
      </c>
      <c r="P1427" s="41">
        <f t="shared" si="1403"/>
        <v>7255703</v>
      </c>
      <c r="Q1427" s="41">
        <f t="shared" si="1403"/>
        <v>-9371168</v>
      </c>
      <c r="R1427" s="41">
        <f t="shared" si="1403"/>
        <v>-4324263</v>
      </c>
      <c r="S1427" s="41">
        <f t="shared" si="1403"/>
        <v>10741965</v>
      </c>
      <c r="T1427" s="41">
        <f t="shared" si="1403"/>
        <v>-175593488</v>
      </c>
      <c r="U1427" s="41">
        <f t="shared" si="1403"/>
        <v>-61588821</v>
      </c>
    </row>
    <row r="1428" spans="1:21" hidden="1" x14ac:dyDescent="0.2">
      <c r="A1428" s="3">
        <v>2825050101</v>
      </c>
      <c r="B1428" s="4" t="s">
        <v>888</v>
      </c>
      <c r="C1428" s="4" t="s">
        <v>9</v>
      </c>
      <c r="D1428" s="4">
        <f t="shared" si="1331"/>
        <v>10</v>
      </c>
      <c r="E1428" s="42">
        <f>+F1428+G1428+J1428+K1428+L1428+H1428+M1428+N1428+I1428+O1428+P1428+Q1428+R1428+S1428+T1428+U1428</f>
        <v>265004351</v>
      </c>
      <c r="F1428" s="42">
        <f>IFERROR(VLOOKUP($A1428,'2018'!$A$8:$C$209,3,FALSE),0)</f>
        <v>0</v>
      </c>
      <c r="G1428" s="42">
        <f>IFERROR(VLOOKUP($A1428,'2019'!$A$8:$C$282,3,FALSE),0)</f>
        <v>13284253</v>
      </c>
      <c r="H1428" s="42">
        <f>+IFERROR(VLOOKUP($A1428,'2020'!$A$14:$C$247,3,FALSE),0)</f>
        <v>76269093</v>
      </c>
      <c r="I1428" s="42">
        <f>+IFERROR(VLOOKUP($A1428,'2021'!$A$12:$C$276,3,FALSE),0)</f>
        <v>337681920</v>
      </c>
      <c r="J1428" s="42">
        <f>+IFERROR(VLOOKUP($A1428,'2022'!$A:$O,4,FALSE),0)</f>
        <v>-17501519</v>
      </c>
      <c r="K1428" s="42">
        <f>+IFERROR(VLOOKUP($A1428,'2022'!$A:$O,5,FALSE),0)</f>
        <v>24197871</v>
      </c>
      <c r="L1428" s="42">
        <f>+IFERROR(VLOOKUP($A1428,'2022'!$A:$O,6,FALSE),0)</f>
        <v>27655038</v>
      </c>
      <c r="M1428" s="42">
        <f>+IFERROR(VLOOKUP($A1428,'2022'!$A:$O,7,FALSE),0)</f>
        <v>10992587</v>
      </c>
      <c r="N1428" s="42">
        <f>+IFERROR(VLOOKUP($A1428,'2022'!$A:$O,8,FALSE),0)</f>
        <v>5199782</v>
      </c>
      <c r="O1428" s="42">
        <f>+IFERROR(VLOOKUP($A1428,'2022'!$A:$O,9,FALSE),0)</f>
        <v>20105398</v>
      </c>
      <c r="P1428" s="42">
        <f>+IFERROR(VLOOKUP($A1428,'2022'!$A:$O,10,FALSE),0)</f>
        <v>7255703</v>
      </c>
      <c r="Q1428" s="42">
        <f>+IFERROR(VLOOKUP($A1428,'2022'!$A:$O,11,FALSE),0)</f>
        <v>-9371168</v>
      </c>
      <c r="R1428" s="42">
        <f>+IFERROR(VLOOKUP($A1428,'2022'!$A:$O,12,FALSE),0)</f>
        <v>-4324263</v>
      </c>
      <c r="S1428" s="42">
        <f>+IFERROR(VLOOKUP($A1428,'2022'!$A:$O,13,FALSE),0)</f>
        <v>10741965</v>
      </c>
      <c r="T1428" s="42">
        <f>+IFERROR(VLOOKUP($A1428,'2022'!$A:$O,14,FALSE),0)</f>
        <v>-175593488</v>
      </c>
      <c r="U1428" s="42">
        <f>+IFERROR(VLOOKUP($A1428,'2022'!$A:$O,15,FALSE),0)</f>
        <v>-61588821</v>
      </c>
    </row>
    <row r="1429" spans="1:21" ht="12" hidden="1" customHeight="1" x14ac:dyDescent="0.25">
      <c r="A1429" s="32">
        <v>2840</v>
      </c>
      <c r="B1429" s="33" t="s">
        <v>61</v>
      </c>
      <c r="C1429" s="33" t="s">
        <v>5</v>
      </c>
      <c r="D1429" s="33">
        <f t="shared" si="1331"/>
        <v>4</v>
      </c>
      <c r="E1429" s="39">
        <f t="shared" ref="E1429:U1430" si="1404">+E1430</f>
        <v>0</v>
      </c>
      <c r="F1429" s="39">
        <f t="shared" si="1404"/>
        <v>0</v>
      </c>
      <c r="G1429" s="39">
        <f t="shared" si="1404"/>
        <v>0</v>
      </c>
      <c r="H1429" s="39">
        <f t="shared" si="1404"/>
        <v>0</v>
      </c>
      <c r="I1429" s="39">
        <f t="shared" si="1404"/>
        <v>0</v>
      </c>
      <c r="J1429" s="39">
        <f t="shared" si="1404"/>
        <v>0</v>
      </c>
      <c r="K1429" s="39">
        <f t="shared" si="1404"/>
        <v>0</v>
      </c>
      <c r="L1429" s="39">
        <f t="shared" si="1404"/>
        <v>0</v>
      </c>
      <c r="M1429" s="39">
        <f t="shared" si="1404"/>
        <v>0</v>
      </c>
      <c r="N1429" s="39">
        <f t="shared" si="1404"/>
        <v>0</v>
      </c>
      <c r="O1429" s="39">
        <f t="shared" si="1404"/>
        <v>0</v>
      </c>
      <c r="P1429" s="39">
        <f t="shared" si="1404"/>
        <v>0</v>
      </c>
      <c r="Q1429" s="39">
        <f t="shared" si="1404"/>
        <v>0</v>
      </c>
      <c r="R1429" s="39">
        <f t="shared" si="1404"/>
        <v>0</v>
      </c>
      <c r="S1429" s="39">
        <f t="shared" si="1404"/>
        <v>0</v>
      </c>
      <c r="T1429" s="39">
        <f t="shared" si="1404"/>
        <v>0</v>
      </c>
      <c r="U1429" s="39">
        <f t="shared" si="1404"/>
        <v>0</v>
      </c>
    </row>
    <row r="1430" spans="1:21" ht="12" hidden="1" customHeight="1" x14ac:dyDescent="0.25">
      <c r="A1430" s="5">
        <v>284005</v>
      </c>
      <c r="B1430" s="6" t="s">
        <v>889</v>
      </c>
      <c r="C1430" s="6" t="s">
        <v>5</v>
      </c>
      <c r="D1430" s="6">
        <f t="shared" si="1331"/>
        <v>6</v>
      </c>
      <c r="E1430" s="40">
        <f t="shared" si="1404"/>
        <v>0</v>
      </c>
      <c r="F1430" s="40">
        <f t="shared" si="1404"/>
        <v>0</v>
      </c>
      <c r="G1430" s="40">
        <f t="shared" si="1404"/>
        <v>0</v>
      </c>
      <c r="H1430" s="40">
        <f t="shared" si="1404"/>
        <v>0</v>
      </c>
      <c r="I1430" s="40">
        <f t="shared" si="1404"/>
        <v>0</v>
      </c>
      <c r="J1430" s="40">
        <f t="shared" si="1404"/>
        <v>0</v>
      </c>
      <c r="K1430" s="40">
        <f t="shared" si="1404"/>
        <v>0</v>
      </c>
      <c r="L1430" s="40">
        <f t="shared" si="1404"/>
        <v>0</v>
      </c>
      <c r="M1430" s="40">
        <f t="shared" si="1404"/>
        <v>0</v>
      </c>
      <c r="N1430" s="40">
        <f t="shared" si="1404"/>
        <v>0</v>
      </c>
      <c r="O1430" s="40">
        <f t="shared" si="1404"/>
        <v>0</v>
      </c>
      <c r="P1430" s="40">
        <f t="shared" si="1404"/>
        <v>0</v>
      </c>
      <c r="Q1430" s="40">
        <f t="shared" si="1404"/>
        <v>0</v>
      </c>
      <c r="R1430" s="40">
        <f t="shared" si="1404"/>
        <v>0</v>
      </c>
      <c r="S1430" s="40">
        <f t="shared" si="1404"/>
        <v>0</v>
      </c>
      <c r="T1430" s="40">
        <f t="shared" si="1404"/>
        <v>0</v>
      </c>
      <c r="U1430" s="40">
        <f t="shared" si="1404"/>
        <v>0</v>
      </c>
    </row>
    <row r="1431" spans="1:21" ht="12" hidden="1" x14ac:dyDescent="0.25">
      <c r="A1431" s="34">
        <v>28400501</v>
      </c>
      <c r="B1431" s="35" t="s">
        <v>889</v>
      </c>
      <c r="C1431" s="35" t="s">
        <v>5</v>
      </c>
      <c r="D1431" s="35">
        <f t="shared" si="1331"/>
        <v>8</v>
      </c>
      <c r="E1431" s="41">
        <f t="shared" ref="E1431:L1431" si="1405">+E1432+E1433</f>
        <v>0</v>
      </c>
      <c r="F1431" s="41">
        <f t="shared" si="1405"/>
        <v>0</v>
      </c>
      <c r="G1431" s="41">
        <f t="shared" si="1405"/>
        <v>0</v>
      </c>
      <c r="H1431" s="41">
        <f t="shared" ref="H1431" si="1406">+H1432+H1433</f>
        <v>0</v>
      </c>
      <c r="I1431" s="41">
        <f t="shared" ref="I1431" si="1407">+I1432+I1433</f>
        <v>0</v>
      </c>
      <c r="J1431" s="41">
        <f t="shared" si="1405"/>
        <v>0</v>
      </c>
      <c r="K1431" s="41">
        <f t="shared" si="1405"/>
        <v>0</v>
      </c>
      <c r="L1431" s="41">
        <f t="shared" si="1405"/>
        <v>0</v>
      </c>
      <c r="M1431" s="41">
        <f t="shared" ref="M1431:N1431" si="1408">+M1432+M1433</f>
        <v>0</v>
      </c>
      <c r="N1431" s="41">
        <f t="shared" si="1408"/>
        <v>0</v>
      </c>
      <c r="O1431" s="41">
        <f t="shared" ref="O1431:S1431" si="1409">+O1432+O1433</f>
        <v>0</v>
      </c>
      <c r="P1431" s="41">
        <f t="shared" si="1409"/>
        <v>0</v>
      </c>
      <c r="Q1431" s="41">
        <f t="shared" si="1409"/>
        <v>0</v>
      </c>
      <c r="R1431" s="41">
        <f t="shared" si="1409"/>
        <v>0</v>
      </c>
      <c r="S1431" s="41">
        <f t="shared" si="1409"/>
        <v>0</v>
      </c>
      <c r="T1431" s="41">
        <f t="shared" ref="T1431:U1431" si="1410">+T1432+T1433</f>
        <v>0</v>
      </c>
      <c r="U1431" s="41">
        <f t="shared" si="1410"/>
        <v>0</v>
      </c>
    </row>
    <row r="1432" spans="1:21" ht="12" hidden="1" customHeight="1" x14ac:dyDescent="0.2">
      <c r="A1432" s="3">
        <v>2840050101</v>
      </c>
      <c r="B1432" s="4" t="s">
        <v>889</v>
      </c>
      <c r="C1432" s="4" t="s">
        <v>9</v>
      </c>
      <c r="D1432" s="4">
        <f t="shared" si="1331"/>
        <v>10</v>
      </c>
      <c r="E1432" s="42">
        <f t="shared" ref="E1432:E1433" si="1411">+F1432+G1432+J1432+K1432+L1432+H1432+M1432+N1432+I1432+O1432+P1432+Q1432+R1432+S1432+T1432+U1432</f>
        <v>0</v>
      </c>
      <c r="F1432" s="42">
        <f>IFERROR(VLOOKUP($A1432,'2018'!$A$8:$C$209,3,FALSE),0)</f>
        <v>0</v>
      </c>
      <c r="G1432" s="42">
        <f>IFERROR(VLOOKUP($A1432,'2019'!$A$8:$C$282,3,FALSE),0)</f>
        <v>0</v>
      </c>
      <c r="H1432" s="42">
        <f>+IFERROR(VLOOKUP($A1432,'2020'!$A$14:$C$247,3,FALSE),0)</f>
        <v>0</v>
      </c>
      <c r="I1432" s="42">
        <f>+IFERROR(VLOOKUP($A1432,'2021'!$A$12:$C$276,3,FALSE),0)</f>
        <v>0</v>
      </c>
      <c r="J1432" s="42">
        <f>+IFERROR(VLOOKUP($A1432,'2022'!$A:$O,4,FALSE),0)</f>
        <v>0</v>
      </c>
      <c r="K1432" s="42">
        <f>+IFERROR(VLOOKUP($A1432,'2022'!$A:$O,5,FALSE),0)</f>
        <v>0</v>
      </c>
      <c r="L1432" s="42">
        <f>+IFERROR(VLOOKUP($A1432,'2022'!$A:$O,6,FALSE),0)</f>
        <v>0</v>
      </c>
      <c r="M1432" s="42">
        <f>+IFERROR(VLOOKUP($A1432,'2022'!$A:$O,7,FALSE),0)</f>
        <v>0</v>
      </c>
      <c r="N1432" s="42">
        <f>+IFERROR(VLOOKUP($A1432,'2022'!$A:$O,8,FALSE),0)</f>
        <v>0</v>
      </c>
      <c r="O1432" s="42">
        <f>+IFERROR(VLOOKUP($A1432,'2022'!$A:$O,9,FALSE),0)</f>
        <v>0</v>
      </c>
      <c r="P1432" s="42">
        <f>+IFERROR(VLOOKUP($A1432,'2022'!$A:$O,10,FALSE),0)</f>
        <v>0</v>
      </c>
      <c r="Q1432" s="42">
        <f>+IFERROR(VLOOKUP($A1432,'2022'!$A:$O,11,FALSE),0)</f>
        <v>0</v>
      </c>
      <c r="R1432" s="42">
        <f>+IFERROR(VLOOKUP($A1432,'2022'!$A:$O,12,FALSE),0)</f>
        <v>0</v>
      </c>
      <c r="S1432" s="42">
        <f>+IFERROR(VLOOKUP($A1432,'2022'!$A:$O,13,FALSE),0)</f>
        <v>0</v>
      </c>
      <c r="T1432" s="42">
        <f>+IFERROR(VLOOKUP($A1432,'2022'!$A:$O,14,FALSE),0)</f>
        <v>0</v>
      </c>
      <c r="U1432" s="42">
        <f>+IFERROR(VLOOKUP($A1432,'2022'!$A:$O,15,FALSE),0)</f>
        <v>0</v>
      </c>
    </row>
    <row r="1433" spans="1:21" ht="12" hidden="1" customHeight="1" x14ac:dyDescent="0.2">
      <c r="A1433" s="3">
        <v>2840050102</v>
      </c>
      <c r="B1433" s="4" t="s">
        <v>890</v>
      </c>
      <c r="C1433" s="4" t="s">
        <v>9</v>
      </c>
      <c r="D1433" s="4">
        <f t="shared" si="1331"/>
        <v>10</v>
      </c>
      <c r="E1433" s="42">
        <f t="shared" si="1411"/>
        <v>0</v>
      </c>
      <c r="F1433" s="42">
        <f>IFERROR(VLOOKUP($A1433,'2018'!$A$8:$C$209,3,FALSE),0)</f>
        <v>0</v>
      </c>
      <c r="G1433" s="42">
        <f>IFERROR(VLOOKUP($A1433,'2019'!$A$8:$C$282,3,FALSE),0)</f>
        <v>0</v>
      </c>
      <c r="H1433" s="42">
        <f>+IFERROR(VLOOKUP($A1433,'2020'!$A$14:$C$247,3,FALSE),0)</f>
        <v>0</v>
      </c>
      <c r="I1433" s="42">
        <f>+IFERROR(VLOOKUP($A1433,'2021'!$A$12:$C$276,3,FALSE),0)</f>
        <v>0</v>
      </c>
      <c r="J1433" s="42">
        <f>+IFERROR(VLOOKUP($A1433,'2022'!$A:$O,4,FALSE),0)</f>
        <v>0</v>
      </c>
      <c r="K1433" s="42">
        <f>+IFERROR(VLOOKUP($A1433,'2022'!$A:$O,5,FALSE),0)</f>
        <v>0</v>
      </c>
      <c r="L1433" s="42">
        <f>+IFERROR(VLOOKUP($A1433,'2022'!$A:$O,6,FALSE),0)</f>
        <v>0</v>
      </c>
      <c r="M1433" s="42">
        <f>+IFERROR(VLOOKUP($A1433,'2022'!$A:$O,7,FALSE),0)</f>
        <v>0</v>
      </c>
      <c r="N1433" s="42">
        <f>+IFERROR(VLOOKUP($A1433,'2022'!$A:$O,8,FALSE),0)</f>
        <v>0</v>
      </c>
      <c r="O1433" s="42">
        <f>+IFERROR(VLOOKUP($A1433,'2022'!$A:$O,9,FALSE),0)</f>
        <v>0</v>
      </c>
      <c r="P1433" s="42">
        <f>+IFERROR(VLOOKUP($A1433,'2022'!$A:$O,10,FALSE),0)</f>
        <v>0</v>
      </c>
      <c r="Q1433" s="42">
        <f>+IFERROR(VLOOKUP($A1433,'2022'!$A:$O,11,FALSE),0)</f>
        <v>0</v>
      </c>
      <c r="R1433" s="42">
        <f>+IFERROR(VLOOKUP($A1433,'2022'!$A:$O,12,FALSE),0)</f>
        <v>0</v>
      </c>
      <c r="S1433" s="42">
        <f>+IFERROR(VLOOKUP($A1433,'2022'!$A:$O,13,FALSE),0)</f>
        <v>0</v>
      </c>
      <c r="T1433" s="42">
        <f>+IFERROR(VLOOKUP($A1433,'2022'!$A:$O,14,FALSE),0)</f>
        <v>0</v>
      </c>
      <c r="U1433" s="42">
        <f>+IFERROR(VLOOKUP($A1433,'2022'!$A:$O,15,FALSE),0)</f>
        <v>0</v>
      </c>
    </row>
    <row r="1434" spans="1:21" ht="12" hidden="1" customHeight="1" x14ac:dyDescent="0.25">
      <c r="A1434" s="28">
        <v>3</v>
      </c>
      <c r="B1434" s="29" t="s">
        <v>891</v>
      </c>
      <c r="C1434" s="29" t="s">
        <v>5</v>
      </c>
      <c r="D1434" s="29">
        <f t="shared" si="1331"/>
        <v>1</v>
      </c>
      <c r="E1434" s="37">
        <f t="shared" ref="E1434:L1434" si="1412">+E1435+E1446+E1451+E1465+E1470+E1486+E1504+E1528</f>
        <v>0</v>
      </c>
      <c r="F1434" s="37">
        <f t="shared" si="1412"/>
        <v>0</v>
      </c>
      <c r="G1434" s="37">
        <f t="shared" si="1412"/>
        <v>0</v>
      </c>
      <c r="H1434" s="37">
        <f t="shared" ref="H1434" si="1413">+H1435+H1446+H1451+H1465+H1470+H1486+H1504+H1528</f>
        <v>0</v>
      </c>
      <c r="I1434" s="37">
        <f t="shared" ref="I1434" si="1414">+I1435+I1446+I1451+I1465+I1470+I1486+I1504+I1528</f>
        <v>0</v>
      </c>
      <c r="J1434" s="37">
        <f t="shared" si="1412"/>
        <v>0</v>
      </c>
      <c r="K1434" s="37">
        <f t="shared" si="1412"/>
        <v>0</v>
      </c>
      <c r="L1434" s="37">
        <f t="shared" si="1412"/>
        <v>0</v>
      </c>
      <c r="M1434" s="37">
        <f t="shared" ref="M1434:N1434" si="1415">+M1435+M1446+M1451+M1465+M1470+M1486+M1504+M1528</f>
        <v>0</v>
      </c>
      <c r="N1434" s="37">
        <f t="shared" si="1415"/>
        <v>0</v>
      </c>
      <c r="O1434" s="37">
        <f t="shared" ref="O1434:S1434" si="1416">+O1435+O1446+O1451+O1465+O1470+O1486+O1504+O1528</f>
        <v>0</v>
      </c>
      <c r="P1434" s="37">
        <f t="shared" si="1416"/>
        <v>0</v>
      </c>
      <c r="Q1434" s="37">
        <f t="shared" si="1416"/>
        <v>0</v>
      </c>
      <c r="R1434" s="37">
        <f t="shared" si="1416"/>
        <v>0</v>
      </c>
      <c r="S1434" s="37">
        <f t="shared" si="1416"/>
        <v>0</v>
      </c>
      <c r="T1434" s="37">
        <f t="shared" ref="T1434:U1434" si="1417">+T1435+T1446+T1451+T1465+T1470+T1486+T1504+T1528</f>
        <v>0</v>
      </c>
      <c r="U1434" s="37">
        <f t="shared" si="1417"/>
        <v>0</v>
      </c>
    </row>
    <row r="1435" spans="1:21" ht="12" hidden="1" customHeight="1" x14ac:dyDescent="0.25">
      <c r="A1435" s="30">
        <v>31</v>
      </c>
      <c r="B1435" s="31" t="s">
        <v>892</v>
      </c>
      <c r="C1435" s="31" t="s">
        <v>5</v>
      </c>
      <c r="D1435" s="31">
        <f t="shared" ref="D1435:D1498" si="1418">+LEN(A1435)</f>
        <v>2</v>
      </c>
      <c r="E1435" s="38">
        <f t="shared" ref="E1435:U1435" si="1419">+E1436</f>
        <v>0</v>
      </c>
      <c r="F1435" s="38">
        <f t="shared" si="1419"/>
        <v>0</v>
      </c>
      <c r="G1435" s="38">
        <f t="shared" si="1419"/>
        <v>0</v>
      </c>
      <c r="H1435" s="38">
        <f t="shared" si="1419"/>
        <v>0</v>
      </c>
      <c r="I1435" s="38">
        <f t="shared" si="1419"/>
        <v>0</v>
      </c>
      <c r="J1435" s="38">
        <f t="shared" si="1419"/>
        <v>0</v>
      </c>
      <c r="K1435" s="38">
        <f t="shared" si="1419"/>
        <v>0</v>
      </c>
      <c r="L1435" s="38">
        <f t="shared" si="1419"/>
        <v>0</v>
      </c>
      <c r="M1435" s="38">
        <f t="shared" si="1419"/>
        <v>0</v>
      </c>
      <c r="N1435" s="38">
        <f t="shared" si="1419"/>
        <v>0</v>
      </c>
      <c r="O1435" s="38">
        <f t="shared" si="1419"/>
        <v>0</v>
      </c>
      <c r="P1435" s="38">
        <f t="shared" si="1419"/>
        <v>0</v>
      </c>
      <c r="Q1435" s="38">
        <f t="shared" si="1419"/>
        <v>0</v>
      </c>
      <c r="R1435" s="38">
        <f t="shared" si="1419"/>
        <v>0</v>
      </c>
      <c r="S1435" s="38">
        <f t="shared" si="1419"/>
        <v>0</v>
      </c>
      <c r="T1435" s="38">
        <f t="shared" si="1419"/>
        <v>0</v>
      </c>
      <c r="U1435" s="38">
        <f t="shared" si="1419"/>
        <v>0</v>
      </c>
    </row>
    <row r="1436" spans="1:21" ht="12" hidden="1" x14ac:dyDescent="0.25">
      <c r="A1436" s="32">
        <v>3105</v>
      </c>
      <c r="B1436" s="33" t="s">
        <v>893</v>
      </c>
      <c r="C1436" s="33" t="s">
        <v>5</v>
      </c>
      <c r="D1436" s="33">
        <f t="shared" si="1418"/>
        <v>4</v>
      </c>
      <c r="E1436" s="39">
        <f t="shared" ref="E1436:L1436" si="1420">+E1437+E1440+E1443</f>
        <v>0</v>
      </c>
      <c r="F1436" s="39">
        <f t="shared" si="1420"/>
        <v>0</v>
      </c>
      <c r="G1436" s="39">
        <f t="shared" si="1420"/>
        <v>0</v>
      </c>
      <c r="H1436" s="39">
        <f t="shared" ref="H1436" si="1421">+H1437+H1440+H1443</f>
        <v>0</v>
      </c>
      <c r="I1436" s="39">
        <f t="shared" ref="I1436" si="1422">+I1437+I1440+I1443</f>
        <v>0</v>
      </c>
      <c r="J1436" s="39">
        <f t="shared" si="1420"/>
        <v>0</v>
      </c>
      <c r="K1436" s="39">
        <f t="shared" si="1420"/>
        <v>0</v>
      </c>
      <c r="L1436" s="39">
        <f t="shared" si="1420"/>
        <v>0</v>
      </c>
      <c r="M1436" s="39">
        <f t="shared" ref="M1436:N1436" si="1423">+M1437+M1440+M1443</f>
        <v>0</v>
      </c>
      <c r="N1436" s="39">
        <f t="shared" si="1423"/>
        <v>0</v>
      </c>
      <c r="O1436" s="39">
        <f t="shared" ref="O1436:S1436" si="1424">+O1437+O1440+O1443</f>
        <v>0</v>
      </c>
      <c r="P1436" s="39">
        <f t="shared" si="1424"/>
        <v>0</v>
      </c>
      <c r="Q1436" s="39">
        <f t="shared" si="1424"/>
        <v>0</v>
      </c>
      <c r="R1436" s="39">
        <f t="shared" si="1424"/>
        <v>0</v>
      </c>
      <c r="S1436" s="39">
        <f t="shared" si="1424"/>
        <v>0</v>
      </c>
      <c r="T1436" s="39">
        <f t="shared" ref="T1436:U1436" si="1425">+T1437+T1440+T1443</f>
        <v>0</v>
      </c>
      <c r="U1436" s="39">
        <f t="shared" si="1425"/>
        <v>0</v>
      </c>
    </row>
    <row r="1437" spans="1:21" ht="12" hidden="1" customHeight="1" x14ac:dyDescent="0.25">
      <c r="A1437" s="5">
        <v>310505</v>
      </c>
      <c r="B1437" s="6" t="s">
        <v>894</v>
      </c>
      <c r="C1437" s="6" t="s">
        <v>5</v>
      </c>
      <c r="D1437" s="6">
        <f t="shared" si="1418"/>
        <v>6</v>
      </c>
      <c r="E1437" s="40">
        <f t="shared" ref="E1437:U1438" si="1426">+E1438</f>
        <v>0</v>
      </c>
      <c r="F1437" s="40">
        <f t="shared" si="1426"/>
        <v>0</v>
      </c>
      <c r="G1437" s="40">
        <f t="shared" si="1426"/>
        <v>0</v>
      </c>
      <c r="H1437" s="40">
        <f t="shared" si="1426"/>
        <v>0</v>
      </c>
      <c r="I1437" s="40">
        <f t="shared" si="1426"/>
        <v>0</v>
      </c>
      <c r="J1437" s="40">
        <f t="shared" si="1426"/>
        <v>0</v>
      </c>
      <c r="K1437" s="40">
        <f t="shared" si="1426"/>
        <v>0</v>
      </c>
      <c r="L1437" s="40">
        <f t="shared" si="1426"/>
        <v>0</v>
      </c>
      <c r="M1437" s="40">
        <f t="shared" si="1426"/>
        <v>0</v>
      </c>
      <c r="N1437" s="40">
        <f t="shared" si="1426"/>
        <v>0</v>
      </c>
      <c r="O1437" s="40">
        <f t="shared" si="1426"/>
        <v>0</v>
      </c>
      <c r="P1437" s="40">
        <f t="shared" si="1426"/>
        <v>0</v>
      </c>
      <c r="Q1437" s="40">
        <f t="shared" si="1426"/>
        <v>0</v>
      </c>
      <c r="R1437" s="40">
        <f t="shared" si="1426"/>
        <v>0</v>
      </c>
      <c r="S1437" s="40">
        <f t="shared" si="1426"/>
        <v>0</v>
      </c>
      <c r="T1437" s="40">
        <f t="shared" si="1426"/>
        <v>0</v>
      </c>
      <c r="U1437" s="40">
        <f t="shared" si="1426"/>
        <v>0</v>
      </c>
    </row>
    <row r="1438" spans="1:21" ht="12" hidden="1" customHeight="1" x14ac:dyDescent="0.25">
      <c r="A1438" s="34">
        <v>31050501</v>
      </c>
      <c r="B1438" s="35" t="s">
        <v>894</v>
      </c>
      <c r="C1438" s="35" t="s">
        <v>5</v>
      </c>
      <c r="D1438" s="35">
        <f t="shared" si="1418"/>
        <v>8</v>
      </c>
      <c r="E1438" s="41">
        <f t="shared" si="1426"/>
        <v>0</v>
      </c>
      <c r="F1438" s="41">
        <f t="shared" si="1426"/>
        <v>0</v>
      </c>
      <c r="G1438" s="41">
        <f t="shared" si="1426"/>
        <v>0</v>
      </c>
      <c r="H1438" s="41">
        <f t="shared" si="1426"/>
        <v>0</v>
      </c>
      <c r="I1438" s="41">
        <f t="shared" si="1426"/>
        <v>0</v>
      </c>
      <c r="J1438" s="41">
        <f t="shared" si="1426"/>
        <v>0</v>
      </c>
      <c r="K1438" s="41">
        <f t="shared" si="1426"/>
        <v>0</v>
      </c>
      <c r="L1438" s="41">
        <f t="shared" si="1426"/>
        <v>0</v>
      </c>
      <c r="M1438" s="41">
        <f t="shared" si="1426"/>
        <v>0</v>
      </c>
      <c r="N1438" s="41">
        <f t="shared" si="1426"/>
        <v>0</v>
      </c>
      <c r="O1438" s="41">
        <f t="shared" si="1426"/>
        <v>0</v>
      </c>
      <c r="P1438" s="41">
        <f t="shared" si="1426"/>
        <v>0</v>
      </c>
      <c r="Q1438" s="41">
        <f t="shared" si="1426"/>
        <v>0</v>
      </c>
      <c r="R1438" s="41">
        <f t="shared" si="1426"/>
        <v>0</v>
      </c>
      <c r="S1438" s="41">
        <f t="shared" si="1426"/>
        <v>0</v>
      </c>
      <c r="T1438" s="41">
        <f t="shared" si="1426"/>
        <v>0</v>
      </c>
      <c r="U1438" s="41">
        <f t="shared" si="1426"/>
        <v>0</v>
      </c>
    </row>
    <row r="1439" spans="1:21" ht="12" hidden="1" customHeight="1" x14ac:dyDescent="0.2">
      <c r="A1439" s="3">
        <v>3105050101</v>
      </c>
      <c r="B1439" s="4" t="s">
        <v>894</v>
      </c>
      <c r="C1439" s="4" t="s">
        <v>9</v>
      </c>
      <c r="D1439" s="4">
        <f t="shared" si="1418"/>
        <v>10</v>
      </c>
      <c r="E1439" s="42">
        <f>+F1439+G1439+J1439+K1439+L1439+H1439+M1439+N1439+I1439+O1439+P1439+Q1439+R1439+S1439+T1439+U1439</f>
        <v>0</v>
      </c>
      <c r="F1439" s="42">
        <f>IFERROR(VLOOKUP($A1439,'2018'!$A$8:$C$209,3,FALSE),0)</f>
        <v>0</v>
      </c>
      <c r="G1439" s="42">
        <f>IFERROR(VLOOKUP($A1439,'2019'!$A$8:$C$282,3,FALSE),0)</f>
        <v>0</v>
      </c>
      <c r="H1439" s="42">
        <f>+IFERROR(VLOOKUP($A1439,'2020'!$A$14:$C$247,3,FALSE),0)</f>
        <v>0</v>
      </c>
      <c r="I1439" s="42">
        <f>+IFERROR(VLOOKUP($A1439,'2021'!$A$12:$C$276,3,FALSE),0)</f>
        <v>0</v>
      </c>
      <c r="J1439" s="42">
        <f>+IFERROR(VLOOKUP($A1439,'2022'!$A:$O,4,FALSE),0)</f>
        <v>0</v>
      </c>
      <c r="K1439" s="42">
        <f>+IFERROR(VLOOKUP($A1439,'2022'!$A:$O,5,FALSE),0)</f>
        <v>0</v>
      </c>
      <c r="L1439" s="42">
        <f>+IFERROR(VLOOKUP($A1439,'2022'!$A:$O,6,FALSE),0)</f>
        <v>0</v>
      </c>
      <c r="M1439" s="42">
        <f>+IFERROR(VLOOKUP($A1439,'2022'!$A:$O,7,FALSE),0)</f>
        <v>0</v>
      </c>
      <c r="N1439" s="42">
        <f>+IFERROR(VLOOKUP($A1439,'2022'!$A:$O,8,FALSE),0)</f>
        <v>0</v>
      </c>
      <c r="O1439" s="42">
        <f>+IFERROR(VLOOKUP($A1439,'2022'!$A:$O,9,FALSE),0)</f>
        <v>0</v>
      </c>
      <c r="P1439" s="42">
        <f>+IFERROR(VLOOKUP($A1439,'2022'!$A:$O,10,FALSE),0)</f>
        <v>0</v>
      </c>
      <c r="Q1439" s="42">
        <f>+IFERROR(VLOOKUP($A1439,'2022'!$A:$O,11,FALSE),0)</f>
        <v>0</v>
      </c>
      <c r="R1439" s="42">
        <f>+IFERROR(VLOOKUP($A1439,'2022'!$A:$O,12,FALSE),0)</f>
        <v>0</v>
      </c>
      <c r="S1439" s="42">
        <f>+IFERROR(VLOOKUP($A1439,'2022'!$A:$O,13,FALSE),0)</f>
        <v>0</v>
      </c>
      <c r="T1439" s="42">
        <f>+IFERROR(VLOOKUP($A1439,'2022'!$A:$O,14,FALSE),0)</f>
        <v>0</v>
      </c>
      <c r="U1439" s="42">
        <f>+IFERROR(VLOOKUP($A1439,'2022'!$A:$O,15,FALSE),0)</f>
        <v>0</v>
      </c>
    </row>
    <row r="1440" spans="1:21" ht="12" hidden="1" customHeight="1" x14ac:dyDescent="0.25">
      <c r="A1440" s="5">
        <v>310510</v>
      </c>
      <c r="B1440" s="6" t="s">
        <v>895</v>
      </c>
      <c r="C1440" s="6" t="s">
        <v>5</v>
      </c>
      <c r="D1440" s="6">
        <f t="shared" si="1418"/>
        <v>6</v>
      </c>
      <c r="E1440" s="40">
        <f t="shared" ref="E1440:U1441" si="1427">+E1441</f>
        <v>0</v>
      </c>
      <c r="F1440" s="40">
        <f t="shared" si="1427"/>
        <v>0</v>
      </c>
      <c r="G1440" s="40">
        <f t="shared" si="1427"/>
        <v>0</v>
      </c>
      <c r="H1440" s="40">
        <f t="shared" si="1427"/>
        <v>0</v>
      </c>
      <c r="I1440" s="40">
        <f t="shared" si="1427"/>
        <v>0</v>
      </c>
      <c r="J1440" s="40">
        <f t="shared" si="1427"/>
        <v>0</v>
      </c>
      <c r="K1440" s="40">
        <f t="shared" si="1427"/>
        <v>0</v>
      </c>
      <c r="L1440" s="40">
        <f t="shared" si="1427"/>
        <v>0</v>
      </c>
      <c r="M1440" s="40">
        <f t="shared" si="1427"/>
        <v>0</v>
      </c>
      <c r="N1440" s="40">
        <f t="shared" si="1427"/>
        <v>0</v>
      </c>
      <c r="O1440" s="40">
        <f t="shared" si="1427"/>
        <v>0</v>
      </c>
      <c r="P1440" s="40">
        <f t="shared" si="1427"/>
        <v>0</v>
      </c>
      <c r="Q1440" s="40">
        <f t="shared" si="1427"/>
        <v>0</v>
      </c>
      <c r="R1440" s="40">
        <f t="shared" si="1427"/>
        <v>0</v>
      </c>
      <c r="S1440" s="40">
        <f t="shared" si="1427"/>
        <v>0</v>
      </c>
      <c r="T1440" s="40">
        <f t="shared" si="1427"/>
        <v>0</v>
      </c>
      <c r="U1440" s="40">
        <f t="shared" si="1427"/>
        <v>0</v>
      </c>
    </row>
    <row r="1441" spans="1:21" ht="12" hidden="1" x14ac:dyDescent="0.25">
      <c r="A1441" s="34">
        <v>31051001</v>
      </c>
      <c r="B1441" s="35" t="s">
        <v>895</v>
      </c>
      <c r="C1441" s="35" t="s">
        <v>5</v>
      </c>
      <c r="D1441" s="35">
        <f t="shared" si="1418"/>
        <v>8</v>
      </c>
      <c r="E1441" s="41">
        <f t="shared" si="1427"/>
        <v>0</v>
      </c>
      <c r="F1441" s="41">
        <f t="shared" si="1427"/>
        <v>0</v>
      </c>
      <c r="G1441" s="41">
        <f t="shared" si="1427"/>
        <v>0</v>
      </c>
      <c r="H1441" s="41">
        <f t="shared" si="1427"/>
        <v>0</v>
      </c>
      <c r="I1441" s="41">
        <f t="shared" si="1427"/>
        <v>0</v>
      </c>
      <c r="J1441" s="41">
        <f t="shared" si="1427"/>
        <v>0</v>
      </c>
      <c r="K1441" s="41">
        <f t="shared" si="1427"/>
        <v>0</v>
      </c>
      <c r="L1441" s="41">
        <f t="shared" si="1427"/>
        <v>0</v>
      </c>
      <c r="M1441" s="41">
        <f t="shared" si="1427"/>
        <v>0</v>
      </c>
      <c r="N1441" s="41">
        <f t="shared" si="1427"/>
        <v>0</v>
      </c>
      <c r="O1441" s="41">
        <f t="shared" si="1427"/>
        <v>0</v>
      </c>
      <c r="P1441" s="41">
        <f t="shared" si="1427"/>
        <v>0</v>
      </c>
      <c r="Q1441" s="41">
        <f t="shared" si="1427"/>
        <v>0</v>
      </c>
      <c r="R1441" s="41">
        <f t="shared" si="1427"/>
        <v>0</v>
      </c>
      <c r="S1441" s="41">
        <f t="shared" si="1427"/>
        <v>0</v>
      </c>
      <c r="T1441" s="41">
        <f t="shared" si="1427"/>
        <v>0</v>
      </c>
      <c r="U1441" s="41">
        <f t="shared" si="1427"/>
        <v>0</v>
      </c>
    </row>
    <row r="1442" spans="1:21" hidden="1" x14ac:dyDescent="0.2">
      <c r="A1442" s="3">
        <v>3105100101</v>
      </c>
      <c r="B1442" s="4" t="s">
        <v>895</v>
      </c>
      <c r="C1442" s="4" t="s">
        <v>9</v>
      </c>
      <c r="D1442" s="4">
        <f t="shared" si="1418"/>
        <v>10</v>
      </c>
      <c r="E1442" s="42">
        <f>+F1442+G1442+J1442+K1442+L1442+H1442+M1442+N1442+I1442+O1442+P1442+Q1442+R1442+S1442+T1442+U1442</f>
        <v>0</v>
      </c>
      <c r="F1442" s="42">
        <f>IFERROR(VLOOKUP($A1442,'2018'!$A$8:$C$209,3,FALSE),0)</f>
        <v>0</v>
      </c>
      <c r="G1442" s="42">
        <f>IFERROR(VLOOKUP($A1442,'2019'!$A$8:$C$282,3,FALSE),0)</f>
        <v>0</v>
      </c>
      <c r="H1442" s="42">
        <f>+IFERROR(VLOOKUP($A1442,'2020'!$A$14:$C$247,3,FALSE),0)</f>
        <v>0</v>
      </c>
      <c r="I1442" s="42">
        <f>+IFERROR(VLOOKUP($A1442,'2021'!$A$12:$C$276,3,FALSE),0)</f>
        <v>0</v>
      </c>
      <c r="J1442" s="42">
        <f>+IFERROR(VLOOKUP($A1442,'2022'!$A:$O,4,FALSE),0)</f>
        <v>0</v>
      </c>
      <c r="K1442" s="42">
        <f>+IFERROR(VLOOKUP($A1442,'2022'!$A:$O,5,FALSE),0)</f>
        <v>0</v>
      </c>
      <c r="L1442" s="42">
        <f>+IFERROR(VLOOKUP($A1442,'2022'!$A:$O,6,FALSE),0)</f>
        <v>0</v>
      </c>
      <c r="M1442" s="42">
        <f>+IFERROR(VLOOKUP($A1442,'2022'!$A:$O,7,FALSE),0)</f>
        <v>0</v>
      </c>
      <c r="N1442" s="42">
        <f>+IFERROR(VLOOKUP($A1442,'2022'!$A:$O,8,FALSE),0)</f>
        <v>0</v>
      </c>
      <c r="O1442" s="42">
        <f>+IFERROR(VLOOKUP($A1442,'2022'!$A:$O,9,FALSE),0)</f>
        <v>0</v>
      </c>
      <c r="P1442" s="42">
        <f>+IFERROR(VLOOKUP($A1442,'2022'!$A:$O,10,FALSE),0)</f>
        <v>0</v>
      </c>
      <c r="Q1442" s="42">
        <f>+IFERROR(VLOOKUP($A1442,'2022'!$A:$O,11,FALSE),0)</f>
        <v>0</v>
      </c>
      <c r="R1442" s="42">
        <f>+IFERROR(VLOOKUP($A1442,'2022'!$A:$O,12,FALSE),0)</f>
        <v>0</v>
      </c>
      <c r="S1442" s="42">
        <f>+IFERROR(VLOOKUP($A1442,'2022'!$A:$O,13,FALSE),0)</f>
        <v>0</v>
      </c>
      <c r="T1442" s="42">
        <f>+IFERROR(VLOOKUP($A1442,'2022'!$A:$O,14,FALSE),0)</f>
        <v>0</v>
      </c>
      <c r="U1442" s="42">
        <f>+IFERROR(VLOOKUP($A1442,'2022'!$A:$O,15,FALSE),0)</f>
        <v>0</v>
      </c>
    </row>
    <row r="1443" spans="1:21" ht="12" hidden="1" customHeight="1" x14ac:dyDescent="0.25">
      <c r="A1443" s="5">
        <v>310515</v>
      </c>
      <c r="B1443" s="6" t="s">
        <v>1370</v>
      </c>
      <c r="C1443" s="6" t="s">
        <v>5</v>
      </c>
      <c r="D1443" s="6">
        <f t="shared" si="1418"/>
        <v>6</v>
      </c>
      <c r="E1443" s="40">
        <f t="shared" ref="E1443:U1444" si="1428">+E1444</f>
        <v>0</v>
      </c>
      <c r="F1443" s="40">
        <f t="shared" si="1428"/>
        <v>0</v>
      </c>
      <c r="G1443" s="40">
        <f t="shared" si="1428"/>
        <v>0</v>
      </c>
      <c r="H1443" s="40">
        <f t="shared" si="1428"/>
        <v>0</v>
      </c>
      <c r="I1443" s="40">
        <f t="shared" si="1428"/>
        <v>0</v>
      </c>
      <c r="J1443" s="40">
        <f t="shared" si="1428"/>
        <v>0</v>
      </c>
      <c r="K1443" s="40">
        <f t="shared" si="1428"/>
        <v>0</v>
      </c>
      <c r="L1443" s="40">
        <f t="shared" si="1428"/>
        <v>0</v>
      </c>
      <c r="M1443" s="40">
        <f t="shared" si="1428"/>
        <v>0</v>
      </c>
      <c r="N1443" s="40">
        <f t="shared" si="1428"/>
        <v>0</v>
      </c>
      <c r="O1443" s="40">
        <f t="shared" si="1428"/>
        <v>0</v>
      </c>
      <c r="P1443" s="40">
        <f t="shared" si="1428"/>
        <v>0</v>
      </c>
      <c r="Q1443" s="40">
        <f t="shared" si="1428"/>
        <v>0</v>
      </c>
      <c r="R1443" s="40">
        <f t="shared" si="1428"/>
        <v>0</v>
      </c>
      <c r="S1443" s="40">
        <f t="shared" si="1428"/>
        <v>0</v>
      </c>
      <c r="T1443" s="40">
        <f t="shared" si="1428"/>
        <v>0</v>
      </c>
      <c r="U1443" s="40">
        <f t="shared" si="1428"/>
        <v>0</v>
      </c>
    </row>
    <row r="1444" spans="1:21" ht="12" hidden="1" customHeight="1" x14ac:dyDescent="0.25">
      <c r="A1444" s="34">
        <v>31051501</v>
      </c>
      <c r="B1444" s="35" t="s">
        <v>1371</v>
      </c>
      <c r="C1444" s="35" t="s">
        <v>5</v>
      </c>
      <c r="D1444" s="35">
        <f t="shared" si="1418"/>
        <v>8</v>
      </c>
      <c r="E1444" s="41">
        <f t="shared" si="1428"/>
        <v>0</v>
      </c>
      <c r="F1444" s="41">
        <f t="shared" si="1428"/>
        <v>0</v>
      </c>
      <c r="G1444" s="41">
        <f t="shared" si="1428"/>
        <v>0</v>
      </c>
      <c r="H1444" s="41">
        <f t="shared" si="1428"/>
        <v>0</v>
      </c>
      <c r="I1444" s="41">
        <f t="shared" si="1428"/>
        <v>0</v>
      </c>
      <c r="J1444" s="41">
        <f t="shared" si="1428"/>
        <v>0</v>
      </c>
      <c r="K1444" s="41">
        <f t="shared" si="1428"/>
        <v>0</v>
      </c>
      <c r="L1444" s="41">
        <f t="shared" si="1428"/>
        <v>0</v>
      </c>
      <c r="M1444" s="41">
        <f t="shared" si="1428"/>
        <v>0</v>
      </c>
      <c r="N1444" s="41">
        <f t="shared" si="1428"/>
        <v>0</v>
      </c>
      <c r="O1444" s="41">
        <f t="shared" si="1428"/>
        <v>0</v>
      </c>
      <c r="P1444" s="41">
        <f t="shared" si="1428"/>
        <v>0</v>
      </c>
      <c r="Q1444" s="41">
        <f t="shared" si="1428"/>
        <v>0</v>
      </c>
      <c r="R1444" s="41">
        <f t="shared" si="1428"/>
        <v>0</v>
      </c>
      <c r="S1444" s="41">
        <f t="shared" si="1428"/>
        <v>0</v>
      </c>
      <c r="T1444" s="41">
        <f t="shared" si="1428"/>
        <v>0</v>
      </c>
      <c r="U1444" s="41">
        <f t="shared" si="1428"/>
        <v>0</v>
      </c>
    </row>
    <row r="1445" spans="1:21" ht="12" hidden="1" customHeight="1" x14ac:dyDescent="0.2">
      <c r="A1445" s="3">
        <v>3105150101</v>
      </c>
      <c r="B1445" s="4" t="s">
        <v>896</v>
      </c>
      <c r="C1445" s="4" t="s">
        <v>9</v>
      </c>
      <c r="D1445" s="4">
        <f t="shared" si="1418"/>
        <v>10</v>
      </c>
      <c r="E1445" s="42">
        <f>+F1445+G1445+J1445+K1445+L1445+H1445+M1445+N1445+I1445+O1445+P1445+Q1445+R1445+S1445+T1445+U1445</f>
        <v>0</v>
      </c>
      <c r="F1445" s="42">
        <f>IFERROR(VLOOKUP($A1445,'2018'!$A$8:$C$209,3,FALSE),0)</f>
        <v>0</v>
      </c>
      <c r="G1445" s="42">
        <f>IFERROR(VLOOKUP($A1445,'2019'!$A$8:$C$282,3,FALSE),0)</f>
        <v>0</v>
      </c>
      <c r="H1445" s="42">
        <f>+IFERROR(VLOOKUP($A1445,'2020'!$A$14:$C$247,3,FALSE),0)</f>
        <v>0</v>
      </c>
      <c r="I1445" s="42">
        <f>+IFERROR(VLOOKUP($A1445,'2021'!$A$12:$C$276,3,FALSE),0)</f>
        <v>0</v>
      </c>
      <c r="J1445" s="42">
        <f>+IFERROR(VLOOKUP($A1445,'2022'!$A:$O,4,FALSE),0)</f>
        <v>0</v>
      </c>
      <c r="K1445" s="42">
        <f>+IFERROR(VLOOKUP($A1445,'2022'!$A:$O,5,FALSE),0)</f>
        <v>0</v>
      </c>
      <c r="L1445" s="42">
        <f>+IFERROR(VLOOKUP($A1445,'2022'!$A:$O,6,FALSE),0)</f>
        <v>0</v>
      </c>
      <c r="M1445" s="42">
        <f>+IFERROR(VLOOKUP($A1445,'2022'!$A:$O,7,FALSE),0)</f>
        <v>0</v>
      </c>
      <c r="N1445" s="42">
        <f>+IFERROR(VLOOKUP($A1445,'2022'!$A:$O,8,FALSE),0)</f>
        <v>0</v>
      </c>
      <c r="O1445" s="42">
        <f>+IFERROR(VLOOKUP($A1445,'2022'!$A:$O,9,FALSE),0)</f>
        <v>0</v>
      </c>
      <c r="P1445" s="42">
        <f>+IFERROR(VLOOKUP($A1445,'2022'!$A:$O,10,FALSE),0)</f>
        <v>0</v>
      </c>
      <c r="Q1445" s="42">
        <f>+IFERROR(VLOOKUP($A1445,'2022'!$A:$O,11,FALSE),0)</f>
        <v>0</v>
      </c>
      <c r="R1445" s="42">
        <f>+IFERROR(VLOOKUP($A1445,'2022'!$A:$O,12,FALSE),0)</f>
        <v>0</v>
      </c>
      <c r="S1445" s="42">
        <f>+IFERROR(VLOOKUP($A1445,'2022'!$A:$O,13,FALSE),0)</f>
        <v>0</v>
      </c>
      <c r="T1445" s="42">
        <f>+IFERROR(VLOOKUP($A1445,'2022'!$A:$O,14,FALSE),0)</f>
        <v>0</v>
      </c>
      <c r="U1445" s="42">
        <f>+IFERROR(VLOOKUP($A1445,'2022'!$A:$O,15,FALSE),0)</f>
        <v>0</v>
      </c>
    </row>
    <row r="1446" spans="1:21" ht="12" hidden="1" x14ac:dyDescent="0.25">
      <c r="A1446" s="30">
        <v>32</v>
      </c>
      <c r="B1446" s="31" t="s">
        <v>897</v>
      </c>
      <c r="C1446" s="31" t="s">
        <v>5</v>
      </c>
      <c r="D1446" s="31">
        <f t="shared" si="1418"/>
        <v>2</v>
      </c>
      <c r="E1446" s="38">
        <f t="shared" ref="E1446:U1449" si="1429">+E1447</f>
        <v>0</v>
      </c>
      <c r="F1446" s="38">
        <f t="shared" si="1429"/>
        <v>0</v>
      </c>
      <c r="G1446" s="38">
        <f t="shared" si="1429"/>
        <v>0</v>
      </c>
      <c r="H1446" s="38">
        <f t="shared" si="1429"/>
        <v>0</v>
      </c>
      <c r="I1446" s="38">
        <f t="shared" si="1429"/>
        <v>0</v>
      </c>
      <c r="J1446" s="38">
        <f t="shared" si="1429"/>
        <v>0</v>
      </c>
      <c r="K1446" s="38">
        <f t="shared" si="1429"/>
        <v>0</v>
      </c>
      <c r="L1446" s="38">
        <f t="shared" si="1429"/>
        <v>0</v>
      </c>
      <c r="M1446" s="38">
        <f t="shared" si="1429"/>
        <v>0</v>
      </c>
      <c r="N1446" s="38">
        <f t="shared" si="1429"/>
        <v>0</v>
      </c>
      <c r="O1446" s="38">
        <f t="shared" si="1429"/>
        <v>0</v>
      </c>
      <c r="P1446" s="38">
        <f t="shared" si="1429"/>
        <v>0</v>
      </c>
      <c r="Q1446" s="38">
        <f t="shared" si="1429"/>
        <v>0</v>
      </c>
      <c r="R1446" s="38">
        <f t="shared" si="1429"/>
        <v>0</v>
      </c>
      <c r="S1446" s="38">
        <f t="shared" si="1429"/>
        <v>0</v>
      </c>
      <c r="T1446" s="38">
        <f t="shared" si="1429"/>
        <v>0</v>
      </c>
      <c r="U1446" s="38">
        <f t="shared" si="1429"/>
        <v>0</v>
      </c>
    </row>
    <row r="1447" spans="1:21" ht="12" hidden="1" customHeight="1" x14ac:dyDescent="0.25">
      <c r="A1447" s="32">
        <v>3205</v>
      </c>
      <c r="B1447" s="33" t="s">
        <v>898</v>
      </c>
      <c r="C1447" s="33" t="s">
        <v>5</v>
      </c>
      <c r="D1447" s="33">
        <f t="shared" si="1418"/>
        <v>4</v>
      </c>
      <c r="E1447" s="39">
        <f t="shared" si="1429"/>
        <v>0</v>
      </c>
      <c r="F1447" s="39">
        <f t="shared" si="1429"/>
        <v>0</v>
      </c>
      <c r="G1447" s="39">
        <f t="shared" si="1429"/>
        <v>0</v>
      </c>
      <c r="H1447" s="39">
        <f t="shared" si="1429"/>
        <v>0</v>
      </c>
      <c r="I1447" s="39">
        <f t="shared" si="1429"/>
        <v>0</v>
      </c>
      <c r="J1447" s="39">
        <f t="shared" si="1429"/>
        <v>0</v>
      </c>
      <c r="K1447" s="39">
        <f t="shared" si="1429"/>
        <v>0</v>
      </c>
      <c r="L1447" s="39">
        <f t="shared" si="1429"/>
        <v>0</v>
      </c>
      <c r="M1447" s="39">
        <f t="shared" si="1429"/>
        <v>0</v>
      </c>
      <c r="N1447" s="39">
        <f t="shared" si="1429"/>
        <v>0</v>
      </c>
      <c r="O1447" s="39">
        <f t="shared" si="1429"/>
        <v>0</v>
      </c>
      <c r="P1447" s="39">
        <f t="shared" si="1429"/>
        <v>0</v>
      </c>
      <c r="Q1447" s="39">
        <f t="shared" si="1429"/>
        <v>0</v>
      </c>
      <c r="R1447" s="39">
        <f t="shared" si="1429"/>
        <v>0</v>
      </c>
      <c r="S1447" s="39">
        <f t="shared" si="1429"/>
        <v>0</v>
      </c>
      <c r="T1447" s="39">
        <f t="shared" si="1429"/>
        <v>0</v>
      </c>
      <c r="U1447" s="39">
        <f t="shared" si="1429"/>
        <v>0</v>
      </c>
    </row>
    <row r="1448" spans="1:21" ht="12" hidden="1" customHeight="1" x14ac:dyDescent="0.25">
      <c r="A1448" s="5">
        <v>320505</v>
      </c>
      <c r="B1448" s="6" t="s">
        <v>899</v>
      </c>
      <c r="C1448" s="6" t="s">
        <v>5</v>
      </c>
      <c r="D1448" s="6">
        <f t="shared" si="1418"/>
        <v>6</v>
      </c>
      <c r="E1448" s="40">
        <f t="shared" si="1429"/>
        <v>0</v>
      </c>
      <c r="F1448" s="40">
        <f t="shared" si="1429"/>
        <v>0</v>
      </c>
      <c r="G1448" s="40">
        <f t="shared" si="1429"/>
        <v>0</v>
      </c>
      <c r="H1448" s="40">
        <f t="shared" si="1429"/>
        <v>0</v>
      </c>
      <c r="I1448" s="40">
        <f t="shared" si="1429"/>
        <v>0</v>
      </c>
      <c r="J1448" s="40">
        <f t="shared" si="1429"/>
        <v>0</v>
      </c>
      <c r="K1448" s="40">
        <f t="shared" si="1429"/>
        <v>0</v>
      </c>
      <c r="L1448" s="40">
        <f t="shared" si="1429"/>
        <v>0</v>
      </c>
      <c r="M1448" s="40">
        <f t="shared" si="1429"/>
        <v>0</v>
      </c>
      <c r="N1448" s="40">
        <f t="shared" si="1429"/>
        <v>0</v>
      </c>
      <c r="O1448" s="40">
        <f t="shared" si="1429"/>
        <v>0</v>
      </c>
      <c r="P1448" s="40">
        <f t="shared" si="1429"/>
        <v>0</v>
      </c>
      <c r="Q1448" s="40">
        <f t="shared" si="1429"/>
        <v>0</v>
      </c>
      <c r="R1448" s="40">
        <f t="shared" si="1429"/>
        <v>0</v>
      </c>
      <c r="S1448" s="40">
        <f t="shared" si="1429"/>
        <v>0</v>
      </c>
      <c r="T1448" s="40">
        <f t="shared" si="1429"/>
        <v>0</v>
      </c>
      <c r="U1448" s="40">
        <f t="shared" si="1429"/>
        <v>0</v>
      </c>
    </row>
    <row r="1449" spans="1:21" ht="12" hidden="1" x14ac:dyDescent="0.25">
      <c r="A1449" s="34">
        <v>32050501</v>
      </c>
      <c r="B1449" s="35" t="s">
        <v>899</v>
      </c>
      <c r="C1449" s="35" t="s">
        <v>5</v>
      </c>
      <c r="D1449" s="35">
        <f t="shared" si="1418"/>
        <v>8</v>
      </c>
      <c r="E1449" s="41">
        <f t="shared" si="1429"/>
        <v>0</v>
      </c>
      <c r="F1449" s="41">
        <f t="shared" si="1429"/>
        <v>0</v>
      </c>
      <c r="G1449" s="41">
        <f t="shared" si="1429"/>
        <v>0</v>
      </c>
      <c r="H1449" s="41">
        <f t="shared" si="1429"/>
        <v>0</v>
      </c>
      <c r="I1449" s="41">
        <f t="shared" si="1429"/>
        <v>0</v>
      </c>
      <c r="J1449" s="41">
        <f t="shared" si="1429"/>
        <v>0</v>
      </c>
      <c r="K1449" s="41">
        <f t="shared" si="1429"/>
        <v>0</v>
      </c>
      <c r="L1449" s="41">
        <f t="shared" si="1429"/>
        <v>0</v>
      </c>
      <c r="M1449" s="41">
        <f t="shared" si="1429"/>
        <v>0</v>
      </c>
      <c r="N1449" s="41">
        <f t="shared" si="1429"/>
        <v>0</v>
      </c>
      <c r="O1449" s="41">
        <f t="shared" si="1429"/>
        <v>0</v>
      </c>
      <c r="P1449" s="41">
        <f t="shared" si="1429"/>
        <v>0</v>
      </c>
      <c r="Q1449" s="41">
        <f t="shared" si="1429"/>
        <v>0</v>
      </c>
      <c r="R1449" s="41">
        <f t="shared" si="1429"/>
        <v>0</v>
      </c>
      <c r="S1449" s="41">
        <f t="shared" si="1429"/>
        <v>0</v>
      </c>
      <c r="T1449" s="41">
        <f t="shared" si="1429"/>
        <v>0</v>
      </c>
      <c r="U1449" s="41">
        <f t="shared" si="1429"/>
        <v>0</v>
      </c>
    </row>
    <row r="1450" spans="1:21" hidden="1" x14ac:dyDescent="0.2">
      <c r="A1450" s="3">
        <v>3205050101</v>
      </c>
      <c r="B1450" s="4" t="s">
        <v>899</v>
      </c>
      <c r="C1450" s="4" t="s">
        <v>9</v>
      </c>
      <c r="D1450" s="4">
        <f t="shared" si="1418"/>
        <v>10</v>
      </c>
      <c r="E1450" s="42">
        <f>+F1450+G1450+J1450+K1450+L1450+H1450+M1450+N1450+I1450+O1450+P1450+Q1450+R1450+S1450+T1450+U1450</f>
        <v>0</v>
      </c>
      <c r="F1450" s="42">
        <f>IFERROR(VLOOKUP($A1450,'2018'!$A$8:$C$209,3,FALSE),0)</f>
        <v>0</v>
      </c>
      <c r="G1450" s="42">
        <f>IFERROR(VLOOKUP($A1450,'2019'!$A$8:$C$282,3,FALSE),0)</f>
        <v>0</v>
      </c>
      <c r="H1450" s="42">
        <f>+IFERROR(VLOOKUP($A1450,'2020'!$A$14:$C$247,3,FALSE),0)</f>
        <v>0</v>
      </c>
      <c r="I1450" s="42">
        <f>+IFERROR(VLOOKUP($A1450,'2021'!$A$12:$C$276,3,FALSE),0)</f>
        <v>0</v>
      </c>
      <c r="J1450" s="42">
        <f>+IFERROR(VLOOKUP($A1450,'2022'!$A:$O,4,FALSE),0)</f>
        <v>0</v>
      </c>
      <c r="K1450" s="42">
        <f>+IFERROR(VLOOKUP($A1450,'2022'!$A:$O,5,FALSE),0)</f>
        <v>0</v>
      </c>
      <c r="L1450" s="42">
        <f>+IFERROR(VLOOKUP($A1450,'2022'!$A:$O,6,FALSE),0)</f>
        <v>0</v>
      </c>
      <c r="M1450" s="42">
        <f>+IFERROR(VLOOKUP($A1450,'2022'!$A:$O,7,FALSE),0)</f>
        <v>0</v>
      </c>
      <c r="N1450" s="42">
        <f>+IFERROR(VLOOKUP($A1450,'2022'!$A:$O,8,FALSE),0)</f>
        <v>0</v>
      </c>
      <c r="O1450" s="42">
        <f>+IFERROR(VLOOKUP($A1450,'2022'!$A:$O,9,FALSE),0)</f>
        <v>0</v>
      </c>
      <c r="P1450" s="42">
        <f>+IFERROR(VLOOKUP($A1450,'2022'!$A:$O,10,FALSE),0)</f>
        <v>0</v>
      </c>
      <c r="Q1450" s="42">
        <f>+IFERROR(VLOOKUP($A1450,'2022'!$A:$O,11,FALSE),0)</f>
        <v>0</v>
      </c>
      <c r="R1450" s="42">
        <f>+IFERROR(VLOOKUP($A1450,'2022'!$A:$O,12,FALSE),0)</f>
        <v>0</v>
      </c>
      <c r="S1450" s="42">
        <f>+IFERROR(VLOOKUP($A1450,'2022'!$A:$O,13,FALSE),0)</f>
        <v>0</v>
      </c>
      <c r="T1450" s="42">
        <f>+IFERROR(VLOOKUP($A1450,'2022'!$A:$O,14,FALSE),0)</f>
        <v>0</v>
      </c>
      <c r="U1450" s="42">
        <f>+IFERROR(VLOOKUP($A1450,'2022'!$A:$O,15,FALSE),0)</f>
        <v>0</v>
      </c>
    </row>
    <row r="1451" spans="1:21" ht="12" hidden="1" customHeight="1" x14ac:dyDescent="0.25">
      <c r="A1451" s="30">
        <v>33</v>
      </c>
      <c r="B1451" s="31" t="s">
        <v>900</v>
      </c>
      <c r="C1451" s="31" t="s">
        <v>5</v>
      </c>
      <c r="D1451" s="31">
        <f t="shared" si="1418"/>
        <v>2</v>
      </c>
      <c r="E1451" s="38">
        <f t="shared" ref="E1451:L1451" si="1430">+E1452+E1457</f>
        <v>0</v>
      </c>
      <c r="F1451" s="38">
        <f t="shared" si="1430"/>
        <v>0</v>
      </c>
      <c r="G1451" s="38">
        <f t="shared" si="1430"/>
        <v>0</v>
      </c>
      <c r="H1451" s="38">
        <f t="shared" ref="H1451" si="1431">+H1452+H1457</f>
        <v>0</v>
      </c>
      <c r="I1451" s="38">
        <f t="shared" ref="I1451" si="1432">+I1452+I1457</f>
        <v>0</v>
      </c>
      <c r="J1451" s="38">
        <f t="shared" si="1430"/>
        <v>0</v>
      </c>
      <c r="K1451" s="38">
        <f t="shared" si="1430"/>
        <v>0</v>
      </c>
      <c r="L1451" s="38">
        <f t="shared" si="1430"/>
        <v>0</v>
      </c>
      <c r="M1451" s="38">
        <f t="shared" ref="M1451:N1451" si="1433">+M1452+M1457</f>
        <v>0</v>
      </c>
      <c r="N1451" s="38">
        <f t="shared" si="1433"/>
        <v>0</v>
      </c>
      <c r="O1451" s="38">
        <f t="shared" ref="O1451:S1451" si="1434">+O1452+O1457</f>
        <v>0</v>
      </c>
      <c r="P1451" s="38">
        <f t="shared" si="1434"/>
        <v>0</v>
      </c>
      <c r="Q1451" s="38">
        <f t="shared" si="1434"/>
        <v>0</v>
      </c>
      <c r="R1451" s="38">
        <f t="shared" si="1434"/>
        <v>0</v>
      </c>
      <c r="S1451" s="38">
        <f t="shared" si="1434"/>
        <v>0</v>
      </c>
      <c r="T1451" s="38">
        <f t="shared" ref="T1451:U1451" si="1435">+T1452+T1457</f>
        <v>0</v>
      </c>
      <c r="U1451" s="38">
        <f t="shared" si="1435"/>
        <v>0</v>
      </c>
    </row>
    <row r="1452" spans="1:21" ht="12" hidden="1" customHeight="1" x14ac:dyDescent="0.25">
      <c r="A1452" s="32">
        <v>3305</v>
      </c>
      <c r="B1452" s="33" t="s">
        <v>901</v>
      </c>
      <c r="C1452" s="33" t="s">
        <v>5</v>
      </c>
      <c r="D1452" s="33">
        <f t="shared" si="1418"/>
        <v>4</v>
      </c>
      <c r="E1452" s="39">
        <f t="shared" ref="E1452:U1453" si="1436">+E1453</f>
        <v>0</v>
      </c>
      <c r="F1452" s="39">
        <f t="shared" si="1436"/>
        <v>0</v>
      </c>
      <c r="G1452" s="39">
        <f t="shared" si="1436"/>
        <v>0</v>
      </c>
      <c r="H1452" s="39">
        <f t="shared" si="1436"/>
        <v>0</v>
      </c>
      <c r="I1452" s="39">
        <f t="shared" si="1436"/>
        <v>0</v>
      </c>
      <c r="J1452" s="39">
        <f t="shared" si="1436"/>
        <v>0</v>
      </c>
      <c r="K1452" s="39">
        <f t="shared" si="1436"/>
        <v>0</v>
      </c>
      <c r="L1452" s="39">
        <f t="shared" si="1436"/>
        <v>0</v>
      </c>
      <c r="M1452" s="39">
        <f t="shared" si="1436"/>
        <v>0</v>
      </c>
      <c r="N1452" s="39">
        <f t="shared" si="1436"/>
        <v>0</v>
      </c>
      <c r="O1452" s="39">
        <f t="shared" si="1436"/>
        <v>0</v>
      </c>
      <c r="P1452" s="39">
        <f t="shared" si="1436"/>
        <v>0</v>
      </c>
      <c r="Q1452" s="39">
        <f t="shared" si="1436"/>
        <v>0</v>
      </c>
      <c r="R1452" s="39">
        <f t="shared" si="1436"/>
        <v>0</v>
      </c>
      <c r="S1452" s="39">
        <f t="shared" si="1436"/>
        <v>0</v>
      </c>
      <c r="T1452" s="39">
        <f t="shared" si="1436"/>
        <v>0</v>
      </c>
      <c r="U1452" s="39">
        <f t="shared" si="1436"/>
        <v>0</v>
      </c>
    </row>
    <row r="1453" spans="1:21" ht="12" hidden="1" customHeight="1" x14ac:dyDescent="0.25">
      <c r="A1453" s="5">
        <v>330505</v>
      </c>
      <c r="B1453" s="6" t="s">
        <v>902</v>
      </c>
      <c r="C1453" s="6" t="s">
        <v>5</v>
      </c>
      <c r="D1453" s="6">
        <f t="shared" si="1418"/>
        <v>6</v>
      </c>
      <c r="E1453" s="40">
        <f t="shared" si="1436"/>
        <v>0</v>
      </c>
      <c r="F1453" s="40">
        <f t="shared" si="1436"/>
        <v>0</v>
      </c>
      <c r="G1453" s="40">
        <f t="shared" si="1436"/>
        <v>0</v>
      </c>
      <c r="H1453" s="40">
        <f t="shared" si="1436"/>
        <v>0</v>
      </c>
      <c r="I1453" s="40">
        <f t="shared" si="1436"/>
        <v>0</v>
      </c>
      <c r="J1453" s="40">
        <f t="shared" si="1436"/>
        <v>0</v>
      </c>
      <c r="K1453" s="40">
        <f t="shared" si="1436"/>
        <v>0</v>
      </c>
      <c r="L1453" s="40">
        <f t="shared" si="1436"/>
        <v>0</v>
      </c>
      <c r="M1453" s="40">
        <f t="shared" si="1436"/>
        <v>0</v>
      </c>
      <c r="N1453" s="40">
        <f t="shared" si="1436"/>
        <v>0</v>
      </c>
      <c r="O1453" s="40">
        <f t="shared" si="1436"/>
        <v>0</v>
      </c>
      <c r="P1453" s="40">
        <f t="shared" si="1436"/>
        <v>0</v>
      </c>
      <c r="Q1453" s="40">
        <f t="shared" si="1436"/>
        <v>0</v>
      </c>
      <c r="R1453" s="40">
        <f t="shared" si="1436"/>
        <v>0</v>
      </c>
      <c r="S1453" s="40">
        <f t="shared" si="1436"/>
        <v>0</v>
      </c>
      <c r="T1453" s="40">
        <f t="shared" si="1436"/>
        <v>0</v>
      </c>
      <c r="U1453" s="40">
        <f t="shared" si="1436"/>
        <v>0</v>
      </c>
    </row>
    <row r="1454" spans="1:21" ht="12" hidden="1" customHeight="1" x14ac:dyDescent="0.25">
      <c r="A1454" s="34">
        <v>33050501</v>
      </c>
      <c r="B1454" s="35" t="s">
        <v>902</v>
      </c>
      <c r="C1454" s="35" t="s">
        <v>5</v>
      </c>
      <c r="D1454" s="35">
        <f t="shared" si="1418"/>
        <v>8</v>
      </c>
      <c r="E1454" s="41">
        <f t="shared" ref="E1454:L1454" si="1437">+E1455+E1456</f>
        <v>0</v>
      </c>
      <c r="F1454" s="41">
        <f t="shared" si="1437"/>
        <v>0</v>
      </c>
      <c r="G1454" s="41">
        <f t="shared" si="1437"/>
        <v>0</v>
      </c>
      <c r="H1454" s="41">
        <f t="shared" ref="H1454" si="1438">+H1455+H1456</f>
        <v>0</v>
      </c>
      <c r="I1454" s="41">
        <f t="shared" ref="I1454" si="1439">+I1455+I1456</f>
        <v>0</v>
      </c>
      <c r="J1454" s="41">
        <f t="shared" si="1437"/>
        <v>0</v>
      </c>
      <c r="K1454" s="41">
        <f t="shared" si="1437"/>
        <v>0</v>
      </c>
      <c r="L1454" s="41">
        <f t="shared" si="1437"/>
        <v>0</v>
      </c>
      <c r="M1454" s="41">
        <f t="shared" ref="M1454:N1454" si="1440">+M1455+M1456</f>
        <v>0</v>
      </c>
      <c r="N1454" s="41">
        <f t="shared" si="1440"/>
        <v>0</v>
      </c>
      <c r="O1454" s="41">
        <f t="shared" ref="O1454:S1454" si="1441">+O1455+O1456</f>
        <v>0</v>
      </c>
      <c r="P1454" s="41">
        <f t="shared" si="1441"/>
        <v>0</v>
      </c>
      <c r="Q1454" s="41">
        <f t="shared" si="1441"/>
        <v>0</v>
      </c>
      <c r="R1454" s="41">
        <f t="shared" si="1441"/>
        <v>0</v>
      </c>
      <c r="S1454" s="41">
        <f t="shared" si="1441"/>
        <v>0</v>
      </c>
      <c r="T1454" s="41">
        <f t="shared" ref="T1454:U1454" si="1442">+T1455+T1456</f>
        <v>0</v>
      </c>
      <c r="U1454" s="41">
        <f t="shared" si="1442"/>
        <v>0</v>
      </c>
    </row>
    <row r="1455" spans="1:21" hidden="1" x14ac:dyDescent="0.2">
      <c r="A1455" s="3">
        <v>3305050101</v>
      </c>
      <c r="B1455" s="4" t="s">
        <v>903</v>
      </c>
      <c r="C1455" s="4" t="s">
        <v>9</v>
      </c>
      <c r="D1455" s="4">
        <f t="shared" si="1418"/>
        <v>10</v>
      </c>
      <c r="E1455" s="42">
        <f t="shared" ref="E1455:E1456" si="1443">+F1455+G1455+J1455+K1455+L1455+H1455+M1455+N1455+I1455+O1455+P1455+Q1455+R1455+S1455+T1455+U1455</f>
        <v>0</v>
      </c>
      <c r="F1455" s="42">
        <f>IFERROR(VLOOKUP($A1455,'2018'!$A$8:$C$209,3,FALSE),0)</f>
        <v>0</v>
      </c>
      <c r="G1455" s="42">
        <f>IFERROR(VLOOKUP($A1455,'2019'!$A$8:$C$282,3,FALSE),0)</f>
        <v>0</v>
      </c>
      <c r="H1455" s="42">
        <f>+IFERROR(VLOOKUP($A1455,'2020'!$A$14:$C$247,3,FALSE),0)</f>
        <v>0</v>
      </c>
      <c r="I1455" s="42">
        <f>+IFERROR(VLOOKUP($A1455,'2021'!$A$12:$C$276,3,FALSE),0)</f>
        <v>0</v>
      </c>
      <c r="J1455" s="42">
        <f>+IFERROR(VLOOKUP($A1455,'2022'!$A:$O,4,FALSE),0)</f>
        <v>0</v>
      </c>
      <c r="K1455" s="42">
        <f>+IFERROR(VLOOKUP($A1455,'2022'!$A:$O,5,FALSE),0)</f>
        <v>0</v>
      </c>
      <c r="L1455" s="42">
        <f>+IFERROR(VLOOKUP($A1455,'2022'!$A:$O,6,FALSE),0)</f>
        <v>0</v>
      </c>
      <c r="M1455" s="42">
        <f>+IFERROR(VLOOKUP($A1455,'2022'!$A:$O,7,FALSE),0)</f>
        <v>0</v>
      </c>
      <c r="N1455" s="42">
        <f>+IFERROR(VLOOKUP($A1455,'2022'!$A:$O,8,FALSE),0)</f>
        <v>0</v>
      </c>
      <c r="O1455" s="42">
        <f>+IFERROR(VLOOKUP($A1455,'2022'!$A:$O,9,FALSE),0)</f>
        <v>0</v>
      </c>
      <c r="P1455" s="42">
        <f>+IFERROR(VLOOKUP($A1455,'2022'!$A:$O,10,FALSE),0)</f>
        <v>0</v>
      </c>
      <c r="Q1455" s="42">
        <f>+IFERROR(VLOOKUP($A1455,'2022'!$A:$O,11,FALSE),0)</f>
        <v>0</v>
      </c>
      <c r="R1455" s="42">
        <f>+IFERROR(VLOOKUP($A1455,'2022'!$A:$O,12,FALSE),0)</f>
        <v>0</v>
      </c>
      <c r="S1455" s="42">
        <f>+IFERROR(VLOOKUP($A1455,'2022'!$A:$O,13,FALSE),0)</f>
        <v>0</v>
      </c>
      <c r="T1455" s="42">
        <f>+IFERROR(VLOOKUP($A1455,'2022'!$A:$O,14,FALSE),0)</f>
        <v>0</v>
      </c>
      <c r="U1455" s="42">
        <f>+IFERROR(VLOOKUP($A1455,'2022'!$A:$O,15,FALSE),0)</f>
        <v>0</v>
      </c>
    </row>
    <row r="1456" spans="1:21" ht="12" hidden="1" customHeight="1" x14ac:dyDescent="0.2">
      <c r="A1456" s="3">
        <v>3305050102</v>
      </c>
      <c r="B1456" s="4" t="s">
        <v>904</v>
      </c>
      <c r="C1456" s="4" t="s">
        <v>9</v>
      </c>
      <c r="D1456" s="4">
        <f t="shared" si="1418"/>
        <v>10</v>
      </c>
      <c r="E1456" s="42">
        <f t="shared" si="1443"/>
        <v>0</v>
      </c>
      <c r="F1456" s="42">
        <f>IFERROR(VLOOKUP($A1456,'2018'!$A$8:$C$209,3,FALSE),0)</f>
        <v>0</v>
      </c>
      <c r="G1456" s="42">
        <f>IFERROR(VLOOKUP($A1456,'2019'!$A$8:$C$282,3,FALSE),0)</f>
        <v>0</v>
      </c>
      <c r="H1456" s="42">
        <f>+IFERROR(VLOOKUP($A1456,'2020'!$A$14:$C$247,3,FALSE),0)</f>
        <v>0</v>
      </c>
      <c r="I1456" s="42">
        <f>+IFERROR(VLOOKUP($A1456,'2021'!$A$12:$C$276,3,FALSE),0)</f>
        <v>0</v>
      </c>
      <c r="J1456" s="42">
        <f>+IFERROR(VLOOKUP($A1456,'2022'!$A:$O,4,FALSE),0)</f>
        <v>0</v>
      </c>
      <c r="K1456" s="42">
        <f>+IFERROR(VLOOKUP($A1456,'2022'!$A:$O,5,FALSE),0)</f>
        <v>0</v>
      </c>
      <c r="L1456" s="42">
        <f>+IFERROR(VLOOKUP($A1456,'2022'!$A:$O,6,FALSE),0)</f>
        <v>0</v>
      </c>
      <c r="M1456" s="42">
        <f>+IFERROR(VLOOKUP($A1456,'2022'!$A:$O,7,FALSE),0)</f>
        <v>0</v>
      </c>
      <c r="N1456" s="42">
        <f>+IFERROR(VLOOKUP($A1456,'2022'!$A:$O,8,FALSE),0)</f>
        <v>0</v>
      </c>
      <c r="O1456" s="42">
        <f>+IFERROR(VLOOKUP($A1456,'2022'!$A:$O,9,FALSE),0)</f>
        <v>0</v>
      </c>
      <c r="P1456" s="42">
        <f>+IFERROR(VLOOKUP($A1456,'2022'!$A:$O,10,FALSE),0)</f>
        <v>0</v>
      </c>
      <c r="Q1456" s="42">
        <f>+IFERROR(VLOOKUP($A1456,'2022'!$A:$O,11,FALSE),0)</f>
        <v>0</v>
      </c>
      <c r="R1456" s="42">
        <f>+IFERROR(VLOOKUP($A1456,'2022'!$A:$O,12,FALSE),0)</f>
        <v>0</v>
      </c>
      <c r="S1456" s="42">
        <f>+IFERROR(VLOOKUP($A1456,'2022'!$A:$O,13,FALSE),0)</f>
        <v>0</v>
      </c>
      <c r="T1456" s="42">
        <f>+IFERROR(VLOOKUP($A1456,'2022'!$A:$O,14,FALSE),0)</f>
        <v>0</v>
      </c>
      <c r="U1456" s="42">
        <f>+IFERROR(VLOOKUP($A1456,'2022'!$A:$O,15,FALSE),0)</f>
        <v>0</v>
      </c>
    </row>
    <row r="1457" spans="1:21" ht="12" hidden="1" customHeight="1" x14ac:dyDescent="0.25">
      <c r="A1457" s="32">
        <v>3315</v>
      </c>
      <c r="B1457" s="33" t="s">
        <v>905</v>
      </c>
      <c r="C1457" s="33" t="s">
        <v>5</v>
      </c>
      <c r="D1457" s="33">
        <f t="shared" si="1418"/>
        <v>4</v>
      </c>
      <c r="E1457" s="39">
        <f t="shared" ref="E1457:L1457" si="1444">+E1458+E1461</f>
        <v>0</v>
      </c>
      <c r="F1457" s="39">
        <f t="shared" si="1444"/>
        <v>0</v>
      </c>
      <c r="G1457" s="39">
        <f t="shared" si="1444"/>
        <v>0</v>
      </c>
      <c r="H1457" s="39">
        <f t="shared" ref="H1457" si="1445">+H1458+H1461</f>
        <v>0</v>
      </c>
      <c r="I1457" s="39">
        <f t="shared" ref="I1457" si="1446">+I1458+I1461</f>
        <v>0</v>
      </c>
      <c r="J1457" s="39">
        <f t="shared" si="1444"/>
        <v>0</v>
      </c>
      <c r="K1457" s="39">
        <f t="shared" si="1444"/>
        <v>0</v>
      </c>
      <c r="L1457" s="39">
        <f t="shared" si="1444"/>
        <v>0</v>
      </c>
      <c r="M1457" s="39">
        <f t="shared" ref="M1457:N1457" si="1447">+M1458+M1461</f>
        <v>0</v>
      </c>
      <c r="N1457" s="39">
        <f t="shared" si="1447"/>
        <v>0</v>
      </c>
      <c r="O1457" s="39">
        <f t="shared" ref="O1457:S1457" si="1448">+O1458+O1461</f>
        <v>0</v>
      </c>
      <c r="P1457" s="39">
        <f t="shared" si="1448"/>
        <v>0</v>
      </c>
      <c r="Q1457" s="39">
        <f t="shared" si="1448"/>
        <v>0</v>
      </c>
      <c r="R1457" s="39">
        <f t="shared" si="1448"/>
        <v>0</v>
      </c>
      <c r="S1457" s="39">
        <f t="shared" si="1448"/>
        <v>0</v>
      </c>
      <c r="T1457" s="39">
        <f t="shared" ref="T1457:U1457" si="1449">+T1458+T1461</f>
        <v>0</v>
      </c>
      <c r="U1457" s="39">
        <f t="shared" si="1449"/>
        <v>0</v>
      </c>
    </row>
    <row r="1458" spans="1:21" ht="12" hidden="1" customHeight="1" x14ac:dyDescent="0.25">
      <c r="A1458" s="5">
        <v>331501</v>
      </c>
      <c r="B1458" s="6" t="s">
        <v>906</v>
      </c>
      <c r="C1458" s="6" t="s">
        <v>5</v>
      </c>
      <c r="D1458" s="6">
        <f t="shared" si="1418"/>
        <v>6</v>
      </c>
      <c r="E1458" s="40">
        <f t="shared" ref="E1458:U1459" si="1450">+E1459</f>
        <v>0</v>
      </c>
      <c r="F1458" s="40">
        <f t="shared" si="1450"/>
        <v>0</v>
      </c>
      <c r="G1458" s="40">
        <f t="shared" si="1450"/>
        <v>0</v>
      </c>
      <c r="H1458" s="40">
        <f t="shared" si="1450"/>
        <v>0</v>
      </c>
      <c r="I1458" s="40">
        <f t="shared" si="1450"/>
        <v>0</v>
      </c>
      <c r="J1458" s="40">
        <f t="shared" si="1450"/>
        <v>0</v>
      </c>
      <c r="K1458" s="40">
        <f t="shared" si="1450"/>
        <v>0</v>
      </c>
      <c r="L1458" s="40">
        <f t="shared" si="1450"/>
        <v>0</v>
      </c>
      <c r="M1458" s="40">
        <f t="shared" si="1450"/>
        <v>0</v>
      </c>
      <c r="N1458" s="40">
        <f t="shared" si="1450"/>
        <v>0</v>
      </c>
      <c r="O1458" s="40">
        <f t="shared" si="1450"/>
        <v>0</v>
      </c>
      <c r="P1458" s="40">
        <f t="shared" si="1450"/>
        <v>0</v>
      </c>
      <c r="Q1458" s="40">
        <f t="shared" si="1450"/>
        <v>0</v>
      </c>
      <c r="R1458" s="40">
        <f t="shared" si="1450"/>
        <v>0</v>
      </c>
      <c r="S1458" s="40">
        <f t="shared" si="1450"/>
        <v>0</v>
      </c>
      <c r="T1458" s="40">
        <f t="shared" si="1450"/>
        <v>0</v>
      </c>
      <c r="U1458" s="40">
        <f t="shared" si="1450"/>
        <v>0</v>
      </c>
    </row>
    <row r="1459" spans="1:21" ht="12" hidden="1" customHeight="1" x14ac:dyDescent="0.25">
      <c r="A1459" s="34">
        <v>33150101</v>
      </c>
      <c r="B1459" s="35" t="s">
        <v>906</v>
      </c>
      <c r="C1459" s="35" t="s">
        <v>5</v>
      </c>
      <c r="D1459" s="35">
        <f t="shared" si="1418"/>
        <v>8</v>
      </c>
      <c r="E1459" s="41">
        <f t="shared" si="1450"/>
        <v>0</v>
      </c>
      <c r="F1459" s="41">
        <f t="shared" si="1450"/>
        <v>0</v>
      </c>
      <c r="G1459" s="41">
        <f t="shared" si="1450"/>
        <v>0</v>
      </c>
      <c r="H1459" s="41">
        <f t="shared" si="1450"/>
        <v>0</v>
      </c>
      <c r="I1459" s="41">
        <f t="shared" si="1450"/>
        <v>0</v>
      </c>
      <c r="J1459" s="41">
        <f t="shared" si="1450"/>
        <v>0</v>
      </c>
      <c r="K1459" s="41">
        <f t="shared" si="1450"/>
        <v>0</v>
      </c>
      <c r="L1459" s="41">
        <f t="shared" si="1450"/>
        <v>0</v>
      </c>
      <c r="M1459" s="41">
        <f t="shared" si="1450"/>
        <v>0</v>
      </c>
      <c r="N1459" s="41">
        <f t="shared" si="1450"/>
        <v>0</v>
      </c>
      <c r="O1459" s="41">
        <f t="shared" si="1450"/>
        <v>0</v>
      </c>
      <c r="P1459" s="41">
        <f t="shared" si="1450"/>
        <v>0</v>
      </c>
      <c r="Q1459" s="41">
        <f t="shared" si="1450"/>
        <v>0</v>
      </c>
      <c r="R1459" s="41">
        <f t="shared" si="1450"/>
        <v>0</v>
      </c>
      <c r="S1459" s="41">
        <f t="shared" si="1450"/>
        <v>0</v>
      </c>
      <c r="T1459" s="41">
        <f t="shared" si="1450"/>
        <v>0</v>
      </c>
      <c r="U1459" s="41">
        <f t="shared" si="1450"/>
        <v>0</v>
      </c>
    </row>
    <row r="1460" spans="1:21" hidden="1" x14ac:dyDescent="0.2">
      <c r="A1460" s="3">
        <v>3315010101</v>
      </c>
      <c r="B1460" s="4" t="s">
        <v>907</v>
      </c>
      <c r="C1460" s="4" t="s">
        <v>9</v>
      </c>
      <c r="D1460" s="4">
        <f t="shared" si="1418"/>
        <v>10</v>
      </c>
      <c r="E1460" s="42">
        <f>+F1460+G1460+J1460+K1460+L1460+H1460+M1460+N1460+I1460+O1460+P1460+Q1460+R1460+S1460+T1460+U1460</f>
        <v>0</v>
      </c>
      <c r="F1460" s="42">
        <f>IFERROR(VLOOKUP($A1460,'2018'!$A$8:$C$209,3,FALSE),0)</f>
        <v>0</v>
      </c>
      <c r="G1460" s="42">
        <f>IFERROR(VLOOKUP($A1460,'2019'!$A$8:$C$282,3,FALSE),0)</f>
        <v>0</v>
      </c>
      <c r="H1460" s="42">
        <f>+IFERROR(VLOOKUP($A1460,'2020'!$A$14:$C$247,3,FALSE),0)</f>
        <v>0</v>
      </c>
      <c r="I1460" s="42">
        <f>+IFERROR(VLOOKUP($A1460,'2021'!$A$12:$C$276,3,FALSE),0)</f>
        <v>0</v>
      </c>
      <c r="J1460" s="42">
        <f>+IFERROR(VLOOKUP($A1460,'2022'!$A:$O,4,FALSE),0)</f>
        <v>0</v>
      </c>
      <c r="K1460" s="42">
        <f>+IFERROR(VLOOKUP($A1460,'2022'!$A:$O,5,FALSE),0)</f>
        <v>0</v>
      </c>
      <c r="L1460" s="42">
        <f>+IFERROR(VLOOKUP($A1460,'2022'!$A:$O,6,FALSE),0)</f>
        <v>0</v>
      </c>
      <c r="M1460" s="42">
        <f>+IFERROR(VLOOKUP($A1460,'2022'!$A:$O,7,FALSE),0)</f>
        <v>0</v>
      </c>
      <c r="N1460" s="42">
        <f>+IFERROR(VLOOKUP($A1460,'2022'!$A:$O,8,FALSE),0)</f>
        <v>0</v>
      </c>
      <c r="O1460" s="42">
        <f>+IFERROR(VLOOKUP($A1460,'2022'!$A:$O,9,FALSE),0)</f>
        <v>0</v>
      </c>
      <c r="P1460" s="42">
        <f>+IFERROR(VLOOKUP($A1460,'2022'!$A:$O,10,FALSE),0)</f>
        <v>0</v>
      </c>
      <c r="Q1460" s="42">
        <f>+IFERROR(VLOOKUP($A1460,'2022'!$A:$O,11,FALSE),0)</f>
        <v>0</v>
      </c>
      <c r="R1460" s="42">
        <f>+IFERROR(VLOOKUP($A1460,'2022'!$A:$O,12,FALSE),0)</f>
        <v>0</v>
      </c>
      <c r="S1460" s="42">
        <f>+IFERROR(VLOOKUP($A1460,'2022'!$A:$O,13,FALSE),0)</f>
        <v>0</v>
      </c>
      <c r="T1460" s="42">
        <f>+IFERROR(VLOOKUP($A1460,'2022'!$A:$O,14,FALSE),0)</f>
        <v>0</v>
      </c>
      <c r="U1460" s="42">
        <f>+IFERROR(VLOOKUP($A1460,'2022'!$A:$O,15,FALSE),0)</f>
        <v>0</v>
      </c>
    </row>
    <row r="1461" spans="1:21" ht="12" hidden="1" x14ac:dyDescent="0.25">
      <c r="A1461" s="5">
        <v>331545</v>
      </c>
      <c r="B1461" s="6" t="s">
        <v>908</v>
      </c>
      <c r="C1461" s="6" t="s">
        <v>5</v>
      </c>
      <c r="D1461" s="6">
        <f t="shared" si="1418"/>
        <v>6</v>
      </c>
      <c r="E1461" s="40">
        <f t="shared" ref="E1461:U1461" si="1451">+E1462</f>
        <v>0</v>
      </c>
      <c r="F1461" s="40">
        <f t="shared" si="1451"/>
        <v>0</v>
      </c>
      <c r="G1461" s="40">
        <f t="shared" si="1451"/>
        <v>0</v>
      </c>
      <c r="H1461" s="40">
        <f t="shared" si="1451"/>
        <v>0</v>
      </c>
      <c r="I1461" s="40">
        <f t="shared" si="1451"/>
        <v>0</v>
      </c>
      <c r="J1461" s="40">
        <f t="shared" si="1451"/>
        <v>0</v>
      </c>
      <c r="K1461" s="40">
        <f t="shared" si="1451"/>
        <v>0</v>
      </c>
      <c r="L1461" s="40">
        <f t="shared" si="1451"/>
        <v>0</v>
      </c>
      <c r="M1461" s="40">
        <f t="shared" si="1451"/>
        <v>0</v>
      </c>
      <c r="N1461" s="40">
        <f t="shared" si="1451"/>
        <v>0</v>
      </c>
      <c r="O1461" s="40">
        <f t="shared" si="1451"/>
        <v>0</v>
      </c>
      <c r="P1461" s="40">
        <f t="shared" si="1451"/>
        <v>0</v>
      </c>
      <c r="Q1461" s="40">
        <f t="shared" si="1451"/>
        <v>0</v>
      </c>
      <c r="R1461" s="40">
        <f t="shared" si="1451"/>
        <v>0</v>
      </c>
      <c r="S1461" s="40">
        <f t="shared" si="1451"/>
        <v>0</v>
      </c>
      <c r="T1461" s="40">
        <f t="shared" si="1451"/>
        <v>0</v>
      </c>
      <c r="U1461" s="40">
        <f t="shared" si="1451"/>
        <v>0</v>
      </c>
    </row>
    <row r="1462" spans="1:21" ht="12" hidden="1" customHeight="1" x14ac:dyDescent="0.25">
      <c r="A1462" s="34">
        <v>33154501</v>
      </c>
      <c r="B1462" s="35" t="s">
        <v>908</v>
      </c>
      <c r="C1462" s="35" t="s">
        <v>5</v>
      </c>
      <c r="D1462" s="35">
        <f t="shared" si="1418"/>
        <v>8</v>
      </c>
      <c r="E1462" s="41">
        <f t="shared" ref="E1462:L1462" si="1452">+E1463+E1464</f>
        <v>0</v>
      </c>
      <c r="F1462" s="41">
        <f t="shared" si="1452"/>
        <v>0</v>
      </c>
      <c r="G1462" s="41">
        <f t="shared" si="1452"/>
        <v>0</v>
      </c>
      <c r="H1462" s="41">
        <f t="shared" ref="H1462" si="1453">+H1463+H1464</f>
        <v>0</v>
      </c>
      <c r="I1462" s="41">
        <f t="shared" ref="I1462" si="1454">+I1463+I1464</f>
        <v>0</v>
      </c>
      <c r="J1462" s="41">
        <f t="shared" si="1452"/>
        <v>0</v>
      </c>
      <c r="K1462" s="41">
        <f t="shared" si="1452"/>
        <v>0</v>
      </c>
      <c r="L1462" s="41">
        <f t="shared" si="1452"/>
        <v>0</v>
      </c>
      <c r="M1462" s="41">
        <f t="shared" ref="M1462:N1462" si="1455">+M1463+M1464</f>
        <v>0</v>
      </c>
      <c r="N1462" s="41">
        <f t="shared" si="1455"/>
        <v>0</v>
      </c>
      <c r="O1462" s="41">
        <f t="shared" ref="O1462:S1462" si="1456">+O1463+O1464</f>
        <v>0</v>
      </c>
      <c r="P1462" s="41">
        <f t="shared" si="1456"/>
        <v>0</v>
      </c>
      <c r="Q1462" s="41">
        <f t="shared" si="1456"/>
        <v>0</v>
      </c>
      <c r="R1462" s="41">
        <f t="shared" si="1456"/>
        <v>0</v>
      </c>
      <c r="S1462" s="41">
        <f t="shared" si="1456"/>
        <v>0</v>
      </c>
      <c r="T1462" s="41">
        <f t="shared" ref="T1462:U1462" si="1457">+T1463+T1464</f>
        <v>0</v>
      </c>
      <c r="U1462" s="41">
        <f t="shared" si="1457"/>
        <v>0</v>
      </c>
    </row>
    <row r="1463" spans="1:21" ht="12" hidden="1" customHeight="1" x14ac:dyDescent="0.2">
      <c r="A1463" s="3">
        <v>3315450101</v>
      </c>
      <c r="B1463" s="4" t="s">
        <v>907</v>
      </c>
      <c r="C1463" s="4" t="s">
        <v>9</v>
      </c>
      <c r="D1463" s="4">
        <f t="shared" si="1418"/>
        <v>10</v>
      </c>
      <c r="E1463" s="42">
        <f t="shared" ref="E1463:E1464" si="1458">+F1463+G1463+J1463+K1463+L1463+H1463+M1463+N1463+I1463+O1463+P1463+Q1463+R1463+S1463+T1463+U1463</f>
        <v>0</v>
      </c>
      <c r="F1463" s="42">
        <f>IFERROR(VLOOKUP($A1463,'2018'!$A$8:$C$209,3,FALSE),0)</f>
        <v>0</v>
      </c>
      <c r="G1463" s="42">
        <f>IFERROR(VLOOKUP($A1463,'2019'!$A$8:$C$282,3,FALSE),0)</f>
        <v>0</v>
      </c>
      <c r="H1463" s="42">
        <f>+IFERROR(VLOOKUP($A1463,'2020'!$A$14:$C$247,3,FALSE),0)</f>
        <v>0</v>
      </c>
      <c r="I1463" s="42">
        <f>+IFERROR(VLOOKUP($A1463,'2021'!$A$12:$C$276,3,FALSE),0)</f>
        <v>0</v>
      </c>
      <c r="J1463" s="42">
        <f>+IFERROR(VLOOKUP($A1463,'2022'!$A:$O,4,FALSE),0)</f>
        <v>0</v>
      </c>
      <c r="K1463" s="42">
        <f>+IFERROR(VLOOKUP($A1463,'2022'!$A:$O,5,FALSE),0)</f>
        <v>0</v>
      </c>
      <c r="L1463" s="42">
        <f>+IFERROR(VLOOKUP($A1463,'2022'!$A:$O,6,FALSE),0)</f>
        <v>0</v>
      </c>
      <c r="M1463" s="42">
        <f>+IFERROR(VLOOKUP($A1463,'2022'!$A:$O,7,FALSE),0)</f>
        <v>0</v>
      </c>
      <c r="N1463" s="42">
        <f>+IFERROR(VLOOKUP($A1463,'2022'!$A:$O,8,FALSE),0)</f>
        <v>0</v>
      </c>
      <c r="O1463" s="42">
        <f>+IFERROR(VLOOKUP($A1463,'2022'!$A:$O,9,FALSE),0)</f>
        <v>0</v>
      </c>
      <c r="P1463" s="42">
        <f>+IFERROR(VLOOKUP($A1463,'2022'!$A:$O,10,FALSE),0)</f>
        <v>0</v>
      </c>
      <c r="Q1463" s="42">
        <f>+IFERROR(VLOOKUP($A1463,'2022'!$A:$O,11,FALSE),0)</f>
        <v>0</v>
      </c>
      <c r="R1463" s="42">
        <f>+IFERROR(VLOOKUP($A1463,'2022'!$A:$O,12,FALSE),0)</f>
        <v>0</v>
      </c>
      <c r="S1463" s="42">
        <f>+IFERROR(VLOOKUP($A1463,'2022'!$A:$O,13,FALSE),0)</f>
        <v>0</v>
      </c>
      <c r="T1463" s="42">
        <f>+IFERROR(VLOOKUP($A1463,'2022'!$A:$O,14,FALSE),0)</f>
        <v>0</v>
      </c>
      <c r="U1463" s="42">
        <f>+IFERROR(VLOOKUP($A1463,'2022'!$A:$O,15,FALSE),0)</f>
        <v>0</v>
      </c>
    </row>
    <row r="1464" spans="1:21" ht="12" hidden="1" customHeight="1" x14ac:dyDescent="0.2">
      <c r="A1464" s="3">
        <v>3315450102</v>
      </c>
      <c r="B1464" s="4" t="s">
        <v>909</v>
      </c>
      <c r="C1464" s="4" t="s">
        <v>9</v>
      </c>
      <c r="D1464" s="4">
        <f t="shared" si="1418"/>
        <v>10</v>
      </c>
      <c r="E1464" s="42">
        <f t="shared" si="1458"/>
        <v>0</v>
      </c>
      <c r="F1464" s="42">
        <f>IFERROR(VLOOKUP($A1464,'2018'!$A$8:$C$209,3,FALSE),0)</f>
        <v>0</v>
      </c>
      <c r="G1464" s="42">
        <f>IFERROR(VLOOKUP($A1464,'2019'!$A$8:$C$282,3,FALSE),0)</f>
        <v>0</v>
      </c>
      <c r="H1464" s="42">
        <f>+IFERROR(VLOOKUP($A1464,'2020'!$A$14:$C$247,3,FALSE),0)</f>
        <v>0</v>
      </c>
      <c r="I1464" s="42">
        <f>+IFERROR(VLOOKUP($A1464,'2021'!$A$12:$C$276,3,FALSE),0)</f>
        <v>0</v>
      </c>
      <c r="J1464" s="42">
        <f>+IFERROR(VLOOKUP($A1464,'2022'!$A:$O,4,FALSE),0)</f>
        <v>0</v>
      </c>
      <c r="K1464" s="42">
        <f>+IFERROR(VLOOKUP($A1464,'2022'!$A:$O,5,FALSE),0)</f>
        <v>0</v>
      </c>
      <c r="L1464" s="42">
        <f>+IFERROR(VLOOKUP($A1464,'2022'!$A:$O,6,FALSE),0)</f>
        <v>0</v>
      </c>
      <c r="M1464" s="42">
        <f>+IFERROR(VLOOKUP($A1464,'2022'!$A:$O,7,FALSE),0)</f>
        <v>0</v>
      </c>
      <c r="N1464" s="42">
        <f>+IFERROR(VLOOKUP($A1464,'2022'!$A:$O,8,FALSE),0)</f>
        <v>0</v>
      </c>
      <c r="O1464" s="42">
        <f>+IFERROR(VLOOKUP($A1464,'2022'!$A:$O,9,FALSE),0)</f>
        <v>0</v>
      </c>
      <c r="P1464" s="42">
        <f>+IFERROR(VLOOKUP($A1464,'2022'!$A:$O,10,FALSE),0)</f>
        <v>0</v>
      </c>
      <c r="Q1464" s="42">
        <f>+IFERROR(VLOOKUP($A1464,'2022'!$A:$O,11,FALSE),0)</f>
        <v>0</v>
      </c>
      <c r="R1464" s="42">
        <f>+IFERROR(VLOOKUP($A1464,'2022'!$A:$O,12,FALSE),0)</f>
        <v>0</v>
      </c>
      <c r="S1464" s="42">
        <f>+IFERROR(VLOOKUP($A1464,'2022'!$A:$O,13,FALSE),0)</f>
        <v>0</v>
      </c>
      <c r="T1464" s="42">
        <f>+IFERROR(VLOOKUP($A1464,'2022'!$A:$O,14,FALSE),0)</f>
        <v>0</v>
      </c>
      <c r="U1464" s="42">
        <f>+IFERROR(VLOOKUP($A1464,'2022'!$A:$O,15,FALSE),0)</f>
        <v>0</v>
      </c>
    </row>
    <row r="1465" spans="1:21" ht="12" hidden="1" x14ac:dyDescent="0.25">
      <c r="A1465" s="30">
        <v>34</v>
      </c>
      <c r="B1465" s="31" t="s">
        <v>910</v>
      </c>
      <c r="C1465" s="31" t="s">
        <v>5</v>
      </c>
      <c r="D1465" s="31">
        <f t="shared" si="1418"/>
        <v>2</v>
      </c>
      <c r="E1465" s="38">
        <f t="shared" ref="E1465:U1468" si="1459">+E1466</f>
        <v>0</v>
      </c>
      <c r="F1465" s="38">
        <f t="shared" si="1459"/>
        <v>0</v>
      </c>
      <c r="G1465" s="38">
        <f t="shared" si="1459"/>
        <v>0</v>
      </c>
      <c r="H1465" s="38">
        <f t="shared" si="1459"/>
        <v>0</v>
      </c>
      <c r="I1465" s="38">
        <f t="shared" si="1459"/>
        <v>0</v>
      </c>
      <c r="J1465" s="38">
        <f t="shared" si="1459"/>
        <v>0</v>
      </c>
      <c r="K1465" s="38">
        <f t="shared" si="1459"/>
        <v>0</v>
      </c>
      <c r="L1465" s="38">
        <f t="shared" si="1459"/>
        <v>0</v>
      </c>
      <c r="M1465" s="38">
        <f t="shared" si="1459"/>
        <v>0</v>
      </c>
      <c r="N1465" s="38">
        <f t="shared" si="1459"/>
        <v>0</v>
      </c>
      <c r="O1465" s="38">
        <f t="shared" si="1459"/>
        <v>0</v>
      </c>
      <c r="P1465" s="38">
        <f t="shared" si="1459"/>
        <v>0</v>
      </c>
      <c r="Q1465" s="38">
        <f t="shared" si="1459"/>
        <v>0</v>
      </c>
      <c r="R1465" s="38">
        <f t="shared" si="1459"/>
        <v>0</v>
      </c>
      <c r="S1465" s="38">
        <f t="shared" si="1459"/>
        <v>0</v>
      </c>
      <c r="T1465" s="38">
        <f t="shared" si="1459"/>
        <v>0</v>
      </c>
      <c r="U1465" s="38">
        <f t="shared" si="1459"/>
        <v>0</v>
      </c>
    </row>
    <row r="1466" spans="1:21" ht="12" hidden="1" customHeight="1" x14ac:dyDescent="0.25">
      <c r="A1466" s="32">
        <v>3450</v>
      </c>
      <c r="B1466" s="33" t="s">
        <v>911</v>
      </c>
      <c r="C1466" s="33" t="s">
        <v>5</v>
      </c>
      <c r="D1466" s="33">
        <f t="shared" si="1418"/>
        <v>4</v>
      </c>
      <c r="E1466" s="39">
        <f t="shared" si="1459"/>
        <v>0</v>
      </c>
      <c r="F1466" s="39">
        <f t="shared" si="1459"/>
        <v>0</v>
      </c>
      <c r="G1466" s="39">
        <f t="shared" si="1459"/>
        <v>0</v>
      </c>
      <c r="H1466" s="39">
        <f t="shared" si="1459"/>
        <v>0</v>
      </c>
      <c r="I1466" s="39">
        <f t="shared" si="1459"/>
        <v>0</v>
      </c>
      <c r="J1466" s="39">
        <f t="shared" si="1459"/>
        <v>0</v>
      </c>
      <c r="K1466" s="39">
        <f t="shared" si="1459"/>
        <v>0</v>
      </c>
      <c r="L1466" s="39">
        <f t="shared" si="1459"/>
        <v>0</v>
      </c>
      <c r="M1466" s="39">
        <f t="shared" si="1459"/>
        <v>0</v>
      </c>
      <c r="N1466" s="39">
        <f t="shared" si="1459"/>
        <v>0</v>
      </c>
      <c r="O1466" s="39">
        <f t="shared" si="1459"/>
        <v>0</v>
      </c>
      <c r="P1466" s="39">
        <f t="shared" si="1459"/>
        <v>0</v>
      </c>
      <c r="Q1466" s="39">
        <f t="shared" si="1459"/>
        <v>0</v>
      </c>
      <c r="R1466" s="39">
        <f t="shared" si="1459"/>
        <v>0</v>
      </c>
      <c r="S1466" s="39">
        <f t="shared" si="1459"/>
        <v>0</v>
      </c>
      <c r="T1466" s="39">
        <f t="shared" si="1459"/>
        <v>0</v>
      </c>
      <c r="U1466" s="39">
        <f t="shared" si="1459"/>
        <v>0</v>
      </c>
    </row>
    <row r="1467" spans="1:21" ht="12" hidden="1" customHeight="1" x14ac:dyDescent="0.25">
      <c r="A1467" s="5">
        <v>345001</v>
      </c>
      <c r="B1467" s="6" t="s">
        <v>911</v>
      </c>
      <c r="C1467" s="6" t="s">
        <v>5</v>
      </c>
      <c r="D1467" s="6">
        <f t="shared" si="1418"/>
        <v>6</v>
      </c>
      <c r="E1467" s="40">
        <f t="shared" si="1459"/>
        <v>0</v>
      </c>
      <c r="F1467" s="40">
        <f t="shared" si="1459"/>
        <v>0</v>
      </c>
      <c r="G1467" s="40">
        <f t="shared" si="1459"/>
        <v>0</v>
      </c>
      <c r="H1467" s="40">
        <f t="shared" si="1459"/>
        <v>0</v>
      </c>
      <c r="I1467" s="40">
        <f t="shared" si="1459"/>
        <v>0</v>
      </c>
      <c r="J1467" s="40">
        <f t="shared" si="1459"/>
        <v>0</v>
      </c>
      <c r="K1467" s="40">
        <f t="shared" si="1459"/>
        <v>0</v>
      </c>
      <c r="L1467" s="40">
        <f t="shared" si="1459"/>
        <v>0</v>
      </c>
      <c r="M1467" s="40">
        <f t="shared" si="1459"/>
        <v>0</v>
      </c>
      <c r="N1467" s="40">
        <f t="shared" si="1459"/>
        <v>0</v>
      </c>
      <c r="O1467" s="40">
        <f t="shared" si="1459"/>
        <v>0</v>
      </c>
      <c r="P1467" s="40">
        <f t="shared" si="1459"/>
        <v>0</v>
      </c>
      <c r="Q1467" s="40">
        <f t="shared" si="1459"/>
        <v>0</v>
      </c>
      <c r="R1467" s="40">
        <f t="shared" si="1459"/>
        <v>0</v>
      </c>
      <c r="S1467" s="40">
        <f t="shared" si="1459"/>
        <v>0</v>
      </c>
      <c r="T1467" s="40">
        <f t="shared" si="1459"/>
        <v>0</v>
      </c>
      <c r="U1467" s="40">
        <f t="shared" si="1459"/>
        <v>0</v>
      </c>
    </row>
    <row r="1468" spans="1:21" ht="12" hidden="1" x14ac:dyDescent="0.25">
      <c r="A1468" s="34">
        <v>34500101</v>
      </c>
      <c r="B1468" s="35" t="s">
        <v>911</v>
      </c>
      <c r="C1468" s="35" t="s">
        <v>5</v>
      </c>
      <c r="D1468" s="35">
        <f t="shared" si="1418"/>
        <v>8</v>
      </c>
      <c r="E1468" s="41">
        <f t="shared" si="1459"/>
        <v>0</v>
      </c>
      <c r="F1468" s="41">
        <f t="shared" si="1459"/>
        <v>0</v>
      </c>
      <c r="G1468" s="41">
        <f t="shared" si="1459"/>
        <v>0</v>
      </c>
      <c r="H1468" s="41">
        <f t="shared" si="1459"/>
        <v>0</v>
      </c>
      <c r="I1468" s="41">
        <f t="shared" si="1459"/>
        <v>0</v>
      </c>
      <c r="J1468" s="41">
        <f t="shared" si="1459"/>
        <v>0</v>
      </c>
      <c r="K1468" s="41">
        <f t="shared" si="1459"/>
        <v>0</v>
      </c>
      <c r="L1468" s="41">
        <f t="shared" si="1459"/>
        <v>0</v>
      </c>
      <c r="M1468" s="41">
        <f t="shared" si="1459"/>
        <v>0</v>
      </c>
      <c r="N1468" s="41">
        <f t="shared" si="1459"/>
        <v>0</v>
      </c>
      <c r="O1468" s="41">
        <f t="shared" si="1459"/>
        <v>0</v>
      </c>
      <c r="P1468" s="41">
        <f t="shared" si="1459"/>
        <v>0</v>
      </c>
      <c r="Q1468" s="41">
        <f t="shared" si="1459"/>
        <v>0</v>
      </c>
      <c r="R1468" s="41">
        <f t="shared" si="1459"/>
        <v>0</v>
      </c>
      <c r="S1468" s="41">
        <f t="shared" si="1459"/>
        <v>0</v>
      </c>
      <c r="T1468" s="41">
        <f t="shared" si="1459"/>
        <v>0</v>
      </c>
      <c r="U1468" s="41">
        <f t="shared" si="1459"/>
        <v>0</v>
      </c>
    </row>
    <row r="1469" spans="1:21" hidden="1" x14ac:dyDescent="0.2">
      <c r="A1469" s="3">
        <v>3450010101</v>
      </c>
      <c r="B1469" s="4" t="s">
        <v>911</v>
      </c>
      <c r="C1469" s="4" t="s">
        <v>9</v>
      </c>
      <c r="D1469" s="4">
        <f t="shared" si="1418"/>
        <v>10</v>
      </c>
      <c r="E1469" s="42">
        <f>+F1469+G1469+J1469+K1469+L1469+H1469+M1469+N1469+I1469+O1469+P1469+Q1469+R1469+S1469+T1469+U1469</f>
        <v>0</v>
      </c>
      <c r="F1469" s="42">
        <f>IFERROR(VLOOKUP($A1469,'2018'!$A$8:$C$209,3,FALSE),0)</f>
        <v>0</v>
      </c>
      <c r="G1469" s="42">
        <f>IFERROR(VLOOKUP($A1469,'2019'!$A$8:$C$282,3,FALSE),0)</f>
        <v>0</v>
      </c>
      <c r="H1469" s="42">
        <f>+IFERROR(VLOOKUP($A1469,'2020'!$A$14:$C$247,3,FALSE),0)</f>
        <v>0</v>
      </c>
      <c r="I1469" s="42">
        <f>+IFERROR(VLOOKUP($A1469,'2021'!$A$12:$C$276,3,FALSE),0)</f>
        <v>0</v>
      </c>
      <c r="J1469" s="42">
        <f>+IFERROR(VLOOKUP($A1469,'2022'!$A:$O,4,FALSE),0)</f>
        <v>0</v>
      </c>
      <c r="K1469" s="42">
        <f>+IFERROR(VLOOKUP($A1469,'2022'!$A:$O,5,FALSE),0)</f>
        <v>0</v>
      </c>
      <c r="L1469" s="42">
        <f>+IFERROR(VLOOKUP($A1469,'2022'!$A:$O,6,FALSE),0)</f>
        <v>0</v>
      </c>
      <c r="M1469" s="42">
        <f>+IFERROR(VLOOKUP($A1469,'2022'!$A:$O,7,FALSE),0)</f>
        <v>0</v>
      </c>
      <c r="N1469" s="42">
        <f>+IFERROR(VLOOKUP($A1469,'2022'!$A:$O,8,FALSE),0)</f>
        <v>0</v>
      </c>
      <c r="O1469" s="42">
        <f>+IFERROR(VLOOKUP($A1469,'2022'!$A:$O,9,FALSE),0)</f>
        <v>0</v>
      </c>
      <c r="P1469" s="42">
        <f>+IFERROR(VLOOKUP($A1469,'2022'!$A:$O,10,FALSE),0)</f>
        <v>0</v>
      </c>
      <c r="Q1469" s="42">
        <f>+IFERROR(VLOOKUP($A1469,'2022'!$A:$O,11,FALSE),0)</f>
        <v>0</v>
      </c>
      <c r="R1469" s="42">
        <f>+IFERROR(VLOOKUP($A1469,'2022'!$A:$O,12,FALSE),0)</f>
        <v>0</v>
      </c>
      <c r="S1469" s="42">
        <f>+IFERROR(VLOOKUP($A1469,'2022'!$A:$O,13,FALSE),0)</f>
        <v>0</v>
      </c>
      <c r="T1469" s="42">
        <f>+IFERROR(VLOOKUP($A1469,'2022'!$A:$O,14,FALSE),0)</f>
        <v>0</v>
      </c>
      <c r="U1469" s="42">
        <f>+IFERROR(VLOOKUP($A1469,'2022'!$A:$O,15,FALSE),0)</f>
        <v>0</v>
      </c>
    </row>
    <row r="1470" spans="1:21" ht="12" hidden="1" x14ac:dyDescent="0.25">
      <c r="A1470" s="30">
        <v>36</v>
      </c>
      <c r="B1470" s="31" t="s">
        <v>912</v>
      </c>
      <c r="C1470" s="31" t="s">
        <v>5</v>
      </c>
      <c r="D1470" s="31">
        <f t="shared" si="1418"/>
        <v>2</v>
      </c>
      <c r="E1470" s="38">
        <f t="shared" ref="E1470:L1470" si="1460">+E1471+E1476</f>
        <v>0</v>
      </c>
      <c r="F1470" s="38">
        <f t="shared" si="1460"/>
        <v>0</v>
      </c>
      <c r="G1470" s="38">
        <f t="shared" si="1460"/>
        <v>0</v>
      </c>
      <c r="H1470" s="38">
        <f t="shared" ref="H1470" si="1461">+H1471+H1476</f>
        <v>0</v>
      </c>
      <c r="I1470" s="38">
        <f t="shared" ref="I1470" si="1462">+I1471+I1476</f>
        <v>0</v>
      </c>
      <c r="J1470" s="38">
        <f t="shared" si="1460"/>
        <v>0</v>
      </c>
      <c r="K1470" s="38">
        <f t="shared" si="1460"/>
        <v>0</v>
      </c>
      <c r="L1470" s="38">
        <f t="shared" si="1460"/>
        <v>0</v>
      </c>
      <c r="M1470" s="38">
        <f t="shared" ref="M1470:N1470" si="1463">+M1471+M1476</f>
        <v>0</v>
      </c>
      <c r="N1470" s="38">
        <f t="shared" si="1463"/>
        <v>0</v>
      </c>
      <c r="O1470" s="38">
        <f t="shared" ref="O1470:S1470" si="1464">+O1471+O1476</f>
        <v>0</v>
      </c>
      <c r="P1470" s="38">
        <f t="shared" si="1464"/>
        <v>0</v>
      </c>
      <c r="Q1470" s="38">
        <f t="shared" si="1464"/>
        <v>0</v>
      </c>
      <c r="R1470" s="38">
        <f t="shared" si="1464"/>
        <v>0</v>
      </c>
      <c r="S1470" s="38">
        <f t="shared" si="1464"/>
        <v>0</v>
      </c>
      <c r="T1470" s="38">
        <f t="shared" ref="T1470:U1470" si="1465">+T1471+T1476</f>
        <v>0</v>
      </c>
      <c r="U1470" s="38">
        <f t="shared" si="1465"/>
        <v>0</v>
      </c>
    </row>
    <row r="1471" spans="1:21" ht="12" hidden="1" x14ac:dyDescent="0.25">
      <c r="A1471" s="32">
        <v>3605</v>
      </c>
      <c r="B1471" s="33" t="s">
        <v>913</v>
      </c>
      <c r="C1471" s="33" t="s">
        <v>5</v>
      </c>
      <c r="D1471" s="33">
        <f t="shared" si="1418"/>
        <v>4</v>
      </c>
      <c r="E1471" s="39">
        <f t="shared" ref="E1471:U1472" si="1466">+E1472</f>
        <v>0</v>
      </c>
      <c r="F1471" s="39">
        <f t="shared" si="1466"/>
        <v>0</v>
      </c>
      <c r="G1471" s="39">
        <f t="shared" si="1466"/>
        <v>0</v>
      </c>
      <c r="H1471" s="39">
        <f t="shared" si="1466"/>
        <v>0</v>
      </c>
      <c r="I1471" s="39">
        <f t="shared" si="1466"/>
        <v>0</v>
      </c>
      <c r="J1471" s="39">
        <f t="shared" si="1466"/>
        <v>0</v>
      </c>
      <c r="K1471" s="39">
        <f t="shared" si="1466"/>
        <v>0</v>
      </c>
      <c r="L1471" s="39">
        <f t="shared" si="1466"/>
        <v>0</v>
      </c>
      <c r="M1471" s="39">
        <f t="shared" si="1466"/>
        <v>0</v>
      </c>
      <c r="N1471" s="39">
        <f t="shared" si="1466"/>
        <v>0</v>
      </c>
      <c r="O1471" s="39">
        <f t="shared" si="1466"/>
        <v>0</v>
      </c>
      <c r="P1471" s="39">
        <f t="shared" si="1466"/>
        <v>0</v>
      </c>
      <c r="Q1471" s="39">
        <f t="shared" si="1466"/>
        <v>0</v>
      </c>
      <c r="R1471" s="39">
        <f t="shared" si="1466"/>
        <v>0</v>
      </c>
      <c r="S1471" s="39">
        <f t="shared" si="1466"/>
        <v>0</v>
      </c>
      <c r="T1471" s="39">
        <f t="shared" si="1466"/>
        <v>0</v>
      </c>
      <c r="U1471" s="39">
        <f t="shared" si="1466"/>
        <v>0</v>
      </c>
    </row>
    <row r="1472" spans="1:21" ht="12" hidden="1" customHeight="1" x14ac:dyDescent="0.25">
      <c r="A1472" s="5">
        <v>360501</v>
      </c>
      <c r="B1472" s="6" t="s">
        <v>913</v>
      </c>
      <c r="C1472" s="6" t="s">
        <v>5</v>
      </c>
      <c r="D1472" s="6">
        <f t="shared" si="1418"/>
        <v>6</v>
      </c>
      <c r="E1472" s="40">
        <f t="shared" si="1466"/>
        <v>0</v>
      </c>
      <c r="F1472" s="40">
        <f t="shared" si="1466"/>
        <v>0</v>
      </c>
      <c r="G1472" s="40">
        <f t="shared" si="1466"/>
        <v>0</v>
      </c>
      <c r="H1472" s="40">
        <f t="shared" si="1466"/>
        <v>0</v>
      </c>
      <c r="I1472" s="40">
        <f t="shared" si="1466"/>
        <v>0</v>
      </c>
      <c r="J1472" s="40">
        <f t="shared" si="1466"/>
        <v>0</v>
      </c>
      <c r="K1472" s="40">
        <f t="shared" si="1466"/>
        <v>0</v>
      </c>
      <c r="L1472" s="40">
        <f t="shared" si="1466"/>
        <v>0</v>
      </c>
      <c r="M1472" s="40">
        <f t="shared" si="1466"/>
        <v>0</v>
      </c>
      <c r="N1472" s="40">
        <f t="shared" si="1466"/>
        <v>0</v>
      </c>
      <c r="O1472" s="40">
        <f t="shared" si="1466"/>
        <v>0</v>
      </c>
      <c r="P1472" s="40">
        <f t="shared" si="1466"/>
        <v>0</v>
      </c>
      <c r="Q1472" s="40">
        <f t="shared" si="1466"/>
        <v>0</v>
      </c>
      <c r="R1472" s="40">
        <f t="shared" si="1466"/>
        <v>0</v>
      </c>
      <c r="S1472" s="40">
        <f t="shared" si="1466"/>
        <v>0</v>
      </c>
      <c r="T1472" s="40">
        <f t="shared" si="1466"/>
        <v>0</v>
      </c>
      <c r="U1472" s="40">
        <f t="shared" si="1466"/>
        <v>0</v>
      </c>
    </row>
    <row r="1473" spans="1:21" ht="12" hidden="1" customHeight="1" x14ac:dyDescent="0.25">
      <c r="A1473" s="34">
        <v>36050101</v>
      </c>
      <c r="B1473" s="35" t="s">
        <v>913</v>
      </c>
      <c r="C1473" s="35" t="s">
        <v>5</v>
      </c>
      <c r="D1473" s="35">
        <f t="shared" si="1418"/>
        <v>8</v>
      </c>
      <c r="E1473" s="41">
        <f t="shared" ref="E1473:L1473" si="1467">+E1474+E1475</f>
        <v>0</v>
      </c>
      <c r="F1473" s="41">
        <f t="shared" si="1467"/>
        <v>0</v>
      </c>
      <c r="G1473" s="41">
        <f t="shared" si="1467"/>
        <v>0</v>
      </c>
      <c r="H1473" s="41">
        <f t="shared" ref="H1473" si="1468">+H1474+H1475</f>
        <v>0</v>
      </c>
      <c r="I1473" s="41">
        <f t="shared" ref="I1473" si="1469">+I1474+I1475</f>
        <v>0</v>
      </c>
      <c r="J1473" s="41">
        <f t="shared" si="1467"/>
        <v>0</v>
      </c>
      <c r="K1473" s="41">
        <f t="shared" si="1467"/>
        <v>0</v>
      </c>
      <c r="L1473" s="41">
        <f t="shared" si="1467"/>
        <v>0</v>
      </c>
      <c r="M1473" s="41">
        <f t="shared" ref="M1473:N1473" si="1470">+M1474+M1475</f>
        <v>0</v>
      </c>
      <c r="N1473" s="41">
        <f t="shared" si="1470"/>
        <v>0</v>
      </c>
      <c r="O1473" s="41">
        <f t="shared" ref="O1473:S1473" si="1471">+O1474+O1475</f>
        <v>0</v>
      </c>
      <c r="P1473" s="41">
        <f t="shared" si="1471"/>
        <v>0</v>
      </c>
      <c r="Q1473" s="41">
        <f t="shared" si="1471"/>
        <v>0</v>
      </c>
      <c r="R1473" s="41">
        <f t="shared" si="1471"/>
        <v>0</v>
      </c>
      <c r="S1473" s="41">
        <f t="shared" si="1471"/>
        <v>0</v>
      </c>
      <c r="T1473" s="41">
        <f t="shared" ref="T1473:U1473" si="1472">+T1474+T1475</f>
        <v>0</v>
      </c>
      <c r="U1473" s="41">
        <f t="shared" si="1472"/>
        <v>0</v>
      </c>
    </row>
    <row r="1474" spans="1:21" ht="12" hidden="1" customHeight="1" x14ac:dyDescent="0.2">
      <c r="A1474" s="3">
        <v>3605010101</v>
      </c>
      <c r="B1474" s="4" t="s">
        <v>907</v>
      </c>
      <c r="C1474" s="4" t="s">
        <v>9</v>
      </c>
      <c r="D1474" s="4">
        <f t="shared" si="1418"/>
        <v>10</v>
      </c>
      <c r="E1474" s="42">
        <f t="shared" ref="E1474:E1475" si="1473">+F1474+G1474+J1474+K1474+L1474+H1474+M1474+N1474+I1474+O1474+P1474+Q1474+R1474+S1474+T1474+U1474</f>
        <v>0</v>
      </c>
      <c r="F1474" s="42">
        <f>IFERROR(VLOOKUP($A1474,'2018'!$A$8:$C$209,3,FALSE),0)</f>
        <v>0</v>
      </c>
      <c r="G1474" s="42">
        <f>IFERROR(VLOOKUP($A1474,'2019'!$A$8:$C$282,3,FALSE),0)</f>
        <v>0</v>
      </c>
      <c r="H1474" s="42">
        <f>+IFERROR(VLOOKUP($A1474,'2020'!$A$14:$C$247,3,FALSE),0)</f>
        <v>0</v>
      </c>
      <c r="I1474" s="42">
        <f>+IFERROR(VLOOKUP($A1474,'2021'!$A$12:$C$276,3,FALSE),0)</f>
        <v>0</v>
      </c>
      <c r="J1474" s="42">
        <f>+IFERROR(VLOOKUP($A1474,'2022'!$A:$O,4,FALSE),0)</f>
        <v>0</v>
      </c>
      <c r="K1474" s="42">
        <f>+IFERROR(VLOOKUP($A1474,'2022'!$A:$O,5,FALSE),0)</f>
        <v>0</v>
      </c>
      <c r="L1474" s="42">
        <f>+IFERROR(VLOOKUP($A1474,'2022'!$A:$O,6,FALSE),0)</f>
        <v>0</v>
      </c>
      <c r="M1474" s="42">
        <f>+IFERROR(VLOOKUP($A1474,'2022'!$A:$O,7,FALSE),0)</f>
        <v>0</v>
      </c>
      <c r="N1474" s="42">
        <f>+IFERROR(VLOOKUP($A1474,'2022'!$A:$O,8,FALSE),0)</f>
        <v>0</v>
      </c>
      <c r="O1474" s="42">
        <f>+IFERROR(VLOOKUP($A1474,'2022'!$A:$O,9,FALSE),0)</f>
        <v>0</v>
      </c>
      <c r="P1474" s="42">
        <f>+IFERROR(VLOOKUP($A1474,'2022'!$A:$O,10,FALSE),0)</f>
        <v>0</v>
      </c>
      <c r="Q1474" s="42">
        <f>+IFERROR(VLOOKUP($A1474,'2022'!$A:$O,11,FALSE),0)</f>
        <v>0</v>
      </c>
      <c r="R1474" s="42">
        <f>+IFERROR(VLOOKUP($A1474,'2022'!$A:$O,12,FALSE),0)</f>
        <v>0</v>
      </c>
      <c r="S1474" s="42">
        <f>+IFERROR(VLOOKUP($A1474,'2022'!$A:$O,13,FALSE),0)</f>
        <v>0</v>
      </c>
      <c r="T1474" s="42">
        <f>+IFERROR(VLOOKUP($A1474,'2022'!$A:$O,14,FALSE),0)</f>
        <v>0</v>
      </c>
      <c r="U1474" s="42">
        <f>+IFERROR(VLOOKUP($A1474,'2022'!$A:$O,15,FALSE),0)</f>
        <v>0</v>
      </c>
    </row>
    <row r="1475" spans="1:21" ht="12" hidden="1" customHeight="1" x14ac:dyDescent="0.2">
      <c r="A1475" s="3">
        <v>3605010102</v>
      </c>
      <c r="B1475" s="4" t="s">
        <v>909</v>
      </c>
      <c r="C1475" s="4" t="s">
        <v>9</v>
      </c>
      <c r="D1475" s="4">
        <f t="shared" si="1418"/>
        <v>10</v>
      </c>
      <c r="E1475" s="42">
        <f t="shared" si="1473"/>
        <v>0</v>
      </c>
      <c r="F1475" s="42">
        <f>IFERROR(VLOOKUP($A1475,'2018'!$A$8:$C$209,3,FALSE),0)</f>
        <v>0</v>
      </c>
      <c r="G1475" s="42">
        <f>IFERROR(VLOOKUP($A1475,'2019'!$A$8:$C$282,3,FALSE),0)</f>
        <v>0</v>
      </c>
      <c r="H1475" s="42">
        <f>+IFERROR(VLOOKUP($A1475,'2020'!$A$14:$C$247,3,FALSE),0)</f>
        <v>0</v>
      </c>
      <c r="I1475" s="42">
        <f>+IFERROR(VLOOKUP($A1475,'2021'!$A$12:$C$276,3,FALSE),0)</f>
        <v>0</v>
      </c>
      <c r="J1475" s="42">
        <f>+IFERROR(VLOOKUP($A1475,'2022'!$A:$O,4,FALSE),0)</f>
        <v>0</v>
      </c>
      <c r="K1475" s="42">
        <f>+IFERROR(VLOOKUP($A1475,'2022'!$A:$O,5,FALSE),0)</f>
        <v>0</v>
      </c>
      <c r="L1475" s="42">
        <f>+IFERROR(VLOOKUP($A1475,'2022'!$A:$O,6,FALSE),0)</f>
        <v>0</v>
      </c>
      <c r="M1475" s="42">
        <f>+IFERROR(VLOOKUP($A1475,'2022'!$A:$O,7,FALSE),0)</f>
        <v>0</v>
      </c>
      <c r="N1475" s="42">
        <f>+IFERROR(VLOOKUP($A1475,'2022'!$A:$O,8,FALSE),0)</f>
        <v>0</v>
      </c>
      <c r="O1475" s="42">
        <f>+IFERROR(VLOOKUP($A1475,'2022'!$A:$O,9,FALSE),0)</f>
        <v>0</v>
      </c>
      <c r="P1475" s="42">
        <f>+IFERROR(VLOOKUP($A1475,'2022'!$A:$O,10,FALSE),0)</f>
        <v>0</v>
      </c>
      <c r="Q1475" s="42">
        <f>+IFERROR(VLOOKUP($A1475,'2022'!$A:$O,11,FALSE),0)</f>
        <v>0</v>
      </c>
      <c r="R1475" s="42">
        <f>+IFERROR(VLOOKUP($A1475,'2022'!$A:$O,12,FALSE),0)</f>
        <v>0</v>
      </c>
      <c r="S1475" s="42">
        <f>+IFERROR(VLOOKUP($A1475,'2022'!$A:$O,13,FALSE),0)</f>
        <v>0</v>
      </c>
      <c r="T1475" s="42">
        <f>+IFERROR(VLOOKUP($A1475,'2022'!$A:$O,14,FALSE),0)</f>
        <v>0</v>
      </c>
      <c r="U1475" s="42">
        <f>+IFERROR(VLOOKUP($A1475,'2022'!$A:$O,15,FALSE),0)</f>
        <v>0</v>
      </c>
    </row>
    <row r="1476" spans="1:21" ht="12" hidden="1" x14ac:dyDescent="0.25">
      <c r="A1476" s="32">
        <v>3610</v>
      </c>
      <c r="B1476" s="33" t="s">
        <v>914</v>
      </c>
      <c r="C1476" s="33" t="s">
        <v>5</v>
      </c>
      <c r="D1476" s="33">
        <f t="shared" si="1418"/>
        <v>4</v>
      </c>
      <c r="E1476" s="39">
        <f t="shared" ref="E1476:L1476" si="1474">+E1477+E1480</f>
        <v>0</v>
      </c>
      <c r="F1476" s="39">
        <f t="shared" si="1474"/>
        <v>0</v>
      </c>
      <c r="G1476" s="39">
        <f t="shared" si="1474"/>
        <v>0</v>
      </c>
      <c r="H1476" s="39">
        <f t="shared" ref="H1476" si="1475">+H1477+H1480</f>
        <v>0</v>
      </c>
      <c r="I1476" s="39">
        <f t="shared" ref="I1476" si="1476">+I1477+I1480</f>
        <v>0</v>
      </c>
      <c r="J1476" s="39">
        <f t="shared" si="1474"/>
        <v>0</v>
      </c>
      <c r="K1476" s="39">
        <f t="shared" si="1474"/>
        <v>0</v>
      </c>
      <c r="L1476" s="39">
        <f t="shared" si="1474"/>
        <v>0</v>
      </c>
      <c r="M1476" s="39">
        <f t="shared" ref="M1476:N1476" si="1477">+M1477+M1480</f>
        <v>0</v>
      </c>
      <c r="N1476" s="39">
        <f t="shared" si="1477"/>
        <v>0</v>
      </c>
      <c r="O1476" s="39">
        <f t="shared" ref="O1476:S1476" si="1478">+O1477+O1480</f>
        <v>0</v>
      </c>
      <c r="P1476" s="39">
        <f t="shared" si="1478"/>
        <v>0</v>
      </c>
      <c r="Q1476" s="39">
        <f t="shared" si="1478"/>
        <v>0</v>
      </c>
      <c r="R1476" s="39">
        <f t="shared" si="1478"/>
        <v>0</v>
      </c>
      <c r="S1476" s="39">
        <f t="shared" si="1478"/>
        <v>0</v>
      </c>
      <c r="T1476" s="39">
        <f t="shared" ref="T1476:U1476" si="1479">+T1477+T1480</f>
        <v>0</v>
      </c>
      <c r="U1476" s="39">
        <f t="shared" si="1479"/>
        <v>0</v>
      </c>
    </row>
    <row r="1477" spans="1:21" ht="12" hidden="1" x14ac:dyDescent="0.25">
      <c r="A1477" s="5">
        <v>361001</v>
      </c>
      <c r="B1477" s="6" t="s">
        <v>914</v>
      </c>
      <c r="C1477" s="6" t="s">
        <v>5</v>
      </c>
      <c r="D1477" s="6">
        <f t="shared" si="1418"/>
        <v>6</v>
      </c>
      <c r="E1477" s="40">
        <f t="shared" ref="E1477:U1478" si="1480">+E1478</f>
        <v>0</v>
      </c>
      <c r="F1477" s="40">
        <f t="shared" si="1480"/>
        <v>0</v>
      </c>
      <c r="G1477" s="40">
        <f t="shared" si="1480"/>
        <v>0</v>
      </c>
      <c r="H1477" s="40">
        <f t="shared" si="1480"/>
        <v>0</v>
      </c>
      <c r="I1477" s="40">
        <f t="shared" si="1480"/>
        <v>0</v>
      </c>
      <c r="J1477" s="40">
        <f t="shared" si="1480"/>
        <v>0</v>
      </c>
      <c r="K1477" s="40">
        <f t="shared" si="1480"/>
        <v>0</v>
      </c>
      <c r="L1477" s="40">
        <f t="shared" si="1480"/>
        <v>0</v>
      </c>
      <c r="M1477" s="40">
        <f t="shared" si="1480"/>
        <v>0</v>
      </c>
      <c r="N1477" s="40">
        <f t="shared" si="1480"/>
        <v>0</v>
      </c>
      <c r="O1477" s="40">
        <f t="shared" si="1480"/>
        <v>0</v>
      </c>
      <c r="P1477" s="40">
        <f t="shared" si="1480"/>
        <v>0</v>
      </c>
      <c r="Q1477" s="40">
        <f t="shared" si="1480"/>
        <v>0</v>
      </c>
      <c r="R1477" s="40">
        <f t="shared" si="1480"/>
        <v>0</v>
      </c>
      <c r="S1477" s="40">
        <f t="shared" si="1480"/>
        <v>0</v>
      </c>
      <c r="T1477" s="40">
        <f t="shared" si="1480"/>
        <v>0</v>
      </c>
      <c r="U1477" s="40">
        <f t="shared" si="1480"/>
        <v>0</v>
      </c>
    </row>
    <row r="1478" spans="1:21" ht="12" hidden="1" customHeight="1" x14ac:dyDescent="0.25">
      <c r="A1478" s="34">
        <v>36100101</v>
      </c>
      <c r="B1478" s="35" t="s">
        <v>914</v>
      </c>
      <c r="C1478" s="35" t="s">
        <v>5</v>
      </c>
      <c r="D1478" s="35">
        <f t="shared" si="1418"/>
        <v>8</v>
      </c>
      <c r="E1478" s="41">
        <f t="shared" si="1480"/>
        <v>0</v>
      </c>
      <c r="F1478" s="41">
        <f t="shared" si="1480"/>
        <v>0</v>
      </c>
      <c r="G1478" s="41">
        <f t="shared" si="1480"/>
        <v>0</v>
      </c>
      <c r="H1478" s="41">
        <f t="shared" si="1480"/>
        <v>0</v>
      </c>
      <c r="I1478" s="41">
        <f t="shared" si="1480"/>
        <v>0</v>
      </c>
      <c r="J1478" s="41">
        <f t="shared" si="1480"/>
        <v>0</v>
      </c>
      <c r="K1478" s="41">
        <f t="shared" si="1480"/>
        <v>0</v>
      </c>
      <c r="L1478" s="41">
        <f t="shared" si="1480"/>
        <v>0</v>
      </c>
      <c r="M1478" s="41">
        <f t="shared" si="1480"/>
        <v>0</v>
      </c>
      <c r="N1478" s="41">
        <f t="shared" si="1480"/>
        <v>0</v>
      </c>
      <c r="O1478" s="41">
        <f t="shared" si="1480"/>
        <v>0</v>
      </c>
      <c r="P1478" s="41">
        <f t="shared" si="1480"/>
        <v>0</v>
      </c>
      <c r="Q1478" s="41">
        <f t="shared" si="1480"/>
        <v>0</v>
      </c>
      <c r="R1478" s="41">
        <f t="shared" si="1480"/>
        <v>0</v>
      </c>
      <c r="S1478" s="41">
        <f t="shared" si="1480"/>
        <v>0</v>
      </c>
      <c r="T1478" s="41">
        <f t="shared" si="1480"/>
        <v>0</v>
      </c>
      <c r="U1478" s="41">
        <f t="shared" si="1480"/>
        <v>0</v>
      </c>
    </row>
    <row r="1479" spans="1:21" ht="12" hidden="1" customHeight="1" x14ac:dyDescent="0.2">
      <c r="A1479" s="3">
        <v>3610010101</v>
      </c>
      <c r="B1479" s="4" t="s">
        <v>914</v>
      </c>
      <c r="C1479" s="4" t="s">
        <v>9</v>
      </c>
      <c r="D1479" s="4">
        <f t="shared" si="1418"/>
        <v>10</v>
      </c>
      <c r="E1479" s="42">
        <f>+F1479+G1479+J1479+K1479+L1479+H1479+M1479+N1479+I1479+O1479+P1479+Q1479+R1479+S1479+T1479+U1479</f>
        <v>0</v>
      </c>
      <c r="F1479" s="42">
        <f>IFERROR(VLOOKUP($A1479,'2018'!$A$8:$C$209,3,FALSE),0)</f>
        <v>0</v>
      </c>
      <c r="G1479" s="42">
        <f>IFERROR(VLOOKUP($A1479,'2019'!$A$8:$C$282,3,FALSE),0)</f>
        <v>0</v>
      </c>
      <c r="H1479" s="42">
        <f>+IFERROR(VLOOKUP($A1479,'2020'!$A$14:$C$247,3,FALSE),0)</f>
        <v>0</v>
      </c>
      <c r="I1479" s="42">
        <f>+IFERROR(VLOOKUP($A1479,'2021'!$A$12:$C$276,3,FALSE),0)</f>
        <v>0</v>
      </c>
      <c r="J1479" s="42">
        <f>+IFERROR(VLOOKUP($A1479,'2022'!$A:$O,4,FALSE),0)</f>
        <v>0</v>
      </c>
      <c r="K1479" s="42">
        <f>+IFERROR(VLOOKUP($A1479,'2022'!$A:$O,5,FALSE),0)</f>
        <v>0</v>
      </c>
      <c r="L1479" s="42">
        <f>+IFERROR(VLOOKUP($A1479,'2022'!$A:$O,6,FALSE),0)</f>
        <v>0</v>
      </c>
      <c r="M1479" s="42">
        <f>+IFERROR(VLOOKUP($A1479,'2022'!$A:$O,7,FALSE),0)</f>
        <v>0</v>
      </c>
      <c r="N1479" s="42">
        <f>+IFERROR(VLOOKUP($A1479,'2022'!$A:$O,8,FALSE),0)</f>
        <v>0</v>
      </c>
      <c r="O1479" s="42">
        <f>+IFERROR(VLOOKUP($A1479,'2022'!$A:$O,9,FALSE),0)</f>
        <v>0</v>
      </c>
      <c r="P1479" s="42">
        <f>+IFERROR(VLOOKUP($A1479,'2022'!$A:$O,10,FALSE),0)</f>
        <v>0</v>
      </c>
      <c r="Q1479" s="42">
        <f>+IFERROR(VLOOKUP($A1479,'2022'!$A:$O,11,FALSE),0)</f>
        <v>0</v>
      </c>
      <c r="R1479" s="42">
        <f>+IFERROR(VLOOKUP($A1479,'2022'!$A:$O,12,FALSE),0)</f>
        <v>0</v>
      </c>
      <c r="S1479" s="42">
        <f>+IFERROR(VLOOKUP($A1479,'2022'!$A:$O,13,FALSE),0)</f>
        <v>0</v>
      </c>
      <c r="T1479" s="42">
        <f>+IFERROR(VLOOKUP($A1479,'2022'!$A:$O,14,FALSE),0)</f>
        <v>0</v>
      </c>
      <c r="U1479" s="42">
        <f>+IFERROR(VLOOKUP($A1479,'2022'!$A:$O,15,FALSE),0)</f>
        <v>0</v>
      </c>
    </row>
    <row r="1480" spans="1:21" ht="12" hidden="1" customHeight="1" x14ac:dyDescent="0.25">
      <c r="A1480" s="5">
        <v>361099</v>
      </c>
      <c r="B1480" s="6" t="s">
        <v>632</v>
      </c>
      <c r="C1480" s="6" t="s">
        <v>5</v>
      </c>
      <c r="D1480" s="6">
        <f t="shared" si="1418"/>
        <v>6</v>
      </c>
      <c r="E1480" s="40">
        <f t="shared" ref="E1480:U1480" si="1481">+E1481</f>
        <v>0</v>
      </c>
      <c r="F1480" s="40">
        <f t="shared" si="1481"/>
        <v>0</v>
      </c>
      <c r="G1480" s="40">
        <f t="shared" si="1481"/>
        <v>0</v>
      </c>
      <c r="H1480" s="40">
        <f t="shared" si="1481"/>
        <v>0</v>
      </c>
      <c r="I1480" s="40">
        <f t="shared" si="1481"/>
        <v>0</v>
      </c>
      <c r="J1480" s="40">
        <f t="shared" si="1481"/>
        <v>0</v>
      </c>
      <c r="K1480" s="40">
        <f t="shared" si="1481"/>
        <v>0</v>
      </c>
      <c r="L1480" s="40">
        <f t="shared" si="1481"/>
        <v>0</v>
      </c>
      <c r="M1480" s="40">
        <f t="shared" si="1481"/>
        <v>0</v>
      </c>
      <c r="N1480" s="40">
        <f t="shared" si="1481"/>
        <v>0</v>
      </c>
      <c r="O1480" s="40">
        <f t="shared" si="1481"/>
        <v>0</v>
      </c>
      <c r="P1480" s="40">
        <f t="shared" si="1481"/>
        <v>0</v>
      </c>
      <c r="Q1480" s="40">
        <f t="shared" si="1481"/>
        <v>0</v>
      </c>
      <c r="R1480" s="40">
        <f t="shared" si="1481"/>
        <v>0</v>
      </c>
      <c r="S1480" s="40">
        <f t="shared" si="1481"/>
        <v>0</v>
      </c>
      <c r="T1480" s="40">
        <f t="shared" si="1481"/>
        <v>0</v>
      </c>
      <c r="U1480" s="40">
        <f t="shared" si="1481"/>
        <v>0</v>
      </c>
    </row>
    <row r="1481" spans="1:21" ht="12" hidden="1" x14ac:dyDescent="0.25">
      <c r="A1481" s="34">
        <v>36109901</v>
      </c>
      <c r="B1481" s="35" t="s">
        <v>632</v>
      </c>
      <c r="C1481" s="35" t="s">
        <v>5</v>
      </c>
      <c r="D1481" s="35">
        <f t="shared" si="1418"/>
        <v>8</v>
      </c>
      <c r="E1481" s="41">
        <f t="shared" ref="E1481:L1481" si="1482">+E1482+E1483+E1484+E1485</f>
        <v>0</v>
      </c>
      <c r="F1481" s="41">
        <f t="shared" si="1482"/>
        <v>0</v>
      </c>
      <c r="G1481" s="41">
        <f t="shared" si="1482"/>
        <v>0</v>
      </c>
      <c r="H1481" s="41">
        <f t="shared" ref="H1481" si="1483">+H1482+H1483+H1484+H1485</f>
        <v>0</v>
      </c>
      <c r="I1481" s="41">
        <f t="shared" ref="I1481" si="1484">+I1482+I1483+I1484+I1485</f>
        <v>0</v>
      </c>
      <c r="J1481" s="41">
        <f t="shared" si="1482"/>
        <v>0</v>
      </c>
      <c r="K1481" s="41">
        <f t="shared" si="1482"/>
        <v>0</v>
      </c>
      <c r="L1481" s="41">
        <f t="shared" si="1482"/>
        <v>0</v>
      </c>
      <c r="M1481" s="41">
        <f t="shared" ref="M1481:N1481" si="1485">+M1482+M1483+M1484+M1485</f>
        <v>0</v>
      </c>
      <c r="N1481" s="41">
        <f t="shared" si="1485"/>
        <v>0</v>
      </c>
      <c r="O1481" s="41">
        <f t="shared" ref="O1481:S1481" si="1486">+O1482+O1483+O1484+O1485</f>
        <v>0</v>
      </c>
      <c r="P1481" s="41">
        <f t="shared" si="1486"/>
        <v>0</v>
      </c>
      <c r="Q1481" s="41">
        <f t="shared" si="1486"/>
        <v>0</v>
      </c>
      <c r="R1481" s="41">
        <f t="shared" si="1486"/>
        <v>0</v>
      </c>
      <c r="S1481" s="41">
        <f t="shared" si="1486"/>
        <v>0</v>
      </c>
      <c r="T1481" s="41">
        <f t="shared" ref="T1481:U1481" si="1487">+T1482+T1483+T1484+T1485</f>
        <v>0</v>
      </c>
      <c r="U1481" s="41">
        <f t="shared" si="1487"/>
        <v>0</v>
      </c>
    </row>
    <row r="1482" spans="1:21" ht="12" hidden="1" customHeight="1" x14ac:dyDescent="0.2">
      <c r="A1482" s="3">
        <v>3610990101</v>
      </c>
      <c r="B1482" s="4" t="s">
        <v>915</v>
      </c>
      <c r="C1482" s="4" t="s">
        <v>9</v>
      </c>
      <c r="D1482" s="4">
        <f t="shared" si="1418"/>
        <v>10</v>
      </c>
      <c r="E1482" s="42">
        <f t="shared" ref="E1482:E1485" si="1488">+F1482+G1482+J1482+K1482+L1482+H1482+M1482+N1482+I1482+O1482+P1482+Q1482+R1482+S1482+T1482+U1482</f>
        <v>0</v>
      </c>
      <c r="F1482" s="42">
        <f>IFERROR(VLOOKUP($A1482,'2018'!$A$8:$C$209,3,FALSE),0)</f>
        <v>0</v>
      </c>
      <c r="G1482" s="42">
        <f>IFERROR(VLOOKUP($A1482,'2019'!$A$8:$C$282,3,FALSE),0)</f>
        <v>0</v>
      </c>
      <c r="H1482" s="42">
        <f>+IFERROR(VLOOKUP($A1482,'2020'!$A$14:$C$247,3,FALSE),0)</f>
        <v>0</v>
      </c>
      <c r="I1482" s="42">
        <f>+IFERROR(VLOOKUP($A1482,'2021'!$A$12:$C$276,3,FALSE),0)</f>
        <v>0</v>
      </c>
      <c r="J1482" s="42">
        <f>+IFERROR(VLOOKUP($A1482,'2022'!$A:$O,4,FALSE),0)</f>
        <v>0</v>
      </c>
      <c r="K1482" s="42">
        <f>+IFERROR(VLOOKUP($A1482,'2022'!$A:$O,5,FALSE),0)</f>
        <v>0</v>
      </c>
      <c r="L1482" s="42">
        <f>+IFERROR(VLOOKUP($A1482,'2022'!$A:$O,6,FALSE),0)</f>
        <v>0</v>
      </c>
      <c r="M1482" s="42">
        <f>+IFERROR(VLOOKUP($A1482,'2022'!$A:$O,7,FALSE),0)</f>
        <v>0</v>
      </c>
      <c r="N1482" s="42">
        <f>+IFERROR(VLOOKUP($A1482,'2022'!$A:$O,8,FALSE),0)</f>
        <v>0</v>
      </c>
      <c r="O1482" s="42">
        <f>+IFERROR(VLOOKUP($A1482,'2022'!$A:$O,9,FALSE),0)</f>
        <v>0</v>
      </c>
      <c r="P1482" s="42">
        <f>+IFERROR(VLOOKUP($A1482,'2022'!$A:$O,10,FALSE),0)</f>
        <v>0</v>
      </c>
      <c r="Q1482" s="42">
        <f>+IFERROR(VLOOKUP($A1482,'2022'!$A:$O,11,FALSE),0)</f>
        <v>0</v>
      </c>
      <c r="R1482" s="42">
        <f>+IFERROR(VLOOKUP($A1482,'2022'!$A:$O,12,FALSE),0)</f>
        <v>0</v>
      </c>
      <c r="S1482" s="42">
        <f>+IFERROR(VLOOKUP($A1482,'2022'!$A:$O,13,FALSE),0)</f>
        <v>0</v>
      </c>
      <c r="T1482" s="42">
        <f>+IFERROR(VLOOKUP($A1482,'2022'!$A:$O,14,FALSE),0)</f>
        <v>0</v>
      </c>
      <c r="U1482" s="42">
        <f>+IFERROR(VLOOKUP($A1482,'2022'!$A:$O,15,FALSE),0)</f>
        <v>0</v>
      </c>
    </row>
    <row r="1483" spans="1:21" ht="12" hidden="1" customHeight="1" x14ac:dyDescent="0.2">
      <c r="A1483" s="3">
        <v>3610990102</v>
      </c>
      <c r="B1483" s="4" t="s">
        <v>916</v>
      </c>
      <c r="C1483" s="4" t="s">
        <v>9</v>
      </c>
      <c r="D1483" s="4">
        <f t="shared" si="1418"/>
        <v>10</v>
      </c>
      <c r="E1483" s="42">
        <f t="shared" si="1488"/>
        <v>0</v>
      </c>
      <c r="F1483" s="42">
        <f>IFERROR(VLOOKUP($A1483,'2018'!$A$8:$C$209,3,FALSE),0)</f>
        <v>0</v>
      </c>
      <c r="G1483" s="42">
        <f>IFERROR(VLOOKUP($A1483,'2019'!$A$8:$C$282,3,FALSE),0)</f>
        <v>0</v>
      </c>
      <c r="H1483" s="42">
        <f>+IFERROR(VLOOKUP($A1483,'2020'!$A$14:$C$247,3,FALSE),0)</f>
        <v>0</v>
      </c>
      <c r="I1483" s="42">
        <f>+IFERROR(VLOOKUP($A1483,'2021'!$A$12:$C$276,3,FALSE),0)</f>
        <v>0</v>
      </c>
      <c r="J1483" s="42">
        <f>+IFERROR(VLOOKUP($A1483,'2022'!$A:$O,4,FALSE),0)</f>
        <v>0</v>
      </c>
      <c r="K1483" s="42">
        <f>+IFERROR(VLOOKUP($A1483,'2022'!$A:$O,5,FALSE),0)</f>
        <v>0</v>
      </c>
      <c r="L1483" s="42">
        <f>+IFERROR(VLOOKUP($A1483,'2022'!$A:$O,6,FALSE),0)</f>
        <v>0</v>
      </c>
      <c r="M1483" s="42">
        <f>+IFERROR(VLOOKUP($A1483,'2022'!$A:$O,7,FALSE),0)</f>
        <v>0</v>
      </c>
      <c r="N1483" s="42">
        <f>+IFERROR(VLOOKUP($A1483,'2022'!$A:$O,8,FALSE),0)</f>
        <v>0</v>
      </c>
      <c r="O1483" s="42">
        <f>+IFERROR(VLOOKUP($A1483,'2022'!$A:$O,9,FALSE),0)</f>
        <v>0</v>
      </c>
      <c r="P1483" s="42">
        <f>+IFERROR(VLOOKUP($A1483,'2022'!$A:$O,10,FALSE),0)</f>
        <v>0</v>
      </c>
      <c r="Q1483" s="42">
        <f>+IFERROR(VLOOKUP($A1483,'2022'!$A:$O,11,FALSE),0)</f>
        <v>0</v>
      </c>
      <c r="R1483" s="42">
        <f>+IFERROR(VLOOKUP($A1483,'2022'!$A:$O,12,FALSE),0)</f>
        <v>0</v>
      </c>
      <c r="S1483" s="42">
        <f>+IFERROR(VLOOKUP($A1483,'2022'!$A:$O,13,FALSE),0)</f>
        <v>0</v>
      </c>
      <c r="T1483" s="42">
        <f>+IFERROR(VLOOKUP($A1483,'2022'!$A:$O,14,FALSE),0)</f>
        <v>0</v>
      </c>
      <c r="U1483" s="42">
        <f>+IFERROR(VLOOKUP($A1483,'2022'!$A:$O,15,FALSE),0)</f>
        <v>0</v>
      </c>
    </row>
    <row r="1484" spans="1:21" hidden="1" x14ac:dyDescent="0.2">
      <c r="A1484" s="3">
        <v>3610990110</v>
      </c>
      <c r="B1484" s="4" t="s">
        <v>917</v>
      </c>
      <c r="C1484" s="4" t="s">
        <v>9</v>
      </c>
      <c r="D1484" s="4">
        <f t="shared" si="1418"/>
        <v>10</v>
      </c>
      <c r="E1484" s="42">
        <f t="shared" si="1488"/>
        <v>0</v>
      </c>
      <c r="F1484" s="42">
        <f>IFERROR(VLOOKUP($A1484,'2018'!$A$8:$C$209,3,FALSE),0)</f>
        <v>0</v>
      </c>
      <c r="G1484" s="42">
        <f>IFERROR(VLOOKUP($A1484,'2019'!$A$8:$C$282,3,FALSE),0)</f>
        <v>0</v>
      </c>
      <c r="H1484" s="42">
        <f>+IFERROR(VLOOKUP($A1484,'2020'!$A$14:$C$247,3,FALSE),0)</f>
        <v>0</v>
      </c>
      <c r="I1484" s="42">
        <f>+IFERROR(VLOOKUP($A1484,'2021'!$A$12:$C$276,3,FALSE),0)</f>
        <v>0</v>
      </c>
      <c r="J1484" s="42">
        <f>+IFERROR(VLOOKUP($A1484,'2022'!$A:$O,4,FALSE),0)</f>
        <v>0</v>
      </c>
      <c r="K1484" s="42">
        <f>+IFERROR(VLOOKUP($A1484,'2022'!$A:$O,5,FALSE),0)</f>
        <v>0</v>
      </c>
      <c r="L1484" s="42">
        <f>+IFERROR(VLOOKUP($A1484,'2022'!$A:$O,6,FALSE),0)</f>
        <v>0</v>
      </c>
      <c r="M1484" s="42">
        <f>+IFERROR(VLOOKUP($A1484,'2022'!$A:$O,7,FALSE),0)</f>
        <v>0</v>
      </c>
      <c r="N1484" s="42">
        <f>+IFERROR(VLOOKUP($A1484,'2022'!$A:$O,8,FALSE),0)</f>
        <v>0</v>
      </c>
      <c r="O1484" s="42">
        <f>+IFERROR(VLOOKUP($A1484,'2022'!$A:$O,9,FALSE),0)</f>
        <v>0</v>
      </c>
      <c r="P1484" s="42">
        <f>+IFERROR(VLOOKUP($A1484,'2022'!$A:$O,10,FALSE),0)</f>
        <v>0</v>
      </c>
      <c r="Q1484" s="42">
        <f>+IFERROR(VLOOKUP($A1484,'2022'!$A:$O,11,FALSE),0)</f>
        <v>0</v>
      </c>
      <c r="R1484" s="42">
        <f>+IFERROR(VLOOKUP($A1484,'2022'!$A:$O,12,FALSE),0)</f>
        <v>0</v>
      </c>
      <c r="S1484" s="42">
        <f>+IFERROR(VLOOKUP($A1484,'2022'!$A:$O,13,FALSE),0)</f>
        <v>0</v>
      </c>
      <c r="T1484" s="42">
        <f>+IFERROR(VLOOKUP($A1484,'2022'!$A:$O,14,FALSE),0)</f>
        <v>0</v>
      </c>
      <c r="U1484" s="42">
        <f>+IFERROR(VLOOKUP($A1484,'2022'!$A:$O,15,FALSE),0)</f>
        <v>0</v>
      </c>
    </row>
    <row r="1485" spans="1:21" hidden="1" x14ac:dyDescent="0.2">
      <c r="A1485" s="3">
        <v>3610990111</v>
      </c>
      <c r="B1485" s="4" t="s">
        <v>1299</v>
      </c>
      <c r="C1485" s="4" t="s">
        <v>9</v>
      </c>
      <c r="D1485" s="4">
        <f t="shared" si="1418"/>
        <v>10</v>
      </c>
      <c r="E1485" s="42">
        <f t="shared" si="1488"/>
        <v>0</v>
      </c>
      <c r="F1485" s="42">
        <f>IFERROR(VLOOKUP($A1485,'2018'!$A$8:$C$209,3,FALSE),0)</f>
        <v>0</v>
      </c>
      <c r="G1485" s="42">
        <f>IFERROR(VLOOKUP($A1485,'2019'!$A$8:$C$282,3,FALSE),0)</f>
        <v>0</v>
      </c>
      <c r="H1485" s="42">
        <f>+IFERROR(VLOOKUP($A1485,'2020'!$A$14:$C$247,3,FALSE),0)</f>
        <v>0</v>
      </c>
      <c r="I1485" s="42">
        <f>+IFERROR(VLOOKUP($A1485,'2021'!$A$12:$C$276,3,FALSE),0)</f>
        <v>0</v>
      </c>
      <c r="J1485" s="42">
        <f>+IFERROR(VLOOKUP($A1485,'2022'!$A:$O,4,FALSE),0)</f>
        <v>0</v>
      </c>
      <c r="K1485" s="42">
        <f>+IFERROR(VLOOKUP($A1485,'2022'!$A:$O,5,FALSE),0)</f>
        <v>0</v>
      </c>
      <c r="L1485" s="42">
        <f>+IFERROR(VLOOKUP($A1485,'2022'!$A:$O,6,FALSE),0)</f>
        <v>0</v>
      </c>
      <c r="M1485" s="42">
        <f>+IFERROR(VLOOKUP($A1485,'2022'!$A:$O,7,FALSE),0)</f>
        <v>0</v>
      </c>
      <c r="N1485" s="42">
        <f>+IFERROR(VLOOKUP($A1485,'2022'!$A:$O,8,FALSE),0)</f>
        <v>0</v>
      </c>
      <c r="O1485" s="42">
        <f>+IFERROR(VLOOKUP($A1485,'2022'!$A:$O,9,FALSE),0)</f>
        <v>0</v>
      </c>
      <c r="P1485" s="42">
        <f>+IFERROR(VLOOKUP($A1485,'2022'!$A:$O,10,FALSE),0)</f>
        <v>0</v>
      </c>
      <c r="Q1485" s="42">
        <f>+IFERROR(VLOOKUP($A1485,'2022'!$A:$O,11,FALSE),0)</f>
        <v>0</v>
      </c>
      <c r="R1485" s="42">
        <f>+IFERROR(VLOOKUP($A1485,'2022'!$A:$O,12,FALSE),0)</f>
        <v>0</v>
      </c>
      <c r="S1485" s="42">
        <f>+IFERROR(VLOOKUP($A1485,'2022'!$A:$O,13,FALSE),0)</f>
        <v>0</v>
      </c>
      <c r="T1485" s="42">
        <f>+IFERROR(VLOOKUP($A1485,'2022'!$A:$O,14,FALSE),0)</f>
        <v>0</v>
      </c>
      <c r="U1485" s="42">
        <f>+IFERROR(VLOOKUP($A1485,'2022'!$A:$O,15,FALSE),0)</f>
        <v>0</v>
      </c>
    </row>
    <row r="1486" spans="1:21" ht="12" hidden="1" customHeight="1" x14ac:dyDescent="0.25">
      <c r="A1486" s="30">
        <v>37</v>
      </c>
      <c r="B1486" s="31" t="s">
        <v>918</v>
      </c>
      <c r="C1486" s="31" t="s">
        <v>5</v>
      </c>
      <c r="D1486" s="31">
        <f t="shared" si="1418"/>
        <v>2</v>
      </c>
      <c r="E1486" s="38">
        <f t="shared" ref="E1486:L1486" si="1489">+E1487+E1492+E1500</f>
        <v>0</v>
      </c>
      <c r="F1486" s="38">
        <f t="shared" si="1489"/>
        <v>0</v>
      </c>
      <c r="G1486" s="38">
        <f t="shared" si="1489"/>
        <v>0</v>
      </c>
      <c r="H1486" s="38">
        <f t="shared" ref="H1486" si="1490">+H1487+H1492+H1500</f>
        <v>0</v>
      </c>
      <c r="I1486" s="38">
        <f t="shared" ref="I1486" si="1491">+I1487+I1492+I1500</f>
        <v>0</v>
      </c>
      <c r="J1486" s="38">
        <f t="shared" si="1489"/>
        <v>0</v>
      </c>
      <c r="K1486" s="38">
        <f t="shared" si="1489"/>
        <v>0</v>
      </c>
      <c r="L1486" s="38">
        <f t="shared" si="1489"/>
        <v>0</v>
      </c>
      <c r="M1486" s="38">
        <f t="shared" ref="M1486:N1486" si="1492">+M1487+M1492+M1500</f>
        <v>0</v>
      </c>
      <c r="N1486" s="38">
        <f t="shared" si="1492"/>
        <v>0</v>
      </c>
      <c r="O1486" s="38">
        <f t="shared" ref="O1486:S1486" si="1493">+O1487+O1492+O1500</f>
        <v>0</v>
      </c>
      <c r="P1486" s="38">
        <f t="shared" si="1493"/>
        <v>0</v>
      </c>
      <c r="Q1486" s="38">
        <f t="shared" si="1493"/>
        <v>0</v>
      </c>
      <c r="R1486" s="38">
        <f t="shared" si="1493"/>
        <v>0</v>
      </c>
      <c r="S1486" s="38">
        <f t="shared" si="1493"/>
        <v>0</v>
      </c>
      <c r="T1486" s="38">
        <f t="shared" ref="T1486:U1486" si="1494">+T1487+T1492+T1500</f>
        <v>0</v>
      </c>
      <c r="U1486" s="38">
        <f t="shared" si="1494"/>
        <v>0</v>
      </c>
    </row>
    <row r="1487" spans="1:21" ht="12" hidden="1" customHeight="1" x14ac:dyDescent="0.25">
      <c r="A1487" s="32">
        <v>3705</v>
      </c>
      <c r="B1487" s="33" t="s">
        <v>919</v>
      </c>
      <c r="C1487" s="33" t="s">
        <v>5</v>
      </c>
      <c r="D1487" s="33">
        <f t="shared" si="1418"/>
        <v>4</v>
      </c>
      <c r="E1487" s="39">
        <f t="shared" ref="E1487:U1488" si="1495">+E1488</f>
        <v>0</v>
      </c>
      <c r="F1487" s="39">
        <f t="shared" si="1495"/>
        <v>0</v>
      </c>
      <c r="G1487" s="39">
        <f t="shared" si="1495"/>
        <v>0</v>
      </c>
      <c r="H1487" s="39">
        <f t="shared" si="1495"/>
        <v>0</v>
      </c>
      <c r="I1487" s="39">
        <f t="shared" si="1495"/>
        <v>0</v>
      </c>
      <c r="J1487" s="39">
        <f t="shared" si="1495"/>
        <v>0</v>
      </c>
      <c r="K1487" s="39">
        <f t="shared" si="1495"/>
        <v>0</v>
      </c>
      <c r="L1487" s="39">
        <f t="shared" si="1495"/>
        <v>0</v>
      </c>
      <c r="M1487" s="39">
        <f t="shared" si="1495"/>
        <v>0</v>
      </c>
      <c r="N1487" s="39">
        <f t="shared" si="1495"/>
        <v>0</v>
      </c>
      <c r="O1487" s="39">
        <f t="shared" si="1495"/>
        <v>0</v>
      </c>
      <c r="P1487" s="39">
        <f t="shared" si="1495"/>
        <v>0</v>
      </c>
      <c r="Q1487" s="39">
        <f t="shared" si="1495"/>
        <v>0</v>
      </c>
      <c r="R1487" s="39">
        <f t="shared" si="1495"/>
        <v>0</v>
      </c>
      <c r="S1487" s="39">
        <f t="shared" si="1495"/>
        <v>0</v>
      </c>
      <c r="T1487" s="39">
        <f t="shared" si="1495"/>
        <v>0</v>
      </c>
      <c r="U1487" s="39">
        <f t="shared" si="1495"/>
        <v>0</v>
      </c>
    </row>
    <row r="1488" spans="1:21" ht="12" hidden="1" customHeight="1" x14ac:dyDescent="0.25">
      <c r="A1488" s="5">
        <v>370501</v>
      </c>
      <c r="B1488" s="6" t="s">
        <v>919</v>
      </c>
      <c r="C1488" s="6" t="s">
        <v>5</v>
      </c>
      <c r="D1488" s="6">
        <f t="shared" si="1418"/>
        <v>6</v>
      </c>
      <c r="E1488" s="40">
        <f t="shared" si="1495"/>
        <v>0</v>
      </c>
      <c r="F1488" s="40">
        <f t="shared" si="1495"/>
        <v>0</v>
      </c>
      <c r="G1488" s="40">
        <f t="shared" si="1495"/>
        <v>0</v>
      </c>
      <c r="H1488" s="40">
        <f t="shared" si="1495"/>
        <v>0</v>
      </c>
      <c r="I1488" s="40">
        <f t="shared" si="1495"/>
        <v>0</v>
      </c>
      <c r="J1488" s="40">
        <f t="shared" si="1495"/>
        <v>0</v>
      </c>
      <c r="K1488" s="40">
        <f t="shared" si="1495"/>
        <v>0</v>
      </c>
      <c r="L1488" s="40">
        <f t="shared" si="1495"/>
        <v>0</v>
      </c>
      <c r="M1488" s="40">
        <f t="shared" si="1495"/>
        <v>0</v>
      </c>
      <c r="N1488" s="40">
        <f t="shared" si="1495"/>
        <v>0</v>
      </c>
      <c r="O1488" s="40">
        <f t="shared" si="1495"/>
        <v>0</v>
      </c>
      <c r="P1488" s="40">
        <f t="shared" si="1495"/>
        <v>0</v>
      </c>
      <c r="Q1488" s="40">
        <f t="shared" si="1495"/>
        <v>0</v>
      </c>
      <c r="R1488" s="40">
        <f t="shared" si="1495"/>
        <v>0</v>
      </c>
      <c r="S1488" s="40">
        <f t="shared" si="1495"/>
        <v>0</v>
      </c>
      <c r="T1488" s="40">
        <f t="shared" si="1495"/>
        <v>0</v>
      </c>
      <c r="U1488" s="40">
        <f t="shared" si="1495"/>
        <v>0</v>
      </c>
    </row>
    <row r="1489" spans="1:21" ht="12" hidden="1" x14ac:dyDescent="0.25">
      <c r="A1489" s="34">
        <v>37050101</v>
      </c>
      <c r="B1489" s="35" t="s">
        <v>919</v>
      </c>
      <c r="C1489" s="35" t="s">
        <v>5</v>
      </c>
      <c r="D1489" s="35">
        <f t="shared" si="1418"/>
        <v>8</v>
      </c>
      <c r="E1489" s="41">
        <f t="shared" ref="E1489:L1489" si="1496">+E1490+E1491</f>
        <v>0</v>
      </c>
      <c r="F1489" s="41">
        <f t="shared" si="1496"/>
        <v>0</v>
      </c>
      <c r="G1489" s="41">
        <f t="shared" si="1496"/>
        <v>0</v>
      </c>
      <c r="H1489" s="41">
        <f t="shared" ref="H1489" si="1497">+H1490+H1491</f>
        <v>0</v>
      </c>
      <c r="I1489" s="41">
        <f t="shared" ref="I1489" si="1498">+I1490+I1491</f>
        <v>0</v>
      </c>
      <c r="J1489" s="41">
        <f t="shared" si="1496"/>
        <v>0</v>
      </c>
      <c r="K1489" s="41">
        <f t="shared" si="1496"/>
        <v>0</v>
      </c>
      <c r="L1489" s="41">
        <f t="shared" si="1496"/>
        <v>0</v>
      </c>
      <c r="M1489" s="41">
        <f t="shared" ref="M1489:N1489" si="1499">+M1490+M1491</f>
        <v>0</v>
      </c>
      <c r="N1489" s="41">
        <f t="shared" si="1499"/>
        <v>0</v>
      </c>
      <c r="O1489" s="41">
        <f t="shared" ref="O1489:S1489" si="1500">+O1490+O1491</f>
        <v>0</v>
      </c>
      <c r="P1489" s="41">
        <f t="shared" si="1500"/>
        <v>0</v>
      </c>
      <c r="Q1489" s="41">
        <f t="shared" si="1500"/>
        <v>0</v>
      </c>
      <c r="R1489" s="41">
        <f t="shared" si="1500"/>
        <v>0</v>
      </c>
      <c r="S1489" s="41">
        <f t="shared" si="1500"/>
        <v>0</v>
      </c>
      <c r="T1489" s="41">
        <f t="shared" ref="T1489:U1489" si="1501">+T1490+T1491</f>
        <v>0</v>
      </c>
      <c r="U1489" s="41">
        <f t="shared" si="1501"/>
        <v>0</v>
      </c>
    </row>
    <row r="1490" spans="1:21" ht="12" hidden="1" customHeight="1" x14ac:dyDescent="0.2">
      <c r="A1490" s="3">
        <v>3705010101</v>
      </c>
      <c r="B1490" s="4" t="s">
        <v>907</v>
      </c>
      <c r="C1490" s="4" t="s">
        <v>9</v>
      </c>
      <c r="D1490" s="4">
        <f t="shared" si="1418"/>
        <v>10</v>
      </c>
      <c r="E1490" s="42">
        <f t="shared" ref="E1490:E1491" si="1502">+F1490+G1490+J1490+K1490+L1490+H1490+M1490+N1490+I1490+O1490+P1490+Q1490+R1490+S1490+T1490+U1490</f>
        <v>0</v>
      </c>
      <c r="F1490" s="42">
        <f>IFERROR(VLOOKUP($A1490,'2018'!$A$8:$C$209,3,FALSE),0)</f>
        <v>0</v>
      </c>
      <c r="G1490" s="42">
        <f>IFERROR(VLOOKUP($A1490,'2019'!$A$8:$C$282,3,FALSE),0)</f>
        <v>0</v>
      </c>
      <c r="H1490" s="42">
        <f>+IFERROR(VLOOKUP($A1490,'2020'!$A$14:$C$247,3,FALSE),0)</f>
        <v>0</v>
      </c>
      <c r="I1490" s="42">
        <f>+IFERROR(VLOOKUP($A1490,'2021'!$A$12:$C$276,3,FALSE),0)</f>
        <v>0</v>
      </c>
      <c r="J1490" s="42">
        <f>+IFERROR(VLOOKUP($A1490,'2022'!$A:$O,4,FALSE),0)</f>
        <v>0</v>
      </c>
      <c r="K1490" s="42">
        <f>+IFERROR(VLOOKUP($A1490,'2022'!$A:$O,5,FALSE),0)</f>
        <v>0</v>
      </c>
      <c r="L1490" s="42">
        <f>+IFERROR(VLOOKUP($A1490,'2022'!$A:$O,6,FALSE),0)</f>
        <v>0</v>
      </c>
      <c r="M1490" s="42">
        <f>+IFERROR(VLOOKUP($A1490,'2022'!$A:$O,7,FALSE),0)</f>
        <v>0</v>
      </c>
      <c r="N1490" s="42">
        <f>+IFERROR(VLOOKUP($A1490,'2022'!$A:$O,8,FALSE),0)</f>
        <v>0</v>
      </c>
      <c r="O1490" s="42">
        <f>+IFERROR(VLOOKUP($A1490,'2022'!$A:$O,9,FALSE),0)</f>
        <v>0</v>
      </c>
      <c r="P1490" s="42">
        <f>+IFERROR(VLOOKUP($A1490,'2022'!$A:$O,10,FALSE),0)</f>
        <v>0</v>
      </c>
      <c r="Q1490" s="42">
        <f>+IFERROR(VLOOKUP($A1490,'2022'!$A:$O,11,FALSE),0)</f>
        <v>0</v>
      </c>
      <c r="R1490" s="42">
        <f>+IFERROR(VLOOKUP($A1490,'2022'!$A:$O,12,FALSE),0)</f>
        <v>0</v>
      </c>
      <c r="S1490" s="42">
        <f>+IFERROR(VLOOKUP($A1490,'2022'!$A:$O,13,FALSE),0)</f>
        <v>0</v>
      </c>
      <c r="T1490" s="42">
        <f>+IFERROR(VLOOKUP($A1490,'2022'!$A:$O,14,FALSE),0)</f>
        <v>0</v>
      </c>
      <c r="U1490" s="42">
        <f>+IFERROR(VLOOKUP($A1490,'2022'!$A:$O,15,FALSE),0)</f>
        <v>0</v>
      </c>
    </row>
    <row r="1491" spans="1:21" ht="12" hidden="1" customHeight="1" x14ac:dyDescent="0.2">
      <c r="A1491" s="3">
        <v>3705010102</v>
      </c>
      <c r="B1491" s="4" t="s">
        <v>909</v>
      </c>
      <c r="C1491" s="4" t="s">
        <v>9</v>
      </c>
      <c r="D1491" s="4">
        <f t="shared" si="1418"/>
        <v>10</v>
      </c>
      <c r="E1491" s="42">
        <f t="shared" si="1502"/>
        <v>0</v>
      </c>
      <c r="F1491" s="42">
        <f>IFERROR(VLOOKUP($A1491,'2018'!$A$8:$C$209,3,FALSE),0)</f>
        <v>0</v>
      </c>
      <c r="G1491" s="42">
        <f>IFERROR(VLOOKUP($A1491,'2019'!$A$8:$C$282,3,FALSE),0)</f>
        <v>0</v>
      </c>
      <c r="H1491" s="42">
        <f>+IFERROR(VLOOKUP($A1491,'2020'!$A$14:$C$247,3,FALSE),0)</f>
        <v>0</v>
      </c>
      <c r="I1491" s="42">
        <f>+IFERROR(VLOOKUP($A1491,'2021'!$A$12:$C$276,3,FALSE),0)</f>
        <v>0</v>
      </c>
      <c r="J1491" s="42">
        <f>+IFERROR(VLOOKUP($A1491,'2022'!$A:$O,4,FALSE),0)</f>
        <v>0</v>
      </c>
      <c r="K1491" s="42">
        <f>+IFERROR(VLOOKUP($A1491,'2022'!$A:$O,5,FALSE),0)</f>
        <v>0</v>
      </c>
      <c r="L1491" s="42">
        <f>+IFERROR(VLOOKUP($A1491,'2022'!$A:$O,6,FALSE),0)</f>
        <v>0</v>
      </c>
      <c r="M1491" s="42">
        <f>+IFERROR(VLOOKUP($A1491,'2022'!$A:$O,7,FALSE),0)</f>
        <v>0</v>
      </c>
      <c r="N1491" s="42">
        <f>+IFERROR(VLOOKUP($A1491,'2022'!$A:$O,8,FALSE),0)</f>
        <v>0</v>
      </c>
      <c r="O1491" s="42">
        <f>+IFERROR(VLOOKUP($A1491,'2022'!$A:$O,9,FALSE),0)</f>
        <v>0</v>
      </c>
      <c r="P1491" s="42">
        <f>+IFERROR(VLOOKUP($A1491,'2022'!$A:$O,10,FALSE),0)</f>
        <v>0</v>
      </c>
      <c r="Q1491" s="42">
        <f>+IFERROR(VLOOKUP($A1491,'2022'!$A:$O,11,FALSE),0)</f>
        <v>0</v>
      </c>
      <c r="R1491" s="42">
        <f>+IFERROR(VLOOKUP($A1491,'2022'!$A:$O,12,FALSE),0)</f>
        <v>0</v>
      </c>
      <c r="S1491" s="42">
        <f>+IFERROR(VLOOKUP($A1491,'2022'!$A:$O,13,FALSE),0)</f>
        <v>0</v>
      </c>
      <c r="T1491" s="42">
        <f>+IFERROR(VLOOKUP($A1491,'2022'!$A:$O,14,FALSE),0)</f>
        <v>0</v>
      </c>
      <c r="U1491" s="42">
        <f>+IFERROR(VLOOKUP($A1491,'2022'!$A:$O,15,FALSE),0)</f>
        <v>0</v>
      </c>
    </row>
    <row r="1492" spans="1:21" ht="12" hidden="1" customHeight="1" x14ac:dyDescent="0.25">
      <c r="A1492" s="32">
        <v>3710</v>
      </c>
      <c r="B1492" s="33" t="s">
        <v>920</v>
      </c>
      <c r="C1492" s="33" t="s">
        <v>5</v>
      </c>
      <c r="D1492" s="33">
        <f t="shared" si="1418"/>
        <v>4</v>
      </c>
      <c r="E1492" s="39">
        <f t="shared" ref="E1492:L1492" si="1503">+E1493+E1496</f>
        <v>0</v>
      </c>
      <c r="F1492" s="39">
        <f t="shared" si="1503"/>
        <v>0</v>
      </c>
      <c r="G1492" s="39">
        <f t="shared" si="1503"/>
        <v>0</v>
      </c>
      <c r="H1492" s="39">
        <f t="shared" ref="H1492" si="1504">+H1493+H1496</f>
        <v>0</v>
      </c>
      <c r="I1492" s="39">
        <f t="shared" ref="I1492" si="1505">+I1493+I1496</f>
        <v>0</v>
      </c>
      <c r="J1492" s="39">
        <f t="shared" si="1503"/>
        <v>0</v>
      </c>
      <c r="K1492" s="39">
        <f t="shared" si="1503"/>
        <v>0</v>
      </c>
      <c r="L1492" s="39">
        <f t="shared" si="1503"/>
        <v>0</v>
      </c>
      <c r="M1492" s="39">
        <f t="shared" ref="M1492:N1492" si="1506">+M1493+M1496</f>
        <v>0</v>
      </c>
      <c r="N1492" s="39">
        <f t="shared" si="1506"/>
        <v>0</v>
      </c>
      <c r="O1492" s="39">
        <f t="shared" ref="O1492:S1492" si="1507">+O1493+O1496</f>
        <v>0</v>
      </c>
      <c r="P1492" s="39">
        <f t="shared" si="1507"/>
        <v>0</v>
      </c>
      <c r="Q1492" s="39">
        <f t="shared" si="1507"/>
        <v>0</v>
      </c>
      <c r="R1492" s="39">
        <f t="shared" si="1507"/>
        <v>0</v>
      </c>
      <c r="S1492" s="39">
        <f t="shared" si="1507"/>
        <v>0</v>
      </c>
      <c r="T1492" s="39">
        <f t="shared" ref="T1492:U1492" si="1508">+T1493+T1496</f>
        <v>0</v>
      </c>
      <c r="U1492" s="39">
        <f t="shared" si="1508"/>
        <v>0</v>
      </c>
    </row>
    <row r="1493" spans="1:21" ht="12" hidden="1" customHeight="1" x14ac:dyDescent="0.25">
      <c r="A1493" s="5">
        <v>371001</v>
      </c>
      <c r="B1493" s="6" t="s">
        <v>920</v>
      </c>
      <c r="C1493" s="6" t="s">
        <v>5</v>
      </c>
      <c r="D1493" s="6">
        <f t="shared" si="1418"/>
        <v>6</v>
      </c>
      <c r="E1493" s="40">
        <f t="shared" ref="E1493:U1494" si="1509">+E1494</f>
        <v>0</v>
      </c>
      <c r="F1493" s="40">
        <f t="shared" si="1509"/>
        <v>0</v>
      </c>
      <c r="G1493" s="40">
        <f t="shared" si="1509"/>
        <v>0</v>
      </c>
      <c r="H1493" s="40">
        <f t="shared" si="1509"/>
        <v>0</v>
      </c>
      <c r="I1493" s="40">
        <f t="shared" si="1509"/>
        <v>0</v>
      </c>
      <c r="J1493" s="40">
        <f t="shared" si="1509"/>
        <v>0</v>
      </c>
      <c r="K1493" s="40">
        <f t="shared" si="1509"/>
        <v>0</v>
      </c>
      <c r="L1493" s="40">
        <f t="shared" si="1509"/>
        <v>0</v>
      </c>
      <c r="M1493" s="40">
        <f t="shared" si="1509"/>
        <v>0</v>
      </c>
      <c r="N1493" s="40">
        <f t="shared" si="1509"/>
        <v>0</v>
      </c>
      <c r="O1493" s="40">
        <f t="shared" si="1509"/>
        <v>0</v>
      </c>
      <c r="P1493" s="40">
        <f t="shared" si="1509"/>
        <v>0</v>
      </c>
      <c r="Q1493" s="40">
        <f t="shared" si="1509"/>
        <v>0</v>
      </c>
      <c r="R1493" s="40">
        <f t="shared" si="1509"/>
        <v>0</v>
      </c>
      <c r="S1493" s="40">
        <f t="shared" si="1509"/>
        <v>0</v>
      </c>
      <c r="T1493" s="40">
        <f t="shared" si="1509"/>
        <v>0</v>
      </c>
      <c r="U1493" s="40">
        <f t="shared" si="1509"/>
        <v>0</v>
      </c>
    </row>
    <row r="1494" spans="1:21" ht="12" hidden="1" x14ac:dyDescent="0.25">
      <c r="A1494" s="34">
        <v>37100101</v>
      </c>
      <c r="B1494" s="35" t="s">
        <v>920</v>
      </c>
      <c r="C1494" s="35" t="s">
        <v>5</v>
      </c>
      <c r="D1494" s="35">
        <f t="shared" si="1418"/>
        <v>8</v>
      </c>
      <c r="E1494" s="41">
        <f t="shared" si="1509"/>
        <v>0</v>
      </c>
      <c r="F1494" s="41">
        <f t="shared" si="1509"/>
        <v>0</v>
      </c>
      <c r="G1494" s="41">
        <f t="shared" si="1509"/>
        <v>0</v>
      </c>
      <c r="H1494" s="41">
        <f t="shared" si="1509"/>
        <v>0</v>
      </c>
      <c r="I1494" s="41">
        <f t="shared" si="1509"/>
        <v>0</v>
      </c>
      <c r="J1494" s="41">
        <f t="shared" si="1509"/>
        <v>0</v>
      </c>
      <c r="K1494" s="41">
        <f t="shared" si="1509"/>
        <v>0</v>
      </c>
      <c r="L1494" s="41">
        <f t="shared" si="1509"/>
        <v>0</v>
      </c>
      <c r="M1494" s="41">
        <f t="shared" si="1509"/>
        <v>0</v>
      </c>
      <c r="N1494" s="41">
        <f t="shared" si="1509"/>
        <v>0</v>
      </c>
      <c r="O1494" s="41">
        <f t="shared" si="1509"/>
        <v>0</v>
      </c>
      <c r="P1494" s="41">
        <f t="shared" si="1509"/>
        <v>0</v>
      </c>
      <c r="Q1494" s="41">
        <f t="shared" si="1509"/>
        <v>0</v>
      </c>
      <c r="R1494" s="41">
        <f t="shared" si="1509"/>
        <v>0</v>
      </c>
      <c r="S1494" s="41">
        <f t="shared" si="1509"/>
        <v>0</v>
      </c>
      <c r="T1494" s="41">
        <f t="shared" si="1509"/>
        <v>0</v>
      </c>
      <c r="U1494" s="41">
        <f t="shared" si="1509"/>
        <v>0</v>
      </c>
    </row>
    <row r="1495" spans="1:21" ht="12" hidden="1" customHeight="1" x14ac:dyDescent="0.2">
      <c r="A1495" s="3">
        <v>3710010101</v>
      </c>
      <c r="B1495" s="4" t="s">
        <v>920</v>
      </c>
      <c r="C1495" s="4" t="s">
        <v>9</v>
      </c>
      <c r="D1495" s="4">
        <f t="shared" si="1418"/>
        <v>10</v>
      </c>
      <c r="E1495" s="42">
        <f>+F1495+G1495+J1495+K1495+L1495+H1495+M1495+N1495+I1495+O1495+P1495+Q1495+R1495+S1495+T1495+U1495</f>
        <v>0</v>
      </c>
      <c r="F1495" s="42">
        <f>IFERROR(VLOOKUP($A1495,'2018'!$A$8:$C$209,3,FALSE),0)</f>
        <v>0</v>
      </c>
      <c r="G1495" s="42">
        <f>IFERROR(VLOOKUP($A1495,'2019'!$A$8:$C$282,3,FALSE),0)</f>
        <v>0</v>
      </c>
      <c r="H1495" s="42">
        <f>+IFERROR(VLOOKUP($A1495,'2020'!$A$14:$C$247,3,FALSE),0)</f>
        <v>0</v>
      </c>
      <c r="I1495" s="42">
        <f>+IFERROR(VLOOKUP($A1495,'2021'!$A$12:$C$276,3,FALSE),0)</f>
        <v>0</v>
      </c>
      <c r="J1495" s="42">
        <f>+IFERROR(VLOOKUP($A1495,'2022'!$A:$O,4,FALSE),0)</f>
        <v>0</v>
      </c>
      <c r="K1495" s="42">
        <f>+IFERROR(VLOOKUP($A1495,'2022'!$A:$O,5,FALSE),0)</f>
        <v>0</v>
      </c>
      <c r="L1495" s="42">
        <f>+IFERROR(VLOOKUP($A1495,'2022'!$A:$O,6,FALSE),0)</f>
        <v>0</v>
      </c>
      <c r="M1495" s="42">
        <f>+IFERROR(VLOOKUP($A1495,'2022'!$A:$O,7,FALSE),0)</f>
        <v>0</v>
      </c>
      <c r="N1495" s="42">
        <f>+IFERROR(VLOOKUP($A1495,'2022'!$A:$O,8,FALSE),0)</f>
        <v>0</v>
      </c>
      <c r="O1495" s="42">
        <f>+IFERROR(VLOOKUP($A1495,'2022'!$A:$O,9,FALSE),0)</f>
        <v>0</v>
      </c>
      <c r="P1495" s="42">
        <f>+IFERROR(VLOOKUP($A1495,'2022'!$A:$O,10,FALSE),0)</f>
        <v>0</v>
      </c>
      <c r="Q1495" s="42">
        <f>+IFERROR(VLOOKUP($A1495,'2022'!$A:$O,11,FALSE),0)</f>
        <v>0</v>
      </c>
      <c r="R1495" s="42">
        <f>+IFERROR(VLOOKUP($A1495,'2022'!$A:$O,12,FALSE),0)</f>
        <v>0</v>
      </c>
      <c r="S1495" s="42">
        <f>+IFERROR(VLOOKUP($A1495,'2022'!$A:$O,13,FALSE),0)</f>
        <v>0</v>
      </c>
      <c r="T1495" s="42">
        <f>+IFERROR(VLOOKUP($A1495,'2022'!$A:$O,14,FALSE),0)</f>
        <v>0</v>
      </c>
      <c r="U1495" s="42">
        <f>+IFERROR(VLOOKUP($A1495,'2022'!$A:$O,15,FALSE),0)</f>
        <v>0</v>
      </c>
    </row>
    <row r="1496" spans="1:21" ht="12" hidden="1" customHeight="1" x14ac:dyDescent="0.25">
      <c r="A1496" s="5">
        <v>371099</v>
      </c>
      <c r="B1496" s="6" t="s">
        <v>632</v>
      </c>
      <c r="C1496" s="6" t="s">
        <v>5</v>
      </c>
      <c r="D1496" s="6">
        <f t="shared" si="1418"/>
        <v>6</v>
      </c>
      <c r="E1496" s="40">
        <f t="shared" ref="E1496:U1496" si="1510">+E1497</f>
        <v>0</v>
      </c>
      <c r="F1496" s="40">
        <f t="shared" si="1510"/>
        <v>0</v>
      </c>
      <c r="G1496" s="40">
        <f t="shared" si="1510"/>
        <v>0</v>
      </c>
      <c r="H1496" s="40">
        <f t="shared" si="1510"/>
        <v>0</v>
      </c>
      <c r="I1496" s="40">
        <f t="shared" si="1510"/>
        <v>0</v>
      </c>
      <c r="J1496" s="40">
        <f t="shared" si="1510"/>
        <v>0</v>
      </c>
      <c r="K1496" s="40">
        <f t="shared" si="1510"/>
        <v>0</v>
      </c>
      <c r="L1496" s="40">
        <f t="shared" si="1510"/>
        <v>0</v>
      </c>
      <c r="M1496" s="40">
        <f t="shared" si="1510"/>
        <v>0</v>
      </c>
      <c r="N1496" s="40">
        <f t="shared" si="1510"/>
        <v>0</v>
      </c>
      <c r="O1496" s="40">
        <f t="shared" si="1510"/>
        <v>0</v>
      </c>
      <c r="P1496" s="40">
        <f t="shared" si="1510"/>
        <v>0</v>
      </c>
      <c r="Q1496" s="40">
        <f t="shared" si="1510"/>
        <v>0</v>
      </c>
      <c r="R1496" s="40">
        <f t="shared" si="1510"/>
        <v>0</v>
      </c>
      <c r="S1496" s="40">
        <f t="shared" si="1510"/>
        <v>0</v>
      </c>
      <c r="T1496" s="40">
        <f t="shared" si="1510"/>
        <v>0</v>
      </c>
      <c r="U1496" s="40">
        <f t="shared" si="1510"/>
        <v>0</v>
      </c>
    </row>
    <row r="1497" spans="1:21" ht="12" hidden="1" x14ac:dyDescent="0.25">
      <c r="A1497" s="34">
        <v>37109901</v>
      </c>
      <c r="B1497" s="35" t="s">
        <v>632</v>
      </c>
      <c r="C1497" s="35" t="s">
        <v>5</v>
      </c>
      <c r="D1497" s="35">
        <f t="shared" si="1418"/>
        <v>8</v>
      </c>
      <c r="E1497" s="41">
        <f t="shared" ref="E1497:L1497" si="1511">+E1498+E1499</f>
        <v>0</v>
      </c>
      <c r="F1497" s="41">
        <f t="shared" si="1511"/>
        <v>0</v>
      </c>
      <c r="G1497" s="41">
        <f t="shared" si="1511"/>
        <v>0</v>
      </c>
      <c r="H1497" s="41">
        <f t="shared" ref="H1497" si="1512">+H1498+H1499</f>
        <v>0</v>
      </c>
      <c r="I1497" s="41">
        <f t="shared" ref="I1497" si="1513">+I1498+I1499</f>
        <v>0</v>
      </c>
      <c r="J1497" s="41">
        <f t="shared" si="1511"/>
        <v>0</v>
      </c>
      <c r="K1497" s="41">
        <f t="shared" si="1511"/>
        <v>0</v>
      </c>
      <c r="L1497" s="41">
        <f t="shared" si="1511"/>
        <v>0</v>
      </c>
      <c r="M1497" s="41">
        <f t="shared" ref="M1497:N1497" si="1514">+M1498+M1499</f>
        <v>0</v>
      </c>
      <c r="N1497" s="41">
        <f t="shared" si="1514"/>
        <v>0</v>
      </c>
      <c r="O1497" s="41">
        <f t="shared" ref="O1497:S1497" si="1515">+O1498+O1499</f>
        <v>0</v>
      </c>
      <c r="P1497" s="41">
        <f t="shared" si="1515"/>
        <v>0</v>
      </c>
      <c r="Q1497" s="41">
        <f t="shared" si="1515"/>
        <v>0</v>
      </c>
      <c r="R1497" s="41">
        <f t="shared" si="1515"/>
        <v>0</v>
      </c>
      <c r="S1497" s="41">
        <f t="shared" si="1515"/>
        <v>0</v>
      </c>
      <c r="T1497" s="41">
        <f t="shared" ref="T1497:U1497" si="1516">+T1498+T1499</f>
        <v>0</v>
      </c>
      <c r="U1497" s="41">
        <f t="shared" si="1516"/>
        <v>0</v>
      </c>
    </row>
    <row r="1498" spans="1:21" ht="12" hidden="1" customHeight="1" x14ac:dyDescent="0.2">
      <c r="A1498" s="3">
        <v>3710990101</v>
      </c>
      <c r="B1498" s="4" t="s">
        <v>921</v>
      </c>
      <c r="C1498" s="4" t="s">
        <v>9</v>
      </c>
      <c r="D1498" s="4">
        <f t="shared" si="1418"/>
        <v>10</v>
      </c>
      <c r="E1498" s="42">
        <f t="shared" ref="E1498:E1499" si="1517">+F1498+G1498+J1498+K1498+L1498+H1498+M1498+N1498+I1498+O1498+P1498+Q1498+R1498+S1498+T1498+U1498</f>
        <v>0</v>
      </c>
      <c r="F1498" s="42">
        <f>IFERROR(VLOOKUP($A1498,'2018'!$A$8:$C$209,3,FALSE),0)</f>
        <v>0</v>
      </c>
      <c r="G1498" s="42">
        <f>IFERROR(VLOOKUP($A1498,'2019'!$A$8:$C$282,3,FALSE),0)</f>
        <v>0</v>
      </c>
      <c r="H1498" s="42">
        <f>+IFERROR(VLOOKUP($A1498,'2020'!$A$14:$C$247,3,FALSE),0)</f>
        <v>0</v>
      </c>
      <c r="I1498" s="42">
        <f>+IFERROR(VLOOKUP($A1498,'2021'!$A$12:$C$276,3,FALSE),0)</f>
        <v>0</v>
      </c>
      <c r="J1498" s="42">
        <f>+IFERROR(VLOOKUP($A1498,'2022'!$A:$O,4,FALSE),0)</f>
        <v>0</v>
      </c>
      <c r="K1498" s="42">
        <f>+IFERROR(VLOOKUP($A1498,'2022'!$A:$O,5,FALSE),0)</f>
        <v>0</v>
      </c>
      <c r="L1498" s="42">
        <f>+IFERROR(VLOOKUP($A1498,'2022'!$A:$O,6,FALSE),0)</f>
        <v>0</v>
      </c>
      <c r="M1498" s="42">
        <f>+IFERROR(VLOOKUP($A1498,'2022'!$A:$O,7,FALSE),0)</f>
        <v>0</v>
      </c>
      <c r="N1498" s="42">
        <f>+IFERROR(VLOOKUP($A1498,'2022'!$A:$O,8,FALSE),0)</f>
        <v>0</v>
      </c>
      <c r="O1498" s="42">
        <f>+IFERROR(VLOOKUP($A1498,'2022'!$A:$O,9,FALSE),0)</f>
        <v>0</v>
      </c>
      <c r="P1498" s="42">
        <f>+IFERROR(VLOOKUP($A1498,'2022'!$A:$O,10,FALSE),0)</f>
        <v>0</v>
      </c>
      <c r="Q1498" s="42">
        <f>+IFERROR(VLOOKUP($A1498,'2022'!$A:$O,11,FALSE),0)</f>
        <v>0</v>
      </c>
      <c r="R1498" s="42">
        <f>+IFERROR(VLOOKUP($A1498,'2022'!$A:$O,12,FALSE),0)</f>
        <v>0</v>
      </c>
      <c r="S1498" s="42">
        <f>+IFERROR(VLOOKUP($A1498,'2022'!$A:$O,13,FALSE),0)</f>
        <v>0</v>
      </c>
      <c r="T1498" s="42">
        <f>+IFERROR(VLOOKUP($A1498,'2022'!$A:$O,14,FALSE),0)</f>
        <v>0</v>
      </c>
      <c r="U1498" s="42">
        <f>+IFERROR(VLOOKUP($A1498,'2022'!$A:$O,15,FALSE),0)</f>
        <v>0</v>
      </c>
    </row>
    <row r="1499" spans="1:21" ht="12" hidden="1" customHeight="1" x14ac:dyDescent="0.2">
      <c r="A1499" s="3">
        <v>3710990102</v>
      </c>
      <c r="B1499" s="4" t="s">
        <v>922</v>
      </c>
      <c r="C1499" s="4" t="s">
        <v>9</v>
      </c>
      <c r="D1499" s="4">
        <f t="shared" ref="D1499:D1562" si="1518">+LEN(A1499)</f>
        <v>10</v>
      </c>
      <c r="E1499" s="42">
        <f t="shared" si="1517"/>
        <v>0</v>
      </c>
      <c r="F1499" s="42">
        <f>IFERROR(VLOOKUP($A1499,'2018'!$A$8:$C$209,3,FALSE),0)</f>
        <v>0</v>
      </c>
      <c r="G1499" s="42">
        <f>IFERROR(VLOOKUP($A1499,'2019'!$A$8:$C$282,3,FALSE),0)</f>
        <v>0</v>
      </c>
      <c r="H1499" s="42">
        <f>+IFERROR(VLOOKUP($A1499,'2020'!$A$14:$C$247,3,FALSE),0)</f>
        <v>0</v>
      </c>
      <c r="I1499" s="42">
        <f>+IFERROR(VLOOKUP($A1499,'2021'!$A$12:$C$276,3,FALSE),0)</f>
        <v>0</v>
      </c>
      <c r="J1499" s="42">
        <f>+IFERROR(VLOOKUP($A1499,'2022'!$A:$O,4,FALSE),0)</f>
        <v>0</v>
      </c>
      <c r="K1499" s="42">
        <f>+IFERROR(VLOOKUP($A1499,'2022'!$A:$O,5,FALSE),0)</f>
        <v>0</v>
      </c>
      <c r="L1499" s="42">
        <f>+IFERROR(VLOOKUP($A1499,'2022'!$A:$O,6,FALSE),0)</f>
        <v>0</v>
      </c>
      <c r="M1499" s="42">
        <f>+IFERROR(VLOOKUP($A1499,'2022'!$A:$O,7,FALSE),0)</f>
        <v>0</v>
      </c>
      <c r="N1499" s="42">
        <f>+IFERROR(VLOOKUP($A1499,'2022'!$A:$O,8,FALSE),0)</f>
        <v>0</v>
      </c>
      <c r="O1499" s="42">
        <f>+IFERROR(VLOOKUP($A1499,'2022'!$A:$O,9,FALSE),0)</f>
        <v>0</v>
      </c>
      <c r="P1499" s="42">
        <f>+IFERROR(VLOOKUP($A1499,'2022'!$A:$O,10,FALSE),0)</f>
        <v>0</v>
      </c>
      <c r="Q1499" s="42">
        <f>+IFERROR(VLOOKUP($A1499,'2022'!$A:$O,11,FALSE),0)</f>
        <v>0</v>
      </c>
      <c r="R1499" s="42">
        <f>+IFERROR(VLOOKUP($A1499,'2022'!$A:$O,12,FALSE),0)</f>
        <v>0</v>
      </c>
      <c r="S1499" s="42">
        <f>+IFERROR(VLOOKUP($A1499,'2022'!$A:$O,13,FALSE),0)</f>
        <v>0</v>
      </c>
      <c r="T1499" s="42">
        <f>+IFERROR(VLOOKUP($A1499,'2022'!$A:$O,14,FALSE),0)</f>
        <v>0</v>
      </c>
      <c r="U1499" s="42">
        <f>+IFERROR(VLOOKUP($A1499,'2022'!$A:$O,15,FALSE),0)</f>
        <v>0</v>
      </c>
    </row>
    <row r="1500" spans="1:21" ht="12" hidden="1" customHeight="1" x14ac:dyDescent="0.25">
      <c r="A1500" s="32">
        <v>3799</v>
      </c>
      <c r="B1500" s="33" t="s">
        <v>923</v>
      </c>
      <c r="C1500" s="33" t="s">
        <v>5</v>
      </c>
      <c r="D1500" s="33">
        <f t="shared" si="1518"/>
        <v>4</v>
      </c>
      <c r="E1500" s="39">
        <f t="shared" ref="E1500:U1502" si="1519">+E1501</f>
        <v>0</v>
      </c>
      <c r="F1500" s="39">
        <f t="shared" si="1519"/>
        <v>0</v>
      </c>
      <c r="G1500" s="39">
        <f t="shared" si="1519"/>
        <v>0</v>
      </c>
      <c r="H1500" s="39">
        <f t="shared" si="1519"/>
        <v>0</v>
      </c>
      <c r="I1500" s="39">
        <f t="shared" si="1519"/>
        <v>0</v>
      </c>
      <c r="J1500" s="39">
        <f t="shared" si="1519"/>
        <v>0</v>
      </c>
      <c r="K1500" s="39">
        <f t="shared" si="1519"/>
        <v>0</v>
      </c>
      <c r="L1500" s="39">
        <f t="shared" si="1519"/>
        <v>0</v>
      </c>
      <c r="M1500" s="39">
        <f t="shared" si="1519"/>
        <v>0</v>
      </c>
      <c r="N1500" s="39">
        <f t="shared" si="1519"/>
        <v>0</v>
      </c>
      <c r="O1500" s="39">
        <f t="shared" si="1519"/>
        <v>0</v>
      </c>
      <c r="P1500" s="39">
        <f t="shared" si="1519"/>
        <v>0</v>
      </c>
      <c r="Q1500" s="39">
        <f t="shared" si="1519"/>
        <v>0</v>
      </c>
      <c r="R1500" s="39">
        <f t="shared" si="1519"/>
        <v>0</v>
      </c>
      <c r="S1500" s="39">
        <f t="shared" si="1519"/>
        <v>0</v>
      </c>
      <c r="T1500" s="39">
        <f t="shared" si="1519"/>
        <v>0</v>
      </c>
      <c r="U1500" s="39">
        <f t="shared" si="1519"/>
        <v>0</v>
      </c>
    </row>
    <row r="1501" spans="1:21" ht="12" hidden="1" x14ac:dyDescent="0.25">
      <c r="A1501" s="5">
        <v>379905</v>
      </c>
      <c r="B1501" s="6" t="s">
        <v>924</v>
      </c>
      <c r="C1501" s="6" t="s">
        <v>5</v>
      </c>
      <c r="D1501" s="6">
        <f t="shared" si="1518"/>
        <v>6</v>
      </c>
      <c r="E1501" s="40">
        <f t="shared" si="1519"/>
        <v>0</v>
      </c>
      <c r="F1501" s="40">
        <f t="shared" si="1519"/>
        <v>0</v>
      </c>
      <c r="G1501" s="40">
        <f t="shared" si="1519"/>
        <v>0</v>
      </c>
      <c r="H1501" s="40">
        <f t="shared" si="1519"/>
        <v>0</v>
      </c>
      <c r="I1501" s="40">
        <f t="shared" si="1519"/>
        <v>0</v>
      </c>
      <c r="J1501" s="40">
        <f t="shared" si="1519"/>
        <v>0</v>
      </c>
      <c r="K1501" s="40">
        <f t="shared" si="1519"/>
        <v>0</v>
      </c>
      <c r="L1501" s="40">
        <f t="shared" si="1519"/>
        <v>0</v>
      </c>
      <c r="M1501" s="40">
        <f t="shared" si="1519"/>
        <v>0</v>
      </c>
      <c r="N1501" s="40">
        <f t="shared" si="1519"/>
        <v>0</v>
      </c>
      <c r="O1501" s="40">
        <f t="shared" si="1519"/>
        <v>0</v>
      </c>
      <c r="P1501" s="40">
        <f t="shared" si="1519"/>
        <v>0</v>
      </c>
      <c r="Q1501" s="40">
        <f t="shared" si="1519"/>
        <v>0</v>
      </c>
      <c r="R1501" s="40">
        <f t="shared" si="1519"/>
        <v>0</v>
      </c>
      <c r="S1501" s="40">
        <f t="shared" si="1519"/>
        <v>0</v>
      </c>
      <c r="T1501" s="40">
        <f t="shared" si="1519"/>
        <v>0</v>
      </c>
      <c r="U1501" s="40">
        <f t="shared" si="1519"/>
        <v>0</v>
      </c>
    </row>
    <row r="1502" spans="1:21" ht="12" hidden="1" customHeight="1" x14ac:dyDescent="0.25">
      <c r="A1502" s="34">
        <v>37990501</v>
      </c>
      <c r="B1502" s="35" t="s">
        <v>924</v>
      </c>
      <c r="C1502" s="35" t="s">
        <v>5</v>
      </c>
      <c r="D1502" s="35">
        <f t="shared" si="1518"/>
        <v>8</v>
      </c>
      <c r="E1502" s="41">
        <f t="shared" si="1519"/>
        <v>0</v>
      </c>
      <c r="F1502" s="41">
        <f t="shared" si="1519"/>
        <v>0</v>
      </c>
      <c r="G1502" s="41">
        <f t="shared" si="1519"/>
        <v>0</v>
      </c>
      <c r="H1502" s="41">
        <f t="shared" si="1519"/>
        <v>0</v>
      </c>
      <c r="I1502" s="41">
        <f t="shared" si="1519"/>
        <v>0</v>
      </c>
      <c r="J1502" s="41">
        <f t="shared" si="1519"/>
        <v>0</v>
      </c>
      <c r="K1502" s="41">
        <f t="shared" si="1519"/>
        <v>0</v>
      </c>
      <c r="L1502" s="41">
        <f t="shared" si="1519"/>
        <v>0</v>
      </c>
      <c r="M1502" s="41">
        <f t="shared" si="1519"/>
        <v>0</v>
      </c>
      <c r="N1502" s="41">
        <f t="shared" si="1519"/>
        <v>0</v>
      </c>
      <c r="O1502" s="41">
        <f t="shared" si="1519"/>
        <v>0</v>
      </c>
      <c r="P1502" s="41">
        <f t="shared" si="1519"/>
        <v>0</v>
      </c>
      <c r="Q1502" s="41">
        <f t="shared" si="1519"/>
        <v>0</v>
      </c>
      <c r="R1502" s="41">
        <f t="shared" si="1519"/>
        <v>0</v>
      </c>
      <c r="S1502" s="41">
        <f t="shared" si="1519"/>
        <v>0</v>
      </c>
      <c r="T1502" s="41">
        <f t="shared" si="1519"/>
        <v>0</v>
      </c>
      <c r="U1502" s="41">
        <f t="shared" si="1519"/>
        <v>0</v>
      </c>
    </row>
    <row r="1503" spans="1:21" ht="12" hidden="1" customHeight="1" x14ac:dyDescent="0.2">
      <c r="A1503" s="3">
        <v>3799050101</v>
      </c>
      <c r="B1503" s="4" t="s">
        <v>924</v>
      </c>
      <c r="C1503" s="4" t="s">
        <v>9</v>
      </c>
      <c r="D1503" s="4">
        <f t="shared" si="1518"/>
        <v>10</v>
      </c>
      <c r="E1503" s="42">
        <f>+F1503+G1503+J1503+K1503+L1503+H1503+M1503+N1503+I1503+O1503+P1503+Q1503+R1503+S1503+T1503+U1503</f>
        <v>0</v>
      </c>
      <c r="F1503" s="42">
        <f>IFERROR(VLOOKUP($A1503,'2018'!$A$8:$C$209,3,FALSE),0)</f>
        <v>0</v>
      </c>
      <c r="G1503" s="42">
        <f>IFERROR(VLOOKUP($A1503,'2019'!$A$8:$C$282,3,FALSE),0)</f>
        <v>0</v>
      </c>
      <c r="H1503" s="42">
        <f>+IFERROR(VLOOKUP($A1503,'2020'!$A$14:$C$247,3,FALSE),0)</f>
        <v>0</v>
      </c>
      <c r="I1503" s="42">
        <f>+IFERROR(VLOOKUP($A1503,'2021'!$A$12:$C$276,3,FALSE),0)</f>
        <v>0</v>
      </c>
      <c r="J1503" s="42">
        <f>+IFERROR(VLOOKUP($A1503,'2022'!$A:$O,4,FALSE),0)</f>
        <v>0</v>
      </c>
      <c r="K1503" s="42">
        <f>+IFERROR(VLOOKUP($A1503,'2022'!$A:$O,5,FALSE),0)</f>
        <v>0</v>
      </c>
      <c r="L1503" s="42">
        <f>+IFERROR(VLOOKUP($A1503,'2022'!$A:$O,6,FALSE),0)</f>
        <v>0</v>
      </c>
      <c r="M1503" s="42">
        <f>+IFERROR(VLOOKUP($A1503,'2022'!$A:$O,7,FALSE),0)</f>
        <v>0</v>
      </c>
      <c r="N1503" s="42">
        <f>+IFERROR(VLOOKUP($A1503,'2022'!$A:$O,8,FALSE),0)</f>
        <v>0</v>
      </c>
      <c r="O1503" s="42">
        <f>+IFERROR(VLOOKUP($A1503,'2022'!$A:$O,9,FALSE),0)</f>
        <v>0</v>
      </c>
      <c r="P1503" s="42">
        <f>+IFERROR(VLOOKUP($A1503,'2022'!$A:$O,10,FALSE),0)</f>
        <v>0</v>
      </c>
      <c r="Q1503" s="42">
        <f>+IFERROR(VLOOKUP($A1503,'2022'!$A:$O,11,FALSE),0)</f>
        <v>0</v>
      </c>
      <c r="R1503" s="42">
        <f>+IFERROR(VLOOKUP($A1503,'2022'!$A:$O,12,FALSE),0)</f>
        <v>0</v>
      </c>
      <c r="S1503" s="42">
        <f>+IFERROR(VLOOKUP($A1503,'2022'!$A:$O,13,FALSE),0)</f>
        <v>0</v>
      </c>
      <c r="T1503" s="42">
        <f>+IFERROR(VLOOKUP($A1503,'2022'!$A:$O,14,FALSE),0)</f>
        <v>0</v>
      </c>
      <c r="U1503" s="42">
        <f>+IFERROR(VLOOKUP($A1503,'2022'!$A:$O,15,FALSE),0)</f>
        <v>0</v>
      </c>
    </row>
    <row r="1504" spans="1:21" ht="12" hidden="1" x14ac:dyDescent="0.25">
      <c r="A1504" s="30">
        <v>38</v>
      </c>
      <c r="B1504" s="31" t="s">
        <v>925</v>
      </c>
      <c r="C1504" s="31" t="s">
        <v>5</v>
      </c>
      <c r="D1504" s="31">
        <f t="shared" si="1518"/>
        <v>2</v>
      </c>
      <c r="E1504" s="38">
        <f t="shared" ref="E1504:L1504" si="1520">+E1505+E1512</f>
        <v>0</v>
      </c>
      <c r="F1504" s="38">
        <f t="shared" si="1520"/>
        <v>0</v>
      </c>
      <c r="G1504" s="38">
        <f t="shared" si="1520"/>
        <v>0</v>
      </c>
      <c r="H1504" s="38">
        <f t="shared" ref="H1504" si="1521">+H1505+H1512</f>
        <v>0</v>
      </c>
      <c r="I1504" s="38">
        <f t="shared" ref="I1504" si="1522">+I1505+I1512</f>
        <v>0</v>
      </c>
      <c r="J1504" s="38">
        <f t="shared" si="1520"/>
        <v>0</v>
      </c>
      <c r="K1504" s="38">
        <f t="shared" si="1520"/>
        <v>0</v>
      </c>
      <c r="L1504" s="38">
        <f t="shared" si="1520"/>
        <v>0</v>
      </c>
      <c r="M1504" s="38">
        <f t="shared" ref="M1504:N1504" si="1523">+M1505+M1512</f>
        <v>0</v>
      </c>
      <c r="N1504" s="38">
        <f t="shared" si="1523"/>
        <v>0</v>
      </c>
      <c r="O1504" s="38">
        <f t="shared" ref="O1504:S1504" si="1524">+O1505+O1512</f>
        <v>0</v>
      </c>
      <c r="P1504" s="38">
        <f t="shared" si="1524"/>
        <v>0</v>
      </c>
      <c r="Q1504" s="38">
        <f t="shared" si="1524"/>
        <v>0</v>
      </c>
      <c r="R1504" s="38">
        <f t="shared" si="1524"/>
        <v>0</v>
      </c>
      <c r="S1504" s="38">
        <f t="shared" si="1524"/>
        <v>0</v>
      </c>
      <c r="T1504" s="38">
        <f t="shared" ref="T1504:U1504" si="1525">+T1505+T1512</f>
        <v>0</v>
      </c>
      <c r="U1504" s="38">
        <f t="shared" si="1525"/>
        <v>0</v>
      </c>
    </row>
    <row r="1505" spans="1:21" ht="12" hidden="1" customHeight="1" x14ac:dyDescent="0.25">
      <c r="A1505" s="32">
        <v>3805</v>
      </c>
      <c r="B1505" s="33" t="s">
        <v>926</v>
      </c>
      <c r="C1505" s="33" t="s">
        <v>5</v>
      </c>
      <c r="D1505" s="33">
        <f t="shared" si="1518"/>
        <v>4</v>
      </c>
      <c r="E1505" s="39">
        <f t="shared" ref="E1505:L1505" si="1526">+E1506+E1509</f>
        <v>0</v>
      </c>
      <c r="F1505" s="39">
        <f t="shared" si="1526"/>
        <v>0</v>
      </c>
      <c r="G1505" s="39">
        <f t="shared" si="1526"/>
        <v>0</v>
      </c>
      <c r="H1505" s="39">
        <f t="shared" ref="H1505" si="1527">+H1506+H1509</f>
        <v>0</v>
      </c>
      <c r="I1505" s="39">
        <f t="shared" ref="I1505" si="1528">+I1506+I1509</f>
        <v>0</v>
      </c>
      <c r="J1505" s="39">
        <f t="shared" si="1526"/>
        <v>0</v>
      </c>
      <c r="K1505" s="39">
        <f t="shared" si="1526"/>
        <v>0</v>
      </c>
      <c r="L1505" s="39">
        <f t="shared" si="1526"/>
        <v>0</v>
      </c>
      <c r="M1505" s="39">
        <f t="shared" ref="M1505:N1505" si="1529">+M1506+M1509</f>
        <v>0</v>
      </c>
      <c r="N1505" s="39">
        <f t="shared" si="1529"/>
        <v>0</v>
      </c>
      <c r="O1505" s="39">
        <f t="shared" ref="O1505:S1505" si="1530">+O1506+O1509</f>
        <v>0</v>
      </c>
      <c r="P1505" s="39">
        <f t="shared" si="1530"/>
        <v>0</v>
      </c>
      <c r="Q1505" s="39">
        <f t="shared" si="1530"/>
        <v>0</v>
      </c>
      <c r="R1505" s="39">
        <f t="shared" si="1530"/>
        <v>0</v>
      </c>
      <c r="S1505" s="39">
        <f t="shared" si="1530"/>
        <v>0</v>
      </c>
      <c r="T1505" s="39">
        <f t="shared" ref="T1505:U1505" si="1531">+T1506+T1509</f>
        <v>0</v>
      </c>
      <c r="U1505" s="39">
        <f t="shared" si="1531"/>
        <v>0</v>
      </c>
    </row>
    <row r="1506" spans="1:21" ht="12" hidden="1" customHeight="1" x14ac:dyDescent="0.25">
      <c r="A1506" s="5">
        <v>380505</v>
      </c>
      <c r="B1506" s="6" t="s">
        <v>40</v>
      </c>
      <c r="C1506" s="6" t="s">
        <v>5</v>
      </c>
      <c r="D1506" s="6">
        <f t="shared" si="1518"/>
        <v>6</v>
      </c>
      <c r="E1506" s="40">
        <f t="shared" ref="E1506:U1507" si="1532">+E1507</f>
        <v>0</v>
      </c>
      <c r="F1506" s="40">
        <f t="shared" si="1532"/>
        <v>0</v>
      </c>
      <c r="G1506" s="40">
        <f t="shared" si="1532"/>
        <v>0</v>
      </c>
      <c r="H1506" s="40">
        <f t="shared" si="1532"/>
        <v>0</v>
      </c>
      <c r="I1506" s="40">
        <f t="shared" si="1532"/>
        <v>0</v>
      </c>
      <c r="J1506" s="40">
        <f t="shared" si="1532"/>
        <v>0</v>
      </c>
      <c r="K1506" s="40">
        <f t="shared" si="1532"/>
        <v>0</v>
      </c>
      <c r="L1506" s="40">
        <f t="shared" si="1532"/>
        <v>0</v>
      </c>
      <c r="M1506" s="40">
        <f t="shared" si="1532"/>
        <v>0</v>
      </c>
      <c r="N1506" s="40">
        <f t="shared" si="1532"/>
        <v>0</v>
      </c>
      <c r="O1506" s="40">
        <f t="shared" si="1532"/>
        <v>0</v>
      </c>
      <c r="P1506" s="40">
        <f t="shared" si="1532"/>
        <v>0</v>
      </c>
      <c r="Q1506" s="40">
        <f t="shared" si="1532"/>
        <v>0</v>
      </c>
      <c r="R1506" s="40">
        <f t="shared" si="1532"/>
        <v>0</v>
      </c>
      <c r="S1506" s="40">
        <f t="shared" si="1532"/>
        <v>0</v>
      </c>
      <c r="T1506" s="40">
        <f t="shared" si="1532"/>
        <v>0</v>
      </c>
      <c r="U1506" s="40">
        <f t="shared" si="1532"/>
        <v>0</v>
      </c>
    </row>
    <row r="1507" spans="1:21" ht="12" hidden="1" x14ac:dyDescent="0.25">
      <c r="A1507" s="34">
        <v>38050501</v>
      </c>
      <c r="B1507" s="35" t="s">
        <v>40</v>
      </c>
      <c r="C1507" s="35" t="s">
        <v>5</v>
      </c>
      <c r="D1507" s="35">
        <f t="shared" si="1518"/>
        <v>8</v>
      </c>
      <c r="E1507" s="41">
        <f t="shared" si="1532"/>
        <v>0</v>
      </c>
      <c r="F1507" s="41">
        <f t="shared" si="1532"/>
        <v>0</v>
      </c>
      <c r="G1507" s="41">
        <f t="shared" si="1532"/>
        <v>0</v>
      </c>
      <c r="H1507" s="41">
        <f t="shared" si="1532"/>
        <v>0</v>
      </c>
      <c r="I1507" s="41">
        <f t="shared" si="1532"/>
        <v>0</v>
      </c>
      <c r="J1507" s="41">
        <f t="shared" si="1532"/>
        <v>0</v>
      </c>
      <c r="K1507" s="41">
        <f t="shared" si="1532"/>
        <v>0</v>
      </c>
      <c r="L1507" s="41">
        <f t="shared" si="1532"/>
        <v>0</v>
      </c>
      <c r="M1507" s="41">
        <f t="shared" si="1532"/>
        <v>0</v>
      </c>
      <c r="N1507" s="41">
        <f t="shared" si="1532"/>
        <v>0</v>
      </c>
      <c r="O1507" s="41">
        <f t="shared" si="1532"/>
        <v>0</v>
      </c>
      <c r="P1507" s="41">
        <f t="shared" si="1532"/>
        <v>0</v>
      </c>
      <c r="Q1507" s="41">
        <f t="shared" si="1532"/>
        <v>0</v>
      </c>
      <c r="R1507" s="41">
        <f t="shared" si="1532"/>
        <v>0</v>
      </c>
      <c r="S1507" s="41">
        <f t="shared" si="1532"/>
        <v>0</v>
      </c>
      <c r="T1507" s="41">
        <f t="shared" si="1532"/>
        <v>0</v>
      </c>
      <c r="U1507" s="41">
        <f t="shared" si="1532"/>
        <v>0</v>
      </c>
    </row>
    <row r="1508" spans="1:21" ht="12" hidden="1" customHeight="1" x14ac:dyDescent="0.2">
      <c r="A1508" s="3">
        <v>3805050101</v>
      </c>
      <c r="B1508" s="4" t="s">
        <v>40</v>
      </c>
      <c r="C1508" s="4" t="s">
        <v>9</v>
      </c>
      <c r="D1508" s="4">
        <f t="shared" si="1518"/>
        <v>10</v>
      </c>
      <c r="E1508" s="42">
        <f>+F1508+G1508+J1508+K1508+L1508+H1508+M1508+N1508+I1508+O1508+P1508+Q1508+R1508+S1508+T1508+U1508</f>
        <v>0</v>
      </c>
      <c r="F1508" s="42">
        <f>IFERROR(VLOOKUP($A1508,'2018'!$A$8:$C$209,3,FALSE),0)</f>
        <v>0</v>
      </c>
      <c r="G1508" s="42">
        <f>IFERROR(VLOOKUP($A1508,'2019'!$A$8:$C$282,3,FALSE),0)</f>
        <v>0</v>
      </c>
      <c r="H1508" s="42">
        <f>+IFERROR(VLOOKUP($A1508,'2020'!$A$14:$C$247,3,FALSE),0)</f>
        <v>0</v>
      </c>
      <c r="I1508" s="42">
        <f>+IFERROR(VLOOKUP($A1508,'2021'!$A$12:$C$276,3,FALSE),0)</f>
        <v>0</v>
      </c>
      <c r="J1508" s="42">
        <f>+IFERROR(VLOOKUP($A1508,'2022'!$A:$O,4,FALSE),0)</f>
        <v>0</v>
      </c>
      <c r="K1508" s="42">
        <f>+IFERROR(VLOOKUP($A1508,'2022'!$A:$O,5,FALSE),0)</f>
        <v>0</v>
      </c>
      <c r="L1508" s="42">
        <f>+IFERROR(VLOOKUP($A1508,'2022'!$A:$O,6,FALSE),0)</f>
        <v>0</v>
      </c>
      <c r="M1508" s="42">
        <f>+IFERROR(VLOOKUP($A1508,'2022'!$A:$O,7,FALSE),0)</f>
        <v>0</v>
      </c>
      <c r="N1508" s="42">
        <f>+IFERROR(VLOOKUP($A1508,'2022'!$A:$O,8,FALSE),0)</f>
        <v>0</v>
      </c>
      <c r="O1508" s="42">
        <f>+IFERROR(VLOOKUP($A1508,'2022'!$A:$O,9,FALSE),0)</f>
        <v>0</v>
      </c>
      <c r="P1508" s="42">
        <f>+IFERROR(VLOOKUP($A1508,'2022'!$A:$O,10,FALSE),0)</f>
        <v>0</v>
      </c>
      <c r="Q1508" s="42">
        <f>+IFERROR(VLOOKUP($A1508,'2022'!$A:$O,11,FALSE),0)</f>
        <v>0</v>
      </c>
      <c r="R1508" s="42">
        <f>+IFERROR(VLOOKUP($A1508,'2022'!$A:$O,12,FALSE),0)</f>
        <v>0</v>
      </c>
      <c r="S1508" s="42">
        <f>+IFERROR(VLOOKUP($A1508,'2022'!$A:$O,13,FALSE),0)</f>
        <v>0</v>
      </c>
      <c r="T1508" s="42">
        <f>+IFERROR(VLOOKUP($A1508,'2022'!$A:$O,14,FALSE),0)</f>
        <v>0</v>
      </c>
      <c r="U1508" s="42">
        <f>+IFERROR(VLOOKUP($A1508,'2022'!$A:$O,15,FALSE),0)</f>
        <v>0</v>
      </c>
    </row>
    <row r="1509" spans="1:21" ht="12" hidden="1" customHeight="1" x14ac:dyDescent="0.25">
      <c r="A1509" s="5">
        <v>380510</v>
      </c>
      <c r="B1509" s="6" t="s">
        <v>927</v>
      </c>
      <c r="C1509" s="6" t="s">
        <v>5</v>
      </c>
      <c r="D1509" s="6">
        <f t="shared" si="1518"/>
        <v>6</v>
      </c>
      <c r="E1509" s="40">
        <f t="shared" ref="E1509:U1510" si="1533">+E1510</f>
        <v>0</v>
      </c>
      <c r="F1509" s="40">
        <f t="shared" si="1533"/>
        <v>0</v>
      </c>
      <c r="G1509" s="40">
        <f t="shared" si="1533"/>
        <v>0</v>
      </c>
      <c r="H1509" s="40">
        <f t="shared" si="1533"/>
        <v>0</v>
      </c>
      <c r="I1509" s="40">
        <f t="shared" si="1533"/>
        <v>0</v>
      </c>
      <c r="J1509" s="40">
        <f t="shared" si="1533"/>
        <v>0</v>
      </c>
      <c r="K1509" s="40">
        <f t="shared" si="1533"/>
        <v>0</v>
      </c>
      <c r="L1509" s="40">
        <f t="shared" si="1533"/>
        <v>0</v>
      </c>
      <c r="M1509" s="40">
        <f t="shared" si="1533"/>
        <v>0</v>
      </c>
      <c r="N1509" s="40">
        <f t="shared" si="1533"/>
        <v>0</v>
      </c>
      <c r="O1509" s="40">
        <f t="shared" si="1533"/>
        <v>0</v>
      </c>
      <c r="P1509" s="40">
        <f t="shared" si="1533"/>
        <v>0</v>
      </c>
      <c r="Q1509" s="40">
        <f t="shared" si="1533"/>
        <v>0</v>
      </c>
      <c r="R1509" s="40">
        <f t="shared" si="1533"/>
        <v>0</v>
      </c>
      <c r="S1509" s="40">
        <f t="shared" si="1533"/>
        <v>0</v>
      </c>
      <c r="T1509" s="40">
        <f t="shared" si="1533"/>
        <v>0</v>
      </c>
      <c r="U1509" s="40">
        <f t="shared" si="1533"/>
        <v>0</v>
      </c>
    </row>
    <row r="1510" spans="1:21" ht="12" hidden="1" x14ac:dyDescent="0.25">
      <c r="A1510" s="34">
        <v>38051001</v>
      </c>
      <c r="B1510" s="35" t="s">
        <v>928</v>
      </c>
      <c r="C1510" s="35" t="s">
        <v>5</v>
      </c>
      <c r="D1510" s="35">
        <f t="shared" si="1518"/>
        <v>8</v>
      </c>
      <c r="E1510" s="41">
        <f t="shared" si="1533"/>
        <v>0</v>
      </c>
      <c r="F1510" s="41">
        <f t="shared" si="1533"/>
        <v>0</v>
      </c>
      <c r="G1510" s="41">
        <f t="shared" si="1533"/>
        <v>0</v>
      </c>
      <c r="H1510" s="41">
        <f t="shared" si="1533"/>
        <v>0</v>
      </c>
      <c r="I1510" s="41">
        <f t="shared" si="1533"/>
        <v>0</v>
      </c>
      <c r="J1510" s="41">
        <f t="shared" si="1533"/>
        <v>0</v>
      </c>
      <c r="K1510" s="41">
        <f t="shared" si="1533"/>
        <v>0</v>
      </c>
      <c r="L1510" s="41">
        <f t="shared" si="1533"/>
        <v>0</v>
      </c>
      <c r="M1510" s="41">
        <f t="shared" si="1533"/>
        <v>0</v>
      </c>
      <c r="N1510" s="41">
        <f t="shared" si="1533"/>
        <v>0</v>
      </c>
      <c r="O1510" s="41">
        <f t="shared" si="1533"/>
        <v>0</v>
      </c>
      <c r="P1510" s="41">
        <f t="shared" si="1533"/>
        <v>0</v>
      </c>
      <c r="Q1510" s="41">
        <f t="shared" si="1533"/>
        <v>0</v>
      </c>
      <c r="R1510" s="41">
        <f t="shared" si="1533"/>
        <v>0</v>
      </c>
      <c r="S1510" s="41">
        <f t="shared" si="1533"/>
        <v>0</v>
      </c>
      <c r="T1510" s="41">
        <f t="shared" si="1533"/>
        <v>0</v>
      </c>
      <c r="U1510" s="41">
        <f t="shared" si="1533"/>
        <v>0</v>
      </c>
    </row>
    <row r="1511" spans="1:21" ht="12" hidden="1" customHeight="1" x14ac:dyDescent="0.2">
      <c r="A1511" s="3">
        <v>3805100101</v>
      </c>
      <c r="B1511" s="4" t="s">
        <v>928</v>
      </c>
      <c r="C1511" s="4" t="s">
        <v>9</v>
      </c>
      <c r="D1511" s="4">
        <f t="shared" si="1518"/>
        <v>10</v>
      </c>
      <c r="E1511" s="42">
        <f>+F1511+G1511+J1511+K1511+L1511+H1511+M1511+N1511+I1511+O1511+P1511+Q1511+R1511+S1511+T1511+U1511</f>
        <v>0</v>
      </c>
      <c r="F1511" s="42">
        <f>IFERROR(VLOOKUP($A1511,'2018'!$A$8:$C$209,3,FALSE),0)</f>
        <v>0</v>
      </c>
      <c r="G1511" s="42">
        <f>IFERROR(VLOOKUP($A1511,'2019'!$A$8:$C$282,3,FALSE),0)</f>
        <v>0</v>
      </c>
      <c r="H1511" s="42">
        <f>+IFERROR(VLOOKUP($A1511,'2020'!$A$14:$C$247,3,FALSE),0)</f>
        <v>0</v>
      </c>
      <c r="I1511" s="42">
        <f>+IFERROR(VLOOKUP($A1511,'2021'!$A$12:$C$276,3,FALSE),0)</f>
        <v>0</v>
      </c>
      <c r="J1511" s="42">
        <f>+IFERROR(VLOOKUP($A1511,'2022'!$A:$O,4,FALSE),0)</f>
        <v>0</v>
      </c>
      <c r="K1511" s="42">
        <f>+IFERROR(VLOOKUP($A1511,'2022'!$A:$O,5,FALSE),0)</f>
        <v>0</v>
      </c>
      <c r="L1511" s="42">
        <f>+IFERROR(VLOOKUP($A1511,'2022'!$A:$O,6,FALSE),0)</f>
        <v>0</v>
      </c>
      <c r="M1511" s="42">
        <f>+IFERROR(VLOOKUP($A1511,'2022'!$A:$O,7,FALSE),0)</f>
        <v>0</v>
      </c>
      <c r="N1511" s="42">
        <f>+IFERROR(VLOOKUP($A1511,'2022'!$A:$O,8,FALSE),0)</f>
        <v>0</v>
      </c>
      <c r="O1511" s="42">
        <f>+IFERROR(VLOOKUP($A1511,'2022'!$A:$O,9,FALSE),0)</f>
        <v>0</v>
      </c>
      <c r="P1511" s="42">
        <f>+IFERROR(VLOOKUP($A1511,'2022'!$A:$O,10,FALSE),0)</f>
        <v>0</v>
      </c>
      <c r="Q1511" s="42">
        <f>+IFERROR(VLOOKUP($A1511,'2022'!$A:$O,11,FALSE),0)</f>
        <v>0</v>
      </c>
      <c r="R1511" s="42">
        <f>+IFERROR(VLOOKUP($A1511,'2022'!$A:$O,12,FALSE),0)</f>
        <v>0</v>
      </c>
      <c r="S1511" s="42">
        <f>+IFERROR(VLOOKUP($A1511,'2022'!$A:$O,13,FALSE),0)</f>
        <v>0</v>
      </c>
      <c r="T1511" s="42">
        <f>+IFERROR(VLOOKUP($A1511,'2022'!$A:$O,14,FALSE),0)</f>
        <v>0</v>
      </c>
      <c r="U1511" s="42">
        <f>+IFERROR(VLOOKUP($A1511,'2022'!$A:$O,15,FALSE),0)</f>
        <v>0</v>
      </c>
    </row>
    <row r="1512" spans="1:21" ht="12" hidden="1" customHeight="1" x14ac:dyDescent="0.25">
      <c r="A1512" s="32">
        <v>3810</v>
      </c>
      <c r="B1512" s="33" t="s">
        <v>321</v>
      </c>
      <c r="C1512" s="33" t="s">
        <v>5</v>
      </c>
      <c r="D1512" s="33">
        <f t="shared" si="1518"/>
        <v>4</v>
      </c>
      <c r="E1512" s="39">
        <f t="shared" ref="E1512:L1512" si="1534">+E1513+E1516+E1519+E1522+E1525</f>
        <v>0</v>
      </c>
      <c r="F1512" s="39">
        <f t="shared" si="1534"/>
        <v>0</v>
      </c>
      <c r="G1512" s="39">
        <f t="shared" si="1534"/>
        <v>0</v>
      </c>
      <c r="H1512" s="39">
        <f t="shared" ref="H1512" si="1535">+H1513+H1516+H1519+H1522+H1525</f>
        <v>0</v>
      </c>
      <c r="I1512" s="39">
        <f t="shared" ref="I1512" si="1536">+I1513+I1516+I1519+I1522+I1525</f>
        <v>0</v>
      </c>
      <c r="J1512" s="39">
        <f t="shared" si="1534"/>
        <v>0</v>
      </c>
      <c r="K1512" s="39">
        <f t="shared" si="1534"/>
        <v>0</v>
      </c>
      <c r="L1512" s="39">
        <f t="shared" si="1534"/>
        <v>0</v>
      </c>
      <c r="M1512" s="39">
        <f t="shared" ref="M1512:N1512" si="1537">+M1513+M1516+M1519+M1522+M1525</f>
        <v>0</v>
      </c>
      <c r="N1512" s="39">
        <f t="shared" si="1537"/>
        <v>0</v>
      </c>
      <c r="O1512" s="39">
        <f t="shared" ref="O1512:S1512" si="1538">+O1513+O1516+O1519+O1522+O1525</f>
        <v>0</v>
      </c>
      <c r="P1512" s="39">
        <f t="shared" si="1538"/>
        <v>0</v>
      </c>
      <c r="Q1512" s="39">
        <f t="shared" si="1538"/>
        <v>0</v>
      </c>
      <c r="R1512" s="39">
        <f t="shared" si="1538"/>
        <v>0</v>
      </c>
      <c r="S1512" s="39">
        <f t="shared" si="1538"/>
        <v>0</v>
      </c>
      <c r="T1512" s="39">
        <f t="shared" ref="T1512:U1512" si="1539">+T1513+T1516+T1519+T1522+T1525</f>
        <v>0</v>
      </c>
      <c r="U1512" s="39">
        <f t="shared" si="1539"/>
        <v>0</v>
      </c>
    </row>
    <row r="1513" spans="1:21" ht="12" hidden="1" x14ac:dyDescent="0.25">
      <c r="A1513" s="5">
        <v>381004</v>
      </c>
      <c r="B1513" s="6" t="s">
        <v>227</v>
      </c>
      <c r="C1513" s="6" t="s">
        <v>5</v>
      </c>
      <c r="D1513" s="6">
        <f t="shared" si="1518"/>
        <v>6</v>
      </c>
      <c r="E1513" s="40">
        <f t="shared" ref="E1513:U1514" si="1540">+E1514</f>
        <v>0</v>
      </c>
      <c r="F1513" s="40">
        <f t="shared" si="1540"/>
        <v>0</v>
      </c>
      <c r="G1513" s="40">
        <f t="shared" si="1540"/>
        <v>0</v>
      </c>
      <c r="H1513" s="40">
        <f t="shared" si="1540"/>
        <v>0</v>
      </c>
      <c r="I1513" s="40">
        <f t="shared" si="1540"/>
        <v>0</v>
      </c>
      <c r="J1513" s="40">
        <f t="shared" si="1540"/>
        <v>0</v>
      </c>
      <c r="K1513" s="40">
        <f t="shared" si="1540"/>
        <v>0</v>
      </c>
      <c r="L1513" s="40">
        <f t="shared" si="1540"/>
        <v>0</v>
      </c>
      <c r="M1513" s="40">
        <f t="shared" si="1540"/>
        <v>0</v>
      </c>
      <c r="N1513" s="40">
        <f t="shared" si="1540"/>
        <v>0</v>
      </c>
      <c r="O1513" s="40">
        <f t="shared" si="1540"/>
        <v>0</v>
      </c>
      <c r="P1513" s="40">
        <f t="shared" si="1540"/>
        <v>0</v>
      </c>
      <c r="Q1513" s="40">
        <f t="shared" si="1540"/>
        <v>0</v>
      </c>
      <c r="R1513" s="40">
        <f t="shared" si="1540"/>
        <v>0</v>
      </c>
      <c r="S1513" s="40">
        <f t="shared" si="1540"/>
        <v>0</v>
      </c>
      <c r="T1513" s="40">
        <f t="shared" si="1540"/>
        <v>0</v>
      </c>
      <c r="U1513" s="40">
        <f t="shared" si="1540"/>
        <v>0</v>
      </c>
    </row>
    <row r="1514" spans="1:21" ht="12" hidden="1" customHeight="1" x14ac:dyDescent="0.25">
      <c r="A1514" s="34">
        <v>38100401</v>
      </c>
      <c r="B1514" s="35" t="s">
        <v>227</v>
      </c>
      <c r="C1514" s="35" t="s">
        <v>5</v>
      </c>
      <c r="D1514" s="35">
        <f t="shared" si="1518"/>
        <v>8</v>
      </c>
      <c r="E1514" s="41">
        <f t="shared" si="1540"/>
        <v>0</v>
      </c>
      <c r="F1514" s="41">
        <f t="shared" si="1540"/>
        <v>0</v>
      </c>
      <c r="G1514" s="41">
        <f t="shared" si="1540"/>
        <v>0</v>
      </c>
      <c r="H1514" s="41">
        <f t="shared" si="1540"/>
        <v>0</v>
      </c>
      <c r="I1514" s="41">
        <f t="shared" si="1540"/>
        <v>0</v>
      </c>
      <c r="J1514" s="41">
        <f t="shared" si="1540"/>
        <v>0</v>
      </c>
      <c r="K1514" s="41">
        <f t="shared" si="1540"/>
        <v>0</v>
      </c>
      <c r="L1514" s="41">
        <f t="shared" si="1540"/>
        <v>0</v>
      </c>
      <c r="M1514" s="41">
        <f t="shared" si="1540"/>
        <v>0</v>
      </c>
      <c r="N1514" s="41">
        <f t="shared" si="1540"/>
        <v>0</v>
      </c>
      <c r="O1514" s="41">
        <f t="shared" si="1540"/>
        <v>0</v>
      </c>
      <c r="P1514" s="41">
        <f t="shared" si="1540"/>
        <v>0</v>
      </c>
      <c r="Q1514" s="41">
        <f t="shared" si="1540"/>
        <v>0</v>
      </c>
      <c r="R1514" s="41">
        <f t="shared" si="1540"/>
        <v>0</v>
      </c>
      <c r="S1514" s="41">
        <f t="shared" si="1540"/>
        <v>0</v>
      </c>
      <c r="T1514" s="41">
        <f t="shared" si="1540"/>
        <v>0</v>
      </c>
      <c r="U1514" s="41">
        <f t="shared" si="1540"/>
        <v>0</v>
      </c>
    </row>
    <row r="1515" spans="1:21" ht="12" hidden="1" customHeight="1" x14ac:dyDescent="0.2">
      <c r="A1515" s="3">
        <v>3810040101</v>
      </c>
      <c r="B1515" s="4" t="s">
        <v>227</v>
      </c>
      <c r="C1515" s="4" t="s">
        <v>9</v>
      </c>
      <c r="D1515" s="4">
        <f t="shared" si="1518"/>
        <v>10</v>
      </c>
      <c r="E1515" s="42">
        <f>+F1515+G1515+J1515+K1515+L1515+H1515+M1515+N1515+I1515+O1515+P1515+Q1515+R1515+S1515+T1515+U1515</f>
        <v>0</v>
      </c>
      <c r="F1515" s="42">
        <f>IFERROR(VLOOKUP($A1515,'2018'!$A$8:$C$209,3,FALSE),0)</f>
        <v>0</v>
      </c>
      <c r="G1515" s="42">
        <f>IFERROR(VLOOKUP($A1515,'2019'!$A$8:$C$282,3,FALSE),0)</f>
        <v>0</v>
      </c>
      <c r="H1515" s="42">
        <f>+IFERROR(VLOOKUP($A1515,'2020'!$A$14:$C$247,3,FALSE),0)</f>
        <v>0</v>
      </c>
      <c r="I1515" s="42">
        <f>+IFERROR(VLOOKUP($A1515,'2021'!$A$12:$C$276,3,FALSE),0)</f>
        <v>0</v>
      </c>
      <c r="J1515" s="42">
        <f>+IFERROR(VLOOKUP($A1515,'2022'!$A:$O,4,FALSE),0)</f>
        <v>0</v>
      </c>
      <c r="K1515" s="42">
        <f>+IFERROR(VLOOKUP($A1515,'2022'!$A:$O,5,FALSE),0)</f>
        <v>0</v>
      </c>
      <c r="L1515" s="42">
        <f>+IFERROR(VLOOKUP($A1515,'2022'!$A:$O,6,FALSE),0)</f>
        <v>0</v>
      </c>
      <c r="M1515" s="42">
        <f>+IFERROR(VLOOKUP($A1515,'2022'!$A:$O,7,FALSE),0)</f>
        <v>0</v>
      </c>
      <c r="N1515" s="42">
        <f>+IFERROR(VLOOKUP($A1515,'2022'!$A:$O,8,FALSE),0)</f>
        <v>0</v>
      </c>
      <c r="O1515" s="42">
        <f>+IFERROR(VLOOKUP($A1515,'2022'!$A:$O,9,FALSE),0)</f>
        <v>0</v>
      </c>
      <c r="P1515" s="42">
        <f>+IFERROR(VLOOKUP($A1515,'2022'!$A:$O,10,FALSE),0)</f>
        <v>0</v>
      </c>
      <c r="Q1515" s="42">
        <f>+IFERROR(VLOOKUP($A1515,'2022'!$A:$O,11,FALSE),0)</f>
        <v>0</v>
      </c>
      <c r="R1515" s="42">
        <f>+IFERROR(VLOOKUP($A1515,'2022'!$A:$O,12,FALSE),0)</f>
        <v>0</v>
      </c>
      <c r="S1515" s="42">
        <f>+IFERROR(VLOOKUP($A1515,'2022'!$A:$O,13,FALSE),0)</f>
        <v>0</v>
      </c>
      <c r="T1515" s="42">
        <f>+IFERROR(VLOOKUP($A1515,'2022'!$A:$O,14,FALSE),0)</f>
        <v>0</v>
      </c>
      <c r="U1515" s="42">
        <f>+IFERROR(VLOOKUP($A1515,'2022'!$A:$O,15,FALSE),0)</f>
        <v>0</v>
      </c>
    </row>
    <row r="1516" spans="1:21" ht="12" hidden="1" customHeight="1" x14ac:dyDescent="0.25">
      <c r="A1516" s="5">
        <v>381008</v>
      </c>
      <c r="B1516" s="6" t="s">
        <v>271</v>
      </c>
      <c r="C1516" s="6" t="s">
        <v>5</v>
      </c>
      <c r="D1516" s="6">
        <f t="shared" si="1518"/>
        <v>6</v>
      </c>
      <c r="E1516" s="40">
        <f t="shared" ref="E1516:U1517" si="1541">+E1517</f>
        <v>0</v>
      </c>
      <c r="F1516" s="40">
        <f t="shared" si="1541"/>
        <v>0</v>
      </c>
      <c r="G1516" s="40">
        <f t="shared" si="1541"/>
        <v>0</v>
      </c>
      <c r="H1516" s="40">
        <f t="shared" si="1541"/>
        <v>0</v>
      </c>
      <c r="I1516" s="40">
        <f t="shared" si="1541"/>
        <v>0</v>
      </c>
      <c r="J1516" s="40">
        <f t="shared" si="1541"/>
        <v>0</v>
      </c>
      <c r="K1516" s="40">
        <f t="shared" si="1541"/>
        <v>0</v>
      </c>
      <c r="L1516" s="40">
        <f t="shared" si="1541"/>
        <v>0</v>
      </c>
      <c r="M1516" s="40">
        <f t="shared" si="1541"/>
        <v>0</v>
      </c>
      <c r="N1516" s="40">
        <f t="shared" si="1541"/>
        <v>0</v>
      </c>
      <c r="O1516" s="40">
        <f t="shared" si="1541"/>
        <v>0</v>
      </c>
      <c r="P1516" s="40">
        <f t="shared" si="1541"/>
        <v>0</v>
      </c>
      <c r="Q1516" s="40">
        <f t="shared" si="1541"/>
        <v>0</v>
      </c>
      <c r="R1516" s="40">
        <f t="shared" si="1541"/>
        <v>0</v>
      </c>
      <c r="S1516" s="40">
        <f t="shared" si="1541"/>
        <v>0</v>
      </c>
      <c r="T1516" s="40">
        <f t="shared" si="1541"/>
        <v>0</v>
      </c>
      <c r="U1516" s="40">
        <f t="shared" si="1541"/>
        <v>0</v>
      </c>
    </row>
    <row r="1517" spans="1:21" ht="12" hidden="1" customHeight="1" x14ac:dyDescent="0.25">
      <c r="A1517" s="34">
        <v>38100801</v>
      </c>
      <c r="B1517" s="35" t="s">
        <v>271</v>
      </c>
      <c r="C1517" s="35" t="s">
        <v>5</v>
      </c>
      <c r="D1517" s="35">
        <f t="shared" si="1518"/>
        <v>8</v>
      </c>
      <c r="E1517" s="41">
        <f t="shared" si="1541"/>
        <v>0</v>
      </c>
      <c r="F1517" s="41">
        <f t="shared" si="1541"/>
        <v>0</v>
      </c>
      <c r="G1517" s="41">
        <f t="shared" si="1541"/>
        <v>0</v>
      </c>
      <c r="H1517" s="41">
        <f t="shared" si="1541"/>
        <v>0</v>
      </c>
      <c r="I1517" s="41">
        <f t="shared" si="1541"/>
        <v>0</v>
      </c>
      <c r="J1517" s="41">
        <f t="shared" si="1541"/>
        <v>0</v>
      </c>
      <c r="K1517" s="41">
        <f t="shared" si="1541"/>
        <v>0</v>
      </c>
      <c r="L1517" s="41">
        <f t="shared" si="1541"/>
        <v>0</v>
      </c>
      <c r="M1517" s="41">
        <f t="shared" si="1541"/>
        <v>0</v>
      </c>
      <c r="N1517" s="41">
        <f t="shared" si="1541"/>
        <v>0</v>
      </c>
      <c r="O1517" s="41">
        <f t="shared" si="1541"/>
        <v>0</v>
      </c>
      <c r="P1517" s="41">
        <f t="shared" si="1541"/>
        <v>0</v>
      </c>
      <c r="Q1517" s="41">
        <f t="shared" si="1541"/>
        <v>0</v>
      </c>
      <c r="R1517" s="41">
        <f t="shared" si="1541"/>
        <v>0</v>
      </c>
      <c r="S1517" s="41">
        <f t="shared" si="1541"/>
        <v>0</v>
      </c>
      <c r="T1517" s="41">
        <f t="shared" si="1541"/>
        <v>0</v>
      </c>
      <c r="U1517" s="41">
        <f t="shared" si="1541"/>
        <v>0</v>
      </c>
    </row>
    <row r="1518" spans="1:21" hidden="1" x14ac:dyDescent="0.2">
      <c r="A1518" s="3">
        <v>3810080101</v>
      </c>
      <c r="B1518" s="4" t="s">
        <v>271</v>
      </c>
      <c r="C1518" s="4" t="s">
        <v>9</v>
      </c>
      <c r="D1518" s="4">
        <f t="shared" si="1518"/>
        <v>10</v>
      </c>
      <c r="E1518" s="42">
        <f>+F1518+G1518+J1518+K1518+L1518+H1518+M1518+N1518+I1518+O1518+P1518+Q1518+R1518+S1518+T1518+U1518</f>
        <v>0</v>
      </c>
      <c r="F1518" s="42">
        <f>IFERROR(VLOOKUP($A1518,'2018'!$A$8:$C$209,3,FALSE),0)</f>
        <v>0</v>
      </c>
      <c r="G1518" s="42">
        <f>IFERROR(VLOOKUP($A1518,'2019'!$A$8:$C$282,3,FALSE),0)</f>
        <v>0</v>
      </c>
      <c r="H1518" s="42">
        <f>+IFERROR(VLOOKUP($A1518,'2020'!$A$14:$C$247,3,FALSE),0)</f>
        <v>0</v>
      </c>
      <c r="I1518" s="42">
        <f>+IFERROR(VLOOKUP($A1518,'2021'!$A$12:$C$276,3,FALSE),0)</f>
        <v>0</v>
      </c>
      <c r="J1518" s="42">
        <f>+IFERROR(VLOOKUP($A1518,'2022'!$A:$O,4,FALSE),0)</f>
        <v>0</v>
      </c>
      <c r="K1518" s="42">
        <f>+IFERROR(VLOOKUP($A1518,'2022'!$A:$O,5,FALSE),0)</f>
        <v>0</v>
      </c>
      <c r="L1518" s="42">
        <f>+IFERROR(VLOOKUP($A1518,'2022'!$A:$O,6,FALSE),0)</f>
        <v>0</v>
      </c>
      <c r="M1518" s="42">
        <f>+IFERROR(VLOOKUP($A1518,'2022'!$A:$O,7,FALSE),0)</f>
        <v>0</v>
      </c>
      <c r="N1518" s="42">
        <f>+IFERROR(VLOOKUP($A1518,'2022'!$A:$O,8,FALSE),0)</f>
        <v>0</v>
      </c>
      <c r="O1518" s="42">
        <f>+IFERROR(VLOOKUP($A1518,'2022'!$A:$O,9,FALSE),0)</f>
        <v>0</v>
      </c>
      <c r="P1518" s="42">
        <f>+IFERROR(VLOOKUP($A1518,'2022'!$A:$O,10,FALSE),0)</f>
        <v>0</v>
      </c>
      <c r="Q1518" s="42">
        <f>+IFERROR(VLOOKUP($A1518,'2022'!$A:$O,11,FALSE),0)</f>
        <v>0</v>
      </c>
      <c r="R1518" s="42">
        <f>+IFERROR(VLOOKUP($A1518,'2022'!$A:$O,12,FALSE),0)</f>
        <v>0</v>
      </c>
      <c r="S1518" s="42">
        <f>+IFERROR(VLOOKUP($A1518,'2022'!$A:$O,13,FALSE),0)</f>
        <v>0</v>
      </c>
      <c r="T1518" s="42">
        <f>+IFERROR(VLOOKUP($A1518,'2022'!$A:$O,14,FALSE),0)</f>
        <v>0</v>
      </c>
      <c r="U1518" s="42">
        <f>+IFERROR(VLOOKUP($A1518,'2022'!$A:$O,15,FALSE),0)</f>
        <v>0</v>
      </c>
    </row>
    <row r="1519" spans="1:21" ht="12" hidden="1" x14ac:dyDescent="0.25">
      <c r="A1519" s="5">
        <v>381012</v>
      </c>
      <c r="B1519" s="6" t="s">
        <v>276</v>
      </c>
      <c r="C1519" s="6" t="s">
        <v>5</v>
      </c>
      <c r="D1519" s="6">
        <f t="shared" si="1518"/>
        <v>6</v>
      </c>
      <c r="E1519" s="40">
        <f t="shared" ref="E1519:U1520" si="1542">+E1520</f>
        <v>0</v>
      </c>
      <c r="F1519" s="40">
        <f t="shared" si="1542"/>
        <v>0</v>
      </c>
      <c r="G1519" s="40">
        <f t="shared" si="1542"/>
        <v>0</v>
      </c>
      <c r="H1519" s="40">
        <f t="shared" si="1542"/>
        <v>0</v>
      </c>
      <c r="I1519" s="40">
        <f t="shared" si="1542"/>
        <v>0</v>
      </c>
      <c r="J1519" s="40">
        <f t="shared" si="1542"/>
        <v>0</v>
      </c>
      <c r="K1519" s="40">
        <f t="shared" si="1542"/>
        <v>0</v>
      </c>
      <c r="L1519" s="40">
        <f t="shared" si="1542"/>
        <v>0</v>
      </c>
      <c r="M1519" s="40">
        <f t="shared" si="1542"/>
        <v>0</v>
      </c>
      <c r="N1519" s="40">
        <f t="shared" si="1542"/>
        <v>0</v>
      </c>
      <c r="O1519" s="40">
        <f t="shared" si="1542"/>
        <v>0</v>
      </c>
      <c r="P1519" s="40">
        <f t="shared" si="1542"/>
        <v>0</v>
      </c>
      <c r="Q1519" s="40">
        <f t="shared" si="1542"/>
        <v>0</v>
      </c>
      <c r="R1519" s="40">
        <f t="shared" si="1542"/>
        <v>0</v>
      </c>
      <c r="S1519" s="40">
        <f t="shared" si="1542"/>
        <v>0</v>
      </c>
      <c r="T1519" s="40">
        <f t="shared" si="1542"/>
        <v>0</v>
      </c>
      <c r="U1519" s="40">
        <f t="shared" si="1542"/>
        <v>0</v>
      </c>
    </row>
    <row r="1520" spans="1:21" ht="12" hidden="1" customHeight="1" x14ac:dyDescent="0.25">
      <c r="A1520" s="34">
        <v>38101201</v>
      </c>
      <c r="B1520" s="35" t="s">
        <v>276</v>
      </c>
      <c r="C1520" s="35" t="s">
        <v>5</v>
      </c>
      <c r="D1520" s="35">
        <f t="shared" si="1518"/>
        <v>8</v>
      </c>
      <c r="E1520" s="41">
        <f t="shared" si="1542"/>
        <v>0</v>
      </c>
      <c r="F1520" s="41">
        <f t="shared" si="1542"/>
        <v>0</v>
      </c>
      <c r="G1520" s="41">
        <f t="shared" si="1542"/>
        <v>0</v>
      </c>
      <c r="H1520" s="41">
        <f t="shared" si="1542"/>
        <v>0</v>
      </c>
      <c r="I1520" s="41">
        <f t="shared" si="1542"/>
        <v>0</v>
      </c>
      <c r="J1520" s="41">
        <f t="shared" si="1542"/>
        <v>0</v>
      </c>
      <c r="K1520" s="41">
        <f t="shared" si="1542"/>
        <v>0</v>
      </c>
      <c r="L1520" s="41">
        <f t="shared" si="1542"/>
        <v>0</v>
      </c>
      <c r="M1520" s="41">
        <f t="shared" si="1542"/>
        <v>0</v>
      </c>
      <c r="N1520" s="41">
        <f t="shared" si="1542"/>
        <v>0</v>
      </c>
      <c r="O1520" s="41">
        <f t="shared" si="1542"/>
        <v>0</v>
      </c>
      <c r="P1520" s="41">
        <f t="shared" si="1542"/>
        <v>0</v>
      </c>
      <c r="Q1520" s="41">
        <f t="shared" si="1542"/>
        <v>0</v>
      </c>
      <c r="R1520" s="41">
        <f t="shared" si="1542"/>
        <v>0</v>
      </c>
      <c r="S1520" s="41">
        <f t="shared" si="1542"/>
        <v>0</v>
      </c>
      <c r="T1520" s="41">
        <f t="shared" si="1542"/>
        <v>0</v>
      </c>
      <c r="U1520" s="41">
        <f t="shared" si="1542"/>
        <v>0</v>
      </c>
    </row>
    <row r="1521" spans="1:21" ht="12" hidden="1" customHeight="1" x14ac:dyDescent="0.2">
      <c r="A1521" s="3">
        <v>3810120101</v>
      </c>
      <c r="B1521" s="4" t="s">
        <v>276</v>
      </c>
      <c r="C1521" s="4" t="s">
        <v>9</v>
      </c>
      <c r="D1521" s="4">
        <f t="shared" si="1518"/>
        <v>10</v>
      </c>
      <c r="E1521" s="42">
        <f>+F1521+G1521+J1521+K1521+L1521+H1521+M1521+N1521+I1521+O1521+P1521+Q1521+R1521+S1521+T1521+U1521</f>
        <v>0</v>
      </c>
      <c r="F1521" s="42">
        <f>IFERROR(VLOOKUP($A1521,'2018'!$A$8:$C$209,3,FALSE),0)</f>
        <v>0</v>
      </c>
      <c r="G1521" s="42">
        <f>IFERROR(VLOOKUP($A1521,'2019'!$A$8:$C$282,3,FALSE),0)</f>
        <v>0</v>
      </c>
      <c r="H1521" s="42">
        <f>+IFERROR(VLOOKUP($A1521,'2020'!$A$14:$C$247,3,FALSE),0)</f>
        <v>0</v>
      </c>
      <c r="I1521" s="42">
        <f>+IFERROR(VLOOKUP($A1521,'2021'!$A$12:$C$276,3,FALSE),0)</f>
        <v>0</v>
      </c>
      <c r="J1521" s="42">
        <f>+IFERROR(VLOOKUP($A1521,'2022'!$A:$O,4,FALSE),0)</f>
        <v>0</v>
      </c>
      <c r="K1521" s="42">
        <f>+IFERROR(VLOOKUP($A1521,'2022'!$A:$O,5,FALSE),0)</f>
        <v>0</v>
      </c>
      <c r="L1521" s="42">
        <f>+IFERROR(VLOOKUP($A1521,'2022'!$A:$O,6,FALSE),0)</f>
        <v>0</v>
      </c>
      <c r="M1521" s="42">
        <f>+IFERROR(VLOOKUP($A1521,'2022'!$A:$O,7,FALSE),0)</f>
        <v>0</v>
      </c>
      <c r="N1521" s="42">
        <f>+IFERROR(VLOOKUP($A1521,'2022'!$A:$O,8,FALSE),0)</f>
        <v>0</v>
      </c>
      <c r="O1521" s="42">
        <f>+IFERROR(VLOOKUP($A1521,'2022'!$A:$O,9,FALSE),0)</f>
        <v>0</v>
      </c>
      <c r="P1521" s="42">
        <f>+IFERROR(VLOOKUP($A1521,'2022'!$A:$O,10,FALSE),0)</f>
        <v>0</v>
      </c>
      <c r="Q1521" s="42">
        <f>+IFERROR(VLOOKUP($A1521,'2022'!$A:$O,11,FALSE),0)</f>
        <v>0</v>
      </c>
      <c r="R1521" s="42">
        <f>+IFERROR(VLOOKUP($A1521,'2022'!$A:$O,12,FALSE),0)</f>
        <v>0</v>
      </c>
      <c r="S1521" s="42">
        <f>+IFERROR(VLOOKUP($A1521,'2022'!$A:$O,13,FALSE),0)</f>
        <v>0</v>
      </c>
      <c r="T1521" s="42">
        <f>+IFERROR(VLOOKUP($A1521,'2022'!$A:$O,14,FALSE),0)</f>
        <v>0</v>
      </c>
      <c r="U1521" s="42">
        <f>+IFERROR(VLOOKUP($A1521,'2022'!$A:$O,15,FALSE),0)</f>
        <v>0</v>
      </c>
    </row>
    <row r="1522" spans="1:21" ht="12" hidden="1" customHeight="1" x14ac:dyDescent="0.25">
      <c r="A1522" s="5">
        <v>381016</v>
      </c>
      <c r="B1522" s="6" t="s">
        <v>278</v>
      </c>
      <c r="C1522" s="6" t="s">
        <v>5</v>
      </c>
      <c r="D1522" s="6">
        <f t="shared" si="1518"/>
        <v>6</v>
      </c>
      <c r="E1522" s="40">
        <f t="shared" ref="E1522:U1523" si="1543">+E1523</f>
        <v>0</v>
      </c>
      <c r="F1522" s="40">
        <f t="shared" si="1543"/>
        <v>0</v>
      </c>
      <c r="G1522" s="40">
        <f t="shared" si="1543"/>
        <v>0</v>
      </c>
      <c r="H1522" s="40">
        <f t="shared" si="1543"/>
        <v>0</v>
      </c>
      <c r="I1522" s="40">
        <f t="shared" si="1543"/>
        <v>0</v>
      </c>
      <c r="J1522" s="40">
        <f t="shared" si="1543"/>
        <v>0</v>
      </c>
      <c r="K1522" s="40">
        <f t="shared" si="1543"/>
        <v>0</v>
      </c>
      <c r="L1522" s="40">
        <f t="shared" si="1543"/>
        <v>0</v>
      </c>
      <c r="M1522" s="40">
        <f t="shared" si="1543"/>
        <v>0</v>
      </c>
      <c r="N1522" s="40">
        <f t="shared" si="1543"/>
        <v>0</v>
      </c>
      <c r="O1522" s="40">
        <f t="shared" si="1543"/>
        <v>0</v>
      </c>
      <c r="P1522" s="40">
        <f t="shared" si="1543"/>
        <v>0</v>
      </c>
      <c r="Q1522" s="40">
        <f t="shared" si="1543"/>
        <v>0</v>
      </c>
      <c r="R1522" s="40">
        <f t="shared" si="1543"/>
        <v>0</v>
      </c>
      <c r="S1522" s="40">
        <f t="shared" si="1543"/>
        <v>0</v>
      </c>
      <c r="T1522" s="40">
        <f t="shared" si="1543"/>
        <v>0</v>
      </c>
      <c r="U1522" s="40">
        <f t="shared" si="1543"/>
        <v>0</v>
      </c>
    </row>
    <row r="1523" spans="1:21" ht="12" hidden="1" customHeight="1" x14ac:dyDescent="0.25">
      <c r="A1523" s="34">
        <v>38101601</v>
      </c>
      <c r="B1523" s="35" t="s">
        <v>278</v>
      </c>
      <c r="C1523" s="35" t="s">
        <v>5</v>
      </c>
      <c r="D1523" s="35">
        <f t="shared" si="1518"/>
        <v>8</v>
      </c>
      <c r="E1523" s="41">
        <f t="shared" si="1543"/>
        <v>0</v>
      </c>
      <c r="F1523" s="41">
        <f t="shared" si="1543"/>
        <v>0</v>
      </c>
      <c r="G1523" s="41">
        <f t="shared" si="1543"/>
        <v>0</v>
      </c>
      <c r="H1523" s="41">
        <f t="shared" si="1543"/>
        <v>0</v>
      </c>
      <c r="I1523" s="41">
        <f t="shared" si="1543"/>
        <v>0</v>
      </c>
      <c r="J1523" s="41">
        <f t="shared" si="1543"/>
        <v>0</v>
      </c>
      <c r="K1523" s="41">
        <f t="shared" si="1543"/>
        <v>0</v>
      </c>
      <c r="L1523" s="41">
        <f t="shared" si="1543"/>
        <v>0</v>
      </c>
      <c r="M1523" s="41">
        <f t="shared" si="1543"/>
        <v>0</v>
      </c>
      <c r="N1523" s="41">
        <f t="shared" si="1543"/>
        <v>0</v>
      </c>
      <c r="O1523" s="41">
        <f t="shared" si="1543"/>
        <v>0</v>
      </c>
      <c r="P1523" s="41">
        <f t="shared" si="1543"/>
        <v>0</v>
      </c>
      <c r="Q1523" s="41">
        <f t="shared" si="1543"/>
        <v>0</v>
      </c>
      <c r="R1523" s="41">
        <f t="shared" si="1543"/>
        <v>0</v>
      </c>
      <c r="S1523" s="41">
        <f t="shared" si="1543"/>
        <v>0</v>
      </c>
      <c r="T1523" s="41">
        <f t="shared" si="1543"/>
        <v>0</v>
      </c>
      <c r="U1523" s="41">
        <f t="shared" si="1543"/>
        <v>0</v>
      </c>
    </row>
    <row r="1524" spans="1:21" ht="12" hidden="1" customHeight="1" x14ac:dyDescent="0.2">
      <c r="A1524" s="3">
        <v>3810160101</v>
      </c>
      <c r="B1524" s="4" t="s">
        <v>278</v>
      </c>
      <c r="C1524" s="4" t="s">
        <v>9</v>
      </c>
      <c r="D1524" s="4">
        <f t="shared" si="1518"/>
        <v>10</v>
      </c>
      <c r="E1524" s="42">
        <f>+F1524+G1524+J1524+K1524+L1524+H1524+M1524+N1524+I1524+O1524+P1524+Q1524+R1524+S1524+T1524+U1524</f>
        <v>0</v>
      </c>
      <c r="F1524" s="42">
        <f>IFERROR(VLOOKUP($A1524,'2018'!$A$8:$C$209,3,FALSE),0)</f>
        <v>0</v>
      </c>
      <c r="G1524" s="42">
        <f>IFERROR(VLOOKUP($A1524,'2019'!$A$8:$C$282,3,FALSE),0)</f>
        <v>0</v>
      </c>
      <c r="H1524" s="42">
        <f>+IFERROR(VLOOKUP($A1524,'2020'!$A$14:$C$247,3,FALSE),0)</f>
        <v>0</v>
      </c>
      <c r="I1524" s="42">
        <f>+IFERROR(VLOOKUP($A1524,'2021'!$A$12:$C$276,3,FALSE),0)</f>
        <v>0</v>
      </c>
      <c r="J1524" s="42">
        <f>+IFERROR(VLOOKUP($A1524,'2022'!$A:$O,4,FALSE),0)</f>
        <v>0</v>
      </c>
      <c r="K1524" s="42">
        <f>+IFERROR(VLOOKUP($A1524,'2022'!$A:$O,5,FALSE),0)</f>
        <v>0</v>
      </c>
      <c r="L1524" s="42">
        <f>+IFERROR(VLOOKUP($A1524,'2022'!$A:$O,6,FALSE),0)</f>
        <v>0</v>
      </c>
      <c r="M1524" s="42">
        <f>+IFERROR(VLOOKUP($A1524,'2022'!$A:$O,7,FALSE),0)</f>
        <v>0</v>
      </c>
      <c r="N1524" s="42">
        <f>+IFERROR(VLOOKUP($A1524,'2022'!$A:$O,8,FALSE),0)</f>
        <v>0</v>
      </c>
      <c r="O1524" s="42">
        <f>+IFERROR(VLOOKUP($A1524,'2022'!$A:$O,9,FALSE),0)</f>
        <v>0</v>
      </c>
      <c r="P1524" s="42">
        <f>+IFERROR(VLOOKUP($A1524,'2022'!$A:$O,10,FALSE),0)</f>
        <v>0</v>
      </c>
      <c r="Q1524" s="42">
        <f>+IFERROR(VLOOKUP($A1524,'2022'!$A:$O,11,FALSE),0)</f>
        <v>0</v>
      </c>
      <c r="R1524" s="42">
        <f>+IFERROR(VLOOKUP($A1524,'2022'!$A:$O,12,FALSE),0)</f>
        <v>0</v>
      </c>
      <c r="S1524" s="42">
        <f>+IFERROR(VLOOKUP($A1524,'2022'!$A:$O,13,FALSE),0)</f>
        <v>0</v>
      </c>
      <c r="T1524" s="42">
        <f>+IFERROR(VLOOKUP($A1524,'2022'!$A:$O,14,FALSE),0)</f>
        <v>0</v>
      </c>
      <c r="U1524" s="42">
        <f>+IFERROR(VLOOKUP($A1524,'2022'!$A:$O,15,FALSE),0)</f>
        <v>0</v>
      </c>
    </row>
    <row r="1525" spans="1:21" ht="12" hidden="1" x14ac:dyDescent="0.25">
      <c r="A1525" s="5">
        <v>381020</v>
      </c>
      <c r="B1525" s="6" t="s">
        <v>929</v>
      </c>
      <c r="C1525" s="6" t="s">
        <v>5</v>
      </c>
      <c r="D1525" s="6">
        <f t="shared" si="1518"/>
        <v>6</v>
      </c>
      <c r="E1525" s="40">
        <f t="shared" ref="E1525:U1526" si="1544">+E1526</f>
        <v>0</v>
      </c>
      <c r="F1525" s="40">
        <f t="shared" si="1544"/>
        <v>0</v>
      </c>
      <c r="G1525" s="40">
        <f t="shared" si="1544"/>
        <v>0</v>
      </c>
      <c r="H1525" s="40">
        <f t="shared" si="1544"/>
        <v>0</v>
      </c>
      <c r="I1525" s="40">
        <f t="shared" si="1544"/>
        <v>0</v>
      </c>
      <c r="J1525" s="40">
        <f t="shared" si="1544"/>
        <v>0</v>
      </c>
      <c r="K1525" s="40">
        <f t="shared" si="1544"/>
        <v>0</v>
      </c>
      <c r="L1525" s="40">
        <f t="shared" si="1544"/>
        <v>0</v>
      </c>
      <c r="M1525" s="40">
        <f t="shared" si="1544"/>
        <v>0</v>
      </c>
      <c r="N1525" s="40">
        <f t="shared" si="1544"/>
        <v>0</v>
      </c>
      <c r="O1525" s="40">
        <f t="shared" si="1544"/>
        <v>0</v>
      </c>
      <c r="P1525" s="40">
        <f t="shared" si="1544"/>
        <v>0</v>
      </c>
      <c r="Q1525" s="40">
        <f t="shared" si="1544"/>
        <v>0</v>
      </c>
      <c r="R1525" s="40">
        <f t="shared" si="1544"/>
        <v>0</v>
      </c>
      <c r="S1525" s="40">
        <f t="shared" si="1544"/>
        <v>0</v>
      </c>
      <c r="T1525" s="40">
        <f t="shared" si="1544"/>
        <v>0</v>
      </c>
      <c r="U1525" s="40">
        <f t="shared" si="1544"/>
        <v>0</v>
      </c>
    </row>
    <row r="1526" spans="1:21" ht="12" hidden="1" x14ac:dyDescent="0.25">
      <c r="A1526" s="34">
        <v>38102001</v>
      </c>
      <c r="B1526" s="35" t="s">
        <v>930</v>
      </c>
      <c r="C1526" s="35" t="s">
        <v>5</v>
      </c>
      <c r="D1526" s="35">
        <f t="shared" si="1518"/>
        <v>8</v>
      </c>
      <c r="E1526" s="41">
        <f t="shared" si="1544"/>
        <v>0</v>
      </c>
      <c r="F1526" s="41">
        <f t="shared" si="1544"/>
        <v>0</v>
      </c>
      <c r="G1526" s="41">
        <f t="shared" si="1544"/>
        <v>0</v>
      </c>
      <c r="H1526" s="41">
        <f t="shared" si="1544"/>
        <v>0</v>
      </c>
      <c r="I1526" s="41">
        <f t="shared" si="1544"/>
        <v>0</v>
      </c>
      <c r="J1526" s="41">
        <f t="shared" si="1544"/>
        <v>0</v>
      </c>
      <c r="K1526" s="41">
        <f t="shared" si="1544"/>
        <v>0</v>
      </c>
      <c r="L1526" s="41">
        <f t="shared" si="1544"/>
        <v>0</v>
      </c>
      <c r="M1526" s="41">
        <f t="shared" si="1544"/>
        <v>0</v>
      </c>
      <c r="N1526" s="41">
        <f t="shared" si="1544"/>
        <v>0</v>
      </c>
      <c r="O1526" s="41">
        <f t="shared" si="1544"/>
        <v>0</v>
      </c>
      <c r="P1526" s="41">
        <f t="shared" si="1544"/>
        <v>0</v>
      </c>
      <c r="Q1526" s="41">
        <f t="shared" si="1544"/>
        <v>0</v>
      </c>
      <c r="R1526" s="41">
        <f t="shared" si="1544"/>
        <v>0</v>
      </c>
      <c r="S1526" s="41">
        <f t="shared" si="1544"/>
        <v>0</v>
      </c>
      <c r="T1526" s="41">
        <f t="shared" si="1544"/>
        <v>0</v>
      </c>
      <c r="U1526" s="41">
        <f t="shared" si="1544"/>
        <v>0</v>
      </c>
    </row>
    <row r="1527" spans="1:21" hidden="1" x14ac:dyDescent="0.2">
      <c r="A1527" s="3">
        <v>3810200101</v>
      </c>
      <c r="B1527" s="4" t="s">
        <v>930</v>
      </c>
      <c r="C1527" s="4" t="s">
        <v>9</v>
      </c>
      <c r="D1527" s="4">
        <f t="shared" si="1518"/>
        <v>10</v>
      </c>
      <c r="E1527" s="42">
        <f>+F1527+G1527+J1527+K1527+L1527+H1527+M1527+N1527+I1527+O1527+P1527+Q1527+R1527+S1527+T1527+U1527</f>
        <v>0</v>
      </c>
      <c r="F1527" s="42">
        <f>IFERROR(VLOOKUP($A1527,'2018'!$A$8:$C$209,3,FALSE),0)</f>
        <v>0</v>
      </c>
      <c r="G1527" s="42">
        <f>IFERROR(VLOOKUP($A1527,'2019'!$A$8:$C$282,3,FALSE),0)</f>
        <v>0</v>
      </c>
      <c r="H1527" s="42">
        <f>+IFERROR(VLOOKUP($A1527,'2020'!$A$14:$C$247,3,FALSE),0)</f>
        <v>0</v>
      </c>
      <c r="I1527" s="42">
        <f>+IFERROR(VLOOKUP($A1527,'2021'!$A$12:$C$276,3,FALSE),0)</f>
        <v>0</v>
      </c>
      <c r="J1527" s="42">
        <f>+IFERROR(VLOOKUP($A1527,'2022'!$A:$O,4,FALSE),0)</f>
        <v>0</v>
      </c>
      <c r="K1527" s="42">
        <f>+IFERROR(VLOOKUP($A1527,'2022'!$A:$O,5,FALSE),0)</f>
        <v>0</v>
      </c>
      <c r="L1527" s="42">
        <f>+IFERROR(VLOOKUP($A1527,'2022'!$A:$O,6,FALSE),0)</f>
        <v>0</v>
      </c>
      <c r="M1527" s="42">
        <f>+IFERROR(VLOOKUP($A1527,'2022'!$A:$O,7,FALSE),0)</f>
        <v>0</v>
      </c>
      <c r="N1527" s="42">
        <f>+IFERROR(VLOOKUP($A1527,'2022'!$A:$O,8,FALSE),0)</f>
        <v>0</v>
      </c>
      <c r="O1527" s="42">
        <f>+IFERROR(VLOOKUP($A1527,'2022'!$A:$O,9,FALSE),0)</f>
        <v>0</v>
      </c>
      <c r="P1527" s="42">
        <f>+IFERROR(VLOOKUP($A1527,'2022'!$A:$O,10,FALSE),0)</f>
        <v>0</v>
      </c>
      <c r="Q1527" s="42">
        <f>+IFERROR(VLOOKUP($A1527,'2022'!$A:$O,11,FALSE),0)</f>
        <v>0</v>
      </c>
      <c r="R1527" s="42">
        <f>+IFERROR(VLOOKUP($A1527,'2022'!$A:$O,12,FALSE),0)</f>
        <v>0</v>
      </c>
      <c r="S1527" s="42">
        <f>+IFERROR(VLOOKUP($A1527,'2022'!$A:$O,13,FALSE),0)</f>
        <v>0</v>
      </c>
      <c r="T1527" s="42">
        <f>+IFERROR(VLOOKUP($A1527,'2022'!$A:$O,14,FALSE),0)</f>
        <v>0</v>
      </c>
      <c r="U1527" s="42">
        <f>+IFERROR(VLOOKUP($A1527,'2022'!$A:$O,15,FALSE),0)</f>
        <v>0</v>
      </c>
    </row>
    <row r="1528" spans="1:21" ht="12" hidden="1" x14ac:dyDescent="0.25">
      <c r="A1528" s="30">
        <v>39</v>
      </c>
      <c r="B1528" s="31" t="s">
        <v>931</v>
      </c>
      <c r="C1528" s="31" t="s">
        <v>5</v>
      </c>
      <c r="D1528" s="31">
        <f t="shared" si="1518"/>
        <v>2</v>
      </c>
      <c r="E1528" s="38">
        <f t="shared" ref="E1528:U1530" si="1545">+E1529</f>
        <v>0</v>
      </c>
      <c r="F1528" s="38">
        <f t="shared" si="1545"/>
        <v>0</v>
      </c>
      <c r="G1528" s="38">
        <f t="shared" si="1545"/>
        <v>0</v>
      </c>
      <c r="H1528" s="38">
        <f t="shared" si="1545"/>
        <v>0</v>
      </c>
      <c r="I1528" s="38">
        <f t="shared" si="1545"/>
        <v>0</v>
      </c>
      <c r="J1528" s="38">
        <f t="shared" si="1545"/>
        <v>0</v>
      </c>
      <c r="K1528" s="38">
        <f t="shared" si="1545"/>
        <v>0</v>
      </c>
      <c r="L1528" s="38">
        <f t="shared" si="1545"/>
        <v>0</v>
      </c>
      <c r="M1528" s="38">
        <f t="shared" si="1545"/>
        <v>0</v>
      </c>
      <c r="N1528" s="38">
        <f t="shared" si="1545"/>
        <v>0</v>
      </c>
      <c r="O1528" s="38">
        <f t="shared" si="1545"/>
        <v>0</v>
      </c>
      <c r="P1528" s="38">
        <f t="shared" si="1545"/>
        <v>0</v>
      </c>
      <c r="Q1528" s="38">
        <f t="shared" si="1545"/>
        <v>0</v>
      </c>
      <c r="R1528" s="38">
        <f t="shared" si="1545"/>
        <v>0</v>
      </c>
      <c r="S1528" s="38">
        <f t="shared" si="1545"/>
        <v>0</v>
      </c>
      <c r="T1528" s="38">
        <f t="shared" si="1545"/>
        <v>0</v>
      </c>
      <c r="U1528" s="38">
        <f t="shared" si="1545"/>
        <v>0</v>
      </c>
    </row>
    <row r="1529" spans="1:21" ht="12" hidden="1" x14ac:dyDescent="0.25">
      <c r="A1529" s="32">
        <v>3905</v>
      </c>
      <c r="B1529" s="33" t="s">
        <v>931</v>
      </c>
      <c r="C1529" s="33" t="s">
        <v>5</v>
      </c>
      <c r="D1529" s="33">
        <f t="shared" si="1518"/>
        <v>4</v>
      </c>
      <c r="E1529" s="39">
        <f t="shared" si="1545"/>
        <v>0</v>
      </c>
      <c r="F1529" s="39">
        <f t="shared" si="1545"/>
        <v>0</v>
      </c>
      <c r="G1529" s="39">
        <f t="shared" si="1545"/>
        <v>0</v>
      </c>
      <c r="H1529" s="39">
        <f t="shared" si="1545"/>
        <v>0</v>
      </c>
      <c r="I1529" s="39">
        <f t="shared" si="1545"/>
        <v>0</v>
      </c>
      <c r="J1529" s="39">
        <f t="shared" si="1545"/>
        <v>0</v>
      </c>
      <c r="K1529" s="39">
        <f t="shared" si="1545"/>
        <v>0</v>
      </c>
      <c r="L1529" s="39">
        <f t="shared" si="1545"/>
        <v>0</v>
      </c>
      <c r="M1529" s="39">
        <f t="shared" si="1545"/>
        <v>0</v>
      </c>
      <c r="N1529" s="39">
        <f t="shared" si="1545"/>
        <v>0</v>
      </c>
      <c r="O1529" s="39">
        <f t="shared" si="1545"/>
        <v>0</v>
      </c>
      <c r="P1529" s="39">
        <f t="shared" si="1545"/>
        <v>0</v>
      </c>
      <c r="Q1529" s="39">
        <f t="shared" si="1545"/>
        <v>0</v>
      </c>
      <c r="R1529" s="39">
        <f t="shared" si="1545"/>
        <v>0</v>
      </c>
      <c r="S1529" s="39">
        <f t="shared" si="1545"/>
        <v>0</v>
      </c>
      <c r="T1529" s="39">
        <f t="shared" si="1545"/>
        <v>0</v>
      </c>
      <c r="U1529" s="39">
        <f t="shared" si="1545"/>
        <v>0</v>
      </c>
    </row>
    <row r="1530" spans="1:21" ht="12" hidden="1" x14ac:dyDescent="0.25">
      <c r="A1530" s="5">
        <v>390501</v>
      </c>
      <c r="B1530" s="6" t="s">
        <v>931</v>
      </c>
      <c r="C1530" s="6" t="s">
        <v>5</v>
      </c>
      <c r="D1530" s="6">
        <f t="shared" si="1518"/>
        <v>6</v>
      </c>
      <c r="E1530" s="40">
        <f t="shared" si="1545"/>
        <v>0</v>
      </c>
      <c r="F1530" s="40">
        <f t="shared" si="1545"/>
        <v>0</v>
      </c>
      <c r="G1530" s="40">
        <f t="shared" si="1545"/>
        <v>0</v>
      </c>
      <c r="H1530" s="40">
        <f t="shared" si="1545"/>
        <v>0</v>
      </c>
      <c r="I1530" s="40">
        <f t="shared" si="1545"/>
        <v>0</v>
      </c>
      <c r="J1530" s="40">
        <f t="shared" si="1545"/>
        <v>0</v>
      </c>
      <c r="K1530" s="40">
        <f t="shared" si="1545"/>
        <v>0</v>
      </c>
      <c r="L1530" s="40">
        <f t="shared" si="1545"/>
        <v>0</v>
      </c>
      <c r="M1530" s="40">
        <f t="shared" si="1545"/>
        <v>0</v>
      </c>
      <c r="N1530" s="40">
        <f t="shared" si="1545"/>
        <v>0</v>
      </c>
      <c r="O1530" s="40">
        <f t="shared" si="1545"/>
        <v>0</v>
      </c>
      <c r="P1530" s="40">
        <f t="shared" si="1545"/>
        <v>0</v>
      </c>
      <c r="Q1530" s="40">
        <f t="shared" si="1545"/>
        <v>0</v>
      </c>
      <c r="R1530" s="40">
        <f t="shared" si="1545"/>
        <v>0</v>
      </c>
      <c r="S1530" s="40">
        <f t="shared" si="1545"/>
        <v>0</v>
      </c>
      <c r="T1530" s="40">
        <f t="shared" si="1545"/>
        <v>0</v>
      </c>
      <c r="U1530" s="40">
        <f t="shared" si="1545"/>
        <v>0</v>
      </c>
    </row>
    <row r="1531" spans="1:21" ht="12" hidden="1" x14ac:dyDescent="0.25">
      <c r="A1531" s="34">
        <v>39050101</v>
      </c>
      <c r="B1531" s="35" t="s">
        <v>931</v>
      </c>
      <c r="C1531" s="35" t="s">
        <v>5</v>
      </c>
      <c r="D1531" s="35">
        <f t="shared" si="1518"/>
        <v>8</v>
      </c>
      <c r="E1531" s="41">
        <f t="shared" ref="E1531:L1531" si="1546">+E1532+E1533</f>
        <v>0</v>
      </c>
      <c r="F1531" s="41">
        <f t="shared" si="1546"/>
        <v>0</v>
      </c>
      <c r="G1531" s="41">
        <f t="shared" si="1546"/>
        <v>0</v>
      </c>
      <c r="H1531" s="41">
        <f t="shared" ref="H1531" si="1547">+H1532+H1533</f>
        <v>0</v>
      </c>
      <c r="I1531" s="41">
        <f t="shared" ref="I1531" si="1548">+I1532+I1533</f>
        <v>0</v>
      </c>
      <c r="J1531" s="41">
        <f t="shared" si="1546"/>
        <v>0</v>
      </c>
      <c r="K1531" s="41">
        <f t="shared" si="1546"/>
        <v>0</v>
      </c>
      <c r="L1531" s="41">
        <f t="shared" si="1546"/>
        <v>0</v>
      </c>
      <c r="M1531" s="41">
        <f t="shared" ref="M1531:N1531" si="1549">+M1532+M1533</f>
        <v>0</v>
      </c>
      <c r="N1531" s="41">
        <f t="shared" si="1549"/>
        <v>0</v>
      </c>
      <c r="O1531" s="41">
        <f t="shared" ref="O1531:S1531" si="1550">+O1532+O1533</f>
        <v>0</v>
      </c>
      <c r="P1531" s="41">
        <f t="shared" si="1550"/>
        <v>0</v>
      </c>
      <c r="Q1531" s="41">
        <f t="shared" si="1550"/>
        <v>0</v>
      </c>
      <c r="R1531" s="41">
        <f t="shared" si="1550"/>
        <v>0</v>
      </c>
      <c r="S1531" s="41">
        <f t="shared" si="1550"/>
        <v>0</v>
      </c>
      <c r="T1531" s="41">
        <f t="shared" ref="T1531:U1531" si="1551">+T1532+T1533</f>
        <v>0</v>
      </c>
      <c r="U1531" s="41">
        <f t="shared" si="1551"/>
        <v>0</v>
      </c>
    </row>
    <row r="1532" spans="1:21" ht="12" hidden="1" customHeight="1" x14ac:dyDescent="0.2">
      <c r="A1532" s="3">
        <v>3905010101</v>
      </c>
      <c r="B1532" s="4" t="s">
        <v>932</v>
      </c>
      <c r="C1532" s="4" t="s">
        <v>9</v>
      </c>
      <c r="D1532" s="4">
        <f t="shared" si="1518"/>
        <v>10</v>
      </c>
      <c r="E1532" s="42">
        <f t="shared" ref="E1532:E1533" si="1552">+F1532+G1532+J1532+K1532+L1532+H1532+M1532+N1532+I1532+O1532+P1532+Q1532+R1532+S1532+T1532+U1532</f>
        <v>0</v>
      </c>
      <c r="F1532" s="42">
        <f>IFERROR(VLOOKUP($A1532,'2018'!$A$8:$C$209,3,FALSE),0)</f>
        <v>0</v>
      </c>
      <c r="G1532" s="42">
        <f>IFERROR(VLOOKUP($A1532,'2019'!$A$8:$C$282,3,FALSE),0)</f>
        <v>0</v>
      </c>
      <c r="H1532" s="42">
        <f>+IFERROR(VLOOKUP($A1532,'2020'!$A$14:$C$247,3,FALSE),0)</f>
        <v>0</v>
      </c>
      <c r="I1532" s="42">
        <f>+IFERROR(VLOOKUP($A1532,'2021'!$A$12:$C$276,3,FALSE),0)</f>
        <v>0</v>
      </c>
      <c r="J1532" s="42">
        <f>+IFERROR(VLOOKUP($A1532,'2022'!$A:$O,4,FALSE),0)</f>
        <v>0</v>
      </c>
      <c r="K1532" s="42">
        <f>+IFERROR(VLOOKUP($A1532,'2022'!$A:$O,5,FALSE),0)</f>
        <v>0</v>
      </c>
      <c r="L1532" s="42">
        <f>+IFERROR(VLOOKUP($A1532,'2022'!$A:$O,6,FALSE),0)</f>
        <v>0</v>
      </c>
      <c r="M1532" s="42">
        <f>+IFERROR(VLOOKUP($A1532,'2022'!$A:$O,7,FALSE),0)</f>
        <v>0</v>
      </c>
      <c r="N1532" s="42">
        <f>+IFERROR(VLOOKUP($A1532,'2022'!$A:$O,8,FALSE),0)</f>
        <v>0</v>
      </c>
      <c r="O1532" s="42">
        <f>+IFERROR(VLOOKUP($A1532,'2022'!$A:$O,9,FALSE),0)</f>
        <v>0</v>
      </c>
      <c r="P1532" s="42">
        <f>+IFERROR(VLOOKUP($A1532,'2022'!$A:$O,10,FALSE),0)</f>
        <v>0</v>
      </c>
      <c r="Q1532" s="42">
        <f>+IFERROR(VLOOKUP($A1532,'2022'!$A:$O,11,FALSE),0)</f>
        <v>0</v>
      </c>
      <c r="R1532" s="42">
        <f>+IFERROR(VLOOKUP($A1532,'2022'!$A:$O,12,FALSE),0)</f>
        <v>0</v>
      </c>
      <c r="S1532" s="42">
        <f>+IFERROR(VLOOKUP($A1532,'2022'!$A:$O,13,FALSE),0)</f>
        <v>0</v>
      </c>
      <c r="T1532" s="42">
        <f>+IFERROR(VLOOKUP($A1532,'2022'!$A:$O,14,FALSE),0)</f>
        <v>0</v>
      </c>
      <c r="U1532" s="42">
        <f>+IFERROR(VLOOKUP($A1532,'2022'!$A:$O,15,FALSE),0)</f>
        <v>0</v>
      </c>
    </row>
    <row r="1533" spans="1:21" hidden="1" x14ac:dyDescent="0.2">
      <c r="A1533" s="3">
        <v>3905010102</v>
      </c>
      <c r="B1533" s="4" t="s">
        <v>933</v>
      </c>
      <c r="C1533" s="4" t="s">
        <v>9</v>
      </c>
      <c r="D1533" s="4">
        <f t="shared" si="1518"/>
        <v>10</v>
      </c>
      <c r="E1533" s="42">
        <f t="shared" si="1552"/>
        <v>0</v>
      </c>
      <c r="F1533" s="42">
        <f>IFERROR(VLOOKUP($A1533,'2018'!$A$8:$C$209,3,FALSE),0)</f>
        <v>0</v>
      </c>
      <c r="G1533" s="42">
        <f>IFERROR(VLOOKUP($A1533,'2019'!$A$8:$C$282,3,FALSE),0)</f>
        <v>0</v>
      </c>
      <c r="H1533" s="42">
        <f>+IFERROR(VLOOKUP($A1533,'2020'!$A$14:$C$247,3,FALSE),0)</f>
        <v>0</v>
      </c>
      <c r="I1533" s="42">
        <f>+IFERROR(VLOOKUP($A1533,'2021'!$A$12:$C$276,3,FALSE),0)</f>
        <v>0</v>
      </c>
      <c r="J1533" s="42">
        <f>+IFERROR(VLOOKUP($A1533,'2022'!$A:$O,4,FALSE),0)</f>
        <v>0</v>
      </c>
      <c r="K1533" s="42">
        <f>+IFERROR(VLOOKUP($A1533,'2022'!$A:$O,5,FALSE),0)</f>
        <v>0</v>
      </c>
      <c r="L1533" s="42">
        <f>+IFERROR(VLOOKUP($A1533,'2022'!$A:$O,6,FALSE),0)</f>
        <v>0</v>
      </c>
      <c r="M1533" s="42">
        <f>+IFERROR(VLOOKUP($A1533,'2022'!$A:$O,7,FALSE),0)</f>
        <v>0</v>
      </c>
      <c r="N1533" s="42">
        <f>+IFERROR(VLOOKUP($A1533,'2022'!$A:$O,8,FALSE),0)</f>
        <v>0</v>
      </c>
      <c r="O1533" s="42">
        <f>+IFERROR(VLOOKUP($A1533,'2022'!$A:$O,9,FALSE),0)</f>
        <v>0</v>
      </c>
      <c r="P1533" s="42">
        <f>+IFERROR(VLOOKUP($A1533,'2022'!$A:$O,10,FALSE),0)</f>
        <v>0</v>
      </c>
      <c r="Q1533" s="42">
        <f>+IFERROR(VLOOKUP($A1533,'2022'!$A:$O,11,FALSE),0)</f>
        <v>0</v>
      </c>
      <c r="R1533" s="42">
        <f>+IFERROR(VLOOKUP($A1533,'2022'!$A:$O,12,FALSE),0)</f>
        <v>0</v>
      </c>
      <c r="S1533" s="42">
        <f>+IFERROR(VLOOKUP($A1533,'2022'!$A:$O,13,FALSE),0)</f>
        <v>0</v>
      </c>
      <c r="T1533" s="42">
        <f>+IFERROR(VLOOKUP($A1533,'2022'!$A:$O,14,FALSE),0)</f>
        <v>0</v>
      </c>
      <c r="U1533" s="42">
        <f>+IFERROR(VLOOKUP($A1533,'2022'!$A:$O,15,FALSE),0)</f>
        <v>0</v>
      </c>
    </row>
    <row r="1534" spans="1:21" ht="12" hidden="1" customHeight="1" x14ac:dyDescent="0.25">
      <c r="A1534" s="28">
        <v>4</v>
      </c>
      <c r="B1534" s="29" t="s">
        <v>934</v>
      </c>
      <c r="C1534" s="29" t="s">
        <v>5</v>
      </c>
      <c r="D1534" s="29">
        <f t="shared" si="1518"/>
        <v>1</v>
      </c>
      <c r="E1534" s="37">
        <f t="shared" ref="E1534:L1534" si="1553">+E1535+E1596</f>
        <v>44272525938.429993</v>
      </c>
      <c r="F1534" s="37">
        <f t="shared" si="1553"/>
        <v>0</v>
      </c>
      <c r="G1534" s="37">
        <f t="shared" si="1553"/>
        <v>45727904.399999999</v>
      </c>
      <c r="H1534" s="37">
        <f t="shared" ref="H1534" si="1554">+H1535+H1596</f>
        <v>676737709.63</v>
      </c>
      <c r="I1534" s="37">
        <f t="shared" ref="I1534" si="1555">+I1535+I1596</f>
        <v>0</v>
      </c>
      <c r="J1534" s="37">
        <f t="shared" si="1553"/>
        <v>5795971.6500000004</v>
      </c>
      <c r="K1534" s="37">
        <f t="shared" si="1553"/>
        <v>395143.21</v>
      </c>
      <c r="L1534" s="37">
        <f t="shared" si="1553"/>
        <v>1070101221.9299999</v>
      </c>
      <c r="M1534" s="37">
        <f t="shared" ref="M1534:N1534" si="1556">+M1535+M1596</f>
        <v>10322507779</v>
      </c>
      <c r="N1534" s="37">
        <f t="shared" si="1556"/>
        <v>14075980365.129999</v>
      </c>
      <c r="O1534" s="37">
        <f t="shared" ref="O1534:S1534" si="1557">+O1535+O1596</f>
        <v>3479218115.9000001</v>
      </c>
      <c r="P1534" s="37">
        <f t="shared" si="1557"/>
        <v>849186701.23000002</v>
      </c>
      <c r="Q1534" s="37">
        <f t="shared" si="1557"/>
        <v>2789053605.04</v>
      </c>
      <c r="R1534" s="37">
        <f t="shared" si="1557"/>
        <v>1616818675.3900001</v>
      </c>
      <c r="S1534" s="37">
        <f t="shared" si="1557"/>
        <v>1777758633.8599999</v>
      </c>
      <c r="T1534" s="37">
        <f t="shared" ref="T1534:U1534" si="1558">+T1535+T1596</f>
        <v>454426134.13</v>
      </c>
      <c r="U1534" s="37">
        <f t="shared" si="1558"/>
        <v>7108817977.9300003</v>
      </c>
    </row>
    <row r="1535" spans="1:21" ht="12" hidden="1" x14ac:dyDescent="0.25">
      <c r="A1535" s="30">
        <v>41</v>
      </c>
      <c r="B1535" s="31" t="s">
        <v>935</v>
      </c>
      <c r="C1535" s="31" t="s">
        <v>5</v>
      </c>
      <c r="D1535" s="31">
        <f t="shared" si="1518"/>
        <v>2</v>
      </c>
      <c r="E1535" s="38">
        <f t="shared" ref="E1535:L1535" si="1559">+E1536+E1562+E1566+E1574</f>
        <v>43610527592.589996</v>
      </c>
      <c r="F1535" s="38">
        <f t="shared" si="1559"/>
        <v>0</v>
      </c>
      <c r="G1535" s="38">
        <f t="shared" si="1559"/>
        <v>45414186.289999999</v>
      </c>
      <c r="H1535" s="38">
        <f t="shared" ref="H1535" si="1560">+H1536+H1562+H1566+H1574</f>
        <v>108081778.63</v>
      </c>
      <c r="I1535" s="38">
        <f t="shared" ref="I1535" si="1561">+I1536+I1562+I1566+I1574</f>
        <v>0</v>
      </c>
      <c r="J1535" s="38">
        <f t="shared" si="1559"/>
        <v>5150323</v>
      </c>
      <c r="K1535" s="38">
        <f t="shared" si="1559"/>
        <v>0</v>
      </c>
      <c r="L1535" s="38">
        <f t="shared" si="1559"/>
        <v>1061690749.9299999</v>
      </c>
      <c r="M1535" s="38">
        <f t="shared" ref="M1535:N1535" si="1562">+M1536+M1562+M1566+M1574</f>
        <v>10318196721</v>
      </c>
      <c r="N1535" s="38">
        <f t="shared" si="1562"/>
        <v>14070227343</v>
      </c>
      <c r="O1535" s="38">
        <f t="shared" ref="O1535:S1535" si="1563">+O1536+O1562+O1566+O1574</f>
        <v>3479052919</v>
      </c>
      <c r="P1535" s="38">
        <f t="shared" si="1563"/>
        <v>841617836</v>
      </c>
      <c r="Q1535" s="38">
        <f t="shared" si="1563"/>
        <v>2779115312</v>
      </c>
      <c r="R1535" s="38">
        <f t="shared" si="1563"/>
        <v>1604504651.8800001</v>
      </c>
      <c r="S1535" s="38">
        <f t="shared" si="1563"/>
        <v>1761651864</v>
      </c>
      <c r="T1535" s="38">
        <f t="shared" ref="T1535:U1535" si="1564">+T1536+T1562+T1566+T1574</f>
        <v>448078560.86000001</v>
      </c>
      <c r="U1535" s="38">
        <f t="shared" si="1564"/>
        <v>7087745347</v>
      </c>
    </row>
    <row r="1536" spans="1:21" ht="12" hidden="1" customHeight="1" x14ac:dyDescent="0.25">
      <c r="A1536" s="32">
        <v>4130</v>
      </c>
      <c r="B1536" s="33" t="s">
        <v>41</v>
      </c>
      <c r="C1536" s="33" t="s">
        <v>5</v>
      </c>
      <c r="D1536" s="33">
        <f t="shared" si="1518"/>
        <v>4</v>
      </c>
      <c r="E1536" s="39">
        <f t="shared" ref="E1536:L1536" si="1565">+E1537+E1552</f>
        <v>43610527592.589996</v>
      </c>
      <c r="F1536" s="39">
        <f t="shared" si="1565"/>
        <v>0</v>
      </c>
      <c r="G1536" s="39">
        <f t="shared" si="1565"/>
        <v>45414186.289999999</v>
      </c>
      <c r="H1536" s="39">
        <f t="shared" ref="H1536" si="1566">+H1537+H1552</f>
        <v>108081778.63</v>
      </c>
      <c r="I1536" s="39">
        <f t="shared" ref="I1536" si="1567">+I1537+I1552</f>
        <v>0</v>
      </c>
      <c r="J1536" s="39">
        <f t="shared" si="1565"/>
        <v>5150323</v>
      </c>
      <c r="K1536" s="39">
        <f t="shared" si="1565"/>
        <v>0</v>
      </c>
      <c r="L1536" s="39">
        <f t="shared" si="1565"/>
        <v>1061690749.9299999</v>
      </c>
      <c r="M1536" s="39">
        <f t="shared" ref="M1536:N1536" si="1568">+M1537+M1552</f>
        <v>10318196721</v>
      </c>
      <c r="N1536" s="39">
        <f t="shared" si="1568"/>
        <v>14070227343</v>
      </c>
      <c r="O1536" s="39">
        <f t="shared" ref="O1536:S1536" si="1569">+O1537+O1552</f>
        <v>3479052919</v>
      </c>
      <c r="P1536" s="39">
        <f t="shared" si="1569"/>
        <v>841617836</v>
      </c>
      <c r="Q1536" s="39">
        <f t="shared" si="1569"/>
        <v>2779115312</v>
      </c>
      <c r="R1536" s="39">
        <f t="shared" si="1569"/>
        <v>1604504651.8800001</v>
      </c>
      <c r="S1536" s="39">
        <f t="shared" si="1569"/>
        <v>1761651864</v>
      </c>
      <c r="T1536" s="39">
        <f t="shared" ref="T1536:U1536" si="1570">+T1537+T1552</f>
        <v>448078560.86000001</v>
      </c>
      <c r="U1536" s="39">
        <f t="shared" si="1570"/>
        <v>7087745347</v>
      </c>
    </row>
    <row r="1537" spans="1:21" ht="12" hidden="1" x14ac:dyDescent="0.25">
      <c r="A1537" s="5">
        <v>413010</v>
      </c>
      <c r="B1537" s="6" t="s">
        <v>271</v>
      </c>
      <c r="C1537" s="6" t="s">
        <v>5</v>
      </c>
      <c r="D1537" s="6">
        <f t="shared" si="1518"/>
        <v>6</v>
      </c>
      <c r="E1537" s="40">
        <f t="shared" ref="E1537:L1537" si="1571">+E1538+E1546+E1548+E1550</f>
        <v>43392517201</v>
      </c>
      <c r="F1537" s="40">
        <f t="shared" si="1571"/>
        <v>0</v>
      </c>
      <c r="G1537" s="40">
        <f t="shared" si="1571"/>
        <v>0</v>
      </c>
      <c r="H1537" s="40">
        <f t="shared" ref="H1537" si="1572">+H1538+H1546+H1548+H1550</f>
        <v>0</v>
      </c>
      <c r="I1537" s="40">
        <f t="shared" ref="I1537" si="1573">+I1538+I1546+I1548+I1550</f>
        <v>0</v>
      </c>
      <c r="J1537" s="40">
        <f t="shared" si="1571"/>
        <v>0</v>
      </c>
      <c r="K1537" s="40">
        <f t="shared" si="1571"/>
        <v>0</v>
      </c>
      <c r="L1537" s="40">
        <f t="shared" si="1571"/>
        <v>1047115177</v>
      </c>
      <c r="M1537" s="40">
        <f t="shared" ref="M1537:N1537" si="1574">+M1538+M1546+M1548+M1550</f>
        <v>10316114007</v>
      </c>
      <c r="N1537" s="40">
        <f t="shared" si="1574"/>
        <v>14067196987</v>
      </c>
      <c r="O1537" s="40">
        <f t="shared" ref="O1537:S1537" si="1575">+O1538+O1546+O1548+O1550</f>
        <v>3476768064</v>
      </c>
      <c r="P1537" s="40">
        <f t="shared" si="1575"/>
        <v>841155181</v>
      </c>
      <c r="Q1537" s="40">
        <f t="shared" si="1575"/>
        <v>2776690325</v>
      </c>
      <c r="R1537" s="40">
        <f t="shared" si="1575"/>
        <v>1602412788</v>
      </c>
      <c r="S1537" s="40">
        <f t="shared" si="1575"/>
        <v>1758885319</v>
      </c>
      <c r="T1537" s="40">
        <f t="shared" ref="T1537:U1537" si="1576">+T1538+T1546+T1548+T1550</f>
        <v>427693415</v>
      </c>
      <c r="U1537" s="40">
        <f t="shared" si="1576"/>
        <v>7078485938</v>
      </c>
    </row>
    <row r="1538" spans="1:21" ht="12" hidden="1" customHeight="1" x14ac:dyDescent="0.25">
      <c r="A1538" s="34">
        <v>41301001</v>
      </c>
      <c r="B1538" s="35" t="s">
        <v>936</v>
      </c>
      <c r="C1538" s="35" t="s">
        <v>5</v>
      </c>
      <c r="D1538" s="35">
        <f t="shared" si="1518"/>
        <v>8</v>
      </c>
      <c r="E1538" s="41">
        <f t="shared" ref="E1538:L1538" si="1577">SUBTOTAL(9,E1539:E1545)</f>
        <v>0</v>
      </c>
      <c r="F1538" s="41">
        <f t="shared" si="1577"/>
        <v>0</v>
      </c>
      <c r="G1538" s="41">
        <f t="shared" si="1577"/>
        <v>0</v>
      </c>
      <c r="H1538" s="41">
        <f t="shared" ref="H1538" si="1578">SUBTOTAL(9,H1539:H1545)</f>
        <v>0</v>
      </c>
      <c r="I1538" s="41">
        <f t="shared" ref="I1538" si="1579">SUBTOTAL(9,I1539:I1545)</f>
        <v>0</v>
      </c>
      <c r="J1538" s="41">
        <f t="shared" si="1577"/>
        <v>0</v>
      </c>
      <c r="K1538" s="41">
        <f t="shared" si="1577"/>
        <v>0</v>
      </c>
      <c r="L1538" s="41">
        <f t="shared" si="1577"/>
        <v>0</v>
      </c>
      <c r="M1538" s="41">
        <f t="shared" ref="M1538:N1538" si="1580">SUBTOTAL(9,M1539:M1545)</f>
        <v>0</v>
      </c>
      <c r="N1538" s="41">
        <f t="shared" si="1580"/>
        <v>0</v>
      </c>
      <c r="O1538" s="41">
        <f t="shared" ref="O1538:S1538" si="1581">SUBTOTAL(9,O1539:O1545)</f>
        <v>0</v>
      </c>
      <c r="P1538" s="41">
        <f t="shared" si="1581"/>
        <v>0</v>
      </c>
      <c r="Q1538" s="41">
        <f t="shared" si="1581"/>
        <v>0</v>
      </c>
      <c r="R1538" s="41">
        <f t="shared" si="1581"/>
        <v>0</v>
      </c>
      <c r="S1538" s="41">
        <f t="shared" si="1581"/>
        <v>0</v>
      </c>
      <c r="T1538" s="41">
        <f t="shared" ref="T1538:U1538" si="1582">SUBTOTAL(9,T1539:T1545)</f>
        <v>0</v>
      </c>
      <c r="U1538" s="41">
        <f t="shared" si="1582"/>
        <v>0</v>
      </c>
    </row>
    <row r="1539" spans="1:21" ht="12" hidden="1" customHeight="1" x14ac:dyDescent="0.2">
      <c r="A1539" s="3">
        <v>4130100101</v>
      </c>
      <c r="B1539" s="4" t="s">
        <v>937</v>
      </c>
      <c r="C1539" s="4" t="s">
        <v>9</v>
      </c>
      <c r="D1539" s="4">
        <f t="shared" si="1518"/>
        <v>10</v>
      </c>
      <c r="E1539" s="42">
        <f t="shared" ref="E1539:E1545" si="1583">+F1539+G1539+J1539+K1539+L1539+H1539+M1539+N1539+I1539+O1539+P1539+Q1539+R1539+S1539+T1539+U1539</f>
        <v>0</v>
      </c>
      <c r="F1539" s="42">
        <f>IFERROR(VLOOKUP($A1539,'2018'!$A$8:$C$209,3,FALSE),0)</f>
        <v>0</v>
      </c>
      <c r="G1539" s="42">
        <f>IFERROR(VLOOKUP($A1539,'2019'!$A$8:$C$282,3,FALSE),0)</f>
        <v>0</v>
      </c>
      <c r="H1539" s="42">
        <f>+IFERROR(VLOOKUP($A1539,'2020'!$A$14:$C$247,3,FALSE),0)</f>
        <v>0</v>
      </c>
      <c r="I1539" s="42">
        <f>+IFERROR(VLOOKUP($A1539,'2021'!$A$12:$C$276,3,FALSE),0)</f>
        <v>0</v>
      </c>
      <c r="J1539" s="42">
        <f>+IFERROR(VLOOKUP($A1539,'2022'!$A:$O,4,FALSE),0)</f>
        <v>0</v>
      </c>
      <c r="K1539" s="42">
        <f>+IFERROR(VLOOKUP($A1539,'2022'!$A:$O,5,FALSE),0)</f>
        <v>0</v>
      </c>
      <c r="L1539" s="42">
        <f>+IFERROR(VLOOKUP($A1539,'2022'!$A:$O,6,FALSE),0)</f>
        <v>0</v>
      </c>
      <c r="M1539" s="42">
        <f>+IFERROR(VLOOKUP($A1539,'2022'!$A:$O,7,FALSE),0)</f>
        <v>0</v>
      </c>
      <c r="N1539" s="42">
        <f>+IFERROR(VLOOKUP($A1539,'2022'!$A:$O,8,FALSE),0)</f>
        <v>0</v>
      </c>
      <c r="O1539" s="42">
        <f>+IFERROR(VLOOKUP($A1539,'2022'!$A:$O,9,FALSE),0)</f>
        <v>0</v>
      </c>
      <c r="P1539" s="42">
        <f>+IFERROR(VLOOKUP($A1539,'2022'!$A:$O,10,FALSE),0)</f>
        <v>0</v>
      </c>
      <c r="Q1539" s="42">
        <f>+IFERROR(VLOOKUP($A1539,'2022'!$A:$O,11,FALSE),0)</f>
        <v>0</v>
      </c>
      <c r="R1539" s="42">
        <f>+IFERROR(VLOOKUP($A1539,'2022'!$A:$O,12,FALSE),0)</f>
        <v>0</v>
      </c>
      <c r="S1539" s="42">
        <f>+IFERROR(VLOOKUP($A1539,'2022'!$A:$O,13,FALSE),0)</f>
        <v>0</v>
      </c>
      <c r="T1539" s="42">
        <f>+IFERROR(VLOOKUP($A1539,'2022'!$A:$O,14,FALSE),0)</f>
        <v>0</v>
      </c>
      <c r="U1539" s="42">
        <f>+IFERROR(VLOOKUP($A1539,'2022'!$A:$O,15,FALSE),0)</f>
        <v>0</v>
      </c>
    </row>
    <row r="1540" spans="1:21" hidden="1" x14ac:dyDescent="0.2">
      <c r="A1540" s="3">
        <v>4130100102</v>
      </c>
      <c r="B1540" s="4" t="s">
        <v>865</v>
      </c>
      <c r="C1540" s="4" t="s">
        <v>9</v>
      </c>
      <c r="D1540" s="4">
        <f t="shared" si="1518"/>
        <v>10</v>
      </c>
      <c r="E1540" s="42">
        <f t="shared" si="1583"/>
        <v>732196</v>
      </c>
      <c r="F1540" s="42">
        <f>IFERROR(VLOOKUP($A1540,'2018'!$A$8:$C$209,3,FALSE),0)</f>
        <v>0</v>
      </c>
      <c r="G1540" s="42">
        <f>IFERROR(VLOOKUP($A1540,'2019'!$A$8:$C$282,3,FALSE),0)</f>
        <v>0</v>
      </c>
      <c r="H1540" s="42">
        <f>+IFERROR(VLOOKUP($A1540,'2020'!$A$14:$C$247,3,FALSE),0)</f>
        <v>0</v>
      </c>
      <c r="I1540" s="42">
        <f>+IFERROR(VLOOKUP($A1540,'2021'!$A$12:$C$276,3,FALSE),0)</f>
        <v>0</v>
      </c>
      <c r="J1540" s="42">
        <f>+IFERROR(VLOOKUP($A1540,'2022'!$A:$O,4,FALSE),0)</f>
        <v>0</v>
      </c>
      <c r="K1540" s="42">
        <f>+IFERROR(VLOOKUP($A1540,'2022'!$A:$O,5,FALSE),0)</f>
        <v>0</v>
      </c>
      <c r="L1540" s="42">
        <f>+IFERROR(VLOOKUP($A1540,'2022'!$A:$O,6,FALSE),0)</f>
        <v>732196</v>
      </c>
      <c r="M1540" s="42">
        <f>+IFERROR(VLOOKUP($A1540,'2022'!$A:$O,7,FALSE),0)</f>
        <v>0</v>
      </c>
      <c r="N1540" s="42">
        <f>+IFERROR(VLOOKUP($A1540,'2022'!$A:$O,8,FALSE),0)</f>
        <v>0</v>
      </c>
      <c r="O1540" s="42">
        <f>+IFERROR(VLOOKUP($A1540,'2022'!$A:$O,9,FALSE),0)</f>
        <v>0</v>
      </c>
      <c r="P1540" s="42">
        <f>+IFERROR(VLOOKUP($A1540,'2022'!$A:$O,10,FALSE),0)</f>
        <v>0</v>
      </c>
      <c r="Q1540" s="42">
        <f>+IFERROR(VLOOKUP($A1540,'2022'!$A:$O,11,FALSE),0)</f>
        <v>0</v>
      </c>
      <c r="R1540" s="42">
        <f>+IFERROR(VLOOKUP($A1540,'2022'!$A:$O,12,FALSE),0)</f>
        <v>0</v>
      </c>
      <c r="S1540" s="42">
        <f>+IFERROR(VLOOKUP($A1540,'2022'!$A:$O,13,FALSE),0)</f>
        <v>0</v>
      </c>
      <c r="T1540" s="42">
        <f>+IFERROR(VLOOKUP($A1540,'2022'!$A:$O,14,FALSE),0)</f>
        <v>0</v>
      </c>
      <c r="U1540" s="42">
        <f>+IFERROR(VLOOKUP($A1540,'2022'!$A:$O,15,FALSE),0)</f>
        <v>0</v>
      </c>
    </row>
    <row r="1541" spans="1:21" hidden="1" x14ac:dyDescent="0.2">
      <c r="A1541" s="3">
        <v>4130100103</v>
      </c>
      <c r="B1541" s="4" t="s">
        <v>866</v>
      </c>
      <c r="C1541" s="4" t="s">
        <v>9</v>
      </c>
      <c r="D1541" s="4">
        <f t="shared" si="1518"/>
        <v>10</v>
      </c>
      <c r="E1541" s="42">
        <f t="shared" si="1583"/>
        <v>0</v>
      </c>
      <c r="F1541" s="42">
        <f>IFERROR(VLOOKUP($A1541,'2018'!$A$8:$C$209,3,FALSE),0)</f>
        <v>0</v>
      </c>
      <c r="G1541" s="42">
        <f>IFERROR(VLOOKUP($A1541,'2019'!$A$8:$C$282,3,FALSE),0)</f>
        <v>0</v>
      </c>
      <c r="H1541" s="42">
        <f>+IFERROR(VLOOKUP($A1541,'2020'!$A$14:$C$247,3,FALSE),0)</f>
        <v>0</v>
      </c>
      <c r="I1541" s="42">
        <f>+IFERROR(VLOOKUP($A1541,'2021'!$A$12:$C$276,3,FALSE),0)</f>
        <v>0</v>
      </c>
      <c r="J1541" s="42">
        <f>+IFERROR(VLOOKUP($A1541,'2022'!$A:$O,4,FALSE),0)</f>
        <v>0</v>
      </c>
      <c r="K1541" s="42">
        <f>+IFERROR(VLOOKUP($A1541,'2022'!$A:$O,5,FALSE),0)</f>
        <v>0</v>
      </c>
      <c r="L1541" s="42">
        <f>+IFERROR(VLOOKUP($A1541,'2022'!$A:$O,6,FALSE),0)</f>
        <v>0</v>
      </c>
      <c r="M1541" s="42">
        <f>+IFERROR(VLOOKUP($A1541,'2022'!$A:$O,7,FALSE),0)</f>
        <v>0</v>
      </c>
      <c r="N1541" s="42">
        <f>+IFERROR(VLOOKUP($A1541,'2022'!$A:$O,8,FALSE),0)</f>
        <v>0</v>
      </c>
      <c r="O1541" s="42">
        <f>+IFERROR(VLOOKUP($A1541,'2022'!$A:$O,9,FALSE),0)</f>
        <v>0</v>
      </c>
      <c r="P1541" s="42">
        <f>+IFERROR(VLOOKUP($A1541,'2022'!$A:$O,10,FALSE),0)</f>
        <v>0</v>
      </c>
      <c r="Q1541" s="42">
        <f>+IFERROR(VLOOKUP($A1541,'2022'!$A:$O,11,FALSE),0)</f>
        <v>0</v>
      </c>
      <c r="R1541" s="42">
        <f>+IFERROR(VLOOKUP($A1541,'2022'!$A:$O,12,FALSE),0)</f>
        <v>0</v>
      </c>
      <c r="S1541" s="42">
        <f>+IFERROR(VLOOKUP($A1541,'2022'!$A:$O,13,FALSE),0)</f>
        <v>0</v>
      </c>
      <c r="T1541" s="42">
        <f>+IFERROR(VLOOKUP($A1541,'2022'!$A:$O,14,FALSE),0)</f>
        <v>0</v>
      </c>
      <c r="U1541" s="42">
        <f>+IFERROR(VLOOKUP($A1541,'2022'!$A:$O,15,FALSE),0)</f>
        <v>0</v>
      </c>
    </row>
    <row r="1542" spans="1:21" hidden="1" x14ac:dyDescent="0.2">
      <c r="A1542" s="3">
        <v>4130100104</v>
      </c>
      <c r="B1542" s="4" t="s">
        <v>938</v>
      </c>
      <c r="C1542" s="4" t="s">
        <v>9</v>
      </c>
      <c r="D1542" s="4">
        <f t="shared" si="1518"/>
        <v>10</v>
      </c>
      <c r="E1542" s="42">
        <f t="shared" si="1583"/>
        <v>10618425</v>
      </c>
      <c r="F1542" s="42">
        <f>IFERROR(VLOOKUP($A1542,'2018'!$A$8:$C$209,3,FALSE),0)</f>
        <v>1000000</v>
      </c>
      <c r="G1542" s="42">
        <f>IFERROR(VLOOKUP($A1542,'2019'!$A$8:$C$282,3,FALSE),0)</f>
        <v>9618425</v>
      </c>
      <c r="H1542" s="42">
        <f>+IFERROR(VLOOKUP($A1542,'2020'!$A$14:$C$247,3,FALSE),0)</f>
        <v>0</v>
      </c>
      <c r="I1542" s="42">
        <f>+IFERROR(VLOOKUP($A1542,'2021'!$A$12:$C$276,3,FALSE),0)</f>
        <v>0</v>
      </c>
      <c r="J1542" s="42">
        <f>+IFERROR(VLOOKUP($A1542,'2022'!$A:$O,4,FALSE),0)</f>
        <v>0</v>
      </c>
      <c r="K1542" s="42">
        <f>+IFERROR(VLOOKUP($A1542,'2022'!$A:$O,5,FALSE),0)</f>
        <v>0</v>
      </c>
      <c r="L1542" s="42">
        <f>+IFERROR(VLOOKUP($A1542,'2022'!$A:$O,6,FALSE),0)</f>
        <v>0</v>
      </c>
      <c r="M1542" s="42">
        <f>+IFERROR(VLOOKUP($A1542,'2022'!$A:$O,7,FALSE),0)</f>
        <v>0</v>
      </c>
      <c r="N1542" s="42">
        <f>+IFERROR(VLOOKUP($A1542,'2022'!$A:$O,8,FALSE),0)</f>
        <v>0</v>
      </c>
      <c r="O1542" s="42">
        <f>+IFERROR(VLOOKUP($A1542,'2022'!$A:$O,9,FALSE),0)</f>
        <v>0</v>
      </c>
      <c r="P1542" s="42">
        <f>+IFERROR(VLOOKUP($A1542,'2022'!$A:$O,10,FALSE),0)</f>
        <v>0</v>
      </c>
      <c r="Q1542" s="42">
        <f>+IFERROR(VLOOKUP($A1542,'2022'!$A:$O,11,FALSE),0)</f>
        <v>0</v>
      </c>
      <c r="R1542" s="42">
        <f>+IFERROR(VLOOKUP($A1542,'2022'!$A:$O,12,FALSE),0)</f>
        <v>0</v>
      </c>
      <c r="S1542" s="42">
        <f>+IFERROR(VLOOKUP($A1542,'2022'!$A:$O,13,FALSE),0)</f>
        <v>0</v>
      </c>
      <c r="T1542" s="42">
        <f>+IFERROR(VLOOKUP($A1542,'2022'!$A:$O,14,FALSE),0)</f>
        <v>0</v>
      </c>
      <c r="U1542" s="42">
        <f>+IFERROR(VLOOKUP($A1542,'2022'!$A:$O,15,FALSE),0)</f>
        <v>0</v>
      </c>
    </row>
    <row r="1543" spans="1:21" hidden="1" x14ac:dyDescent="0.2">
      <c r="A1543" s="3">
        <v>4130100105</v>
      </c>
      <c r="B1543" s="4" t="s">
        <v>939</v>
      </c>
      <c r="C1543" s="4" t="s">
        <v>9</v>
      </c>
      <c r="D1543" s="4">
        <f t="shared" si="1518"/>
        <v>10</v>
      </c>
      <c r="E1543" s="42">
        <f t="shared" si="1583"/>
        <v>0</v>
      </c>
      <c r="F1543" s="42">
        <f>IFERROR(VLOOKUP($A1543,'2018'!$A$8:$C$209,3,FALSE),0)</f>
        <v>0</v>
      </c>
      <c r="G1543" s="42">
        <f>IFERROR(VLOOKUP($A1543,'2019'!$A$8:$C$282,3,FALSE),0)</f>
        <v>0</v>
      </c>
      <c r="H1543" s="42">
        <f>+IFERROR(VLOOKUP($A1543,'2020'!$A$14:$C$247,3,FALSE),0)</f>
        <v>0</v>
      </c>
      <c r="I1543" s="42">
        <f>+IFERROR(VLOOKUP($A1543,'2021'!$A$12:$C$276,3,FALSE),0)</f>
        <v>0</v>
      </c>
      <c r="J1543" s="42">
        <f>+IFERROR(VLOOKUP($A1543,'2022'!$A:$O,4,FALSE),0)</f>
        <v>0</v>
      </c>
      <c r="K1543" s="42">
        <f>+IFERROR(VLOOKUP($A1543,'2022'!$A:$O,5,FALSE),0)</f>
        <v>0</v>
      </c>
      <c r="L1543" s="42">
        <f>+IFERROR(VLOOKUP($A1543,'2022'!$A:$O,6,FALSE),0)</f>
        <v>0</v>
      </c>
      <c r="M1543" s="42">
        <f>+IFERROR(VLOOKUP($A1543,'2022'!$A:$O,7,FALSE),0)</f>
        <v>0</v>
      </c>
      <c r="N1543" s="42">
        <f>+IFERROR(VLOOKUP($A1543,'2022'!$A:$O,8,FALSE),0)</f>
        <v>0</v>
      </c>
      <c r="O1543" s="42">
        <f>+IFERROR(VLOOKUP($A1543,'2022'!$A:$O,9,FALSE),0)</f>
        <v>0</v>
      </c>
      <c r="P1543" s="42">
        <f>+IFERROR(VLOOKUP($A1543,'2022'!$A:$O,10,FALSE),0)</f>
        <v>0</v>
      </c>
      <c r="Q1543" s="42">
        <f>+IFERROR(VLOOKUP($A1543,'2022'!$A:$O,11,FALSE),0)</f>
        <v>0</v>
      </c>
      <c r="R1543" s="42">
        <f>+IFERROR(VLOOKUP($A1543,'2022'!$A:$O,12,FALSE),0)</f>
        <v>0</v>
      </c>
      <c r="S1543" s="42">
        <f>+IFERROR(VLOOKUP($A1543,'2022'!$A:$O,13,FALSE),0)</f>
        <v>0</v>
      </c>
      <c r="T1543" s="42">
        <f>+IFERROR(VLOOKUP($A1543,'2022'!$A:$O,14,FALSE),0)</f>
        <v>0</v>
      </c>
      <c r="U1543" s="42">
        <f>+IFERROR(VLOOKUP($A1543,'2022'!$A:$O,15,FALSE),0)</f>
        <v>0</v>
      </c>
    </row>
    <row r="1544" spans="1:21" ht="12" hidden="1" customHeight="1" x14ac:dyDescent="0.2">
      <c r="A1544" s="3">
        <v>4130100170</v>
      </c>
      <c r="B1544" s="4" t="s">
        <v>940</v>
      </c>
      <c r="C1544" s="4" t="s">
        <v>9</v>
      </c>
      <c r="D1544" s="4">
        <f t="shared" si="1518"/>
        <v>10</v>
      </c>
      <c r="E1544" s="42">
        <f t="shared" si="1583"/>
        <v>30508</v>
      </c>
      <c r="F1544" s="42">
        <f>IFERROR(VLOOKUP($A1544,'2018'!$A$8:$C$209,3,FALSE),0)</f>
        <v>0</v>
      </c>
      <c r="G1544" s="42">
        <f>IFERROR(VLOOKUP($A1544,'2019'!$A$8:$C$282,3,FALSE),0)</f>
        <v>0</v>
      </c>
      <c r="H1544" s="42">
        <f>+IFERROR(VLOOKUP($A1544,'2020'!$A$14:$C$247,3,FALSE),0)</f>
        <v>0</v>
      </c>
      <c r="I1544" s="42">
        <f>+IFERROR(VLOOKUP($A1544,'2021'!$A$12:$C$276,3,FALSE),0)</f>
        <v>0</v>
      </c>
      <c r="J1544" s="42">
        <f>+IFERROR(VLOOKUP($A1544,'2022'!$A:$O,4,FALSE),0)</f>
        <v>0</v>
      </c>
      <c r="K1544" s="42">
        <f>+IFERROR(VLOOKUP($A1544,'2022'!$A:$O,5,FALSE),0)</f>
        <v>0</v>
      </c>
      <c r="L1544" s="42">
        <f>+IFERROR(VLOOKUP($A1544,'2022'!$A:$O,6,FALSE),0)</f>
        <v>30508</v>
      </c>
      <c r="M1544" s="42">
        <f>+IFERROR(VLOOKUP($A1544,'2022'!$A:$O,7,FALSE),0)</f>
        <v>0</v>
      </c>
      <c r="N1544" s="42">
        <f>+IFERROR(VLOOKUP($A1544,'2022'!$A:$O,8,FALSE),0)</f>
        <v>0</v>
      </c>
      <c r="O1544" s="42">
        <f>+IFERROR(VLOOKUP($A1544,'2022'!$A:$O,9,FALSE),0)</f>
        <v>0</v>
      </c>
      <c r="P1544" s="42">
        <f>+IFERROR(VLOOKUP($A1544,'2022'!$A:$O,10,FALSE),0)</f>
        <v>0</v>
      </c>
      <c r="Q1544" s="42">
        <f>+IFERROR(VLOOKUP($A1544,'2022'!$A:$O,11,FALSE),0)</f>
        <v>0</v>
      </c>
      <c r="R1544" s="42">
        <f>+IFERROR(VLOOKUP($A1544,'2022'!$A:$O,12,FALSE),0)</f>
        <v>0</v>
      </c>
      <c r="S1544" s="42">
        <f>+IFERROR(VLOOKUP($A1544,'2022'!$A:$O,13,FALSE),0)</f>
        <v>0</v>
      </c>
      <c r="T1544" s="42">
        <f>+IFERROR(VLOOKUP($A1544,'2022'!$A:$O,14,FALSE),0)</f>
        <v>0</v>
      </c>
      <c r="U1544" s="42">
        <f>+IFERROR(VLOOKUP($A1544,'2022'!$A:$O,15,FALSE),0)</f>
        <v>0</v>
      </c>
    </row>
    <row r="1545" spans="1:21" ht="12" hidden="1" customHeight="1" x14ac:dyDescent="0.2">
      <c r="A1545" s="3">
        <v>4130100171</v>
      </c>
      <c r="B1545" s="4" t="s">
        <v>941</v>
      </c>
      <c r="C1545" s="4" t="s">
        <v>9</v>
      </c>
      <c r="D1545" s="4">
        <f t="shared" si="1518"/>
        <v>10</v>
      </c>
      <c r="E1545" s="42">
        <f t="shared" si="1583"/>
        <v>0</v>
      </c>
      <c r="F1545" s="42">
        <f>IFERROR(VLOOKUP($A1545,'2018'!$A$8:$C$209,3,FALSE),0)</f>
        <v>0</v>
      </c>
      <c r="G1545" s="42">
        <f>IFERROR(VLOOKUP($A1545,'2019'!$A$8:$C$282,3,FALSE),0)</f>
        <v>0</v>
      </c>
      <c r="H1545" s="42">
        <f>+IFERROR(VLOOKUP($A1545,'2020'!$A$14:$C$247,3,FALSE),0)</f>
        <v>0</v>
      </c>
      <c r="I1545" s="42">
        <f>+IFERROR(VLOOKUP($A1545,'2021'!$A$12:$C$276,3,FALSE),0)</f>
        <v>0</v>
      </c>
      <c r="J1545" s="42">
        <f>+IFERROR(VLOOKUP($A1545,'2022'!$A:$O,4,FALSE),0)</f>
        <v>0</v>
      </c>
      <c r="K1545" s="42">
        <f>+IFERROR(VLOOKUP($A1545,'2022'!$A:$O,5,FALSE),0)</f>
        <v>0</v>
      </c>
      <c r="L1545" s="42">
        <f>+IFERROR(VLOOKUP($A1545,'2022'!$A:$O,6,FALSE),0)</f>
        <v>0</v>
      </c>
      <c r="M1545" s="42">
        <f>+IFERROR(VLOOKUP($A1545,'2022'!$A:$O,7,FALSE),0)</f>
        <v>0</v>
      </c>
      <c r="N1545" s="42">
        <f>+IFERROR(VLOOKUP($A1545,'2022'!$A:$O,8,FALSE),0)</f>
        <v>0</v>
      </c>
      <c r="O1545" s="42">
        <f>+IFERROR(VLOOKUP($A1545,'2022'!$A:$O,9,FALSE),0)</f>
        <v>0</v>
      </c>
      <c r="P1545" s="42">
        <f>+IFERROR(VLOOKUP($A1545,'2022'!$A:$O,10,FALSE),0)</f>
        <v>0</v>
      </c>
      <c r="Q1545" s="42">
        <f>+IFERROR(VLOOKUP($A1545,'2022'!$A:$O,11,FALSE),0)</f>
        <v>0</v>
      </c>
      <c r="R1545" s="42">
        <f>+IFERROR(VLOOKUP($A1545,'2022'!$A:$O,12,FALSE),0)</f>
        <v>0</v>
      </c>
      <c r="S1545" s="42">
        <f>+IFERROR(VLOOKUP($A1545,'2022'!$A:$O,13,FALSE),0)</f>
        <v>0</v>
      </c>
      <c r="T1545" s="42">
        <f>+IFERROR(VLOOKUP($A1545,'2022'!$A:$O,14,FALSE),0)</f>
        <v>0</v>
      </c>
      <c r="U1545" s="42">
        <f>+IFERROR(VLOOKUP($A1545,'2022'!$A:$O,15,FALSE),0)</f>
        <v>0</v>
      </c>
    </row>
    <row r="1546" spans="1:21" ht="12" hidden="1" x14ac:dyDescent="0.25">
      <c r="A1546" s="34">
        <v>41301002</v>
      </c>
      <c r="B1546" s="35" t="s">
        <v>942</v>
      </c>
      <c r="C1546" s="35" t="s">
        <v>5</v>
      </c>
      <c r="D1546" s="35">
        <f t="shared" si="1518"/>
        <v>8</v>
      </c>
      <c r="E1546" s="41">
        <f t="shared" ref="E1546:U1546" si="1584">+E1547</f>
        <v>0</v>
      </c>
      <c r="F1546" s="41">
        <f t="shared" si="1584"/>
        <v>0</v>
      </c>
      <c r="G1546" s="41">
        <f t="shared" si="1584"/>
        <v>0</v>
      </c>
      <c r="H1546" s="41">
        <f t="shared" si="1584"/>
        <v>0</v>
      </c>
      <c r="I1546" s="41">
        <f t="shared" si="1584"/>
        <v>0</v>
      </c>
      <c r="J1546" s="41">
        <f t="shared" si="1584"/>
        <v>0</v>
      </c>
      <c r="K1546" s="41">
        <f t="shared" si="1584"/>
        <v>0</v>
      </c>
      <c r="L1546" s="41">
        <f t="shared" si="1584"/>
        <v>0</v>
      </c>
      <c r="M1546" s="41">
        <f t="shared" si="1584"/>
        <v>0</v>
      </c>
      <c r="N1546" s="41">
        <f t="shared" si="1584"/>
        <v>0</v>
      </c>
      <c r="O1546" s="41">
        <f t="shared" si="1584"/>
        <v>0</v>
      </c>
      <c r="P1546" s="41">
        <f t="shared" si="1584"/>
        <v>0</v>
      </c>
      <c r="Q1546" s="41">
        <f t="shared" si="1584"/>
        <v>0</v>
      </c>
      <c r="R1546" s="41">
        <f t="shared" si="1584"/>
        <v>0</v>
      </c>
      <c r="S1546" s="41">
        <f t="shared" si="1584"/>
        <v>0</v>
      </c>
      <c r="T1546" s="41">
        <f t="shared" si="1584"/>
        <v>0</v>
      </c>
      <c r="U1546" s="41">
        <f t="shared" si="1584"/>
        <v>0</v>
      </c>
    </row>
    <row r="1547" spans="1:21" hidden="1" x14ac:dyDescent="0.2">
      <c r="A1547" s="3">
        <v>4130100201</v>
      </c>
      <c r="B1547" s="4" t="s">
        <v>943</v>
      </c>
      <c r="C1547" s="4" t="s">
        <v>9</v>
      </c>
      <c r="D1547" s="4">
        <f t="shared" si="1518"/>
        <v>10</v>
      </c>
      <c r="E1547" s="42">
        <f>+F1547+G1547+J1547+K1547+L1547+H1547+M1547+N1547+I1547+O1547+P1547+Q1547+R1547+S1547+T1547+U1547</f>
        <v>0</v>
      </c>
      <c r="F1547" s="42">
        <f>IFERROR(VLOOKUP($A1547,'2018'!$A$8:$C$209,3,FALSE),0)</f>
        <v>0</v>
      </c>
      <c r="G1547" s="42">
        <f>IFERROR(VLOOKUP($A1547,'2019'!$A$8:$C$282,3,FALSE),0)</f>
        <v>0</v>
      </c>
      <c r="H1547" s="42">
        <f>+IFERROR(VLOOKUP($A1547,'2020'!$A$14:$C$247,3,FALSE),0)</f>
        <v>0</v>
      </c>
      <c r="I1547" s="42">
        <f>+IFERROR(VLOOKUP($A1547,'2021'!$A$12:$C$276,3,FALSE),0)</f>
        <v>0</v>
      </c>
      <c r="J1547" s="42">
        <f>+IFERROR(VLOOKUP($A1547,'2022'!$A:$O,4,FALSE),0)</f>
        <v>0</v>
      </c>
      <c r="K1547" s="42">
        <f>+IFERROR(VLOOKUP($A1547,'2022'!$A:$O,5,FALSE),0)</f>
        <v>0</v>
      </c>
      <c r="L1547" s="42">
        <f>+IFERROR(VLOOKUP($A1547,'2022'!$A:$O,6,FALSE),0)</f>
        <v>0</v>
      </c>
      <c r="M1547" s="42">
        <f>+IFERROR(VLOOKUP($A1547,'2022'!$A:$O,7,FALSE),0)</f>
        <v>0</v>
      </c>
      <c r="N1547" s="42">
        <f>+IFERROR(VLOOKUP($A1547,'2022'!$A:$O,8,FALSE),0)</f>
        <v>0</v>
      </c>
      <c r="O1547" s="42">
        <f>+IFERROR(VLOOKUP($A1547,'2022'!$A:$O,9,FALSE),0)</f>
        <v>0</v>
      </c>
      <c r="P1547" s="42">
        <f>+IFERROR(VLOOKUP($A1547,'2022'!$A:$O,10,FALSE),0)</f>
        <v>0</v>
      </c>
      <c r="Q1547" s="42">
        <f>+IFERROR(VLOOKUP($A1547,'2022'!$A:$O,11,FALSE),0)</f>
        <v>0</v>
      </c>
      <c r="R1547" s="42">
        <f>+IFERROR(VLOOKUP($A1547,'2022'!$A:$O,12,FALSE),0)</f>
        <v>0</v>
      </c>
      <c r="S1547" s="42">
        <f>+IFERROR(VLOOKUP($A1547,'2022'!$A:$O,13,FALSE),0)</f>
        <v>0</v>
      </c>
      <c r="T1547" s="42">
        <f>+IFERROR(VLOOKUP($A1547,'2022'!$A:$O,14,FALSE),0)</f>
        <v>0</v>
      </c>
      <c r="U1547" s="42">
        <f>+IFERROR(VLOOKUP($A1547,'2022'!$A:$O,15,FALSE),0)</f>
        <v>0</v>
      </c>
    </row>
    <row r="1548" spans="1:21" ht="12" hidden="1" customHeight="1" x14ac:dyDescent="0.25">
      <c r="A1548" s="34">
        <v>41301003</v>
      </c>
      <c r="B1548" s="35" t="s">
        <v>944</v>
      </c>
      <c r="C1548" s="35" t="s">
        <v>5</v>
      </c>
      <c r="D1548" s="35">
        <f t="shared" si="1518"/>
        <v>8</v>
      </c>
      <c r="E1548" s="41">
        <f t="shared" ref="E1548:U1548" si="1585">+E1549</f>
        <v>0</v>
      </c>
      <c r="F1548" s="41">
        <f t="shared" si="1585"/>
        <v>0</v>
      </c>
      <c r="G1548" s="41">
        <f t="shared" si="1585"/>
        <v>0</v>
      </c>
      <c r="H1548" s="41">
        <f t="shared" si="1585"/>
        <v>0</v>
      </c>
      <c r="I1548" s="41">
        <f t="shared" si="1585"/>
        <v>0</v>
      </c>
      <c r="J1548" s="41">
        <f t="shared" si="1585"/>
        <v>0</v>
      </c>
      <c r="K1548" s="41">
        <f t="shared" si="1585"/>
        <v>0</v>
      </c>
      <c r="L1548" s="41">
        <f t="shared" si="1585"/>
        <v>0</v>
      </c>
      <c r="M1548" s="41">
        <f t="shared" si="1585"/>
        <v>0</v>
      </c>
      <c r="N1548" s="41">
        <f t="shared" si="1585"/>
        <v>0</v>
      </c>
      <c r="O1548" s="41">
        <f t="shared" si="1585"/>
        <v>0</v>
      </c>
      <c r="P1548" s="41">
        <f t="shared" si="1585"/>
        <v>0</v>
      </c>
      <c r="Q1548" s="41">
        <f t="shared" si="1585"/>
        <v>0</v>
      </c>
      <c r="R1548" s="41">
        <f t="shared" si="1585"/>
        <v>0</v>
      </c>
      <c r="S1548" s="41">
        <f t="shared" si="1585"/>
        <v>0</v>
      </c>
      <c r="T1548" s="41">
        <f t="shared" si="1585"/>
        <v>0</v>
      </c>
      <c r="U1548" s="41">
        <f t="shared" si="1585"/>
        <v>0</v>
      </c>
    </row>
    <row r="1549" spans="1:21" ht="12" hidden="1" customHeight="1" x14ac:dyDescent="0.2">
      <c r="A1549" s="3">
        <v>4130100301</v>
      </c>
      <c r="B1549" s="4" t="s">
        <v>945</v>
      </c>
      <c r="C1549" s="4" t="s">
        <v>9</v>
      </c>
      <c r="D1549" s="4">
        <f t="shared" si="1518"/>
        <v>10</v>
      </c>
      <c r="E1549" s="42">
        <f>+F1549+G1549+J1549+K1549+L1549+H1549+M1549+N1549+I1549+O1549+P1549+Q1549+R1549+S1549+T1549+U1549</f>
        <v>0</v>
      </c>
      <c r="F1549" s="42">
        <f>IFERROR(VLOOKUP($A1549,'2018'!$A$8:$C$209,3,FALSE),0)</f>
        <v>0</v>
      </c>
      <c r="G1549" s="42">
        <f>IFERROR(VLOOKUP($A1549,'2019'!$A$8:$C$282,3,FALSE),0)</f>
        <v>0</v>
      </c>
      <c r="H1549" s="42">
        <f>+IFERROR(VLOOKUP($A1549,'2020'!$A$14:$C$247,3,FALSE),0)</f>
        <v>0</v>
      </c>
      <c r="I1549" s="42">
        <f>+IFERROR(VLOOKUP($A1549,'2021'!$A$12:$C$276,3,FALSE),0)</f>
        <v>0</v>
      </c>
      <c r="J1549" s="42">
        <f>+IFERROR(VLOOKUP($A1549,'2022'!$A:$O,4,FALSE),0)</f>
        <v>0</v>
      </c>
      <c r="K1549" s="42">
        <f>+IFERROR(VLOOKUP($A1549,'2022'!$A:$O,5,FALSE),0)</f>
        <v>0</v>
      </c>
      <c r="L1549" s="42">
        <f>+IFERROR(VLOOKUP($A1549,'2022'!$A:$O,6,FALSE),0)</f>
        <v>0</v>
      </c>
      <c r="M1549" s="42">
        <f>+IFERROR(VLOOKUP($A1549,'2022'!$A:$O,7,FALSE),0)</f>
        <v>0</v>
      </c>
      <c r="N1549" s="42">
        <f>+IFERROR(VLOOKUP($A1549,'2022'!$A:$O,8,FALSE),0)</f>
        <v>0</v>
      </c>
      <c r="O1549" s="42">
        <f>+IFERROR(VLOOKUP($A1549,'2022'!$A:$O,9,FALSE),0)</f>
        <v>0</v>
      </c>
      <c r="P1549" s="42">
        <f>+IFERROR(VLOOKUP($A1549,'2022'!$A:$O,10,FALSE),0)</f>
        <v>0</v>
      </c>
      <c r="Q1549" s="42">
        <f>+IFERROR(VLOOKUP($A1549,'2022'!$A:$O,11,FALSE),0)</f>
        <v>0</v>
      </c>
      <c r="R1549" s="42">
        <f>+IFERROR(VLOOKUP($A1549,'2022'!$A:$O,12,FALSE),0)</f>
        <v>0</v>
      </c>
      <c r="S1549" s="42">
        <f>+IFERROR(VLOOKUP($A1549,'2022'!$A:$O,13,FALSE),0)</f>
        <v>0</v>
      </c>
      <c r="T1549" s="42">
        <f>+IFERROR(VLOOKUP($A1549,'2022'!$A:$O,14,FALSE),0)</f>
        <v>0</v>
      </c>
      <c r="U1549" s="42">
        <f>+IFERROR(VLOOKUP($A1549,'2022'!$A:$O,15,FALSE),0)</f>
        <v>0</v>
      </c>
    </row>
    <row r="1550" spans="1:21" ht="12" hidden="1" customHeight="1" x14ac:dyDescent="0.25">
      <c r="A1550" s="34">
        <v>41301099</v>
      </c>
      <c r="B1550" s="35" t="s">
        <v>632</v>
      </c>
      <c r="C1550" s="35" t="s">
        <v>5</v>
      </c>
      <c r="D1550" s="35">
        <f t="shared" si="1518"/>
        <v>8</v>
      </c>
      <c r="E1550" s="41">
        <f t="shared" ref="E1550:U1550" si="1586">+E1551</f>
        <v>43392517201</v>
      </c>
      <c r="F1550" s="41">
        <f t="shared" si="1586"/>
        <v>0</v>
      </c>
      <c r="G1550" s="41">
        <f t="shared" si="1586"/>
        <v>0</v>
      </c>
      <c r="H1550" s="41">
        <f t="shared" si="1586"/>
        <v>0</v>
      </c>
      <c r="I1550" s="41">
        <f t="shared" si="1586"/>
        <v>0</v>
      </c>
      <c r="J1550" s="41">
        <f t="shared" si="1586"/>
        <v>0</v>
      </c>
      <c r="K1550" s="41">
        <f t="shared" si="1586"/>
        <v>0</v>
      </c>
      <c r="L1550" s="41">
        <f t="shared" si="1586"/>
        <v>1047115177</v>
      </c>
      <c r="M1550" s="41">
        <f t="shared" si="1586"/>
        <v>10316114007</v>
      </c>
      <c r="N1550" s="41">
        <f t="shared" si="1586"/>
        <v>14067196987</v>
      </c>
      <c r="O1550" s="41">
        <f t="shared" si="1586"/>
        <v>3476768064</v>
      </c>
      <c r="P1550" s="41">
        <f t="shared" si="1586"/>
        <v>841155181</v>
      </c>
      <c r="Q1550" s="41">
        <f t="shared" si="1586"/>
        <v>2776690325</v>
      </c>
      <c r="R1550" s="41">
        <f t="shared" si="1586"/>
        <v>1602412788</v>
      </c>
      <c r="S1550" s="41">
        <f t="shared" si="1586"/>
        <v>1758885319</v>
      </c>
      <c r="T1550" s="41">
        <f t="shared" si="1586"/>
        <v>427693415</v>
      </c>
      <c r="U1550" s="41">
        <f t="shared" si="1586"/>
        <v>7078485938</v>
      </c>
    </row>
    <row r="1551" spans="1:21" hidden="1" x14ac:dyDescent="0.2">
      <c r="A1551" s="3">
        <v>4130109901</v>
      </c>
      <c r="B1551" s="4" t="s">
        <v>946</v>
      </c>
      <c r="C1551" s="4" t="s">
        <v>9</v>
      </c>
      <c r="D1551" s="4">
        <f t="shared" si="1518"/>
        <v>10</v>
      </c>
      <c r="E1551" s="42">
        <f>+F1551+G1551+J1551+K1551+L1551+H1551+M1551+N1551+I1551+O1551+P1551+Q1551+R1551+S1551+T1551+U1551</f>
        <v>43392517201</v>
      </c>
      <c r="F1551" s="42">
        <f>IFERROR(VLOOKUP($A1551,'2018'!$A$8:$C$209,3,FALSE),0)</f>
        <v>0</v>
      </c>
      <c r="G1551" s="42">
        <f>IFERROR(VLOOKUP($A1551,'2019'!$A$8:$C$282,3,FALSE),0)</f>
        <v>0</v>
      </c>
      <c r="H1551" s="42">
        <f>+IFERROR(VLOOKUP($A1551,'2020'!$A$14:$C$247,3,FALSE),0)</f>
        <v>0</v>
      </c>
      <c r="I1551" s="42">
        <f>+IFERROR(VLOOKUP($A1551,'2021'!$A$12:$C$276,3,FALSE),0)</f>
        <v>0</v>
      </c>
      <c r="J1551" s="42">
        <f>+IFERROR(VLOOKUP($A1551,'2022'!$A:$O,4,FALSE),0)</f>
        <v>0</v>
      </c>
      <c r="K1551" s="42">
        <f>+IFERROR(VLOOKUP($A1551,'2022'!$A:$O,5,FALSE),0)</f>
        <v>0</v>
      </c>
      <c r="L1551" s="42">
        <f>+IFERROR(VLOOKUP($A1551,'2022'!$A:$O,6,FALSE),0)</f>
        <v>1047115177</v>
      </c>
      <c r="M1551" s="42">
        <f>+IFERROR(VLOOKUP($A1551,'2022'!$A:$O,7,FALSE),0)</f>
        <v>10316114007</v>
      </c>
      <c r="N1551" s="42">
        <f>+IFERROR(VLOOKUP($A1551,'2022'!$A:$O,8,FALSE),0)</f>
        <v>14067196987</v>
      </c>
      <c r="O1551" s="42">
        <f>+IFERROR(VLOOKUP($A1551,'2022'!$A:$O,9,FALSE),0)</f>
        <v>3476768064</v>
      </c>
      <c r="P1551" s="42">
        <f>+IFERROR(VLOOKUP($A1551,'2022'!$A:$O,10,FALSE),0)</f>
        <v>841155181</v>
      </c>
      <c r="Q1551" s="42">
        <f>+IFERROR(VLOOKUP($A1551,'2022'!$A:$O,11,FALSE),0)</f>
        <v>2776690325</v>
      </c>
      <c r="R1551" s="42">
        <f>+IFERROR(VLOOKUP($A1551,'2022'!$A:$O,12,FALSE),0)</f>
        <v>1602412788</v>
      </c>
      <c r="S1551" s="42">
        <f>+IFERROR(VLOOKUP($A1551,'2022'!$A:$O,13,FALSE),0)</f>
        <v>1758885319</v>
      </c>
      <c r="T1551" s="42">
        <f>+IFERROR(VLOOKUP($A1551,'2022'!$A:$O,14,FALSE),0)</f>
        <v>427693415</v>
      </c>
      <c r="U1551" s="42">
        <f>+IFERROR(VLOOKUP($A1551,'2022'!$A:$O,15,FALSE),0)</f>
        <v>7078485938</v>
      </c>
    </row>
    <row r="1552" spans="1:21" ht="12" hidden="1" customHeight="1" x14ac:dyDescent="0.25">
      <c r="A1552" s="5">
        <v>413095</v>
      </c>
      <c r="B1552" s="6" t="s">
        <v>947</v>
      </c>
      <c r="C1552" s="6" t="s">
        <v>5</v>
      </c>
      <c r="D1552" s="6">
        <f t="shared" si="1518"/>
        <v>6</v>
      </c>
      <c r="E1552" s="40">
        <f t="shared" ref="E1552:L1552" si="1587">+E1553+E1558+E1559</f>
        <v>218010391.59</v>
      </c>
      <c r="F1552" s="40">
        <f t="shared" si="1587"/>
        <v>0</v>
      </c>
      <c r="G1552" s="40">
        <f t="shared" si="1587"/>
        <v>45414186.289999999</v>
      </c>
      <c r="H1552" s="40">
        <f t="shared" ref="H1552" si="1588">+H1553+H1558+H1559</f>
        <v>108081778.63</v>
      </c>
      <c r="I1552" s="40">
        <f t="shared" ref="I1552" si="1589">+I1553+I1558+I1559</f>
        <v>0</v>
      </c>
      <c r="J1552" s="40">
        <f t="shared" si="1587"/>
        <v>5150323</v>
      </c>
      <c r="K1552" s="40">
        <f t="shared" si="1587"/>
        <v>0</v>
      </c>
      <c r="L1552" s="40">
        <f t="shared" si="1587"/>
        <v>14575572.93</v>
      </c>
      <c r="M1552" s="40">
        <f t="shared" ref="M1552:N1552" si="1590">+M1553+M1558+M1559</f>
        <v>2082714</v>
      </c>
      <c r="N1552" s="40">
        <f t="shared" si="1590"/>
        <v>3030356</v>
      </c>
      <c r="O1552" s="40">
        <f t="shared" ref="O1552:S1552" si="1591">+O1553+O1558+O1559</f>
        <v>2284855</v>
      </c>
      <c r="P1552" s="40">
        <f t="shared" si="1591"/>
        <v>462655</v>
      </c>
      <c r="Q1552" s="40">
        <f t="shared" si="1591"/>
        <v>2424987</v>
      </c>
      <c r="R1552" s="40">
        <f t="shared" si="1591"/>
        <v>2091863.88</v>
      </c>
      <c r="S1552" s="40">
        <f t="shared" si="1591"/>
        <v>2766545</v>
      </c>
      <c r="T1552" s="40">
        <f t="shared" ref="T1552:U1552" si="1592">+T1553+T1558+T1559</f>
        <v>20385145.859999999</v>
      </c>
      <c r="U1552" s="40">
        <f t="shared" si="1592"/>
        <v>9259409</v>
      </c>
    </row>
    <row r="1553" spans="1:21" ht="12" hidden="1" customHeight="1" x14ac:dyDescent="0.25">
      <c r="A1553" s="34">
        <v>41309501</v>
      </c>
      <c r="B1553" s="35" t="s">
        <v>948</v>
      </c>
      <c r="C1553" s="35" t="s">
        <v>5</v>
      </c>
      <c r="D1553" s="35">
        <f t="shared" si="1518"/>
        <v>8</v>
      </c>
      <c r="E1553" s="41">
        <f t="shared" ref="E1553:L1553" si="1593">SUBTOTAL(9,E1554:E1557)</f>
        <v>0</v>
      </c>
      <c r="F1553" s="41">
        <f t="shared" si="1593"/>
        <v>0</v>
      </c>
      <c r="G1553" s="41">
        <f t="shared" si="1593"/>
        <v>0</v>
      </c>
      <c r="H1553" s="41">
        <f t="shared" ref="H1553" si="1594">SUBTOTAL(9,H1554:H1557)</f>
        <v>0</v>
      </c>
      <c r="I1553" s="41">
        <f t="shared" ref="I1553" si="1595">SUBTOTAL(9,I1554:I1557)</f>
        <v>0</v>
      </c>
      <c r="J1553" s="41">
        <f t="shared" si="1593"/>
        <v>0</v>
      </c>
      <c r="K1553" s="41">
        <f t="shared" si="1593"/>
        <v>0</v>
      </c>
      <c r="L1553" s="41">
        <f t="shared" si="1593"/>
        <v>0</v>
      </c>
      <c r="M1553" s="41">
        <f t="shared" ref="M1553:N1553" si="1596">SUBTOTAL(9,M1554:M1557)</f>
        <v>0</v>
      </c>
      <c r="N1553" s="41">
        <f t="shared" si="1596"/>
        <v>0</v>
      </c>
      <c r="O1553" s="41">
        <f t="shared" ref="O1553:S1553" si="1597">SUBTOTAL(9,O1554:O1557)</f>
        <v>0</v>
      </c>
      <c r="P1553" s="41">
        <f t="shared" si="1597"/>
        <v>0</v>
      </c>
      <c r="Q1553" s="41">
        <f t="shared" si="1597"/>
        <v>0</v>
      </c>
      <c r="R1553" s="41">
        <f t="shared" si="1597"/>
        <v>0</v>
      </c>
      <c r="S1553" s="41">
        <f t="shared" si="1597"/>
        <v>0</v>
      </c>
      <c r="T1553" s="41">
        <f t="shared" ref="T1553:U1553" si="1598">SUBTOTAL(9,T1554:T1557)</f>
        <v>0</v>
      </c>
      <c r="U1553" s="41">
        <f t="shared" si="1598"/>
        <v>0</v>
      </c>
    </row>
    <row r="1554" spans="1:21" ht="12" hidden="1" customHeight="1" x14ac:dyDescent="0.2">
      <c r="A1554" s="3">
        <v>4130950101</v>
      </c>
      <c r="B1554" s="4" t="s">
        <v>949</v>
      </c>
      <c r="C1554" s="4" t="s">
        <v>9</v>
      </c>
      <c r="D1554" s="4">
        <f t="shared" si="1518"/>
        <v>10</v>
      </c>
      <c r="E1554" s="42">
        <f t="shared" ref="E1554:E1557" si="1599">+F1554+G1554+J1554+K1554+L1554+H1554+M1554+N1554+I1554+O1554+P1554+Q1554+R1554+S1554+T1554+U1554</f>
        <v>0</v>
      </c>
      <c r="F1554" s="42">
        <f>IFERROR(VLOOKUP($A1554,'2018'!$A$8:$C$209,3,FALSE),0)</f>
        <v>0</v>
      </c>
      <c r="G1554" s="42">
        <f>IFERROR(VLOOKUP($A1554,'2019'!$A$8:$C$282,3,FALSE),0)</f>
        <v>0</v>
      </c>
      <c r="H1554" s="42">
        <f>+IFERROR(VLOOKUP($A1554,'2020'!$A$14:$C$247,3,FALSE),0)</f>
        <v>0</v>
      </c>
      <c r="I1554" s="42">
        <f>+IFERROR(VLOOKUP($A1554,'2021'!$A$12:$C$276,3,FALSE),0)</f>
        <v>0</v>
      </c>
      <c r="J1554" s="42">
        <f>+IFERROR(VLOOKUP($A1554,'2022'!$A:$O,4,FALSE),0)</f>
        <v>0</v>
      </c>
      <c r="K1554" s="42">
        <f>+IFERROR(VLOOKUP($A1554,'2022'!$A:$O,5,FALSE),0)</f>
        <v>0</v>
      </c>
      <c r="L1554" s="42">
        <f>+IFERROR(VLOOKUP($A1554,'2022'!$A:$O,6,FALSE),0)</f>
        <v>0</v>
      </c>
      <c r="M1554" s="42">
        <f>+IFERROR(VLOOKUP($A1554,'2022'!$A:$O,7,FALSE),0)</f>
        <v>0</v>
      </c>
      <c r="N1554" s="42">
        <f>+IFERROR(VLOOKUP($A1554,'2022'!$A:$O,8,FALSE),0)</f>
        <v>0</v>
      </c>
      <c r="O1554" s="42">
        <f>+IFERROR(VLOOKUP($A1554,'2022'!$A:$O,9,FALSE),0)</f>
        <v>0</v>
      </c>
      <c r="P1554" s="42">
        <f>+IFERROR(VLOOKUP($A1554,'2022'!$A:$O,10,FALSE),0)</f>
        <v>0</v>
      </c>
      <c r="Q1554" s="42">
        <f>+IFERROR(VLOOKUP($A1554,'2022'!$A:$O,11,FALSE),0)</f>
        <v>0</v>
      </c>
      <c r="R1554" s="42">
        <f>+IFERROR(VLOOKUP($A1554,'2022'!$A:$O,12,FALSE),0)</f>
        <v>0</v>
      </c>
      <c r="S1554" s="42">
        <f>+IFERROR(VLOOKUP($A1554,'2022'!$A:$O,13,FALSE),0)</f>
        <v>0</v>
      </c>
      <c r="T1554" s="42">
        <f>+IFERROR(VLOOKUP($A1554,'2022'!$A:$O,14,FALSE),0)</f>
        <v>0</v>
      </c>
      <c r="U1554" s="42">
        <f>+IFERROR(VLOOKUP($A1554,'2022'!$A:$O,15,FALSE),0)</f>
        <v>0</v>
      </c>
    </row>
    <row r="1555" spans="1:21" hidden="1" x14ac:dyDescent="0.2">
      <c r="A1555" s="3">
        <v>4130950102</v>
      </c>
      <c r="B1555" s="4" t="s">
        <v>950</v>
      </c>
      <c r="C1555" s="4" t="s">
        <v>9</v>
      </c>
      <c r="D1555" s="4">
        <f t="shared" si="1518"/>
        <v>10</v>
      </c>
      <c r="E1555" s="42">
        <f t="shared" si="1599"/>
        <v>0</v>
      </c>
      <c r="F1555" s="42">
        <f>IFERROR(VLOOKUP($A1555,'2018'!$A$8:$C$209,3,FALSE),0)</f>
        <v>0</v>
      </c>
      <c r="G1555" s="42">
        <f>IFERROR(VLOOKUP($A1555,'2019'!$A$8:$C$282,3,FALSE),0)</f>
        <v>0</v>
      </c>
      <c r="H1555" s="42">
        <f>+IFERROR(VLOOKUP($A1555,'2020'!$A$14:$C$247,3,FALSE),0)</f>
        <v>0</v>
      </c>
      <c r="I1555" s="42">
        <f>+IFERROR(VLOOKUP($A1555,'2021'!$A$12:$C$276,3,FALSE),0)</f>
        <v>0</v>
      </c>
      <c r="J1555" s="42">
        <f>+IFERROR(VLOOKUP($A1555,'2022'!$A:$O,4,FALSE),0)</f>
        <v>0</v>
      </c>
      <c r="K1555" s="42">
        <f>+IFERROR(VLOOKUP($A1555,'2022'!$A:$O,5,FALSE),0)</f>
        <v>0</v>
      </c>
      <c r="L1555" s="42">
        <f>+IFERROR(VLOOKUP($A1555,'2022'!$A:$O,6,FALSE),0)</f>
        <v>0</v>
      </c>
      <c r="M1555" s="42">
        <f>+IFERROR(VLOOKUP($A1555,'2022'!$A:$O,7,FALSE),0)</f>
        <v>0</v>
      </c>
      <c r="N1555" s="42">
        <f>+IFERROR(VLOOKUP($A1555,'2022'!$A:$O,8,FALSE),0)</f>
        <v>0</v>
      </c>
      <c r="O1555" s="42">
        <f>+IFERROR(VLOOKUP($A1555,'2022'!$A:$O,9,FALSE),0)</f>
        <v>0</v>
      </c>
      <c r="P1555" s="42">
        <f>+IFERROR(VLOOKUP($A1555,'2022'!$A:$O,10,FALSE),0)</f>
        <v>0</v>
      </c>
      <c r="Q1555" s="42">
        <f>+IFERROR(VLOOKUP($A1555,'2022'!$A:$O,11,FALSE),0)</f>
        <v>0</v>
      </c>
      <c r="R1555" s="42">
        <f>+IFERROR(VLOOKUP($A1555,'2022'!$A:$O,12,FALSE),0)</f>
        <v>0</v>
      </c>
      <c r="S1555" s="42">
        <f>+IFERROR(VLOOKUP($A1555,'2022'!$A:$O,13,FALSE),0)</f>
        <v>0</v>
      </c>
      <c r="T1555" s="42">
        <f>+IFERROR(VLOOKUP($A1555,'2022'!$A:$O,14,FALSE),0)</f>
        <v>0</v>
      </c>
      <c r="U1555" s="42">
        <f>+IFERROR(VLOOKUP($A1555,'2022'!$A:$O,15,FALSE),0)</f>
        <v>0</v>
      </c>
    </row>
    <row r="1556" spans="1:21" ht="12" hidden="1" customHeight="1" x14ac:dyDescent="0.2">
      <c r="A1556" s="3">
        <v>4130950103</v>
      </c>
      <c r="B1556" s="4" t="s">
        <v>951</v>
      </c>
      <c r="C1556" s="4" t="s">
        <v>9</v>
      </c>
      <c r="D1556" s="4">
        <f t="shared" si="1518"/>
        <v>10</v>
      </c>
      <c r="E1556" s="42">
        <f t="shared" si="1599"/>
        <v>0</v>
      </c>
      <c r="F1556" s="42">
        <f>IFERROR(VLOOKUP($A1556,'2018'!$A$8:$C$209,3,FALSE),0)</f>
        <v>0</v>
      </c>
      <c r="G1556" s="42">
        <f>IFERROR(VLOOKUP($A1556,'2019'!$A$8:$C$282,3,FALSE),0)</f>
        <v>0</v>
      </c>
      <c r="H1556" s="42">
        <f>+IFERROR(VLOOKUP($A1556,'2020'!$A$14:$C$247,3,FALSE),0)</f>
        <v>0</v>
      </c>
      <c r="I1556" s="42">
        <f>+IFERROR(VLOOKUP($A1556,'2021'!$A$12:$C$276,3,FALSE),0)</f>
        <v>0</v>
      </c>
      <c r="J1556" s="42">
        <f>+IFERROR(VLOOKUP($A1556,'2022'!$A:$O,4,FALSE),0)</f>
        <v>0</v>
      </c>
      <c r="K1556" s="42">
        <f>+IFERROR(VLOOKUP($A1556,'2022'!$A:$O,5,FALSE),0)</f>
        <v>0</v>
      </c>
      <c r="L1556" s="42">
        <f>+IFERROR(VLOOKUP($A1556,'2022'!$A:$O,6,FALSE),0)</f>
        <v>0</v>
      </c>
      <c r="M1556" s="42">
        <f>+IFERROR(VLOOKUP($A1556,'2022'!$A:$O,7,FALSE),0)</f>
        <v>0</v>
      </c>
      <c r="N1556" s="42">
        <f>+IFERROR(VLOOKUP($A1556,'2022'!$A:$O,8,FALSE),0)</f>
        <v>0</v>
      </c>
      <c r="O1556" s="42">
        <f>+IFERROR(VLOOKUP($A1556,'2022'!$A:$O,9,FALSE),0)</f>
        <v>0</v>
      </c>
      <c r="P1556" s="42">
        <f>+IFERROR(VLOOKUP($A1556,'2022'!$A:$O,10,FALSE),0)</f>
        <v>0</v>
      </c>
      <c r="Q1556" s="42">
        <f>+IFERROR(VLOOKUP($A1556,'2022'!$A:$O,11,FALSE),0)</f>
        <v>0</v>
      </c>
      <c r="R1556" s="42">
        <f>+IFERROR(VLOOKUP($A1556,'2022'!$A:$O,12,FALSE),0)</f>
        <v>0</v>
      </c>
      <c r="S1556" s="42">
        <f>+IFERROR(VLOOKUP($A1556,'2022'!$A:$O,13,FALSE),0)</f>
        <v>0</v>
      </c>
      <c r="T1556" s="42">
        <f>+IFERROR(VLOOKUP($A1556,'2022'!$A:$O,14,FALSE),0)</f>
        <v>0</v>
      </c>
      <c r="U1556" s="42">
        <f>+IFERROR(VLOOKUP($A1556,'2022'!$A:$O,15,FALSE),0)</f>
        <v>0</v>
      </c>
    </row>
    <row r="1557" spans="1:21" ht="12" hidden="1" customHeight="1" x14ac:dyDescent="0.2">
      <c r="A1557" s="3">
        <v>4130950104</v>
      </c>
      <c r="B1557" s="4" t="s">
        <v>205</v>
      </c>
      <c r="C1557" s="4" t="s">
        <v>9</v>
      </c>
      <c r="D1557" s="4">
        <f t="shared" si="1518"/>
        <v>10</v>
      </c>
      <c r="E1557" s="42">
        <f t="shared" si="1599"/>
        <v>0</v>
      </c>
      <c r="F1557" s="42">
        <f>IFERROR(VLOOKUP($A1557,'2018'!$A$8:$C$209,3,FALSE),0)</f>
        <v>0</v>
      </c>
      <c r="G1557" s="42">
        <f>IFERROR(VLOOKUP($A1557,'2019'!$A$8:$C$282,3,FALSE),0)</f>
        <v>0</v>
      </c>
      <c r="H1557" s="42">
        <f>+IFERROR(VLOOKUP($A1557,'2020'!$A$14:$C$247,3,FALSE),0)</f>
        <v>0</v>
      </c>
      <c r="I1557" s="42">
        <f>+IFERROR(VLOOKUP($A1557,'2021'!$A$12:$C$276,3,FALSE),0)</f>
        <v>0</v>
      </c>
      <c r="J1557" s="42">
        <f>+IFERROR(VLOOKUP($A1557,'2022'!$A:$O,4,FALSE),0)</f>
        <v>0</v>
      </c>
      <c r="K1557" s="42">
        <f>+IFERROR(VLOOKUP($A1557,'2022'!$A:$O,5,FALSE),0)</f>
        <v>0</v>
      </c>
      <c r="L1557" s="42">
        <f>+IFERROR(VLOOKUP($A1557,'2022'!$A:$O,6,FALSE),0)</f>
        <v>0</v>
      </c>
      <c r="M1557" s="42">
        <f>+IFERROR(VLOOKUP($A1557,'2022'!$A:$O,7,FALSE),0)</f>
        <v>0</v>
      </c>
      <c r="N1557" s="42">
        <f>+IFERROR(VLOOKUP($A1557,'2022'!$A:$O,8,FALSE),0)</f>
        <v>0</v>
      </c>
      <c r="O1557" s="42">
        <f>+IFERROR(VLOOKUP($A1557,'2022'!$A:$O,9,FALSE),0)</f>
        <v>0</v>
      </c>
      <c r="P1557" s="42">
        <f>+IFERROR(VLOOKUP($A1557,'2022'!$A:$O,10,FALSE),0)</f>
        <v>0</v>
      </c>
      <c r="Q1557" s="42">
        <f>+IFERROR(VLOOKUP($A1557,'2022'!$A:$O,11,FALSE),0)</f>
        <v>0</v>
      </c>
      <c r="R1557" s="42">
        <f>+IFERROR(VLOOKUP($A1557,'2022'!$A:$O,12,FALSE),0)</f>
        <v>0</v>
      </c>
      <c r="S1557" s="42">
        <f>+IFERROR(VLOOKUP($A1557,'2022'!$A:$O,13,FALSE),0)</f>
        <v>0</v>
      </c>
      <c r="T1557" s="42">
        <f>+IFERROR(VLOOKUP($A1557,'2022'!$A:$O,14,FALSE),0)</f>
        <v>0</v>
      </c>
      <c r="U1557" s="42">
        <f>+IFERROR(VLOOKUP($A1557,'2022'!$A:$O,15,FALSE),0)</f>
        <v>0</v>
      </c>
    </row>
    <row r="1558" spans="1:21" ht="12" hidden="1" x14ac:dyDescent="0.25">
      <c r="A1558" s="34">
        <v>41309502</v>
      </c>
      <c r="B1558" s="35" t="s">
        <v>952</v>
      </c>
      <c r="C1558" s="35" t="s">
        <v>5</v>
      </c>
      <c r="D1558" s="35">
        <f t="shared" si="1518"/>
        <v>8</v>
      </c>
      <c r="E1558" s="41"/>
      <c r="F1558" s="41"/>
      <c r="G1558" s="41"/>
      <c r="H1558" s="41"/>
      <c r="I1558" s="41"/>
      <c r="J1558" s="41"/>
      <c r="K1558" s="41"/>
      <c r="L1558" s="41"/>
      <c r="M1558" s="41"/>
      <c r="N1558" s="41"/>
      <c r="O1558" s="41"/>
      <c r="P1558" s="41"/>
      <c r="Q1558" s="41"/>
      <c r="R1558" s="41"/>
      <c r="S1558" s="41"/>
      <c r="T1558" s="41"/>
      <c r="U1558" s="41"/>
    </row>
    <row r="1559" spans="1:21" ht="12" hidden="1" x14ac:dyDescent="0.25">
      <c r="A1559" s="34">
        <v>41309599</v>
      </c>
      <c r="B1559" s="35" t="s">
        <v>632</v>
      </c>
      <c r="C1559" s="35" t="s">
        <v>5</v>
      </c>
      <c r="D1559" s="35">
        <f t="shared" si="1518"/>
        <v>8</v>
      </c>
      <c r="E1559" s="41">
        <f t="shared" ref="E1559:L1559" si="1600">+E1560+E1561</f>
        <v>218010391.59</v>
      </c>
      <c r="F1559" s="41">
        <f t="shared" si="1600"/>
        <v>0</v>
      </c>
      <c r="G1559" s="41">
        <f t="shared" si="1600"/>
        <v>45414186.289999999</v>
      </c>
      <c r="H1559" s="41">
        <f t="shared" ref="H1559" si="1601">+H1560+H1561</f>
        <v>108081778.63</v>
      </c>
      <c r="I1559" s="41">
        <f t="shared" ref="I1559" si="1602">+I1560+I1561</f>
        <v>0</v>
      </c>
      <c r="J1559" s="41">
        <f t="shared" si="1600"/>
        <v>5150323</v>
      </c>
      <c r="K1559" s="41">
        <f t="shared" si="1600"/>
        <v>0</v>
      </c>
      <c r="L1559" s="41">
        <f t="shared" si="1600"/>
        <v>14575572.93</v>
      </c>
      <c r="M1559" s="41">
        <f t="shared" ref="M1559:N1559" si="1603">+M1560+M1561</f>
        <v>2082714</v>
      </c>
      <c r="N1559" s="41">
        <f t="shared" si="1603"/>
        <v>3030356</v>
      </c>
      <c r="O1559" s="41">
        <f t="shared" ref="O1559:S1559" si="1604">+O1560+O1561</f>
        <v>2284855</v>
      </c>
      <c r="P1559" s="41">
        <f t="shared" si="1604"/>
        <v>462655</v>
      </c>
      <c r="Q1559" s="41">
        <f t="shared" si="1604"/>
        <v>2424987</v>
      </c>
      <c r="R1559" s="41">
        <f t="shared" si="1604"/>
        <v>2091863.88</v>
      </c>
      <c r="S1559" s="41">
        <f t="shared" si="1604"/>
        <v>2766545</v>
      </c>
      <c r="T1559" s="41">
        <f t="shared" ref="T1559:U1559" si="1605">+T1560+T1561</f>
        <v>20385145.859999999</v>
      </c>
      <c r="U1559" s="41">
        <f t="shared" si="1605"/>
        <v>9259409</v>
      </c>
    </row>
    <row r="1560" spans="1:21" ht="12" hidden="1" customHeight="1" x14ac:dyDescent="0.2">
      <c r="A1560" s="3">
        <v>4130959901</v>
      </c>
      <c r="B1560" s="4" t="s">
        <v>953</v>
      </c>
      <c r="C1560" s="4" t="s">
        <v>9</v>
      </c>
      <c r="D1560" s="4">
        <f t="shared" si="1518"/>
        <v>10</v>
      </c>
      <c r="E1560" s="42">
        <f t="shared" ref="E1560:E1561" si="1606">+F1560+G1560+J1560+K1560+L1560+H1560+M1560+N1560+I1560+O1560+P1560+Q1560+R1560+S1560+T1560+U1560</f>
        <v>39694928.93</v>
      </c>
      <c r="F1560" s="42">
        <f>IFERROR(VLOOKUP($A1560,'2018'!$A$8:$C$209,3,FALSE),0)</f>
        <v>0</v>
      </c>
      <c r="G1560" s="42">
        <f>IFERROR(VLOOKUP($A1560,'2019'!$A$8:$C$282,3,FALSE),0)</f>
        <v>3470156.21</v>
      </c>
      <c r="H1560" s="42">
        <f>+IFERROR(VLOOKUP($A1560,'2020'!$A$14:$C$247,3,FALSE),0)</f>
        <v>4983267.3</v>
      </c>
      <c r="I1560" s="42">
        <f>+IFERROR(VLOOKUP($A1560,'2021'!$A$12:$C$276,3,FALSE),0)</f>
        <v>0</v>
      </c>
      <c r="J1560" s="42">
        <f>+IFERROR(VLOOKUP($A1560,'2022'!$A:$O,4,FALSE),0)</f>
        <v>4926430</v>
      </c>
      <c r="K1560" s="42">
        <f>+IFERROR(VLOOKUP($A1560,'2022'!$A:$O,5,FALSE),0)</f>
        <v>0</v>
      </c>
      <c r="L1560" s="42">
        <f>+IFERROR(VLOOKUP($A1560,'2022'!$A:$O,6,FALSE),0)</f>
        <v>3693477.56</v>
      </c>
      <c r="M1560" s="42">
        <f>+IFERROR(VLOOKUP($A1560,'2022'!$A:$O,7,FALSE),0)</f>
        <v>1845529</v>
      </c>
      <c r="N1560" s="42">
        <f>+IFERROR(VLOOKUP($A1560,'2022'!$A:$O,8,FALSE),0)</f>
        <v>2862769</v>
      </c>
      <c r="O1560" s="42">
        <f>+IFERROR(VLOOKUP($A1560,'2022'!$A:$O,9,FALSE),0)</f>
        <v>1964206</v>
      </c>
      <c r="P1560" s="42">
        <f>+IFERROR(VLOOKUP($A1560,'2022'!$A:$O,10,FALSE),0)</f>
        <v>419688</v>
      </c>
      <c r="Q1560" s="42">
        <f>+IFERROR(VLOOKUP($A1560,'2022'!$A:$O,11,FALSE),0)</f>
        <v>2067613</v>
      </c>
      <c r="R1560" s="42">
        <f>+IFERROR(VLOOKUP($A1560,'2022'!$A:$O,12,FALSE),0)</f>
        <v>2091863.88</v>
      </c>
      <c r="S1560" s="42">
        <f>+IFERROR(VLOOKUP($A1560,'2022'!$A:$O,13,FALSE),0)</f>
        <v>1773142</v>
      </c>
      <c r="T1560" s="42">
        <f>+IFERROR(VLOOKUP($A1560,'2022'!$A:$O,14,FALSE),0)</f>
        <v>1421673.98</v>
      </c>
      <c r="U1560" s="42">
        <f>+IFERROR(VLOOKUP($A1560,'2022'!$A:$O,15,FALSE),0)</f>
        <v>8175113</v>
      </c>
    </row>
    <row r="1561" spans="1:21" ht="12" hidden="1" customHeight="1" x14ac:dyDescent="0.2">
      <c r="A1561" s="3">
        <v>4130959902</v>
      </c>
      <c r="B1561" s="4" t="s">
        <v>954</v>
      </c>
      <c r="C1561" s="4" t="s">
        <v>9</v>
      </c>
      <c r="D1561" s="4">
        <f t="shared" si="1518"/>
        <v>10</v>
      </c>
      <c r="E1561" s="42">
        <f t="shared" si="1606"/>
        <v>178315462.66</v>
      </c>
      <c r="F1561" s="42">
        <f>IFERROR(VLOOKUP($A1561,'2018'!$A$8:$C$209,3,FALSE),0)</f>
        <v>0</v>
      </c>
      <c r="G1561" s="42">
        <f>IFERROR(VLOOKUP($A1561,'2019'!$A$8:$C$282,3,FALSE),0)</f>
        <v>41944030.079999998</v>
      </c>
      <c r="H1561" s="42">
        <f>+IFERROR(VLOOKUP($A1561,'2020'!$A$14:$C$247,3,FALSE),0)</f>
        <v>103098511.33</v>
      </c>
      <c r="I1561" s="42">
        <f>+IFERROR(VLOOKUP($A1561,'2021'!$A$12:$C$276,3,FALSE),0)</f>
        <v>0</v>
      </c>
      <c r="J1561" s="42">
        <f>+IFERROR(VLOOKUP($A1561,'2022'!$A:$O,4,FALSE),0)</f>
        <v>223893</v>
      </c>
      <c r="K1561" s="42">
        <f>+IFERROR(VLOOKUP($A1561,'2022'!$A:$O,5,FALSE),0)</f>
        <v>0</v>
      </c>
      <c r="L1561" s="42">
        <f>+IFERROR(VLOOKUP($A1561,'2022'!$A:$O,6,FALSE),0)</f>
        <v>10882095.369999999</v>
      </c>
      <c r="M1561" s="42">
        <f>+IFERROR(VLOOKUP($A1561,'2022'!$A:$O,7,FALSE),0)</f>
        <v>237185</v>
      </c>
      <c r="N1561" s="42">
        <f>+IFERROR(VLOOKUP($A1561,'2022'!$A:$O,8,FALSE),0)</f>
        <v>167587</v>
      </c>
      <c r="O1561" s="42">
        <f>+IFERROR(VLOOKUP($A1561,'2022'!$A:$O,9,FALSE),0)</f>
        <v>320649</v>
      </c>
      <c r="P1561" s="42">
        <f>+IFERROR(VLOOKUP($A1561,'2022'!$A:$O,10,FALSE),0)</f>
        <v>42967</v>
      </c>
      <c r="Q1561" s="42">
        <f>+IFERROR(VLOOKUP($A1561,'2022'!$A:$O,11,FALSE),0)</f>
        <v>357374</v>
      </c>
      <c r="R1561" s="42">
        <f>+IFERROR(VLOOKUP($A1561,'2022'!$A:$O,12,FALSE),0)</f>
        <v>0</v>
      </c>
      <c r="S1561" s="42">
        <f>+IFERROR(VLOOKUP($A1561,'2022'!$A:$O,13,FALSE),0)</f>
        <v>993403</v>
      </c>
      <c r="T1561" s="42">
        <f>+IFERROR(VLOOKUP($A1561,'2022'!$A:$O,14,FALSE),0)</f>
        <v>18963471.879999999</v>
      </c>
      <c r="U1561" s="42">
        <f>+IFERROR(VLOOKUP($A1561,'2022'!$A:$O,15,FALSE),0)</f>
        <v>1084296</v>
      </c>
    </row>
    <row r="1562" spans="1:21" ht="12" hidden="1" customHeight="1" x14ac:dyDescent="0.25">
      <c r="A1562" s="32">
        <v>4135</v>
      </c>
      <c r="B1562" s="33" t="s">
        <v>126</v>
      </c>
      <c r="C1562" s="33" t="s">
        <v>5</v>
      </c>
      <c r="D1562" s="33">
        <f t="shared" si="1518"/>
        <v>4</v>
      </c>
      <c r="E1562" s="39">
        <f t="shared" ref="E1562:U1564" si="1607">+E1563</f>
        <v>0</v>
      </c>
      <c r="F1562" s="39">
        <f t="shared" si="1607"/>
        <v>0</v>
      </c>
      <c r="G1562" s="39">
        <f t="shared" si="1607"/>
        <v>0</v>
      </c>
      <c r="H1562" s="39">
        <f t="shared" si="1607"/>
        <v>0</v>
      </c>
      <c r="I1562" s="39">
        <f t="shared" si="1607"/>
        <v>0</v>
      </c>
      <c r="J1562" s="39">
        <f t="shared" si="1607"/>
        <v>0</v>
      </c>
      <c r="K1562" s="39">
        <f t="shared" si="1607"/>
        <v>0</v>
      </c>
      <c r="L1562" s="39">
        <f t="shared" si="1607"/>
        <v>0</v>
      </c>
      <c r="M1562" s="39">
        <f t="shared" si="1607"/>
        <v>0</v>
      </c>
      <c r="N1562" s="39">
        <f t="shared" si="1607"/>
        <v>0</v>
      </c>
      <c r="O1562" s="39">
        <f t="shared" si="1607"/>
        <v>0</v>
      </c>
      <c r="P1562" s="39">
        <f t="shared" si="1607"/>
        <v>0</v>
      </c>
      <c r="Q1562" s="39">
        <f t="shared" si="1607"/>
        <v>0</v>
      </c>
      <c r="R1562" s="39">
        <f t="shared" si="1607"/>
        <v>0</v>
      </c>
      <c r="S1562" s="39">
        <f t="shared" si="1607"/>
        <v>0</v>
      </c>
      <c r="T1562" s="39">
        <f t="shared" si="1607"/>
        <v>0</v>
      </c>
      <c r="U1562" s="39">
        <f t="shared" si="1607"/>
        <v>0</v>
      </c>
    </row>
    <row r="1563" spans="1:21" ht="12" hidden="1" x14ac:dyDescent="0.25">
      <c r="A1563" s="5">
        <v>413505</v>
      </c>
      <c r="B1563" s="6" t="s">
        <v>126</v>
      </c>
      <c r="C1563" s="6" t="s">
        <v>5</v>
      </c>
      <c r="D1563" s="6">
        <f t="shared" ref="D1563:D1626" si="1608">+LEN(A1563)</f>
        <v>6</v>
      </c>
      <c r="E1563" s="40">
        <f t="shared" si="1607"/>
        <v>0</v>
      </c>
      <c r="F1563" s="40">
        <f t="shared" si="1607"/>
        <v>0</v>
      </c>
      <c r="G1563" s="40">
        <f t="shared" si="1607"/>
        <v>0</v>
      </c>
      <c r="H1563" s="40">
        <f t="shared" si="1607"/>
        <v>0</v>
      </c>
      <c r="I1563" s="40">
        <f t="shared" si="1607"/>
        <v>0</v>
      </c>
      <c r="J1563" s="40">
        <f t="shared" si="1607"/>
        <v>0</v>
      </c>
      <c r="K1563" s="40">
        <f t="shared" si="1607"/>
        <v>0</v>
      </c>
      <c r="L1563" s="40">
        <f t="shared" si="1607"/>
        <v>0</v>
      </c>
      <c r="M1563" s="40">
        <f t="shared" si="1607"/>
        <v>0</v>
      </c>
      <c r="N1563" s="40">
        <f t="shared" si="1607"/>
        <v>0</v>
      </c>
      <c r="O1563" s="40">
        <f t="shared" si="1607"/>
        <v>0</v>
      </c>
      <c r="P1563" s="40">
        <f t="shared" si="1607"/>
        <v>0</v>
      </c>
      <c r="Q1563" s="40">
        <f t="shared" si="1607"/>
        <v>0</v>
      </c>
      <c r="R1563" s="40">
        <f t="shared" si="1607"/>
        <v>0</v>
      </c>
      <c r="S1563" s="40">
        <f t="shared" si="1607"/>
        <v>0</v>
      </c>
      <c r="T1563" s="40">
        <f t="shared" si="1607"/>
        <v>0</v>
      </c>
      <c r="U1563" s="40">
        <f t="shared" si="1607"/>
        <v>0</v>
      </c>
    </row>
    <row r="1564" spans="1:21" ht="12" hidden="1" customHeight="1" x14ac:dyDescent="0.25">
      <c r="A1564" s="34">
        <v>41350501</v>
      </c>
      <c r="B1564" s="35" t="s">
        <v>126</v>
      </c>
      <c r="C1564" s="35" t="s">
        <v>5</v>
      </c>
      <c r="D1564" s="35">
        <f t="shared" si="1608"/>
        <v>8</v>
      </c>
      <c r="E1564" s="41">
        <f t="shared" si="1607"/>
        <v>0</v>
      </c>
      <c r="F1564" s="41">
        <f t="shared" si="1607"/>
        <v>0</v>
      </c>
      <c r="G1564" s="41">
        <f t="shared" si="1607"/>
        <v>0</v>
      </c>
      <c r="H1564" s="41">
        <f t="shared" si="1607"/>
        <v>0</v>
      </c>
      <c r="I1564" s="41">
        <f t="shared" si="1607"/>
        <v>0</v>
      </c>
      <c r="J1564" s="41">
        <f t="shared" si="1607"/>
        <v>0</v>
      </c>
      <c r="K1564" s="41">
        <f t="shared" si="1607"/>
        <v>0</v>
      </c>
      <c r="L1564" s="41">
        <f t="shared" si="1607"/>
        <v>0</v>
      </c>
      <c r="M1564" s="41">
        <f t="shared" si="1607"/>
        <v>0</v>
      </c>
      <c r="N1564" s="41">
        <f t="shared" si="1607"/>
        <v>0</v>
      </c>
      <c r="O1564" s="41">
        <f t="shared" si="1607"/>
        <v>0</v>
      </c>
      <c r="P1564" s="41">
        <f t="shared" si="1607"/>
        <v>0</v>
      </c>
      <c r="Q1564" s="41">
        <f t="shared" si="1607"/>
        <v>0</v>
      </c>
      <c r="R1564" s="41">
        <f t="shared" si="1607"/>
        <v>0</v>
      </c>
      <c r="S1564" s="41">
        <f t="shared" si="1607"/>
        <v>0</v>
      </c>
      <c r="T1564" s="41">
        <f t="shared" si="1607"/>
        <v>0</v>
      </c>
      <c r="U1564" s="41">
        <f t="shared" si="1607"/>
        <v>0</v>
      </c>
    </row>
    <row r="1565" spans="1:21" ht="12" hidden="1" customHeight="1" x14ac:dyDescent="0.2">
      <c r="A1565" s="3">
        <v>4135050101</v>
      </c>
      <c r="B1565" s="4" t="s">
        <v>377</v>
      </c>
      <c r="C1565" s="4" t="s">
        <v>9</v>
      </c>
      <c r="D1565" s="4">
        <f t="shared" si="1608"/>
        <v>10</v>
      </c>
      <c r="E1565" s="42">
        <f>+F1565+G1565+J1565+K1565+L1565+H1565+M1565+N1565+I1565+O1565+P1565+Q1565+R1565+S1565+T1565+U1565</f>
        <v>0</v>
      </c>
      <c r="F1565" s="42">
        <f>IFERROR(VLOOKUP($A1565,'2018'!$A$8:$C$209,3,FALSE),0)</f>
        <v>0</v>
      </c>
      <c r="G1565" s="42">
        <f>IFERROR(VLOOKUP($A1565,'2019'!$A$8:$C$282,3,FALSE),0)</f>
        <v>0</v>
      </c>
      <c r="H1565" s="42">
        <f>+IFERROR(VLOOKUP($A1565,'2020'!$A$14:$C$247,3,FALSE),0)</f>
        <v>0</v>
      </c>
      <c r="I1565" s="42">
        <f>+IFERROR(VLOOKUP($A1565,'2021'!$A$12:$C$276,3,FALSE),0)</f>
        <v>0</v>
      </c>
      <c r="J1565" s="42">
        <f>+IFERROR(VLOOKUP($A1565,'2022'!$A:$O,4,FALSE),0)</f>
        <v>0</v>
      </c>
      <c r="K1565" s="42">
        <f>+IFERROR(VLOOKUP($A1565,'2022'!$A:$O,5,FALSE),0)</f>
        <v>0</v>
      </c>
      <c r="L1565" s="42">
        <f>+IFERROR(VLOOKUP($A1565,'2022'!$A:$O,6,FALSE),0)</f>
        <v>0</v>
      </c>
      <c r="M1565" s="42">
        <f>+IFERROR(VLOOKUP($A1565,'2022'!$A:$O,7,FALSE),0)</f>
        <v>0</v>
      </c>
      <c r="N1565" s="42">
        <f>+IFERROR(VLOOKUP($A1565,'2022'!$A:$O,8,FALSE),0)</f>
        <v>0</v>
      </c>
      <c r="O1565" s="42">
        <f>+IFERROR(VLOOKUP($A1565,'2022'!$A:$O,9,FALSE),0)</f>
        <v>0</v>
      </c>
      <c r="P1565" s="42">
        <f>+IFERROR(VLOOKUP($A1565,'2022'!$A:$O,10,FALSE),0)</f>
        <v>0</v>
      </c>
      <c r="Q1565" s="42">
        <f>+IFERROR(VLOOKUP($A1565,'2022'!$A:$O,11,FALSE),0)</f>
        <v>0</v>
      </c>
      <c r="R1565" s="42">
        <f>+IFERROR(VLOOKUP($A1565,'2022'!$A:$O,12,FALSE),0)</f>
        <v>0</v>
      </c>
      <c r="S1565" s="42">
        <f>+IFERROR(VLOOKUP($A1565,'2022'!$A:$O,13,FALSE),0)</f>
        <v>0</v>
      </c>
      <c r="T1565" s="42">
        <f>+IFERROR(VLOOKUP($A1565,'2022'!$A:$O,14,FALSE),0)</f>
        <v>0</v>
      </c>
      <c r="U1565" s="42">
        <f>+IFERROR(VLOOKUP($A1565,'2022'!$A:$O,15,FALSE),0)</f>
        <v>0</v>
      </c>
    </row>
    <row r="1566" spans="1:21" ht="12" hidden="1" x14ac:dyDescent="0.25">
      <c r="A1566" s="32">
        <v>4155</v>
      </c>
      <c r="B1566" s="33" t="s">
        <v>955</v>
      </c>
      <c r="C1566" s="33" t="s">
        <v>5</v>
      </c>
      <c r="D1566" s="33">
        <f t="shared" si="1608"/>
        <v>4</v>
      </c>
      <c r="E1566" s="39">
        <f t="shared" ref="E1566:L1566" si="1609">+E1567+E1570</f>
        <v>0</v>
      </c>
      <c r="F1566" s="39">
        <f t="shared" si="1609"/>
        <v>0</v>
      </c>
      <c r="G1566" s="39">
        <f t="shared" si="1609"/>
        <v>0</v>
      </c>
      <c r="H1566" s="39">
        <f t="shared" ref="H1566" si="1610">+H1567+H1570</f>
        <v>0</v>
      </c>
      <c r="I1566" s="39">
        <f t="shared" ref="I1566" si="1611">+I1567+I1570</f>
        <v>0</v>
      </c>
      <c r="J1566" s="39">
        <f t="shared" si="1609"/>
        <v>0</v>
      </c>
      <c r="K1566" s="39">
        <f t="shared" si="1609"/>
        <v>0</v>
      </c>
      <c r="L1566" s="39">
        <f t="shared" si="1609"/>
        <v>0</v>
      </c>
      <c r="M1566" s="39">
        <f t="shared" ref="M1566:N1566" si="1612">+M1567+M1570</f>
        <v>0</v>
      </c>
      <c r="N1566" s="39">
        <f t="shared" si="1612"/>
        <v>0</v>
      </c>
      <c r="O1566" s="39">
        <f t="shared" ref="O1566:S1566" si="1613">+O1567+O1570</f>
        <v>0</v>
      </c>
      <c r="P1566" s="39">
        <f t="shared" si="1613"/>
        <v>0</v>
      </c>
      <c r="Q1566" s="39">
        <f t="shared" si="1613"/>
        <v>0</v>
      </c>
      <c r="R1566" s="39">
        <f t="shared" si="1613"/>
        <v>0</v>
      </c>
      <c r="S1566" s="39">
        <f t="shared" si="1613"/>
        <v>0</v>
      </c>
      <c r="T1566" s="39">
        <f t="shared" ref="T1566:U1566" si="1614">+T1567+T1570</f>
        <v>0</v>
      </c>
      <c r="U1566" s="39">
        <f t="shared" si="1614"/>
        <v>0</v>
      </c>
    </row>
    <row r="1567" spans="1:21" ht="12" hidden="1" x14ac:dyDescent="0.25">
      <c r="A1567" s="5">
        <v>415505</v>
      </c>
      <c r="B1567" s="6" t="s">
        <v>956</v>
      </c>
      <c r="C1567" s="6" t="s">
        <v>5</v>
      </c>
      <c r="D1567" s="6">
        <f t="shared" si="1608"/>
        <v>6</v>
      </c>
      <c r="E1567" s="40">
        <f t="shared" ref="E1567:U1568" si="1615">+E1568</f>
        <v>0</v>
      </c>
      <c r="F1567" s="40">
        <f t="shared" si="1615"/>
        <v>0</v>
      </c>
      <c r="G1567" s="40">
        <f t="shared" si="1615"/>
        <v>0</v>
      </c>
      <c r="H1567" s="40">
        <f t="shared" si="1615"/>
        <v>0</v>
      </c>
      <c r="I1567" s="40">
        <f t="shared" si="1615"/>
        <v>0</v>
      </c>
      <c r="J1567" s="40">
        <f t="shared" si="1615"/>
        <v>0</v>
      </c>
      <c r="K1567" s="40">
        <f t="shared" si="1615"/>
        <v>0</v>
      </c>
      <c r="L1567" s="40">
        <f t="shared" si="1615"/>
        <v>0</v>
      </c>
      <c r="M1567" s="40">
        <f t="shared" si="1615"/>
        <v>0</v>
      </c>
      <c r="N1567" s="40">
        <f t="shared" si="1615"/>
        <v>0</v>
      </c>
      <c r="O1567" s="40">
        <f t="shared" si="1615"/>
        <v>0</v>
      </c>
      <c r="P1567" s="40">
        <f t="shared" si="1615"/>
        <v>0</v>
      </c>
      <c r="Q1567" s="40">
        <f t="shared" si="1615"/>
        <v>0</v>
      </c>
      <c r="R1567" s="40">
        <f t="shared" si="1615"/>
        <v>0</v>
      </c>
      <c r="S1567" s="40">
        <f t="shared" si="1615"/>
        <v>0</v>
      </c>
      <c r="T1567" s="40">
        <f t="shared" si="1615"/>
        <v>0</v>
      </c>
      <c r="U1567" s="40">
        <f t="shared" si="1615"/>
        <v>0</v>
      </c>
    </row>
    <row r="1568" spans="1:21" ht="12" hidden="1" x14ac:dyDescent="0.25">
      <c r="A1568" s="34">
        <v>41550501</v>
      </c>
      <c r="B1568" s="35" t="s">
        <v>956</v>
      </c>
      <c r="C1568" s="35" t="s">
        <v>5</v>
      </c>
      <c r="D1568" s="35">
        <f t="shared" si="1608"/>
        <v>8</v>
      </c>
      <c r="E1568" s="41">
        <f t="shared" si="1615"/>
        <v>0</v>
      </c>
      <c r="F1568" s="41">
        <f t="shared" si="1615"/>
        <v>0</v>
      </c>
      <c r="G1568" s="41">
        <f t="shared" si="1615"/>
        <v>0</v>
      </c>
      <c r="H1568" s="41">
        <f t="shared" si="1615"/>
        <v>0</v>
      </c>
      <c r="I1568" s="41">
        <f t="shared" si="1615"/>
        <v>0</v>
      </c>
      <c r="J1568" s="41">
        <f t="shared" si="1615"/>
        <v>0</v>
      </c>
      <c r="K1568" s="41">
        <f t="shared" si="1615"/>
        <v>0</v>
      </c>
      <c r="L1568" s="41">
        <f t="shared" si="1615"/>
        <v>0</v>
      </c>
      <c r="M1568" s="41">
        <f t="shared" si="1615"/>
        <v>0</v>
      </c>
      <c r="N1568" s="41">
        <f t="shared" si="1615"/>
        <v>0</v>
      </c>
      <c r="O1568" s="41">
        <f t="shared" si="1615"/>
        <v>0</v>
      </c>
      <c r="P1568" s="41">
        <f t="shared" si="1615"/>
        <v>0</v>
      </c>
      <c r="Q1568" s="41">
        <f t="shared" si="1615"/>
        <v>0</v>
      </c>
      <c r="R1568" s="41">
        <f t="shared" si="1615"/>
        <v>0</v>
      </c>
      <c r="S1568" s="41">
        <f t="shared" si="1615"/>
        <v>0</v>
      </c>
      <c r="T1568" s="41">
        <f t="shared" si="1615"/>
        <v>0</v>
      </c>
      <c r="U1568" s="41">
        <f t="shared" si="1615"/>
        <v>0</v>
      </c>
    </row>
    <row r="1569" spans="1:21" hidden="1" x14ac:dyDescent="0.2">
      <c r="A1569" s="3">
        <v>4155050101</v>
      </c>
      <c r="B1569" s="4" t="s">
        <v>956</v>
      </c>
      <c r="C1569" s="4" t="s">
        <v>9</v>
      </c>
      <c r="D1569" s="4">
        <f t="shared" si="1608"/>
        <v>10</v>
      </c>
      <c r="E1569" s="42">
        <f>+F1569+G1569+J1569+K1569+L1569+H1569+M1569+N1569+I1569+O1569+P1569+Q1569+R1569+S1569+T1569+U1569</f>
        <v>0</v>
      </c>
      <c r="F1569" s="42">
        <f>IFERROR(VLOOKUP($A1569,'2018'!$A$8:$C$209,3,FALSE),0)</f>
        <v>0</v>
      </c>
      <c r="G1569" s="42">
        <f>IFERROR(VLOOKUP($A1569,'2019'!$A$8:$C$282,3,FALSE),0)</f>
        <v>0</v>
      </c>
      <c r="H1569" s="42">
        <f>+IFERROR(VLOOKUP($A1569,'2020'!$A$14:$C$247,3,FALSE),0)</f>
        <v>0</v>
      </c>
      <c r="I1569" s="42">
        <f>+IFERROR(VLOOKUP($A1569,'2021'!$A$12:$C$276,3,FALSE),0)</f>
        <v>0</v>
      </c>
      <c r="J1569" s="42">
        <f>+IFERROR(VLOOKUP($A1569,'2022'!$A:$O,4,FALSE),0)</f>
        <v>0</v>
      </c>
      <c r="K1569" s="42">
        <f>+IFERROR(VLOOKUP($A1569,'2022'!$A:$O,5,FALSE),0)</f>
        <v>0</v>
      </c>
      <c r="L1569" s="42">
        <f>+IFERROR(VLOOKUP($A1569,'2022'!$A:$O,6,FALSE),0)</f>
        <v>0</v>
      </c>
      <c r="M1569" s="42">
        <f>+IFERROR(VLOOKUP($A1569,'2022'!$A:$O,7,FALSE),0)</f>
        <v>0</v>
      </c>
      <c r="N1569" s="42">
        <f>+IFERROR(VLOOKUP($A1569,'2022'!$A:$O,8,FALSE),0)</f>
        <v>0</v>
      </c>
      <c r="O1569" s="42">
        <f>+IFERROR(VLOOKUP($A1569,'2022'!$A:$O,9,FALSE),0)</f>
        <v>0</v>
      </c>
      <c r="P1569" s="42">
        <f>+IFERROR(VLOOKUP($A1569,'2022'!$A:$O,10,FALSE),0)</f>
        <v>0</v>
      </c>
      <c r="Q1569" s="42">
        <f>+IFERROR(VLOOKUP($A1569,'2022'!$A:$O,11,FALSE),0)</f>
        <v>0</v>
      </c>
      <c r="R1569" s="42">
        <f>+IFERROR(VLOOKUP($A1569,'2022'!$A:$O,12,FALSE),0)</f>
        <v>0</v>
      </c>
      <c r="S1569" s="42">
        <f>+IFERROR(VLOOKUP($A1569,'2022'!$A:$O,13,FALSE),0)</f>
        <v>0</v>
      </c>
      <c r="T1569" s="42">
        <f>+IFERROR(VLOOKUP($A1569,'2022'!$A:$O,14,FALSE),0)</f>
        <v>0</v>
      </c>
      <c r="U1569" s="42">
        <f>+IFERROR(VLOOKUP($A1569,'2022'!$A:$O,15,FALSE),0)</f>
        <v>0</v>
      </c>
    </row>
    <row r="1570" spans="1:21" ht="12" hidden="1" x14ac:dyDescent="0.25">
      <c r="A1570" s="5">
        <v>415520</v>
      </c>
      <c r="B1570" s="6" t="s">
        <v>957</v>
      </c>
      <c r="C1570" s="6" t="s">
        <v>5</v>
      </c>
      <c r="D1570" s="6">
        <f t="shared" si="1608"/>
        <v>6</v>
      </c>
      <c r="E1570" s="40">
        <f t="shared" ref="E1570:U1570" si="1616">+E1571</f>
        <v>0</v>
      </c>
      <c r="F1570" s="40">
        <f t="shared" si="1616"/>
        <v>0</v>
      </c>
      <c r="G1570" s="40">
        <f t="shared" si="1616"/>
        <v>0</v>
      </c>
      <c r="H1570" s="40">
        <f t="shared" si="1616"/>
        <v>0</v>
      </c>
      <c r="I1570" s="40">
        <f t="shared" si="1616"/>
        <v>0</v>
      </c>
      <c r="J1570" s="40">
        <f t="shared" si="1616"/>
        <v>0</v>
      </c>
      <c r="K1570" s="40">
        <f t="shared" si="1616"/>
        <v>0</v>
      </c>
      <c r="L1570" s="40">
        <f t="shared" si="1616"/>
        <v>0</v>
      </c>
      <c r="M1570" s="40">
        <f t="shared" si="1616"/>
        <v>0</v>
      </c>
      <c r="N1570" s="40">
        <f t="shared" si="1616"/>
        <v>0</v>
      </c>
      <c r="O1570" s="40">
        <f t="shared" si="1616"/>
        <v>0</v>
      </c>
      <c r="P1570" s="40">
        <f t="shared" si="1616"/>
        <v>0</v>
      </c>
      <c r="Q1570" s="40">
        <f t="shared" si="1616"/>
        <v>0</v>
      </c>
      <c r="R1570" s="40">
        <f t="shared" si="1616"/>
        <v>0</v>
      </c>
      <c r="S1570" s="40">
        <f t="shared" si="1616"/>
        <v>0</v>
      </c>
      <c r="T1570" s="40">
        <f t="shared" si="1616"/>
        <v>0</v>
      </c>
      <c r="U1570" s="40">
        <f t="shared" si="1616"/>
        <v>0</v>
      </c>
    </row>
    <row r="1571" spans="1:21" ht="12" hidden="1" x14ac:dyDescent="0.25">
      <c r="A1571" s="34">
        <v>41552001</v>
      </c>
      <c r="B1571" s="35" t="s">
        <v>957</v>
      </c>
      <c r="C1571" s="35" t="s">
        <v>5</v>
      </c>
      <c r="D1571" s="35">
        <f t="shared" si="1608"/>
        <v>8</v>
      </c>
      <c r="E1571" s="41">
        <f t="shared" ref="E1571:L1571" si="1617">+E1572+E1573</f>
        <v>0</v>
      </c>
      <c r="F1571" s="41">
        <f t="shared" si="1617"/>
        <v>0</v>
      </c>
      <c r="G1571" s="41">
        <f t="shared" si="1617"/>
        <v>0</v>
      </c>
      <c r="H1571" s="41">
        <f t="shared" ref="H1571" si="1618">+H1572+H1573</f>
        <v>0</v>
      </c>
      <c r="I1571" s="41">
        <f t="shared" ref="I1571" si="1619">+I1572+I1573</f>
        <v>0</v>
      </c>
      <c r="J1571" s="41">
        <f t="shared" si="1617"/>
        <v>0</v>
      </c>
      <c r="K1571" s="41">
        <f t="shared" si="1617"/>
        <v>0</v>
      </c>
      <c r="L1571" s="41">
        <f t="shared" si="1617"/>
        <v>0</v>
      </c>
      <c r="M1571" s="41">
        <f t="shared" ref="M1571:N1571" si="1620">+M1572+M1573</f>
        <v>0</v>
      </c>
      <c r="N1571" s="41">
        <f t="shared" si="1620"/>
        <v>0</v>
      </c>
      <c r="O1571" s="41">
        <f t="shared" ref="O1571:S1571" si="1621">+O1572+O1573</f>
        <v>0</v>
      </c>
      <c r="P1571" s="41">
        <f t="shared" si="1621"/>
        <v>0</v>
      </c>
      <c r="Q1571" s="41">
        <f t="shared" si="1621"/>
        <v>0</v>
      </c>
      <c r="R1571" s="41">
        <f t="shared" si="1621"/>
        <v>0</v>
      </c>
      <c r="S1571" s="41">
        <f t="shared" si="1621"/>
        <v>0</v>
      </c>
      <c r="T1571" s="41">
        <f t="shared" ref="T1571:U1571" si="1622">+T1572+T1573</f>
        <v>0</v>
      </c>
      <c r="U1571" s="41">
        <f t="shared" si="1622"/>
        <v>0</v>
      </c>
    </row>
    <row r="1572" spans="1:21" hidden="1" x14ac:dyDescent="0.2">
      <c r="A1572" s="3">
        <v>4155200101</v>
      </c>
      <c r="B1572" s="4" t="s">
        <v>957</v>
      </c>
      <c r="C1572" s="4" t="s">
        <v>9</v>
      </c>
      <c r="D1572" s="4">
        <f t="shared" si="1608"/>
        <v>10</v>
      </c>
      <c r="E1572" s="42">
        <f t="shared" ref="E1572:E1573" si="1623">+F1572+G1572+J1572+K1572+L1572+H1572+M1572+N1572+I1572+O1572+P1572+Q1572+R1572+S1572+T1572+U1572</f>
        <v>0</v>
      </c>
      <c r="F1572" s="42">
        <f>IFERROR(VLOOKUP($A1572,'2018'!$A$8:$C$209,3,FALSE),0)</f>
        <v>0</v>
      </c>
      <c r="G1572" s="42">
        <f>IFERROR(VLOOKUP($A1572,'2019'!$A$8:$C$282,3,FALSE),0)</f>
        <v>0</v>
      </c>
      <c r="H1572" s="42">
        <f>+IFERROR(VLOOKUP($A1572,'2020'!$A$14:$C$247,3,FALSE),0)</f>
        <v>0</v>
      </c>
      <c r="I1572" s="42">
        <f>+IFERROR(VLOOKUP($A1572,'2021'!$A$12:$C$276,3,FALSE),0)</f>
        <v>0</v>
      </c>
      <c r="J1572" s="42">
        <f>+IFERROR(VLOOKUP($A1572,'2022'!$A:$O,4,FALSE),0)</f>
        <v>0</v>
      </c>
      <c r="K1572" s="42">
        <f>+IFERROR(VLOOKUP($A1572,'2022'!$A:$O,5,FALSE),0)</f>
        <v>0</v>
      </c>
      <c r="L1572" s="42">
        <f>+IFERROR(VLOOKUP($A1572,'2022'!$A:$O,6,FALSE),0)</f>
        <v>0</v>
      </c>
      <c r="M1572" s="42">
        <f>+IFERROR(VLOOKUP($A1572,'2022'!$A:$O,7,FALSE),0)</f>
        <v>0</v>
      </c>
      <c r="N1572" s="42">
        <f>+IFERROR(VLOOKUP($A1572,'2022'!$A:$O,8,FALSE),0)</f>
        <v>0</v>
      </c>
      <c r="O1572" s="42">
        <f>+IFERROR(VLOOKUP($A1572,'2022'!$A:$O,9,FALSE),0)</f>
        <v>0</v>
      </c>
      <c r="P1572" s="42">
        <f>+IFERROR(VLOOKUP($A1572,'2022'!$A:$O,10,FALSE),0)</f>
        <v>0</v>
      </c>
      <c r="Q1572" s="42">
        <f>+IFERROR(VLOOKUP($A1572,'2022'!$A:$O,11,FALSE),0)</f>
        <v>0</v>
      </c>
      <c r="R1572" s="42">
        <f>+IFERROR(VLOOKUP($A1572,'2022'!$A:$O,12,FALSE),0)</f>
        <v>0</v>
      </c>
      <c r="S1572" s="42">
        <f>+IFERROR(VLOOKUP($A1572,'2022'!$A:$O,13,FALSE),0)</f>
        <v>0</v>
      </c>
      <c r="T1572" s="42">
        <f>+IFERROR(VLOOKUP($A1572,'2022'!$A:$O,14,FALSE),0)</f>
        <v>0</v>
      </c>
      <c r="U1572" s="42">
        <f>+IFERROR(VLOOKUP($A1572,'2022'!$A:$O,15,FALSE),0)</f>
        <v>0</v>
      </c>
    </row>
    <row r="1573" spans="1:21" hidden="1" x14ac:dyDescent="0.2">
      <c r="A1573" s="3">
        <v>4155200105</v>
      </c>
      <c r="B1573" s="4" t="s">
        <v>957</v>
      </c>
      <c r="C1573" s="4" t="s">
        <v>9</v>
      </c>
      <c r="D1573" s="4">
        <f t="shared" si="1608"/>
        <v>10</v>
      </c>
      <c r="E1573" s="42">
        <f t="shared" si="1623"/>
        <v>0</v>
      </c>
      <c r="F1573" s="42">
        <f>IFERROR(VLOOKUP($A1573,'2018'!$A$8:$C$209,3,FALSE),0)</f>
        <v>0</v>
      </c>
      <c r="G1573" s="42">
        <f>IFERROR(VLOOKUP($A1573,'2019'!$A$8:$C$282,3,FALSE),0)</f>
        <v>0</v>
      </c>
      <c r="H1573" s="42">
        <f>+IFERROR(VLOOKUP($A1573,'2020'!$A$14:$C$247,3,FALSE),0)</f>
        <v>0</v>
      </c>
      <c r="I1573" s="42">
        <f>+IFERROR(VLOOKUP($A1573,'2021'!$A$12:$C$276,3,FALSE),0)</f>
        <v>0</v>
      </c>
      <c r="J1573" s="42">
        <f>+IFERROR(VLOOKUP($A1573,'2022'!$A:$O,4,FALSE),0)</f>
        <v>0</v>
      </c>
      <c r="K1573" s="42">
        <f>+IFERROR(VLOOKUP($A1573,'2022'!$A:$O,5,FALSE),0)</f>
        <v>0</v>
      </c>
      <c r="L1573" s="42">
        <f>+IFERROR(VLOOKUP($A1573,'2022'!$A:$O,6,FALSE),0)</f>
        <v>0</v>
      </c>
      <c r="M1573" s="42">
        <f>+IFERROR(VLOOKUP($A1573,'2022'!$A:$O,7,FALSE),0)</f>
        <v>0</v>
      </c>
      <c r="N1573" s="42">
        <f>+IFERROR(VLOOKUP($A1573,'2022'!$A:$O,8,FALSE),0)</f>
        <v>0</v>
      </c>
      <c r="O1573" s="42">
        <f>+IFERROR(VLOOKUP($A1573,'2022'!$A:$O,9,FALSE),0)</f>
        <v>0</v>
      </c>
      <c r="P1573" s="42">
        <f>+IFERROR(VLOOKUP($A1573,'2022'!$A:$O,10,FALSE),0)</f>
        <v>0</v>
      </c>
      <c r="Q1573" s="42">
        <f>+IFERROR(VLOOKUP($A1573,'2022'!$A:$O,11,FALSE),0)</f>
        <v>0</v>
      </c>
      <c r="R1573" s="42">
        <f>+IFERROR(VLOOKUP($A1573,'2022'!$A:$O,12,FALSE),0)</f>
        <v>0</v>
      </c>
      <c r="S1573" s="42">
        <f>+IFERROR(VLOOKUP($A1573,'2022'!$A:$O,13,FALSE),0)</f>
        <v>0</v>
      </c>
      <c r="T1573" s="42">
        <f>+IFERROR(VLOOKUP($A1573,'2022'!$A:$O,14,FALSE),0)</f>
        <v>0</v>
      </c>
      <c r="U1573" s="42">
        <f>+IFERROR(VLOOKUP($A1573,'2022'!$A:$O,15,FALSE),0)</f>
        <v>0</v>
      </c>
    </row>
    <row r="1574" spans="1:21" ht="12" hidden="1" x14ac:dyDescent="0.25">
      <c r="A1574" s="32">
        <v>4175</v>
      </c>
      <c r="B1574" s="33" t="s">
        <v>958</v>
      </c>
      <c r="C1574" s="33" t="s">
        <v>5</v>
      </c>
      <c r="D1574" s="33">
        <f t="shared" si="1608"/>
        <v>4</v>
      </c>
      <c r="E1574" s="39">
        <f t="shared" ref="E1574:L1574" si="1624">+E1575+E1578+E1591</f>
        <v>0</v>
      </c>
      <c r="F1574" s="39">
        <f t="shared" si="1624"/>
        <v>0</v>
      </c>
      <c r="G1574" s="39">
        <f t="shared" si="1624"/>
        <v>0</v>
      </c>
      <c r="H1574" s="39">
        <f t="shared" ref="H1574" si="1625">+H1575+H1578+H1591</f>
        <v>0</v>
      </c>
      <c r="I1574" s="39">
        <f t="shared" ref="I1574" si="1626">+I1575+I1578+I1591</f>
        <v>0</v>
      </c>
      <c r="J1574" s="39">
        <f t="shared" si="1624"/>
        <v>0</v>
      </c>
      <c r="K1574" s="39">
        <f t="shared" si="1624"/>
        <v>0</v>
      </c>
      <c r="L1574" s="39">
        <f t="shared" si="1624"/>
        <v>0</v>
      </c>
      <c r="M1574" s="39">
        <f t="shared" ref="M1574:N1574" si="1627">+M1575+M1578+M1591</f>
        <v>0</v>
      </c>
      <c r="N1574" s="39">
        <f t="shared" si="1627"/>
        <v>0</v>
      </c>
      <c r="O1574" s="39">
        <f t="shared" ref="O1574:S1574" si="1628">+O1575+O1578+O1591</f>
        <v>0</v>
      </c>
      <c r="P1574" s="39">
        <f t="shared" si="1628"/>
        <v>0</v>
      </c>
      <c r="Q1574" s="39">
        <f t="shared" si="1628"/>
        <v>0</v>
      </c>
      <c r="R1574" s="39">
        <f t="shared" si="1628"/>
        <v>0</v>
      </c>
      <c r="S1574" s="39">
        <f t="shared" si="1628"/>
        <v>0</v>
      </c>
      <c r="T1574" s="39">
        <f t="shared" ref="T1574:U1574" si="1629">+T1575+T1578+T1591</f>
        <v>0</v>
      </c>
      <c r="U1574" s="39">
        <f t="shared" si="1629"/>
        <v>0</v>
      </c>
    </row>
    <row r="1575" spans="1:21" ht="12" hidden="1" x14ac:dyDescent="0.25">
      <c r="A1575" s="5">
        <v>417505</v>
      </c>
      <c r="B1575" s="6" t="s">
        <v>959</v>
      </c>
      <c r="C1575" s="6" t="s">
        <v>5</v>
      </c>
      <c r="D1575" s="6">
        <f t="shared" si="1608"/>
        <v>6</v>
      </c>
      <c r="E1575" s="40">
        <f t="shared" ref="E1575:U1576" si="1630">+E1576</f>
        <v>0</v>
      </c>
      <c r="F1575" s="40">
        <f t="shared" si="1630"/>
        <v>0</v>
      </c>
      <c r="G1575" s="40">
        <f t="shared" si="1630"/>
        <v>0</v>
      </c>
      <c r="H1575" s="40">
        <f t="shared" si="1630"/>
        <v>0</v>
      </c>
      <c r="I1575" s="40">
        <f t="shared" si="1630"/>
        <v>0</v>
      </c>
      <c r="J1575" s="40">
        <f t="shared" si="1630"/>
        <v>0</v>
      </c>
      <c r="K1575" s="40">
        <f t="shared" si="1630"/>
        <v>0</v>
      </c>
      <c r="L1575" s="40">
        <f t="shared" si="1630"/>
        <v>0</v>
      </c>
      <c r="M1575" s="40">
        <f t="shared" si="1630"/>
        <v>0</v>
      </c>
      <c r="N1575" s="40">
        <f t="shared" si="1630"/>
        <v>0</v>
      </c>
      <c r="O1575" s="40">
        <f t="shared" si="1630"/>
        <v>0</v>
      </c>
      <c r="P1575" s="40">
        <f t="shared" si="1630"/>
        <v>0</v>
      </c>
      <c r="Q1575" s="40">
        <f t="shared" si="1630"/>
        <v>0</v>
      </c>
      <c r="R1575" s="40">
        <f t="shared" si="1630"/>
        <v>0</v>
      </c>
      <c r="S1575" s="40">
        <f t="shared" si="1630"/>
        <v>0</v>
      </c>
      <c r="T1575" s="40">
        <f t="shared" si="1630"/>
        <v>0</v>
      </c>
      <c r="U1575" s="40">
        <f t="shared" si="1630"/>
        <v>0</v>
      </c>
    </row>
    <row r="1576" spans="1:21" ht="12" hidden="1" x14ac:dyDescent="0.25">
      <c r="A1576" s="34">
        <v>41750501</v>
      </c>
      <c r="B1576" s="35" t="s">
        <v>959</v>
      </c>
      <c r="C1576" s="35" t="s">
        <v>5</v>
      </c>
      <c r="D1576" s="35">
        <f t="shared" si="1608"/>
        <v>8</v>
      </c>
      <c r="E1576" s="41">
        <f t="shared" si="1630"/>
        <v>0</v>
      </c>
      <c r="F1576" s="41">
        <f t="shared" si="1630"/>
        <v>0</v>
      </c>
      <c r="G1576" s="41">
        <f t="shared" si="1630"/>
        <v>0</v>
      </c>
      <c r="H1576" s="41">
        <f t="shared" si="1630"/>
        <v>0</v>
      </c>
      <c r="I1576" s="41">
        <f t="shared" si="1630"/>
        <v>0</v>
      </c>
      <c r="J1576" s="41">
        <f t="shared" si="1630"/>
        <v>0</v>
      </c>
      <c r="K1576" s="41">
        <f t="shared" si="1630"/>
        <v>0</v>
      </c>
      <c r="L1576" s="41">
        <f t="shared" si="1630"/>
        <v>0</v>
      </c>
      <c r="M1576" s="41">
        <f t="shared" si="1630"/>
        <v>0</v>
      </c>
      <c r="N1576" s="41">
        <f t="shared" si="1630"/>
        <v>0</v>
      </c>
      <c r="O1576" s="41">
        <f t="shared" si="1630"/>
        <v>0</v>
      </c>
      <c r="P1576" s="41">
        <f t="shared" si="1630"/>
        <v>0</v>
      </c>
      <c r="Q1576" s="41">
        <f t="shared" si="1630"/>
        <v>0</v>
      </c>
      <c r="R1576" s="41">
        <f t="shared" si="1630"/>
        <v>0</v>
      </c>
      <c r="S1576" s="41">
        <f t="shared" si="1630"/>
        <v>0</v>
      </c>
      <c r="T1576" s="41">
        <f t="shared" si="1630"/>
        <v>0</v>
      </c>
      <c r="U1576" s="41">
        <f t="shared" si="1630"/>
        <v>0</v>
      </c>
    </row>
    <row r="1577" spans="1:21" ht="12" hidden="1" customHeight="1" x14ac:dyDescent="0.2">
      <c r="A1577" s="3">
        <v>4175050101</v>
      </c>
      <c r="B1577" s="4" t="s">
        <v>960</v>
      </c>
      <c r="C1577" s="4" t="s">
        <v>9</v>
      </c>
      <c r="D1577" s="4">
        <f t="shared" si="1608"/>
        <v>10</v>
      </c>
      <c r="E1577" s="42">
        <f>+F1577+G1577+J1577+K1577+L1577+H1577+M1577+N1577+I1577+O1577+P1577+Q1577+R1577+S1577+T1577+U1577</f>
        <v>0</v>
      </c>
      <c r="F1577" s="42">
        <f>IFERROR(VLOOKUP($A1577,'2018'!$A$8:$C$209,3,FALSE),0)</f>
        <v>0</v>
      </c>
      <c r="G1577" s="42">
        <f>IFERROR(VLOOKUP($A1577,'2019'!$A$8:$C$282,3,FALSE),0)</f>
        <v>0</v>
      </c>
      <c r="H1577" s="42">
        <f>+IFERROR(VLOOKUP($A1577,'2020'!$A$14:$C$247,3,FALSE),0)</f>
        <v>0</v>
      </c>
      <c r="I1577" s="42">
        <f>+IFERROR(VLOOKUP($A1577,'2021'!$A$12:$C$276,3,FALSE),0)</f>
        <v>0</v>
      </c>
      <c r="J1577" s="42">
        <f>+IFERROR(VLOOKUP($A1577,'2022'!$A:$O,4,FALSE),0)</f>
        <v>0</v>
      </c>
      <c r="K1577" s="42">
        <f>+IFERROR(VLOOKUP($A1577,'2022'!$A:$O,5,FALSE),0)</f>
        <v>0</v>
      </c>
      <c r="L1577" s="42">
        <f>+IFERROR(VLOOKUP($A1577,'2022'!$A:$O,6,FALSE),0)</f>
        <v>0</v>
      </c>
      <c r="M1577" s="42">
        <f>+IFERROR(VLOOKUP($A1577,'2022'!$A:$O,7,FALSE),0)</f>
        <v>0</v>
      </c>
      <c r="N1577" s="42">
        <f>+IFERROR(VLOOKUP($A1577,'2022'!$A:$O,8,FALSE),0)</f>
        <v>0</v>
      </c>
      <c r="O1577" s="42">
        <f>+IFERROR(VLOOKUP($A1577,'2022'!$A:$O,9,FALSE),0)</f>
        <v>0</v>
      </c>
      <c r="P1577" s="42">
        <f>+IFERROR(VLOOKUP($A1577,'2022'!$A:$O,10,FALSE),0)</f>
        <v>0</v>
      </c>
      <c r="Q1577" s="42">
        <f>+IFERROR(VLOOKUP($A1577,'2022'!$A:$O,11,FALSE),0)</f>
        <v>0</v>
      </c>
      <c r="R1577" s="42">
        <f>+IFERROR(VLOOKUP($A1577,'2022'!$A:$O,12,FALSE),0)</f>
        <v>0</v>
      </c>
      <c r="S1577" s="42">
        <f>+IFERROR(VLOOKUP($A1577,'2022'!$A:$O,13,FALSE),0)</f>
        <v>0</v>
      </c>
      <c r="T1577" s="42">
        <f>+IFERROR(VLOOKUP($A1577,'2022'!$A:$O,14,FALSE),0)</f>
        <v>0</v>
      </c>
      <c r="U1577" s="42">
        <f>+IFERROR(VLOOKUP($A1577,'2022'!$A:$O,15,FALSE),0)</f>
        <v>0</v>
      </c>
    </row>
    <row r="1578" spans="1:21" ht="12" hidden="1" customHeight="1" x14ac:dyDescent="0.25">
      <c r="A1578" s="5">
        <v>417530</v>
      </c>
      <c r="B1578" s="6" t="s">
        <v>961</v>
      </c>
      <c r="C1578" s="6" t="s">
        <v>5</v>
      </c>
      <c r="D1578" s="6">
        <f t="shared" si="1608"/>
        <v>6</v>
      </c>
      <c r="E1578" s="40">
        <f t="shared" ref="E1578:U1578" si="1631">+E1579</f>
        <v>0</v>
      </c>
      <c r="F1578" s="40">
        <f t="shared" si="1631"/>
        <v>0</v>
      </c>
      <c r="G1578" s="40">
        <f t="shared" si="1631"/>
        <v>0</v>
      </c>
      <c r="H1578" s="40">
        <f t="shared" si="1631"/>
        <v>0</v>
      </c>
      <c r="I1578" s="40">
        <f t="shared" si="1631"/>
        <v>0</v>
      </c>
      <c r="J1578" s="40">
        <f t="shared" si="1631"/>
        <v>0</v>
      </c>
      <c r="K1578" s="40">
        <f t="shared" si="1631"/>
        <v>0</v>
      </c>
      <c r="L1578" s="40">
        <f t="shared" si="1631"/>
        <v>0</v>
      </c>
      <c r="M1578" s="40">
        <f t="shared" si="1631"/>
        <v>0</v>
      </c>
      <c r="N1578" s="40">
        <f t="shared" si="1631"/>
        <v>0</v>
      </c>
      <c r="O1578" s="40">
        <f t="shared" si="1631"/>
        <v>0</v>
      </c>
      <c r="P1578" s="40">
        <f t="shared" si="1631"/>
        <v>0</v>
      </c>
      <c r="Q1578" s="40">
        <f t="shared" si="1631"/>
        <v>0</v>
      </c>
      <c r="R1578" s="40">
        <f t="shared" si="1631"/>
        <v>0</v>
      </c>
      <c r="S1578" s="40">
        <f t="shared" si="1631"/>
        <v>0</v>
      </c>
      <c r="T1578" s="40">
        <f t="shared" si="1631"/>
        <v>0</v>
      </c>
      <c r="U1578" s="40">
        <f t="shared" si="1631"/>
        <v>0</v>
      </c>
    </row>
    <row r="1579" spans="1:21" ht="12" hidden="1" x14ac:dyDescent="0.25">
      <c r="A1579" s="34">
        <v>41753001</v>
      </c>
      <c r="B1579" s="35" t="s">
        <v>961</v>
      </c>
      <c r="C1579" s="35" t="s">
        <v>5</v>
      </c>
      <c r="D1579" s="35">
        <f t="shared" si="1608"/>
        <v>8</v>
      </c>
      <c r="E1579" s="41">
        <f t="shared" ref="E1579:L1579" si="1632">SUBTOTAL(9,E1580:E1590)</f>
        <v>0</v>
      </c>
      <c r="F1579" s="41">
        <f t="shared" si="1632"/>
        <v>0</v>
      </c>
      <c r="G1579" s="41">
        <f t="shared" si="1632"/>
        <v>0</v>
      </c>
      <c r="H1579" s="41">
        <f t="shared" ref="H1579" si="1633">SUBTOTAL(9,H1580:H1590)</f>
        <v>0</v>
      </c>
      <c r="I1579" s="41">
        <f t="shared" ref="I1579" si="1634">SUBTOTAL(9,I1580:I1590)</f>
        <v>0</v>
      </c>
      <c r="J1579" s="41">
        <f t="shared" si="1632"/>
        <v>0</v>
      </c>
      <c r="K1579" s="41">
        <f t="shared" si="1632"/>
        <v>0</v>
      </c>
      <c r="L1579" s="41">
        <f t="shared" si="1632"/>
        <v>0</v>
      </c>
      <c r="M1579" s="41">
        <f t="shared" ref="M1579:N1579" si="1635">SUBTOTAL(9,M1580:M1590)</f>
        <v>0</v>
      </c>
      <c r="N1579" s="41">
        <f t="shared" si="1635"/>
        <v>0</v>
      </c>
      <c r="O1579" s="41">
        <f t="shared" ref="O1579:S1579" si="1636">SUBTOTAL(9,O1580:O1590)</f>
        <v>0</v>
      </c>
      <c r="P1579" s="41">
        <f t="shared" si="1636"/>
        <v>0</v>
      </c>
      <c r="Q1579" s="41">
        <f t="shared" si="1636"/>
        <v>0</v>
      </c>
      <c r="R1579" s="41">
        <f t="shared" si="1636"/>
        <v>0</v>
      </c>
      <c r="S1579" s="41">
        <f t="shared" si="1636"/>
        <v>0</v>
      </c>
      <c r="T1579" s="41">
        <f t="shared" ref="T1579:U1579" si="1637">SUBTOTAL(9,T1580:T1590)</f>
        <v>0</v>
      </c>
      <c r="U1579" s="41">
        <f t="shared" si="1637"/>
        <v>0</v>
      </c>
    </row>
    <row r="1580" spans="1:21" ht="12" hidden="1" customHeight="1" x14ac:dyDescent="0.2">
      <c r="A1580" s="3">
        <v>4175300101</v>
      </c>
      <c r="B1580" s="4" t="s">
        <v>962</v>
      </c>
      <c r="C1580" s="4" t="s">
        <v>9</v>
      </c>
      <c r="D1580" s="4">
        <f t="shared" si="1608"/>
        <v>10</v>
      </c>
      <c r="E1580" s="42">
        <f t="shared" ref="E1580:E1590" si="1638">+F1580+G1580+J1580+K1580+L1580+H1580+M1580+N1580+I1580+O1580+P1580+Q1580+R1580+S1580+T1580+U1580</f>
        <v>0</v>
      </c>
      <c r="F1580" s="42">
        <f>IFERROR(VLOOKUP($A1580,'2018'!$A$8:$C$209,3,FALSE),0)</f>
        <v>0</v>
      </c>
      <c r="G1580" s="42">
        <f>IFERROR(VLOOKUP($A1580,'2019'!$A$8:$C$282,3,FALSE),0)</f>
        <v>0</v>
      </c>
      <c r="H1580" s="42">
        <f>+IFERROR(VLOOKUP($A1580,'2020'!$A$14:$C$247,3,FALSE),0)</f>
        <v>0</v>
      </c>
      <c r="I1580" s="42">
        <f>+IFERROR(VLOOKUP($A1580,'2021'!$A$12:$C$276,3,FALSE),0)</f>
        <v>0</v>
      </c>
      <c r="J1580" s="42">
        <f>+IFERROR(VLOOKUP($A1580,'2022'!$A:$O,4,FALSE),0)</f>
        <v>0</v>
      </c>
      <c r="K1580" s="42">
        <f>+IFERROR(VLOOKUP($A1580,'2022'!$A:$O,5,FALSE),0)</f>
        <v>0</v>
      </c>
      <c r="L1580" s="42">
        <f>+IFERROR(VLOOKUP($A1580,'2022'!$A:$O,6,FALSE),0)</f>
        <v>0</v>
      </c>
      <c r="M1580" s="42">
        <f>+IFERROR(VLOOKUP($A1580,'2022'!$A:$O,7,FALSE),0)</f>
        <v>0</v>
      </c>
      <c r="N1580" s="42">
        <f>+IFERROR(VLOOKUP($A1580,'2022'!$A:$O,8,FALSE),0)</f>
        <v>0</v>
      </c>
      <c r="O1580" s="42">
        <f>+IFERROR(VLOOKUP($A1580,'2022'!$A:$O,9,FALSE),0)</f>
        <v>0</v>
      </c>
      <c r="P1580" s="42">
        <f>+IFERROR(VLOOKUP($A1580,'2022'!$A:$O,10,FALSE),0)</f>
        <v>0</v>
      </c>
      <c r="Q1580" s="42">
        <f>+IFERROR(VLOOKUP($A1580,'2022'!$A:$O,11,FALSE),0)</f>
        <v>0</v>
      </c>
      <c r="R1580" s="42">
        <f>+IFERROR(VLOOKUP($A1580,'2022'!$A:$O,12,FALSE),0)</f>
        <v>0</v>
      </c>
      <c r="S1580" s="42">
        <f>+IFERROR(VLOOKUP($A1580,'2022'!$A:$O,13,FALSE),0)</f>
        <v>0</v>
      </c>
      <c r="T1580" s="42">
        <f>+IFERROR(VLOOKUP($A1580,'2022'!$A:$O,14,FALSE),0)</f>
        <v>0</v>
      </c>
      <c r="U1580" s="42">
        <f>+IFERROR(VLOOKUP($A1580,'2022'!$A:$O,15,FALSE),0)</f>
        <v>0</v>
      </c>
    </row>
    <row r="1581" spans="1:21" hidden="1" x14ac:dyDescent="0.2">
      <c r="A1581" s="3">
        <v>4175300102</v>
      </c>
      <c r="B1581" s="4" t="s">
        <v>865</v>
      </c>
      <c r="C1581" s="4" t="s">
        <v>9</v>
      </c>
      <c r="D1581" s="4">
        <f t="shared" si="1608"/>
        <v>10</v>
      </c>
      <c r="E1581" s="42">
        <f t="shared" si="1638"/>
        <v>0</v>
      </c>
      <c r="F1581" s="42">
        <f>IFERROR(VLOOKUP($A1581,'2018'!$A$8:$C$209,3,FALSE),0)</f>
        <v>0</v>
      </c>
      <c r="G1581" s="42">
        <f>IFERROR(VLOOKUP($A1581,'2019'!$A$8:$C$282,3,FALSE),0)</f>
        <v>0</v>
      </c>
      <c r="H1581" s="42">
        <f>+IFERROR(VLOOKUP($A1581,'2020'!$A$14:$C$247,3,FALSE),0)</f>
        <v>0</v>
      </c>
      <c r="I1581" s="42">
        <f>+IFERROR(VLOOKUP($A1581,'2021'!$A$12:$C$276,3,FALSE),0)</f>
        <v>0</v>
      </c>
      <c r="J1581" s="42">
        <f>+IFERROR(VLOOKUP($A1581,'2022'!$A:$O,4,FALSE),0)</f>
        <v>0</v>
      </c>
      <c r="K1581" s="42">
        <f>+IFERROR(VLOOKUP($A1581,'2022'!$A:$O,5,FALSE),0)</f>
        <v>0</v>
      </c>
      <c r="L1581" s="42">
        <f>+IFERROR(VLOOKUP($A1581,'2022'!$A:$O,6,FALSE),0)</f>
        <v>0</v>
      </c>
      <c r="M1581" s="42">
        <f>+IFERROR(VLOOKUP($A1581,'2022'!$A:$O,7,FALSE),0)</f>
        <v>0</v>
      </c>
      <c r="N1581" s="42">
        <f>+IFERROR(VLOOKUP($A1581,'2022'!$A:$O,8,FALSE),0)</f>
        <v>0</v>
      </c>
      <c r="O1581" s="42">
        <f>+IFERROR(VLOOKUP($A1581,'2022'!$A:$O,9,FALSE),0)</f>
        <v>0</v>
      </c>
      <c r="P1581" s="42">
        <f>+IFERROR(VLOOKUP($A1581,'2022'!$A:$O,10,FALSE),0)</f>
        <v>0</v>
      </c>
      <c r="Q1581" s="42">
        <f>+IFERROR(VLOOKUP($A1581,'2022'!$A:$O,11,FALSE),0)</f>
        <v>0</v>
      </c>
      <c r="R1581" s="42">
        <f>+IFERROR(VLOOKUP($A1581,'2022'!$A:$O,12,FALSE),0)</f>
        <v>0</v>
      </c>
      <c r="S1581" s="42">
        <f>+IFERROR(VLOOKUP($A1581,'2022'!$A:$O,13,FALSE),0)</f>
        <v>0</v>
      </c>
      <c r="T1581" s="42">
        <f>+IFERROR(VLOOKUP($A1581,'2022'!$A:$O,14,FALSE),0)</f>
        <v>0</v>
      </c>
      <c r="U1581" s="42">
        <f>+IFERROR(VLOOKUP($A1581,'2022'!$A:$O,15,FALSE),0)</f>
        <v>0</v>
      </c>
    </row>
    <row r="1582" spans="1:21" ht="12" hidden="1" customHeight="1" x14ac:dyDescent="0.2">
      <c r="A1582" s="3">
        <v>4175300103</v>
      </c>
      <c r="B1582" s="4" t="s">
        <v>866</v>
      </c>
      <c r="C1582" s="4" t="s">
        <v>9</v>
      </c>
      <c r="D1582" s="4">
        <f t="shared" si="1608"/>
        <v>10</v>
      </c>
      <c r="E1582" s="42">
        <f t="shared" si="1638"/>
        <v>0</v>
      </c>
      <c r="F1582" s="42">
        <f>IFERROR(VLOOKUP($A1582,'2018'!$A$8:$C$209,3,FALSE),0)</f>
        <v>0</v>
      </c>
      <c r="G1582" s="42">
        <f>IFERROR(VLOOKUP($A1582,'2019'!$A$8:$C$282,3,FALSE),0)</f>
        <v>0</v>
      </c>
      <c r="H1582" s="42">
        <f>+IFERROR(VLOOKUP($A1582,'2020'!$A$14:$C$247,3,FALSE),0)</f>
        <v>0</v>
      </c>
      <c r="I1582" s="42">
        <f>+IFERROR(VLOOKUP($A1582,'2021'!$A$12:$C$276,3,FALSE),0)</f>
        <v>0</v>
      </c>
      <c r="J1582" s="42">
        <f>+IFERROR(VLOOKUP($A1582,'2022'!$A:$O,4,FALSE),0)</f>
        <v>0</v>
      </c>
      <c r="K1582" s="42">
        <f>+IFERROR(VLOOKUP($A1582,'2022'!$A:$O,5,FALSE),0)</f>
        <v>0</v>
      </c>
      <c r="L1582" s="42">
        <f>+IFERROR(VLOOKUP($A1582,'2022'!$A:$O,6,FALSE),0)</f>
        <v>0</v>
      </c>
      <c r="M1582" s="42">
        <f>+IFERROR(VLOOKUP($A1582,'2022'!$A:$O,7,FALSE),0)</f>
        <v>0</v>
      </c>
      <c r="N1582" s="42">
        <f>+IFERROR(VLOOKUP($A1582,'2022'!$A:$O,8,FALSE),0)</f>
        <v>0</v>
      </c>
      <c r="O1582" s="42">
        <f>+IFERROR(VLOOKUP($A1582,'2022'!$A:$O,9,FALSE),0)</f>
        <v>0</v>
      </c>
      <c r="P1582" s="42">
        <f>+IFERROR(VLOOKUP($A1582,'2022'!$A:$O,10,FALSE),0)</f>
        <v>0</v>
      </c>
      <c r="Q1582" s="42">
        <f>+IFERROR(VLOOKUP($A1582,'2022'!$A:$O,11,FALSE),0)</f>
        <v>0</v>
      </c>
      <c r="R1582" s="42">
        <f>+IFERROR(VLOOKUP($A1582,'2022'!$A:$O,12,FALSE),0)</f>
        <v>0</v>
      </c>
      <c r="S1582" s="42">
        <f>+IFERROR(VLOOKUP($A1582,'2022'!$A:$O,13,FALSE),0)</f>
        <v>0</v>
      </c>
      <c r="T1582" s="42">
        <f>+IFERROR(VLOOKUP($A1582,'2022'!$A:$O,14,FALSE),0)</f>
        <v>0</v>
      </c>
      <c r="U1582" s="42">
        <f>+IFERROR(VLOOKUP($A1582,'2022'!$A:$O,15,FALSE),0)</f>
        <v>0</v>
      </c>
    </row>
    <row r="1583" spans="1:21" ht="12" hidden="1" customHeight="1" x14ac:dyDescent="0.2">
      <c r="A1583" s="3">
        <v>4175300104</v>
      </c>
      <c r="B1583" s="4" t="s">
        <v>938</v>
      </c>
      <c r="C1583" s="4" t="s">
        <v>9</v>
      </c>
      <c r="D1583" s="4">
        <f t="shared" si="1608"/>
        <v>10</v>
      </c>
      <c r="E1583" s="42">
        <f t="shared" si="1638"/>
        <v>-741741.46</v>
      </c>
      <c r="F1583" s="42">
        <f>IFERROR(VLOOKUP($A1583,'2018'!$A$8:$C$209,3,FALSE),0)</f>
        <v>0</v>
      </c>
      <c r="G1583" s="42">
        <f>IFERROR(VLOOKUP($A1583,'2019'!$A$8:$C$282,3,FALSE),0)</f>
        <v>0</v>
      </c>
      <c r="H1583" s="42">
        <f>+IFERROR(VLOOKUP($A1583,'2020'!$A$14:$C$247,3,FALSE),0)</f>
        <v>-741741.46</v>
      </c>
      <c r="I1583" s="42">
        <f>+IFERROR(VLOOKUP($A1583,'2021'!$A$12:$C$276,3,FALSE),0)</f>
        <v>0</v>
      </c>
      <c r="J1583" s="42">
        <f>+IFERROR(VLOOKUP($A1583,'2022'!$A:$O,4,FALSE),0)</f>
        <v>0</v>
      </c>
      <c r="K1583" s="42">
        <f>+IFERROR(VLOOKUP($A1583,'2022'!$A:$O,5,FALSE),0)</f>
        <v>0</v>
      </c>
      <c r="L1583" s="42">
        <f>+IFERROR(VLOOKUP($A1583,'2022'!$A:$O,6,FALSE),0)</f>
        <v>0</v>
      </c>
      <c r="M1583" s="42">
        <f>+IFERROR(VLOOKUP($A1583,'2022'!$A:$O,7,FALSE),0)</f>
        <v>0</v>
      </c>
      <c r="N1583" s="42">
        <f>+IFERROR(VLOOKUP($A1583,'2022'!$A:$O,8,FALSE),0)</f>
        <v>0</v>
      </c>
      <c r="O1583" s="42">
        <f>+IFERROR(VLOOKUP($A1583,'2022'!$A:$O,9,FALSE),0)</f>
        <v>0</v>
      </c>
      <c r="P1583" s="42">
        <f>+IFERROR(VLOOKUP($A1583,'2022'!$A:$O,10,FALSE),0)</f>
        <v>0</v>
      </c>
      <c r="Q1583" s="42">
        <f>+IFERROR(VLOOKUP($A1583,'2022'!$A:$O,11,FALSE),0)</f>
        <v>0</v>
      </c>
      <c r="R1583" s="42">
        <f>+IFERROR(VLOOKUP($A1583,'2022'!$A:$O,12,FALSE),0)</f>
        <v>0</v>
      </c>
      <c r="S1583" s="42">
        <f>+IFERROR(VLOOKUP($A1583,'2022'!$A:$O,13,FALSE),0)</f>
        <v>0</v>
      </c>
      <c r="T1583" s="42">
        <f>+IFERROR(VLOOKUP($A1583,'2022'!$A:$O,14,FALSE),0)</f>
        <v>0</v>
      </c>
      <c r="U1583" s="42">
        <f>+IFERROR(VLOOKUP($A1583,'2022'!$A:$O,15,FALSE),0)</f>
        <v>0</v>
      </c>
    </row>
    <row r="1584" spans="1:21" ht="12" hidden="1" customHeight="1" x14ac:dyDescent="0.2">
      <c r="A1584" s="3">
        <v>4175300105</v>
      </c>
      <c r="B1584" s="4" t="s">
        <v>943</v>
      </c>
      <c r="C1584" s="4" t="s">
        <v>9</v>
      </c>
      <c r="D1584" s="4">
        <f t="shared" si="1608"/>
        <v>10</v>
      </c>
      <c r="E1584" s="42">
        <f t="shared" si="1638"/>
        <v>0</v>
      </c>
      <c r="F1584" s="42">
        <f>IFERROR(VLOOKUP($A1584,'2018'!$A$8:$C$209,3,FALSE),0)</f>
        <v>0</v>
      </c>
      <c r="G1584" s="42">
        <f>IFERROR(VLOOKUP($A1584,'2019'!$A$8:$C$282,3,FALSE),0)</f>
        <v>0</v>
      </c>
      <c r="H1584" s="42">
        <f>+IFERROR(VLOOKUP($A1584,'2020'!$A$14:$C$247,3,FALSE),0)</f>
        <v>0</v>
      </c>
      <c r="I1584" s="42">
        <f>+IFERROR(VLOOKUP($A1584,'2021'!$A$12:$C$276,3,FALSE),0)</f>
        <v>0</v>
      </c>
      <c r="J1584" s="42">
        <f>+IFERROR(VLOOKUP($A1584,'2022'!$A:$O,4,FALSE),0)</f>
        <v>0</v>
      </c>
      <c r="K1584" s="42">
        <f>+IFERROR(VLOOKUP($A1584,'2022'!$A:$O,5,FALSE),0)</f>
        <v>0</v>
      </c>
      <c r="L1584" s="42">
        <f>+IFERROR(VLOOKUP($A1584,'2022'!$A:$O,6,FALSE),0)</f>
        <v>0</v>
      </c>
      <c r="M1584" s="42">
        <f>+IFERROR(VLOOKUP($A1584,'2022'!$A:$O,7,FALSE),0)</f>
        <v>0</v>
      </c>
      <c r="N1584" s="42">
        <f>+IFERROR(VLOOKUP($A1584,'2022'!$A:$O,8,FALSE),0)</f>
        <v>0</v>
      </c>
      <c r="O1584" s="42">
        <f>+IFERROR(VLOOKUP($A1584,'2022'!$A:$O,9,FALSE),0)</f>
        <v>0</v>
      </c>
      <c r="P1584" s="42">
        <f>+IFERROR(VLOOKUP($A1584,'2022'!$A:$O,10,FALSE),0)</f>
        <v>0</v>
      </c>
      <c r="Q1584" s="42">
        <f>+IFERROR(VLOOKUP($A1584,'2022'!$A:$O,11,FALSE),0)</f>
        <v>0</v>
      </c>
      <c r="R1584" s="42">
        <f>+IFERROR(VLOOKUP($A1584,'2022'!$A:$O,12,FALSE),0)</f>
        <v>0</v>
      </c>
      <c r="S1584" s="42">
        <f>+IFERROR(VLOOKUP($A1584,'2022'!$A:$O,13,FALSE),0)</f>
        <v>0</v>
      </c>
      <c r="T1584" s="42">
        <f>+IFERROR(VLOOKUP($A1584,'2022'!$A:$O,14,FALSE),0)</f>
        <v>0</v>
      </c>
      <c r="U1584" s="42">
        <f>+IFERROR(VLOOKUP($A1584,'2022'!$A:$O,15,FALSE),0)</f>
        <v>0</v>
      </c>
    </row>
    <row r="1585" spans="1:21" ht="12" hidden="1" customHeight="1" x14ac:dyDescent="0.2">
      <c r="A1585" s="3">
        <v>4175300106</v>
      </c>
      <c r="B1585" s="4" t="s">
        <v>949</v>
      </c>
      <c r="C1585" s="4" t="s">
        <v>9</v>
      </c>
      <c r="D1585" s="4">
        <f t="shared" si="1608"/>
        <v>10</v>
      </c>
      <c r="E1585" s="42">
        <f t="shared" si="1638"/>
        <v>0</v>
      </c>
      <c r="F1585" s="42">
        <f>IFERROR(VLOOKUP($A1585,'2018'!$A$8:$C$209,3,FALSE),0)</f>
        <v>0</v>
      </c>
      <c r="G1585" s="42">
        <f>IFERROR(VLOOKUP($A1585,'2019'!$A$8:$C$282,3,FALSE),0)</f>
        <v>0</v>
      </c>
      <c r="H1585" s="42">
        <f>+IFERROR(VLOOKUP($A1585,'2020'!$A$14:$C$247,3,FALSE),0)</f>
        <v>0</v>
      </c>
      <c r="I1585" s="42">
        <f>+IFERROR(VLOOKUP($A1585,'2021'!$A$12:$C$276,3,FALSE),0)</f>
        <v>0</v>
      </c>
      <c r="J1585" s="42">
        <f>+IFERROR(VLOOKUP($A1585,'2022'!$A:$O,4,FALSE),0)</f>
        <v>0</v>
      </c>
      <c r="K1585" s="42">
        <f>+IFERROR(VLOOKUP($A1585,'2022'!$A:$O,5,FALSE),0)</f>
        <v>0</v>
      </c>
      <c r="L1585" s="42">
        <f>+IFERROR(VLOOKUP($A1585,'2022'!$A:$O,6,FALSE),0)</f>
        <v>0</v>
      </c>
      <c r="M1585" s="42">
        <f>+IFERROR(VLOOKUP($A1585,'2022'!$A:$O,7,FALSE),0)</f>
        <v>0</v>
      </c>
      <c r="N1585" s="42">
        <f>+IFERROR(VLOOKUP($A1585,'2022'!$A:$O,8,FALSE),0)</f>
        <v>0</v>
      </c>
      <c r="O1585" s="42">
        <f>+IFERROR(VLOOKUP($A1585,'2022'!$A:$O,9,FALSE),0)</f>
        <v>0</v>
      </c>
      <c r="P1585" s="42">
        <f>+IFERROR(VLOOKUP($A1585,'2022'!$A:$O,10,FALSE),0)</f>
        <v>0</v>
      </c>
      <c r="Q1585" s="42">
        <f>+IFERROR(VLOOKUP($A1585,'2022'!$A:$O,11,FALSE),0)</f>
        <v>0</v>
      </c>
      <c r="R1585" s="42">
        <f>+IFERROR(VLOOKUP($A1585,'2022'!$A:$O,12,FALSE),0)</f>
        <v>0</v>
      </c>
      <c r="S1585" s="42">
        <f>+IFERROR(VLOOKUP($A1585,'2022'!$A:$O,13,FALSE),0)</f>
        <v>0</v>
      </c>
      <c r="T1585" s="42">
        <f>+IFERROR(VLOOKUP($A1585,'2022'!$A:$O,14,FALSE),0)</f>
        <v>0</v>
      </c>
      <c r="U1585" s="42">
        <f>+IFERROR(VLOOKUP($A1585,'2022'!$A:$O,15,FALSE),0)</f>
        <v>0</v>
      </c>
    </row>
    <row r="1586" spans="1:21" hidden="1" x14ac:dyDescent="0.2">
      <c r="A1586" s="3">
        <v>4175300107</v>
      </c>
      <c r="B1586" s="4" t="s">
        <v>950</v>
      </c>
      <c r="C1586" s="4" t="s">
        <v>9</v>
      </c>
      <c r="D1586" s="4">
        <f t="shared" si="1608"/>
        <v>10</v>
      </c>
      <c r="E1586" s="42">
        <f t="shared" si="1638"/>
        <v>0</v>
      </c>
      <c r="F1586" s="42">
        <f>IFERROR(VLOOKUP($A1586,'2018'!$A$8:$C$209,3,FALSE),0)</f>
        <v>0</v>
      </c>
      <c r="G1586" s="42">
        <f>IFERROR(VLOOKUP($A1586,'2019'!$A$8:$C$282,3,FALSE),0)</f>
        <v>0</v>
      </c>
      <c r="H1586" s="42">
        <f>+IFERROR(VLOOKUP($A1586,'2020'!$A$14:$C$247,3,FALSE),0)</f>
        <v>0</v>
      </c>
      <c r="I1586" s="42">
        <f>+IFERROR(VLOOKUP($A1586,'2021'!$A$12:$C$276,3,FALSE),0)</f>
        <v>0</v>
      </c>
      <c r="J1586" s="42">
        <f>+IFERROR(VLOOKUP($A1586,'2022'!$A:$O,4,FALSE),0)</f>
        <v>0</v>
      </c>
      <c r="K1586" s="42">
        <f>+IFERROR(VLOOKUP($A1586,'2022'!$A:$O,5,FALSE),0)</f>
        <v>0</v>
      </c>
      <c r="L1586" s="42">
        <f>+IFERROR(VLOOKUP($A1586,'2022'!$A:$O,6,FALSE),0)</f>
        <v>0</v>
      </c>
      <c r="M1586" s="42">
        <f>+IFERROR(VLOOKUP($A1586,'2022'!$A:$O,7,FALSE),0)</f>
        <v>0</v>
      </c>
      <c r="N1586" s="42">
        <f>+IFERROR(VLOOKUP($A1586,'2022'!$A:$O,8,FALSE),0)</f>
        <v>0</v>
      </c>
      <c r="O1586" s="42">
        <f>+IFERROR(VLOOKUP($A1586,'2022'!$A:$O,9,FALSE),0)</f>
        <v>0</v>
      </c>
      <c r="P1586" s="42">
        <f>+IFERROR(VLOOKUP($A1586,'2022'!$A:$O,10,FALSE),0)</f>
        <v>0</v>
      </c>
      <c r="Q1586" s="42">
        <f>+IFERROR(VLOOKUP($A1586,'2022'!$A:$O,11,FALSE),0)</f>
        <v>0</v>
      </c>
      <c r="R1586" s="42">
        <f>+IFERROR(VLOOKUP($A1586,'2022'!$A:$O,12,FALSE),0)</f>
        <v>0</v>
      </c>
      <c r="S1586" s="42">
        <f>+IFERROR(VLOOKUP($A1586,'2022'!$A:$O,13,FALSE),0)</f>
        <v>0</v>
      </c>
      <c r="T1586" s="42">
        <f>+IFERROR(VLOOKUP($A1586,'2022'!$A:$O,14,FALSE),0)</f>
        <v>0</v>
      </c>
      <c r="U1586" s="42">
        <f>+IFERROR(VLOOKUP($A1586,'2022'!$A:$O,15,FALSE),0)</f>
        <v>0</v>
      </c>
    </row>
    <row r="1587" spans="1:21" hidden="1" x14ac:dyDescent="0.2">
      <c r="A1587" s="3">
        <v>4175300108</v>
      </c>
      <c r="B1587" s="4" t="s">
        <v>963</v>
      </c>
      <c r="C1587" s="4" t="s">
        <v>9</v>
      </c>
      <c r="D1587" s="4">
        <f t="shared" si="1608"/>
        <v>10</v>
      </c>
      <c r="E1587" s="42">
        <f t="shared" si="1638"/>
        <v>0</v>
      </c>
      <c r="F1587" s="42">
        <f>IFERROR(VLOOKUP($A1587,'2018'!$A$8:$C$209,3,FALSE),0)</f>
        <v>0</v>
      </c>
      <c r="G1587" s="42">
        <f>IFERROR(VLOOKUP($A1587,'2019'!$A$8:$C$282,3,FALSE),0)</f>
        <v>0</v>
      </c>
      <c r="H1587" s="42">
        <f>+IFERROR(VLOOKUP($A1587,'2020'!$A$14:$C$247,3,FALSE),0)</f>
        <v>0</v>
      </c>
      <c r="I1587" s="42">
        <f>+IFERROR(VLOOKUP($A1587,'2021'!$A$12:$C$276,3,FALSE),0)</f>
        <v>0</v>
      </c>
      <c r="J1587" s="42">
        <f>+IFERROR(VLOOKUP($A1587,'2022'!$A:$O,4,FALSE),0)</f>
        <v>0</v>
      </c>
      <c r="K1587" s="42">
        <f>+IFERROR(VLOOKUP($A1587,'2022'!$A:$O,5,FALSE),0)</f>
        <v>0</v>
      </c>
      <c r="L1587" s="42">
        <f>+IFERROR(VLOOKUP($A1587,'2022'!$A:$O,6,FALSE),0)</f>
        <v>0</v>
      </c>
      <c r="M1587" s="42">
        <f>+IFERROR(VLOOKUP($A1587,'2022'!$A:$O,7,FALSE),0)</f>
        <v>0</v>
      </c>
      <c r="N1587" s="42">
        <f>+IFERROR(VLOOKUP($A1587,'2022'!$A:$O,8,FALSE),0)</f>
        <v>0</v>
      </c>
      <c r="O1587" s="42">
        <f>+IFERROR(VLOOKUP($A1587,'2022'!$A:$O,9,FALSE),0)</f>
        <v>0</v>
      </c>
      <c r="P1587" s="42">
        <f>+IFERROR(VLOOKUP($A1587,'2022'!$A:$O,10,FALSE),0)</f>
        <v>0</v>
      </c>
      <c r="Q1587" s="42">
        <f>+IFERROR(VLOOKUP($A1587,'2022'!$A:$O,11,FALSE),0)</f>
        <v>0</v>
      </c>
      <c r="R1587" s="42">
        <f>+IFERROR(VLOOKUP($A1587,'2022'!$A:$O,12,FALSE),0)</f>
        <v>0</v>
      </c>
      <c r="S1587" s="42">
        <f>+IFERROR(VLOOKUP($A1587,'2022'!$A:$O,13,FALSE),0)</f>
        <v>0</v>
      </c>
      <c r="T1587" s="42">
        <f>+IFERROR(VLOOKUP($A1587,'2022'!$A:$O,14,FALSE),0)</f>
        <v>0</v>
      </c>
      <c r="U1587" s="42">
        <f>+IFERROR(VLOOKUP($A1587,'2022'!$A:$O,15,FALSE),0)</f>
        <v>0</v>
      </c>
    </row>
    <row r="1588" spans="1:21" hidden="1" x14ac:dyDescent="0.2">
      <c r="A1588" s="3">
        <v>4175300109</v>
      </c>
      <c r="B1588" s="4" t="s">
        <v>964</v>
      </c>
      <c r="C1588" s="4" t="s">
        <v>9</v>
      </c>
      <c r="D1588" s="4">
        <f t="shared" si="1608"/>
        <v>10</v>
      </c>
      <c r="E1588" s="42">
        <f t="shared" si="1638"/>
        <v>0</v>
      </c>
      <c r="F1588" s="42">
        <f>IFERROR(VLOOKUP($A1588,'2018'!$A$8:$C$209,3,FALSE),0)</f>
        <v>0</v>
      </c>
      <c r="G1588" s="42">
        <f>IFERROR(VLOOKUP($A1588,'2019'!$A$8:$C$282,3,FALSE),0)</f>
        <v>0</v>
      </c>
      <c r="H1588" s="42">
        <f>+IFERROR(VLOOKUP($A1588,'2020'!$A$14:$C$247,3,FALSE),0)</f>
        <v>0</v>
      </c>
      <c r="I1588" s="42">
        <f>+IFERROR(VLOOKUP($A1588,'2021'!$A$12:$C$276,3,FALSE),0)</f>
        <v>0</v>
      </c>
      <c r="J1588" s="42">
        <f>+IFERROR(VLOOKUP($A1588,'2022'!$A:$O,4,FALSE),0)</f>
        <v>0</v>
      </c>
      <c r="K1588" s="42">
        <f>+IFERROR(VLOOKUP($A1588,'2022'!$A:$O,5,FALSE),0)</f>
        <v>0</v>
      </c>
      <c r="L1588" s="42">
        <f>+IFERROR(VLOOKUP($A1588,'2022'!$A:$O,6,FALSE),0)</f>
        <v>0</v>
      </c>
      <c r="M1588" s="42">
        <f>+IFERROR(VLOOKUP($A1588,'2022'!$A:$O,7,FALSE),0)</f>
        <v>0</v>
      </c>
      <c r="N1588" s="42">
        <f>+IFERROR(VLOOKUP($A1588,'2022'!$A:$O,8,FALSE),0)</f>
        <v>0</v>
      </c>
      <c r="O1588" s="42">
        <f>+IFERROR(VLOOKUP($A1588,'2022'!$A:$O,9,FALSE),0)</f>
        <v>0</v>
      </c>
      <c r="P1588" s="42">
        <f>+IFERROR(VLOOKUP($A1588,'2022'!$A:$O,10,FALSE),0)</f>
        <v>0</v>
      </c>
      <c r="Q1588" s="42">
        <f>+IFERROR(VLOOKUP($A1588,'2022'!$A:$O,11,FALSE),0)</f>
        <v>0</v>
      </c>
      <c r="R1588" s="42">
        <f>+IFERROR(VLOOKUP($A1588,'2022'!$A:$O,12,FALSE),0)</f>
        <v>0</v>
      </c>
      <c r="S1588" s="42">
        <f>+IFERROR(VLOOKUP($A1588,'2022'!$A:$O,13,FALSE),0)</f>
        <v>0</v>
      </c>
      <c r="T1588" s="42">
        <f>+IFERROR(VLOOKUP($A1588,'2022'!$A:$O,14,FALSE),0)</f>
        <v>0</v>
      </c>
      <c r="U1588" s="42">
        <f>+IFERROR(VLOOKUP($A1588,'2022'!$A:$O,15,FALSE),0)</f>
        <v>0</v>
      </c>
    </row>
    <row r="1589" spans="1:21" ht="12" hidden="1" customHeight="1" x14ac:dyDescent="0.2">
      <c r="A1589" s="3">
        <v>4175300110</v>
      </c>
      <c r="B1589" s="4" t="s">
        <v>965</v>
      </c>
      <c r="C1589" s="4" t="s">
        <v>9</v>
      </c>
      <c r="D1589" s="4">
        <f t="shared" si="1608"/>
        <v>10</v>
      </c>
      <c r="E1589" s="42">
        <f t="shared" si="1638"/>
        <v>0</v>
      </c>
      <c r="F1589" s="42">
        <f>IFERROR(VLOOKUP($A1589,'2018'!$A$8:$C$209,3,FALSE),0)</f>
        <v>0</v>
      </c>
      <c r="G1589" s="42">
        <f>IFERROR(VLOOKUP($A1589,'2019'!$A$8:$C$282,3,FALSE),0)</f>
        <v>0</v>
      </c>
      <c r="H1589" s="42">
        <f>+IFERROR(VLOOKUP($A1589,'2020'!$A$14:$C$247,3,FALSE),0)</f>
        <v>0</v>
      </c>
      <c r="I1589" s="42">
        <f>+IFERROR(VLOOKUP($A1589,'2021'!$A$12:$C$276,3,FALSE),0)</f>
        <v>0</v>
      </c>
      <c r="J1589" s="42">
        <f>+IFERROR(VLOOKUP($A1589,'2022'!$A:$O,4,FALSE),0)</f>
        <v>0</v>
      </c>
      <c r="K1589" s="42">
        <f>+IFERROR(VLOOKUP($A1589,'2022'!$A:$O,5,FALSE),0)</f>
        <v>0</v>
      </c>
      <c r="L1589" s="42">
        <f>+IFERROR(VLOOKUP($A1589,'2022'!$A:$O,6,FALSE),0)</f>
        <v>0</v>
      </c>
      <c r="M1589" s="42">
        <f>+IFERROR(VLOOKUP($A1589,'2022'!$A:$O,7,FALSE),0)</f>
        <v>0</v>
      </c>
      <c r="N1589" s="42">
        <f>+IFERROR(VLOOKUP($A1589,'2022'!$A:$O,8,FALSE),0)</f>
        <v>0</v>
      </c>
      <c r="O1589" s="42">
        <f>+IFERROR(VLOOKUP($A1589,'2022'!$A:$O,9,FALSE),0)</f>
        <v>0</v>
      </c>
      <c r="P1589" s="42">
        <f>+IFERROR(VLOOKUP($A1589,'2022'!$A:$O,10,FALSE),0)</f>
        <v>0</v>
      </c>
      <c r="Q1589" s="42">
        <f>+IFERROR(VLOOKUP($A1589,'2022'!$A:$O,11,FALSE),0)</f>
        <v>0</v>
      </c>
      <c r="R1589" s="42">
        <f>+IFERROR(VLOOKUP($A1589,'2022'!$A:$O,12,FALSE),0)</f>
        <v>0</v>
      </c>
      <c r="S1589" s="42">
        <f>+IFERROR(VLOOKUP($A1589,'2022'!$A:$O,13,FALSE),0)</f>
        <v>0</v>
      </c>
      <c r="T1589" s="42">
        <f>+IFERROR(VLOOKUP($A1589,'2022'!$A:$O,14,FALSE),0)</f>
        <v>0</v>
      </c>
      <c r="U1589" s="42">
        <f>+IFERROR(VLOOKUP($A1589,'2022'!$A:$O,15,FALSE),0)</f>
        <v>0</v>
      </c>
    </row>
    <row r="1590" spans="1:21" ht="12" hidden="1" customHeight="1" x14ac:dyDescent="0.2">
      <c r="A1590" s="3">
        <v>4175300111</v>
      </c>
      <c r="B1590" s="4" t="s">
        <v>966</v>
      </c>
      <c r="C1590" s="4" t="s">
        <v>9</v>
      </c>
      <c r="D1590" s="4">
        <f t="shared" si="1608"/>
        <v>10</v>
      </c>
      <c r="E1590" s="42">
        <f t="shared" si="1638"/>
        <v>0</v>
      </c>
      <c r="F1590" s="42">
        <f>IFERROR(VLOOKUP($A1590,'2018'!$A$8:$C$209,3,FALSE),0)</f>
        <v>0</v>
      </c>
      <c r="G1590" s="42">
        <f>IFERROR(VLOOKUP($A1590,'2019'!$A$8:$C$282,3,FALSE),0)</f>
        <v>0</v>
      </c>
      <c r="H1590" s="42">
        <f>+IFERROR(VLOOKUP($A1590,'2020'!$A$14:$C$247,3,FALSE),0)</f>
        <v>0</v>
      </c>
      <c r="I1590" s="42">
        <f>+IFERROR(VLOOKUP($A1590,'2021'!$A$12:$C$276,3,FALSE),0)</f>
        <v>0</v>
      </c>
      <c r="J1590" s="42">
        <f>+IFERROR(VLOOKUP($A1590,'2022'!$A:$O,4,FALSE),0)</f>
        <v>0</v>
      </c>
      <c r="K1590" s="42">
        <f>+IFERROR(VLOOKUP($A1590,'2022'!$A:$O,5,FALSE),0)</f>
        <v>0</v>
      </c>
      <c r="L1590" s="42">
        <f>+IFERROR(VLOOKUP($A1590,'2022'!$A:$O,6,FALSE),0)</f>
        <v>0</v>
      </c>
      <c r="M1590" s="42">
        <f>+IFERROR(VLOOKUP($A1590,'2022'!$A:$O,7,FALSE),0)</f>
        <v>0</v>
      </c>
      <c r="N1590" s="42">
        <f>+IFERROR(VLOOKUP($A1590,'2022'!$A:$O,8,FALSE),0)</f>
        <v>0</v>
      </c>
      <c r="O1590" s="42">
        <f>+IFERROR(VLOOKUP($A1590,'2022'!$A:$O,9,FALSE),0)</f>
        <v>0</v>
      </c>
      <c r="P1590" s="42">
        <f>+IFERROR(VLOOKUP($A1590,'2022'!$A:$O,10,FALSE),0)</f>
        <v>0</v>
      </c>
      <c r="Q1590" s="42">
        <f>+IFERROR(VLOOKUP($A1590,'2022'!$A:$O,11,FALSE),0)</f>
        <v>0</v>
      </c>
      <c r="R1590" s="42">
        <f>+IFERROR(VLOOKUP($A1590,'2022'!$A:$O,12,FALSE),0)</f>
        <v>0</v>
      </c>
      <c r="S1590" s="42">
        <f>+IFERROR(VLOOKUP($A1590,'2022'!$A:$O,13,FALSE),0)</f>
        <v>0</v>
      </c>
      <c r="T1590" s="42">
        <f>+IFERROR(VLOOKUP($A1590,'2022'!$A:$O,14,FALSE),0)</f>
        <v>0</v>
      </c>
      <c r="U1590" s="42">
        <f>+IFERROR(VLOOKUP($A1590,'2022'!$A:$O,15,FALSE),0)</f>
        <v>0</v>
      </c>
    </row>
    <row r="1591" spans="1:21" ht="12" hidden="1" x14ac:dyDescent="0.25">
      <c r="A1591" s="5">
        <v>417555</v>
      </c>
      <c r="B1591" s="6" t="s">
        <v>955</v>
      </c>
      <c r="C1591" s="6" t="s">
        <v>5</v>
      </c>
      <c r="D1591" s="6">
        <f t="shared" si="1608"/>
        <v>6</v>
      </c>
      <c r="E1591" s="40">
        <f t="shared" ref="E1591:L1591" si="1639">+E1592+E1594</f>
        <v>0</v>
      </c>
      <c r="F1591" s="40">
        <f t="shared" si="1639"/>
        <v>0</v>
      </c>
      <c r="G1591" s="40">
        <f t="shared" si="1639"/>
        <v>0</v>
      </c>
      <c r="H1591" s="40">
        <f t="shared" ref="H1591" si="1640">+H1592+H1594</f>
        <v>0</v>
      </c>
      <c r="I1591" s="40">
        <f t="shared" ref="I1591" si="1641">+I1592+I1594</f>
        <v>0</v>
      </c>
      <c r="J1591" s="40">
        <f t="shared" si="1639"/>
        <v>0</v>
      </c>
      <c r="K1591" s="40">
        <f t="shared" si="1639"/>
        <v>0</v>
      </c>
      <c r="L1591" s="40">
        <f t="shared" si="1639"/>
        <v>0</v>
      </c>
      <c r="M1591" s="40">
        <f t="shared" ref="M1591:N1591" si="1642">+M1592+M1594</f>
        <v>0</v>
      </c>
      <c r="N1591" s="40">
        <f t="shared" si="1642"/>
        <v>0</v>
      </c>
      <c r="O1591" s="40">
        <f t="shared" ref="O1591:S1591" si="1643">+O1592+O1594</f>
        <v>0</v>
      </c>
      <c r="P1591" s="40">
        <f t="shared" si="1643"/>
        <v>0</v>
      </c>
      <c r="Q1591" s="40">
        <f t="shared" si="1643"/>
        <v>0</v>
      </c>
      <c r="R1591" s="40">
        <f t="shared" si="1643"/>
        <v>0</v>
      </c>
      <c r="S1591" s="40">
        <f t="shared" si="1643"/>
        <v>0</v>
      </c>
      <c r="T1591" s="40">
        <f t="shared" ref="T1591:U1591" si="1644">+T1592+T1594</f>
        <v>0</v>
      </c>
      <c r="U1591" s="40">
        <f t="shared" si="1644"/>
        <v>0</v>
      </c>
    </row>
    <row r="1592" spans="1:21" ht="12" hidden="1" customHeight="1" x14ac:dyDescent="0.25">
      <c r="A1592" s="34">
        <v>41755505</v>
      </c>
      <c r="B1592" s="35" t="s">
        <v>956</v>
      </c>
      <c r="C1592" s="35" t="s">
        <v>5</v>
      </c>
      <c r="D1592" s="35">
        <f t="shared" si="1608"/>
        <v>8</v>
      </c>
      <c r="E1592" s="41">
        <f t="shared" ref="E1592:U1592" si="1645">+E1593</f>
        <v>0</v>
      </c>
      <c r="F1592" s="41">
        <f t="shared" si="1645"/>
        <v>0</v>
      </c>
      <c r="G1592" s="41">
        <f t="shared" si="1645"/>
        <v>0</v>
      </c>
      <c r="H1592" s="41">
        <f t="shared" si="1645"/>
        <v>0</v>
      </c>
      <c r="I1592" s="41">
        <f t="shared" si="1645"/>
        <v>0</v>
      </c>
      <c r="J1592" s="41">
        <f t="shared" si="1645"/>
        <v>0</v>
      </c>
      <c r="K1592" s="41">
        <f t="shared" si="1645"/>
        <v>0</v>
      </c>
      <c r="L1592" s="41">
        <f t="shared" si="1645"/>
        <v>0</v>
      </c>
      <c r="M1592" s="41">
        <f t="shared" si="1645"/>
        <v>0</v>
      </c>
      <c r="N1592" s="41">
        <f t="shared" si="1645"/>
        <v>0</v>
      </c>
      <c r="O1592" s="41">
        <f t="shared" si="1645"/>
        <v>0</v>
      </c>
      <c r="P1592" s="41">
        <f t="shared" si="1645"/>
        <v>0</v>
      </c>
      <c r="Q1592" s="41">
        <f t="shared" si="1645"/>
        <v>0</v>
      </c>
      <c r="R1592" s="41">
        <f t="shared" si="1645"/>
        <v>0</v>
      </c>
      <c r="S1592" s="41">
        <f t="shared" si="1645"/>
        <v>0</v>
      </c>
      <c r="T1592" s="41">
        <f t="shared" si="1645"/>
        <v>0</v>
      </c>
      <c r="U1592" s="41">
        <f t="shared" si="1645"/>
        <v>0</v>
      </c>
    </row>
    <row r="1593" spans="1:21" ht="12" hidden="1" customHeight="1" x14ac:dyDescent="0.2">
      <c r="A1593" s="3">
        <v>4175550501</v>
      </c>
      <c r="B1593" s="4" t="s">
        <v>956</v>
      </c>
      <c r="C1593" s="4" t="s">
        <v>9</v>
      </c>
      <c r="D1593" s="4">
        <f t="shared" si="1608"/>
        <v>10</v>
      </c>
      <c r="E1593" s="42">
        <f>+F1593+G1593+J1593+K1593+L1593+H1593+M1593+N1593+I1593+O1593+P1593+Q1593+R1593+S1593+T1593+U1593</f>
        <v>0</v>
      </c>
      <c r="F1593" s="42">
        <f>IFERROR(VLOOKUP($A1593,'2018'!$A$8:$C$209,3,FALSE),0)</f>
        <v>0</v>
      </c>
      <c r="G1593" s="42">
        <f>IFERROR(VLOOKUP($A1593,'2019'!$A$8:$C$282,3,FALSE),0)</f>
        <v>0</v>
      </c>
      <c r="H1593" s="42">
        <f>+IFERROR(VLOOKUP($A1593,'2020'!$A$14:$C$247,3,FALSE),0)</f>
        <v>0</v>
      </c>
      <c r="I1593" s="42">
        <f>+IFERROR(VLOOKUP($A1593,'2021'!$A$12:$C$276,3,FALSE),0)</f>
        <v>0</v>
      </c>
      <c r="J1593" s="42">
        <f>+IFERROR(VLOOKUP($A1593,'2022'!$A:$O,4,FALSE),0)</f>
        <v>0</v>
      </c>
      <c r="K1593" s="42">
        <f>+IFERROR(VLOOKUP($A1593,'2022'!$A:$O,5,FALSE),0)</f>
        <v>0</v>
      </c>
      <c r="L1593" s="42">
        <f>+IFERROR(VLOOKUP($A1593,'2022'!$A:$O,6,FALSE),0)</f>
        <v>0</v>
      </c>
      <c r="M1593" s="42">
        <f>+IFERROR(VLOOKUP($A1593,'2022'!$A:$O,7,FALSE),0)</f>
        <v>0</v>
      </c>
      <c r="N1593" s="42">
        <f>+IFERROR(VLOOKUP($A1593,'2022'!$A:$O,8,FALSE),0)</f>
        <v>0</v>
      </c>
      <c r="O1593" s="42">
        <f>+IFERROR(VLOOKUP($A1593,'2022'!$A:$O,9,FALSE),0)</f>
        <v>0</v>
      </c>
      <c r="P1593" s="42">
        <f>+IFERROR(VLOOKUP($A1593,'2022'!$A:$O,10,FALSE),0)</f>
        <v>0</v>
      </c>
      <c r="Q1593" s="42">
        <f>+IFERROR(VLOOKUP($A1593,'2022'!$A:$O,11,FALSE),0)</f>
        <v>0</v>
      </c>
      <c r="R1593" s="42">
        <f>+IFERROR(VLOOKUP($A1593,'2022'!$A:$O,12,FALSE),0)</f>
        <v>0</v>
      </c>
      <c r="S1593" s="42">
        <f>+IFERROR(VLOOKUP($A1593,'2022'!$A:$O,13,FALSE),0)</f>
        <v>0</v>
      </c>
      <c r="T1593" s="42">
        <f>+IFERROR(VLOOKUP($A1593,'2022'!$A:$O,14,FALSE),0)</f>
        <v>0</v>
      </c>
      <c r="U1593" s="42">
        <f>+IFERROR(VLOOKUP($A1593,'2022'!$A:$O,15,FALSE),0)</f>
        <v>0</v>
      </c>
    </row>
    <row r="1594" spans="1:21" ht="12" hidden="1" x14ac:dyDescent="0.25">
      <c r="A1594" s="34">
        <v>41755520</v>
      </c>
      <c r="B1594" s="35" t="s">
        <v>957</v>
      </c>
      <c r="C1594" s="35" t="s">
        <v>5</v>
      </c>
      <c r="D1594" s="35">
        <f t="shared" si="1608"/>
        <v>8</v>
      </c>
      <c r="E1594" s="41">
        <f t="shared" ref="E1594:U1594" si="1646">+E1595</f>
        <v>0</v>
      </c>
      <c r="F1594" s="41">
        <f t="shared" si="1646"/>
        <v>0</v>
      </c>
      <c r="G1594" s="41">
        <f t="shared" si="1646"/>
        <v>0</v>
      </c>
      <c r="H1594" s="41">
        <f t="shared" si="1646"/>
        <v>0</v>
      </c>
      <c r="I1594" s="41">
        <f t="shared" si="1646"/>
        <v>0</v>
      </c>
      <c r="J1594" s="41">
        <f t="shared" si="1646"/>
        <v>0</v>
      </c>
      <c r="K1594" s="41">
        <f t="shared" si="1646"/>
        <v>0</v>
      </c>
      <c r="L1594" s="41">
        <f t="shared" si="1646"/>
        <v>0</v>
      </c>
      <c r="M1594" s="41">
        <f t="shared" si="1646"/>
        <v>0</v>
      </c>
      <c r="N1594" s="41">
        <f t="shared" si="1646"/>
        <v>0</v>
      </c>
      <c r="O1594" s="41">
        <f t="shared" si="1646"/>
        <v>0</v>
      </c>
      <c r="P1594" s="41">
        <f t="shared" si="1646"/>
        <v>0</v>
      </c>
      <c r="Q1594" s="41">
        <f t="shared" si="1646"/>
        <v>0</v>
      </c>
      <c r="R1594" s="41">
        <f t="shared" si="1646"/>
        <v>0</v>
      </c>
      <c r="S1594" s="41">
        <f t="shared" si="1646"/>
        <v>0</v>
      </c>
      <c r="T1594" s="41">
        <f t="shared" si="1646"/>
        <v>0</v>
      </c>
      <c r="U1594" s="41">
        <f t="shared" si="1646"/>
        <v>0</v>
      </c>
    </row>
    <row r="1595" spans="1:21" ht="12" hidden="1" customHeight="1" x14ac:dyDescent="0.2">
      <c r="A1595" s="3">
        <v>4175552001</v>
      </c>
      <c r="B1595" s="4" t="s">
        <v>957</v>
      </c>
      <c r="C1595" s="4" t="s">
        <v>9</v>
      </c>
      <c r="D1595" s="4">
        <f t="shared" si="1608"/>
        <v>10</v>
      </c>
      <c r="E1595" s="42">
        <f>+F1595+G1595+J1595+K1595+L1595+H1595+M1595+N1595+I1595+O1595+P1595+Q1595+R1595+S1595+T1595+U1595</f>
        <v>0</v>
      </c>
      <c r="F1595" s="42">
        <f>IFERROR(VLOOKUP($A1595,'2018'!$A$8:$C$209,3,FALSE),0)</f>
        <v>0</v>
      </c>
      <c r="G1595" s="42">
        <f>IFERROR(VLOOKUP($A1595,'2019'!$A$8:$C$282,3,FALSE),0)</f>
        <v>0</v>
      </c>
      <c r="H1595" s="42">
        <f>+IFERROR(VLOOKUP($A1595,'2020'!$A$14:$C$247,3,FALSE),0)</f>
        <v>0</v>
      </c>
      <c r="I1595" s="42">
        <f>+IFERROR(VLOOKUP($A1595,'2021'!$A$12:$C$276,3,FALSE),0)</f>
        <v>0</v>
      </c>
      <c r="J1595" s="42">
        <f>+IFERROR(VLOOKUP($A1595,'2022'!$A:$O,4,FALSE),0)</f>
        <v>0</v>
      </c>
      <c r="K1595" s="42">
        <f>+IFERROR(VLOOKUP($A1595,'2022'!$A:$O,5,FALSE),0)</f>
        <v>0</v>
      </c>
      <c r="L1595" s="42">
        <f>+IFERROR(VLOOKUP($A1595,'2022'!$A:$O,6,FALSE),0)</f>
        <v>0</v>
      </c>
      <c r="M1595" s="42">
        <f>+IFERROR(VLOOKUP($A1595,'2022'!$A:$O,7,FALSE),0)</f>
        <v>0</v>
      </c>
      <c r="N1595" s="42">
        <f>+IFERROR(VLOOKUP($A1595,'2022'!$A:$O,8,FALSE),0)</f>
        <v>0</v>
      </c>
      <c r="O1595" s="42">
        <f>+IFERROR(VLOOKUP($A1595,'2022'!$A:$O,9,FALSE),0)</f>
        <v>0</v>
      </c>
      <c r="P1595" s="42">
        <f>+IFERROR(VLOOKUP($A1595,'2022'!$A:$O,10,FALSE),0)</f>
        <v>0</v>
      </c>
      <c r="Q1595" s="42">
        <f>+IFERROR(VLOOKUP($A1595,'2022'!$A:$O,11,FALSE),0)</f>
        <v>0</v>
      </c>
      <c r="R1595" s="42">
        <f>+IFERROR(VLOOKUP($A1595,'2022'!$A:$O,12,FALSE),0)</f>
        <v>0</v>
      </c>
      <c r="S1595" s="42">
        <f>+IFERROR(VLOOKUP($A1595,'2022'!$A:$O,13,FALSE),0)</f>
        <v>0</v>
      </c>
      <c r="T1595" s="42">
        <f>+IFERROR(VLOOKUP($A1595,'2022'!$A:$O,14,FALSE),0)</f>
        <v>0</v>
      </c>
      <c r="U1595" s="42">
        <f>+IFERROR(VLOOKUP($A1595,'2022'!$A:$O,15,FALSE),0)</f>
        <v>0</v>
      </c>
    </row>
    <row r="1596" spans="1:21" ht="12" hidden="1" customHeight="1" x14ac:dyDescent="0.25">
      <c r="A1596" s="30">
        <v>42</v>
      </c>
      <c r="B1596" s="31" t="s">
        <v>967</v>
      </c>
      <c r="C1596" s="31" t="s">
        <v>5</v>
      </c>
      <c r="D1596" s="31">
        <f t="shared" si="1608"/>
        <v>2</v>
      </c>
      <c r="E1596" s="38">
        <f t="shared" ref="E1596:L1596" si="1647">+E1597+E1612+E1619+E1626+E1630+E1634+E1643+E1659+E1662+E1686+E1696+E1700+E1716</f>
        <v>661998345.84000003</v>
      </c>
      <c r="F1596" s="38">
        <f t="shared" si="1647"/>
        <v>0</v>
      </c>
      <c r="G1596" s="38">
        <f t="shared" si="1647"/>
        <v>313718.11</v>
      </c>
      <c r="H1596" s="38">
        <f t="shared" ref="H1596" si="1648">+H1597+H1612+H1619+H1626+H1630+H1634+H1643+H1659+H1662+H1686+H1696+H1700+H1716</f>
        <v>568655931</v>
      </c>
      <c r="I1596" s="38">
        <f t="shared" ref="I1596" si="1649">+I1597+I1612+I1619+I1626+I1630+I1634+I1643+I1659+I1662+I1686+I1696+I1700+I1716</f>
        <v>0</v>
      </c>
      <c r="J1596" s="38">
        <f t="shared" si="1647"/>
        <v>645648.65</v>
      </c>
      <c r="K1596" s="38">
        <f t="shared" si="1647"/>
        <v>395143.21</v>
      </c>
      <c r="L1596" s="38">
        <f t="shared" si="1647"/>
        <v>8410472</v>
      </c>
      <c r="M1596" s="38">
        <f t="shared" ref="M1596:N1596" si="1650">+M1597+M1612+M1619+M1626+M1630+M1634+M1643+M1659+M1662+M1686+M1696+M1700+M1716</f>
        <v>4311058</v>
      </c>
      <c r="N1596" s="38">
        <f t="shared" si="1650"/>
        <v>5753022.1299999999</v>
      </c>
      <c r="O1596" s="38">
        <f t="shared" ref="O1596:S1596" si="1651">+O1597+O1612+O1619+O1626+O1630+O1634+O1643+O1659+O1662+O1686+O1696+O1700+O1716</f>
        <v>165196.90000000002</v>
      </c>
      <c r="P1596" s="38">
        <f t="shared" si="1651"/>
        <v>7568865.2300000004</v>
      </c>
      <c r="Q1596" s="38">
        <f t="shared" si="1651"/>
        <v>9938293.0399999991</v>
      </c>
      <c r="R1596" s="38">
        <f t="shared" si="1651"/>
        <v>12314023.51</v>
      </c>
      <c r="S1596" s="38">
        <f t="shared" si="1651"/>
        <v>16106769.859999999</v>
      </c>
      <c r="T1596" s="38">
        <f t="shared" ref="T1596:U1596" si="1652">+T1597+T1612+T1619+T1626+T1630+T1634+T1643+T1659+T1662+T1686+T1696+T1700+T1716</f>
        <v>6347573.2699999996</v>
      </c>
      <c r="U1596" s="38">
        <f t="shared" si="1652"/>
        <v>21072630.93</v>
      </c>
    </row>
    <row r="1597" spans="1:21" ht="12" hidden="1" x14ac:dyDescent="0.25">
      <c r="A1597" s="32">
        <v>4210</v>
      </c>
      <c r="B1597" s="33" t="s">
        <v>201</v>
      </c>
      <c r="C1597" s="33" t="s">
        <v>5</v>
      </c>
      <c r="D1597" s="33">
        <f t="shared" si="1608"/>
        <v>4</v>
      </c>
      <c r="E1597" s="39">
        <f t="shared" ref="E1597:L1597" si="1653">+E1598+E1603+E1606+E1609</f>
        <v>661997337.84000003</v>
      </c>
      <c r="F1597" s="39">
        <f t="shared" si="1653"/>
        <v>0</v>
      </c>
      <c r="G1597" s="39">
        <f t="shared" si="1653"/>
        <v>313718.11</v>
      </c>
      <c r="H1597" s="39">
        <f t="shared" ref="H1597" si="1654">+H1598+H1603+H1606+H1609</f>
        <v>568655931</v>
      </c>
      <c r="I1597" s="39">
        <f t="shared" ref="I1597" si="1655">+I1598+I1603+I1606+I1609</f>
        <v>0</v>
      </c>
      <c r="J1597" s="39">
        <f t="shared" si="1653"/>
        <v>645648.65</v>
      </c>
      <c r="K1597" s="39">
        <f t="shared" si="1653"/>
        <v>395143.21</v>
      </c>
      <c r="L1597" s="39">
        <f t="shared" si="1653"/>
        <v>8410472</v>
      </c>
      <c r="M1597" s="39">
        <f t="shared" ref="M1597:N1597" si="1656">+M1598+M1603+M1606+M1609</f>
        <v>4311058</v>
      </c>
      <c r="N1597" s="39">
        <f t="shared" si="1656"/>
        <v>5753022.1299999999</v>
      </c>
      <c r="O1597" s="39">
        <f t="shared" ref="O1597:S1597" si="1657">+O1598+O1603+O1606+O1609</f>
        <v>165196.90000000002</v>
      </c>
      <c r="P1597" s="39">
        <f t="shared" si="1657"/>
        <v>7568865.2300000004</v>
      </c>
      <c r="Q1597" s="39">
        <f t="shared" si="1657"/>
        <v>9938293.0399999991</v>
      </c>
      <c r="R1597" s="39">
        <f t="shared" si="1657"/>
        <v>12314023.51</v>
      </c>
      <c r="S1597" s="39">
        <f t="shared" si="1657"/>
        <v>16105771.859999999</v>
      </c>
      <c r="T1597" s="39">
        <f t="shared" ref="T1597:U1597" si="1658">+T1598+T1603+T1606+T1609</f>
        <v>6347563.2699999996</v>
      </c>
      <c r="U1597" s="39">
        <f t="shared" si="1658"/>
        <v>21072630.93</v>
      </c>
    </row>
    <row r="1598" spans="1:21" ht="12" hidden="1" customHeight="1" x14ac:dyDescent="0.25">
      <c r="A1598" s="5">
        <v>421005</v>
      </c>
      <c r="B1598" s="6" t="s">
        <v>857</v>
      </c>
      <c r="C1598" s="6" t="s">
        <v>5</v>
      </c>
      <c r="D1598" s="6">
        <f t="shared" si="1608"/>
        <v>6</v>
      </c>
      <c r="E1598" s="40">
        <f t="shared" ref="E1598:U1598" si="1659">+E1599</f>
        <v>93260654.840000004</v>
      </c>
      <c r="F1598" s="40">
        <f t="shared" si="1659"/>
        <v>0</v>
      </c>
      <c r="G1598" s="40">
        <f t="shared" si="1659"/>
        <v>313718.11</v>
      </c>
      <c r="H1598" s="40">
        <f t="shared" si="1659"/>
        <v>0</v>
      </c>
      <c r="I1598" s="40">
        <f t="shared" si="1659"/>
        <v>0</v>
      </c>
      <c r="J1598" s="40">
        <f t="shared" si="1659"/>
        <v>645648.65</v>
      </c>
      <c r="K1598" s="40">
        <f t="shared" si="1659"/>
        <v>395143.21</v>
      </c>
      <c r="L1598" s="40">
        <f t="shared" si="1659"/>
        <v>8329720</v>
      </c>
      <c r="M1598" s="40">
        <f t="shared" si="1659"/>
        <v>4311058</v>
      </c>
      <c r="N1598" s="40">
        <f t="shared" si="1659"/>
        <v>5753022.1299999999</v>
      </c>
      <c r="O1598" s="40">
        <f t="shared" si="1659"/>
        <v>165196.90000000002</v>
      </c>
      <c r="P1598" s="40">
        <f t="shared" si="1659"/>
        <v>7568865.2300000004</v>
      </c>
      <c r="Q1598" s="40">
        <f t="shared" si="1659"/>
        <v>9938293.0399999991</v>
      </c>
      <c r="R1598" s="40">
        <f t="shared" si="1659"/>
        <v>12314023.51</v>
      </c>
      <c r="S1598" s="40">
        <f t="shared" si="1659"/>
        <v>16105771.859999999</v>
      </c>
      <c r="T1598" s="40">
        <f t="shared" si="1659"/>
        <v>6347563.2699999996</v>
      </c>
      <c r="U1598" s="40">
        <f t="shared" si="1659"/>
        <v>21072630.93</v>
      </c>
    </row>
    <row r="1599" spans="1:21" ht="12" hidden="1" customHeight="1" x14ac:dyDescent="0.25">
      <c r="A1599" s="34">
        <v>42100501</v>
      </c>
      <c r="B1599" s="35" t="s">
        <v>857</v>
      </c>
      <c r="C1599" s="35" t="s">
        <v>5</v>
      </c>
      <c r="D1599" s="35">
        <f t="shared" si="1608"/>
        <v>8</v>
      </c>
      <c r="E1599" s="41">
        <f t="shared" ref="E1599:L1599" si="1660">+E1600+E1601+E1602</f>
        <v>93260654.840000004</v>
      </c>
      <c r="F1599" s="41">
        <f t="shared" si="1660"/>
        <v>0</v>
      </c>
      <c r="G1599" s="41">
        <f t="shared" si="1660"/>
        <v>313718.11</v>
      </c>
      <c r="H1599" s="41">
        <f t="shared" ref="H1599" si="1661">+H1600+H1601+H1602</f>
        <v>0</v>
      </c>
      <c r="I1599" s="41">
        <f t="shared" ref="I1599" si="1662">+I1600+I1601+I1602</f>
        <v>0</v>
      </c>
      <c r="J1599" s="41">
        <f t="shared" si="1660"/>
        <v>645648.65</v>
      </c>
      <c r="K1599" s="41">
        <f t="shared" si="1660"/>
        <v>395143.21</v>
      </c>
      <c r="L1599" s="41">
        <f t="shared" si="1660"/>
        <v>8329720</v>
      </c>
      <c r="M1599" s="41">
        <f t="shared" ref="M1599:N1599" si="1663">+M1600+M1601+M1602</f>
        <v>4311058</v>
      </c>
      <c r="N1599" s="41">
        <f t="shared" si="1663"/>
        <v>5753022.1299999999</v>
      </c>
      <c r="O1599" s="41">
        <f t="shared" ref="O1599:S1599" si="1664">+O1600+O1601+O1602</f>
        <v>165196.90000000002</v>
      </c>
      <c r="P1599" s="41">
        <f t="shared" si="1664"/>
        <v>7568865.2300000004</v>
      </c>
      <c r="Q1599" s="41">
        <f t="shared" si="1664"/>
        <v>9938293.0399999991</v>
      </c>
      <c r="R1599" s="41">
        <f t="shared" si="1664"/>
        <v>12314023.51</v>
      </c>
      <c r="S1599" s="41">
        <f t="shared" si="1664"/>
        <v>16105771.859999999</v>
      </c>
      <c r="T1599" s="41">
        <f t="shared" ref="T1599:U1599" si="1665">+T1600+T1601+T1602</f>
        <v>6347563.2699999996</v>
      </c>
      <c r="U1599" s="41">
        <f t="shared" si="1665"/>
        <v>21072630.93</v>
      </c>
    </row>
    <row r="1600" spans="1:21" ht="12" hidden="1" customHeight="1" x14ac:dyDescent="0.2">
      <c r="A1600" s="3">
        <v>4210050101</v>
      </c>
      <c r="B1600" s="4" t="s">
        <v>131</v>
      </c>
      <c r="C1600" s="4" t="s">
        <v>9</v>
      </c>
      <c r="D1600" s="4">
        <f t="shared" si="1608"/>
        <v>10</v>
      </c>
      <c r="E1600" s="42">
        <f t="shared" ref="E1600:E1602" si="1666">+F1600+G1600+J1600+K1600+L1600+H1600+M1600+N1600+I1600+O1600+P1600+Q1600+R1600+S1600+T1600+U1600</f>
        <v>30439438.84</v>
      </c>
      <c r="F1600" s="42">
        <f>IFERROR(VLOOKUP($A1600,'2018'!$A$8:$C$209,3,FALSE),0)</f>
        <v>0</v>
      </c>
      <c r="G1600" s="42">
        <f>IFERROR(VLOOKUP($A1600,'2019'!$A$8:$C$282,3,FALSE),0)</f>
        <v>313718.11</v>
      </c>
      <c r="H1600" s="42">
        <f>+IFERROR(VLOOKUP($A1600,'2020'!$A$14:$C$247,3,FALSE),0)</f>
        <v>0</v>
      </c>
      <c r="I1600" s="42">
        <f>+IFERROR(VLOOKUP($A1600,'2021'!$A$12:$C$276,3,FALSE),0)</f>
        <v>0</v>
      </c>
      <c r="J1600" s="42">
        <f>+IFERROR(VLOOKUP($A1600,'2022'!$A:$O,4,FALSE),0)</f>
        <v>422318.65</v>
      </c>
      <c r="K1600" s="42">
        <f>+IFERROR(VLOOKUP($A1600,'2022'!$A:$O,5,FALSE),0)</f>
        <v>374744.21</v>
      </c>
      <c r="L1600" s="42">
        <f>+IFERROR(VLOOKUP($A1600,'2022'!$A:$O,6,FALSE),0)</f>
        <v>0</v>
      </c>
      <c r="M1600" s="42">
        <f>+IFERROR(VLOOKUP($A1600,'2022'!$A:$O,7,FALSE),0)</f>
        <v>1562685</v>
      </c>
      <c r="N1600" s="42">
        <f>+IFERROR(VLOOKUP($A1600,'2022'!$A:$O,8,FALSE),0)</f>
        <v>-737707.87</v>
      </c>
      <c r="O1600" s="42">
        <f>+IFERROR(VLOOKUP($A1600,'2022'!$A:$O,9,FALSE),0)</f>
        <v>339992.9</v>
      </c>
      <c r="P1600" s="42">
        <f>+IFERROR(VLOOKUP($A1600,'2022'!$A:$O,10,FALSE),0)</f>
        <v>1357398.23</v>
      </c>
      <c r="Q1600" s="42">
        <f>+IFERROR(VLOOKUP($A1600,'2022'!$A:$O,11,FALSE),0)</f>
        <v>3324428.04</v>
      </c>
      <c r="R1600" s="42">
        <f>+IFERROR(VLOOKUP($A1600,'2022'!$A:$O,12,FALSE),0)</f>
        <v>12314023.51</v>
      </c>
      <c r="S1600" s="42">
        <f>+IFERROR(VLOOKUP($A1600,'2022'!$A:$O,13,FALSE),0)</f>
        <v>2909815.86</v>
      </c>
      <c r="T1600" s="42">
        <f>+IFERROR(VLOOKUP($A1600,'2022'!$A:$O,14,FALSE),0)</f>
        <v>3344572.27</v>
      </c>
      <c r="U1600" s="42">
        <f>+IFERROR(VLOOKUP($A1600,'2022'!$A:$O,15,FALSE),0)</f>
        <v>4913449.93</v>
      </c>
    </row>
    <row r="1601" spans="1:21" hidden="1" x14ac:dyDescent="0.2">
      <c r="A1601" s="3">
        <v>4210050102</v>
      </c>
      <c r="B1601" s="4" t="s">
        <v>968</v>
      </c>
      <c r="C1601" s="4" t="s">
        <v>9</v>
      </c>
      <c r="D1601" s="4">
        <f t="shared" si="1608"/>
        <v>10</v>
      </c>
      <c r="E1601" s="42">
        <f t="shared" si="1666"/>
        <v>0</v>
      </c>
      <c r="F1601" s="42">
        <f>IFERROR(VLOOKUP($A1601,'2018'!$A$8:$C$209,3,FALSE),0)</f>
        <v>0</v>
      </c>
      <c r="G1601" s="42">
        <f>IFERROR(VLOOKUP($A1601,'2019'!$A$8:$C$282,3,FALSE),0)</f>
        <v>0</v>
      </c>
      <c r="H1601" s="42">
        <f>+IFERROR(VLOOKUP($A1601,'2020'!$A$14:$C$247,3,FALSE),0)</f>
        <v>0</v>
      </c>
      <c r="I1601" s="42">
        <f>+IFERROR(VLOOKUP($A1601,'2021'!$A$12:$C$276,3,FALSE),0)</f>
        <v>0</v>
      </c>
      <c r="J1601" s="42">
        <f>+IFERROR(VLOOKUP($A1601,'2022'!$A:$O,4,FALSE),0)</f>
        <v>0</v>
      </c>
      <c r="K1601" s="42">
        <f>+IFERROR(VLOOKUP($A1601,'2022'!$A:$O,5,FALSE),0)</f>
        <v>0</v>
      </c>
      <c r="L1601" s="42">
        <f>+IFERROR(VLOOKUP($A1601,'2022'!$A:$O,6,FALSE),0)</f>
        <v>0</v>
      </c>
      <c r="M1601" s="42">
        <f>+IFERROR(VLOOKUP($A1601,'2022'!$A:$O,7,FALSE),0)</f>
        <v>0</v>
      </c>
      <c r="N1601" s="42">
        <f>+IFERROR(VLOOKUP($A1601,'2022'!$A:$O,8,FALSE),0)</f>
        <v>0</v>
      </c>
      <c r="O1601" s="42">
        <f>+IFERROR(VLOOKUP($A1601,'2022'!$A:$O,9,FALSE),0)</f>
        <v>0</v>
      </c>
      <c r="P1601" s="42">
        <f>+IFERROR(VLOOKUP($A1601,'2022'!$A:$O,10,FALSE),0)</f>
        <v>0</v>
      </c>
      <c r="Q1601" s="42">
        <f>+IFERROR(VLOOKUP($A1601,'2022'!$A:$O,11,FALSE),0)</f>
        <v>0</v>
      </c>
      <c r="R1601" s="42">
        <f>+IFERROR(VLOOKUP($A1601,'2022'!$A:$O,12,FALSE),0)</f>
        <v>0</v>
      </c>
      <c r="S1601" s="42">
        <f>+IFERROR(VLOOKUP($A1601,'2022'!$A:$O,13,FALSE),0)</f>
        <v>0</v>
      </c>
      <c r="T1601" s="42">
        <f>+IFERROR(VLOOKUP($A1601,'2022'!$A:$O,14,FALSE),0)</f>
        <v>0</v>
      </c>
      <c r="U1601" s="42">
        <f>+IFERROR(VLOOKUP($A1601,'2022'!$A:$O,15,FALSE),0)</f>
        <v>0</v>
      </c>
    </row>
    <row r="1602" spans="1:21" ht="12" hidden="1" customHeight="1" x14ac:dyDescent="0.2">
      <c r="A1602" s="3">
        <v>4210050104</v>
      </c>
      <c r="B1602" s="4" t="s">
        <v>498</v>
      </c>
      <c r="C1602" s="4" t="s">
        <v>9</v>
      </c>
      <c r="D1602" s="4">
        <f t="shared" si="1608"/>
        <v>10</v>
      </c>
      <c r="E1602" s="42">
        <f t="shared" si="1666"/>
        <v>62821216</v>
      </c>
      <c r="F1602" s="42">
        <f>IFERROR(VLOOKUP($A1602,'2018'!$A$8:$C$209,3,FALSE),0)</f>
        <v>0</v>
      </c>
      <c r="G1602" s="42">
        <f>IFERROR(VLOOKUP($A1602,'2019'!$A$8:$C$282,3,FALSE),0)</f>
        <v>0</v>
      </c>
      <c r="H1602" s="42">
        <f>+IFERROR(VLOOKUP($A1602,'2020'!$A$14:$C$247,3,FALSE),0)</f>
        <v>0</v>
      </c>
      <c r="I1602" s="42">
        <f>+IFERROR(VLOOKUP($A1602,'2021'!$A$12:$C$276,3,FALSE),0)</f>
        <v>0</v>
      </c>
      <c r="J1602" s="42">
        <f>+IFERROR(VLOOKUP($A1602,'2022'!$A:$O,4,FALSE),0)</f>
        <v>223330</v>
      </c>
      <c r="K1602" s="42">
        <f>+IFERROR(VLOOKUP($A1602,'2022'!$A:$O,5,FALSE),0)</f>
        <v>20399</v>
      </c>
      <c r="L1602" s="42">
        <f>+IFERROR(VLOOKUP($A1602,'2022'!$A:$O,6,FALSE),0)</f>
        <v>8329720</v>
      </c>
      <c r="M1602" s="42">
        <f>+IFERROR(VLOOKUP($A1602,'2022'!$A:$O,7,FALSE),0)</f>
        <v>2748373</v>
      </c>
      <c r="N1602" s="42">
        <f>+IFERROR(VLOOKUP($A1602,'2022'!$A:$O,8,FALSE),0)</f>
        <v>6490730</v>
      </c>
      <c r="O1602" s="42">
        <f>+IFERROR(VLOOKUP($A1602,'2022'!$A:$O,9,FALSE),0)</f>
        <v>-174796</v>
      </c>
      <c r="P1602" s="42">
        <f>+IFERROR(VLOOKUP($A1602,'2022'!$A:$O,10,FALSE),0)</f>
        <v>6211467</v>
      </c>
      <c r="Q1602" s="42">
        <f>+IFERROR(VLOOKUP($A1602,'2022'!$A:$O,11,FALSE),0)</f>
        <v>6613865</v>
      </c>
      <c r="R1602" s="42">
        <f>+IFERROR(VLOOKUP($A1602,'2022'!$A:$O,12,FALSE),0)</f>
        <v>0</v>
      </c>
      <c r="S1602" s="42">
        <f>+IFERROR(VLOOKUP($A1602,'2022'!$A:$O,13,FALSE),0)</f>
        <v>13195956</v>
      </c>
      <c r="T1602" s="42">
        <f>+IFERROR(VLOOKUP($A1602,'2022'!$A:$O,14,FALSE),0)</f>
        <v>3002991</v>
      </c>
      <c r="U1602" s="42">
        <f>+IFERROR(VLOOKUP($A1602,'2022'!$A:$O,15,FALSE),0)</f>
        <v>16159181</v>
      </c>
    </row>
    <row r="1603" spans="1:21" ht="12" hidden="1" customHeight="1" x14ac:dyDescent="0.25">
      <c r="A1603" s="5">
        <v>421010</v>
      </c>
      <c r="B1603" s="6" t="s">
        <v>969</v>
      </c>
      <c r="C1603" s="6" t="s">
        <v>5</v>
      </c>
      <c r="D1603" s="6">
        <f t="shared" si="1608"/>
        <v>6</v>
      </c>
      <c r="E1603" s="40">
        <f t="shared" ref="E1603:U1604" si="1667">+E1604</f>
        <v>0</v>
      </c>
      <c r="F1603" s="40">
        <f t="shared" si="1667"/>
        <v>0</v>
      </c>
      <c r="G1603" s="40">
        <f t="shared" si="1667"/>
        <v>0</v>
      </c>
      <c r="H1603" s="40">
        <f t="shared" si="1667"/>
        <v>0</v>
      </c>
      <c r="I1603" s="40">
        <f t="shared" si="1667"/>
        <v>0</v>
      </c>
      <c r="J1603" s="40">
        <f t="shared" si="1667"/>
        <v>0</v>
      </c>
      <c r="K1603" s="40">
        <f t="shared" si="1667"/>
        <v>0</v>
      </c>
      <c r="L1603" s="40">
        <f t="shared" si="1667"/>
        <v>0</v>
      </c>
      <c r="M1603" s="40">
        <f t="shared" si="1667"/>
        <v>0</v>
      </c>
      <c r="N1603" s="40">
        <f t="shared" si="1667"/>
        <v>0</v>
      </c>
      <c r="O1603" s="40">
        <f t="shared" si="1667"/>
        <v>0</v>
      </c>
      <c r="P1603" s="40">
        <f t="shared" si="1667"/>
        <v>0</v>
      </c>
      <c r="Q1603" s="40">
        <f t="shared" si="1667"/>
        <v>0</v>
      </c>
      <c r="R1603" s="40">
        <f t="shared" si="1667"/>
        <v>0</v>
      </c>
      <c r="S1603" s="40">
        <f t="shared" si="1667"/>
        <v>0</v>
      </c>
      <c r="T1603" s="40">
        <f t="shared" si="1667"/>
        <v>0</v>
      </c>
      <c r="U1603" s="40">
        <f t="shared" si="1667"/>
        <v>0</v>
      </c>
    </row>
    <row r="1604" spans="1:21" ht="12" hidden="1" x14ac:dyDescent="0.25">
      <c r="A1604" s="34">
        <v>42101001</v>
      </c>
      <c r="B1604" s="35" t="s">
        <v>970</v>
      </c>
      <c r="C1604" s="35" t="s">
        <v>5</v>
      </c>
      <c r="D1604" s="35">
        <f t="shared" si="1608"/>
        <v>8</v>
      </c>
      <c r="E1604" s="41">
        <f t="shared" si="1667"/>
        <v>0</v>
      </c>
      <c r="F1604" s="41">
        <f t="shared" si="1667"/>
        <v>0</v>
      </c>
      <c r="G1604" s="41">
        <f t="shared" si="1667"/>
        <v>0</v>
      </c>
      <c r="H1604" s="41">
        <f t="shared" si="1667"/>
        <v>0</v>
      </c>
      <c r="I1604" s="41">
        <f t="shared" si="1667"/>
        <v>0</v>
      </c>
      <c r="J1604" s="41">
        <f t="shared" si="1667"/>
        <v>0</v>
      </c>
      <c r="K1604" s="41">
        <f t="shared" si="1667"/>
        <v>0</v>
      </c>
      <c r="L1604" s="41">
        <f t="shared" si="1667"/>
        <v>0</v>
      </c>
      <c r="M1604" s="41">
        <f t="shared" si="1667"/>
        <v>0</v>
      </c>
      <c r="N1604" s="41">
        <f t="shared" si="1667"/>
        <v>0</v>
      </c>
      <c r="O1604" s="41">
        <f t="shared" si="1667"/>
        <v>0</v>
      </c>
      <c r="P1604" s="41">
        <f t="shared" si="1667"/>
        <v>0</v>
      </c>
      <c r="Q1604" s="41">
        <f t="shared" si="1667"/>
        <v>0</v>
      </c>
      <c r="R1604" s="41">
        <f t="shared" si="1667"/>
        <v>0</v>
      </c>
      <c r="S1604" s="41">
        <f t="shared" si="1667"/>
        <v>0</v>
      </c>
      <c r="T1604" s="41">
        <f t="shared" si="1667"/>
        <v>0</v>
      </c>
      <c r="U1604" s="41">
        <f t="shared" si="1667"/>
        <v>0</v>
      </c>
    </row>
    <row r="1605" spans="1:21" ht="12" hidden="1" customHeight="1" x14ac:dyDescent="0.2">
      <c r="A1605" s="3">
        <v>4210100101</v>
      </c>
      <c r="B1605" s="4" t="s">
        <v>969</v>
      </c>
      <c r="C1605" s="4" t="s">
        <v>9</v>
      </c>
      <c r="D1605" s="4">
        <f t="shared" si="1608"/>
        <v>10</v>
      </c>
      <c r="E1605" s="42">
        <f>+F1605+G1605+J1605+K1605+L1605+H1605+M1605+N1605+I1605+O1605+P1605+Q1605+R1605+S1605+T1605+U1605</f>
        <v>0</v>
      </c>
      <c r="F1605" s="42">
        <f>IFERROR(VLOOKUP($A1605,'2018'!$A$8:$C$209,3,FALSE),0)</f>
        <v>0</v>
      </c>
      <c r="G1605" s="42">
        <f>IFERROR(VLOOKUP($A1605,'2019'!$A$8:$C$282,3,FALSE),0)</f>
        <v>0</v>
      </c>
      <c r="H1605" s="42">
        <f>+IFERROR(VLOOKUP($A1605,'2020'!$A$14:$C$247,3,FALSE),0)</f>
        <v>0</v>
      </c>
      <c r="I1605" s="42">
        <f>+IFERROR(VLOOKUP($A1605,'2021'!$A$12:$C$276,3,FALSE),0)</f>
        <v>0</v>
      </c>
      <c r="J1605" s="42">
        <f>+IFERROR(VLOOKUP($A1605,'2022'!$A:$O,4,FALSE),0)</f>
        <v>0</v>
      </c>
      <c r="K1605" s="42">
        <f>+IFERROR(VLOOKUP($A1605,'2022'!$A:$O,5,FALSE),0)</f>
        <v>0</v>
      </c>
      <c r="L1605" s="42">
        <f>+IFERROR(VLOOKUP($A1605,'2022'!$A:$O,6,FALSE),0)</f>
        <v>0</v>
      </c>
      <c r="M1605" s="42">
        <f>+IFERROR(VLOOKUP($A1605,'2022'!$A:$O,7,FALSE),0)</f>
        <v>0</v>
      </c>
      <c r="N1605" s="42">
        <f>+IFERROR(VLOOKUP($A1605,'2022'!$A:$O,8,FALSE),0)</f>
        <v>0</v>
      </c>
      <c r="O1605" s="42">
        <f>+IFERROR(VLOOKUP($A1605,'2022'!$A:$O,9,FALSE),0)</f>
        <v>0</v>
      </c>
      <c r="P1605" s="42">
        <f>+IFERROR(VLOOKUP($A1605,'2022'!$A:$O,10,FALSE),0)</f>
        <v>0</v>
      </c>
      <c r="Q1605" s="42">
        <f>+IFERROR(VLOOKUP($A1605,'2022'!$A:$O,11,FALSE),0)</f>
        <v>0</v>
      </c>
      <c r="R1605" s="42">
        <f>+IFERROR(VLOOKUP($A1605,'2022'!$A:$O,12,FALSE),0)</f>
        <v>0</v>
      </c>
      <c r="S1605" s="42">
        <f>+IFERROR(VLOOKUP($A1605,'2022'!$A:$O,13,FALSE),0)</f>
        <v>0</v>
      </c>
      <c r="T1605" s="42">
        <f>+IFERROR(VLOOKUP($A1605,'2022'!$A:$O,14,FALSE),0)</f>
        <v>0</v>
      </c>
      <c r="U1605" s="42">
        <f>+IFERROR(VLOOKUP($A1605,'2022'!$A:$O,15,FALSE),0)</f>
        <v>0</v>
      </c>
    </row>
    <row r="1606" spans="1:21" ht="12" hidden="1" customHeight="1" x14ac:dyDescent="0.25">
      <c r="A1606" s="5">
        <v>421020</v>
      </c>
      <c r="B1606" s="6" t="s">
        <v>500</v>
      </c>
      <c r="C1606" s="6" t="s">
        <v>5</v>
      </c>
      <c r="D1606" s="6">
        <f t="shared" si="1608"/>
        <v>6</v>
      </c>
      <c r="E1606" s="40">
        <f t="shared" ref="E1606:U1607" si="1668">+E1607</f>
        <v>0</v>
      </c>
      <c r="F1606" s="40">
        <f t="shared" si="1668"/>
        <v>0</v>
      </c>
      <c r="G1606" s="40">
        <f t="shared" si="1668"/>
        <v>0</v>
      </c>
      <c r="H1606" s="40">
        <f t="shared" si="1668"/>
        <v>0</v>
      </c>
      <c r="I1606" s="40">
        <f t="shared" si="1668"/>
        <v>0</v>
      </c>
      <c r="J1606" s="40">
        <f t="shared" si="1668"/>
        <v>0</v>
      </c>
      <c r="K1606" s="40">
        <f t="shared" si="1668"/>
        <v>0</v>
      </c>
      <c r="L1606" s="40">
        <f t="shared" si="1668"/>
        <v>0</v>
      </c>
      <c r="M1606" s="40">
        <f t="shared" si="1668"/>
        <v>0</v>
      </c>
      <c r="N1606" s="40">
        <f t="shared" si="1668"/>
        <v>0</v>
      </c>
      <c r="O1606" s="40">
        <f t="shared" si="1668"/>
        <v>0</v>
      </c>
      <c r="P1606" s="40">
        <f t="shared" si="1668"/>
        <v>0</v>
      </c>
      <c r="Q1606" s="40">
        <f t="shared" si="1668"/>
        <v>0</v>
      </c>
      <c r="R1606" s="40">
        <f t="shared" si="1668"/>
        <v>0</v>
      </c>
      <c r="S1606" s="40">
        <f t="shared" si="1668"/>
        <v>0</v>
      </c>
      <c r="T1606" s="40">
        <f t="shared" si="1668"/>
        <v>0</v>
      </c>
      <c r="U1606" s="40">
        <f t="shared" si="1668"/>
        <v>0</v>
      </c>
    </row>
    <row r="1607" spans="1:21" ht="12" hidden="1" customHeight="1" x14ac:dyDescent="0.25">
      <c r="A1607" s="34">
        <v>42102001</v>
      </c>
      <c r="B1607" s="35" t="s">
        <v>500</v>
      </c>
      <c r="C1607" s="35" t="s">
        <v>5</v>
      </c>
      <c r="D1607" s="35">
        <f t="shared" si="1608"/>
        <v>8</v>
      </c>
      <c r="E1607" s="41">
        <f t="shared" si="1668"/>
        <v>0</v>
      </c>
      <c r="F1607" s="41">
        <f t="shared" si="1668"/>
        <v>0</v>
      </c>
      <c r="G1607" s="41">
        <f t="shared" si="1668"/>
        <v>0</v>
      </c>
      <c r="H1607" s="41">
        <f t="shared" si="1668"/>
        <v>0</v>
      </c>
      <c r="I1607" s="41">
        <f t="shared" si="1668"/>
        <v>0</v>
      </c>
      <c r="J1607" s="41">
        <f t="shared" si="1668"/>
        <v>0</v>
      </c>
      <c r="K1607" s="41">
        <f t="shared" si="1668"/>
        <v>0</v>
      </c>
      <c r="L1607" s="41">
        <f t="shared" si="1668"/>
        <v>0</v>
      </c>
      <c r="M1607" s="41">
        <f t="shared" si="1668"/>
        <v>0</v>
      </c>
      <c r="N1607" s="41">
        <f t="shared" si="1668"/>
        <v>0</v>
      </c>
      <c r="O1607" s="41">
        <f t="shared" si="1668"/>
        <v>0</v>
      </c>
      <c r="P1607" s="41">
        <f t="shared" si="1668"/>
        <v>0</v>
      </c>
      <c r="Q1607" s="41">
        <f t="shared" si="1668"/>
        <v>0</v>
      </c>
      <c r="R1607" s="41">
        <f t="shared" si="1668"/>
        <v>0</v>
      </c>
      <c r="S1607" s="41">
        <f t="shared" si="1668"/>
        <v>0</v>
      </c>
      <c r="T1607" s="41">
        <f t="shared" si="1668"/>
        <v>0</v>
      </c>
      <c r="U1607" s="41">
        <f t="shared" si="1668"/>
        <v>0</v>
      </c>
    </row>
    <row r="1608" spans="1:21" hidden="1" x14ac:dyDescent="0.2">
      <c r="A1608" s="3">
        <v>4210200101</v>
      </c>
      <c r="B1608" s="4" t="s">
        <v>500</v>
      </c>
      <c r="C1608" s="4" t="s">
        <v>9</v>
      </c>
      <c r="D1608" s="4">
        <f t="shared" si="1608"/>
        <v>10</v>
      </c>
      <c r="E1608" s="42">
        <f>+F1608+G1608+J1608+K1608+L1608+H1608+M1608+N1608+I1608+O1608+P1608+Q1608+R1608+S1608+T1608+U1608</f>
        <v>0</v>
      </c>
      <c r="F1608" s="42">
        <f>IFERROR(VLOOKUP($A1608,'2018'!$A$8:$C$209,3,FALSE),0)</f>
        <v>0</v>
      </c>
      <c r="G1608" s="42">
        <f>IFERROR(VLOOKUP($A1608,'2019'!$A$8:$C$282,3,FALSE),0)</f>
        <v>0</v>
      </c>
      <c r="H1608" s="42">
        <f>+IFERROR(VLOOKUP($A1608,'2020'!$A$14:$C$247,3,FALSE),0)</f>
        <v>0</v>
      </c>
      <c r="I1608" s="42">
        <f>+IFERROR(VLOOKUP($A1608,'2021'!$A$12:$C$276,3,FALSE),0)</f>
        <v>0</v>
      </c>
      <c r="J1608" s="42">
        <f>+IFERROR(VLOOKUP($A1608,'2022'!$A:$O,4,FALSE),0)</f>
        <v>0</v>
      </c>
      <c r="K1608" s="42">
        <f>+IFERROR(VLOOKUP($A1608,'2022'!$A:$O,5,FALSE),0)</f>
        <v>0</v>
      </c>
      <c r="L1608" s="42">
        <f>+IFERROR(VLOOKUP($A1608,'2022'!$A:$O,6,FALSE),0)</f>
        <v>0</v>
      </c>
      <c r="M1608" s="42">
        <f>+IFERROR(VLOOKUP($A1608,'2022'!$A:$O,7,FALSE),0)</f>
        <v>0</v>
      </c>
      <c r="N1608" s="42">
        <f>+IFERROR(VLOOKUP($A1608,'2022'!$A:$O,8,FALSE),0)</f>
        <v>0</v>
      </c>
      <c r="O1608" s="42">
        <f>+IFERROR(VLOOKUP($A1608,'2022'!$A:$O,9,FALSE),0)</f>
        <v>0</v>
      </c>
      <c r="P1608" s="42">
        <f>+IFERROR(VLOOKUP($A1608,'2022'!$A:$O,10,FALSE),0)</f>
        <v>0</v>
      </c>
      <c r="Q1608" s="42">
        <f>+IFERROR(VLOOKUP($A1608,'2022'!$A:$O,11,FALSE),0)</f>
        <v>0</v>
      </c>
      <c r="R1608" s="42">
        <f>+IFERROR(VLOOKUP($A1608,'2022'!$A:$O,12,FALSE),0)</f>
        <v>0</v>
      </c>
      <c r="S1608" s="42">
        <f>+IFERROR(VLOOKUP($A1608,'2022'!$A:$O,13,FALSE),0)</f>
        <v>0</v>
      </c>
      <c r="T1608" s="42">
        <f>+IFERROR(VLOOKUP($A1608,'2022'!$A:$O,14,FALSE),0)</f>
        <v>0</v>
      </c>
      <c r="U1608" s="42">
        <f>+IFERROR(VLOOKUP($A1608,'2022'!$A:$O,15,FALSE),0)</f>
        <v>0</v>
      </c>
    </row>
    <row r="1609" spans="1:21" ht="12" hidden="1" customHeight="1" x14ac:dyDescent="0.25">
      <c r="A1609" s="5">
        <v>421040</v>
      </c>
      <c r="B1609" s="6" t="s">
        <v>971</v>
      </c>
      <c r="C1609" s="6" t="s">
        <v>5</v>
      </c>
      <c r="D1609" s="6">
        <f t="shared" si="1608"/>
        <v>6</v>
      </c>
      <c r="E1609" s="40">
        <f t="shared" ref="E1609:U1610" si="1669">+E1610</f>
        <v>568736683</v>
      </c>
      <c r="F1609" s="40">
        <f t="shared" si="1669"/>
        <v>0</v>
      </c>
      <c r="G1609" s="40">
        <f t="shared" si="1669"/>
        <v>0</v>
      </c>
      <c r="H1609" s="40">
        <f t="shared" si="1669"/>
        <v>568655931</v>
      </c>
      <c r="I1609" s="40">
        <f t="shared" si="1669"/>
        <v>0</v>
      </c>
      <c r="J1609" s="40">
        <f t="shared" si="1669"/>
        <v>0</v>
      </c>
      <c r="K1609" s="40">
        <f t="shared" si="1669"/>
        <v>0</v>
      </c>
      <c r="L1609" s="40">
        <f t="shared" si="1669"/>
        <v>80752</v>
      </c>
      <c r="M1609" s="40">
        <f t="shared" si="1669"/>
        <v>0</v>
      </c>
      <c r="N1609" s="40">
        <f t="shared" si="1669"/>
        <v>0</v>
      </c>
      <c r="O1609" s="40">
        <f t="shared" si="1669"/>
        <v>0</v>
      </c>
      <c r="P1609" s="40">
        <f t="shared" si="1669"/>
        <v>0</v>
      </c>
      <c r="Q1609" s="40">
        <f t="shared" si="1669"/>
        <v>0</v>
      </c>
      <c r="R1609" s="40">
        <f t="shared" si="1669"/>
        <v>0</v>
      </c>
      <c r="S1609" s="40">
        <f t="shared" si="1669"/>
        <v>0</v>
      </c>
      <c r="T1609" s="40">
        <f t="shared" si="1669"/>
        <v>0</v>
      </c>
      <c r="U1609" s="40">
        <f t="shared" si="1669"/>
        <v>0</v>
      </c>
    </row>
    <row r="1610" spans="1:21" ht="12" hidden="1" customHeight="1" x14ac:dyDescent="0.25">
      <c r="A1610" s="34">
        <v>42104001</v>
      </c>
      <c r="B1610" s="35" t="s">
        <v>971</v>
      </c>
      <c r="C1610" s="35" t="s">
        <v>5</v>
      </c>
      <c r="D1610" s="35">
        <f t="shared" si="1608"/>
        <v>8</v>
      </c>
      <c r="E1610" s="41">
        <f t="shared" si="1669"/>
        <v>568736683</v>
      </c>
      <c r="F1610" s="41">
        <f t="shared" si="1669"/>
        <v>0</v>
      </c>
      <c r="G1610" s="41">
        <f t="shared" si="1669"/>
        <v>0</v>
      </c>
      <c r="H1610" s="41">
        <f t="shared" si="1669"/>
        <v>568655931</v>
      </c>
      <c r="I1610" s="41">
        <f t="shared" si="1669"/>
        <v>0</v>
      </c>
      <c r="J1610" s="41">
        <f t="shared" si="1669"/>
        <v>0</v>
      </c>
      <c r="K1610" s="41">
        <f t="shared" si="1669"/>
        <v>0</v>
      </c>
      <c r="L1610" s="41">
        <f t="shared" si="1669"/>
        <v>80752</v>
      </c>
      <c r="M1610" s="41">
        <f t="shared" si="1669"/>
        <v>0</v>
      </c>
      <c r="N1610" s="41">
        <f t="shared" si="1669"/>
        <v>0</v>
      </c>
      <c r="O1610" s="41">
        <f t="shared" si="1669"/>
        <v>0</v>
      </c>
      <c r="P1610" s="41">
        <f t="shared" si="1669"/>
        <v>0</v>
      </c>
      <c r="Q1610" s="41">
        <f t="shared" si="1669"/>
        <v>0</v>
      </c>
      <c r="R1610" s="41">
        <f t="shared" si="1669"/>
        <v>0</v>
      </c>
      <c r="S1610" s="41">
        <f t="shared" si="1669"/>
        <v>0</v>
      </c>
      <c r="T1610" s="41">
        <f t="shared" si="1669"/>
        <v>0</v>
      </c>
      <c r="U1610" s="41">
        <f t="shared" si="1669"/>
        <v>0</v>
      </c>
    </row>
    <row r="1611" spans="1:21" hidden="1" x14ac:dyDescent="0.2">
      <c r="A1611" s="3">
        <v>4210400101</v>
      </c>
      <c r="B1611" s="4" t="s">
        <v>971</v>
      </c>
      <c r="C1611" s="4" t="s">
        <v>9</v>
      </c>
      <c r="D1611" s="4">
        <f t="shared" si="1608"/>
        <v>10</v>
      </c>
      <c r="E1611" s="42">
        <f>+F1611+G1611+J1611+K1611+L1611+H1611+M1611+N1611+I1611+O1611+P1611+Q1611+R1611+S1611+T1611+U1611</f>
        <v>568736683</v>
      </c>
      <c r="F1611" s="42">
        <f>IFERROR(VLOOKUP($A1611,'2018'!$A$8:$C$209,3,FALSE),0)</f>
        <v>0</v>
      </c>
      <c r="G1611" s="42">
        <f>IFERROR(VLOOKUP($A1611,'2019'!$A$8:$C$282,3,FALSE),0)</f>
        <v>0</v>
      </c>
      <c r="H1611" s="42">
        <f>+IFERROR(VLOOKUP($A1611,'2020'!$A$14:$C$247,3,FALSE),0)</f>
        <v>568655931</v>
      </c>
      <c r="I1611" s="42">
        <f>+IFERROR(VLOOKUP($A1611,'2021'!$A$12:$C$276,3,FALSE),0)</f>
        <v>0</v>
      </c>
      <c r="J1611" s="42">
        <f>+IFERROR(VLOOKUP($A1611,'2022'!$A:$O,4,FALSE),0)</f>
        <v>0</v>
      </c>
      <c r="K1611" s="42">
        <f>+IFERROR(VLOOKUP($A1611,'2022'!$A:$O,5,FALSE),0)</f>
        <v>0</v>
      </c>
      <c r="L1611" s="42">
        <f>+IFERROR(VLOOKUP($A1611,'2022'!$A:$O,6,FALSE),0)</f>
        <v>80752</v>
      </c>
      <c r="M1611" s="42">
        <f>+IFERROR(VLOOKUP($A1611,'2022'!$A:$O,7,FALSE),0)</f>
        <v>0</v>
      </c>
      <c r="N1611" s="42">
        <f>+IFERROR(VLOOKUP($A1611,'2022'!$A:$O,8,FALSE),0)</f>
        <v>0</v>
      </c>
      <c r="O1611" s="42">
        <f>+IFERROR(VLOOKUP($A1611,'2022'!$A:$O,9,FALSE),0)</f>
        <v>0</v>
      </c>
      <c r="P1611" s="42">
        <f>+IFERROR(VLOOKUP($A1611,'2022'!$A:$O,10,FALSE),0)</f>
        <v>0</v>
      </c>
      <c r="Q1611" s="42">
        <f>+IFERROR(VLOOKUP($A1611,'2022'!$A:$O,11,FALSE),0)</f>
        <v>0</v>
      </c>
      <c r="R1611" s="42">
        <f>+IFERROR(VLOOKUP($A1611,'2022'!$A:$O,12,FALSE),0)</f>
        <v>0</v>
      </c>
      <c r="S1611" s="42">
        <f>+IFERROR(VLOOKUP($A1611,'2022'!$A:$O,13,FALSE),0)</f>
        <v>0</v>
      </c>
      <c r="T1611" s="42">
        <f>+IFERROR(VLOOKUP($A1611,'2022'!$A:$O,14,FALSE),0)</f>
        <v>0</v>
      </c>
      <c r="U1611" s="42">
        <f>+IFERROR(VLOOKUP($A1611,'2022'!$A:$O,15,FALSE),0)</f>
        <v>0</v>
      </c>
    </row>
    <row r="1612" spans="1:21" ht="12" hidden="1" customHeight="1" x14ac:dyDescent="0.25">
      <c r="A1612" s="32">
        <v>4215</v>
      </c>
      <c r="B1612" s="33" t="s">
        <v>972</v>
      </c>
      <c r="C1612" s="33" t="s">
        <v>5</v>
      </c>
      <c r="D1612" s="33">
        <f t="shared" si="1608"/>
        <v>4</v>
      </c>
      <c r="E1612" s="39">
        <f t="shared" ref="E1612:L1612" si="1670">+E1613+E1616</f>
        <v>0</v>
      </c>
      <c r="F1612" s="39">
        <f t="shared" si="1670"/>
        <v>0</v>
      </c>
      <c r="G1612" s="39">
        <f t="shared" si="1670"/>
        <v>0</v>
      </c>
      <c r="H1612" s="39">
        <f t="shared" ref="H1612" si="1671">+H1613+H1616</f>
        <v>0</v>
      </c>
      <c r="I1612" s="39">
        <f t="shared" ref="I1612" si="1672">+I1613+I1616</f>
        <v>0</v>
      </c>
      <c r="J1612" s="39">
        <f t="shared" si="1670"/>
        <v>0</v>
      </c>
      <c r="K1612" s="39">
        <f t="shared" si="1670"/>
        <v>0</v>
      </c>
      <c r="L1612" s="39">
        <f t="shared" si="1670"/>
        <v>0</v>
      </c>
      <c r="M1612" s="39">
        <f t="shared" ref="M1612:N1612" si="1673">+M1613+M1616</f>
        <v>0</v>
      </c>
      <c r="N1612" s="39">
        <f t="shared" si="1673"/>
        <v>0</v>
      </c>
      <c r="O1612" s="39">
        <f t="shared" ref="O1612:S1612" si="1674">+O1613+O1616</f>
        <v>0</v>
      </c>
      <c r="P1612" s="39">
        <f t="shared" si="1674"/>
        <v>0</v>
      </c>
      <c r="Q1612" s="39">
        <f t="shared" si="1674"/>
        <v>0</v>
      </c>
      <c r="R1612" s="39">
        <f t="shared" si="1674"/>
        <v>0</v>
      </c>
      <c r="S1612" s="39">
        <f t="shared" si="1674"/>
        <v>0</v>
      </c>
      <c r="T1612" s="39">
        <f t="shared" ref="T1612:U1612" si="1675">+T1613+T1616</f>
        <v>0</v>
      </c>
      <c r="U1612" s="39">
        <f t="shared" si="1675"/>
        <v>0</v>
      </c>
    </row>
    <row r="1613" spans="1:21" ht="12" hidden="1" customHeight="1" x14ac:dyDescent="0.25">
      <c r="A1613" s="5">
        <v>421505</v>
      </c>
      <c r="B1613" s="6" t="s">
        <v>973</v>
      </c>
      <c r="C1613" s="6" t="s">
        <v>5</v>
      </c>
      <c r="D1613" s="6">
        <f t="shared" si="1608"/>
        <v>6</v>
      </c>
      <c r="E1613" s="40">
        <f t="shared" ref="E1613:U1614" si="1676">+E1614</f>
        <v>0</v>
      </c>
      <c r="F1613" s="40">
        <f t="shared" si="1676"/>
        <v>0</v>
      </c>
      <c r="G1613" s="40">
        <f t="shared" si="1676"/>
        <v>0</v>
      </c>
      <c r="H1613" s="40">
        <f t="shared" si="1676"/>
        <v>0</v>
      </c>
      <c r="I1613" s="40">
        <f t="shared" si="1676"/>
        <v>0</v>
      </c>
      <c r="J1613" s="40">
        <f t="shared" si="1676"/>
        <v>0</v>
      </c>
      <c r="K1613" s="40">
        <f t="shared" si="1676"/>
        <v>0</v>
      </c>
      <c r="L1613" s="40">
        <f t="shared" si="1676"/>
        <v>0</v>
      </c>
      <c r="M1613" s="40">
        <f t="shared" si="1676"/>
        <v>0</v>
      </c>
      <c r="N1613" s="40">
        <f t="shared" si="1676"/>
        <v>0</v>
      </c>
      <c r="O1613" s="40">
        <f t="shared" si="1676"/>
        <v>0</v>
      </c>
      <c r="P1613" s="40">
        <f t="shared" si="1676"/>
        <v>0</v>
      </c>
      <c r="Q1613" s="40">
        <f t="shared" si="1676"/>
        <v>0</v>
      </c>
      <c r="R1613" s="40">
        <f t="shared" si="1676"/>
        <v>0</v>
      </c>
      <c r="S1613" s="40">
        <f t="shared" si="1676"/>
        <v>0</v>
      </c>
      <c r="T1613" s="40">
        <f t="shared" si="1676"/>
        <v>0</v>
      </c>
      <c r="U1613" s="40">
        <f t="shared" si="1676"/>
        <v>0</v>
      </c>
    </row>
    <row r="1614" spans="1:21" ht="12" hidden="1" customHeight="1" x14ac:dyDescent="0.25">
      <c r="A1614" s="34">
        <v>42150501</v>
      </c>
      <c r="B1614" s="35" t="s">
        <v>974</v>
      </c>
      <c r="C1614" s="35" t="s">
        <v>5</v>
      </c>
      <c r="D1614" s="35">
        <f t="shared" si="1608"/>
        <v>8</v>
      </c>
      <c r="E1614" s="41">
        <f t="shared" si="1676"/>
        <v>0</v>
      </c>
      <c r="F1614" s="41">
        <f t="shared" si="1676"/>
        <v>0</v>
      </c>
      <c r="G1614" s="41">
        <f t="shared" si="1676"/>
        <v>0</v>
      </c>
      <c r="H1614" s="41">
        <f t="shared" si="1676"/>
        <v>0</v>
      </c>
      <c r="I1614" s="41">
        <f t="shared" si="1676"/>
        <v>0</v>
      </c>
      <c r="J1614" s="41">
        <f t="shared" si="1676"/>
        <v>0</v>
      </c>
      <c r="K1614" s="41">
        <f t="shared" si="1676"/>
        <v>0</v>
      </c>
      <c r="L1614" s="41">
        <f t="shared" si="1676"/>
        <v>0</v>
      </c>
      <c r="M1614" s="41">
        <f t="shared" si="1676"/>
        <v>0</v>
      </c>
      <c r="N1614" s="41">
        <f t="shared" si="1676"/>
        <v>0</v>
      </c>
      <c r="O1614" s="41">
        <f t="shared" si="1676"/>
        <v>0</v>
      </c>
      <c r="P1614" s="41">
        <f t="shared" si="1676"/>
        <v>0</v>
      </c>
      <c r="Q1614" s="41">
        <f t="shared" si="1676"/>
        <v>0</v>
      </c>
      <c r="R1614" s="41">
        <f t="shared" si="1676"/>
        <v>0</v>
      </c>
      <c r="S1614" s="41">
        <f t="shared" si="1676"/>
        <v>0</v>
      </c>
      <c r="T1614" s="41">
        <f t="shared" si="1676"/>
        <v>0</v>
      </c>
      <c r="U1614" s="41">
        <f t="shared" si="1676"/>
        <v>0</v>
      </c>
    </row>
    <row r="1615" spans="1:21" hidden="1" x14ac:dyDescent="0.2">
      <c r="A1615" s="3">
        <v>4215050101</v>
      </c>
      <c r="B1615" s="4" t="s">
        <v>973</v>
      </c>
      <c r="C1615" s="4" t="s">
        <v>9</v>
      </c>
      <c r="D1615" s="4">
        <f t="shared" si="1608"/>
        <v>10</v>
      </c>
      <c r="E1615" s="42">
        <f>+F1615+G1615+J1615+K1615+L1615+H1615+M1615+N1615+I1615+O1615+P1615+Q1615+R1615+S1615+T1615+U1615</f>
        <v>0</v>
      </c>
      <c r="F1615" s="42">
        <f>IFERROR(VLOOKUP($A1615,'2018'!$A$8:$C$209,3,FALSE),0)</f>
        <v>0</v>
      </c>
      <c r="G1615" s="42">
        <f>IFERROR(VLOOKUP($A1615,'2019'!$A$8:$C$282,3,FALSE),0)</f>
        <v>0</v>
      </c>
      <c r="H1615" s="42">
        <f>+IFERROR(VLOOKUP($A1615,'2020'!$A$14:$C$247,3,FALSE),0)</f>
        <v>0</v>
      </c>
      <c r="I1615" s="42">
        <f>+IFERROR(VLOOKUP($A1615,'2021'!$A$12:$C$276,3,FALSE),0)</f>
        <v>0</v>
      </c>
      <c r="J1615" s="42">
        <f>+IFERROR(VLOOKUP($A1615,'2022'!$A:$O,4,FALSE),0)</f>
        <v>0</v>
      </c>
      <c r="K1615" s="42">
        <f>+IFERROR(VLOOKUP($A1615,'2022'!$A:$O,5,FALSE),0)</f>
        <v>0</v>
      </c>
      <c r="L1615" s="42">
        <f>+IFERROR(VLOOKUP($A1615,'2022'!$A:$O,6,FALSE),0)</f>
        <v>0</v>
      </c>
      <c r="M1615" s="42">
        <f>+IFERROR(VLOOKUP($A1615,'2022'!$A:$O,7,FALSE),0)</f>
        <v>0</v>
      </c>
      <c r="N1615" s="42">
        <f>+IFERROR(VLOOKUP($A1615,'2022'!$A:$O,8,FALSE),0)</f>
        <v>0</v>
      </c>
      <c r="O1615" s="42">
        <f>+IFERROR(VLOOKUP($A1615,'2022'!$A:$O,9,FALSE),0)</f>
        <v>0</v>
      </c>
      <c r="P1615" s="42">
        <f>+IFERROR(VLOOKUP($A1615,'2022'!$A:$O,10,FALSE),0)</f>
        <v>0</v>
      </c>
      <c r="Q1615" s="42">
        <f>+IFERROR(VLOOKUP($A1615,'2022'!$A:$O,11,FALSE),0)</f>
        <v>0</v>
      </c>
      <c r="R1615" s="42">
        <f>+IFERROR(VLOOKUP($A1615,'2022'!$A:$O,12,FALSE),0)</f>
        <v>0</v>
      </c>
      <c r="S1615" s="42">
        <f>+IFERROR(VLOOKUP($A1615,'2022'!$A:$O,13,FALSE),0)</f>
        <v>0</v>
      </c>
      <c r="T1615" s="42">
        <f>+IFERROR(VLOOKUP($A1615,'2022'!$A:$O,14,FALSE),0)</f>
        <v>0</v>
      </c>
      <c r="U1615" s="42">
        <f>+IFERROR(VLOOKUP($A1615,'2022'!$A:$O,15,FALSE),0)</f>
        <v>0</v>
      </c>
    </row>
    <row r="1616" spans="1:21" ht="12" hidden="1" customHeight="1" x14ac:dyDescent="0.25">
      <c r="A1616" s="5">
        <v>421510</v>
      </c>
      <c r="B1616" s="6" t="s">
        <v>975</v>
      </c>
      <c r="C1616" s="6" t="s">
        <v>5</v>
      </c>
      <c r="D1616" s="6">
        <f t="shared" si="1608"/>
        <v>6</v>
      </c>
      <c r="E1616" s="40">
        <f t="shared" ref="E1616:U1617" si="1677">+E1617</f>
        <v>0</v>
      </c>
      <c r="F1616" s="40">
        <f t="shared" si="1677"/>
        <v>0</v>
      </c>
      <c r="G1616" s="40">
        <f t="shared" si="1677"/>
        <v>0</v>
      </c>
      <c r="H1616" s="40">
        <f t="shared" si="1677"/>
        <v>0</v>
      </c>
      <c r="I1616" s="40">
        <f t="shared" si="1677"/>
        <v>0</v>
      </c>
      <c r="J1616" s="40">
        <f t="shared" si="1677"/>
        <v>0</v>
      </c>
      <c r="K1616" s="40">
        <f t="shared" si="1677"/>
        <v>0</v>
      </c>
      <c r="L1616" s="40">
        <f t="shared" si="1677"/>
        <v>0</v>
      </c>
      <c r="M1616" s="40">
        <f t="shared" si="1677"/>
        <v>0</v>
      </c>
      <c r="N1616" s="40">
        <f t="shared" si="1677"/>
        <v>0</v>
      </c>
      <c r="O1616" s="40">
        <f t="shared" si="1677"/>
        <v>0</v>
      </c>
      <c r="P1616" s="40">
        <f t="shared" si="1677"/>
        <v>0</v>
      </c>
      <c r="Q1616" s="40">
        <f t="shared" si="1677"/>
        <v>0</v>
      </c>
      <c r="R1616" s="40">
        <f t="shared" si="1677"/>
        <v>0</v>
      </c>
      <c r="S1616" s="40">
        <f t="shared" si="1677"/>
        <v>0</v>
      </c>
      <c r="T1616" s="40">
        <f t="shared" si="1677"/>
        <v>0</v>
      </c>
      <c r="U1616" s="40">
        <f t="shared" si="1677"/>
        <v>0</v>
      </c>
    </row>
    <row r="1617" spans="1:21" ht="12" hidden="1" customHeight="1" x14ac:dyDescent="0.25">
      <c r="A1617" s="34">
        <v>42151001</v>
      </c>
      <c r="B1617" s="35" t="s">
        <v>975</v>
      </c>
      <c r="C1617" s="35" t="s">
        <v>5</v>
      </c>
      <c r="D1617" s="35">
        <f t="shared" si="1608"/>
        <v>8</v>
      </c>
      <c r="E1617" s="41">
        <f t="shared" si="1677"/>
        <v>0</v>
      </c>
      <c r="F1617" s="41">
        <f t="shared" si="1677"/>
        <v>0</v>
      </c>
      <c r="G1617" s="41">
        <f t="shared" si="1677"/>
        <v>0</v>
      </c>
      <c r="H1617" s="41">
        <f t="shared" si="1677"/>
        <v>0</v>
      </c>
      <c r="I1617" s="41">
        <f t="shared" si="1677"/>
        <v>0</v>
      </c>
      <c r="J1617" s="41">
        <f t="shared" si="1677"/>
        <v>0</v>
      </c>
      <c r="K1617" s="41">
        <f t="shared" si="1677"/>
        <v>0</v>
      </c>
      <c r="L1617" s="41">
        <f t="shared" si="1677"/>
        <v>0</v>
      </c>
      <c r="M1617" s="41">
        <f t="shared" si="1677"/>
        <v>0</v>
      </c>
      <c r="N1617" s="41">
        <f t="shared" si="1677"/>
        <v>0</v>
      </c>
      <c r="O1617" s="41">
        <f t="shared" si="1677"/>
        <v>0</v>
      </c>
      <c r="P1617" s="41">
        <f t="shared" si="1677"/>
        <v>0</v>
      </c>
      <c r="Q1617" s="41">
        <f t="shared" si="1677"/>
        <v>0</v>
      </c>
      <c r="R1617" s="41">
        <f t="shared" si="1677"/>
        <v>0</v>
      </c>
      <c r="S1617" s="41">
        <f t="shared" si="1677"/>
        <v>0</v>
      </c>
      <c r="T1617" s="41">
        <f t="shared" si="1677"/>
        <v>0</v>
      </c>
      <c r="U1617" s="41">
        <f t="shared" si="1677"/>
        <v>0</v>
      </c>
    </row>
    <row r="1618" spans="1:21" ht="12" hidden="1" customHeight="1" x14ac:dyDescent="0.2">
      <c r="A1618" s="3">
        <v>4215100101</v>
      </c>
      <c r="B1618" s="4" t="s">
        <v>975</v>
      </c>
      <c r="C1618" s="4" t="s">
        <v>9</v>
      </c>
      <c r="D1618" s="4">
        <f t="shared" si="1608"/>
        <v>10</v>
      </c>
      <c r="E1618" s="42">
        <f>+F1618+G1618+J1618+K1618+L1618+H1618+M1618+N1618+I1618+O1618+P1618+Q1618+R1618+S1618+T1618+U1618</f>
        <v>0</v>
      </c>
      <c r="F1618" s="42">
        <f>IFERROR(VLOOKUP($A1618,'2018'!$A$8:$C$209,3,FALSE),0)</f>
        <v>0</v>
      </c>
      <c r="G1618" s="42">
        <f>IFERROR(VLOOKUP($A1618,'2019'!$A$8:$C$282,3,FALSE),0)</f>
        <v>0</v>
      </c>
      <c r="H1618" s="42">
        <f>+IFERROR(VLOOKUP($A1618,'2020'!$A$14:$C$247,3,FALSE),0)</f>
        <v>0</v>
      </c>
      <c r="I1618" s="42">
        <f>+IFERROR(VLOOKUP($A1618,'2021'!$A$12:$C$276,3,FALSE),0)</f>
        <v>0</v>
      </c>
      <c r="J1618" s="42">
        <f>+IFERROR(VLOOKUP($A1618,'2022'!$A:$O,4,FALSE),0)</f>
        <v>0</v>
      </c>
      <c r="K1618" s="42">
        <f>+IFERROR(VLOOKUP($A1618,'2022'!$A:$O,5,FALSE),0)</f>
        <v>0</v>
      </c>
      <c r="L1618" s="42">
        <f>+IFERROR(VLOOKUP($A1618,'2022'!$A:$O,6,FALSE),0)</f>
        <v>0</v>
      </c>
      <c r="M1618" s="42">
        <f>+IFERROR(VLOOKUP($A1618,'2022'!$A:$O,7,FALSE),0)</f>
        <v>0</v>
      </c>
      <c r="N1618" s="42">
        <f>+IFERROR(VLOOKUP($A1618,'2022'!$A:$O,8,FALSE),0)</f>
        <v>0</v>
      </c>
      <c r="O1618" s="42">
        <f>+IFERROR(VLOOKUP($A1618,'2022'!$A:$O,9,FALSE),0)</f>
        <v>0</v>
      </c>
      <c r="P1618" s="42">
        <f>+IFERROR(VLOOKUP($A1618,'2022'!$A:$O,10,FALSE),0)</f>
        <v>0</v>
      </c>
      <c r="Q1618" s="42">
        <f>+IFERROR(VLOOKUP($A1618,'2022'!$A:$O,11,FALSE),0)</f>
        <v>0</v>
      </c>
      <c r="R1618" s="42">
        <f>+IFERROR(VLOOKUP($A1618,'2022'!$A:$O,12,FALSE),0)</f>
        <v>0</v>
      </c>
      <c r="S1618" s="42">
        <f>+IFERROR(VLOOKUP($A1618,'2022'!$A:$O,13,FALSE),0)</f>
        <v>0</v>
      </c>
      <c r="T1618" s="42">
        <f>+IFERROR(VLOOKUP($A1618,'2022'!$A:$O,14,FALSE),0)</f>
        <v>0</v>
      </c>
      <c r="U1618" s="42">
        <f>+IFERROR(VLOOKUP($A1618,'2022'!$A:$O,15,FALSE),0)</f>
        <v>0</v>
      </c>
    </row>
    <row r="1619" spans="1:21" ht="12" hidden="1" x14ac:dyDescent="0.25">
      <c r="A1619" s="32">
        <v>4218</v>
      </c>
      <c r="B1619" s="33" t="s">
        <v>976</v>
      </c>
      <c r="C1619" s="33" t="s">
        <v>5</v>
      </c>
      <c r="D1619" s="33">
        <f t="shared" si="1608"/>
        <v>4</v>
      </c>
      <c r="E1619" s="39">
        <f t="shared" ref="E1619:L1619" si="1678">+E1620+E1623</f>
        <v>0</v>
      </c>
      <c r="F1619" s="39">
        <f t="shared" si="1678"/>
        <v>0</v>
      </c>
      <c r="G1619" s="39">
        <f t="shared" si="1678"/>
        <v>0</v>
      </c>
      <c r="H1619" s="39">
        <f t="shared" ref="H1619" si="1679">+H1620+H1623</f>
        <v>0</v>
      </c>
      <c r="I1619" s="39">
        <f t="shared" ref="I1619" si="1680">+I1620+I1623</f>
        <v>0</v>
      </c>
      <c r="J1619" s="39">
        <f t="shared" si="1678"/>
        <v>0</v>
      </c>
      <c r="K1619" s="39">
        <f t="shared" si="1678"/>
        <v>0</v>
      </c>
      <c r="L1619" s="39">
        <f t="shared" si="1678"/>
        <v>0</v>
      </c>
      <c r="M1619" s="39">
        <f t="shared" ref="M1619:N1619" si="1681">+M1620+M1623</f>
        <v>0</v>
      </c>
      <c r="N1619" s="39">
        <f t="shared" si="1681"/>
        <v>0</v>
      </c>
      <c r="O1619" s="39">
        <f t="shared" ref="O1619:S1619" si="1682">+O1620+O1623</f>
        <v>0</v>
      </c>
      <c r="P1619" s="39">
        <f t="shared" si="1682"/>
        <v>0</v>
      </c>
      <c r="Q1619" s="39">
        <f t="shared" si="1682"/>
        <v>0</v>
      </c>
      <c r="R1619" s="39">
        <f t="shared" si="1682"/>
        <v>0</v>
      </c>
      <c r="S1619" s="39">
        <f t="shared" si="1682"/>
        <v>0</v>
      </c>
      <c r="T1619" s="39">
        <f t="shared" ref="T1619:U1619" si="1683">+T1620+T1623</f>
        <v>0</v>
      </c>
      <c r="U1619" s="39">
        <f t="shared" si="1683"/>
        <v>0</v>
      </c>
    </row>
    <row r="1620" spans="1:21" ht="12" hidden="1" customHeight="1" x14ac:dyDescent="0.25">
      <c r="A1620" s="5">
        <v>421805</v>
      </c>
      <c r="B1620" s="6" t="s">
        <v>977</v>
      </c>
      <c r="C1620" s="6" t="s">
        <v>5</v>
      </c>
      <c r="D1620" s="6">
        <f t="shared" si="1608"/>
        <v>6</v>
      </c>
      <c r="E1620" s="40">
        <f t="shared" ref="E1620:U1621" si="1684">+E1621</f>
        <v>0</v>
      </c>
      <c r="F1620" s="40">
        <f t="shared" si="1684"/>
        <v>0</v>
      </c>
      <c r="G1620" s="40">
        <f t="shared" si="1684"/>
        <v>0</v>
      </c>
      <c r="H1620" s="40">
        <f t="shared" si="1684"/>
        <v>0</v>
      </c>
      <c r="I1620" s="40">
        <f t="shared" si="1684"/>
        <v>0</v>
      </c>
      <c r="J1620" s="40">
        <f t="shared" si="1684"/>
        <v>0</v>
      </c>
      <c r="K1620" s="40">
        <f t="shared" si="1684"/>
        <v>0</v>
      </c>
      <c r="L1620" s="40">
        <f t="shared" si="1684"/>
        <v>0</v>
      </c>
      <c r="M1620" s="40">
        <f t="shared" si="1684"/>
        <v>0</v>
      </c>
      <c r="N1620" s="40">
        <f t="shared" si="1684"/>
        <v>0</v>
      </c>
      <c r="O1620" s="40">
        <f t="shared" si="1684"/>
        <v>0</v>
      </c>
      <c r="P1620" s="40">
        <f t="shared" si="1684"/>
        <v>0</v>
      </c>
      <c r="Q1620" s="40">
        <f t="shared" si="1684"/>
        <v>0</v>
      </c>
      <c r="R1620" s="40">
        <f t="shared" si="1684"/>
        <v>0</v>
      </c>
      <c r="S1620" s="40">
        <f t="shared" si="1684"/>
        <v>0</v>
      </c>
      <c r="T1620" s="40">
        <f t="shared" si="1684"/>
        <v>0</v>
      </c>
      <c r="U1620" s="40">
        <f t="shared" si="1684"/>
        <v>0</v>
      </c>
    </row>
    <row r="1621" spans="1:21" ht="12" hidden="1" customHeight="1" x14ac:dyDescent="0.25">
      <c r="A1621" s="34">
        <v>42180501</v>
      </c>
      <c r="B1621" s="35" t="s">
        <v>978</v>
      </c>
      <c r="C1621" s="35" t="s">
        <v>5</v>
      </c>
      <c r="D1621" s="35">
        <f t="shared" si="1608"/>
        <v>8</v>
      </c>
      <c r="E1621" s="41">
        <f t="shared" si="1684"/>
        <v>0</v>
      </c>
      <c r="F1621" s="41">
        <f t="shared" si="1684"/>
        <v>0</v>
      </c>
      <c r="G1621" s="41">
        <f t="shared" si="1684"/>
        <v>0</v>
      </c>
      <c r="H1621" s="41">
        <f t="shared" si="1684"/>
        <v>0</v>
      </c>
      <c r="I1621" s="41">
        <f t="shared" si="1684"/>
        <v>0</v>
      </c>
      <c r="J1621" s="41">
        <f t="shared" si="1684"/>
        <v>0</v>
      </c>
      <c r="K1621" s="41">
        <f t="shared" si="1684"/>
        <v>0</v>
      </c>
      <c r="L1621" s="41">
        <f t="shared" si="1684"/>
        <v>0</v>
      </c>
      <c r="M1621" s="41">
        <f t="shared" si="1684"/>
        <v>0</v>
      </c>
      <c r="N1621" s="41">
        <f t="shared" si="1684"/>
        <v>0</v>
      </c>
      <c r="O1621" s="41">
        <f t="shared" si="1684"/>
        <v>0</v>
      </c>
      <c r="P1621" s="41">
        <f t="shared" si="1684"/>
        <v>0</v>
      </c>
      <c r="Q1621" s="41">
        <f t="shared" si="1684"/>
        <v>0</v>
      </c>
      <c r="R1621" s="41">
        <f t="shared" si="1684"/>
        <v>0</v>
      </c>
      <c r="S1621" s="41">
        <f t="shared" si="1684"/>
        <v>0</v>
      </c>
      <c r="T1621" s="41">
        <f t="shared" si="1684"/>
        <v>0</v>
      </c>
      <c r="U1621" s="41">
        <f t="shared" si="1684"/>
        <v>0</v>
      </c>
    </row>
    <row r="1622" spans="1:21" ht="12" hidden="1" customHeight="1" x14ac:dyDescent="0.2">
      <c r="A1622" s="3">
        <v>4218050101</v>
      </c>
      <c r="B1622" s="4" t="s">
        <v>973</v>
      </c>
      <c r="C1622" s="4" t="s">
        <v>9</v>
      </c>
      <c r="D1622" s="4">
        <f t="shared" si="1608"/>
        <v>10</v>
      </c>
      <c r="E1622" s="42">
        <f>+F1622+G1622+J1622+K1622+L1622+H1622+M1622+N1622+I1622+O1622+P1622+Q1622+R1622+S1622+T1622+U1622</f>
        <v>0</v>
      </c>
      <c r="F1622" s="42">
        <f>IFERROR(VLOOKUP($A1622,'2018'!$A$8:$C$209,3,FALSE),0)</f>
        <v>0</v>
      </c>
      <c r="G1622" s="42">
        <f>IFERROR(VLOOKUP($A1622,'2019'!$A$8:$C$282,3,FALSE),0)</f>
        <v>0</v>
      </c>
      <c r="H1622" s="42">
        <f>+IFERROR(VLOOKUP($A1622,'2020'!$A$14:$C$247,3,FALSE),0)</f>
        <v>0</v>
      </c>
      <c r="I1622" s="42">
        <f>+IFERROR(VLOOKUP($A1622,'2021'!$A$12:$C$276,3,FALSE),0)</f>
        <v>0</v>
      </c>
      <c r="J1622" s="42">
        <f>+IFERROR(VLOOKUP($A1622,'2022'!$A:$O,4,FALSE),0)</f>
        <v>0</v>
      </c>
      <c r="K1622" s="42">
        <f>+IFERROR(VLOOKUP($A1622,'2022'!$A:$O,5,FALSE),0)</f>
        <v>0</v>
      </c>
      <c r="L1622" s="42">
        <f>+IFERROR(VLOOKUP($A1622,'2022'!$A:$O,6,FALSE),0)</f>
        <v>0</v>
      </c>
      <c r="M1622" s="42">
        <f>+IFERROR(VLOOKUP($A1622,'2022'!$A:$O,7,FALSE),0)</f>
        <v>0</v>
      </c>
      <c r="N1622" s="42">
        <f>+IFERROR(VLOOKUP($A1622,'2022'!$A:$O,8,FALSE),0)</f>
        <v>0</v>
      </c>
      <c r="O1622" s="42">
        <f>+IFERROR(VLOOKUP($A1622,'2022'!$A:$O,9,FALSE),0)</f>
        <v>0</v>
      </c>
      <c r="P1622" s="42">
        <f>+IFERROR(VLOOKUP($A1622,'2022'!$A:$O,10,FALSE),0)</f>
        <v>0</v>
      </c>
      <c r="Q1622" s="42">
        <f>+IFERROR(VLOOKUP($A1622,'2022'!$A:$O,11,FALSE),0)</f>
        <v>0</v>
      </c>
      <c r="R1622" s="42">
        <f>+IFERROR(VLOOKUP($A1622,'2022'!$A:$O,12,FALSE),0)</f>
        <v>0</v>
      </c>
      <c r="S1622" s="42">
        <f>+IFERROR(VLOOKUP($A1622,'2022'!$A:$O,13,FALSE),0)</f>
        <v>0</v>
      </c>
      <c r="T1622" s="42">
        <f>+IFERROR(VLOOKUP($A1622,'2022'!$A:$O,14,FALSE),0)</f>
        <v>0</v>
      </c>
      <c r="U1622" s="42">
        <f>+IFERROR(VLOOKUP($A1622,'2022'!$A:$O,15,FALSE),0)</f>
        <v>0</v>
      </c>
    </row>
    <row r="1623" spans="1:21" ht="12" hidden="1" x14ac:dyDescent="0.25">
      <c r="A1623" s="5">
        <v>421810</v>
      </c>
      <c r="B1623" s="6" t="s">
        <v>975</v>
      </c>
      <c r="C1623" s="6" t="s">
        <v>5</v>
      </c>
      <c r="D1623" s="6">
        <f t="shared" si="1608"/>
        <v>6</v>
      </c>
      <c r="E1623" s="40">
        <f t="shared" ref="E1623:U1624" si="1685">+E1624</f>
        <v>0</v>
      </c>
      <c r="F1623" s="40">
        <f t="shared" si="1685"/>
        <v>0</v>
      </c>
      <c r="G1623" s="40">
        <f t="shared" si="1685"/>
        <v>0</v>
      </c>
      <c r="H1623" s="40">
        <f t="shared" si="1685"/>
        <v>0</v>
      </c>
      <c r="I1623" s="40">
        <f t="shared" si="1685"/>
        <v>0</v>
      </c>
      <c r="J1623" s="40">
        <f t="shared" si="1685"/>
        <v>0</v>
      </c>
      <c r="K1623" s="40">
        <f t="shared" si="1685"/>
        <v>0</v>
      </c>
      <c r="L1623" s="40">
        <f t="shared" si="1685"/>
        <v>0</v>
      </c>
      <c r="M1623" s="40">
        <f t="shared" si="1685"/>
        <v>0</v>
      </c>
      <c r="N1623" s="40">
        <f t="shared" si="1685"/>
        <v>0</v>
      </c>
      <c r="O1623" s="40">
        <f t="shared" si="1685"/>
        <v>0</v>
      </c>
      <c r="P1623" s="40">
        <f t="shared" si="1685"/>
        <v>0</v>
      </c>
      <c r="Q1623" s="40">
        <f t="shared" si="1685"/>
        <v>0</v>
      </c>
      <c r="R1623" s="40">
        <f t="shared" si="1685"/>
        <v>0</v>
      </c>
      <c r="S1623" s="40">
        <f t="shared" si="1685"/>
        <v>0</v>
      </c>
      <c r="T1623" s="40">
        <f t="shared" si="1685"/>
        <v>0</v>
      </c>
      <c r="U1623" s="40">
        <f t="shared" si="1685"/>
        <v>0</v>
      </c>
    </row>
    <row r="1624" spans="1:21" ht="12" hidden="1" x14ac:dyDescent="0.25">
      <c r="A1624" s="34">
        <v>42181001</v>
      </c>
      <c r="B1624" s="35" t="s">
        <v>975</v>
      </c>
      <c r="C1624" s="35" t="s">
        <v>5</v>
      </c>
      <c r="D1624" s="35">
        <f t="shared" si="1608"/>
        <v>8</v>
      </c>
      <c r="E1624" s="41">
        <f t="shared" si="1685"/>
        <v>0</v>
      </c>
      <c r="F1624" s="41">
        <f t="shared" si="1685"/>
        <v>0</v>
      </c>
      <c r="G1624" s="41">
        <f t="shared" si="1685"/>
        <v>0</v>
      </c>
      <c r="H1624" s="41">
        <f t="shared" si="1685"/>
        <v>0</v>
      </c>
      <c r="I1624" s="41">
        <f t="shared" si="1685"/>
        <v>0</v>
      </c>
      <c r="J1624" s="41">
        <f t="shared" si="1685"/>
        <v>0</v>
      </c>
      <c r="K1624" s="41">
        <f t="shared" si="1685"/>
        <v>0</v>
      </c>
      <c r="L1624" s="41">
        <f t="shared" si="1685"/>
        <v>0</v>
      </c>
      <c r="M1624" s="41">
        <f t="shared" si="1685"/>
        <v>0</v>
      </c>
      <c r="N1624" s="41">
        <f t="shared" si="1685"/>
        <v>0</v>
      </c>
      <c r="O1624" s="41">
        <f t="shared" si="1685"/>
        <v>0</v>
      </c>
      <c r="P1624" s="41">
        <f t="shared" si="1685"/>
        <v>0</v>
      </c>
      <c r="Q1624" s="41">
        <f t="shared" si="1685"/>
        <v>0</v>
      </c>
      <c r="R1624" s="41">
        <f t="shared" si="1685"/>
        <v>0</v>
      </c>
      <c r="S1624" s="41">
        <f t="shared" si="1685"/>
        <v>0</v>
      </c>
      <c r="T1624" s="41">
        <f t="shared" si="1685"/>
        <v>0</v>
      </c>
      <c r="U1624" s="41">
        <f t="shared" si="1685"/>
        <v>0</v>
      </c>
    </row>
    <row r="1625" spans="1:21" ht="12" hidden="1" customHeight="1" x14ac:dyDescent="0.2">
      <c r="A1625" s="3">
        <v>4218100101</v>
      </c>
      <c r="B1625" s="4" t="s">
        <v>975</v>
      </c>
      <c r="C1625" s="4" t="s">
        <v>9</v>
      </c>
      <c r="D1625" s="4">
        <f t="shared" si="1608"/>
        <v>10</v>
      </c>
      <c r="E1625" s="42">
        <f>+F1625+G1625+J1625+K1625+L1625+H1625+M1625+N1625+I1625+O1625+P1625+Q1625+R1625+S1625+T1625+U1625</f>
        <v>0</v>
      </c>
      <c r="F1625" s="42">
        <f>IFERROR(VLOOKUP($A1625,'2018'!$A$8:$C$209,3,FALSE),0)</f>
        <v>0</v>
      </c>
      <c r="G1625" s="42">
        <f>IFERROR(VLOOKUP($A1625,'2019'!$A$8:$C$282,3,FALSE),0)</f>
        <v>0</v>
      </c>
      <c r="H1625" s="42">
        <f>+IFERROR(VLOOKUP($A1625,'2020'!$A$14:$C$247,3,FALSE),0)</f>
        <v>0</v>
      </c>
      <c r="I1625" s="42">
        <f>+IFERROR(VLOOKUP($A1625,'2021'!$A$12:$C$276,3,FALSE),0)</f>
        <v>0</v>
      </c>
      <c r="J1625" s="42">
        <f>+IFERROR(VLOOKUP($A1625,'2022'!$A:$O,4,FALSE),0)</f>
        <v>0</v>
      </c>
      <c r="K1625" s="42">
        <f>+IFERROR(VLOOKUP($A1625,'2022'!$A:$O,5,FALSE),0)</f>
        <v>0</v>
      </c>
      <c r="L1625" s="42">
        <f>+IFERROR(VLOOKUP($A1625,'2022'!$A:$O,6,FALSE),0)</f>
        <v>0</v>
      </c>
      <c r="M1625" s="42">
        <f>+IFERROR(VLOOKUP($A1625,'2022'!$A:$O,7,FALSE),0)</f>
        <v>0</v>
      </c>
      <c r="N1625" s="42">
        <f>+IFERROR(VLOOKUP($A1625,'2022'!$A:$O,8,FALSE),0)</f>
        <v>0</v>
      </c>
      <c r="O1625" s="42">
        <f>+IFERROR(VLOOKUP($A1625,'2022'!$A:$O,9,FALSE),0)</f>
        <v>0</v>
      </c>
      <c r="P1625" s="42">
        <f>+IFERROR(VLOOKUP($A1625,'2022'!$A:$O,10,FALSE),0)</f>
        <v>0</v>
      </c>
      <c r="Q1625" s="42">
        <f>+IFERROR(VLOOKUP($A1625,'2022'!$A:$O,11,FALSE),0)</f>
        <v>0</v>
      </c>
      <c r="R1625" s="42">
        <f>+IFERROR(VLOOKUP($A1625,'2022'!$A:$O,12,FALSE),0)</f>
        <v>0</v>
      </c>
      <c r="S1625" s="42">
        <f>+IFERROR(VLOOKUP($A1625,'2022'!$A:$O,13,FALSE),0)</f>
        <v>0</v>
      </c>
      <c r="T1625" s="42">
        <f>+IFERROR(VLOOKUP($A1625,'2022'!$A:$O,14,FALSE),0)</f>
        <v>0</v>
      </c>
      <c r="U1625" s="42">
        <f>+IFERROR(VLOOKUP($A1625,'2022'!$A:$O,15,FALSE),0)</f>
        <v>0</v>
      </c>
    </row>
    <row r="1626" spans="1:21" ht="12" hidden="1" customHeight="1" x14ac:dyDescent="0.25">
      <c r="A1626" s="32">
        <v>4225</v>
      </c>
      <c r="B1626" s="33" t="s">
        <v>124</v>
      </c>
      <c r="C1626" s="33" t="s">
        <v>5</v>
      </c>
      <c r="D1626" s="33">
        <f t="shared" si="1608"/>
        <v>4</v>
      </c>
      <c r="E1626" s="39">
        <f t="shared" ref="E1626:U1628" si="1686">+E1627</f>
        <v>0</v>
      </c>
      <c r="F1626" s="39">
        <f t="shared" si="1686"/>
        <v>0</v>
      </c>
      <c r="G1626" s="39">
        <f t="shared" si="1686"/>
        <v>0</v>
      </c>
      <c r="H1626" s="39">
        <f t="shared" si="1686"/>
        <v>0</v>
      </c>
      <c r="I1626" s="39">
        <f t="shared" si="1686"/>
        <v>0</v>
      </c>
      <c r="J1626" s="39">
        <f t="shared" si="1686"/>
        <v>0</v>
      </c>
      <c r="K1626" s="39">
        <f t="shared" si="1686"/>
        <v>0</v>
      </c>
      <c r="L1626" s="39">
        <f t="shared" si="1686"/>
        <v>0</v>
      </c>
      <c r="M1626" s="39">
        <f t="shared" si="1686"/>
        <v>0</v>
      </c>
      <c r="N1626" s="39">
        <f t="shared" si="1686"/>
        <v>0</v>
      </c>
      <c r="O1626" s="39">
        <f t="shared" si="1686"/>
        <v>0</v>
      </c>
      <c r="P1626" s="39">
        <f t="shared" si="1686"/>
        <v>0</v>
      </c>
      <c r="Q1626" s="39">
        <f t="shared" si="1686"/>
        <v>0</v>
      </c>
      <c r="R1626" s="39">
        <f t="shared" si="1686"/>
        <v>0</v>
      </c>
      <c r="S1626" s="39">
        <f t="shared" si="1686"/>
        <v>0</v>
      </c>
      <c r="T1626" s="39">
        <f t="shared" si="1686"/>
        <v>0</v>
      </c>
      <c r="U1626" s="39">
        <f t="shared" si="1686"/>
        <v>0</v>
      </c>
    </row>
    <row r="1627" spans="1:21" ht="12" hidden="1" x14ac:dyDescent="0.25">
      <c r="A1627" s="5">
        <v>422595</v>
      </c>
      <c r="B1627" s="6" t="s">
        <v>979</v>
      </c>
      <c r="C1627" s="6" t="s">
        <v>5</v>
      </c>
      <c r="D1627" s="6">
        <f t="shared" ref="D1627:D1691" si="1687">+LEN(A1627)</f>
        <v>6</v>
      </c>
      <c r="E1627" s="40">
        <f t="shared" si="1686"/>
        <v>0</v>
      </c>
      <c r="F1627" s="40">
        <f t="shared" si="1686"/>
        <v>0</v>
      </c>
      <c r="G1627" s="40">
        <f t="shared" si="1686"/>
        <v>0</v>
      </c>
      <c r="H1627" s="40">
        <f t="shared" si="1686"/>
        <v>0</v>
      </c>
      <c r="I1627" s="40">
        <f t="shared" si="1686"/>
        <v>0</v>
      </c>
      <c r="J1627" s="40">
        <f t="shared" si="1686"/>
        <v>0</v>
      </c>
      <c r="K1627" s="40">
        <f t="shared" si="1686"/>
        <v>0</v>
      </c>
      <c r="L1627" s="40">
        <f t="shared" si="1686"/>
        <v>0</v>
      </c>
      <c r="M1627" s="40">
        <f t="shared" si="1686"/>
        <v>0</v>
      </c>
      <c r="N1627" s="40">
        <f t="shared" si="1686"/>
        <v>0</v>
      </c>
      <c r="O1627" s="40">
        <f t="shared" si="1686"/>
        <v>0</v>
      </c>
      <c r="P1627" s="40">
        <f t="shared" si="1686"/>
        <v>0</v>
      </c>
      <c r="Q1627" s="40">
        <f t="shared" si="1686"/>
        <v>0</v>
      </c>
      <c r="R1627" s="40">
        <f t="shared" si="1686"/>
        <v>0</v>
      </c>
      <c r="S1627" s="40">
        <f t="shared" si="1686"/>
        <v>0</v>
      </c>
      <c r="T1627" s="40">
        <f t="shared" si="1686"/>
        <v>0</v>
      </c>
      <c r="U1627" s="40">
        <f t="shared" si="1686"/>
        <v>0</v>
      </c>
    </row>
    <row r="1628" spans="1:21" ht="12" hidden="1" x14ac:dyDescent="0.25">
      <c r="A1628" s="34">
        <v>42259501</v>
      </c>
      <c r="B1628" s="35" t="s">
        <v>980</v>
      </c>
      <c r="C1628" s="35" t="s">
        <v>5</v>
      </c>
      <c r="D1628" s="35">
        <f t="shared" si="1687"/>
        <v>8</v>
      </c>
      <c r="E1628" s="41">
        <f t="shared" si="1686"/>
        <v>0</v>
      </c>
      <c r="F1628" s="41">
        <f t="shared" si="1686"/>
        <v>0</v>
      </c>
      <c r="G1628" s="41">
        <f t="shared" si="1686"/>
        <v>0</v>
      </c>
      <c r="H1628" s="41">
        <f t="shared" si="1686"/>
        <v>0</v>
      </c>
      <c r="I1628" s="41">
        <f t="shared" si="1686"/>
        <v>0</v>
      </c>
      <c r="J1628" s="41">
        <f t="shared" si="1686"/>
        <v>0</v>
      </c>
      <c r="K1628" s="41">
        <f t="shared" si="1686"/>
        <v>0</v>
      </c>
      <c r="L1628" s="41">
        <f t="shared" si="1686"/>
        <v>0</v>
      </c>
      <c r="M1628" s="41">
        <f t="shared" si="1686"/>
        <v>0</v>
      </c>
      <c r="N1628" s="41">
        <f t="shared" si="1686"/>
        <v>0</v>
      </c>
      <c r="O1628" s="41">
        <f t="shared" si="1686"/>
        <v>0</v>
      </c>
      <c r="P1628" s="41">
        <f t="shared" si="1686"/>
        <v>0</v>
      </c>
      <c r="Q1628" s="41">
        <f t="shared" si="1686"/>
        <v>0</v>
      </c>
      <c r="R1628" s="41">
        <f t="shared" si="1686"/>
        <v>0</v>
      </c>
      <c r="S1628" s="41">
        <f t="shared" si="1686"/>
        <v>0</v>
      </c>
      <c r="T1628" s="41">
        <f t="shared" si="1686"/>
        <v>0</v>
      </c>
      <c r="U1628" s="41">
        <f t="shared" si="1686"/>
        <v>0</v>
      </c>
    </row>
    <row r="1629" spans="1:21" ht="12" hidden="1" customHeight="1" x14ac:dyDescent="0.2">
      <c r="A1629" s="3">
        <v>4225950101</v>
      </c>
      <c r="B1629" s="4" t="s">
        <v>981</v>
      </c>
      <c r="C1629" s="4" t="s">
        <v>9</v>
      </c>
      <c r="D1629" s="4">
        <f t="shared" si="1687"/>
        <v>10</v>
      </c>
      <c r="E1629" s="42">
        <f>+F1629+G1629+J1629+K1629+L1629+H1629+M1629+N1629+I1629+O1629+P1629+Q1629+R1629+S1629+T1629+U1629</f>
        <v>0</v>
      </c>
      <c r="F1629" s="42">
        <f>IFERROR(VLOOKUP($A1629,'2018'!$A$8:$C$209,3,FALSE),0)</f>
        <v>0</v>
      </c>
      <c r="G1629" s="42">
        <f>IFERROR(VLOOKUP($A1629,'2019'!$A$8:$C$282,3,FALSE),0)</f>
        <v>0</v>
      </c>
      <c r="H1629" s="42">
        <f>+IFERROR(VLOOKUP($A1629,'2020'!$A$14:$C$247,3,FALSE),0)</f>
        <v>0</v>
      </c>
      <c r="I1629" s="42">
        <f>+IFERROR(VLOOKUP($A1629,'2021'!$A$12:$C$276,3,FALSE),0)</f>
        <v>0</v>
      </c>
      <c r="J1629" s="42">
        <f>+IFERROR(VLOOKUP($A1629,'2022'!$A:$O,4,FALSE),0)</f>
        <v>0</v>
      </c>
      <c r="K1629" s="42">
        <f>+IFERROR(VLOOKUP($A1629,'2022'!$A:$O,5,FALSE),0)</f>
        <v>0</v>
      </c>
      <c r="L1629" s="42">
        <f>+IFERROR(VLOOKUP($A1629,'2022'!$A:$O,6,FALSE),0)</f>
        <v>0</v>
      </c>
      <c r="M1629" s="42">
        <f>+IFERROR(VLOOKUP($A1629,'2022'!$A:$O,7,FALSE),0)</f>
        <v>0</v>
      </c>
      <c r="N1629" s="42">
        <f>+IFERROR(VLOOKUP($A1629,'2022'!$A:$O,8,FALSE),0)</f>
        <v>0</v>
      </c>
      <c r="O1629" s="42">
        <f>+IFERROR(VLOOKUP($A1629,'2022'!$A:$O,9,FALSE),0)</f>
        <v>0</v>
      </c>
      <c r="P1629" s="42">
        <f>+IFERROR(VLOOKUP($A1629,'2022'!$A:$O,10,FALSE),0)</f>
        <v>0</v>
      </c>
      <c r="Q1629" s="42">
        <f>+IFERROR(VLOOKUP($A1629,'2022'!$A:$O,11,FALSE),0)</f>
        <v>0</v>
      </c>
      <c r="R1629" s="42">
        <f>+IFERROR(VLOOKUP($A1629,'2022'!$A:$O,12,FALSE),0)</f>
        <v>0</v>
      </c>
      <c r="S1629" s="42">
        <f>+IFERROR(VLOOKUP($A1629,'2022'!$A:$O,13,FALSE),0)</f>
        <v>0</v>
      </c>
      <c r="T1629" s="42">
        <f>+IFERROR(VLOOKUP($A1629,'2022'!$A:$O,14,FALSE),0)</f>
        <v>0</v>
      </c>
      <c r="U1629" s="42">
        <f>+IFERROR(VLOOKUP($A1629,'2022'!$A:$O,15,FALSE),0)</f>
        <v>0</v>
      </c>
    </row>
    <row r="1630" spans="1:21" ht="12" hidden="1" customHeight="1" x14ac:dyDescent="0.25">
      <c r="A1630" s="32">
        <v>4230</v>
      </c>
      <c r="B1630" s="33" t="s">
        <v>122</v>
      </c>
      <c r="C1630" s="33" t="s">
        <v>5</v>
      </c>
      <c r="D1630" s="33">
        <f t="shared" si="1687"/>
        <v>4</v>
      </c>
      <c r="E1630" s="39">
        <f t="shared" ref="E1630:U1632" si="1688">+E1631</f>
        <v>0</v>
      </c>
      <c r="F1630" s="39">
        <f t="shared" si="1688"/>
        <v>0</v>
      </c>
      <c r="G1630" s="39">
        <f t="shared" si="1688"/>
        <v>0</v>
      </c>
      <c r="H1630" s="39">
        <f t="shared" si="1688"/>
        <v>0</v>
      </c>
      <c r="I1630" s="39">
        <f t="shared" si="1688"/>
        <v>0</v>
      </c>
      <c r="J1630" s="39">
        <f t="shared" si="1688"/>
        <v>0</v>
      </c>
      <c r="K1630" s="39">
        <f t="shared" si="1688"/>
        <v>0</v>
      </c>
      <c r="L1630" s="39">
        <f t="shared" si="1688"/>
        <v>0</v>
      </c>
      <c r="M1630" s="39">
        <f t="shared" si="1688"/>
        <v>0</v>
      </c>
      <c r="N1630" s="39">
        <f t="shared" si="1688"/>
        <v>0</v>
      </c>
      <c r="O1630" s="39">
        <f t="shared" si="1688"/>
        <v>0</v>
      </c>
      <c r="P1630" s="39">
        <f t="shared" si="1688"/>
        <v>0</v>
      </c>
      <c r="Q1630" s="39">
        <f t="shared" si="1688"/>
        <v>0</v>
      </c>
      <c r="R1630" s="39">
        <f t="shared" si="1688"/>
        <v>0</v>
      </c>
      <c r="S1630" s="39">
        <f t="shared" si="1688"/>
        <v>0</v>
      </c>
      <c r="T1630" s="39">
        <f t="shared" si="1688"/>
        <v>0</v>
      </c>
      <c r="U1630" s="39">
        <f t="shared" si="1688"/>
        <v>0</v>
      </c>
    </row>
    <row r="1631" spans="1:21" ht="12" hidden="1" customHeight="1" x14ac:dyDescent="0.25">
      <c r="A1631" s="5">
        <v>423095</v>
      </c>
      <c r="B1631" s="6" t="s">
        <v>982</v>
      </c>
      <c r="C1631" s="6" t="s">
        <v>5</v>
      </c>
      <c r="D1631" s="6">
        <f t="shared" si="1687"/>
        <v>6</v>
      </c>
      <c r="E1631" s="40">
        <f t="shared" si="1688"/>
        <v>0</v>
      </c>
      <c r="F1631" s="40">
        <f t="shared" si="1688"/>
        <v>0</v>
      </c>
      <c r="G1631" s="40">
        <f t="shared" si="1688"/>
        <v>0</v>
      </c>
      <c r="H1631" s="40">
        <f t="shared" si="1688"/>
        <v>0</v>
      </c>
      <c r="I1631" s="40">
        <f t="shared" si="1688"/>
        <v>0</v>
      </c>
      <c r="J1631" s="40">
        <f t="shared" si="1688"/>
        <v>0</v>
      </c>
      <c r="K1631" s="40">
        <f t="shared" si="1688"/>
        <v>0</v>
      </c>
      <c r="L1631" s="40">
        <f t="shared" si="1688"/>
        <v>0</v>
      </c>
      <c r="M1631" s="40">
        <f t="shared" si="1688"/>
        <v>0</v>
      </c>
      <c r="N1631" s="40">
        <f t="shared" si="1688"/>
        <v>0</v>
      </c>
      <c r="O1631" s="40">
        <f t="shared" si="1688"/>
        <v>0</v>
      </c>
      <c r="P1631" s="40">
        <f t="shared" si="1688"/>
        <v>0</v>
      </c>
      <c r="Q1631" s="40">
        <f t="shared" si="1688"/>
        <v>0</v>
      </c>
      <c r="R1631" s="40">
        <f t="shared" si="1688"/>
        <v>0</v>
      </c>
      <c r="S1631" s="40">
        <f t="shared" si="1688"/>
        <v>0</v>
      </c>
      <c r="T1631" s="40">
        <f t="shared" si="1688"/>
        <v>0</v>
      </c>
      <c r="U1631" s="40">
        <f t="shared" si="1688"/>
        <v>0</v>
      </c>
    </row>
    <row r="1632" spans="1:21" ht="12" hidden="1" x14ac:dyDescent="0.25">
      <c r="A1632" s="34">
        <v>42309501</v>
      </c>
      <c r="B1632" s="35" t="s">
        <v>982</v>
      </c>
      <c r="C1632" s="35" t="s">
        <v>5</v>
      </c>
      <c r="D1632" s="35">
        <f t="shared" si="1687"/>
        <v>8</v>
      </c>
      <c r="E1632" s="41">
        <f t="shared" si="1688"/>
        <v>0</v>
      </c>
      <c r="F1632" s="41">
        <f t="shared" si="1688"/>
        <v>0</v>
      </c>
      <c r="G1632" s="41">
        <f t="shared" si="1688"/>
        <v>0</v>
      </c>
      <c r="H1632" s="41">
        <f t="shared" si="1688"/>
        <v>0</v>
      </c>
      <c r="I1632" s="41">
        <f t="shared" si="1688"/>
        <v>0</v>
      </c>
      <c r="J1632" s="41">
        <f t="shared" si="1688"/>
        <v>0</v>
      </c>
      <c r="K1632" s="41">
        <f t="shared" si="1688"/>
        <v>0</v>
      </c>
      <c r="L1632" s="41">
        <f t="shared" si="1688"/>
        <v>0</v>
      </c>
      <c r="M1632" s="41">
        <f t="shared" si="1688"/>
        <v>0</v>
      </c>
      <c r="N1632" s="41">
        <f t="shared" si="1688"/>
        <v>0</v>
      </c>
      <c r="O1632" s="41">
        <f t="shared" si="1688"/>
        <v>0</v>
      </c>
      <c r="P1632" s="41">
        <f t="shared" si="1688"/>
        <v>0</v>
      </c>
      <c r="Q1632" s="41">
        <f t="shared" si="1688"/>
        <v>0</v>
      </c>
      <c r="R1632" s="41">
        <f t="shared" si="1688"/>
        <v>0</v>
      </c>
      <c r="S1632" s="41">
        <f t="shared" si="1688"/>
        <v>0</v>
      </c>
      <c r="T1632" s="41">
        <f t="shared" si="1688"/>
        <v>0</v>
      </c>
      <c r="U1632" s="41">
        <f t="shared" si="1688"/>
        <v>0</v>
      </c>
    </row>
    <row r="1633" spans="1:21" ht="12" hidden="1" customHeight="1" x14ac:dyDescent="0.2">
      <c r="A1633" s="3">
        <v>4230950101</v>
      </c>
      <c r="B1633" s="4" t="s">
        <v>983</v>
      </c>
      <c r="C1633" s="4" t="s">
        <v>9</v>
      </c>
      <c r="D1633" s="4">
        <f t="shared" si="1687"/>
        <v>10</v>
      </c>
      <c r="E1633" s="42">
        <f>+F1633+G1633+J1633+K1633+L1633+H1633+M1633+N1633+I1633+O1633+P1633+Q1633+R1633+S1633+T1633+U1633</f>
        <v>0</v>
      </c>
      <c r="F1633" s="42">
        <f>IFERROR(VLOOKUP($A1633,'2018'!$A$8:$C$209,3,FALSE),0)</f>
        <v>0</v>
      </c>
      <c r="G1633" s="42">
        <f>IFERROR(VLOOKUP($A1633,'2019'!$A$8:$C$282,3,FALSE),0)</f>
        <v>0</v>
      </c>
      <c r="H1633" s="42">
        <f>+IFERROR(VLOOKUP($A1633,'2020'!$A$14:$C$247,3,FALSE),0)</f>
        <v>0</v>
      </c>
      <c r="I1633" s="42">
        <f>+IFERROR(VLOOKUP($A1633,'2021'!$A$12:$C$276,3,FALSE),0)</f>
        <v>0</v>
      </c>
      <c r="J1633" s="42">
        <f>+IFERROR(VLOOKUP($A1633,'2022'!$A:$O,4,FALSE),0)</f>
        <v>0</v>
      </c>
      <c r="K1633" s="42">
        <f>+IFERROR(VLOOKUP($A1633,'2022'!$A:$O,5,FALSE),0)</f>
        <v>0</v>
      </c>
      <c r="L1633" s="42">
        <f>+IFERROR(VLOOKUP($A1633,'2022'!$A:$O,6,FALSE),0)</f>
        <v>0</v>
      </c>
      <c r="M1633" s="42">
        <f>+IFERROR(VLOOKUP($A1633,'2022'!$A:$O,7,FALSE),0)</f>
        <v>0</v>
      </c>
      <c r="N1633" s="42">
        <f>+IFERROR(VLOOKUP($A1633,'2022'!$A:$O,8,FALSE),0)</f>
        <v>0</v>
      </c>
      <c r="O1633" s="42">
        <f>+IFERROR(VLOOKUP($A1633,'2022'!$A:$O,9,FALSE),0)</f>
        <v>0</v>
      </c>
      <c r="P1633" s="42">
        <f>+IFERROR(VLOOKUP($A1633,'2022'!$A:$O,10,FALSE),0)</f>
        <v>0</v>
      </c>
      <c r="Q1633" s="42">
        <f>+IFERROR(VLOOKUP($A1633,'2022'!$A:$O,11,FALSE),0)</f>
        <v>0</v>
      </c>
      <c r="R1633" s="42">
        <f>+IFERROR(VLOOKUP($A1633,'2022'!$A:$O,12,FALSE),0)</f>
        <v>0</v>
      </c>
      <c r="S1633" s="42">
        <f>+IFERROR(VLOOKUP($A1633,'2022'!$A:$O,13,FALSE),0)</f>
        <v>0</v>
      </c>
      <c r="T1633" s="42">
        <f>+IFERROR(VLOOKUP($A1633,'2022'!$A:$O,14,FALSE),0)</f>
        <v>0</v>
      </c>
      <c r="U1633" s="42">
        <f>+IFERROR(VLOOKUP($A1633,'2022'!$A:$O,15,FALSE),0)</f>
        <v>0</v>
      </c>
    </row>
    <row r="1634" spans="1:21" ht="12" hidden="1" customHeight="1" x14ac:dyDescent="0.25">
      <c r="A1634" s="32">
        <v>4240</v>
      </c>
      <c r="B1634" s="33" t="s">
        <v>984</v>
      </c>
      <c r="C1634" s="33" t="s">
        <v>5</v>
      </c>
      <c r="D1634" s="33">
        <f t="shared" si="1687"/>
        <v>4</v>
      </c>
      <c r="E1634" s="39">
        <f t="shared" ref="E1634:L1634" si="1689">+E1635+E1639</f>
        <v>0</v>
      </c>
      <c r="F1634" s="39">
        <f t="shared" si="1689"/>
        <v>0</v>
      </c>
      <c r="G1634" s="39">
        <f t="shared" si="1689"/>
        <v>0</v>
      </c>
      <c r="H1634" s="39">
        <f t="shared" ref="H1634" si="1690">+H1635+H1639</f>
        <v>0</v>
      </c>
      <c r="I1634" s="39">
        <f t="shared" ref="I1634" si="1691">+I1635+I1639</f>
        <v>0</v>
      </c>
      <c r="J1634" s="39">
        <f t="shared" si="1689"/>
        <v>0</v>
      </c>
      <c r="K1634" s="39">
        <f t="shared" si="1689"/>
        <v>0</v>
      </c>
      <c r="L1634" s="39">
        <f t="shared" si="1689"/>
        <v>0</v>
      </c>
      <c r="M1634" s="39">
        <f t="shared" ref="M1634:N1634" si="1692">+M1635+M1639</f>
        <v>0</v>
      </c>
      <c r="N1634" s="39">
        <f t="shared" si="1692"/>
        <v>0</v>
      </c>
      <c r="O1634" s="39">
        <f t="shared" ref="O1634:S1634" si="1693">+O1635+O1639</f>
        <v>0</v>
      </c>
      <c r="P1634" s="39">
        <f t="shared" si="1693"/>
        <v>0</v>
      </c>
      <c r="Q1634" s="39">
        <f t="shared" si="1693"/>
        <v>0</v>
      </c>
      <c r="R1634" s="39">
        <f t="shared" si="1693"/>
        <v>0</v>
      </c>
      <c r="S1634" s="39">
        <f t="shared" si="1693"/>
        <v>0</v>
      </c>
      <c r="T1634" s="39">
        <f t="shared" ref="T1634:U1634" si="1694">+T1635+T1639</f>
        <v>0</v>
      </c>
      <c r="U1634" s="39">
        <f t="shared" si="1694"/>
        <v>0</v>
      </c>
    </row>
    <row r="1635" spans="1:21" ht="12" hidden="1" x14ac:dyDescent="0.25">
      <c r="A1635" s="5">
        <v>424005</v>
      </c>
      <c r="B1635" s="6" t="s">
        <v>40</v>
      </c>
      <c r="C1635" s="6" t="s">
        <v>5</v>
      </c>
      <c r="D1635" s="6">
        <f t="shared" si="1687"/>
        <v>6</v>
      </c>
      <c r="E1635" s="40">
        <f t="shared" ref="E1635:U1635" si="1695">+E1636</f>
        <v>0</v>
      </c>
      <c r="F1635" s="40">
        <f t="shared" si="1695"/>
        <v>0</v>
      </c>
      <c r="G1635" s="40">
        <f t="shared" si="1695"/>
        <v>0</v>
      </c>
      <c r="H1635" s="40">
        <f t="shared" si="1695"/>
        <v>0</v>
      </c>
      <c r="I1635" s="40">
        <f t="shared" si="1695"/>
        <v>0</v>
      </c>
      <c r="J1635" s="40">
        <f t="shared" si="1695"/>
        <v>0</v>
      </c>
      <c r="K1635" s="40">
        <f t="shared" si="1695"/>
        <v>0</v>
      </c>
      <c r="L1635" s="40">
        <f t="shared" si="1695"/>
        <v>0</v>
      </c>
      <c r="M1635" s="40">
        <f t="shared" si="1695"/>
        <v>0</v>
      </c>
      <c r="N1635" s="40">
        <f t="shared" si="1695"/>
        <v>0</v>
      </c>
      <c r="O1635" s="40">
        <f t="shared" si="1695"/>
        <v>0</v>
      </c>
      <c r="P1635" s="40">
        <f t="shared" si="1695"/>
        <v>0</v>
      </c>
      <c r="Q1635" s="40">
        <f t="shared" si="1695"/>
        <v>0</v>
      </c>
      <c r="R1635" s="40">
        <f t="shared" si="1695"/>
        <v>0</v>
      </c>
      <c r="S1635" s="40">
        <f t="shared" si="1695"/>
        <v>0</v>
      </c>
      <c r="T1635" s="40">
        <f t="shared" si="1695"/>
        <v>0</v>
      </c>
      <c r="U1635" s="40">
        <f t="shared" si="1695"/>
        <v>0</v>
      </c>
    </row>
    <row r="1636" spans="1:21" ht="12" hidden="1" customHeight="1" x14ac:dyDescent="0.25">
      <c r="A1636" s="34">
        <v>42400501</v>
      </c>
      <c r="B1636" s="35" t="s">
        <v>40</v>
      </c>
      <c r="C1636" s="35" t="s">
        <v>5</v>
      </c>
      <c r="D1636" s="35">
        <f t="shared" si="1687"/>
        <v>8</v>
      </c>
      <c r="E1636" s="41">
        <f t="shared" ref="E1636:L1636" si="1696">+E1637+E1638</f>
        <v>0</v>
      </c>
      <c r="F1636" s="41">
        <f t="shared" si="1696"/>
        <v>0</v>
      </c>
      <c r="G1636" s="41">
        <f t="shared" si="1696"/>
        <v>0</v>
      </c>
      <c r="H1636" s="41">
        <f t="shared" ref="H1636" si="1697">+H1637+H1638</f>
        <v>0</v>
      </c>
      <c r="I1636" s="41">
        <f t="shared" ref="I1636" si="1698">+I1637+I1638</f>
        <v>0</v>
      </c>
      <c r="J1636" s="41">
        <f t="shared" si="1696"/>
        <v>0</v>
      </c>
      <c r="K1636" s="41">
        <f t="shared" si="1696"/>
        <v>0</v>
      </c>
      <c r="L1636" s="41">
        <f t="shared" si="1696"/>
        <v>0</v>
      </c>
      <c r="M1636" s="41">
        <f t="shared" ref="M1636:N1636" si="1699">+M1637+M1638</f>
        <v>0</v>
      </c>
      <c r="N1636" s="41">
        <f t="shared" si="1699"/>
        <v>0</v>
      </c>
      <c r="O1636" s="41">
        <f t="shared" ref="O1636:S1636" si="1700">+O1637+O1638</f>
        <v>0</v>
      </c>
      <c r="P1636" s="41">
        <f t="shared" si="1700"/>
        <v>0</v>
      </c>
      <c r="Q1636" s="41">
        <f t="shared" si="1700"/>
        <v>0</v>
      </c>
      <c r="R1636" s="41">
        <f t="shared" si="1700"/>
        <v>0</v>
      </c>
      <c r="S1636" s="41">
        <f t="shared" si="1700"/>
        <v>0</v>
      </c>
      <c r="T1636" s="41">
        <f t="shared" ref="T1636:U1636" si="1701">+T1637+T1638</f>
        <v>0</v>
      </c>
      <c r="U1636" s="41">
        <f t="shared" si="1701"/>
        <v>0</v>
      </c>
    </row>
    <row r="1637" spans="1:21" ht="12" hidden="1" customHeight="1" x14ac:dyDescent="0.2">
      <c r="A1637" s="3">
        <v>4240050101</v>
      </c>
      <c r="B1637" s="4" t="s">
        <v>985</v>
      </c>
      <c r="C1637" s="4" t="s">
        <v>9</v>
      </c>
      <c r="D1637" s="4">
        <f t="shared" si="1687"/>
        <v>10</v>
      </c>
      <c r="E1637" s="42">
        <f t="shared" ref="E1637:E1638" si="1702">+F1637+G1637+J1637+K1637+L1637+H1637+M1637+N1637+I1637+O1637+P1637+Q1637+R1637+S1637+T1637+U1637</f>
        <v>0</v>
      </c>
      <c r="F1637" s="42">
        <f>IFERROR(VLOOKUP($A1637,'2018'!$A$8:$C$209,3,FALSE),0)</f>
        <v>0</v>
      </c>
      <c r="G1637" s="42">
        <f>IFERROR(VLOOKUP($A1637,'2019'!$A$8:$C$282,3,FALSE),0)</f>
        <v>0</v>
      </c>
      <c r="H1637" s="42">
        <f>+IFERROR(VLOOKUP($A1637,'2020'!$A$14:$C$247,3,FALSE),0)</f>
        <v>0</v>
      </c>
      <c r="I1637" s="42">
        <f>+IFERROR(VLOOKUP($A1637,'2021'!$A$12:$C$276,3,FALSE),0)</f>
        <v>0</v>
      </c>
      <c r="J1637" s="42">
        <f>+IFERROR(VLOOKUP($A1637,'2022'!$A:$O,4,FALSE),0)</f>
        <v>0</v>
      </c>
      <c r="K1637" s="42">
        <f>+IFERROR(VLOOKUP($A1637,'2022'!$A:$O,5,FALSE),0)</f>
        <v>0</v>
      </c>
      <c r="L1637" s="42">
        <f>+IFERROR(VLOOKUP($A1637,'2022'!$A:$O,6,FALSE),0)</f>
        <v>0</v>
      </c>
      <c r="M1637" s="42">
        <f>+IFERROR(VLOOKUP($A1637,'2022'!$A:$O,7,FALSE),0)</f>
        <v>0</v>
      </c>
      <c r="N1637" s="42">
        <f>+IFERROR(VLOOKUP($A1637,'2022'!$A:$O,8,FALSE),0)</f>
        <v>0</v>
      </c>
      <c r="O1637" s="42">
        <f>+IFERROR(VLOOKUP($A1637,'2022'!$A:$O,9,FALSE),0)</f>
        <v>0</v>
      </c>
      <c r="P1637" s="42">
        <f>+IFERROR(VLOOKUP($A1637,'2022'!$A:$O,10,FALSE),0)</f>
        <v>0</v>
      </c>
      <c r="Q1637" s="42">
        <f>+IFERROR(VLOOKUP($A1637,'2022'!$A:$O,11,FALSE),0)</f>
        <v>0</v>
      </c>
      <c r="R1637" s="42">
        <f>+IFERROR(VLOOKUP($A1637,'2022'!$A:$O,12,FALSE),0)</f>
        <v>0</v>
      </c>
      <c r="S1637" s="42">
        <f>+IFERROR(VLOOKUP($A1637,'2022'!$A:$O,13,FALSE),0)</f>
        <v>0</v>
      </c>
      <c r="T1637" s="42">
        <f>+IFERROR(VLOOKUP($A1637,'2022'!$A:$O,14,FALSE),0)</f>
        <v>0</v>
      </c>
      <c r="U1637" s="42">
        <f>+IFERROR(VLOOKUP($A1637,'2022'!$A:$O,15,FALSE),0)</f>
        <v>0</v>
      </c>
    </row>
    <row r="1638" spans="1:21" hidden="1" x14ac:dyDescent="0.2">
      <c r="A1638" s="3">
        <v>4240050102</v>
      </c>
      <c r="B1638" s="4" t="s">
        <v>986</v>
      </c>
      <c r="C1638" s="4" t="s">
        <v>9</v>
      </c>
      <c r="D1638" s="4">
        <f t="shared" si="1687"/>
        <v>10</v>
      </c>
      <c r="E1638" s="42">
        <f t="shared" si="1702"/>
        <v>0</v>
      </c>
      <c r="F1638" s="42">
        <f>IFERROR(VLOOKUP($A1638,'2018'!$A$8:$C$209,3,FALSE),0)</f>
        <v>0</v>
      </c>
      <c r="G1638" s="42">
        <f>IFERROR(VLOOKUP($A1638,'2019'!$A$8:$C$282,3,FALSE),0)</f>
        <v>0</v>
      </c>
      <c r="H1638" s="42">
        <f>+IFERROR(VLOOKUP($A1638,'2020'!$A$14:$C$247,3,FALSE),0)</f>
        <v>0</v>
      </c>
      <c r="I1638" s="42">
        <f>+IFERROR(VLOOKUP($A1638,'2021'!$A$12:$C$276,3,FALSE),0)</f>
        <v>0</v>
      </c>
      <c r="J1638" s="42">
        <f>+IFERROR(VLOOKUP($A1638,'2022'!$A:$O,4,FALSE),0)</f>
        <v>0</v>
      </c>
      <c r="K1638" s="42">
        <f>+IFERROR(VLOOKUP($A1638,'2022'!$A:$O,5,FALSE),0)</f>
        <v>0</v>
      </c>
      <c r="L1638" s="42">
        <f>+IFERROR(VLOOKUP($A1638,'2022'!$A:$O,6,FALSE),0)</f>
        <v>0</v>
      </c>
      <c r="M1638" s="42">
        <f>+IFERROR(VLOOKUP($A1638,'2022'!$A:$O,7,FALSE),0)</f>
        <v>0</v>
      </c>
      <c r="N1638" s="42">
        <f>+IFERROR(VLOOKUP($A1638,'2022'!$A:$O,8,FALSE),0)</f>
        <v>0</v>
      </c>
      <c r="O1638" s="42">
        <f>+IFERROR(VLOOKUP($A1638,'2022'!$A:$O,9,FALSE),0)</f>
        <v>0</v>
      </c>
      <c r="P1638" s="42">
        <f>+IFERROR(VLOOKUP($A1638,'2022'!$A:$O,10,FALSE),0)</f>
        <v>0</v>
      </c>
      <c r="Q1638" s="42">
        <f>+IFERROR(VLOOKUP($A1638,'2022'!$A:$O,11,FALSE),0)</f>
        <v>0</v>
      </c>
      <c r="R1638" s="42">
        <f>+IFERROR(VLOOKUP($A1638,'2022'!$A:$O,12,FALSE),0)</f>
        <v>0</v>
      </c>
      <c r="S1638" s="42">
        <f>+IFERROR(VLOOKUP($A1638,'2022'!$A:$O,13,FALSE),0)</f>
        <v>0</v>
      </c>
      <c r="T1638" s="42">
        <f>+IFERROR(VLOOKUP($A1638,'2022'!$A:$O,14,FALSE),0)</f>
        <v>0</v>
      </c>
      <c r="U1638" s="42">
        <f>+IFERROR(VLOOKUP($A1638,'2022'!$A:$O,15,FALSE),0)</f>
        <v>0</v>
      </c>
    </row>
    <row r="1639" spans="1:21" ht="12" hidden="1" customHeight="1" x14ac:dyDescent="0.25">
      <c r="A1639" s="5">
        <v>424045</v>
      </c>
      <c r="B1639" s="6" t="s">
        <v>53</v>
      </c>
      <c r="C1639" s="6" t="s">
        <v>5</v>
      </c>
      <c r="D1639" s="6">
        <f t="shared" si="1687"/>
        <v>6</v>
      </c>
      <c r="E1639" s="40">
        <f t="shared" ref="E1639:U1639" si="1703">+E1640</f>
        <v>0</v>
      </c>
      <c r="F1639" s="40">
        <f t="shared" si="1703"/>
        <v>0</v>
      </c>
      <c r="G1639" s="40">
        <f t="shared" si="1703"/>
        <v>0</v>
      </c>
      <c r="H1639" s="40">
        <f t="shared" si="1703"/>
        <v>0</v>
      </c>
      <c r="I1639" s="40">
        <f t="shared" si="1703"/>
        <v>0</v>
      </c>
      <c r="J1639" s="40">
        <f t="shared" si="1703"/>
        <v>0</v>
      </c>
      <c r="K1639" s="40">
        <f t="shared" si="1703"/>
        <v>0</v>
      </c>
      <c r="L1639" s="40">
        <f t="shared" si="1703"/>
        <v>0</v>
      </c>
      <c r="M1639" s="40">
        <f t="shared" si="1703"/>
        <v>0</v>
      </c>
      <c r="N1639" s="40">
        <f t="shared" si="1703"/>
        <v>0</v>
      </c>
      <c r="O1639" s="40">
        <f t="shared" si="1703"/>
        <v>0</v>
      </c>
      <c r="P1639" s="40">
        <f t="shared" si="1703"/>
        <v>0</v>
      </c>
      <c r="Q1639" s="40">
        <f t="shared" si="1703"/>
        <v>0</v>
      </c>
      <c r="R1639" s="40">
        <f t="shared" si="1703"/>
        <v>0</v>
      </c>
      <c r="S1639" s="40">
        <f t="shared" si="1703"/>
        <v>0</v>
      </c>
      <c r="T1639" s="40">
        <f t="shared" si="1703"/>
        <v>0</v>
      </c>
      <c r="U1639" s="40">
        <f t="shared" si="1703"/>
        <v>0</v>
      </c>
    </row>
    <row r="1640" spans="1:21" ht="12" hidden="1" customHeight="1" x14ac:dyDescent="0.25">
      <c r="A1640" s="34">
        <v>42404501</v>
      </c>
      <c r="B1640" s="35" t="s">
        <v>53</v>
      </c>
      <c r="C1640" s="35" t="s">
        <v>5</v>
      </c>
      <c r="D1640" s="35">
        <f t="shared" si="1687"/>
        <v>8</v>
      </c>
      <c r="E1640" s="41">
        <f t="shared" ref="E1640:L1640" si="1704">+E1641+E1642</f>
        <v>0</v>
      </c>
      <c r="F1640" s="41">
        <f t="shared" si="1704"/>
        <v>0</v>
      </c>
      <c r="G1640" s="41">
        <f t="shared" si="1704"/>
        <v>0</v>
      </c>
      <c r="H1640" s="41">
        <f t="shared" ref="H1640" si="1705">+H1641+H1642</f>
        <v>0</v>
      </c>
      <c r="I1640" s="41">
        <f t="shared" ref="I1640" si="1706">+I1641+I1642</f>
        <v>0</v>
      </c>
      <c r="J1640" s="41">
        <f t="shared" si="1704"/>
        <v>0</v>
      </c>
      <c r="K1640" s="41">
        <f t="shared" si="1704"/>
        <v>0</v>
      </c>
      <c r="L1640" s="41">
        <f t="shared" si="1704"/>
        <v>0</v>
      </c>
      <c r="M1640" s="41">
        <f t="shared" ref="M1640:N1640" si="1707">+M1641+M1642</f>
        <v>0</v>
      </c>
      <c r="N1640" s="41">
        <f t="shared" si="1707"/>
        <v>0</v>
      </c>
      <c r="O1640" s="41">
        <f t="shared" ref="O1640:S1640" si="1708">+O1641+O1642</f>
        <v>0</v>
      </c>
      <c r="P1640" s="41">
        <f t="shared" si="1708"/>
        <v>0</v>
      </c>
      <c r="Q1640" s="41">
        <f t="shared" si="1708"/>
        <v>0</v>
      </c>
      <c r="R1640" s="41">
        <f t="shared" si="1708"/>
        <v>0</v>
      </c>
      <c r="S1640" s="41">
        <f t="shared" si="1708"/>
        <v>0</v>
      </c>
      <c r="T1640" s="41">
        <f t="shared" ref="T1640:U1640" si="1709">+T1641+T1642</f>
        <v>0</v>
      </c>
      <c r="U1640" s="41">
        <f t="shared" si="1709"/>
        <v>0</v>
      </c>
    </row>
    <row r="1641" spans="1:21" hidden="1" x14ac:dyDescent="0.2">
      <c r="A1641" s="3">
        <v>4240450101</v>
      </c>
      <c r="B1641" s="4" t="s">
        <v>985</v>
      </c>
      <c r="C1641" s="4" t="s">
        <v>9</v>
      </c>
      <c r="D1641" s="4">
        <f t="shared" si="1687"/>
        <v>10</v>
      </c>
      <c r="E1641" s="42">
        <f t="shared" ref="E1641:E1642" si="1710">+F1641+G1641+J1641+K1641+L1641+H1641+M1641+N1641+I1641+O1641+P1641+Q1641+R1641+S1641+T1641+U1641</f>
        <v>0</v>
      </c>
      <c r="F1641" s="42">
        <f>IFERROR(VLOOKUP($A1641,'2018'!$A$8:$C$209,3,FALSE),0)</f>
        <v>0</v>
      </c>
      <c r="G1641" s="42">
        <f>IFERROR(VLOOKUP($A1641,'2019'!$A$8:$C$282,3,FALSE),0)</f>
        <v>0</v>
      </c>
      <c r="H1641" s="42">
        <f>+IFERROR(VLOOKUP($A1641,'2020'!$A$14:$C$247,3,FALSE),0)</f>
        <v>0</v>
      </c>
      <c r="I1641" s="42">
        <f>+IFERROR(VLOOKUP($A1641,'2021'!$A$12:$C$276,3,FALSE),0)</f>
        <v>0</v>
      </c>
      <c r="J1641" s="42">
        <f>+IFERROR(VLOOKUP($A1641,'2022'!$A:$O,4,FALSE),0)</f>
        <v>0</v>
      </c>
      <c r="K1641" s="42">
        <f>+IFERROR(VLOOKUP($A1641,'2022'!$A:$O,5,FALSE),0)</f>
        <v>0</v>
      </c>
      <c r="L1641" s="42">
        <f>+IFERROR(VLOOKUP($A1641,'2022'!$A:$O,6,FALSE),0)</f>
        <v>0</v>
      </c>
      <c r="M1641" s="42">
        <f>+IFERROR(VLOOKUP($A1641,'2022'!$A:$O,7,FALSE),0)</f>
        <v>0</v>
      </c>
      <c r="N1641" s="42">
        <f>+IFERROR(VLOOKUP($A1641,'2022'!$A:$O,8,FALSE),0)</f>
        <v>0</v>
      </c>
      <c r="O1641" s="42">
        <f>+IFERROR(VLOOKUP($A1641,'2022'!$A:$O,9,FALSE),0)</f>
        <v>0</v>
      </c>
      <c r="P1641" s="42">
        <f>+IFERROR(VLOOKUP($A1641,'2022'!$A:$O,10,FALSE),0)</f>
        <v>0</v>
      </c>
      <c r="Q1641" s="42">
        <f>+IFERROR(VLOOKUP($A1641,'2022'!$A:$O,11,FALSE),0)</f>
        <v>0</v>
      </c>
      <c r="R1641" s="42">
        <f>+IFERROR(VLOOKUP($A1641,'2022'!$A:$O,12,FALSE),0)</f>
        <v>0</v>
      </c>
      <c r="S1641" s="42">
        <f>+IFERROR(VLOOKUP($A1641,'2022'!$A:$O,13,FALSE),0)</f>
        <v>0</v>
      </c>
      <c r="T1641" s="42">
        <f>+IFERROR(VLOOKUP($A1641,'2022'!$A:$O,14,FALSE),0)</f>
        <v>0</v>
      </c>
      <c r="U1641" s="42">
        <f>+IFERROR(VLOOKUP($A1641,'2022'!$A:$O,15,FALSE),0)</f>
        <v>0</v>
      </c>
    </row>
    <row r="1642" spans="1:21" ht="12" hidden="1" customHeight="1" x14ac:dyDescent="0.2">
      <c r="A1642" s="3">
        <v>4240450102</v>
      </c>
      <c r="B1642" s="4" t="s">
        <v>986</v>
      </c>
      <c r="C1642" s="4" t="s">
        <v>9</v>
      </c>
      <c r="D1642" s="4">
        <f t="shared" si="1687"/>
        <v>10</v>
      </c>
      <c r="E1642" s="42">
        <f t="shared" si="1710"/>
        <v>0</v>
      </c>
      <c r="F1642" s="42">
        <f>IFERROR(VLOOKUP($A1642,'2018'!$A$8:$C$209,3,FALSE),0)</f>
        <v>0</v>
      </c>
      <c r="G1642" s="42">
        <f>IFERROR(VLOOKUP($A1642,'2019'!$A$8:$C$282,3,FALSE),0)</f>
        <v>0</v>
      </c>
      <c r="H1642" s="42">
        <f>+IFERROR(VLOOKUP($A1642,'2020'!$A$14:$C$247,3,FALSE),0)</f>
        <v>0</v>
      </c>
      <c r="I1642" s="42">
        <f>+IFERROR(VLOOKUP($A1642,'2021'!$A$12:$C$276,3,FALSE),0)</f>
        <v>0</v>
      </c>
      <c r="J1642" s="42">
        <f>+IFERROR(VLOOKUP($A1642,'2022'!$A:$O,4,FALSE),0)</f>
        <v>0</v>
      </c>
      <c r="K1642" s="42">
        <f>+IFERROR(VLOOKUP($A1642,'2022'!$A:$O,5,FALSE),0)</f>
        <v>0</v>
      </c>
      <c r="L1642" s="42">
        <f>+IFERROR(VLOOKUP($A1642,'2022'!$A:$O,6,FALSE),0)</f>
        <v>0</v>
      </c>
      <c r="M1642" s="42">
        <f>+IFERROR(VLOOKUP($A1642,'2022'!$A:$O,7,FALSE),0)</f>
        <v>0</v>
      </c>
      <c r="N1642" s="42">
        <f>+IFERROR(VLOOKUP($A1642,'2022'!$A:$O,8,FALSE),0)</f>
        <v>0</v>
      </c>
      <c r="O1642" s="42">
        <f>+IFERROR(VLOOKUP($A1642,'2022'!$A:$O,9,FALSE),0)</f>
        <v>0</v>
      </c>
      <c r="P1642" s="42">
        <f>+IFERROR(VLOOKUP($A1642,'2022'!$A:$O,10,FALSE),0)</f>
        <v>0</v>
      </c>
      <c r="Q1642" s="42">
        <f>+IFERROR(VLOOKUP($A1642,'2022'!$A:$O,11,FALSE),0)</f>
        <v>0</v>
      </c>
      <c r="R1642" s="42">
        <f>+IFERROR(VLOOKUP($A1642,'2022'!$A:$O,12,FALSE),0)</f>
        <v>0</v>
      </c>
      <c r="S1642" s="42">
        <f>+IFERROR(VLOOKUP($A1642,'2022'!$A:$O,13,FALSE),0)</f>
        <v>0</v>
      </c>
      <c r="T1642" s="42">
        <f>+IFERROR(VLOOKUP($A1642,'2022'!$A:$O,14,FALSE),0)</f>
        <v>0</v>
      </c>
      <c r="U1642" s="42">
        <f>+IFERROR(VLOOKUP($A1642,'2022'!$A:$O,15,FALSE),0)</f>
        <v>0</v>
      </c>
    </row>
    <row r="1643" spans="1:21" ht="12" hidden="1" customHeight="1" x14ac:dyDescent="0.25">
      <c r="A1643" s="32">
        <v>4245</v>
      </c>
      <c r="B1643" s="33" t="s">
        <v>987</v>
      </c>
      <c r="C1643" s="33" t="s">
        <v>5</v>
      </c>
      <c r="D1643" s="33">
        <f t="shared" si="1687"/>
        <v>4</v>
      </c>
      <c r="E1643" s="39">
        <f t="shared" ref="E1643:L1643" si="1711">+E1644+E1647+E1650+E1653+E1656</f>
        <v>0</v>
      </c>
      <c r="F1643" s="39">
        <f t="shared" si="1711"/>
        <v>0</v>
      </c>
      <c r="G1643" s="39">
        <f t="shared" si="1711"/>
        <v>0</v>
      </c>
      <c r="H1643" s="39">
        <f t="shared" ref="H1643" si="1712">+H1644+H1647+H1650+H1653+H1656</f>
        <v>0</v>
      </c>
      <c r="I1643" s="39">
        <f t="shared" ref="I1643" si="1713">+I1644+I1647+I1650+I1653+I1656</f>
        <v>0</v>
      </c>
      <c r="J1643" s="39">
        <f t="shared" si="1711"/>
        <v>0</v>
      </c>
      <c r="K1643" s="39">
        <f t="shared" si="1711"/>
        <v>0</v>
      </c>
      <c r="L1643" s="39">
        <f t="shared" si="1711"/>
        <v>0</v>
      </c>
      <c r="M1643" s="39">
        <f t="shared" ref="M1643:N1643" si="1714">+M1644+M1647+M1650+M1653+M1656</f>
        <v>0</v>
      </c>
      <c r="N1643" s="39">
        <f t="shared" si="1714"/>
        <v>0</v>
      </c>
      <c r="O1643" s="39">
        <f t="shared" ref="O1643:S1643" si="1715">+O1644+O1647+O1650+O1653+O1656</f>
        <v>0</v>
      </c>
      <c r="P1643" s="39">
        <f t="shared" si="1715"/>
        <v>0</v>
      </c>
      <c r="Q1643" s="39">
        <f t="shared" si="1715"/>
        <v>0</v>
      </c>
      <c r="R1643" s="39">
        <f t="shared" si="1715"/>
        <v>0</v>
      </c>
      <c r="S1643" s="39">
        <f t="shared" si="1715"/>
        <v>0</v>
      </c>
      <c r="T1643" s="39">
        <f t="shared" ref="T1643:U1643" si="1716">+T1644+T1647+T1650+T1653+T1656</f>
        <v>0</v>
      </c>
      <c r="U1643" s="39">
        <f t="shared" si="1716"/>
        <v>0</v>
      </c>
    </row>
    <row r="1644" spans="1:21" ht="12" hidden="1" x14ac:dyDescent="0.25">
      <c r="A1644" s="5">
        <v>424504</v>
      </c>
      <c r="B1644" s="6" t="s">
        <v>227</v>
      </c>
      <c r="C1644" s="6" t="s">
        <v>5</v>
      </c>
      <c r="D1644" s="6">
        <f t="shared" si="1687"/>
        <v>6</v>
      </c>
      <c r="E1644" s="40">
        <f t="shared" ref="E1644:U1645" si="1717">+E1645</f>
        <v>0</v>
      </c>
      <c r="F1644" s="40">
        <f t="shared" si="1717"/>
        <v>0</v>
      </c>
      <c r="G1644" s="40">
        <f t="shared" si="1717"/>
        <v>0</v>
      </c>
      <c r="H1644" s="40">
        <f t="shared" si="1717"/>
        <v>0</v>
      </c>
      <c r="I1644" s="40">
        <f t="shared" si="1717"/>
        <v>0</v>
      </c>
      <c r="J1644" s="40">
        <f t="shared" si="1717"/>
        <v>0</v>
      </c>
      <c r="K1644" s="40">
        <f t="shared" si="1717"/>
        <v>0</v>
      </c>
      <c r="L1644" s="40">
        <f t="shared" si="1717"/>
        <v>0</v>
      </c>
      <c r="M1644" s="40">
        <f t="shared" si="1717"/>
        <v>0</v>
      </c>
      <c r="N1644" s="40">
        <f t="shared" si="1717"/>
        <v>0</v>
      </c>
      <c r="O1644" s="40">
        <f t="shared" si="1717"/>
        <v>0</v>
      </c>
      <c r="P1644" s="40">
        <f t="shared" si="1717"/>
        <v>0</v>
      </c>
      <c r="Q1644" s="40">
        <f t="shared" si="1717"/>
        <v>0</v>
      </c>
      <c r="R1644" s="40">
        <f t="shared" si="1717"/>
        <v>0</v>
      </c>
      <c r="S1644" s="40">
        <f t="shared" si="1717"/>
        <v>0</v>
      </c>
      <c r="T1644" s="40">
        <f t="shared" si="1717"/>
        <v>0</v>
      </c>
      <c r="U1644" s="40">
        <f t="shared" si="1717"/>
        <v>0</v>
      </c>
    </row>
    <row r="1645" spans="1:21" ht="12" hidden="1" customHeight="1" x14ac:dyDescent="0.25">
      <c r="A1645" s="34">
        <v>42450401</v>
      </c>
      <c r="B1645" s="35" t="s">
        <v>227</v>
      </c>
      <c r="C1645" s="35" t="s">
        <v>5</v>
      </c>
      <c r="D1645" s="35">
        <f t="shared" si="1687"/>
        <v>8</v>
      </c>
      <c r="E1645" s="41">
        <f t="shared" si="1717"/>
        <v>0</v>
      </c>
      <c r="F1645" s="41">
        <f t="shared" si="1717"/>
        <v>0</v>
      </c>
      <c r="G1645" s="41">
        <f t="shared" si="1717"/>
        <v>0</v>
      </c>
      <c r="H1645" s="41">
        <f t="shared" si="1717"/>
        <v>0</v>
      </c>
      <c r="I1645" s="41">
        <f t="shared" si="1717"/>
        <v>0</v>
      </c>
      <c r="J1645" s="41">
        <f t="shared" si="1717"/>
        <v>0</v>
      </c>
      <c r="K1645" s="41">
        <f t="shared" si="1717"/>
        <v>0</v>
      </c>
      <c r="L1645" s="41">
        <f t="shared" si="1717"/>
        <v>0</v>
      </c>
      <c r="M1645" s="41">
        <f t="shared" si="1717"/>
        <v>0</v>
      </c>
      <c r="N1645" s="41">
        <f t="shared" si="1717"/>
        <v>0</v>
      </c>
      <c r="O1645" s="41">
        <f t="shared" si="1717"/>
        <v>0</v>
      </c>
      <c r="P1645" s="41">
        <f t="shared" si="1717"/>
        <v>0</v>
      </c>
      <c r="Q1645" s="41">
        <f t="shared" si="1717"/>
        <v>0</v>
      </c>
      <c r="R1645" s="41">
        <f t="shared" si="1717"/>
        <v>0</v>
      </c>
      <c r="S1645" s="41">
        <f t="shared" si="1717"/>
        <v>0</v>
      </c>
      <c r="T1645" s="41">
        <f t="shared" si="1717"/>
        <v>0</v>
      </c>
      <c r="U1645" s="41">
        <f t="shared" si="1717"/>
        <v>0</v>
      </c>
    </row>
    <row r="1646" spans="1:21" ht="12" hidden="1" customHeight="1" x14ac:dyDescent="0.2">
      <c r="A1646" s="3">
        <v>4245040101</v>
      </c>
      <c r="B1646" s="4" t="s">
        <v>227</v>
      </c>
      <c r="C1646" s="4" t="s">
        <v>9</v>
      </c>
      <c r="D1646" s="4">
        <f t="shared" si="1687"/>
        <v>10</v>
      </c>
      <c r="E1646" s="42">
        <f>+F1646+G1646+J1646+K1646+L1646+H1646+M1646+N1646+I1646+O1646+P1646+Q1646+R1646+S1646+T1646+U1646</f>
        <v>0</v>
      </c>
      <c r="F1646" s="42">
        <f>IFERROR(VLOOKUP($A1646,'2018'!$A$8:$C$209,3,FALSE),0)</f>
        <v>0</v>
      </c>
      <c r="G1646" s="42">
        <f>IFERROR(VLOOKUP($A1646,'2019'!$A$8:$C$282,3,FALSE),0)</f>
        <v>0</v>
      </c>
      <c r="H1646" s="42">
        <f>+IFERROR(VLOOKUP($A1646,'2020'!$A$14:$C$247,3,FALSE),0)</f>
        <v>0</v>
      </c>
      <c r="I1646" s="42">
        <f>+IFERROR(VLOOKUP($A1646,'2021'!$A$12:$C$276,3,FALSE),0)</f>
        <v>0</v>
      </c>
      <c r="J1646" s="42">
        <f>+IFERROR(VLOOKUP($A1646,'2022'!$A:$O,4,FALSE),0)</f>
        <v>0</v>
      </c>
      <c r="K1646" s="42">
        <f>+IFERROR(VLOOKUP($A1646,'2022'!$A:$O,5,FALSE),0)</f>
        <v>0</v>
      </c>
      <c r="L1646" s="42">
        <f>+IFERROR(VLOOKUP($A1646,'2022'!$A:$O,6,FALSE),0)</f>
        <v>0</v>
      </c>
      <c r="M1646" s="42">
        <f>+IFERROR(VLOOKUP($A1646,'2022'!$A:$O,7,FALSE),0)</f>
        <v>0</v>
      </c>
      <c r="N1646" s="42">
        <f>+IFERROR(VLOOKUP($A1646,'2022'!$A:$O,8,FALSE),0)</f>
        <v>0</v>
      </c>
      <c r="O1646" s="42">
        <f>+IFERROR(VLOOKUP($A1646,'2022'!$A:$O,9,FALSE),0)</f>
        <v>0</v>
      </c>
      <c r="P1646" s="42">
        <f>+IFERROR(VLOOKUP($A1646,'2022'!$A:$O,10,FALSE),0)</f>
        <v>0</v>
      </c>
      <c r="Q1646" s="42">
        <f>+IFERROR(VLOOKUP($A1646,'2022'!$A:$O,11,FALSE),0)</f>
        <v>0</v>
      </c>
      <c r="R1646" s="42">
        <f>+IFERROR(VLOOKUP($A1646,'2022'!$A:$O,12,FALSE),0)</f>
        <v>0</v>
      </c>
      <c r="S1646" s="42">
        <f>+IFERROR(VLOOKUP($A1646,'2022'!$A:$O,13,FALSE),0)</f>
        <v>0</v>
      </c>
      <c r="T1646" s="42">
        <f>+IFERROR(VLOOKUP($A1646,'2022'!$A:$O,14,FALSE),0)</f>
        <v>0</v>
      </c>
      <c r="U1646" s="42">
        <f>+IFERROR(VLOOKUP($A1646,'2022'!$A:$O,15,FALSE),0)</f>
        <v>0</v>
      </c>
    </row>
    <row r="1647" spans="1:21" ht="12" hidden="1" customHeight="1" x14ac:dyDescent="0.25">
      <c r="A1647" s="5">
        <v>424516</v>
      </c>
      <c r="B1647" s="6" t="s">
        <v>271</v>
      </c>
      <c r="C1647" s="6" t="s">
        <v>5</v>
      </c>
      <c r="D1647" s="6">
        <f t="shared" si="1687"/>
        <v>6</v>
      </c>
      <c r="E1647" s="40">
        <f t="shared" ref="E1647:U1648" si="1718">+E1648</f>
        <v>0</v>
      </c>
      <c r="F1647" s="40">
        <f t="shared" si="1718"/>
        <v>0</v>
      </c>
      <c r="G1647" s="40">
        <f t="shared" si="1718"/>
        <v>0</v>
      </c>
      <c r="H1647" s="40">
        <f t="shared" si="1718"/>
        <v>0</v>
      </c>
      <c r="I1647" s="40">
        <f t="shared" si="1718"/>
        <v>0</v>
      </c>
      <c r="J1647" s="40">
        <f t="shared" si="1718"/>
        <v>0</v>
      </c>
      <c r="K1647" s="40">
        <f t="shared" si="1718"/>
        <v>0</v>
      </c>
      <c r="L1647" s="40">
        <f t="shared" si="1718"/>
        <v>0</v>
      </c>
      <c r="M1647" s="40">
        <f t="shared" si="1718"/>
        <v>0</v>
      </c>
      <c r="N1647" s="40">
        <f t="shared" si="1718"/>
        <v>0</v>
      </c>
      <c r="O1647" s="40">
        <f t="shared" si="1718"/>
        <v>0</v>
      </c>
      <c r="P1647" s="40">
        <f t="shared" si="1718"/>
        <v>0</v>
      </c>
      <c r="Q1647" s="40">
        <f t="shared" si="1718"/>
        <v>0</v>
      </c>
      <c r="R1647" s="40">
        <f t="shared" si="1718"/>
        <v>0</v>
      </c>
      <c r="S1647" s="40">
        <f t="shared" si="1718"/>
        <v>0</v>
      </c>
      <c r="T1647" s="40">
        <f t="shared" si="1718"/>
        <v>0</v>
      </c>
      <c r="U1647" s="40">
        <f t="shared" si="1718"/>
        <v>0</v>
      </c>
    </row>
    <row r="1648" spans="1:21" ht="12" hidden="1" customHeight="1" x14ac:dyDescent="0.25">
      <c r="A1648" s="34">
        <v>42451601</v>
      </c>
      <c r="B1648" s="35" t="s">
        <v>271</v>
      </c>
      <c r="C1648" s="35" t="s">
        <v>5</v>
      </c>
      <c r="D1648" s="35">
        <f t="shared" si="1687"/>
        <v>8</v>
      </c>
      <c r="E1648" s="41">
        <f t="shared" si="1718"/>
        <v>0</v>
      </c>
      <c r="F1648" s="41">
        <f t="shared" si="1718"/>
        <v>0</v>
      </c>
      <c r="G1648" s="41">
        <f t="shared" si="1718"/>
        <v>0</v>
      </c>
      <c r="H1648" s="41">
        <f t="shared" si="1718"/>
        <v>0</v>
      </c>
      <c r="I1648" s="41">
        <f t="shared" si="1718"/>
        <v>0</v>
      </c>
      <c r="J1648" s="41">
        <f t="shared" si="1718"/>
        <v>0</v>
      </c>
      <c r="K1648" s="41">
        <f t="shared" si="1718"/>
        <v>0</v>
      </c>
      <c r="L1648" s="41">
        <f t="shared" si="1718"/>
        <v>0</v>
      </c>
      <c r="M1648" s="41">
        <f t="shared" si="1718"/>
        <v>0</v>
      </c>
      <c r="N1648" s="41">
        <f t="shared" si="1718"/>
        <v>0</v>
      </c>
      <c r="O1648" s="41">
        <f t="shared" si="1718"/>
        <v>0</v>
      </c>
      <c r="P1648" s="41">
        <f t="shared" si="1718"/>
        <v>0</v>
      </c>
      <c r="Q1648" s="41">
        <f t="shared" si="1718"/>
        <v>0</v>
      </c>
      <c r="R1648" s="41">
        <f t="shared" si="1718"/>
        <v>0</v>
      </c>
      <c r="S1648" s="41">
        <f t="shared" si="1718"/>
        <v>0</v>
      </c>
      <c r="T1648" s="41">
        <f t="shared" si="1718"/>
        <v>0</v>
      </c>
      <c r="U1648" s="41">
        <f t="shared" si="1718"/>
        <v>0</v>
      </c>
    </row>
    <row r="1649" spans="1:21" ht="12" hidden="1" customHeight="1" x14ac:dyDescent="0.2">
      <c r="A1649" s="3">
        <v>4245160101</v>
      </c>
      <c r="B1649" s="4" t="s">
        <v>271</v>
      </c>
      <c r="C1649" s="4" t="s">
        <v>9</v>
      </c>
      <c r="D1649" s="4">
        <f t="shared" si="1687"/>
        <v>10</v>
      </c>
      <c r="E1649" s="42">
        <f>+F1649+G1649+J1649+K1649+L1649+H1649+M1649+N1649+I1649+O1649+P1649+Q1649+R1649+S1649+T1649+U1649</f>
        <v>0</v>
      </c>
      <c r="F1649" s="42">
        <f>IFERROR(VLOOKUP($A1649,'2018'!$A$8:$C$209,3,FALSE),0)</f>
        <v>0</v>
      </c>
      <c r="G1649" s="42">
        <f>IFERROR(VLOOKUP($A1649,'2019'!$A$8:$C$282,3,FALSE),0)</f>
        <v>0</v>
      </c>
      <c r="H1649" s="42">
        <f>+IFERROR(VLOOKUP($A1649,'2020'!$A$14:$C$247,3,FALSE),0)</f>
        <v>0</v>
      </c>
      <c r="I1649" s="42">
        <f>+IFERROR(VLOOKUP($A1649,'2021'!$A$12:$C$276,3,FALSE),0)</f>
        <v>0</v>
      </c>
      <c r="J1649" s="42">
        <f>+IFERROR(VLOOKUP($A1649,'2022'!$A:$O,4,FALSE),0)</f>
        <v>0</v>
      </c>
      <c r="K1649" s="42">
        <f>+IFERROR(VLOOKUP($A1649,'2022'!$A:$O,5,FALSE),0)</f>
        <v>0</v>
      </c>
      <c r="L1649" s="42">
        <f>+IFERROR(VLOOKUP($A1649,'2022'!$A:$O,6,FALSE),0)</f>
        <v>0</v>
      </c>
      <c r="M1649" s="42">
        <f>+IFERROR(VLOOKUP($A1649,'2022'!$A:$O,7,FALSE),0)</f>
        <v>0</v>
      </c>
      <c r="N1649" s="42">
        <f>+IFERROR(VLOOKUP($A1649,'2022'!$A:$O,8,FALSE),0)</f>
        <v>0</v>
      </c>
      <c r="O1649" s="42">
        <f>+IFERROR(VLOOKUP($A1649,'2022'!$A:$O,9,FALSE),0)</f>
        <v>0</v>
      </c>
      <c r="P1649" s="42">
        <f>+IFERROR(VLOOKUP($A1649,'2022'!$A:$O,10,FALSE),0)</f>
        <v>0</v>
      </c>
      <c r="Q1649" s="42">
        <f>+IFERROR(VLOOKUP($A1649,'2022'!$A:$O,11,FALSE),0)</f>
        <v>0</v>
      </c>
      <c r="R1649" s="42">
        <f>+IFERROR(VLOOKUP($A1649,'2022'!$A:$O,12,FALSE),0)</f>
        <v>0</v>
      </c>
      <c r="S1649" s="42">
        <f>+IFERROR(VLOOKUP($A1649,'2022'!$A:$O,13,FALSE),0)</f>
        <v>0</v>
      </c>
      <c r="T1649" s="42">
        <f>+IFERROR(VLOOKUP($A1649,'2022'!$A:$O,14,FALSE),0)</f>
        <v>0</v>
      </c>
      <c r="U1649" s="42">
        <f>+IFERROR(VLOOKUP($A1649,'2022'!$A:$O,15,FALSE),0)</f>
        <v>0</v>
      </c>
    </row>
    <row r="1650" spans="1:21" ht="12" hidden="1" customHeight="1" x14ac:dyDescent="0.25">
      <c r="A1650" s="5">
        <v>424520</v>
      </c>
      <c r="B1650" s="6" t="s">
        <v>276</v>
      </c>
      <c r="C1650" s="6" t="s">
        <v>5</v>
      </c>
      <c r="D1650" s="6">
        <f t="shared" si="1687"/>
        <v>6</v>
      </c>
      <c r="E1650" s="40">
        <f t="shared" ref="E1650:U1651" si="1719">+E1651</f>
        <v>0</v>
      </c>
      <c r="F1650" s="40">
        <f t="shared" si="1719"/>
        <v>0</v>
      </c>
      <c r="G1650" s="40">
        <f t="shared" si="1719"/>
        <v>0</v>
      </c>
      <c r="H1650" s="40">
        <f t="shared" si="1719"/>
        <v>0</v>
      </c>
      <c r="I1650" s="40">
        <f t="shared" si="1719"/>
        <v>0</v>
      </c>
      <c r="J1650" s="40">
        <f t="shared" si="1719"/>
        <v>0</v>
      </c>
      <c r="K1650" s="40">
        <f t="shared" si="1719"/>
        <v>0</v>
      </c>
      <c r="L1650" s="40">
        <f t="shared" si="1719"/>
        <v>0</v>
      </c>
      <c r="M1650" s="40">
        <f t="shared" si="1719"/>
        <v>0</v>
      </c>
      <c r="N1650" s="40">
        <f t="shared" si="1719"/>
        <v>0</v>
      </c>
      <c r="O1650" s="40">
        <f t="shared" si="1719"/>
        <v>0</v>
      </c>
      <c r="P1650" s="40">
        <f t="shared" si="1719"/>
        <v>0</v>
      </c>
      <c r="Q1650" s="40">
        <f t="shared" si="1719"/>
        <v>0</v>
      </c>
      <c r="R1650" s="40">
        <f t="shared" si="1719"/>
        <v>0</v>
      </c>
      <c r="S1650" s="40">
        <f t="shared" si="1719"/>
        <v>0</v>
      </c>
      <c r="T1650" s="40">
        <f t="shared" si="1719"/>
        <v>0</v>
      </c>
      <c r="U1650" s="40">
        <f t="shared" si="1719"/>
        <v>0</v>
      </c>
    </row>
    <row r="1651" spans="1:21" ht="12" hidden="1" x14ac:dyDescent="0.25">
      <c r="A1651" s="34">
        <v>42452001</v>
      </c>
      <c r="B1651" s="35" t="s">
        <v>276</v>
      </c>
      <c r="C1651" s="35" t="s">
        <v>5</v>
      </c>
      <c r="D1651" s="35">
        <f t="shared" si="1687"/>
        <v>8</v>
      </c>
      <c r="E1651" s="41">
        <f t="shared" si="1719"/>
        <v>0</v>
      </c>
      <c r="F1651" s="41">
        <f t="shared" si="1719"/>
        <v>0</v>
      </c>
      <c r="G1651" s="41">
        <f t="shared" si="1719"/>
        <v>0</v>
      </c>
      <c r="H1651" s="41">
        <f t="shared" si="1719"/>
        <v>0</v>
      </c>
      <c r="I1651" s="41">
        <f t="shared" si="1719"/>
        <v>0</v>
      </c>
      <c r="J1651" s="41">
        <f t="shared" si="1719"/>
        <v>0</v>
      </c>
      <c r="K1651" s="41">
        <f t="shared" si="1719"/>
        <v>0</v>
      </c>
      <c r="L1651" s="41">
        <f t="shared" si="1719"/>
        <v>0</v>
      </c>
      <c r="M1651" s="41">
        <f t="shared" si="1719"/>
        <v>0</v>
      </c>
      <c r="N1651" s="41">
        <f t="shared" si="1719"/>
        <v>0</v>
      </c>
      <c r="O1651" s="41">
        <f t="shared" si="1719"/>
        <v>0</v>
      </c>
      <c r="P1651" s="41">
        <f t="shared" si="1719"/>
        <v>0</v>
      </c>
      <c r="Q1651" s="41">
        <f t="shared" si="1719"/>
        <v>0</v>
      </c>
      <c r="R1651" s="41">
        <f t="shared" si="1719"/>
        <v>0</v>
      </c>
      <c r="S1651" s="41">
        <f t="shared" si="1719"/>
        <v>0</v>
      </c>
      <c r="T1651" s="41">
        <f t="shared" si="1719"/>
        <v>0</v>
      </c>
      <c r="U1651" s="41">
        <f t="shared" si="1719"/>
        <v>0</v>
      </c>
    </row>
    <row r="1652" spans="1:21" hidden="1" x14ac:dyDescent="0.2">
      <c r="A1652" s="3">
        <v>4245200101</v>
      </c>
      <c r="B1652" s="4" t="s">
        <v>276</v>
      </c>
      <c r="C1652" s="4" t="s">
        <v>9</v>
      </c>
      <c r="D1652" s="4">
        <f t="shared" si="1687"/>
        <v>10</v>
      </c>
      <c r="E1652" s="42">
        <f>+F1652+G1652+J1652+K1652+L1652+H1652+M1652+N1652+I1652+O1652+P1652+Q1652+R1652+S1652+T1652+U1652</f>
        <v>0</v>
      </c>
      <c r="F1652" s="42">
        <f>IFERROR(VLOOKUP($A1652,'2018'!$A$8:$C$209,3,FALSE),0)</f>
        <v>0</v>
      </c>
      <c r="G1652" s="42">
        <f>IFERROR(VLOOKUP($A1652,'2019'!$A$8:$C$282,3,FALSE),0)</f>
        <v>0</v>
      </c>
      <c r="H1652" s="42">
        <f>+IFERROR(VLOOKUP($A1652,'2020'!$A$14:$C$247,3,FALSE),0)</f>
        <v>0</v>
      </c>
      <c r="I1652" s="42">
        <f>+IFERROR(VLOOKUP($A1652,'2021'!$A$12:$C$276,3,FALSE),0)</f>
        <v>0</v>
      </c>
      <c r="J1652" s="42">
        <f>+IFERROR(VLOOKUP($A1652,'2022'!$A:$O,4,FALSE),0)</f>
        <v>0</v>
      </c>
      <c r="K1652" s="42">
        <f>+IFERROR(VLOOKUP($A1652,'2022'!$A:$O,5,FALSE),0)</f>
        <v>0</v>
      </c>
      <c r="L1652" s="42">
        <f>+IFERROR(VLOOKUP($A1652,'2022'!$A:$O,6,FALSE),0)</f>
        <v>0</v>
      </c>
      <c r="M1652" s="42">
        <f>+IFERROR(VLOOKUP($A1652,'2022'!$A:$O,7,FALSE),0)</f>
        <v>0</v>
      </c>
      <c r="N1652" s="42">
        <f>+IFERROR(VLOOKUP($A1652,'2022'!$A:$O,8,FALSE),0)</f>
        <v>0</v>
      </c>
      <c r="O1652" s="42">
        <f>+IFERROR(VLOOKUP($A1652,'2022'!$A:$O,9,FALSE),0)</f>
        <v>0</v>
      </c>
      <c r="P1652" s="42">
        <f>+IFERROR(VLOOKUP($A1652,'2022'!$A:$O,10,FALSE),0)</f>
        <v>0</v>
      </c>
      <c r="Q1652" s="42">
        <f>+IFERROR(VLOOKUP($A1652,'2022'!$A:$O,11,FALSE),0)</f>
        <v>0</v>
      </c>
      <c r="R1652" s="42">
        <f>+IFERROR(VLOOKUP($A1652,'2022'!$A:$O,12,FALSE),0)</f>
        <v>0</v>
      </c>
      <c r="S1652" s="42">
        <f>+IFERROR(VLOOKUP($A1652,'2022'!$A:$O,13,FALSE),0)</f>
        <v>0</v>
      </c>
      <c r="T1652" s="42">
        <f>+IFERROR(VLOOKUP($A1652,'2022'!$A:$O,14,FALSE),0)</f>
        <v>0</v>
      </c>
      <c r="U1652" s="42">
        <f>+IFERROR(VLOOKUP($A1652,'2022'!$A:$O,15,FALSE),0)</f>
        <v>0</v>
      </c>
    </row>
    <row r="1653" spans="1:21" ht="12" hidden="1" x14ac:dyDescent="0.25">
      <c r="A1653" s="5">
        <v>424524</v>
      </c>
      <c r="B1653" s="6" t="s">
        <v>278</v>
      </c>
      <c r="C1653" s="6" t="s">
        <v>5</v>
      </c>
      <c r="D1653" s="6">
        <f t="shared" si="1687"/>
        <v>6</v>
      </c>
      <c r="E1653" s="40">
        <f t="shared" ref="E1653:U1654" si="1720">+E1654</f>
        <v>0</v>
      </c>
      <c r="F1653" s="40">
        <f t="shared" si="1720"/>
        <v>0</v>
      </c>
      <c r="G1653" s="40">
        <f t="shared" si="1720"/>
        <v>0</v>
      </c>
      <c r="H1653" s="40">
        <f t="shared" si="1720"/>
        <v>0</v>
      </c>
      <c r="I1653" s="40">
        <f t="shared" si="1720"/>
        <v>0</v>
      </c>
      <c r="J1653" s="40">
        <f t="shared" si="1720"/>
        <v>0</v>
      </c>
      <c r="K1653" s="40">
        <f t="shared" si="1720"/>
        <v>0</v>
      </c>
      <c r="L1653" s="40">
        <f t="shared" si="1720"/>
        <v>0</v>
      </c>
      <c r="M1653" s="40">
        <f t="shared" si="1720"/>
        <v>0</v>
      </c>
      <c r="N1653" s="40">
        <f t="shared" si="1720"/>
        <v>0</v>
      </c>
      <c r="O1653" s="40">
        <f t="shared" si="1720"/>
        <v>0</v>
      </c>
      <c r="P1653" s="40">
        <f t="shared" si="1720"/>
        <v>0</v>
      </c>
      <c r="Q1653" s="40">
        <f t="shared" si="1720"/>
        <v>0</v>
      </c>
      <c r="R1653" s="40">
        <f t="shared" si="1720"/>
        <v>0</v>
      </c>
      <c r="S1653" s="40">
        <f t="shared" si="1720"/>
        <v>0</v>
      </c>
      <c r="T1653" s="40">
        <f t="shared" si="1720"/>
        <v>0</v>
      </c>
      <c r="U1653" s="40">
        <f t="shared" si="1720"/>
        <v>0</v>
      </c>
    </row>
    <row r="1654" spans="1:21" ht="12" hidden="1" x14ac:dyDescent="0.25">
      <c r="A1654" s="34">
        <v>42452401</v>
      </c>
      <c r="B1654" s="35" t="s">
        <v>278</v>
      </c>
      <c r="C1654" s="35" t="s">
        <v>5</v>
      </c>
      <c r="D1654" s="35">
        <f t="shared" si="1687"/>
        <v>8</v>
      </c>
      <c r="E1654" s="41">
        <f t="shared" si="1720"/>
        <v>0</v>
      </c>
      <c r="F1654" s="41">
        <f t="shared" si="1720"/>
        <v>0</v>
      </c>
      <c r="G1654" s="41">
        <f t="shared" si="1720"/>
        <v>0</v>
      </c>
      <c r="H1654" s="41">
        <f t="shared" si="1720"/>
        <v>0</v>
      </c>
      <c r="I1654" s="41">
        <f t="shared" si="1720"/>
        <v>0</v>
      </c>
      <c r="J1654" s="41">
        <f t="shared" si="1720"/>
        <v>0</v>
      </c>
      <c r="K1654" s="41">
        <f t="shared" si="1720"/>
        <v>0</v>
      </c>
      <c r="L1654" s="41">
        <f t="shared" si="1720"/>
        <v>0</v>
      </c>
      <c r="M1654" s="41">
        <f t="shared" si="1720"/>
        <v>0</v>
      </c>
      <c r="N1654" s="41">
        <f t="shared" si="1720"/>
        <v>0</v>
      </c>
      <c r="O1654" s="41">
        <f t="shared" si="1720"/>
        <v>0</v>
      </c>
      <c r="P1654" s="41">
        <f t="shared" si="1720"/>
        <v>0</v>
      </c>
      <c r="Q1654" s="41">
        <f t="shared" si="1720"/>
        <v>0</v>
      </c>
      <c r="R1654" s="41">
        <f t="shared" si="1720"/>
        <v>0</v>
      </c>
      <c r="S1654" s="41">
        <f t="shared" si="1720"/>
        <v>0</v>
      </c>
      <c r="T1654" s="41">
        <f t="shared" si="1720"/>
        <v>0</v>
      </c>
      <c r="U1654" s="41">
        <f t="shared" si="1720"/>
        <v>0</v>
      </c>
    </row>
    <row r="1655" spans="1:21" hidden="1" x14ac:dyDescent="0.2">
      <c r="A1655" s="3">
        <v>4245240101</v>
      </c>
      <c r="B1655" s="4" t="s">
        <v>278</v>
      </c>
      <c r="C1655" s="4" t="s">
        <v>9</v>
      </c>
      <c r="D1655" s="4">
        <f t="shared" si="1687"/>
        <v>10</v>
      </c>
      <c r="E1655" s="42">
        <f>+F1655+G1655+J1655+K1655+L1655+H1655+M1655+N1655+I1655+O1655+P1655+Q1655+R1655+S1655+T1655+U1655</f>
        <v>0</v>
      </c>
      <c r="F1655" s="42">
        <f>IFERROR(VLOOKUP($A1655,'2018'!$A$8:$C$209,3,FALSE),0)</f>
        <v>0</v>
      </c>
      <c r="G1655" s="42">
        <f>IFERROR(VLOOKUP($A1655,'2019'!$A$8:$C$282,3,FALSE),0)</f>
        <v>0</v>
      </c>
      <c r="H1655" s="42">
        <f>+IFERROR(VLOOKUP($A1655,'2020'!$A$14:$C$247,3,FALSE),0)</f>
        <v>0</v>
      </c>
      <c r="I1655" s="42">
        <f>+IFERROR(VLOOKUP($A1655,'2021'!$A$12:$C$276,3,FALSE),0)</f>
        <v>0</v>
      </c>
      <c r="J1655" s="42">
        <f>+IFERROR(VLOOKUP($A1655,'2022'!$A:$O,4,FALSE),0)</f>
        <v>0</v>
      </c>
      <c r="K1655" s="42">
        <f>+IFERROR(VLOOKUP($A1655,'2022'!$A:$O,5,FALSE),0)</f>
        <v>0</v>
      </c>
      <c r="L1655" s="42">
        <f>+IFERROR(VLOOKUP($A1655,'2022'!$A:$O,6,FALSE),0)</f>
        <v>0</v>
      </c>
      <c r="M1655" s="42">
        <f>+IFERROR(VLOOKUP($A1655,'2022'!$A:$O,7,FALSE),0)</f>
        <v>0</v>
      </c>
      <c r="N1655" s="42">
        <f>+IFERROR(VLOOKUP($A1655,'2022'!$A:$O,8,FALSE),0)</f>
        <v>0</v>
      </c>
      <c r="O1655" s="42">
        <f>+IFERROR(VLOOKUP($A1655,'2022'!$A:$O,9,FALSE),0)</f>
        <v>0</v>
      </c>
      <c r="P1655" s="42">
        <f>+IFERROR(VLOOKUP($A1655,'2022'!$A:$O,10,FALSE),0)</f>
        <v>0</v>
      </c>
      <c r="Q1655" s="42">
        <f>+IFERROR(VLOOKUP($A1655,'2022'!$A:$O,11,FALSE),0)</f>
        <v>0</v>
      </c>
      <c r="R1655" s="42">
        <f>+IFERROR(VLOOKUP($A1655,'2022'!$A:$O,12,FALSE),0)</f>
        <v>0</v>
      </c>
      <c r="S1655" s="42">
        <f>+IFERROR(VLOOKUP($A1655,'2022'!$A:$O,13,FALSE),0)</f>
        <v>0</v>
      </c>
      <c r="T1655" s="42">
        <f>+IFERROR(VLOOKUP($A1655,'2022'!$A:$O,14,FALSE),0)</f>
        <v>0</v>
      </c>
      <c r="U1655" s="42">
        <f>+IFERROR(VLOOKUP($A1655,'2022'!$A:$O,15,FALSE),0)</f>
        <v>0</v>
      </c>
    </row>
    <row r="1656" spans="1:21" ht="12" hidden="1" x14ac:dyDescent="0.25">
      <c r="A1656" s="5">
        <v>424528</v>
      </c>
      <c r="B1656" s="6" t="s">
        <v>988</v>
      </c>
      <c r="C1656" s="6" t="s">
        <v>5</v>
      </c>
      <c r="D1656" s="6">
        <f t="shared" si="1687"/>
        <v>6</v>
      </c>
      <c r="E1656" s="40">
        <f t="shared" ref="E1656:U1657" si="1721">+E1657</f>
        <v>0</v>
      </c>
      <c r="F1656" s="40">
        <f t="shared" si="1721"/>
        <v>0</v>
      </c>
      <c r="G1656" s="40">
        <f t="shared" si="1721"/>
        <v>0</v>
      </c>
      <c r="H1656" s="40">
        <f t="shared" si="1721"/>
        <v>0</v>
      </c>
      <c r="I1656" s="40">
        <f t="shared" si="1721"/>
        <v>0</v>
      </c>
      <c r="J1656" s="40">
        <f t="shared" si="1721"/>
        <v>0</v>
      </c>
      <c r="K1656" s="40">
        <f t="shared" si="1721"/>
        <v>0</v>
      </c>
      <c r="L1656" s="40">
        <f t="shared" si="1721"/>
        <v>0</v>
      </c>
      <c r="M1656" s="40">
        <f t="shared" si="1721"/>
        <v>0</v>
      </c>
      <c r="N1656" s="40">
        <f t="shared" si="1721"/>
        <v>0</v>
      </c>
      <c r="O1656" s="40">
        <f t="shared" si="1721"/>
        <v>0</v>
      </c>
      <c r="P1656" s="40">
        <f t="shared" si="1721"/>
        <v>0</v>
      </c>
      <c r="Q1656" s="40">
        <f t="shared" si="1721"/>
        <v>0</v>
      </c>
      <c r="R1656" s="40">
        <f t="shared" si="1721"/>
        <v>0</v>
      </c>
      <c r="S1656" s="40">
        <f t="shared" si="1721"/>
        <v>0</v>
      </c>
      <c r="T1656" s="40">
        <f t="shared" si="1721"/>
        <v>0</v>
      </c>
      <c r="U1656" s="40">
        <f t="shared" si="1721"/>
        <v>0</v>
      </c>
    </row>
    <row r="1657" spans="1:21" ht="12" hidden="1" x14ac:dyDescent="0.25">
      <c r="A1657" s="34">
        <v>42452801</v>
      </c>
      <c r="B1657" s="35" t="s">
        <v>988</v>
      </c>
      <c r="C1657" s="35" t="s">
        <v>5</v>
      </c>
      <c r="D1657" s="35">
        <f t="shared" si="1687"/>
        <v>8</v>
      </c>
      <c r="E1657" s="41">
        <f t="shared" si="1721"/>
        <v>0</v>
      </c>
      <c r="F1657" s="41">
        <f t="shared" si="1721"/>
        <v>0</v>
      </c>
      <c r="G1657" s="41">
        <f t="shared" si="1721"/>
        <v>0</v>
      </c>
      <c r="H1657" s="41">
        <f t="shared" si="1721"/>
        <v>0</v>
      </c>
      <c r="I1657" s="41">
        <f t="shared" si="1721"/>
        <v>0</v>
      </c>
      <c r="J1657" s="41">
        <f t="shared" si="1721"/>
        <v>0</v>
      </c>
      <c r="K1657" s="41">
        <f t="shared" si="1721"/>
        <v>0</v>
      </c>
      <c r="L1657" s="41">
        <f t="shared" si="1721"/>
        <v>0</v>
      </c>
      <c r="M1657" s="41">
        <f t="shared" si="1721"/>
        <v>0</v>
      </c>
      <c r="N1657" s="41">
        <f t="shared" si="1721"/>
        <v>0</v>
      </c>
      <c r="O1657" s="41">
        <f t="shared" si="1721"/>
        <v>0</v>
      </c>
      <c r="P1657" s="41">
        <f t="shared" si="1721"/>
        <v>0</v>
      </c>
      <c r="Q1657" s="41">
        <f t="shared" si="1721"/>
        <v>0</v>
      </c>
      <c r="R1657" s="41">
        <f t="shared" si="1721"/>
        <v>0</v>
      </c>
      <c r="S1657" s="41">
        <f t="shared" si="1721"/>
        <v>0</v>
      </c>
      <c r="T1657" s="41">
        <f t="shared" si="1721"/>
        <v>0</v>
      </c>
      <c r="U1657" s="41">
        <f t="shared" si="1721"/>
        <v>0</v>
      </c>
    </row>
    <row r="1658" spans="1:21" hidden="1" x14ac:dyDescent="0.2">
      <c r="A1658" s="3">
        <v>4245280101</v>
      </c>
      <c r="B1658" s="4" t="s">
        <v>988</v>
      </c>
      <c r="C1658" s="4" t="s">
        <v>9</v>
      </c>
      <c r="D1658" s="4">
        <f t="shared" si="1687"/>
        <v>10</v>
      </c>
      <c r="E1658" s="42">
        <f>+F1658+G1658+J1658+K1658+L1658+H1658+M1658+N1658+I1658+O1658+P1658+Q1658+R1658+S1658+T1658+U1658</f>
        <v>0</v>
      </c>
      <c r="F1658" s="42">
        <f>IFERROR(VLOOKUP($A1658,'2018'!$A$8:$C$209,3,FALSE),0)</f>
        <v>0</v>
      </c>
      <c r="G1658" s="42">
        <f>IFERROR(VLOOKUP($A1658,'2019'!$A$8:$C$282,3,FALSE),0)</f>
        <v>0</v>
      </c>
      <c r="H1658" s="42">
        <f>+IFERROR(VLOOKUP($A1658,'2020'!$A$14:$C$247,3,FALSE),0)</f>
        <v>0</v>
      </c>
      <c r="I1658" s="42">
        <f>+IFERROR(VLOOKUP($A1658,'2021'!$A$12:$C$276,3,FALSE),0)</f>
        <v>0</v>
      </c>
      <c r="J1658" s="42">
        <f>+IFERROR(VLOOKUP($A1658,'2022'!$A:$O,4,FALSE),0)</f>
        <v>0</v>
      </c>
      <c r="K1658" s="42">
        <f>+IFERROR(VLOOKUP($A1658,'2022'!$A:$O,5,FALSE),0)</f>
        <v>0</v>
      </c>
      <c r="L1658" s="42">
        <f>+IFERROR(VLOOKUP($A1658,'2022'!$A:$O,6,FALSE),0)</f>
        <v>0</v>
      </c>
      <c r="M1658" s="42">
        <f>+IFERROR(VLOOKUP($A1658,'2022'!$A:$O,7,FALSE),0)</f>
        <v>0</v>
      </c>
      <c r="N1658" s="42">
        <f>+IFERROR(VLOOKUP($A1658,'2022'!$A:$O,8,FALSE),0)</f>
        <v>0</v>
      </c>
      <c r="O1658" s="42">
        <f>+IFERROR(VLOOKUP($A1658,'2022'!$A:$O,9,FALSE),0)</f>
        <v>0</v>
      </c>
      <c r="P1658" s="42">
        <f>+IFERROR(VLOOKUP($A1658,'2022'!$A:$O,10,FALSE),0)</f>
        <v>0</v>
      </c>
      <c r="Q1658" s="42">
        <f>+IFERROR(VLOOKUP($A1658,'2022'!$A:$O,11,FALSE),0)</f>
        <v>0</v>
      </c>
      <c r="R1658" s="42">
        <f>+IFERROR(VLOOKUP($A1658,'2022'!$A:$O,12,FALSE),0)</f>
        <v>0</v>
      </c>
      <c r="S1658" s="42">
        <f>+IFERROR(VLOOKUP($A1658,'2022'!$A:$O,13,FALSE),0)</f>
        <v>0</v>
      </c>
      <c r="T1658" s="42">
        <f>+IFERROR(VLOOKUP($A1658,'2022'!$A:$O,14,FALSE),0)</f>
        <v>0</v>
      </c>
      <c r="U1658" s="42">
        <f>+IFERROR(VLOOKUP($A1658,'2022'!$A:$O,15,FALSE),0)</f>
        <v>0</v>
      </c>
    </row>
    <row r="1659" spans="1:21" ht="12" hidden="1" x14ac:dyDescent="0.25">
      <c r="A1659" s="32">
        <v>4248</v>
      </c>
      <c r="B1659" s="33" t="s">
        <v>989</v>
      </c>
      <c r="C1659" s="33" t="s">
        <v>5</v>
      </c>
      <c r="D1659" s="33">
        <f t="shared" si="1687"/>
        <v>4</v>
      </c>
      <c r="E1659" s="39">
        <f t="shared" ref="E1659:L1659" si="1722">+E1660+E1661</f>
        <v>0</v>
      </c>
      <c r="F1659" s="39">
        <f t="shared" si="1722"/>
        <v>0</v>
      </c>
      <c r="G1659" s="39">
        <f t="shared" si="1722"/>
        <v>0</v>
      </c>
      <c r="H1659" s="39">
        <f t="shared" ref="H1659" si="1723">+H1660+H1661</f>
        <v>0</v>
      </c>
      <c r="I1659" s="39">
        <f t="shared" ref="I1659" si="1724">+I1660+I1661</f>
        <v>0</v>
      </c>
      <c r="J1659" s="39">
        <f t="shared" si="1722"/>
        <v>0</v>
      </c>
      <c r="K1659" s="39">
        <f t="shared" si="1722"/>
        <v>0</v>
      </c>
      <c r="L1659" s="39">
        <f t="shared" si="1722"/>
        <v>0</v>
      </c>
      <c r="M1659" s="39">
        <f t="shared" ref="M1659:N1659" si="1725">+M1660+M1661</f>
        <v>0</v>
      </c>
      <c r="N1659" s="39">
        <f t="shared" si="1725"/>
        <v>0</v>
      </c>
      <c r="O1659" s="39">
        <f t="shared" ref="O1659:S1659" si="1726">+O1660+O1661</f>
        <v>0</v>
      </c>
      <c r="P1659" s="39">
        <f t="shared" si="1726"/>
        <v>0</v>
      </c>
      <c r="Q1659" s="39">
        <f t="shared" si="1726"/>
        <v>0</v>
      </c>
      <c r="R1659" s="39">
        <f t="shared" si="1726"/>
        <v>0</v>
      </c>
      <c r="S1659" s="39">
        <f t="shared" si="1726"/>
        <v>0</v>
      </c>
      <c r="T1659" s="39">
        <f t="shared" ref="T1659:U1659" si="1727">+T1660+T1661</f>
        <v>0</v>
      </c>
      <c r="U1659" s="39">
        <f t="shared" si="1727"/>
        <v>0</v>
      </c>
    </row>
    <row r="1660" spans="1:21" ht="12" hidden="1" x14ac:dyDescent="0.25">
      <c r="A1660" s="5">
        <v>424805</v>
      </c>
      <c r="B1660" s="6" t="s">
        <v>298</v>
      </c>
      <c r="C1660" s="6" t="s">
        <v>5</v>
      </c>
      <c r="D1660" s="6">
        <f t="shared" si="1687"/>
        <v>6</v>
      </c>
      <c r="E1660" s="40"/>
      <c r="F1660" s="40"/>
      <c r="G1660" s="40"/>
      <c r="H1660" s="40"/>
      <c r="I1660" s="40"/>
      <c r="J1660" s="40"/>
      <c r="K1660" s="40"/>
      <c r="L1660" s="40"/>
      <c r="M1660" s="40"/>
      <c r="N1660" s="40"/>
      <c r="O1660" s="40"/>
      <c r="P1660" s="40"/>
      <c r="Q1660" s="40"/>
      <c r="R1660" s="40"/>
      <c r="S1660" s="40"/>
      <c r="T1660" s="40"/>
      <c r="U1660" s="40"/>
    </row>
    <row r="1661" spans="1:21" ht="12" hidden="1" x14ac:dyDescent="0.25">
      <c r="A1661" s="5">
        <v>424810</v>
      </c>
      <c r="B1661" s="6" t="s">
        <v>990</v>
      </c>
      <c r="C1661" s="6" t="s">
        <v>5</v>
      </c>
      <c r="D1661" s="6">
        <f t="shared" si="1687"/>
        <v>6</v>
      </c>
      <c r="E1661" s="40"/>
      <c r="F1661" s="40"/>
      <c r="G1661" s="40"/>
      <c r="H1661" s="40"/>
      <c r="I1661" s="40"/>
      <c r="J1661" s="40"/>
      <c r="K1661" s="40"/>
      <c r="L1661" s="40"/>
      <c r="M1661" s="40"/>
      <c r="N1661" s="40"/>
      <c r="O1661" s="40"/>
      <c r="P1661" s="40"/>
      <c r="Q1661" s="40"/>
      <c r="R1661" s="40"/>
      <c r="S1661" s="40"/>
      <c r="T1661" s="40"/>
      <c r="U1661" s="40"/>
    </row>
    <row r="1662" spans="1:21" ht="12" hidden="1" x14ac:dyDescent="0.25">
      <c r="A1662" s="32">
        <v>4250</v>
      </c>
      <c r="B1662" s="33" t="s">
        <v>991</v>
      </c>
      <c r="C1662" s="33" t="s">
        <v>5</v>
      </c>
      <c r="D1662" s="33">
        <f t="shared" si="1687"/>
        <v>4</v>
      </c>
      <c r="E1662" s="39">
        <f t="shared" ref="E1662:L1662" si="1728">+E1663+E1681</f>
        <v>0</v>
      </c>
      <c r="F1662" s="39">
        <f t="shared" si="1728"/>
        <v>0</v>
      </c>
      <c r="G1662" s="39">
        <f t="shared" si="1728"/>
        <v>0</v>
      </c>
      <c r="H1662" s="39">
        <f t="shared" ref="H1662" si="1729">+H1663+H1681</f>
        <v>0</v>
      </c>
      <c r="I1662" s="39">
        <f t="shared" ref="I1662" si="1730">+I1663+I1681</f>
        <v>0</v>
      </c>
      <c r="J1662" s="39">
        <f t="shared" si="1728"/>
        <v>0</v>
      </c>
      <c r="K1662" s="39">
        <f t="shared" si="1728"/>
        <v>0</v>
      </c>
      <c r="L1662" s="39">
        <f t="shared" si="1728"/>
        <v>0</v>
      </c>
      <c r="M1662" s="39">
        <f t="shared" ref="M1662:N1662" si="1731">+M1663+M1681</f>
        <v>0</v>
      </c>
      <c r="N1662" s="39">
        <f t="shared" si="1731"/>
        <v>0</v>
      </c>
      <c r="O1662" s="39">
        <f t="shared" ref="O1662:S1662" si="1732">+O1663+O1681</f>
        <v>0</v>
      </c>
      <c r="P1662" s="39">
        <f t="shared" si="1732"/>
        <v>0</v>
      </c>
      <c r="Q1662" s="39">
        <f t="shared" si="1732"/>
        <v>0</v>
      </c>
      <c r="R1662" s="39">
        <f t="shared" si="1732"/>
        <v>0</v>
      </c>
      <c r="S1662" s="39">
        <f t="shared" si="1732"/>
        <v>0</v>
      </c>
      <c r="T1662" s="39">
        <f t="shared" ref="T1662:U1662" si="1733">+T1663+T1681</f>
        <v>0</v>
      </c>
      <c r="U1662" s="39">
        <f t="shared" si="1733"/>
        <v>0</v>
      </c>
    </row>
    <row r="1663" spans="1:21" ht="12" hidden="1" x14ac:dyDescent="0.25">
      <c r="A1663" s="5">
        <v>425050</v>
      </c>
      <c r="B1663" s="6" t="s">
        <v>992</v>
      </c>
      <c r="C1663" s="6" t="s">
        <v>5</v>
      </c>
      <c r="D1663" s="6">
        <f t="shared" si="1687"/>
        <v>6</v>
      </c>
      <c r="E1663" s="40">
        <f t="shared" ref="E1663:U1663" si="1734">+E1664</f>
        <v>0</v>
      </c>
      <c r="F1663" s="40">
        <f t="shared" si="1734"/>
        <v>0</v>
      </c>
      <c r="G1663" s="40">
        <f t="shared" si="1734"/>
        <v>0</v>
      </c>
      <c r="H1663" s="40">
        <f t="shared" si="1734"/>
        <v>0</v>
      </c>
      <c r="I1663" s="40">
        <f t="shared" si="1734"/>
        <v>0</v>
      </c>
      <c r="J1663" s="40">
        <f t="shared" si="1734"/>
        <v>0</v>
      </c>
      <c r="K1663" s="40">
        <f t="shared" si="1734"/>
        <v>0</v>
      </c>
      <c r="L1663" s="40">
        <f t="shared" si="1734"/>
        <v>0</v>
      </c>
      <c r="M1663" s="40">
        <f t="shared" si="1734"/>
        <v>0</v>
      </c>
      <c r="N1663" s="40">
        <f t="shared" si="1734"/>
        <v>0</v>
      </c>
      <c r="O1663" s="40">
        <f t="shared" si="1734"/>
        <v>0</v>
      </c>
      <c r="P1663" s="40">
        <f t="shared" si="1734"/>
        <v>0</v>
      </c>
      <c r="Q1663" s="40">
        <f t="shared" si="1734"/>
        <v>0</v>
      </c>
      <c r="R1663" s="40">
        <f t="shared" si="1734"/>
        <v>0</v>
      </c>
      <c r="S1663" s="40">
        <f t="shared" si="1734"/>
        <v>0</v>
      </c>
      <c r="T1663" s="40">
        <f t="shared" si="1734"/>
        <v>0</v>
      </c>
      <c r="U1663" s="40">
        <f t="shared" si="1734"/>
        <v>0</v>
      </c>
    </row>
    <row r="1664" spans="1:21" ht="12" hidden="1" x14ac:dyDescent="0.25">
      <c r="A1664" s="34">
        <v>42505001</v>
      </c>
      <c r="B1664" s="35" t="s">
        <v>993</v>
      </c>
      <c r="C1664" s="35" t="s">
        <v>5</v>
      </c>
      <c r="D1664" s="35">
        <f t="shared" si="1687"/>
        <v>8</v>
      </c>
      <c r="E1664" s="41">
        <f t="shared" ref="E1664:L1664" si="1735">SUBTOTAL(9,E1665:E1680)</f>
        <v>0</v>
      </c>
      <c r="F1664" s="41">
        <f t="shared" si="1735"/>
        <v>0</v>
      </c>
      <c r="G1664" s="41">
        <f t="shared" si="1735"/>
        <v>0</v>
      </c>
      <c r="H1664" s="41">
        <f t="shared" ref="H1664" si="1736">SUBTOTAL(9,H1665:H1680)</f>
        <v>0</v>
      </c>
      <c r="I1664" s="41">
        <f t="shared" ref="I1664" si="1737">SUBTOTAL(9,I1665:I1680)</f>
        <v>0</v>
      </c>
      <c r="J1664" s="41">
        <f t="shared" si="1735"/>
        <v>0</v>
      </c>
      <c r="K1664" s="41">
        <f t="shared" si="1735"/>
        <v>0</v>
      </c>
      <c r="L1664" s="41">
        <f t="shared" si="1735"/>
        <v>0</v>
      </c>
      <c r="M1664" s="41">
        <f t="shared" ref="M1664:N1664" si="1738">SUBTOTAL(9,M1665:M1680)</f>
        <v>0</v>
      </c>
      <c r="N1664" s="41">
        <f t="shared" si="1738"/>
        <v>0</v>
      </c>
      <c r="O1664" s="41">
        <f t="shared" ref="O1664:S1664" si="1739">SUBTOTAL(9,O1665:O1680)</f>
        <v>0</v>
      </c>
      <c r="P1664" s="41">
        <f t="shared" si="1739"/>
        <v>0</v>
      </c>
      <c r="Q1664" s="41">
        <f t="shared" si="1739"/>
        <v>0</v>
      </c>
      <c r="R1664" s="41">
        <f t="shared" si="1739"/>
        <v>0</v>
      </c>
      <c r="S1664" s="41">
        <f t="shared" si="1739"/>
        <v>0</v>
      </c>
      <c r="T1664" s="41">
        <f t="shared" ref="T1664:U1664" si="1740">SUBTOTAL(9,T1665:T1680)</f>
        <v>0</v>
      </c>
      <c r="U1664" s="41">
        <f t="shared" si="1740"/>
        <v>0</v>
      </c>
    </row>
    <row r="1665" spans="1:21" ht="12" hidden="1" customHeight="1" x14ac:dyDescent="0.2">
      <c r="A1665" s="3">
        <v>4250500101</v>
      </c>
      <c r="B1665" s="4" t="s">
        <v>467</v>
      </c>
      <c r="C1665" s="4" t="s">
        <v>9</v>
      </c>
      <c r="D1665" s="4">
        <f t="shared" si="1687"/>
        <v>10</v>
      </c>
      <c r="E1665" s="42">
        <f t="shared" ref="E1665:E1680" si="1741">+F1665+G1665+J1665+K1665+L1665+H1665+M1665+N1665+I1665+O1665+P1665+Q1665+R1665+S1665+T1665+U1665</f>
        <v>0</v>
      </c>
      <c r="F1665" s="42">
        <f>IFERROR(VLOOKUP($A1665,'2018'!$A$8:$C$209,3,FALSE),0)</f>
        <v>0</v>
      </c>
      <c r="G1665" s="42">
        <f>IFERROR(VLOOKUP($A1665,'2019'!$A$8:$C$282,3,FALSE),0)</f>
        <v>0</v>
      </c>
      <c r="H1665" s="42">
        <f>+IFERROR(VLOOKUP($A1665,'2020'!$A$14:$C$247,3,FALSE),0)</f>
        <v>0</v>
      </c>
      <c r="I1665" s="42">
        <f>+IFERROR(VLOOKUP($A1665,'2021'!$A$12:$C$276,3,FALSE),0)</f>
        <v>0</v>
      </c>
      <c r="J1665" s="42">
        <f>+IFERROR(VLOOKUP($A1665,'2022'!$A:$O,4,FALSE),0)</f>
        <v>0</v>
      </c>
      <c r="K1665" s="42">
        <f>+IFERROR(VLOOKUP($A1665,'2022'!$A:$O,5,FALSE),0)</f>
        <v>0</v>
      </c>
      <c r="L1665" s="42">
        <f>+IFERROR(VLOOKUP($A1665,'2022'!$A:$O,6,FALSE),0)</f>
        <v>0</v>
      </c>
      <c r="M1665" s="42">
        <f>+IFERROR(VLOOKUP($A1665,'2022'!$A:$O,7,FALSE),0)</f>
        <v>0</v>
      </c>
      <c r="N1665" s="42">
        <f>+IFERROR(VLOOKUP($A1665,'2022'!$A:$O,8,FALSE),0)</f>
        <v>0</v>
      </c>
      <c r="O1665" s="42">
        <f>+IFERROR(VLOOKUP($A1665,'2022'!$A:$O,9,FALSE),0)</f>
        <v>0</v>
      </c>
      <c r="P1665" s="42">
        <f>+IFERROR(VLOOKUP($A1665,'2022'!$A:$O,10,FALSE),0)</f>
        <v>0</v>
      </c>
      <c r="Q1665" s="42">
        <f>+IFERROR(VLOOKUP($A1665,'2022'!$A:$O,11,FALSE),0)</f>
        <v>0</v>
      </c>
      <c r="R1665" s="42">
        <f>+IFERROR(VLOOKUP($A1665,'2022'!$A:$O,12,FALSE),0)</f>
        <v>0</v>
      </c>
      <c r="S1665" s="42">
        <f>+IFERROR(VLOOKUP($A1665,'2022'!$A:$O,13,FALSE),0)</f>
        <v>0</v>
      </c>
      <c r="T1665" s="42">
        <f>+IFERROR(VLOOKUP($A1665,'2022'!$A:$O,14,FALSE),0)</f>
        <v>0</v>
      </c>
      <c r="U1665" s="42">
        <f>+IFERROR(VLOOKUP($A1665,'2022'!$A:$O,15,FALSE),0)</f>
        <v>0</v>
      </c>
    </row>
    <row r="1666" spans="1:21" ht="12" hidden="1" customHeight="1" x14ac:dyDescent="0.2">
      <c r="A1666" s="3">
        <v>4250500102</v>
      </c>
      <c r="B1666" s="4" t="s">
        <v>714</v>
      </c>
      <c r="C1666" s="4" t="s">
        <v>9</v>
      </c>
      <c r="D1666" s="4">
        <f t="shared" si="1687"/>
        <v>10</v>
      </c>
      <c r="E1666" s="42">
        <f t="shared" si="1741"/>
        <v>0</v>
      </c>
      <c r="F1666" s="42">
        <f>IFERROR(VLOOKUP($A1666,'2018'!$A$8:$C$209,3,FALSE),0)</f>
        <v>0</v>
      </c>
      <c r="G1666" s="42">
        <f>IFERROR(VLOOKUP($A1666,'2019'!$A$8:$C$282,3,FALSE),0)</f>
        <v>0</v>
      </c>
      <c r="H1666" s="42">
        <f>+IFERROR(VLOOKUP($A1666,'2020'!$A$14:$C$247,3,FALSE),0)</f>
        <v>0</v>
      </c>
      <c r="I1666" s="42">
        <f>+IFERROR(VLOOKUP($A1666,'2021'!$A$12:$C$276,3,FALSE),0)</f>
        <v>0</v>
      </c>
      <c r="J1666" s="42">
        <f>+IFERROR(VLOOKUP($A1666,'2022'!$A:$O,4,FALSE),0)</f>
        <v>0</v>
      </c>
      <c r="K1666" s="42">
        <f>+IFERROR(VLOOKUP($A1666,'2022'!$A:$O,5,FALSE),0)</f>
        <v>0</v>
      </c>
      <c r="L1666" s="42">
        <f>+IFERROR(VLOOKUP($A1666,'2022'!$A:$O,6,FALSE),0)</f>
        <v>0</v>
      </c>
      <c r="M1666" s="42">
        <f>+IFERROR(VLOOKUP($A1666,'2022'!$A:$O,7,FALSE),0)</f>
        <v>0</v>
      </c>
      <c r="N1666" s="42">
        <f>+IFERROR(VLOOKUP($A1666,'2022'!$A:$O,8,FALSE),0)</f>
        <v>0</v>
      </c>
      <c r="O1666" s="42">
        <f>+IFERROR(VLOOKUP($A1666,'2022'!$A:$O,9,FALSE),0)</f>
        <v>0</v>
      </c>
      <c r="P1666" s="42">
        <f>+IFERROR(VLOOKUP($A1666,'2022'!$A:$O,10,FALSE),0)</f>
        <v>0</v>
      </c>
      <c r="Q1666" s="42">
        <f>+IFERROR(VLOOKUP($A1666,'2022'!$A:$O,11,FALSE),0)</f>
        <v>0</v>
      </c>
      <c r="R1666" s="42">
        <f>+IFERROR(VLOOKUP($A1666,'2022'!$A:$O,12,FALSE),0)</f>
        <v>0</v>
      </c>
      <c r="S1666" s="42">
        <f>+IFERROR(VLOOKUP($A1666,'2022'!$A:$O,13,FALSE),0)</f>
        <v>0</v>
      </c>
      <c r="T1666" s="42">
        <f>+IFERROR(VLOOKUP($A1666,'2022'!$A:$O,14,FALSE),0)</f>
        <v>0</v>
      </c>
      <c r="U1666" s="42">
        <f>+IFERROR(VLOOKUP($A1666,'2022'!$A:$O,15,FALSE),0)</f>
        <v>0</v>
      </c>
    </row>
    <row r="1667" spans="1:21" hidden="1" x14ac:dyDescent="0.2">
      <c r="A1667" s="3">
        <v>4250500103</v>
      </c>
      <c r="B1667" s="4" t="s">
        <v>994</v>
      </c>
      <c r="C1667" s="4" t="s">
        <v>9</v>
      </c>
      <c r="D1667" s="4">
        <f t="shared" si="1687"/>
        <v>10</v>
      </c>
      <c r="E1667" s="42">
        <f t="shared" si="1741"/>
        <v>1037187</v>
      </c>
      <c r="F1667" s="42">
        <f>IFERROR(VLOOKUP($A1667,'2018'!$A$8:$C$209,3,FALSE),0)</f>
        <v>0</v>
      </c>
      <c r="G1667" s="42">
        <f>IFERROR(VLOOKUP($A1667,'2019'!$A$8:$C$282,3,FALSE),0)</f>
        <v>0</v>
      </c>
      <c r="H1667" s="42">
        <f>+IFERROR(VLOOKUP($A1667,'2020'!$A$14:$C$247,3,FALSE),0)</f>
        <v>0</v>
      </c>
      <c r="I1667" s="42">
        <f>+IFERROR(VLOOKUP($A1667,'2021'!$A$12:$C$276,3,FALSE),0)</f>
        <v>0</v>
      </c>
      <c r="J1667" s="42">
        <f>+IFERROR(VLOOKUP($A1667,'2022'!$A:$O,4,FALSE),0)</f>
        <v>0</v>
      </c>
      <c r="K1667" s="42">
        <f>+IFERROR(VLOOKUP($A1667,'2022'!$A:$O,5,FALSE),0)</f>
        <v>0</v>
      </c>
      <c r="L1667" s="42">
        <f>+IFERROR(VLOOKUP($A1667,'2022'!$A:$O,6,FALSE),0)</f>
        <v>76997</v>
      </c>
      <c r="M1667" s="42">
        <f>+IFERROR(VLOOKUP($A1667,'2022'!$A:$O,7,FALSE),0)</f>
        <v>390554</v>
      </c>
      <c r="N1667" s="42">
        <f>+IFERROR(VLOOKUP($A1667,'2022'!$A:$O,8,FALSE),0)</f>
        <v>173505</v>
      </c>
      <c r="O1667" s="42">
        <f>+IFERROR(VLOOKUP($A1667,'2022'!$A:$O,9,FALSE),0)</f>
        <v>123280</v>
      </c>
      <c r="P1667" s="42">
        <f>+IFERROR(VLOOKUP($A1667,'2022'!$A:$O,10,FALSE),0)</f>
        <v>71561</v>
      </c>
      <c r="Q1667" s="42">
        <f>+IFERROR(VLOOKUP($A1667,'2022'!$A:$O,11,FALSE),0)</f>
        <v>49925</v>
      </c>
      <c r="R1667" s="42">
        <f>+IFERROR(VLOOKUP($A1667,'2022'!$A:$O,12,FALSE),0)</f>
        <v>0</v>
      </c>
      <c r="S1667" s="42">
        <f>+IFERROR(VLOOKUP($A1667,'2022'!$A:$O,13,FALSE),0)</f>
        <v>0</v>
      </c>
      <c r="T1667" s="42">
        <f>+IFERROR(VLOOKUP($A1667,'2022'!$A:$O,14,FALSE),0)</f>
        <v>116732</v>
      </c>
      <c r="U1667" s="42">
        <f>+IFERROR(VLOOKUP($A1667,'2022'!$A:$O,15,FALSE),0)</f>
        <v>34633</v>
      </c>
    </row>
    <row r="1668" spans="1:21" hidden="1" x14ac:dyDescent="0.2">
      <c r="A1668" s="3">
        <v>4250500104</v>
      </c>
      <c r="B1668" s="4" t="s">
        <v>995</v>
      </c>
      <c r="C1668" s="4" t="s">
        <v>9</v>
      </c>
      <c r="D1668" s="4">
        <f t="shared" si="1687"/>
        <v>10</v>
      </c>
      <c r="E1668" s="42">
        <f t="shared" si="1741"/>
        <v>64095004</v>
      </c>
      <c r="F1668" s="42">
        <f>IFERROR(VLOOKUP($A1668,'2018'!$A$8:$C$209,3,FALSE),0)</f>
        <v>0</v>
      </c>
      <c r="G1668" s="42">
        <f>IFERROR(VLOOKUP($A1668,'2019'!$A$8:$C$282,3,FALSE),0)</f>
        <v>0</v>
      </c>
      <c r="H1668" s="42">
        <f>+IFERROR(VLOOKUP($A1668,'2020'!$A$14:$C$247,3,FALSE),0)</f>
        <v>0</v>
      </c>
      <c r="I1668" s="42">
        <f>+IFERROR(VLOOKUP($A1668,'2021'!$A$12:$C$276,3,FALSE),0)</f>
        <v>0</v>
      </c>
      <c r="J1668" s="42">
        <f>+IFERROR(VLOOKUP($A1668,'2022'!$A:$O,4,FALSE),0)</f>
        <v>0</v>
      </c>
      <c r="K1668" s="42">
        <f>+IFERROR(VLOOKUP($A1668,'2022'!$A:$O,5,FALSE),0)</f>
        <v>0</v>
      </c>
      <c r="L1668" s="42">
        <f>+IFERROR(VLOOKUP($A1668,'2022'!$A:$O,6,FALSE),0)</f>
        <v>0</v>
      </c>
      <c r="M1668" s="42">
        <f>+IFERROR(VLOOKUP($A1668,'2022'!$A:$O,7,FALSE),0)</f>
        <v>9051947</v>
      </c>
      <c r="N1668" s="42">
        <f>+IFERROR(VLOOKUP($A1668,'2022'!$A:$O,8,FALSE),0)</f>
        <v>9701066</v>
      </c>
      <c r="O1668" s="42">
        <f>+IFERROR(VLOOKUP($A1668,'2022'!$A:$O,9,FALSE),0)</f>
        <v>12397234</v>
      </c>
      <c r="P1668" s="42">
        <f>+IFERROR(VLOOKUP($A1668,'2022'!$A:$O,10,FALSE),0)</f>
        <v>18096188</v>
      </c>
      <c r="Q1668" s="42">
        <f>+IFERROR(VLOOKUP($A1668,'2022'!$A:$O,11,FALSE),0)</f>
        <v>0</v>
      </c>
      <c r="R1668" s="42">
        <f>+IFERROR(VLOOKUP($A1668,'2022'!$A:$O,12,FALSE),0)</f>
        <v>2465346</v>
      </c>
      <c r="S1668" s="42">
        <f>+IFERROR(VLOOKUP($A1668,'2022'!$A:$O,13,FALSE),0)</f>
        <v>4158785</v>
      </c>
      <c r="T1668" s="42">
        <f>+IFERROR(VLOOKUP($A1668,'2022'!$A:$O,14,FALSE),0)</f>
        <v>4584612</v>
      </c>
      <c r="U1668" s="42">
        <f>+IFERROR(VLOOKUP($A1668,'2022'!$A:$O,15,FALSE),0)</f>
        <v>3639826</v>
      </c>
    </row>
    <row r="1669" spans="1:21" hidden="1" x14ac:dyDescent="0.2">
      <c r="A1669" s="3">
        <v>4250500105</v>
      </c>
      <c r="B1669" s="4" t="s">
        <v>996</v>
      </c>
      <c r="C1669" s="4" t="s">
        <v>9</v>
      </c>
      <c r="D1669" s="4">
        <f t="shared" si="1687"/>
        <v>10</v>
      </c>
      <c r="E1669" s="42">
        <f t="shared" si="1741"/>
        <v>0</v>
      </c>
      <c r="F1669" s="42">
        <f>IFERROR(VLOOKUP($A1669,'2018'!$A$8:$C$209,3,FALSE),0)</f>
        <v>0</v>
      </c>
      <c r="G1669" s="42">
        <f>IFERROR(VLOOKUP($A1669,'2019'!$A$8:$C$282,3,FALSE),0)</f>
        <v>0</v>
      </c>
      <c r="H1669" s="42">
        <f>+IFERROR(VLOOKUP($A1669,'2020'!$A$14:$C$247,3,FALSE),0)</f>
        <v>0</v>
      </c>
      <c r="I1669" s="42">
        <f>+IFERROR(VLOOKUP($A1669,'2021'!$A$12:$C$276,3,FALSE),0)</f>
        <v>0</v>
      </c>
      <c r="J1669" s="42">
        <f>+IFERROR(VLOOKUP($A1669,'2022'!$A:$O,4,FALSE),0)</f>
        <v>0</v>
      </c>
      <c r="K1669" s="42">
        <f>+IFERROR(VLOOKUP($A1669,'2022'!$A:$O,5,FALSE),0)</f>
        <v>0</v>
      </c>
      <c r="L1669" s="42">
        <f>+IFERROR(VLOOKUP($A1669,'2022'!$A:$O,6,FALSE),0)</f>
        <v>0</v>
      </c>
      <c r="M1669" s="42">
        <f>+IFERROR(VLOOKUP($A1669,'2022'!$A:$O,7,FALSE),0)</f>
        <v>0</v>
      </c>
      <c r="N1669" s="42">
        <f>+IFERROR(VLOOKUP($A1669,'2022'!$A:$O,8,FALSE),0)</f>
        <v>0</v>
      </c>
      <c r="O1669" s="42">
        <f>+IFERROR(VLOOKUP($A1669,'2022'!$A:$O,9,FALSE),0)</f>
        <v>0</v>
      </c>
      <c r="P1669" s="42">
        <f>+IFERROR(VLOOKUP($A1669,'2022'!$A:$O,10,FALSE),0)</f>
        <v>0</v>
      </c>
      <c r="Q1669" s="42">
        <f>+IFERROR(VLOOKUP($A1669,'2022'!$A:$O,11,FALSE),0)</f>
        <v>0</v>
      </c>
      <c r="R1669" s="42">
        <f>+IFERROR(VLOOKUP($A1669,'2022'!$A:$O,12,FALSE),0)</f>
        <v>0</v>
      </c>
      <c r="S1669" s="42">
        <f>+IFERROR(VLOOKUP($A1669,'2022'!$A:$O,13,FALSE),0)</f>
        <v>0</v>
      </c>
      <c r="T1669" s="42">
        <f>+IFERROR(VLOOKUP($A1669,'2022'!$A:$O,14,FALSE),0)</f>
        <v>0</v>
      </c>
      <c r="U1669" s="42">
        <f>+IFERROR(VLOOKUP($A1669,'2022'!$A:$O,15,FALSE),0)</f>
        <v>0</v>
      </c>
    </row>
    <row r="1670" spans="1:21" ht="12" hidden="1" customHeight="1" x14ac:dyDescent="0.2">
      <c r="A1670" s="3">
        <v>4250500106</v>
      </c>
      <c r="B1670" s="4" t="s">
        <v>997</v>
      </c>
      <c r="C1670" s="4" t="s">
        <v>9</v>
      </c>
      <c r="D1670" s="4">
        <f t="shared" si="1687"/>
        <v>10</v>
      </c>
      <c r="E1670" s="42">
        <f t="shared" si="1741"/>
        <v>9338388</v>
      </c>
      <c r="F1670" s="42">
        <f>IFERROR(VLOOKUP($A1670,'2018'!$A$8:$C$209,3,FALSE),0)</f>
        <v>0</v>
      </c>
      <c r="G1670" s="42">
        <f>IFERROR(VLOOKUP($A1670,'2019'!$A$8:$C$282,3,FALSE),0)</f>
        <v>0</v>
      </c>
      <c r="H1670" s="42">
        <f>+IFERROR(VLOOKUP($A1670,'2020'!$A$14:$C$247,3,FALSE),0)</f>
        <v>0</v>
      </c>
      <c r="I1670" s="42">
        <f>+IFERROR(VLOOKUP($A1670,'2021'!$A$12:$C$276,3,FALSE),0)</f>
        <v>0</v>
      </c>
      <c r="J1670" s="42">
        <f>+IFERROR(VLOOKUP($A1670,'2022'!$A:$O,4,FALSE),0)</f>
        <v>0</v>
      </c>
      <c r="K1670" s="42">
        <f>+IFERROR(VLOOKUP($A1670,'2022'!$A:$O,5,FALSE),0)</f>
        <v>0</v>
      </c>
      <c r="L1670" s="42">
        <f>+IFERROR(VLOOKUP($A1670,'2022'!$A:$O,6,FALSE),0)</f>
        <v>0</v>
      </c>
      <c r="M1670" s="42">
        <f>+IFERROR(VLOOKUP($A1670,'2022'!$A:$O,7,FALSE),0)</f>
        <v>0</v>
      </c>
      <c r="N1670" s="42">
        <f>+IFERROR(VLOOKUP($A1670,'2022'!$A:$O,8,FALSE),0)</f>
        <v>0</v>
      </c>
      <c r="O1670" s="42">
        <f>+IFERROR(VLOOKUP($A1670,'2022'!$A:$O,9,FALSE),0)</f>
        <v>0</v>
      </c>
      <c r="P1670" s="42">
        <f>+IFERROR(VLOOKUP($A1670,'2022'!$A:$O,10,FALSE),0)</f>
        <v>0</v>
      </c>
      <c r="Q1670" s="42">
        <f>+IFERROR(VLOOKUP($A1670,'2022'!$A:$O,11,FALSE),0)</f>
        <v>0</v>
      </c>
      <c r="R1670" s="42">
        <f>+IFERROR(VLOOKUP($A1670,'2022'!$A:$O,12,FALSE),0)</f>
        <v>0</v>
      </c>
      <c r="S1670" s="42">
        <f>+IFERROR(VLOOKUP($A1670,'2022'!$A:$O,13,FALSE),0)</f>
        <v>0</v>
      </c>
      <c r="T1670" s="42">
        <f>+IFERROR(VLOOKUP($A1670,'2022'!$A:$O,14,FALSE),0)</f>
        <v>9338388</v>
      </c>
      <c r="U1670" s="42">
        <f>+IFERROR(VLOOKUP($A1670,'2022'!$A:$O,15,FALSE),0)</f>
        <v>0</v>
      </c>
    </row>
    <row r="1671" spans="1:21" ht="12" hidden="1" customHeight="1" x14ac:dyDescent="0.2">
      <c r="A1671" s="3">
        <v>4250500107</v>
      </c>
      <c r="B1671" s="4" t="s">
        <v>998</v>
      </c>
      <c r="C1671" s="4" t="s">
        <v>9</v>
      </c>
      <c r="D1671" s="4">
        <f t="shared" si="1687"/>
        <v>10</v>
      </c>
      <c r="E1671" s="42">
        <f t="shared" si="1741"/>
        <v>0</v>
      </c>
      <c r="F1671" s="42">
        <f>IFERROR(VLOOKUP($A1671,'2018'!$A$8:$C$209,3,FALSE),0)</f>
        <v>0</v>
      </c>
      <c r="G1671" s="42">
        <f>IFERROR(VLOOKUP($A1671,'2019'!$A$8:$C$282,3,FALSE),0)</f>
        <v>0</v>
      </c>
      <c r="H1671" s="42">
        <f>+IFERROR(VLOOKUP($A1671,'2020'!$A$14:$C$247,3,FALSE),0)</f>
        <v>0</v>
      </c>
      <c r="I1671" s="42">
        <f>+IFERROR(VLOOKUP($A1671,'2021'!$A$12:$C$276,3,FALSE),0)</f>
        <v>0</v>
      </c>
      <c r="J1671" s="42">
        <f>+IFERROR(VLOOKUP($A1671,'2022'!$A:$O,4,FALSE),0)</f>
        <v>0</v>
      </c>
      <c r="K1671" s="42">
        <f>+IFERROR(VLOOKUP($A1671,'2022'!$A:$O,5,FALSE),0)</f>
        <v>0</v>
      </c>
      <c r="L1671" s="42">
        <f>+IFERROR(VLOOKUP($A1671,'2022'!$A:$O,6,FALSE),0)</f>
        <v>0</v>
      </c>
      <c r="M1671" s="42">
        <f>+IFERROR(VLOOKUP($A1671,'2022'!$A:$O,7,FALSE),0)</f>
        <v>0</v>
      </c>
      <c r="N1671" s="42">
        <f>+IFERROR(VLOOKUP($A1671,'2022'!$A:$O,8,FALSE),0)</f>
        <v>0</v>
      </c>
      <c r="O1671" s="42">
        <f>+IFERROR(VLOOKUP($A1671,'2022'!$A:$O,9,FALSE),0)</f>
        <v>0</v>
      </c>
      <c r="P1671" s="42">
        <f>+IFERROR(VLOOKUP($A1671,'2022'!$A:$O,10,FALSE),0)</f>
        <v>0</v>
      </c>
      <c r="Q1671" s="42">
        <f>+IFERROR(VLOOKUP($A1671,'2022'!$A:$O,11,FALSE),0)</f>
        <v>0</v>
      </c>
      <c r="R1671" s="42">
        <f>+IFERROR(VLOOKUP($A1671,'2022'!$A:$O,12,FALSE),0)</f>
        <v>0</v>
      </c>
      <c r="S1671" s="42">
        <f>+IFERROR(VLOOKUP($A1671,'2022'!$A:$O,13,FALSE),0)</f>
        <v>0</v>
      </c>
      <c r="T1671" s="42">
        <f>+IFERROR(VLOOKUP($A1671,'2022'!$A:$O,14,FALSE),0)</f>
        <v>0</v>
      </c>
      <c r="U1671" s="42">
        <f>+IFERROR(VLOOKUP($A1671,'2022'!$A:$O,15,FALSE),0)</f>
        <v>0</v>
      </c>
    </row>
    <row r="1672" spans="1:21" ht="12" hidden="1" customHeight="1" x14ac:dyDescent="0.2">
      <c r="A1672" s="3">
        <v>4250500109</v>
      </c>
      <c r="B1672" s="4" t="s">
        <v>999</v>
      </c>
      <c r="C1672" s="4" t="s">
        <v>9</v>
      </c>
      <c r="D1672" s="4">
        <f t="shared" si="1687"/>
        <v>10</v>
      </c>
      <c r="E1672" s="42">
        <f t="shared" si="1741"/>
        <v>0</v>
      </c>
      <c r="F1672" s="42">
        <f>IFERROR(VLOOKUP($A1672,'2018'!$A$8:$C$209,3,FALSE),0)</f>
        <v>0</v>
      </c>
      <c r="G1672" s="42">
        <f>IFERROR(VLOOKUP($A1672,'2019'!$A$8:$C$282,3,FALSE),0)</f>
        <v>0</v>
      </c>
      <c r="H1672" s="42">
        <f>+IFERROR(VLOOKUP($A1672,'2020'!$A$14:$C$247,3,FALSE),0)</f>
        <v>0</v>
      </c>
      <c r="I1672" s="42">
        <f>+IFERROR(VLOOKUP($A1672,'2021'!$A$12:$C$276,3,FALSE),0)</f>
        <v>0</v>
      </c>
      <c r="J1672" s="42">
        <f>+IFERROR(VLOOKUP($A1672,'2022'!$A:$O,4,FALSE),0)</f>
        <v>0</v>
      </c>
      <c r="K1672" s="42">
        <f>+IFERROR(VLOOKUP($A1672,'2022'!$A:$O,5,FALSE),0)</f>
        <v>0</v>
      </c>
      <c r="L1672" s="42">
        <f>+IFERROR(VLOOKUP($A1672,'2022'!$A:$O,6,FALSE),0)</f>
        <v>0</v>
      </c>
      <c r="M1672" s="42">
        <f>+IFERROR(VLOOKUP($A1672,'2022'!$A:$O,7,FALSE),0)</f>
        <v>0</v>
      </c>
      <c r="N1672" s="42">
        <f>+IFERROR(VLOOKUP($A1672,'2022'!$A:$O,8,FALSE),0)</f>
        <v>0</v>
      </c>
      <c r="O1672" s="42">
        <f>+IFERROR(VLOOKUP($A1672,'2022'!$A:$O,9,FALSE),0)</f>
        <v>0</v>
      </c>
      <c r="P1672" s="42">
        <f>+IFERROR(VLOOKUP($A1672,'2022'!$A:$O,10,FALSE),0)</f>
        <v>0</v>
      </c>
      <c r="Q1672" s="42">
        <f>+IFERROR(VLOOKUP($A1672,'2022'!$A:$O,11,FALSE),0)</f>
        <v>0</v>
      </c>
      <c r="R1672" s="42">
        <f>+IFERROR(VLOOKUP($A1672,'2022'!$A:$O,12,FALSE),0)</f>
        <v>0</v>
      </c>
      <c r="S1672" s="42">
        <f>+IFERROR(VLOOKUP($A1672,'2022'!$A:$O,13,FALSE),0)</f>
        <v>0</v>
      </c>
      <c r="T1672" s="42">
        <f>+IFERROR(VLOOKUP($A1672,'2022'!$A:$O,14,FALSE),0)</f>
        <v>0</v>
      </c>
      <c r="U1672" s="42">
        <f>+IFERROR(VLOOKUP($A1672,'2022'!$A:$O,15,FALSE),0)</f>
        <v>0</v>
      </c>
    </row>
    <row r="1673" spans="1:21" hidden="1" x14ac:dyDescent="0.2">
      <c r="A1673" s="3">
        <v>4250500110</v>
      </c>
      <c r="B1673" s="4" t="s">
        <v>194</v>
      </c>
      <c r="C1673" s="4" t="s">
        <v>9</v>
      </c>
      <c r="D1673" s="4">
        <f t="shared" si="1687"/>
        <v>10</v>
      </c>
      <c r="E1673" s="42">
        <f t="shared" si="1741"/>
        <v>583755</v>
      </c>
      <c r="F1673" s="42">
        <f>IFERROR(VLOOKUP($A1673,'2018'!$A$8:$C$209,3,FALSE),0)</f>
        <v>0</v>
      </c>
      <c r="G1673" s="42">
        <f>IFERROR(VLOOKUP($A1673,'2019'!$A$8:$C$282,3,FALSE),0)</f>
        <v>0</v>
      </c>
      <c r="H1673" s="42">
        <f>+IFERROR(VLOOKUP($A1673,'2020'!$A$14:$C$247,3,FALSE),0)</f>
        <v>583755</v>
      </c>
      <c r="I1673" s="42">
        <f>+IFERROR(VLOOKUP($A1673,'2021'!$A$12:$C$276,3,FALSE),0)</f>
        <v>0</v>
      </c>
      <c r="J1673" s="42">
        <f>+IFERROR(VLOOKUP($A1673,'2022'!$A:$O,4,FALSE),0)</f>
        <v>0</v>
      </c>
      <c r="K1673" s="42">
        <f>+IFERROR(VLOOKUP($A1673,'2022'!$A:$O,5,FALSE),0)</f>
        <v>0</v>
      </c>
      <c r="L1673" s="42">
        <f>+IFERROR(VLOOKUP($A1673,'2022'!$A:$O,6,FALSE),0)</f>
        <v>0</v>
      </c>
      <c r="M1673" s="42">
        <f>+IFERROR(VLOOKUP($A1673,'2022'!$A:$O,7,FALSE),0)</f>
        <v>0</v>
      </c>
      <c r="N1673" s="42">
        <f>+IFERROR(VLOOKUP($A1673,'2022'!$A:$O,8,FALSE),0)</f>
        <v>0</v>
      </c>
      <c r="O1673" s="42">
        <f>+IFERROR(VLOOKUP($A1673,'2022'!$A:$O,9,FALSE),0)</f>
        <v>0</v>
      </c>
      <c r="P1673" s="42">
        <f>+IFERROR(VLOOKUP($A1673,'2022'!$A:$O,10,FALSE),0)</f>
        <v>0</v>
      </c>
      <c r="Q1673" s="42">
        <f>+IFERROR(VLOOKUP($A1673,'2022'!$A:$O,11,FALSE),0)</f>
        <v>0</v>
      </c>
      <c r="R1673" s="42">
        <f>+IFERROR(VLOOKUP($A1673,'2022'!$A:$O,12,FALSE),0)</f>
        <v>0</v>
      </c>
      <c r="S1673" s="42">
        <f>+IFERROR(VLOOKUP($A1673,'2022'!$A:$O,13,FALSE),0)</f>
        <v>0</v>
      </c>
      <c r="T1673" s="42">
        <f>+IFERROR(VLOOKUP($A1673,'2022'!$A:$O,14,FALSE),0)</f>
        <v>0</v>
      </c>
      <c r="U1673" s="42">
        <f>+IFERROR(VLOOKUP($A1673,'2022'!$A:$O,15,FALSE),0)</f>
        <v>0</v>
      </c>
    </row>
    <row r="1674" spans="1:21" ht="12" hidden="1" customHeight="1" x14ac:dyDescent="0.2">
      <c r="A1674" s="3">
        <v>4250500111</v>
      </c>
      <c r="B1674" s="4" t="s">
        <v>1000</v>
      </c>
      <c r="C1674" s="4" t="s">
        <v>9</v>
      </c>
      <c r="D1674" s="4">
        <f t="shared" si="1687"/>
        <v>10</v>
      </c>
      <c r="E1674" s="42">
        <f t="shared" si="1741"/>
        <v>974357</v>
      </c>
      <c r="F1674" s="42">
        <f>IFERROR(VLOOKUP($A1674,'2018'!$A$8:$C$209,3,FALSE),0)</f>
        <v>0</v>
      </c>
      <c r="G1674" s="42">
        <f>IFERROR(VLOOKUP($A1674,'2019'!$A$8:$C$282,3,FALSE),0)</f>
        <v>0</v>
      </c>
      <c r="H1674" s="42">
        <f>+IFERROR(VLOOKUP($A1674,'2020'!$A$14:$C$247,3,FALSE),0)</f>
        <v>669732</v>
      </c>
      <c r="I1674" s="42">
        <f>+IFERROR(VLOOKUP($A1674,'2021'!$A$12:$C$276,3,FALSE),0)</f>
        <v>0</v>
      </c>
      <c r="J1674" s="42">
        <f>+IFERROR(VLOOKUP($A1674,'2022'!$A:$O,4,FALSE),0)</f>
        <v>0</v>
      </c>
      <c r="K1674" s="42">
        <f>+IFERROR(VLOOKUP($A1674,'2022'!$A:$O,5,FALSE),0)</f>
        <v>0</v>
      </c>
      <c r="L1674" s="42">
        <f>+IFERROR(VLOOKUP($A1674,'2022'!$A:$O,6,FALSE),0)</f>
        <v>0</v>
      </c>
      <c r="M1674" s="42">
        <f>+IFERROR(VLOOKUP($A1674,'2022'!$A:$O,7,FALSE),0)</f>
        <v>0</v>
      </c>
      <c r="N1674" s="42">
        <f>+IFERROR(VLOOKUP($A1674,'2022'!$A:$O,8,FALSE),0)</f>
        <v>0</v>
      </c>
      <c r="O1674" s="42">
        <f>+IFERROR(VLOOKUP($A1674,'2022'!$A:$O,9,FALSE),0)</f>
        <v>0</v>
      </c>
      <c r="P1674" s="42">
        <f>+IFERROR(VLOOKUP($A1674,'2022'!$A:$O,10,FALSE),0)</f>
        <v>0</v>
      </c>
      <c r="Q1674" s="42">
        <f>+IFERROR(VLOOKUP($A1674,'2022'!$A:$O,11,FALSE),0)</f>
        <v>0</v>
      </c>
      <c r="R1674" s="42">
        <f>+IFERROR(VLOOKUP($A1674,'2022'!$A:$O,12,FALSE),0)</f>
        <v>304625</v>
      </c>
      <c r="S1674" s="42">
        <f>+IFERROR(VLOOKUP($A1674,'2022'!$A:$O,13,FALSE),0)</f>
        <v>0</v>
      </c>
      <c r="T1674" s="42">
        <f>+IFERROR(VLOOKUP($A1674,'2022'!$A:$O,14,FALSE),0)</f>
        <v>0</v>
      </c>
      <c r="U1674" s="42">
        <f>+IFERROR(VLOOKUP($A1674,'2022'!$A:$O,15,FALSE),0)</f>
        <v>0</v>
      </c>
    </row>
    <row r="1675" spans="1:21" ht="12" hidden="1" customHeight="1" x14ac:dyDescent="0.2">
      <c r="A1675" s="3">
        <v>4250500113</v>
      </c>
      <c r="B1675" s="4" t="s">
        <v>1001</v>
      </c>
      <c r="C1675" s="4" t="s">
        <v>9</v>
      </c>
      <c r="D1675" s="4">
        <f t="shared" si="1687"/>
        <v>10</v>
      </c>
      <c r="E1675" s="42">
        <f t="shared" si="1741"/>
        <v>92912489.079999998</v>
      </c>
      <c r="F1675" s="42">
        <f>IFERROR(VLOOKUP($A1675,'2018'!$A$8:$C$209,3,FALSE),0)</f>
        <v>0</v>
      </c>
      <c r="G1675" s="42">
        <f>IFERROR(VLOOKUP($A1675,'2019'!$A$8:$C$282,3,FALSE),0)</f>
        <v>0</v>
      </c>
      <c r="H1675" s="42">
        <f>+IFERROR(VLOOKUP($A1675,'2020'!$A$14:$C$247,3,FALSE),0)</f>
        <v>0</v>
      </c>
      <c r="I1675" s="42">
        <f>+IFERROR(VLOOKUP($A1675,'2021'!$A$12:$C$276,3,FALSE),0)</f>
        <v>0</v>
      </c>
      <c r="J1675" s="42">
        <f>+IFERROR(VLOOKUP($A1675,'2022'!$A:$O,4,FALSE),0)</f>
        <v>0</v>
      </c>
      <c r="K1675" s="42">
        <f>+IFERROR(VLOOKUP($A1675,'2022'!$A:$O,5,FALSE),0)</f>
        <v>0</v>
      </c>
      <c r="L1675" s="42">
        <f>+IFERROR(VLOOKUP($A1675,'2022'!$A:$O,6,FALSE),0)</f>
        <v>0</v>
      </c>
      <c r="M1675" s="42">
        <f>+IFERROR(VLOOKUP($A1675,'2022'!$A:$O,7,FALSE),0)</f>
        <v>0</v>
      </c>
      <c r="N1675" s="42">
        <f>+IFERROR(VLOOKUP($A1675,'2022'!$A:$O,8,FALSE),0)</f>
        <v>0</v>
      </c>
      <c r="O1675" s="42">
        <f>+IFERROR(VLOOKUP($A1675,'2022'!$A:$O,9,FALSE),0)</f>
        <v>0</v>
      </c>
      <c r="P1675" s="42">
        <f>+IFERROR(VLOOKUP($A1675,'2022'!$A:$O,10,FALSE),0)</f>
        <v>0</v>
      </c>
      <c r="Q1675" s="42">
        <f>+IFERROR(VLOOKUP($A1675,'2022'!$A:$O,11,FALSE),0)</f>
        <v>92912489.079999998</v>
      </c>
      <c r="R1675" s="42">
        <f>+IFERROR(VLOOKUP($A1675,'2022'!$A:$O,12,FALSE),0)</f>
        <v>0</v>
      </c>
      <c r="S1675" s="42">
        <f>+IFERROR(VLOOKUP($A1675,'2022'!$A:$O,13,FALSE),0)</f>
        <v>0</v>
      </c>
      <c r="T1675" s="42">
        <f>+IFERROR(VLOOKUP($A1675,'2022'!$A:$O,14,FALSE),0)</f>
        <v>0</v>
      </c>
      <c r="U1675" s="42">
        <f>+IFERROR(VLOOKUP($A1675,'2022'!$A:$O,15,FALSE),0)</f>
        <v>0</v>
      </c>
    </row>
    <row r="1676" spans="1:21" hidden="1" x14ac:dyDescent="0.2">
      <c r="A1676" s="3">
        <v>4250500115</v>
      </c>
      <c r="B1676" s="4" t="s">
        <v>1002</v>
      </c>
      <c r="C1676" s="4" t="s">
        <v>9</v>
      </c>
      <c r="D1676" s="4">
        <f t="shared" si="1687"/>
        <v>10</v>
      </c>
      <c r="E1676" s="42">
        <f t="shared" si="1741"/>
        <v>848660</v>
      </c>
      <c r="F1676" s="42">
        <f>IFERROR(VLOOKUP($A1676,'2018'!$A$8:$C$209,3,FALSE),0)</f>
        <v>0</v>
      </c>
      <c r="G1676" s="42">
        <f>IFERROR(VLOOKUP($A1676,'2019'!$A$8:$C$282,3,FALSE),0)</f>
        <v>0</v>
      </c>
      <c r="H1676" s="42">
        <f>+IFERROR(VLOOKUP($A1676,'2020'!$A$14:$C$247,3,FALSE),0)</f>
        <v>848660</v>
      </c>
      <c r="I1676" s="42">
        <f>+IFERROR(VLOOKUP($A1676,'2021'!$A$12:$C$276,3,FALSE),0)</f>
        <v>0</v>
      </c>
      <c r="J1676" s="42">
        <f>+IFERROR(VLOOKUP($A1676,'2022'!$A:$O,4,FALSE),0)</f>
        <v>0</v>
      </c>
      <c r="K1676" s="42">
        <f>+IFERROR(VLOOKUP($A1676,'2022'!$A:$O,5,FALSE),0)</f>
        <v>0</v>
      </c>
      <c r="L1676" s="42">
        <f>+IFERROR(VLOOKUP($A1676,'2022'!$A:$O,6,FALSE),0)</f>
        <v>0</v>
      </c>
      <c r="M1676" s="42">
        <f>+IFERROR(VLOOKUP($A1676,'2022'!$A:$O,7,FALSE),0)</f>
        <v>0</v>
      </c>
      <c r="N1676" s="42">
        <f>+IFERROR(VLOOKUP($A1676,'2022'!$A:$O,8,FALSE),0)</f>
        <v>0</v>
      </c>
      <c r="O1676" s="42">
        <f>+IFERROR(VLOOKUP($A1676,'2022'!$A:$O,9,FALSE),0)</f>
        <v>0</v>
      </c>
      <c r="P1676" s="42">
        <f>+IFERROR(VLOOKUP($A1676,'2022'!$A:$O,10,FALSE),0)</f>
        <v>0</v>
      </c>
      <c r="Q1676" s="42">
        <f>+IFERROR(VLOOKUP($A1676,'2022'!$A:$O,11,FALSE),0)</f>
        <v>0</v>
      </c>
      <c r="R1676" s="42">
        <f>+IFERROR(VLOOKUP($A1676,'2022'!$A:$O,12,FALSE),0)</f>
        <v>0</v>
      </c>
      <c r="S1676" s="42">
        <f>+IFERROR(VLOOKUP($A1676,'2022'!$A:$O,13,FALSE),0)</f>
        <v>0</v>
      </c>
      <c r="T1676" s="42">
        <f>+IFERROR(VLOOKUP($A1676,'2022'!$A:$O,14,FALSE),0)</f>
        <v>0</v>
      </c>
      <c r="U1676" s="42">
        <f>+IFERROR(VLOOKUP($A1676,'2022'!$A:$O,15,FALSE),0)</f>
        <v>0</v>
      </c>
    </row>
    <row r="1677" spans="1:21" ht="12" hidden="1" customHeight="1" x14ac:dyDescent="0.2">
      <c r="A1677" s="3">
        <v>4250500116</v>
      </c>
      <c r="B1677" s="4" t="s">
        <v>269</v>
      </c>
      <c r="C1677" s="4" t="s">
        <v>9</v>
      </c>
      <c r="D1677" s="4">
        <f t="shared" si="1687"/>
        <v>10</v>
      </c>
      <c r="E1677" s="42">
        <f t="shared" si="1741"/>
        <v>0</v>
      </c>
      <c r="F1677" s="42">
        <f>IFERROR(VLOOKUP($A1677,'2018'!$A$8:$C$209,3,FALSE),0)</f>
        <v>0</v>
      </c>
      <c r="G1677" s="42">
        <f>IFERROR(VLOOKUP($A1677,'2019'!$A$8:$C$282,3,FALSE),0)</f>
        <v>0</v>
      </c>
      <c r="H1677" s="42">
        <f>+IFERROR(VLOOKUP($A1677,'2020'!$A$14:$C$247,3,FALSE),0)</f>
        <v>0</v>
      </c>
      <c r="I1677" s="42">
        <f>+IFERROR(VLOOKUP($A1677,'2021'!$A$12:$C$276,3,FALSE),0)</f>
        <v>0</v>
      </c>
      <c r="J1677" s="42">
        <f>+IFERROR(VLOOKUP($A1677,'2022'!$A:$O,4,FALSE),0)</f>
        <v>0</v>
      </c>
      <c r="K1677" s="42">
        <f>+IFERROR(VLOOKUP($A1677,'2022'!$A:$O,5,FALSE),0)</f>
        <v>0</v>
      </c>
      <c r="L1677" s="42">
        <f>+IFERROR(VLOOKUP($A1677,'2022'!$A:$O,6,FALSE),0)</f>
        <v>0</v>
      </c>
      <c r="M1677" s="42">
        <f>+IFERROR(VLOOKUP($A1677,'2022'!$A:$O,7,FALSE),0)</f>
        <v>0</v>
      </c>
      <c r="N1677" s="42">
        <f>+IFERROR(VLOOKUP($A1677,'2022'!$A:$O,8,FALSE),0)</f>
        <v>0</v>
      </c>
      <c r="O1677" s="42">
        <f>+IFERROR(VLOOKUP($A1677,'2022'!$A:$O,9,FALSE),0)</f>
        <v>0</v>
      </c>
      <c r="P1677" s="42">
        <f>+IFERROR(VLOOKUP($A1677,'2022'!$A:$O,10,FALSE),0)</f>
        <v>0</v>
      </c>
      <c r="Q1677" s="42">
        <f>+IFERROR(VLOOKUP($A1677,'2022'!$A:$O,11,FALSE),0)</f>
        <v>0</v>
      </c>
      <c r="R1677" s="42">
        <f>+IFERROR(VLOOKUP($A1677,'2022'!$A:$O,12,FALSE),0)</f>
        <v>0</v>
      </c>
      <c r="S1677" s="42">
        <f>+IFERROR(VLOOKUP($A1677,'2022'!$A:$O,13,FALSE),0)</f>
        <v>0</v>
      </c>
      <c r="T1677" s="42">
        <f>+IFERROR(VLOOKUP($A1677,'2022'!$A:$O,14,FALSE),0)</f>
        <v>0</v>
      </c>
      <c r="U1677" s="42">
        <f>+IFERROR(VLOOKUP($A1677,'2022'!$A:$O,15,FALSE),0)</f>
        <v>0</v>
      </c>
    </row>
    <row r="1678" spans="1:21" ht="12" hidden="1" customHeight="1" x14ac:dyDescent="0.2">
      <c r="A1678" s="3">
        <v>4250500117</v>
      </c>
      <c r="B1678" s="4" t="s">
        <v>1372</v>
      </c>
      <c r="C1678" s="4" t="s">
        <v>9</v>
      </c>
      <c r="D1678" s="4">
        <f t="shared" si="1687"/>
        <v>10</v>
      </c>
      <c r="E1678" s="42">
        <f t="shared" si="1741"/>
        <v>0</v>
      </c>
      <c r="F1678" s="42">
        <f>IFERROR(VLOOKUP($A1678,'2018'!$A$8:$C$209,3,FALSE),0)</f>
        <v>0</v>
      </c>
      <c r="G1678" s="42">
        <f>IFERROR(VLOOKUP($A1678,'2019'!$A$8:$C$282,3,FALSE),0)</f>
        <v>0</v>
      </c>
      <c r="H1678" s="42">
        <f>+IFERROR(VLOOKUP($A1678,'2020'!$A$14:$C$247,3,FALSE),0)</f>
        <v>0</v>
      </c>
      <c r="I1678" s="42">
        <f>+IFERROR(VLOOKUP($A1678,'2021'!$A$12:$C$276,3,FALSE),0)</f>
        <v>0</v>
      </c>
      <c r="J1678" s="42">
        <f>+IFERROR(VLOOKUP($A1678,'2022'!$A:$O,4,FALSE),0)</f>
        <v>0</v>
      </c>
      <c r="K1678" s="42">
        <f>+IFERROR(VLOOKUP($A1678,'2022'!$A:$O,5,FALSE),0)</f>
        <v>0</v>
      </c>
      <c r="L1678" s="42">
        <f>+IFERROR(VLOOKUP($A1678,'2022'!$A:$O,6,FALSE),0)</f>
        <v>0</v>
      </c>
      <c r="M1678" s="42">
        <f>+IFERROR(VLOOKUP($A1678,'2022'!$A:$O,7,FALSE),0)</f>
        <v>0</v>
      </c>
      <c r="N1678" s="42">
        <f>+IFERROR(VLOOKUP($A1678,'2022'!$A:$O,8,FALSE),0)</f>
        <v>0</v>
      </c>
      <c r="O1678" s="42">
        <f>+IFERROR(VLOOKUP($A1678,'2022'!$A:$O,9,FALSE),0)</f>
        <v>0</v>
      </c>
      <c r="P1678" s="42">
        <f>+IFERROR(VLOOKUP($A1678,'2022'!$A:$O,10,FALSE),0)</f>
        <v>0</v>
      </c>
      <c r="Q1678" s="42">
        <f>+IFERROR(VLOOKUP($A1678,'2022'!$A:$O,11,FALSE),0)</f>
        <v>0</v>
      </c>
      <c r="R1678" s="42">
        <f>+IFERROR(VLOOKUP($A1678,'2022'!$A:$O,12,FALSE),0)</f>
        <v>0</v>
      </c>
      <c r="S1678" s="42">
        <f>+IFERROR(VLOOKUP($A1678,'2022'!$A:$O,13,FALSE),0)</f>
        <v>0</v>
      </c>
      <c r="T1678" s="42">
        <f>+IFERROR(VLOOKUP($A1678,'2022'!$A:$O,14,FALSE),0)</f>
        <v>0</v>
      </c>
      <c r="U1678" s="42">
        <f>+IFERROR(VLOOKUP($A1678,'2022'!$A:$O,15,FALSE),0)</f>
        <v>0</v>
      </c>
    </row>
    <row r="1679" spans="1:21" ht="12" hidden="1" customHeight="1" x14ac:dyDescent="0.2">
      <c r="A1679" s="3">
        <v>4250500120</v>
      </c>
      <c r="B1679" s="4" t="s">
        <v>1410</v>
      </c>
      <c r="C1679" s="4" t="s">
        <v>9</v>
      </c>
      <c r="D1679" s="4">
        <f t="shared" ref="D1679" si="1742">+LEN(A1679)</f>
        <v>10</v>
      </c>
      <c r="E1679" s="42">
        <f t="shared" ref="E1679" si="1743">+F1679+G1679+J1679+K1679+L1679+H1679+M1679+N1679+I1679+O1679+P1679+Q1679+R1679+S1679+T1679+U1679</f>
        <v>15791049</v>
      </c>
      <c r="F1679" s="42">
        <f>IFERROR(VLOOKUP($A1679,'2018'!$A$8:$C$209,3,FALSE),0)</f>
        <v>0</v>
      </c>
      <c r="G1679" s="42">
        <f>IFERROR(VLOOKUP($A1679,'2019'!$A$8:$C$282,3,FALSE),0)</f>
        <v>0</v>
      </c>
      <c r="H1679" s="42">
        <f>+IFERROR(VLOOKUP($A1679,'2020'!$A$14:$C$247,3,FALSE),0)</f>
        <v>0</v>
      </c>
      <c r="I1679" s="42">
        <f>+IFERROR(VLOOKUP($A1679,'2021'!$A$12:$C$276,3,FALSE),0)</f>
        <v>0</v>
      </c>
      <c r="J1679" s="42">
        <f>+IFERROR(VLOOKUP($A1679,'2022'!$A:$O,4,FALSE),0)</f>
        <v>0</v>
      </c>
      <c r="K1679" s="42">
        <f>+IFERROR(VLOOKUP($A1679,'2022'!$A:$O,5,FALSE),0)</f>
        <v>0</v>
      </c>
      <c r="L1679" s="42">
        <f>+IFERROR(VLOOKUP($A1679,'2022'!$A:$O,6,FALSE),0)</f>
        <v>0</v>
      </c>
      <c r="M1679" s="42">
        <f>+IFERROR(VLOOKUP($A1679,'2022'!$A:$O,7,FALSE),0)</f>
        <v>0</v>
      </c>
      <c r="N1679" s="42">
        <f>+IFERROR(VLOOKUP($A1679,'2022'!$A:$O,8,FALSE),0)</f>
        <v>0</v>
      </c>
      <c r="O1679" s="42">
        <f>+IFERROR(VLOOKUP($A1679,'2022'!$A:$O,9,FALSE),0)</f>
        <v>0</v>
      </c>
      <c r="P1679" s="42">
        <f>+IFERROR(VLOOKUP($A1679,'2022'!$A:$O,10,FALSE),0)</f>
        <v>0</v>
      </c>
      <c r="Q1679" s="42">
        <f>+IFERROR(VLOOKUP($A1679,'2022'!$A:$O,11,FALSE),0)</f>
        <v>0</v>
      </c>
      <c r="R1679" s="42">
        <f>+IFERROR(VLOOKUP($A1679,'2022'!$A:$O,12,FALSE),0)</f>
        <v>0</v>
      </c>
      <c r="S1679" s="42">
        <f>+IFERROR(VLOOKUP($A1679,'2022'!$A:$O,13,FALSE),0)</f>
        <v>212529</v>
      </c>
      <c r="T1679" s="42">
        <f>+IFERROR(VLOOKUP($A1679,'2022'!$A:$O,14,FALSE),0)</f>
        <v>14234583</v>
      </c>
      <c r="U1679" s="42">
        <f>+IFERROR(VLOOKUP($A1679,'2022'!$A:$O,15,FALSE),0)</f>
        <v>1343937</v>
      </c>
    </row>
    <row r="1680" spans="1:21" hidden="1" x14ac:dyDescent="0.2">
      <c r="A1680" s="3">
        <v>4250500195</v>
      </c>
      <c r="B1680" s="4" t="s">
        <v>167</v>
      </c>
      <c r="C1680" s="4" t="s">
        <v>9</v>
      </c>
      <c r="D1680" s="4">
        <f t="shared" si="1687"/>
        <v>10</v>
      </c>
      <c r="E1680" s="42">
        <f t="shared" si="1741"/>
        <v>10100</v>
      </c>
      <c r="F1680" s="42">
        <f>IFERROR(VLOOKUP($A1680,'2018'!$A$8:$C$209,3,FALSE),0)</f>
        <v>0</v>
      </c>
      <c r="G1680" s="42">
        <f>IFERROR(VLOOKUP($A1680,'2019'!$A$8:$C$282,3,FALSE),0)</f>
        <v>0</v>
      </c>
      <c r="H1680" s="42">
        <f>+IFERROR(VLOOKUP($A1680,'2020'!$A$14:$C$247,3,FALSE),0)</f>
        <v>0</v>
      </c>
      <c r="I1680" s="42">
        <f>+IFERROR(VLOOKUP($A1680,'2021'!$A$12:$C$276,3,FALSE),0)</f>
        <v>0</v>
      </c>
      <c r="J1680" s="42">
        <f>+IFERROR(VLOOKUP($A1680,'2022'!$A:$O,4,FALSE),0)</f>
        <v>0</v>
      </c>
      <c r="K1680" s="42">
        <f>+IFERROR(VLOOKUP($A1680,'2022'!$A:$O,5,FALSE),0)</f>
        <v>0</v>
      </c>
      <c r="L1680" s="42">
        <f>+IFERROR(VLOOKUP($A1680,'2022'!$A:$O,6,FALSE),0)</f>
        <v>0</v>
      </c>
      <c r="M1680" s="42">
        <f>+IFERROR(VLOOKUP($A1680,'2022'!$A:$O,7,FALSE),0)</f>
        <v>0</v>
      </c>
      <c r="N1680" s="42">
        <f>+IFERROR(VLOOKUP($A1680,'2022'!$A:$O,8,FALSE),0)</f>
        <v>0</v>
      </c>
      <c r="O1680" s="42">
        <f>+IFERROR(VLOOKUP($A1680,'2022'!$A:$O,9,FALSE),0)</f>
        <v>0</v>
      </c>
      <c r="P1680" s="42">
        <f>+IFERROR(VLOOKUP($A1680,'2022'!$A:$O,10,FALSE),0)</f>
        <v>0</v>
      </c>
      <c r="Q1680" s="42">
        <f>+IFERROR(VLOOKUP($A1680,'2022'!$A:$O,11,FALSE),0)</f>
        <v>0</v>
      </c>
      <c r="R1680" s="42">
        <f>+IFERROR(VLOOKUP($A1680,'2022'!$A:$O,12,FALSE),0)</f>
        <v>0</v>
      </c>
      <c r="S1680" s="42">
        <f>+IFERROR(VLOOKUP($A1680,'2022'!$A:$O,13,FALSE),0)</f>
        <v>0</v>
      </c>
      <c r="T1680" s="42">
        <f>+IFERROR(VLOOKUP($A1680,'2022'!$A:$O,14,FALSE),0)</f>
        <v>0</v>
      </c>
      <c r="U1680" s="42">
        <f>+IFERROR(VLOOKUP($A1680,'2022'!$A:$O,15,FALSE),0)</f>
        <v>10100</v>
      </c>
    </row>
    <row r="1681" spans="1:21" ht="12" hidden="1" customHeight="1" x14ac:dyDescent="0.25">
      <c r="A1681" s="5">
        <v>425055</v>
      </c>
      <c r="B1681" s="6" t="s">
        <v>1003</v>
      </c>
      <c r="C1681" s="6" t="s">
        <v>5</v>
      </c>
      <c r="D1681" s="6">
        <f t="shared" si="1687"/>
        <v>6</v>
      </c>
      <c r="E1681" s="40">
        <f t="shared" ref="E1681:U1681" si="1744">+E1682</f>
        <v>0</v>
      </c>
      <c r="F1681" s="40">
        <f t="shared" si="1744"/>
        <v>0</v>
      </c>
      <c r="G1681" s="40">
        <f t="shared" si="1744"/>
        <v>0</v>
      </c>
      <c r="H1681" s="40">
        <f t="shared" si="1744"/>
        <v>0</v>
      </c>
      <c r="I1681" s="40">
        <f t="shared" si="1744"/>
        <v>0</v>
      </c>
      <c r="J1681" s="40">
        <f t="shared" si="1744"/>
        <v>0</v>
      </c>
      <c r="K1681" s="40">
        <f t="shared" si="1744"/>
        <v>0</v>
      </c>
      <c r="L1681" s="40">
        <f t="shared" si="1744"/>
        <v>0</v>
      </c>
      <c r="M1681" s="40">
        <f t="shared" si="1744"/>
        <v>0</v>
      </c>
      <c r="N1681" s="40">
        <f t="shared" si="1744"/>
        <v>0</v>
      </c>
      <c r="O1681" s="40">
        <f t="shared" si="1744"/>
        <v>0</v>
      </c>
      <c r="P1681" s="40">
        <f t="shared" si="1744"/>
        <v>0</v>
      </c>
      <c r="Q1681" s="40">
        <f t="shared" si="1744"/>
        <v>0</v>
      </c>
      <c r="R1681" s="40">
        <f t="shared" si="1744"/>
        <v>0</v>
      </c>
      <c r="S1681" s="40">
        <f t="shared" si="1744"/>
        <v>0</v>
      </c>
      <c r="T1681" s="40">
        <f t="shared" si="1744"/>
        <v>0</v>
      </c>
      <c r="U1681" s="40">
        <f t="shared" si="1744"/>
        <v>0</v>
      </c>
    </row>
    <row r="1682" spans="1:21" ht="12" hidden="1" customHeight="1" x14ac:dyDescent="0.25">
      <c r="A1682" s="34">
        <v>42505501</v>
      </c>
      <c r="B1682" s="35" t="s">
        <v>1004</v>
      </c>
      <c r="C1682" s="35" t="s">
        <v>5</v>
      </c>
      <c r="D1682" s="35">
        <f t="shared" si="1687"/>
        <v>8</v>
      </c>
      <c r="E1682" s="41">
        <f t="shared" ref="E1682:L1682" si="1745">+E1683+E1684+E1685</f>
        <v>0</v>
      </c>
      <c r="F1682" s="41">
        <f t="shared" si="1745"/>
        <v>0</v>
      </c>
      <c r="G1682" s="41">
        <f t="shared" si="1745"/>
        <v>0</v>
      </c>
      <c r="H1682" s="41">
        <f t="shared" ref="H1682" si="1746">+H1683+H1684+H1685</f>
        <v>0</v>
      </c>
      <c r="I1682" s="41">
        <f t="shared" ref="I1682" si="1747">+I1683+I1684+I1685</f>
        <v>0</v>
      </c>
      <c r="J1682" s="41">
        <f t="shared" si="1745"/>
        <v>0</v>
      </c>
      <c r="K1682" s="41">
        <f t="shared" si="1745"/>
        <v>0</v>
      </c>
      <c r="L1682" s="41">
        <f t="shared" si="1745"/>
        <v>0</v>
      </c>
      <c r="M1682" s="41">
        <f t="shared" ref="M1682:N1682" si="1748">+M1683+M1684+M1685</f>
        <v>0</v>
      </c>
      <c r="N1682" s="41">
        <f t="shared" si="1748"/>
        <v>0</v>
      </c>
      <c r="O1682" s="41">
        <f t="shared" ref="O1682:S1682" si="1749">+O1683+O1684+O1685</f>
        <v>0</v>
      </c>
      <c r="P1682" s="41">
        <f t="shared" si="1749"/>
        <v>0</v>
      </c>
      <c r="Q1682" s="41">
        <f t="shared" si="1749"/>
        <v>0</v>
      </c>
      <c r="R1682" s="41">
        <f t="shared" si="1749"/>
        <v>0</v>
      </c>
      <c r="S1682" s="41">
        <f t="shared" si="1749"/>
        <v>0</v>
      </c>
      <c r="T1682" s="41">
        <f t="shared" ref="T1682:U1682" si="1750">+T1683+T1684+T1685</f>
        <v>0</v>
      </c>
      <c r="U1682" s="41">
        <f t="shared" si="1750"/>
        <v>0</v>
      </c>
    </row>
    <row r="1683" spans="1:21" ht="12" hidden="1" customHeight="1" x14ac:dyDescent="0.2">
      <c r="A1683" s="3">
        <v>4250550101</v>
      </c>
      <c r="B1683" s="4" t="s">
        <v>402</v>
      </c>
      <c r="C1683" s="4" t="s">
        <v>9</v>
      </c>
      <c r="D1683" s="4">
        <f t="shared" si="1687"/>
        <v>10</v>
      </c>
      <c r="E1683" s="42">
        <f t="shared" ref="E1683:E1685" si="1751">+F1683+G1683+J1683+K1683+L1683+H1683+M1683+N1683+I1683+O1683+P1683+Q1683+R1683+S1683+T1683+U1683</f>
        <v>0</v>
      </c>
      <c r="F1683" s="42">
        <f>IFERROR(VLOOKUP($A1683,'2018'!$A$8:$C$209,3,FALSE),0)</f>
        <v>0</v>
      </c>
      <c r="G1683" s="42">
        <f>IFERROR(VLOOKUP($A1683,'2019'!$A$8:$C$282,3,FALSE),0)</f>
        <v>0</v>
      </c>
      <c r="H1683" s="42">
        <f>+IFERROR(VLOOKUP($A1683,'2020'!$A$14:$C$247,3,FALSE),0)</f>
        <v>0</v>
      </c>
      <c r="I1683" s="42">
        <f>+IFERROR(VLOOKUP($A1683,'2021'!$A$12:$C$276,3,FALSE),0)</f>
        <v>0</v>
      </c>
      <c r="J1683" s="42">
        <f>+IFERROR(VLOOKUP($A1683,'2022'!$A:$O,4,FALSE),0)</f>
        <v>0</v>
      </c>
      <c r="K1683" s="42">
        <f>+IFERROR(VLOOKUP($A1683,'2022'!$A:$O,5,FALSE),0)</f>
        <v>0</v>
      </c>
      <c r="L1683" s="42">
        <f>+IFERROR(VLOOKUP($A1683,'2022'!$A:$O,6,FALSE),0)</f>
        <v>0</v>
      </c>
      <c r="M1683" s="42">
        <f>+IFERROR(VLOOKUP($A1683,'2022'!$A:$O,7,FALSE),0)</f>
        <v>0</v>
      </c>
      <c r="N1683" s="42">
        <f>+IFERROR(VLOOKUP($A1683,'2022'!$A:$O,8,FALSE),0)</f>
        <v>0</v>
      </c>
      <c r="O1683" s="42">
        <f>+IFERROR(VLOOKUP($A1683,'2022'!$A:$O,9,FALSE),0)</f>
        <v>0</v>
      </c>
      <c r="P1683" s="42">
        <f>+IFERROR(VLOOKUP($A1683,'2022'!$A:$O,10,FALSE),0)</f>
        <v>0</v>
      </c>
      <c r="Q1683" s="42">
        <f>+IFERROR(VLOOKUP($A1683,'2022'!$A:$O,11,FALSE),0)</f>
        <v>0</v>
      </c>
      <c r="R1683" s="42">
        <f>+IFERROR(VLOOKUP($A1683,'2022'!$A:$O,12,FALSE),0)</f>
        <v>0</v>
      </c>
      <c r="S1683" s="42">
        <f>+IFERROR(VLOOKUP($A1683,'2022'!$A:$O,13,FALSE),0)</f>
        <v>0</v>
      </c>
      <c r="T1683" s="42">
        <f>+IFERROR(VLOOKUP($A1683,'2022'!$A:$O,14,FALSE),0)</f>
        <v>0</v>
      </c>
      <c r="U1683" s="42">
        <f>+IFERROR(VLOOKUP($A1683,'2022'!$A:$O,15,FALSE),0)</f>
        <v>0</v>
      </c>
    </row>
    <row r="1684" spans="1:21" hidden="1" x14ac:dyDescent="0.2">
      <c r="A1684" s="3">
        <v>4250550102</v>
      </c>
      <c r="B1684" s="4" t="s">
        <v>1005</v>
      </c>
      <c r="C1684" s="4" t="s">
        <v>9</v>
      </c>
      <c r="D1684" s="4">
        <f t="shared" si="1687"/>
        <v>10</v>
      </c>
      <c r="E1684" s="42">
        <f t="shared" si="1751"/>
        <v>0</v>
      </c>
      <c r="F1684" s="42">
        <f>IFERROR(VLOOKUP($A1684,'2018'!$A$8:$C$209,3,FALSE),0)</f>
        <v>0</v>
      </c>
      <c r="G1684" s="42">
        <f>IFERROR(VLOOKUP($A1684,'2019'!$A$8:$C$282,3,FALSE),0)</f>
        <v>0</v>
      </c>
      <c r="H1684" s="42">
        <f>+IFERROR(VLOOKUP($A1684,'2020'!$A$14:$C$247,3,FALSE),0)</f>
        <v>0</v>
      </c>
      <c r="I1684" s="42">
        <f>+IFERROR(VLOOKUP($A1684,'2021'!$A$12:$C$276,3,FALSE),0)</f>
        <v>0</v>
      </c>
      <c r="J1684" s="42">
        <f>+IFERROR(VLOOKUP($A1684,'2022'!$A:$O,4,FALSE),0)</f>
        <v>0</v>
      </c>
      <c r="K1684" s="42">
        <f>+IFERROR(VLOOKUP($A1684,'2022'!$A:$O,5,FALSE),0)</f>
        <v>0</v>
      </c>
      <c r="L1684" s="42">
        <f>+IFERROR(VLOOKUP($A1684,'2022'!$A:$O,6,FALSE),0)</f>
        <v>0</v>
      </c>
      <c r="M1684" s="42">
        <f>+IFERROR(VLOOKUP($A1684,'2022'!$A:$O,7,FALSE),0)</f>
        <v>0</v>
      </c>
      <c r="N1684" s="42">
        <f>+IFERROR(VLOOKUP($A1684,'2022'!$A:$O,8,FALSE),0)</f>
        <v>0</v>
      </c>
      <c r="O1684" s="42">
        <f>+IFERROR(VLOOKUP($A1684,'2022'!$A:$O,9,FALSE),0)</f>
        <v>0</v>
      </c>
      <c r="P1684" s="42">
        <f>+IFERROR(VLOOKUP($A1684,'2022'!$A:$O,10,FALSE),0)</f>
        <v>0</v>
      </c>
      <c r="Q1684" s="42">
        <f>+IFERROR(VLOOKUP($A1684,'2022'!$A:$O,11,FALSE),0)</f>
        <v>0</v>
      </c>
      <c r="R1684" s="42">
        <f>+IFERROR(VLOOKUP($A1684,'2022'!$A:$O,12,FALSE),0)</f>
        <v>0</v>
      </c>
      <c r="S1684" s="42">
        <f>+IFERROR(VLOOKUP($A1684,'2022'!$A:$O,13,FALSE),0)</f>
        <v>0</v>
      </c>
      <c r="T1684" s="42">
        <f>+IFERROR(VLOOKUP($A1684,'2022'!$A:$O,14,FALSE),0)</f>
        <v>0</v>
      </c>
      <c r="U1684" s="42">
        <f>+IFERROR(VLOOKUP($A1684,'2022'!$A:$O,15,FALSE),0)</f>
        <v>0</v>
      </c>
    </row>
    <row r="1685" spans="1:21" ht="12" hidden="1" customHeight="1" x14ac:dyDescent="0.2">
      <c r="A1685" s="3">
        <v>4250550103</v>
      </c>
      <c r="B1685" s="4" t="s">
        <v>1006</v>
      </c>
      <c r="C1685" s="4" t="s">
        <v>9</v>
      </c>
      <c r="D1685" s="4">
        <f t="shared" si="1687"/>
        <v>10</v>
      </c>
      <c r="E1685" s="42">
        <f t="shared" si="1751"/>
        <v>0</v>
      </c>
      <c r="F1685" s="42">
        <f>IFERROR(VLOOKUP($A1685,'2018'!$A$8:$C$209,3,FALSE),0)</f>
        <v>0</v>
      </c>
      <c r="G1685" s="42">
        <f>IFERROR(VLOOKUP($A1685,'2019'!$A$8:$C$282,3,FALSE),0)</f>
        <v>0</v>
      </c>
      <c r="H1685" s="42">
        <f>+IFERROR(VLOOKUP($A1685,'2020'!$A$14:$C$247,3,FALSE),0)</f>
        <v>0</v>
      </c>
      <c r="I1685" s="42">
        <f>+IFERROR(VLOOKUP($A1685,'2021'!$A$12:$C$276,3,FALSE),0)</f>
        <v>0</v>
      </c>
      <c r="J1685" s="42">
        <f>+IFERROR(VLOOKUP($A1685,'2022'!$A:$O,4,FALSE),0)</f>
        <v>0</v>
      </c>
      <c r="K1685" s="42">
        <f>+IFERROR(VLOOKUP($A1685,'2022'!$A:$O,5,FALSE),0)</f>
        <v>0</v>
      </c>
      <c r="L1685" s="42">
        <f>+IFERROR(VLOOKUP($A1685,'2022'!$A:$O,6,FALSE),0)</f>
        <v>0</v>
      </c>
      <c r="M1685" s="42">
        <f>+IFERROR(VLOOKUP($A1685,'2022'!$A:$O,7,FALSE),0)</f>
        <v>0</v>
      </c>
      <c r="N1685" s="42">
        <f>+IFERROR(VLOOKUP($A1685,'2022'!$A:$O,8,FALSE),0)</f>
        <v>0</v>
      </c>
      <c r="O1685" s="42">
        <f>+IFERROR(VLOOKUP($A1685,'2022'!$A:$O,9,FALSE),0)</f>
        <v>0</v>
      </c>
      <c r="P1685" s="42">
        <f>+IFERROR(VLOOKUP($A1685,'2022'!$A:$O,10,FALSE),0)</f>
        <v>0</v>
      </c>
      <c r="Q1685" s="42">
        <f>+IFERROR(VLOOKUP($A1685,'2022'!$A:$O,11,FALSE),0)</f>
        <v>0</v>
      </c>
      <c r="R1685" s="42">
        <f>+IFERROR(VLOOKUP($A1685,'2022'!$A:$O,12,FALSE),0)</f>
        <v>0</v>
      </c>
      <c r="S1685" s="42">
        <f>+IFERROR(VLOOKUP($A1685,'2022'!$A:$O,13,FALSE),0)</f>
        <v>0</v>
      </c>
      <c r="T1685" s="42">
        <f>+IFERROR(VLOOKUP($A1685,'2022'!$A:$O,14,FALSE),0)</f>
        <v>0</v>
      </c>
      <c r="U1685" s="42">
        <f>+IFERROR(VLOOKUP($A1685,'2022'!$A:$O,15,FALSE),0)</f>
        <v>0</v>
      </c>
    </row>
    <row r="1686" spans="1:21" ht="12" hidden="1" customHeight="1" x14ac:dyDescent="0.25">
      <c r="A1686" s="32">
        <v>4255</v>
      </c>
      <c r="B1686" s="33" t="s">
        <v>507</v>
      </c>
      <c r="C1686" s="33" t="s">
        <v>5</v>
      </c>
      <c r="D1686" s="33">
        <f t="shared" si="1687"/>
        <v>4</v>
      </c>
      <c r="E1686" s="39">
        <f t="shared" ref="E1686:L1686" si="1752">+E1687+E1690+E1693</f>
        <v>0</v>
      </c>
      <c r="F1686" s="39">
        <f t="shared" si="1752"/>
        <v>0</v>
      </c>
      <c r="G1686" s="39">
        <f t="shared" si="1752"/>
        <v>0</v>
      </c>
      <c r="H1686" s="39">
        <f t="shared" ref="H1686" si="1753">+H1687+H1690+H1693</f>
        <v>0</v>
      </c>
      <c r="I1686" s="39">
        <f t="shared" ref="I1686" si="1754">+I1687+I1690+I1693</f>
        <v>0</v>
      </c>
      <c r="J1686" s="39">
        <f t="shared" si="1752"/>
        <v>0</v>
      </c>
      <c r="K1686" s="39">
        <f t="shared" si="1752"/>
        <v>0</v>
      </c>
      <c r="L1686" s="39">
        <f t="shared" si="1752"/>
        <v>0</v>
      </c>
      <c r="M1686" s="39">
        <f t="shared" ref="M1686:N1686" si="1755">+M1687+M1690+M1693</f>
        <v>0</v>
      </c>
      <c r="N1686" s="39">
        <f t="shared" si="1755"/>
        <v>0</v>
      </c>
      <c r="O1686" s="39">
        <f t="shared" ref="O1686:S1686" si="1756">+O1687+O1690+O1693</f>
        <v>0</v>
      </c>
      <c r="P1686" s="39">
        <f t="shared" si="1756"/>
        <v>0</v>
      </c>
      <c r="Q1686" s="39">
        <f t="shared" si="1756"/>
        <v>0</v>
      </c>
      <c r="R1686" s="39">
        <f t="shared" si="1756"/>
        <v>0</v>
      </c>
      <c r="S1686" s="39">
        <f t="shared" si="1756"/>
        <v>0</v>
      </c>
      <c r="T1686" s="39">
        <f t="shared" ref="T1686:U1686" si="1757">+T1687+T1690+T1693</f>
        <v>0</v>
      </c>
      <c r="U1686" s="39">
        <f t="shared" si="1757"/>
        <v>0</v>
      </c>
    </row>
    <row r="1687" spans="1:21" ht="12" hidden="1" customHeight="1" x14ac:dyDescent="0.25">
      <c r="A1687" s="5">
        <v>425505</v>
      </c>
      <c r="B1687" s="6" t="s">
        <v>1007</v>
      </c>
      <c r="C1687" s="6" t="s">
        <v>5</v>
      </c>
      <c r="D1687" s="6">
        <f t="shared" si="1687"/>
        <v>6</v>
      </c>
      <c r="E1687" s="40">
        <f t="shared" ref="E1687:U1688" si="1758">+E1688</f>
        <v>0</v>
      </c>
      <c r="F1687" s="40">
        <f t="shared" si="1758"/>
        <v>0</v>
      </c>
      <c r="G1687" s="40">
        <f t="shared" si="1758"/>
        <v>0</v>
      </c>
      <c r="H1687" s="40">
        <f t="shared" si="1758"/>
        <v>0</v>
      </c>
      <c r="I1687" s="40">
        <f t="shared" si="1758"/>
        <v>0</v>
      </c>
      <c r="J1687" s="40">
        <f t="shared" si="1758"/>
        <v>0</v>
      </c>
      <c r="K1687" s="40">
        <f t="shared" si="1758"/>
        <v>0</v>
      </c>
      <c r="L1687" s="40">
        <f t="shared" si="1758"/>
        <v>0</v>
      </c>
      <c r="M1687" s="40">
        <f t="shared" si="1758"/>
        <v>0</v>
      </c>
      <c r="N1687" s="40">
        <f t="shared" si="1758"/>
        <v>0</v>
      </c>
      <c r="O1687" s="40">
        <f t="shared" si="1758"/>
        <v>0</v>
      </c>
      <c r="P1687" s="40">
        <f t="shared" si="1758"/>
        <v>0</v>
      </c>
      <c r="Q1687" s="40">
        <f t="shared" si="1758"/>
        <v>0</v>
      </c>
      <c r="R1687" s="40">
        <f t="shared" si="1758"/>
        <v>0</v>
      </c>
      <c r="S1687" s="40">
        <f t="shared" si="1758"/>
        <v>0</v>
      </c>
      <c r="T1687" s="40">
        <f t="shared" si="1758"/>
        <v>0</v>
      </c>
      <c r="U1687" s="40">
        <f t="shared" si="1758"/>
        <v>0</v>
      </c>
    </row>
    <row r="1688" spans="1:21" ht="12" hidden="1" x14ac:dyDescent="0.25">
      <c r="A1688" s="34">
        <v>42550501</v>
      </c>
      <c r="B1688" s="35" t="s">
        <v>1008</v>
      </c>
      <c r="C1688" s="35" t="s">
        <v>5</v>
      </c>
      <c r="D1688" s="35">
        <f t="shared" si="1687"/>
        <v>8</v>
      </c>
      <c r="E1688" s="41">
        <f t="shared" si="1758"/>
        <v>0</v>
      </c>
      <c r="F1688" s="41">
        <f t="shared" si="1758"/>
        <v>0</v>
      </c>
      <c r="G1688" s="41">
        <f t="shared" si="1758"/>
        <v>0</v>
      </c>
      <c r="H1688" s="41">
        <f t="shared" si="1758"/>
        <v>0</v>
      </c>
      <c r="I1688" s="41">
        <f t="shared" si="1758"/>
        <v>0</v>
      </c>
      <c r="J1688" s="41">
        <f t="shared" si="1758"/>
        <v>0</v>
      </c>
      <c r="K1688" s="41">
        <f t="shared" si="1758"/>
        <v>0</v>
      </c>
      <c r="L1688" s="41">
        <f t="shared" si="1758"/>
        <v>0</v>
      </c>
      <c r="M1688" s="41">
        <f t="shared" si="1758"/>
        <v>0</v>
      </c>
      <c r="N1688" s="41">
        <f t="shared" si="1758"/>
        <v>0</v>
      </c>
      <c r="O1688" s="41">
        <f t="shared" si="1758"/>
        <v>0</v>
      </c>
      <c r="P1688" s="41">
        <f t="shared" si="1758"/>
        <v>0</v>
      </c>
      <c r="Q1688" s="41">
        <f t="shared" si="1758"/>
        <v>0</v>
      </c>
      <c r="R1688" s="41">
        <f t="shared" si="1758"/>
        <v>0</v>
      </c>
      <c r="S1688" s="41">
        <f t="shared" si="1758"/>
        <v>0</v>
      </c>
      <c r="T1688" s="41">
        <f t="shared" si="1758"/>
        <v>0</v>
      </c>
      <c r="U1688" s="41">
        <f t="shared" si="1758"/>
        <v>0</v>
      </c>
    </row>
    <row r="1689" spans="1:21" hidden="1" x14ac:dyDescent="0.2">
      <c r="A1689" s="3">
        <v>4255050101</v>
      </c>
      <c r="B1689" s="4" t="s">
        <v>1008</v>
      </c>
      <c r="C1689" s="4" t="s">
        <v>9</v>
      </c>
      <c r="D1689" s="4">
        <f t="shared" si="1687"/>
        <v>10</v>
      </c>
      <c r="E1689" s="42">
        <f>+F1689+G1689+J1689+K1689+L1689+H1689+M1689+N1689+I1689+O1689+P1689+Q1689+R1689+S1689+T1689+U1689</f>
        <v>0</v>
      </c>
      <c r="F1689" s="42">
        <f>IFERROR(VLOOKUP($A1689,'2018'!$A$8:$C$209,3,FALSE),0)</f>
        <v>0</v>
      </c>
      <c r="G1689" s="42">
        <f>IFERROR(VLOOKUP($A1689,'2019'!$A$8:$C$282,3,FALSE),0)</f>
        <v>0</v>
      </c>
      <c r="H1689" s="42">
        <f>+IFERROR(VLOOKUP($A1689,'2020'!$A$14:$C$247,3,FALSE),0)</f>
        <v>0</v>
      </c>
      <c r="I1689" s="42">
        <f>+IFERROR(VLOOKUP($A1689,'2021'!$A$12:$C$276,3,FALSE),0)</f>
        <v>0</v>
      </c>
      <c r="J1689" s="42">
        <f>+IFERROR(VLOOKUP($A1689,'2022'!$A:$O,4,FALSE),0)</f>
        <v>0</v>
      </c>
      <c r="K1689" s="42">
        <f>+IFERROR(VLOOKUP($A1689,'2022'!$A:$O,5,FALSE),0)</f>
        <v>0</v>
      </c>
      <c r="L1689" s="42">
        <f>+IFERROR(VLOOKUP($A1689,'2022'!$A:$O,6,FALSE),0)</f>
        <v>0</v>
      </c>
      <c r="M1689" s="42">
        <f>+IFERROR(VLOOKUP($A1689,'2022'!$A:$O,7,FALSE),0)</f>
        <v>0</v>
      </c>
      <c r="N1689" s="42">
        <f>+IFERROR(VLOOKUP($A1689,'2022'!$A:$O,8,FALSE),0)</f>
        <v>0</v>
      </c>
      <c r="O1689" s="42">
        <f>+IFERROR(VLOOKUP($A1689,'2022'!$A:$O,9,FALSE),0)</f>
        <v>0</v>
      </c>
      <c r="P1689" s="42">
        <f>+IFERROR(VLOOKUP($A1689,'2022'!$A:$O,10,FALSE),0)</f>
        <v>0</v>
      </c>
      <c r="Q1689" s="42">
        <f>+IFERROR(VLOOKUP($A1689,'2022'!$A:$O,11,FALSE),0)</f>
        <v>0</v>
      </c>
      <c r="R1689" s="42">
        <f>+IFERROR(VLOOKUP($A1689,'2022'!$A:$O,12,FALSE),0)</f>
        <v>0</v>
      </c>
      <c r="S1689" s="42">
        <f>+IFERROR(VLOOKUP($A1689,'2022'!$A:$O,13,FALSE),0)</f>
        <v>0</v>
      </c>
      <c r="T1689" s="42">
        <f>+IFERROR(VLOOKUP($A1689,'2022'!$A:$O,14,FALSE),0)</f>
        <v>0</v>
      </c>
      <c r="U1689" s="42">
        <f>+IFERROR(VLOOKUP($A1689,'2022'!$A:$O,15,FALSE),0)</f>
        <v>0</v>
      </c>
    </row>
    <row r="1690" spans="1:21" ht="12" hidden="1" x14ac:dyDescent="0.25">
      <c r="A1690" s="5">
        <v>425530</v>
      </c>
      <c r="B1690" s="6" t="s">
        <v>1009</v>
      </c>
      <c r="C1690" s="6" t="s">
        <v>5</v>
      </c>
      <c r="D1690" s="6">
        <f t="shared" si="1687"/>
        <v>6</v>
      </c>
      <c r="E1690" s="40">
        <f t="shared" ref="E1690:U1691" si="1759">+E1691</f>
        <v>0</v>
      </c>
      <c r="F1690" s="40">
        <f t="shared" si="1759"/>
        <v>0</v>
      </c>
      <c r="G1690" s="40">
        <f t="shared" si="1759"/>
        <v>0</v>
      </c>
      <c r="H1690" s="40">
        <f t="shared" si="1759"/>
        <v>0</v>
      </c>
      <c r="I1690" s="40">
        <f t="shared" si="1759"/>
        <v>0</v>
      </c>
      <c r="J1690" s="40">
        <f t="shared" si="1759"/>
        <v>0</v>
      </c>
      <c r="K1690" s="40">
        <f t="shared" si="1759"/>
        <v>0</v>
      </c>
      <c r="L1690" s="40">
        <f t="shared" si="1759"/>
        <v>0</v>
      </c>
      <c r="M1690" s="40">
        <f t="shared" si="1759"/>
        <v>0</v>
      </c>
      <c r="N1690" s="40">
        <f t="shared" si="1759"/>
        <v>0</v>
      </c>
      <c r="O1690" s="40">
        <f t="shared" si="1759"/>
        <v>0</v>
      </c>
      <c r="P1690" s="40">
        <f t="shared" si="1759"/>
        <v>0</v>
      </c>
      <c r="Q1690" s="40">
        <f t="shared" si="1759"/>
        <v>0</v>
      </c>
      <c r="R1690" s="40">
        <f t="shared" si="1759"/>
        <v>0</v>
      </c>
      <c r="S1690" s="40">
        <f t="shared" si="1759"/>
        <v>0</v>
      </c>
      <c r="T1690" s="40">
        <f t="shared" si="1759"/>
        <v>0</v>
      </c>
      <c r="U1690" s="40">
        <f t="shared" si="1759"/>
        <v>0</v>
      </c>
    </row>
    <row r="1691" spans="1:21" ht="12" hidden="1" x14ac:dyDescent="0.25">
      <c r="A1691" s="34">
        <v>42553001</v>
      </c>
      <c r="B1691" s="35" t="s">
        <v>1009</v>
      </c>
      <c r="C1691" s="35" t="s">
        <v>5</v>
      </c>
      <c r="D1691" s="35">
        <f t="shared" si="1687"/>
        <v>8</v>
      </c>
      <c r="E1691" s="41">
        <f>+E1692</f>
        <v>0</v>
      </c>
      <c r="F1691" s="41">
        <f t="shared" si="1759"/>
        <v>0</v>
      </c>
      <c r="G1691" s="41">
        <f t="shared" si="1759"/>
        <v>0</v>
      </c>
      <c r="H1691" s="41">
        <f t="shared" si="1759"/>
        <v>0</v>
      </c>
      <c r="I1691" s="41">
        <f t="shared" si="1759"/>
        <v>0</v>
      </c>
      <c r="J1691" s="41">
        <f t="shared" si="1759"/>
        <v>0</v>
      </c>
      <c r="K1691" s="41">
        <f t="shared" si="1759"/>
        <v>0</v>
      </c>
      <c r="L1691" s="41">
        <f t="shared" si="1759"/>
        <v>0</v>
      </c>
      <c r="M1691" s="41">
        <f t="shared" si="1759"/>
        <v>0</v>
      </c>
      <c r="N1691" s="41">
        <f t="shared" si="1759"/>
        <v>0</v>
      </c>
      <c r="O1691" s="41">
        <f t="shared" si="1759"/>
        <v>0</v>
      </c>
      <c r="P1691" s="41">
        <f t="shared" si="1759"/>
        <v>0</v>
      </c>
      <c r="Q1691" s="41">
        <f t="shared" si="1759"/>
        <v>0</v>
      </c>
      <c r="R1691" s="41">
        <f t="shared" si="1759"/>
        <v>0</v>
      </c>
      <c r="S1691" s="41">
        <f t="shared" si="1759"/>
        <v>0</v>
      </c>
      <c r="T1691" s="41">
        <f t="shared" si="1759"/>
        <v>0</v>
      </c>
      <c r="U1691" s="41">
        <f t="shared" si="1759"/>
        <v>0</v>
      </c>
    </row>
    <row r="1692" spans="1:21" hidden="1" x14ac:dyDescent="0.2">
      <c r="A1692" s="3">
        <v>4255300101</v>
      </c>
      <c r="B1692" s="4" t="s">
        <v>1009</v>
      </c>
      <c r="C1692" s="4" t="s">
        <v>9</v>
      </c>
      <c r="D1692" s="4">
        <f t="shared" ref="D1692" si="1760">+LEN(A1692)</f>
        <v>10</v>
      </c>
      <c r="E1692" s="42">
        <f>+F1692+G1692+J1692+K1692+L1692+H1692+M1692+N1692+I1692+O1692+P1692+Q1692+R1692+S1692+T1692+U1692</f>
        <v>0</v>
      </c>
      <c r="F1692" s="42">
        <f>IFERROR(VLOOKUP($A1692,'2018'!$A$8:$C$209,3,FALSE),0)</f>
        <v>0</v>
      </c>
      <c r="G1692" s="42">
        <f>IFERROR(VLOOKUP($A1692,'2019'!$A$8:$C$282,3,FALSE),0)</f>
        <v>0</v>
      </c>
      <c r="H1692" s="42">
        <f>+IFERROR(VLOOKUP($A1692,'2020'!$A$14:$C$247,3,FALSE),0)</f>
        <v>0</v>
      </c>
      <c r="I1692" s="42">
        <f>+IFERROR(VLOOKUP($A1692,'2021'!$A$12:$C$276,3,FALSE),0)</f>
        <v>0</v>
      </c>
      <c r="J1692" s="42">
        <f>+IFERROR(VLOOKUP($A1692,'2022'!$A:$O,4,FALSE),0)</f>
        <v>0</v>
      </c>
      <c r="K1692" s="42">
        <f>+IFERROR(VLOOKUP($A1692,'2022'!$A:$O,5,FALSE),0)</f>
        <v>0</v>
      </c>
      <c r="L1692" s="42">
        <f>+IFERROR(VLOOKUP($A1692,'2022'!$A:$O,6,FALSE),0)</f>
        <v>0</v>
      </c>
      <c r="M1692" s="42">
        <f>+IFERROR(VLOOKUP($A1692,'2022'!$A:$O,7,FALSE),0)</f>
        <v>0</v>
      </c>
      <c r="N1692" s="42">
        <f>+IFERROR(VLOOKUP($A1692,'2022'!$A:$O,8,FALSE),0)</f>
        <v>0</v>
      </c>
      <c r="O1692" s="42">
        <f>+IFERROR(VLOOKUP($A1692,'2022'!$A:$O,9,FALSE),0)</f>
        <v>0</v>
      </c>
      <c r="P1692" s="42">
        <f>+IFERROR(VLOOKUP($A1692,'2022'!$A:$O,10,FALSE),0)</f>
        <v>0</v>
      </c>
      <c r="Q1692" s="42">
        <f>+IFERROR(VLOOKUP($A1692,'2022'!$A:$O,11,FALSE),0)</f>
        <v>0</v>
      </c>
      <c r="R1692" s="42">
        <f>+IFERROR(VLOOKUP($A1692,'2022'!$A:$O,12,FALSE),0)</f>
        <v>0</v>
      </c>
      <c r="S1692" s="42">
        <f>+IFERROR(VLOOKUP($A1692,'2022'!$A:$O,13,FALSE),0)</f>
        <v>0</v>
      </c>
      <c r="T1692" s="42">
        <f>+IFERROR(VLOOKUP($A1692,'2022'!$A:$O,14,FALSE),0)</f>
        <v>0</v>
      </c>
      <c r="U1692" s="42">
        <f>+IFERROR(VLOOKUP($A1692,'2022'!$A:$O,15,FALSE),0)</f>
        <v>0</v>
      </c>
    </row>
    <row r="1693" spans="1:21" ht="12" hidden="1" x14ac:dyDescent="0.25">
      <c r="A1693" s="5">
        <v>425540</v>
      </c>
      <c r="B1693" s="6" t="s">
        <v>1010</v>
      </c>
      <c r="C1693" s="6" t="s">
        <v>5</v>
      </c>
      <c r="D1693" s="6">
        <f t="shared" ref="D1693:D1756" si="1761">+LEN(A1693)</f>
        <v>6</v>
      </c>
      <c r="E1693" s="40">
        <f t="shared" ref="E1693:U1694" si="1762">+E1694</f>
        <v>0</v>
      </c>
      <c r="F1693" s="40">
        <f t="shared" si="1762"/>
        <v>0</v>
      </c>
      <c r="G1693" s="40">
        <f t="shared" si="1762"/>
        <v>0</v>
      </c>
      <c r="H1693" s="40">
        <f t="shared" si="1762"/>
        <v>0</v>
      </c>
      <c r="I1693" s="40">
        <f t="shared" si="1762"/>
        <v>0</v>
      </c>
      <c r="J1693" s="40">
        <f t="shared" si="1762"/>
        <v>0</v>
      </c>
      <c r="K1693" s="40">
        <f t="shared" si="1762"/>
        <v>0</v>
      </c>
      <c r="L1693" s="40">
        <f t="shared" si="1762"/>
        <v>0</v>
      </c>
      <c r="M1693" s="40">
        <f t="shared" si="1762"/>
        <v>0</v>
      </c>
      <c r="N1693" s="40">
        <f t="shared" si="1762"/>
        <v>0</v>
      </c>
      <c r="O1693" s="40">
        <f t="shared" si="1762"/>
        <v>0</v>
      </c>
      <c r="P1693" s="40">
        <f t="shared" si="1762"/>
        <v>0</v>
      </c>
      <c r="Q1693" s="40">
        <f t="shared" si="1762"/>
        <v>0</v>
      </c>
      <c r="R1693" s="40">
        <f t="shared" si="1762"/>
        <v>0</v>
      </c>
      <c r="S1693" s="40">
        <f t="shared" si="1762"/>
        <v>0</v>
      </c>
      <c r="T1693" s="40">
        <f t="shared" si="1762"/>
        <v>0</v>
      </c>
      <c r="U1693" s="40">
        <f t="shared" si="1762"/>
        <v>0</v>
      </c>
    </row>
    <row r="1694" spans="1:21" ht="12" hidden="1" x14ac:dyDescent="0.25">
      <c r="A1694" s="34">
        <v>42554001</v>
      </c>
      <c r="B1694" s="35" t="s">
        <v>1010</v>
      </c>
      <c r="C1694" s="35" t="s">
        <v>5</v>
      </c>
      <c r="D1694" s="35">
        <f t="shared" si="1761"/>
        <v>8</v>
      </c>
      <c r="E1694" s="41">
        <f t="shared" si="1762"/>
        <v>0</v>
      </c>
      <c r="F1694" s="41">
        <f t="shared" si="1762"/>
        <v>0</v>
      </c>
      <c r="G1694" s="41">
        <f t="shared" si="1762"/>
        <v>0</v>
      </c>
      <c r="H1694" s="41">
        <f t="shared" si="1762"/>
        <v>0</v>
      </c>
      <c r="I1694" s="41">
        <f t="shared" si="1762"/>
        <v>0</v>
      </c>
      <c r="J1694" s="41">
        <f t="shared" si="1762"/>
        <v>0</v>
      </c>
      <c r="K1694" s="41">
        <f t="shared" si="1762"/>
        <v>0</v>
      </c>
      <c r="L1694" s="41">
        <f t="shared" si="1762"/>
        <v>0</v>
      </c>
      <c r="M1694" s="41">
        <f t="shared" si="1762"/>
        <v>0</v>
      </c>
      <c r="N1694" s="41">
        <f t="shared" si="1762"/>
        <v>0</v>
      </c>
      <c r="O1694" s="41">
        <f t="shared" si="1762"/>
        <v>0</v>
      </c>
      <c r="P1694" s="41">
        <f t="shared" si="1762"/>
        <v>0</v>
      </c>
      <c r="Q1694" s="41">
        <f t="shared" si="1762"/>
        <v>0</v>
      </c>
      <c r="R1694" s="41">
        <f t="shared" si="1762"/>
        <v>0</v>
      </c>
      <c r="S1694" s="41">
        <f t="shared" si="1762"/>
        <v>0</v>
      </c>
      <c r="T1694" s="41">
        <f t="shared" si="1762"/>
        <v>0</v>
      </c>
      <c r="U1694" s="41">
        <f t="shared" si="1762"/>
        <v>0</v>
      </c>
    </row>
    <row r="1695" spans="1:21" hidden="1" x14ac:dyDescent="0.2">
      <c r="A1695" s="3">
        <v>4255400101</v>
      </c>
      <c r="B1695" s="4" t="s">
        <v>1010</v>
      </c>
      <c r="C1695" s="4" t="s">
        <v>9</v>
      </c>
      <c r="D1695" s="4">
        <f t="shared" si="1761"/>
        <v>10</v>
      </c>
      <c r="E1695" s="42">
        <f>+F1695+G1695+J1695+K1695+L1695+H1695+M1695+N1695+I1695+O1695+P1695+Q1695+R1695+S1695+T1695+U1695</f>
        <v>0</v>
      </c>
      <c r="F1695" s="42">
        <f>IFERROR(VLOOKUP($A1695,'2018'!$A$8:$C$209,3,FALSE),0)</f>
        <v>0</v>
      </c>
      <c r="G1695" s="42">
        <f>IFERROR(VLOOKUP($A1695,'2019'!$A$8:$C$282,3,FALSE),0)</f>
        <v>0</v>
      </c>
      <c r="H1695" s="42">
        <f>+IFERROR(VLOOKUP($A1695,'2020'!$A$14:$C$247,3,FALSE),0)</f>
        <v>0</v>
      </c>
      <c r="I1695" s="42">
        <f>+IFERROR(VLOOKUP($A1695,'2021'!$A$12:$C$276,3,FALSE),0)</f>
        <v>0</v>
      </c>
      <c r="J1695" s="42">
        <f>+IFERROR(VLOOKUP($A1695,'2022'!$A:$O,4,FALSE),0)</f>
        <v>0</v>
      </c>
      <c r="K1695" s="42">
        <f>+IFERROR(VLOOKUP($A1695,'2022'!$A:$O,5,FALSE),0)</f>
        <v>0</v>
      </c>
      <c r="L1695" s="42">
        <f>+IFERROR(VLOOKUP($A1695,'2022'!$A:$O,6,FALSE),0)</f>
        <v>0</v>
      </c>
      <c r="M1695" s="42">
        <f>+IFERROR(VLOOKUP($A1695,'2022'!$A:$O,7,FALSE),0)</f>
        <v>0</v>
      </c>
      <c r="N1695" s="42">
        <f>+IFERROR(VLOOKUP($A1695,'2022'!$A:$O,8,FALSE),0)</f>
        <v>0</v>
      </c>
      <c r="O1695" s="42">
        <f>+IFERROR(VLOOKUP($A1695,'2022'!$A:$O,9,FALSE),0)</f>
        <v>0</v>
      </c>
      <c r="P1695" s="42">
        <f>+IFERROR(VLOOKUP($A1695,'2022'!$A:$O,10,FALSE),0)</f>
        <v>0</v>
      </c>
      <c r="Q1695" s="42">
        <f>+IFERROR(VLOOKUP($A1695,'2022'!$A:$O,11,FALSE),0)</f>
        <v>0</v>
      </c>
      <c r="R1695" s="42">
        <f>+IFERROR(VLOOKUP($A1695,'2022'!$A:$O,12,FALSE),0)</f>
        <v>0</v>
      </c>
      <c r="S1695" s="42">
        <f>+IFERROR(VLOOKUP($A1695,'2022'!$A:$O,13,FALSE),0)</f>
        <v>0</v>
      </c>
      <c r="T1695" s="42">
        <f>+IFERROR(VLOOKUP($A1695,'2022'!$A:$O,14,FALSE),0)</f>
        <v>0</v>
      </c>
      <c r="U1695" s="42">
        <f>+IFERROR(VLOOKUP($A1695,'2022'!$A:$O,15,FALSE),0)</f>
        <v>0</v>
      </c>
    </row>
    <row r="1696" spans="1:21" ht="12" hidden="1" x14ac:dyDescent="0.25">
      <c r="A1696" s="32">
        <v>4265</v>
      </c>
      <c r="B1696" s="33" t="s">
        <v>1011</v>
      </c>
      <c r="C1696" s="33" t="s">
        <v>5</v>
      </c>
      <c r="D1696" s="33">
        <f t="shared" si="1761"/>
        <v>4</v>
      </c>
      <c r="E1696" s="39">
        <f t="shared" ref="E1696:U1698" si="1763">+E1697</f>
        <v>0</v>
      </c>
      <c r="F1696" s="39">
        <f t="shared" si="1763"/>
        <v>0</v>
      </c>
      <c r="G1696" s="39">
        <f t="shared" si="1763"/>
        <v>0</v>
      </c>
      <c r="H1696" s="39">
        <f t="shared" si="1763"/>
        <v>0</v>
      </c>
      <c r="I1696" s="39">
        <f t="shared" si="1763"/>
        <v>0</v>
      </c>
      <c r="J1696" s="39">
        <f t="shared" si="1763"/>
        <v>0</v>
      </c>
      <c r="K1696" s="39">
        <f t="shared" si="1763"/>
        <v>0</v>
      </c>
      <c r="L1696" s="39">
        <f t="shared" si="1763"/>
        <v>0</v>
      </c>
      <c r="M1696" s="39">
        <f t="shared" si="1763"/>
        <v>0</v>
      </c>
      <c r="N1696" s="39">
        <f t="shared" si="1763"/>
        <v>0</v>
      </c>
      <c r="O1696" s="39">
        <f t="shared" si="1763"/>
        <v>0</v>
      </c>
      <c r="P1696" s="39">
        <f t="shared" si="1763"/>
        <v>0</v>
      </c>
      <c r="Q1696" s="39">
        <f t="shared" si="1763"/>
        <v>0</v>
      </c>
      <c r="R1696" s="39">
        <f t="shared" si="1763"/>
        <v>0</v>
      </c>
      <c r="S1696" s="39">
        <f t="shared" si="1763"/>
        <v>0</v>
      </c>
      <c r="T1696" s="39">
        <f t="shared" si="1763"/>
        <v>0</v>
      </c>
      <c r="U1696" s="39">
        <f t="shared" si="1763"/>
        <v>0</v>
      </c>
    </row>
    <row r="1697" spans="1:21" ht="12" hidden="1" x14ac:dyDescent="0.25">
      <c r="A1697" s="5">
        <v>426510</v>
      </c>
      <c r="B1697" s="6" t="s">
        <v>1011</v>
      </c>
      <c r="C1697" s="6" t="s">
        <v>5</v>
      </c>
      <c r="D1697" s="6">
        <f t="shared" si="1761"/>
        <v>6</v>
      </c>
      <c r="E1697" s="40">
        <f t="shared" si="1763"/>
        <v>0</v>
      </c>
      <c r="F1697" s="40">
        <f t="shared" si="1763"/>
        <v>0</v>
      </c>
      <c r="G1697" s="40">
        <f t="shared" si="1763"/>
        <v>0</v>
      </c>
      <c r="H1697" s="40">
        <f t="shared" si="1763"/>
        <v>0</v>
      </c>
      <c r="I1697" s="40">
        <f t="shared" si="1763"/>
        <v>0</v>
      </c>
      <c r="J1697" s="40">
        <f t="shared" si="1763"/>
        <v>0</v>
      </c>
      <c r="K1697" s="40">
        <f t="shared" si="1763"/>
        <v>0</v>
      </c>
      <c r="L1697" s="40">
        <f t="shared" si="1763"/>
        <v>0</v>
      </c>
      <c r="M1697" s="40">
        <f t="shared" si="1763"/>
        <v>0</v>
      </c>
      <c r="N1697" s="40">
        <f t="shared" si="1763"/>
        <v>0</v>
      </c>
      <c r="O1697" s="40">
        <f t="shared" si="1763"/>
        <v>0</v>
      </c>
      <c r="P1697" s="40">
        <f t="shared" si="1763"/>
        <v>0</v>
      </c>
      <c r="Q1697" s="40">
        <f t="shared" si="1763"/>
        <v>0</v>
      </c>
      <c r="R1697" s="40">
        <f t="shared" si="1763"/>
        <v>0</v>
      </c>
      <c r="S1697" s="40">
        <f t="shared" si="1763"/>
        <v>0</v>
      </c>
      <c r="T1697" s="40">
        <f t="shared" si="1763"/>
        <v>0</v>
      </c>
      <c r="U1697" s="40">
        <f t="shared" si="1763"/>
        <v>0</v>
      </c>
    </row>
    <row r="1698" spans="1:21" ht="12" hidden="1" x14ac:dyDescent="0.25">
      <c r="A1698" s="34">
        <v>42651001</v>
      </c>
      <c r="B1698" s="35" t="s">
        <v>1012</v>
      </c>
      <c r="C1698" s="35" t="s">
        <v>5</v>
      </c>
      <c r="D1698" s="35">
        <f t="shared" si="1761"/>
        <v>8</v>
      </c>
      <c r="E1698" s="41">
        <f t="shared" si="1763"/>
        <v>0</v>
      </c>
      <c r="F1698" s="41">
        <f t="shared" si="1763"/>
        <v>0</v>
      </c>
      <c r="G1698" s="41">
        <f t="shared" si="1763"/>
        <v>0</v>
      </c>
      <c r="H1698" s="41">
        <f t="shared" si="1763"/>
        <v>0</v>
      </c>
      <c r="I1698" s="41">
        <f t="shared" si="1763"/>
        <v>0</v>
      </c>
      <c r="J1698" s="41">
        <f t="shared" si="1763"/>
        <v>0</v>
      </c>
      <c r="K1698" s="41">
        <f t="shared" si="1763"/>
        <v>0</v>
      </c>
      <c r="L1698" s="41">
        <f t="shared" si="1763"/>
        <v>0</v>
      </c>
      <c r="M1698" s="41">
        <f t="shared" si="1763"/>
        <v>0</v>
      </c>
      <c r="N1698" s="41">
        <f t="shared" si="1763"/>
        <v>0</v>
      </c>
      <c r="O1698" s="41">
        <f t="shared" si="1763"/>
        <v>0</v>
      </c>
      <c r="P1698" s="41">
        <f t="shared" si="1763"/>
        <v>0</v>
      </c>
      <c r="Q1698" s="41">
        <f t="shared" si="1763"/>
        <v>0</v>
      </c>
      <c r="R1698" s="41">
        <f t="shared" si="1763"/>
        <v>0</v>
      </c>
      <c r="S1698" s="41">
        <f t="shared" si="1763"/>
        <v>0</v>
      </c>
      <c r="T1698" s="41">
        <f t="shared" si="1763"/>
        <v>0</v>
      </c>
      <c r="U1698" s="41">
        <f t="shared" si="1763"/>
        <v>0</v>
      </c>
    </row>
    <row r="1699" spans="1:21" hidden="1" x14ac:dyDescent="0.2">
      <c r="A1699" s="3">
        <v>4265100101</v>
      </c>
      <c r="B1699" s="4" t="s">
        <v>1012</v>
      </c>
      <c r="C1699" s="4" t="s">
        <v>9</v>
      </c>
      <c r="D1699" s="4">
        <f t="shared" si="1761"/>
        <v>10</v>
      </c>
      <c r="E1699" s="42">
        <f>+F1699+G1699+J1699+K1699+L1699+H1699+M1699+N1699+I1699+O1699+P1699+Q1699+R1699+S1699+T1699+U1699</f>
        <v>0</v>
      </c>
      <c r="F1699" s="42">
        <f>IFERROR(VLOOKUP($A1699,'2018'!$A$8:$C$209,3,FALSE),0)</f>
        <v>0</v>
      </c>
      <c r="G1699" s="42">
        <f>IFERROR(VLOOKUP($A1699,'2019'!$A$8:$C$282,3,FALSE),0)</f>
        <v>0</v>
      </c>
      <c r="H1699" s="42">
        <f>+IFERROR(VLOOKUP($A1699,'2020'!$A$14:$C$247,3,FALSE),0)</f>
        <v>0</v>
      </c>
      <c r="I1699" s="42">
        <f>+IFERROR(VLOOKUP($A1699,'2021'!$A$12:$C$276,3,FALSE),0)</f>
        <v>0</v>
      </c>
      <c r="J1699" s="42">
        <f>+IFERROR(VLOOKUP($A1699,'2022'!$A:$O,4,FALSE),0)</f>
        <v>0</v>
      </c>
      <c r="K1699" s="42">
        <f>+IFERROR(VLOOKUP($A1699,'2022'!$A:$O,5,FALSE),0)</f>
        <v>0</v>
      </c>
      <c r="L1699" s="42">
        <f>+IFERROR(VLOOKUP($A1699,'2022'!$A:$O,6,FALSE),0)</f>
        <v>0</v>
      </c>
      <c r="M1699" s="42">
        <f>+IFERROR(VLOOKUP($A1699,'2022'!$A:$O,7,FALSE),0)</f>
        <v>0</v>
      </c>
      <c r="N1699" s="42">
        <f>+IFERROR(VLOOKUP($A1699,'2022'!$A:$O,8,FALSE),0)</f>
        <v>0</v>
      </c>
      <c r="O1699" s="42">
        <f>+IFERROR(VLOOKUP($A1699,'2022'!$A:$O,9,FALSE),0)</f>
        <v>0</v>
      </c>
      <c r="P1699" s="42">
        <f>+IFERROR(VLOOKUP($A1699,'2022'!$A:$O,10,FALSE),0)</f>
        <v>0</v>
      </c>
      <c r="Q1699" s="42">
        <f>+IFERROR(VLOOKUP($A1699,'2022'!$A:$O,11,FALSE),0)</f>
        <v>0</v>
      </c>
      <c r="R1699" s="42">
        <f>+IFERROR(VLOOKUP($A1699,'2022'!$A:$O,12,FALSE),0)</f>
        <v>0</v>
      </c>
      <c r="S1699" s="42">
        <f>+IFERROR(VLOOKUP($A1699,'2022'!$A:$O,13,FALSE),0)</f>
        <v>0</v>
      </c>
      <c r="T1699" s="42">
        <f>+IFERROR(VLOOKUP($A1699,'2022'!$A:$O,14,FALSE),0)</f>
        <v>0</v>
      </c>
      <c r="U1699" s="42">
        <f>+IFERROR(VLOOKUP($A1699,'2022'!$A:$O,15,FALSE),0)</f>
        <v>0</v>
      </c>
    </row>
    <row r="1700" spans="1:21" ht="12" hidden="1" x14ac:dyDescent="0.25">
      <c r="A1700" s="32">
        <v>4275</v>
      </c>
      <c r="B1700" s="33" t="s">
        <v>1013</v>
      </c>
      <c r="C1700" s="33" t="s">
        <v>5</v>
      </c>
      <c r="D1700" s="33">
        <f t="shared" si="1761"/>
        <v>4</v>
      </c>
      <c r="E1700" s="39">
        <f t="shared" ref="E1700:U1701" si="1764">+E1701</f>
        <v>0</v>
      </c>
      <c r="F1700" s="39">
        <f t="shared" si="1764"/>
        <v>0</v>
      </c>
      <c r="G1700" s="39">
        <f t="shared" si="1764"/>
        <v>0</v>
      </c>
      <c r="H1700" s="39">
        <f t="shared" si="1764"/>
        <v>0</v>
      </c>
      <c r="I1700" s="39">
        <f t="shared" si="1764"/>
        <v>0</v>
      </c>
      <c r="J1700" s="39">
        <f t="shared" si="1764"/>
        <v>0</v>
      </c>
      <c r="K1700" s="39">
        <f t="shared" si="1764"/>
        <v>0</v>
      </c>
      <c r="L1700" s="39">
        <f t="shared" si="1764"/>
        <v>0</v>
      </c>
      <c r="M1700" s="39">
        <f t="shared" si="1764"/>
        <v>0</v>
      </c>
      <c r="N1700" s="39">
        <f t="shared" si="1764"/>
        <v>0</v>
      </c>
      <c r="O1700" s="39">
        <f t="shared" si="1764"/>
        <v>0</v>
      </c>
      <c r="P1700" s="39">
        <f t="shared" si="1764"/>
        <v>0</v>
      </c>
      <c r="Q1700" s="39">
        <f t="shared" si="1764"/>
        <v>0</v>
      </c>
      <c r="R1700" s="39">
        <f t="shared" si="1764"/>
        <v>0</v>
      </c>
      <c r="S1700" s="39">
        <f t="shared" si="1764"/>
        <v>0</v>
      </c>
      <c r="T1700" s="39">
        <f t="shared" si="1764"/>
        <v>0</v>
      </c>
      <c r="U1700" s="39">
        <f t="shared" si="1764"/>
        <v>0</v>
      </c>
    </row>
    <row r="1701" spans="1:21" ht="12" hidden="1" x14ac:dyDescent="0.25">
      <c r="A1701" s="5">
        <v>427550</v>
      </c>
      <c r="B1701" s="6" t="s">
        <v>1014</v>
      </c>
      <c r="C1701" s="6" t="s">
        <v>5</v>
      </c>
      <c r="D1701" s="6">
        <f t="shared" si="1761"/>
        <v>6</v>
      </c>
      <c r="E1701" s="40">
        <f t="shared" si="1764"/>
        <v>0</v>
      </c>
      <c r="F1701" s="40">
        <f t="shared" si="1764"/>
        <v>0</v>
      </c>
      <c r="G1701" s="40">
        <f t="shared" si="1764"/>
        <v>0</v>
      </c>
      <c r="H1701" s="40">
        <f t="shared" si="1764"/>
        <v>0</v>
      </c>
      <c r="I1701" s="40">
        <f t="shared" si="1764"/>
        <v>0</v>
      </c>
      <c r="J1701" s="40">
        <f t="shared" si="1764"/>
        <v>0</v>
      </c>
      <c r="K1701" s="40">
        <f t="shared" si="1764"/>
        <v>0</v>
      </c>
      <c r="L1701" s="40">
        <f t="shared" si="1764"/>
        <v>0</v>
      </c>
      <c r="M1701" s="40">
        <f t="shared" si="1764"/>
        <v>0</v>
      </c>
      <c r="N1701" s="40">
        <f t="shared" si="1764"/>
        <v>0</v>
      </c>
      <c r="O1701" s="40">
        <f t="shared" si="1764"/>
        <v>0</v>
      </c>
      <c r="P1701" s="40">
        <f t="shared" si="1764"/>
        <v>0</v>
      </c>
      <c r="Q1701" s="40">
        <f t="shared" si="1764"/>
        <v>0</v>
      </c>
      <c r="R1701" s="40">
        <f t="shared" si="1764"/>
        <v>0</v>
      </c>
      <c r="S1701" s="40">
        <f t="shared" si="1764"/>
        <v>0</v>
      </c>
      <c r="T1701" s="40">
        <f t="shared" si="1764"/>
        <v>0</v>
      </c>
      <c r="U1701" s="40">
        <f t="shared" si="1764"/>
        <v>0</v>
      </c>
    </row>
    <row r="1702" spans="1:21" ht="12" hidden="1" customHeight="1" x14ac:dyDescent="0.25">
      <c r="A1702" s="34">
        <v>42755001</v>
      </c>
      <c r="B1702" s="35" t="s">
        <v>1014</v>
      </c>
      <c r="C1702" s="35" t="s">
        <v>5</v>
      </c>
      <c r="D1702" s="35">
        <f t="shared" si="1761"/>
        <v>8</v>
      </c>
      <c r="E1702" s="41">
        <f t="shared" ref="E1702:L1702" si="1765">SUBTOTAL(9,E1703:E1715)</f>
        <v>0</v>
      </c>
      <c r="F1702" s="41">
        <f t="shared" si="1765"/>
        <v>0</v>
      </c>
      <c r="G1702" s="41">
        <f t="shared" si="1765"/>
        <v>0</v>
      </c>
      <c r="H1702" s="41">
        <f t="shared" ref="H1702" si="1766">SUBTOTAL(9,H1703:H1715)</f>
        <v>0</v>
      </c>
      <c r="I1702" s="41">
        <f t="shared" ref="I1702" si="1767">SUBTOTAL(9,I1703:I1715)</f>
        <v>0</v>
      </c>
      <c r="J1702" s="41">
        <f t="shared" si="1765"/>
        <v>0</v>
      </c>
      <c r="K1702" s="41">
        <f t="shared" si="1765"/>
        <v>0</v>
      </c>
      <c r="L1702" s="41">
        <f t="shared" si="1765"/>
        <v>0</v>
      </c>
      <c r="M1702" s="41">
        <f t="shared" ref="M1702:N1702" si="1768">SUBTOTAL(9,M1703:M1715)</f>
        <v>0</v>
      </c>
      <c r="N1702" s="41">
        <f t="shared" si="1768"/>
        <v>0</v>
      </c>
      <c r="O1702" s="41">
        <f t="shared" ref="O1702:S1702" si="1769">SUBTOTAL(9,O1703:O1715)</f>
        <v>0</v>
      </c>
      <c r="P1702" s="41">
        <f t="shared" si="1769"/>
        <v>0</v>
      </c>
      <c r="Q1702" s="41">
        <f t="shared" si="1769"/>
        <v>0</v>
      </c>
      <c r="R1702" s="41">
        <f t="shared" si="1769"/>
        <v>0</v>
      </c>
      <c r="S1702" s="41">
        <f t="shared" si="1769"/>
        <v>0</v>
      </c>
      <c r="T1702" s="41">
        <f t="shared" ref="T1702:U1702" si="1770">SUBTOTAL(9,T1703:T1715)</f>
        <v>0</v>
      </c>
      <c r="U1702" s="41">
        <f t="shared" si="1770"/>
        <v>0</v>
      </c>
    </row>
    <row r="1703" spans="1:21" ht="12" hidden="1" customHeight="1" x14ac:dyDescent="0.2">
      <c r="A1703" s="3">
        <v>4275500101</v>
      </c>
      <c r="B1703" s="4" t="s">
        <v>1015</v>
      </c>
      <c r="C1703" s="4" t="s">
        <v>9</v>
      </c>
      <c r="D1703" s="4">
        <f t="shared" si="1761"/>
        <v>10</v>
      </c>
      <c r="E1703" s="42">
        <f t="shared" ref="E1703:E1715" si="1771">+F1703+G1703+J1703+K1703+L1703+H1703+M1703+N1703+I1703+O1703+P1703+Q1703+R1703+S1703+T1703+U1703</f>
        <v>0</v>
      </c>
      <c r="F1703" s="42">
        <f>IFERROR(VLOOKUP($A1703,'2018'!$A$8:$C$209,3,FALSE),0)</f>
        <v>0</v>
      </c>
      <c r="G1703" s="42">
        <f>IFERROR(VLOOKUP($A1703,'2019'!$A$8:$C$282,3,FALSE),0)</f>
        <v>0</v>
      </c>
      <c r="H1703" s="42">
        <f>+IFERROR(VLOOKUP($A1703,'2020'!$A$14:$C$247,3,FALSE),0)</f>
        <v>0</v>
      </c>
      <c r="I1703" s="42">
        <f>+IFERROR(VLOOKUP($A1703,'2021'!$A$12:$C$276,3,FALSE),0)</f>
        <v>0</v>
      </c>
      <c r="J1703" s="42">
        <f>+IFERROR(VLOOKUP($A1703,'2022'!$A:$O,4,FALSE),0)</f>
        <v>0</v>
      </c>
      <c r="K1703" s="42">
        <f>+IFERROR(VLOOKUP($A1703,'2022'!$A:$O,5,FALSE),0)</f>
        <v>0</v>
      </c>
      <c r="L1703" s="42">
        <f>+IFERROR(VLOOKUP($A1703,'2022'!$A:$O,6,FALSE),0)</f>
        <v>0</v>
      </c>
      <c r="M1703" s="42">
        <f>+IFERROR(VLOOKUP($A1703,'2022'!$A:$O,7,FALSE),0)</f>
        <v>0</v>
      </c>
      <c r="N1703" s="42">
        <f>+IFERROR(VLOOKUP($A1703,'2022'!$A:$O,8,FALSE),0)</f>
        <v>0</v>
      </c>
      <c r="O1703" s="42">
        <f>+IFERROR(VLOOKUP($A1703,'2022'!$A:$O,9,FALSE),0)</f>
        <v>0</v>
      </c>
      <c r="P1703" s="42">
        <f>+IFERROR(VLOOKUP($A1703,'2022'!$A:$O,10,FALSE),0)</f>
        <v>0</v>
      </c>
      <c r="Q1703" s="42">
        <f>+IFERROR(VLOOKUP($A1703,'2022'!$A:$O,11,FALSE),0)</f>
        <v>0</v>
      </c>
      <c r="R1703" s="42">
        <f>+IFERROR(VLOOKUP($A1703,'2022'!$A:$O,12,FALSE),0)</f>
        <v>0</v>
      </c>
      <c r="S1703" s="42">
        <f>+IFERROR(VLOOKUP($A1703,'2022'!$A:$O,13,FALSE),0)</f>
        <v>0</v>
      </c>
      <c r="T1703" s="42">
        <f>+IFERROR(VLOOKUP($A1703,'2022'!$A:$O,14,FALSE),0)</f>
        <v>0</v>
      </c>
      <c r="U1703" s="42">
        <f>+IFERROR(VLOOKUP($A1703,'2022'!$A:$O,15,FALSE),0)</f>
        <v>0</v>
      </c>
    </row>
    <row r="1704" spans="1:21" ht="12" hidden="1" customHeight="1" x14ac:dyDescent="0.2">
      <c r="A1704" s="3">
        <v>4275500102</v>
      </c>
      <c r="B1704" s="4" t="s">
        <v>1016</v>
      </c>
      <c r="C1704" s="4" t="s">
        <v>9</v>
      </c>
      <c r="D1704" s="4">
        <f t="shared" si="1761"/>
        <v>10</v>
      </c>
      <c r="E1704" s="42">
        <f t="shared" si="1771"/>
        <v>0</v>
      </c>
      <c r="F1704" s="42">
        <f>IFERROR(VLOOKUP($A1704,'2018'!$A$8:$C$209,3,FALSE),0)</f>
        <v>0</v>
      </c>
      <c r="G1704" s="42">
        <f>IFERROR(VLOOKUP($A1704,'2019'!$A$8:$C$282,3,FALSE),0)</f>
        <v>0</v>
      </c>
      <c r="H1704" s="42">
        <f>+IFERROR(VLOOKUP($A1704,'2020'!$A$14:$C$247,3,FALSE),0)</f>
        <v>0</v>
      </c>
      <c r="I1704" s="42">
        <f>+IFERROR(VLOOKUP($A1704,'2021'!$A$12:$C$276,3,FALSE),0)</f>
        <v>0</v>
      </c>
      <c r="J1704" s="42">
        <f>+IFERROR(VLOOKUP($A1704,'2022'!$A:$O,4,FALSE),0)</f>
        <v>0</v>
      </c>
      <c r="K1704" s="42">
        <f>+IFERROR(VLOOKUP($A1704,'2022'!$A:$O,5,FALSE),0)</f>
        <v>0</v>
      </c>
      <c r="L1704" s="42">
        <f>+IFERROR(VLOOKUP($A1704,'2022'!$A:$O,6,FALSE),0)</f>
        <v>0</v>
      </c>
      <c r="M1704" s="42">
        <f>+IFERROR(VLOOKUP($A1704,'2022'!$A:$O,7,FALSE),0)</f>
        <v>0</v>
      </c>
      <c r="N1704" s="42">
        <f>+IFERROR(VLOOKUP($A1704,'2022'!$A:$O,8,FALSE),0)</f>
        <v>0</v>
      </c>
      <c r="O1704" s="42">
        <f>+IFERROR(VLOOKUP($A1704,'2022'!$A:$O,9,FALSE),0)</f>
        <v>0</v>
      </c>
      <c r="P1704" s="42">
        <f>+IFERROR(VLOOKUP($A1704,'2022'!$A:$O,10,FALSE),0)</f>
        <v>0</v>
      </c>
      <c r="Q1704" s="42">
        <f>+IFERROR(VLOOKUP($A1704,'2022'!$A:$O,11,FALSE),0)</f>
        <v>0</v>
      </c>
      <c r="R1704" s="42">
        <f>+IFERROR(VLOOKUP($A1704,'2022'!$A:$O,12,FALSE),0)</f>
        <v>0</v>
      </c>
      <c r="S1704" s="42">
        <f>+IFERROR(VLOOKUP($A1704,'2022'!$A:$O,13,FALSE),0)</f>
        <v>0</v>
      </c>
      <c r="T1704" s="42">
        <f>+IFERROR(VLOOKUP($A1704,'2022'!$A:$O,14,FALSE),0)</f>
        <v>0</v>
      </c>
      <c r="U1704" s="42">
        <f>+IFERROR(VLOOKUP($A1704,'2022'!$A:$O,15,FALSE),0)</f>
        <v>0</v>
      </c>
    </row>
    <row r="1705" spans="1:21" hidden="1" x14ac:dyDescent="0.2">
      <c r="A1705" s="3">
        <v>4275500103</v>
      </c>
      <c r="B1705" s="4" t="s">
        <v>1017</v>
      </c>
      <c r="C1705" s="4" t="s">
        <v>9</v>
      </c>
      <c r="D1705" s="4">
        <f t="shared" si="1761"/>
        <v>10</v>
      </c>
      <c r="E1705" s="42">
        <f t="shared" si="1771"/>
        <v>0</v>
      </c>
      <c r="F1705" s="42">
        <f>IFERROR(VLOOKUP($A1705,'2018'!$A$8:$C$209,3,FALSE),0)</f>
        <v>0</v>
      </c>
      <c r="G1705" s="42">
        <f>IFERROR(VLOOKUP($A1705,'2019'!$A$8:$C$282,3,FALSE),0)</f>
        <v>0</v>
      </c>
      <c r="H1705" s="42">
        <f>+IFERROR(VLOOKUP($A1705,'2020'!$A$14:$C$247,3,FALSE),0)</f>
        <v>0</v>
      </c>
      <c r="I1705" s="42">
        <f>+IFERROR(VLOOKUP($A1705,'2021'!$A$12:$C$276,3,FALSE),0)</f>
        <v>0</v>
      </c>
      <c r="J1705" s="42">
        <f>+IFERROR(VLOOKUP($A1705,'2022'!$A:$O,4,FALSE),0)</f>
        <v>0</v>
      </c>
      <c r="K1705" s="42">
        <f>+IFERROR(VLOOKUP($A1705,'2022'!$A:$O,5,FALSE),0)</f>
        <v>0</v>
      </c>
      <c r="L1705" s="42">
        <f>+IFERROR(VLOOKUP($A1705,'2022'!$A:$O,6,FALSE),0)</f>
        <v>0</v>
      </c>
      <c r="M1705" s="42">
        <f>+IFERROR(VLOOKUP($A1705,'2022'!$A:$O,7,FALSE),0)</f>
        <v>0</v>
      </c>
      <c r="N1705" s="42">
        <f>+IFERROR(VLOOKUP($A1705,'2022'!$A:$O,8,FALSE),0)</f>
        <v>0</v>
      </c>
      <c r="O1705" s="42">
        <f>+IFERROR(VLOOKUP($A1705,'2022'!$A:$O,9,FALSE),0)</f>
        <v>0</v>
      </c>
      <c r="P1705" s="42">
        <f>+IFERROR(VLOOKUP($A1705,'2022'!$A:$O,10,FALSE),0)</f>
        <v>0</v>
      </c>
      <c r="Q1705" s="42">
        <f>+IFERROR(VLOOKUP($A1705,'2022'!$A:$O,11,FALSE),0)</f>
        <v>0</v>
      </c>
      <c r="R1705" s="42">
        <f>+IFERROR(VLOOKUP($A1705,'2022'!$A:$O,12,FALSE),0)</f>
        <v>0</v>
      </c>
      <c r="S1705" s="42">
        <f>+IFERROR(VLOOKUP($A1705,'2022'!$A:$O,13,FALSE),0)</f>
        <v>0</v>
      </c>
      <c r="T1705" s="42">
        <f>+IFERROR(VLOOKUP($A1705,'2022'!$A:$O,14,FALSE),0)</f>
        <v>0</v>
      </c>
      <c r="U1705" s="42">
        <f>+IFERROR(VLOOKUP($A1705,'2022'!$A:$O,15,FALSE),0)</f>
        <v>0</v>
      </c>
    </row>
    <row r="1706" spans="1:21" hidden="1" x14ac:dyDescent="0.2">
      <c r="A1706" s="3">
        <v>4275500104</v>
      </c>
      <c r="B1706" s="4" t="s">
        <v>1018</v>
      </c>
      <c r="C1706" s="4" t="s">
        <v>9</v>
      </c>
      <c r="D1706" s="4">
        <f t="shared" si="1761"/>
        <v>10</v>
      </c>
      <c r="E1706" s="42">
        <f t="shared" si="1771"/>
        <v>0</v>
      </c>
      <c r="F1706" s="42">
        <f>IFERROR(VLOOKUP($A1706,'2018'!$A$8:$C$209,3,FALSE),0)</f>
        <v>0</v>
      </c>
      <c r="G1706" s="42">
        <f>IFERROR(VLOOKUP($A1706,'2019'!$A$8:$C$282,3,FALSE),0)</f>
        <v>0</v>
      </c>
      <c r="H1706" s="42">
        <f>+IFERROR(VLOOKUP($A1706,'2020'!$A$14:$C$247,3,FALSE),0)</f>
        <v>0</v>
      </c>
      <c r="I1706" s="42">
        <f>+IFERROR(VLOOKUP($A1706,'2021'!$A$12:$C$276,3,FALSE),0)</f>
        <v>0</v>
      </c>
      <c r="J1706" s="42">
        <f>+IFERROR(VLOOKUP($A1706,'2022'!$A:$O,4,FALSE),0)</f>
        <v>0</v>
      </c>
      <c r="K1706" s="42">
        <f>+IFERROR(VLOOKUP($A1706,'2022'!$A:$O,5,FALSE),0)</f>
        <v>0</v>
      </c>
      <c r="L1706" s="42">
        <f>+IFERROR(VLOOKUP($A1706,'2022'!$A:$O,6,FALSE),0)</f>
        <v>0</v>
      </c>
      <c r="M1706" s="42">
        <f>+IFERROR(VLOOKUP($A1706,'2022'!$A:$O,7,FALSE),0)</f>
        <v>0</v>
      </c>
      <c r="N1706" s="42">
        <f>+IFERROR(VLOOKUP($A1706,'2022'!$A:$O,8,FALSE),0)</f>
        <v>0</v>
      </c>
      <c r="O1706" s="42">
        <f>+IFERROR(VLOOKUP($A1706,'2022'!$A:$O,9,FALSE),0)</f>
        <v>0</v>
      </c>
      <c r="P1706" s="42">
        <f>+IFERROR(VLOOKUP($A1706,'2022'!$A:$O,10,FALSE),0)</f>
        <v>0</v>
      </c>
      <c r="Q1706" s="42">
        <f>+IFERROR(VLOOKUP($A1706,'2022'!$A:$O,11,FALSE),0)</f>
        <v>0</v>
      </c>
      <c r="R1706" s="42">
        <f>+IFERROR(VLOOKUP($A1706,'2022'!$A:$O,12,FALSE),0)</f>
        <v>0</v>
      </c>
      <c r="S1706" s="42">
        <f>+IFERROR(VLOOKUP($A1706,'2022'!$A:$O,13,FALSE),0)</f>
        <v>0</v>
      </c>
      <c r="T1706" s="42">
        <f>+IFERROR(VLOOKUP($A1706,'2022'!$A:$O,14,FALSE),0)</f>
        <v>0</v>
      </c>
      <c r="U1706" s="42">
        <f>+IFERROR(VLOOKUP($A1706,'2022'!$A:$O,15,FALSE),0)</f>
        <v>0</v>
      </c>
    </row>
    <row r="1707" spans="1:21" hidden="1" x14ac:dyDescent="0.2">
      <c r="A1707" s="3">
        <v>4275500105</v>
      </c>
      <c r="B1707" s="4" t="s">
        <v>1019</v>
      </c>
      <c r="C1707" s="4" t="s">
        <v>9</v>
      </c>
      <c r="D1707" s="4">
        <f t="shared" si="1761"/>
        <v>10</v>
      </c>
      <c r="E1707" s="42">
        <f t="shared" si="1771"/>
        <v>0</v>
      </c>
      <c r="F1707" s="42">
        <f>IFERROR(VLOOKUP($A1707,'2018'!$A$8:$C$209,3,FALSE),0)</f>
        <v>0</v>
      </c>
      <c r="G1707" s="42">
        <f>IFERROR(VLOOKUP($A1707,'2019'!$A$8:$C$282,3,FALSE),0)</f>
        <v>0</v>
      </c>
      <c r="H1707" s="42">
        <f>+IFERROR(VLOOKUP($A1707,'2020'!$A$14:$C$247,3,FALSE),0)</f>
        <v>0</v>
      </c>
      <c r="I1707" s="42">
        <f>+IFERROR(VLOOKUP($A1707,'2021'!$A$12:$C$276,3,FALSE),0)</f>
        <v>0</v>
      </c>
      <c r="J1707" s="42">
        <f>+IFERROR(VLOOKUP($A1707,'2022'!$A:$O,4,FALSE),0)</f>
        <v>0</v>
      </c>
      <c r="K1707" s="42">
        <f>+IFERROR(VLOOKUP($A1707,'2022'!$A:$O,5,FALSE),0)</f>
        <v>0</v>
      </c>
      <c r="L1707" s="42">
        <f>+IFERROR(VLOOKUP($A1707,'2022'!$A:$O,6,FALSE),0)</f>
        <v>0</v>
      </c>
      <c r="M1707" s="42">
        <f>+IFERROR(VLOOKUP($A1707,'2022'!$A:$O,7,FALSE),0)</f>
        <v>0</v>
      </c>
      <c r="N1707" s="42">
        <f>+IFERROR(VLOOKUP($A1707,'2022'!$A:$O,8,FALSE),0)</f>
        <v>0</v>
      </c>
      <c r="O1707" s="42">
        <f>+IFERROR(VLOOKUP($A1707,'2022'!$A:$O,9,FALSE),0)</f>
        <v>0</v>
      </c>
      <c r="P1707" s="42">
        <f>+IFERROR(VLOOKUP($A1707,'2022'!$A:$O,10,FALSE),0)</f>
        <v>0</v>
      </c>
      <c r="Q1707" s="42">
        <f>+IFERROR(VLOOKUP($A1707,'2022'!$A:$O,11,FALSE),0)</f>
        <v>0</v>
      </c>
      <c r="R1707" s="42">
        <f>+IFERROR(VLOOKUP($A1707,'2022'!$A:$O,12,FALSE),0)</f>
        <v>0</v>
      </c>
      <c r="S1707" s="42">
        <f>+IFERROR(VLOOKUP($A1707,'2022'!$A:$O,13,FALSE),0)</f>
        <v>0</v>
      </c>
      <c r="T1707" s="42">
        <f>+IFERROR(VLOOKUP($A1707,'2022'!$A:$O,14,FALSE),0)</f>
        <v>0</v>
      </c>
      <c r="U1707" s="42">
        <f>+IFERROR(VLOOKUP($A1707,'2022'!$A:$O,15,FALSE),0)</f>
        <v>0</v>
      </c>
    </row>
    <row r="1708" spans="1:21" ht="12" hidden="1" customHeight="1" x14ac:dyDescent="0.2">
      <c r="A1708" s="3">
        <v>4275500106</v>
      </c>
      <c r="B1708" s="4" t="s">
        <v>1020</v>
      </c>
      <c r="C1708" s="4" t="s">
        <v>9</v>
      </c>
      <c r="D1708" s="4">
        <f t="shared" si="1761"/>
        <v>10</v>
      </c>
      <c r="E1708" s="42">
        <f t="shared" si="1771"/>
        <v>0</v>
      </c>
      <c r="F1708" s="42">
        <f>IFERROR(VLOOKUP($A1708,'2018'!$A$8:$C$209,3,FALSE),0)</f>
        <v>0</v>
      </c>
      <c r="G1708" s="42">
        <f>IFERROR(VLOOKUP($A1708,'2019'!$A$8:$C$282,3,FALSE),0)</f>
        <v>0</v>
      </c>
      <c r="H1708" s="42">
        <f>+IFERROR(VLOOKUP($A1708,'2020'!$A$14:$C$247,3,FALSE),0)</f>
        <v>0</v>
      </c>
      <c r="I1708" s="42">
        <f>+IFERROR(VLOOKUP($A1708,'2021'!$A$12:$C$276,3,FALSE),0)</f>
        <v>0</v>
      </c>
      <c r="J1708" s="42">
        <f>+IFERROR(VLOOKUP($A1708,'2022'!$A:$O,4,FALSE),0)</f>
        <v>0</v>
      </c>
      <c r="K1708" s="42">
        <f>+IFERROR(VLOOKUP($A1708,'2022'!$A:$O,5,FALSE),0)</f>
        <v>0</v>
      </c>
      <c r="L1708" s="42">
        <f>+IFERROR(VLOOKUP($A1708,'2022'!$A:$O,6,FALSE),0)</f>
        <v>0</v>
      </c>
      <c r="M1708" s="42">
        <f>+IFERROR(VLOOKUP($A1708,'2022'!$A:$O,7,FALSE),0)</f>
        <v>0</v>
      </c>
      <c r="N1708" s="42">
        <f>+IFERROR(VLOOKUP($A1708,'2022'!$A:$O,8,FALSE),0)</f>
        <v>0</v>
      </c>
      <c r="O1708" s="42">
        <f>+IFERROR(VLOOKUP($A1708,'2022'!$A:$O,9,FALSE),0)</f>
        <v>0</v>
      </c>
      <c r="P1708" s="42">
        <f>+IFERROR(VLOOKUP($A1708,'2022'!$A:$O,10,FALSE),0)</f>
        <v>0</v>
      </c>
      <c r="Q1708" s="42">
        <f>+IFERROR(VLOOKUP($A1708,'2022'!$A:$O,11,FALSE),0)</f>
        <v>0</v>
      </c>
      <c r="R1708" s="42">
        <f>+IFERROR(VLOOKUP($A1708,'2022'!$A:$O,12,FALSE),0)</f>
        <v>0</v>
      </c>
      <c r="S1708" s="42">
        <f>+IFERROR(VLOOKUP($A1708,'2022'!$A:$O,13,FALSE),0)</f>
        <v>0</v>
      </c>
      <c r="T1708" s="42">
        <f>+IFERROR(VLOOKUP($A1708,'2022'!$A:$O,14,FALSE),0)</f>
        <v>0</v>
      </c>
      <c r="U1708" s="42">
        <f>+IFERROR(VLOOKUP($A1708,'2022'!$A:$O,15,FALSE),0)</f>
        <v>0</v>
      </c>
    </row>
    <row r="1709" spans="1:21" ht="12" hidden="1" customHeight="1" x14ac:dyDescent="0.2">
      <c r="A1709" s="3">
        <v>4275500107</v>
      </c>
      <c r="B1709" s="4" t="s">
        <v>1021</v>
      </c>
      <c r="C1709" s="4" t="s">
        <v>9</v>
      </c>
      <c r="D1709" s="4">
        <f t="shared" si="1761"/>
        <v>10</v>
      </c>
      <c r="E1709" s="42">
        <f t="shared" si="1771"/>
        <v>0</v>
      </c>
      <c r="F1709" s="42">
        <f>IFERROR(VLOOKUP($A1709,'2018'!$A$8:$C$209,3,FALSE),0)</f>
        <v>0</v>
      </c>
      <c r="G1709" s="42">
        <f>IFERROR(VLOOKUP($A1709,'2019'!$A$8:$C$282,3,FALSE),0)</f>
        <v>0</v>
      </c>
      <c r="H1709" s="42">
        <f>+IFERROR(VLOOKUP($A1709,'2020'!$A$14:$C$247,3,FALSE),0)</f>
        <v>0</v>
      </c>
      <c r="I1709" s="42">
        <f>+IFERROR(VLOOKUP($A1709,'2021'!$A$12:$C$276,3,FALSE),0)</f>
        <v>0</v>
      </c>
      <c r="J1709" s="42">
        <f>+IFERROR(VLOOKUP($A1709,'2022'!$A:$O,4,FALSE),0)</f>
        <v>0</v>
      </c>
      <c r="K1709" s="42">
        <f>+IFERROR(VLOOKUP($A1709,'2022'!$A:$O,5,FALSE),0)</f>
        <v>0</v>
      </c>
      <c r="L1709" s="42">
        <f>+IFERROR(VLOOKUP($A1709,'2022'!$A:$O,6,FALSE),0)</f>
        <v>0</v>
      </c>
      <c r="M1709" s="42">
        <f>+IFERROR(VLOOKUP($A1709,'2022'!$A:$O,7,FALSE),0)</f>
        <v>0</v>
      </c>
      <c r="N1709" s="42">
        <f>+IFERROR(VLOOKUP($A1709,'2022'!$A:$O,8,FALSE),0)</f>
        <v>0</v>
      </c>
      <c r="O1709" s="42">
        <f>+IFERROR(VLOOKUP($A1709,'2022'!$A:$O,9,FALSE),0)</f>
        <v>0</v>
      </c>
      <c r="P1709" s="42">
        <f>+IFERROR(VLOOKUP($A1709,'2022'!$A:$O,10,FALSE),0)</f>
        <v>0</v>
      </c>
      <c r="Q1709" s="42">
        <f>+IFERROR(VLOOKUP($A1709,'2022'!$A:$O,11,FALSE),0)</f>
        <v>0</v>
      </c>
      <c r="R1709" s="42">
        <f>+IFERROR(VLOOKUP($A1709,'2022'!$A:$O,12,FALSE),0)</f>
        <v>0</v>
      </c>
      <c r="S1709" s="42">
        <f>+IFERROR(VLOOKUP($A1709,'2022'!$A:$O,13,FALSE),0)</f>
        <v>0</v>
      </c>
      <c r="T1709" s="42">
        <f>+IFERROR(VLOOKUP($A1709,'2022'!$A:$O,14,FALSE),0)</f>
        <v>0</v>
      </c>
      <c r="U1709" s="42">
        <f>+IFERROR(VLOOKUP($A1709,'2022'!$A:$O,15,FALSE),0)</f>
        <v>0</v>
      </c>
    </row>
    <row r="1710" spans="1:21" ht="12" hidden="1" customHeight="1" x14ac:dyDescent="0.2">
      <c r="A1710" s="3">
        <v>4275500108</v>
      </c>
      <c r="B1710" s="4" t="s">
        <v>1022</v>
      </c>
      <c r="C1710" s="4" t="s">
        <v>9</v>
      </c>
      <c r="D1710" s="4">
        <f t="shared" si="1761"/>
        <v>10</v>
      </c>
      <c r="E1710" s="42">
        <f t="shared" si="1771"/>
        <v>0</v>
      </c>
      <c r="F1710" s="42">
        <f>IFERROR(VLOOKUP($A1710,'2018'!$A$8:$C$209,3,FALSE),0)</f>
        <v>0</v>
      </c>
      <c r="G1710" s="42">
        <f>IFERROR(VLOOKUP($A1710,'2019'!$A$8:$C$282,3,FALSE),0)</f>
        <v>0</v>
      </c>
      <c r="H1710" s="42">
        <f>+IFERROR(VLOOKUP($A1710,'2020'!$A$14:$C$247,3,FALSE),0)</f>
        <v>0</v>
      </c>
      <c r="I1710" s="42">
        <f>+IFERROR(VLOOKUP($A1710,'2021'!$A$12:$C$276,3,FALSE),0)</f>
        <v>0</v>
      </c>
      <c r="J1710" s="42">
        <f>+IFERROR(VLOOKUP($A1710,'2022'!$A:$O,4,FALSE),0)</f>
        <v>0</v>
      </c>
      <c r="K1710" s="42">
        <f>+IFERROR(VLOOKUP($A1710,'2022'!$A:$O,5,FALSE),0)</f>
        <v>0</v>
      </c>
      <c r="L1710" s="42">
        <f>+IFERROR(VLOOKUP($A1710,'2022'!$A:$O,6,FALSE),0)</f>
        <v>0</v>
      </c>
      <c r="M1710" s="42">
        <f>+IFERROR(VLOOKUP($A1710,'2022'!$A:$O,7,FALSE),0)</f>
        <v>0</v>
      </c>
      <c r="N1710" s="42">
        <f>+IFERROR(VLOOKUP($A1710,'2022'!$A:$O,8,FALSE),0)</f>
        <v>0</v>
      </c>
      <c r="O1710" s="42">
        <f>+IFERROR(VLOOKUP($A1710,'2022'!$A:$O,9,FALSE),0)</f>
        <v>0</v>
      </c>
      <c r="P1710" s="42">
        <f>+IFERROR(VLOOKUP($A1710,'2022'!$A:$O,10,FALSE),0)</f>
        <v>0</v>
      </c>
      <c r="Q1710" s="42">
        <f>+IFERROR(VLOOKUP($A1710,'2022'!$A:$O,11,FALSE),0)</f>
        <v>0</v>
      </c>
      <c r="R1710" s="42">
        <f>+IFERROR(VLOOKUP($A1710,'2022'!$A:$O,12,FALSE),0)</f>
        <v>0</v>
      </c>
      <c r="S1710" s="42">
        <f>+IFERROR(VLOOKUP($A1710,'2022'!$A:$O,13,FALSE),0)</f>
        <v>0</v>
      </c>
      <c r="T1710" s="42">
        <f>+IFERROR(VLOOKUP($A1710,'2022'!$A:$O,14,FALSE),0)</f>
        <v>0</v>
      </c>
      <c r="U1710" s="42">
        <f>+IFERROR(VLOOKUP($A1710,'2022'!$A:$O,15,FALSE),0)</f>
        <v>0</v>
      </c>
    </row>
    <row r="1711" spans="1:21" ht="12" hidden="1" customHeight="1" x14ac:dyDescent="0.2">
      <c r="A1711" s="3">
        <v>4275500109</v>
      </c>
      <c r="B1711" s="4" t="s">
        <v>1023</v>
      </c>
      <c r="C1711" s="4" t="s">
        <v>9</v>
      </c>
      <c r="D1711" s="4">
        <f t="shared" si="1761"/>
        <v>10</v>
      </c>
      <c r="E1711" s="42">
        <f t="shared" si="1771"/>
        <v>0</v>
      </c>
      <c r="F1711" s="42">
        <f>IFERROR(VLOOKUP($A1711,'2018'!$A$8:$C$209,3,FALSE),0)</f>
        <v>0</v>
      </c>
      <c r="G1711" s="42">
        <f>IFERROR(VLOOKUP($A1711,'2019'!$A$8:$C$282,3,FALSE),0)</f>
        <v>0</v>
      </c>
      <c r="H1711" s="42">
        <f>+IFERROR(VLOOKUP($A1711,'2020'!$A$14:$C$247,3,FALSE),0)</f>
        <v>0</v>
      </c>
      <c r="I1711" s="42">
        <f>+IFERROR(VLOOKUP($A1711,'2021'!$A$12:$C$276,3,FALSE),0)</f>
        <v>0</v>
      </c>
      <c r="J1711" s="42">
        <f>+IFERROR(VLOOKUP($A1711,'2022'!$A:$O,4,FALSE),0)</f>
        <v>0</v>
      </c>
      <c r="K1711" s="42">
        <f>+IFERROR(VLOOKUP($A1711,'2022'!$A:$O,5,FALSE),0)</f>
        <v>0</v>
      </c>
      <c r="L1711" s="42">
        <f>+IFERROR(VLOOKUP($A1711,'2022'!$A:$O,6,FALSE),0)</f>
        <v>0</v>
      </c>
      <c r="M1711" s="42">
        <f>+IFERROR(VLOOKUP($A1711,'2022'!$A:$O,7,FALSE),0)</f>
        <v>0</v>
      </c>
      <c r="N1711" s="42">
        <f>+IFERROR(VLOOKUP($A1711,'2022'!$A:$O,8,FALSE),0)</f>
        <v>0</v>
      </c>
      <c r="O1711" s="42">
        <f>+IFERROR(VLOOKUP($A1711,'2022'!$A:$O,9,FALSE),0)</f>
        <v>0</v>
      </c>
      <c r="P1711" s="42">
        <f>+IFERROR(VLOOKUP($A1711,'2022'!$A:$O,10,FALSE),0)</f>
        <v>0</v>
      </c>
      <c r="Q1711" s="42">
        <f>+IFERROR(VLOOKUP($A1711,'2022'!$A:$O,11,FALSE),0)</f>
        <v>0</v>
      </c>
      <c r="R1711" s="42">
        <f>+IFERROR(VLOOKUP($A1711,'2022'!$A:$O,12,FALSE),0)</f>
        <v>0</v>
      </c>
      <c r="S1711" s="42">
        <f>+IFERROR(VLOOKUP($A1711,'2022'!$A:$O,13,FALSE),0)</f>
        <v>0</v>
      </c>
      <c r="T1711" s="42">
        <f>+IFERROR(VLOOKUP($A1711,'2022'!$A:$O,14,FALSE),0)</f>
        <v>0</v>
      </c>
      <c r="U1711" s="42">
        <f>+IFERROR(VLOOKUP($A1711,'2022'!$A:$O,15,FALSE),0)</f>
        <v>0</v>
      </c>
    </row>
    <row r="1712" spans="1:21" ht="12" hidden="1" customHeight="1" x14ac:dyDescent="0.2">
      <c r="A1712" s="3">
        <v>4275500110</v>
      </c>
      <c r="B1712" s="4" t="s">
        <v>1024</v>
      </c>
      <c r="C1712" s="4" t="s">
        <v>9</v>
      </c>
      <c r="D1712" s="4">
        <f t="shared" si="1761"/>
        <v>10</v>
      </c>
      <c r="E1712" s="42">
        <f t="shared" si="1771"/>
        <v>0</v>
      </c>
      <c r="F1712" s="42">
        <f>IFERROR(VLOOKUP($A1712,'2018'!$A$8:$C$209,3,FALSE),0)</f>
        <v>0</v>
      </c>
      <c r="G1712" s="42">
        <f>IFERROR(VLOOKUP($A1712,'2019'!$A$8:$C$282,3,FALSE),0)</f>
        <v>0</v>
      </c>
      <c r="H1712" s="42">
        <f>+IFERROR(VLOOKUP($A1712,'2020'!$A$14:$C$247,3,FALSE),0)</f>
        <v>0</v>
      </c>
      <c r="I1712" s="42">
        <f>+IFERROR(VLOOKUP($A1712,'2021'!$A$12:$C$276,3,FALSE),0)</f>
        <v>0</v>
      </c>
      <c r="J1712" s="42">
        <f>+IFERROR(VLOOKUP($A1712,'2022'!$A:$O,4,FALSE),0)</f>
        <v>0</v>
      </c>
      <c r="K1712" s="42">
        <f>+IFERROR(VLOOKUP($A1712,'2022'!$A:$O,5,FALSE),0)</f>
        <v>0</v>
      </c>
      <c r="L1712" s="42">
        <f>+IFERROR(VLOOKUP($A1712,'2022'!$A:$O,6,FALSE),0)</f>
        <v>0</v>
      </c>
      <c r="M1712" s="42">
        <f>+IFERROR(VLOOKUP($A1712,'2022'!$A:$O,7,FALSE),0)</f>
        <v>0</v>
      </c>
      <c r="N1712" s="42">
        <f>+IFERROR(VLOOKUP($A1712,'2022'!$A:$O,8,FALSE),0)</f>
        <v>0</v>
      </c>
      <c r="O1712" s="42">
        <f>+IFERROR(VLOOKUP($A1712,'2022'!$A:$O,9,FALSE),0)</f>
        <v>0</v>
      </c>
      <c r="P1712" s="42">
        <f>+IFERROR(VLOOKUP($A1712,'2022'!$A:$O,10,FALSE),0)</f>
        <v>0</v>
      </c>
      <c r="Q1712" s="42">
        <f>+IFERROR(VLOOKUP($A1712,'2022'!$A:$O,11,FALSE),0)</f>
        <v>0</v>
      </c>
      <c r="R1712" s="42">
        <f>+IFERROR(VLOOKUP($A1712,'2022'!$A:$O,12,FALSE),0)</f>
        <v>0</v>
      </c>
      <c r="S1712" s="42">
        <f>+IFERROR(VLOOKUP($A1712,'2022'!$A:$O,13,FALSE),0)</f>
        <v>0</v>
      </c>
      <c r="T1712" s="42">
        <f>+IFERROR(VLOOKUP($A1712,'2022'!$A:$O,14,FALSE),0)</f>
        <v>0</v>
      </c>
      <c r="U1712" s="42">
        <f>+IFERROR(VLOOKUP($A1712,'2022'!$A:$O,15,FALSE),0)</f>
        <v>0</v>
      </c>
    </row>
    <row r="1713" spans="1:21" hidden="1" x14ac:dyDescent="0.2">
      <c r="A1713" s="3">
        <v>4275500111</v>
      </c>
      <c r="B1713" s="4" t="s">
        <v>1025</v>
      </c>
      <c r="C1713" s="4" t="s">
        <v>9</v>
      </c>
      <c r="D1713" s="4">
        <f t="shared" si="1761"/>
        <v>10</v>
      </c>
      <c r="E1713" s="42">
        <f t="shared" si="1771"/>
        <v>0</v>
      </c>
      <c r="F1713" s="42">
        <f>IFERROR(VLOOKUP($A1713,'2018'!$A$8:$C$209,3,FALSE),0)</f>
        <v>0</v>
      </c>
      <c r="G1713" s="42">
        <f>IFERROR(VLOOKUP($A1713,'2019'!$A$8:$C$282,3,FALSE),0)</f>
        <v>0</v>
      </c>
      <c r="H1713" s="42">
        <f>+IFERROR(VLOOKUP($A1713,'2020'!$A$14:$C$247,3,FALSE),0)</f>
        <v>0</v>
      </c>
      <c r="I1713" s="42">
        <f>+IFERROR(VLOOKUP($A1713,'2021'!$A$12:$C$276,3,FALSE),0)</f>
        <v>0</v>
      </c>
      <c r="J1713" s="42">
        <f>+IFERROR(VLOOKUP($A1713,'2022'!$A:$O,4,FALSE),0)</f>
        <v>0</v>
      </c>
      <c r="K1713" s="42">
        <f>+IFERROR(VLOOKUP($A1713,'2022'!$A:$O,5,FALSE),0)</f>
        <v>0</v>
      </c>
      <c r="L1713" s="42">
        <f>+IFERROR(VLOOKUP($A1713,'2022'!$A:$O,6,FALSE),0)</f>
        <v>0</v>
      </c>
      <c r="M1713" s="42">
        <f>+IFERROR(VLOOKUP($A1713,'2022'!$A:$O,7,FALSE),0)</f>
        <v>0</v>
      </c>
      <c r="N1713" s="42">
        <f>+IFERROR(VLOOKUP($A1713,'2022'!$A:$O,8,FALSE),0)</f>
        <v>0</v>
      </c>
      <c r="O1713" s="42">
        <f>+IFERROR(VLOOKUP($A1713,'2022'!$A:$O,9,FALSE),0)</f>
        <v>0</v>
      </c>
      <c r="P1713" s="42">
        <f>+IFERROR(VLOOKUP($A1713,'2022'!$A:$O,10,FALSE),0)</f>
        <v>0</v>
      </c>
      <c r="Q1713" s="42">
        <f>+IFERROR(VLOOKUP($A1713,'2022'!$A:$O,11,FALSE),0)</f>
        <v>0</v>
      </c>
      <c r="R1713" s="42">
        <f>+IFERROR(VLOOKUP($A1713,'2022'!$A:$O,12,FALSE),0)</f>
        <v>0</v>
      </c>
      <c r="S1713" s="42">
        <f>+IFERROR(VLOOKUP($A1713,'2022'!$A:$O,13,FALSE),0)</f>
        <v>0</v>
      </c>
      <c r="T1713" s="42">
        <f>+IFERROR(VLOOKUP($A1713,'2022'!$A:$O,14,FALSE),0)</f>
        <v>0</v>
      </c>
      <c r="U1713" s="42">
        <f>+IFERROR(VLOOKUP($A1713,'2022'!$A:$O,15,FALSE),0)</f>
        <v>0</v>
      </c>
    </row>
    <row r="1714" spans="1:21" ht="12" hidden="1" customHeight="1" x14ac:dyDescent="0.2">
      <c r="A1714" s="3">
        <v>4275500112</v>
      </c>
      <c r="B1714" s="4" t="s">
        <v>1026</v>
      </c>
      <c r="C1714" s="4" t="s">
        <v>9</v>
      </c>
      <c r="D1714" s="4">
        <f t="shared" si="1761"/>
        <v>10</v>
      </c>
      <c r="E1714" s="42">
        <f t="shared" si="1771"/>
        <v>0</v>
      </c>
      <c r="F1714" s="42">
        <f>IFERROR(VLOOKUP($A1714,'2018'!$A$8:$C$209,3,FALSE),0)</f>
        <v>0</v>
      </c>
      <c r="G1714" s="42">
        <f>IFERROR(VLOOKUP($A1714,'2019'!$A$8:$C$282,3,FALSE),0)</f>
        <v>0</v>
      </c>
      <c r="H1714" s="42">
        <f>+IFERROR(VLOOKUP($A1714,'2020'!$A$14:$C$247,3,FALSE),0)</f>
        <v>0</v>
      </c>
      <c r="I1714" s="42">
        <f>+IFERROR(VLOOKUP($A1714,'2021'!$A$12:$C$276,3,FALSE),0)</f>
        <v>0</v>
      </c>
      <c r="J1714" s="42">
        <f>+IFERROR(VLOOKUP($A1714,'2022'!$A:$O,4,FALSE),0)</f>
        <v>0</v>
      </c>
      <c r="K1714" s="42">
        <f>+IFERROR(VLOOKUP($A1714,'2022'!$A:$O,5,FALSE),0)</f>
        <v>0</v>
      </c>
      <c r="L1714" s="42">
        <f>+IFERROR(VLOOKUP($A1714,'2022'!$A:$O,6,FALSE),0)</f>
        <v>0</v>
      </c>
      <c r="M1714" s="42">
        <f>+IFERROR(VLOOKUP($A1714,'2022'!$A:$O,7,FALSE),0)</f>
        <v>0</v>
      </c>
      <c r="N1714" s="42">
        <f>+IFERROR(VLOOKUP($A1714,'2022'!$A:$O,8,FALSE),0)</f>
        <v>0</v>
      </c>
      <c r="O1714" s="42">
        <f>+IFERROR(VLOOKUP($A1714,'2022'!$A:$O,9,FALSE),0)</f>
        <v>0</v>
      </c>
      <c r="P1714" s="42">
        <f>+IFERROR(VLOOKUP($A1714,'2022'!$A:$O,10,FALSE),0)</f>
        <v>0</v>
      </c>
      <c r="Q1714" s="42">
        <f>+IFERROR(VLOOKUP($A1714,'2022'!$A:$O,11,FALSE),0)</f>
        <v>0</v>
      </c>
      <c r="R1714" s="42">
        <f>+IFERROR(VLOOKUP($A1714,'2022'!$A:$O,12,FALSE),0)</f>
        <v>0</v>
      </c>
      <c r="S1714" s="42">
        <f>+IFERROR(VLOOKUP($A1714,'2022'!$A:$O,13,FALSE),0)</f>
        <v>0</v>
      </c>
      <c r="T1714" s="42">
        <f>+IFERROR(VLOOKUP($A1714,'2022'!$A:$O,14,FALSE),0)</f>
        <v>0</v>
      </c>
      <c r="U1714" s="42">
        <f>+IFERROR(VLOOKUP($A1714,'2022'!$A:$O,15,FALSE),0)</f>
        <v>0</v>
      </c>
    </row>
    <row r="1715" spans="1:21" ht="12" hidden="1" customHeight="1" x14ac:dyDescent="0.2">
      <c r="A1715" s="3">
        <v>4275500195</v>
      </c>
      <c r="B1715" s="4" t="s">
        <v>1027</v>
      </c>
      <c r="C1715" s="4" t="s">
        <v>9</v>
      </c>
      <c r="D1715" s="4">
        <f t="shared" si="1761"/>
        <v>10</v>
      </c>
      <c r="E1715" s="42">
        <f t="shared" si="1771"/>
        <v>0</v>
      </c>
      <c r="F1715" s="42">
        <f>IFERROR(VLOOKUP($A1715,'2018'!$A$8:$C$209,3,FALSE),0)</f>
        <v>0</v>
      </c>
      <c r="G1715" s="42">
        <f>IFERROR(VLOOKUP($A1715,'2019'!$A$8:$C$282,3,FALSE),0)</f>
        <v>0</v>
      </c>
      <c r="H1715" s="42">
        <f>+IFERROR(VLOOKUP($A1715,'2020'!$A$14:$C$247,3,FALSE),0)</f>
        <v>0</v>
      </c>
      <c r="I1715" s="42">
        <f>+IFERROR(VLOOKUP($A1715,'2021'!$A$12:$C$276,3,FALSE),0)</f>
        <v>0</v>
      </c>
      <c r="J1715" s="42">
        <f>+IFERROR(VLOOKUP($A1715,'2022'!$A:$O,4,FALSE),0)</f>
        <v>0</v>
      </c>
      <c r="K1715" s="42">
        <f>+IFERROR(VLOOKUP($A1715,'2022'!$A:$O,5,FALSE),0)</f>
        <v>0</v>
      </c>
      <c r="L1715" s="42">
        <f>+IFERROR(VLOOKUP($A1715,'2022'!$A:$O,6,FALSE),0)</f>
        <v>0</v>
      </c>
      <c r="M1715" s="42">
        <f>+IFERROR(VLOOKUP($A1715,'2022'!$A:$O,7,FALSE),0)</f>
        <v>0</v>
      </c>
      <c r="N1715" s="42">
        <f>+IFERROR(VLOOKUP($A1715,'2022'!$A:$O,8,FALSE),0)</f>
        <v>0</v>
      </c>
      <c r="O1715" s="42">
        <f>+IFERROR(VLOOKUP($A1715,'2022'!$A:$O,9,FALSE),0)</f>
        <v>0</v>
      </c>
      <c r="P1715" s="42">
        <f>+IFERROR(VLOOKUP($A1715,'2022'!$A:$O,10,FALSE),0)</f>
        <v>0</v>
      </c>
      <c r="Q1715" s="42">
        <f>+IFERROR(VLOOKUP($A1715,'2022'!$A:$O,11,FALSE),0)</f>
        <v>0</v>
      </c>
      <c r="R1715" s="42">
        <f>+IFERROR(VLOOKUP($A1715,'2022'!$A:$O,12,FALSE),0)</f>
        <v>0</v>
      </c>
      <c r="S1715" s="42">
        <f>+IFERROR(VLOOKUP($A1715,'2022'!$A:$O,13,FALSE),0)</f>
        <v>0</v>
      </c>
      <c r="T1715" s="42">
        <f>+IFERROR(VLOOKUP($A1715,'2022'!$A:$O,14,FALSE),0)</f>
        <v>0</v>
      </c>
      <c r="U1715" s="42">
        <f>+IFERROR(VLOOKUP($A1715,'2022'!$A:$O,15,FALSE),0)</f>
        <v>0</v>
      </c>
    </row>
    <row r="1716" spans="1:21" ht="12" hidden="1" x14ac:dyDescent="0.25">
      <c r="A1716" s="32">
        <v>4295</v>
      </c>
      <c r="B1716" s="33" t="s">
        <v>470</v>
      </c>
      <c r="C1716" s="33" t="s">
        <v>5</v>
      </c>
      <c r="D1716" s="33">
        <f t="shared" si="1761"/>
        <v>4</v>
      </c>
      <c r="E1716" s="39">
        <f t="shared" ref="E1716:U1717" si="1772">+E1717</f>
        <v>1008</v>
      </c>
      <c r="F1716" s="39">
        <f t="shared" si="1772"/>
        <v>0</v>
      </c>
      <c r="G1716" s="39">
        <f t="shared" si="1772"/>
        <v>0</v>
      </c>
      <c r="H1716" s="39">
        <f t="shared" si="1772"/>
        <v>0</v>
      </c>
      <c r="I1716" s="39">
        <f t="shared" si="1772"/>
        <v>0</v>
      </c>
      <c r="J1716" s="39">
        <f t="shared" si="1772"/>
        <v>0</v>
      </c>
      <c r="K1716" s="39">
        <f t="shared" si="1772"/>
        <v>0</v>
      </c>
      <c r="L1716" s="39">
        <f t="shared" si="1772"/>
        <v>0</v>
      </c>
      <c r="M1716" s="39">
        <f t="shared" si="1772"/>
        <v>0</v>
      </c>
      <c r="N1716" s="39">
        <f t="shared" si="1772"/>
        <v>0</v>
      </c>
      <c r="O1716" s="39">
        <f t="shared" si="1772"/>
        <v>0</v>
      </c>
      <c r="P1716" s="39">
        <f t="shared" si="1772"/>
        <v>0</v>
      </c>
      <c r="Q1716" s="39">
        <f t="shared" si="1772"/>
        <v>0</v>
      </c>
      <c r="R1716" s="39">
        <f t="shared" si="1772"/>
        <v>0</v>
      </c>
      <c r="S1716" s="39">
        <f t="shared" si="1772"/>
        <v>998</v>
      </c>
      <c r="T1716" s="39">
        <f t="shared" si="1772"/>
        <v>10</v>
      </c>
      <c r="U1716" s="39">
        <f t="shared" si="1772"/>
        <v>0</v>
      </c>
    </row>
    <row r="1717" spans="1:21" ht="12" hidden="1" customHeight="1" x14ac:dyDescent="0.25">
      <c r="A1717" s="5">
        <v>429505</v>
      </c>
      <c r="B1717" s="6" t="s">
        <v>470</v>
      </c>
      <c r="C1717" s="6" t="s">
        <v>5</v>
      </c>
      <c r="D1717" s="6">
        <f t="shared" si="1761"/>
        <v>6</v>
      </c>
      <c r="E1717" s="40">
        <f t="shared" si="1772"/>
        <v>1008</v>
      </c>
      <c r="F1717" s="40">
        <f t="shared" si="1772"/>
        <v>0</v>
      </c>
      <c r="G1717" s="40">
        <f t="shared" si="1772"/>
        <v>0</v>
      </c>
      <c r="H1717" s="40">
        <f t="shared" si="1772"/>
        <v>0</v>
      </c>
      <c r="I1717" s="40">
        <f t="shared" si="1772"/>
        <v>0</v>
      </c>
      <c r="J1717" s="40">
        <f t="shared" si="1772"/>
        <v>0</v>
      </c>
      <c r="K1717" s="40">
        <f t="shared" si="1772"/>
        <v>0</v>
      </c>
      <c r="L1717" s="40">
        <f t="shared" si="1772"/>
        <v>0</v>
      </c>
      <c r="M1717" s="40">
        <f t="shared" si="1772"/>
        <v>0</v>
      </c>
      <c r="N1717" s="40">
        <f t="shared" si="1772"/>
        <v>0</v>
      </c>
      <c r="O1717" s="40">
        <f t="shared" si="1772"/>
        <v>0</v>
      </c>
      <c r="P1717" s="40">
        <f t="shared" si="1772"/>
        <v>0</v>
      </c>
      <c r="Q1717" s="40">
        <f t="shared" si="1772"/>
        <v>0</v>
      </c>
      <c r="R1717" s="40">
        <f t="shared" si="1772"/>
        <v>0</v>
      </c>
      <c r="S1717" s="40">
        <f t="shared" si="1772"/>
        <v>998</v>
      </c>
      <c r="T1717" s="40">
        <f t="shared" si="1772"/>
        <v>10</v>
      </c>
      <c r="U1717" s="40">
        <f t="shared" si="1772"/>
        <v>0</v>
      </c>
    </row>
    <row r="1718" spans="1:21" ht="12" hidden="1" customHeight="1" x14ac:dyDescent="0.25">
      <c r="A1718" s="34">
        <v>42950501</v>
      </c>
      <c r="B1718" s="35" t="s">
        <v>470</v>
      </c>
      <c r="C1718" s="35" t="s">
        <v>5</v>
      </c>
      <c r="D1718" s="35">
        <f t="shared" si="1761"/>
        <v>8</v>
      </c>
      <c r="E1718" s="41">
        <f t="shared" ref="E1718:L1718" si="1773">+E1719+E1720+E1721</f>
        <v>1008</v>
      </c>
      <c r="F1718" s="41">
        <f t="shared" si="1773"/>
        <v>0</v>
      </c>
      <c r="G1718" s="41">
        <f t="shared" si="1773"/>
        <v>0</v>
      </c>
      <c r="H1718" s="41">
        <f t="shared" ref="H1718" si="1774">+H1719+H1720+H1721</f>
        <v>0</v>
      </c>
      <c r="I1718" s="41">
        <f t="shared" ref="I1718" si="1775">+I1719+I1720+I1721</f>
        <v>0</v>
      </c>
      <c r="J1718" s="41">
        <f t="shared" si="1773"/>
        <v>0</v>
      </c>
      <c r="K1718" s="41">
        <f t="shared" si="1773"/>
        <v>0</v>
      </c>
      <c r="L1718" s="41">
        <f t="shared" si="1773"/>
        <v>0</v>
      </c>
      <c r="M1718" s="41">
        <f t="shared" ref="M1718:N1718" si="1776">+M1719+M1720+M1721</f>
        <v>0</v>
      </c>
      <c r="N1718" s="41">
        <f t="shared" si="1776"/>
        <v>0</v>
      </c>
      <c r="O1718" s="41">
        <f t="shared" ref="O1718:S1718" si="1777">+O1719+O1720+O1721</f>
        <v>0</v>
      </c>
      <c r="P1718" s="41">
        <f t="shared" si="1777"/>
        <v>0</v>
      </c>
      <c r="Q1718" s="41">
        <f t="shared" si="1777"/>
        <v>0</v>
      </c>
      <c r="R1718" s="41">
        <f t="shared" si="1777"/>
        <v>0</v>
      </c>
      <c r="S1718" s="41">
        <f t="shared" si="1777"/>
        <v>998</v>
      </c>
      <c r="T1718" s="41">
        <f t="shared" ref="T1718:U1718" si="1778">+T1719+T1720+T1721</f>
        <v>10</v>
      </c>
      <c r="U1718" s="41">
        <f t="shared" si="1778"/>
        <v>0</v>
      </c>
    </row>
    <row r="1719" spans="1:21" hidden="1" x14ac:dyDescent="0.2">
      <c r="A1719" s="3">
        <v>4295050101</v>
      </c>
      <c r="B1719" s="4" t="s">
        <v>1028</v>
      </c>
      <c r="C1719" s="4" t="s">
        <v>9</v>
      </c>
      <c r="D1719" s="4">
        <f t="shared" si="1761"/>
        <v>10</v>
      </c>
      <c r="E1719" s="42">
        <f t="shared" ref="E1719:E1721" si="1779">+F1719+G1719+J1719+K1719+L1719+H1719+M1719+N1719+I1719+O1719+P1719+Q1719+R1719+S1719+T1719+U1719</f>
        <v>998</v>
      </c>
      <c r="F1719" s="42">
        <f>IFERROR(VLOOKUP($A1719,'2018'!$A$8:$C$209,3,FALSE),0)</f>
        <v>0</v>
      </c>
      <c r="G1719" s="42">
        <f>IFERROR(VLOOKUP($A1719,'2019'!$A$8:$C$282,3,FALSE),0)</f>
        <v>0</v>
      </c>
      <c r="H1719" s="42">
        <f>+IFERROR(VLOOKUP($A1719,'2020'!$A$14:$C$247,3,FALSE),0)</f>
        <v>0</v>
      </c>
      <c r="I1719" s="42">
        <f>+IFERROR(VLOOKUP($A1719,'2021'!$A$12:$C$276,3,FALSE),0)</f>
        <v>0</v>
      </c>
      <c r="J1719" s="42">
        <f>+IFERROR(VLOOKUP($A1719,'2022'!$A:$O,4,FALSE),0)</f>
        <v>0</v>
      </c>
      <c r="K1719" s="42">
        <f>+IFERROR(VLOOKUP($A1719,'2022'!$A:$O,5,FALSE),0)</f>
        <v>0</v>
      </c>
      <c r="L1719" s="42">
        <f>+IFERROR(VLOOKUP($A1719,'2022'!$A:$O,6,FALSE),0)</f>
        <v>0</v>
      </c>
      <c r="M1719" s="42">
        <f>+IFERROR(VLOOKUP($A1719,'2022'!$A:$O,7,FALSE),0)</f>
        <v>0</v>
      </c>
      <c r="N1719" s="42">
        <f>+IFERROR(VLOOKUP($A1719,'2022'!$A:$O,8,FALSE),0)</f>
        <v>0</v>
      </c>
      <c r="O1719" s="42">
        <f>+IFERROR(VLOOKUP($A1719,'2022'!$A:$O,9,FALSE),0)</f>
        <v>0</v>
      </c>
      <c r="P1719" s="42">
        <f>+IFERROR(VLOOKUP($A1719,'2022'!$A:$O,10,FALSE),0)</f>
        <v>0</v>
      </c>
      <c r="Q1719" s="42">
        <f>+IFERROR(VLOOKUP($A1719,'2022'!$A:$O,11,FALSE),0)</f>
        <v>0</v>
      </c>
      <c r="R1719" s="42">
        <f>+IFERROR(VLOOKUP($A1719,'2022'!$A:$O,12,FALSE),0)</f>
        <v>0</v>
      </c>
      <c r="S1719" s="42">
        <f>+IFERROR(VLOOKUP($A1719,'2022'!$A:$O,13,FALSE),0)</f>
        <v>998</v>
      </c>
      <c r="T1719" s="42">
        <f>+IFERROR(VLOOKUP($A1719,'2022'!$A:$O,14,FALSE),0)</f>
        <v>0</v>
      </c>
      <c r="U1719" s="42">
        <f>+IFERROR(VLOOKUP($A1719,'2022'!$A:$O,15,FALSE),0)</f>
        <v>0</v>
      </c>
    </row>
    <row r="1720" spans="1:21" ht="12" hidden="1" customHeight="1" x14ac:dyDescent="0.2">
      <c r="A1720" s="3">
        <v>4295050102</v>
      </c>
      <c r="B1720" s="4" t="s">
        <v>502</v>
      </c>
      <c r="C1720" s="4" t="s">
        <v>9</v>
      </c>
      <c r="D1720" s="4">
        <f t="shared" si="1761"/>
        <v>10</v>
      </c>
      <c r="E1720" s="42">
        <f t="shared" si="1779"/>
        <v>10</v>
      </c>
      <c r="F1720" s="42">
        <f>IFERROR(VLOOKUP($A1720,'2018'!$A$8:$C$209,3,FALSE),0)</f>
        <v>0</v>
      </c>
      <c r="G1720" s="42">
        <f>IFERROR(VLOOKUP($A1720,'2019'!$A$8:$C$282,3,FALSE),0)</f>
        <v>0</v>
      </c>
      <c r="H1720" s="42">
        <f>+IFERROR(VLOOKUP($A1720,'2020'!$A$14:$C$247,3,FALSE),0)</f>
        <v>0</v>
      </c>
      <c r="I1720" s="42">
        <f>+IFERROR(VLOOKUP($A1720,'2021'!$A$12:$C$276,3,FALSE),0)</f>
        <v>0</v>
      </c>
      <c r="J1720" s="42">
        <f>+IFERROR(VLOOKUP($A1720,'2022'!$A:$O,4,FALSE),0)</f>
        <v>0</v>
      </c>
      <c r="K1720" s="42">
        <f>+IFERROR(VLOOKUP($A1720,'2022'!$A:$O,5,FALSE),0)</f>
        <v>0</v>
      </c>
      <c r="L1720" s="42">
        <f>+IFERROR(VLOOKUP($A1720,'2022'!$A:$O,6,FALSE),0)</f>
        <v>0</v>
      </c>
      <c r="M1720" s="42">
        <f>+IFERROR(VLOOKUP($A1720,'2022'!$A:$O,7,FALSE),0)</f>
        <v>0</v>
      </c>
      <c r="N1720" s="42">
        <f>+IFERROR(VLOOKUP($A1720,'2022'!$A:$O,8,FALSE),0)</f>
        <v>0</v>
      </c>
      <c r="O1720" s="42">
        <f>+IFERROR(VLOOKUP($A1720,'2022'!$A:$O,9,FALSE),0)</f>
        <v>0</v>
      </c>
      <c r="P1720" s="42">
        <f>+IFERROR(VLOOKUP($A1720,'2022'!$A:$O,10,FALSE),0)</f>
        <v>0</v>
      </c>
      <c r="Q1720" s="42">
        <f>+IFERROR(VLOOKUP($A1720,'2022'!$A:$O,11,FALSE),0)</f>
        <v>0</v>
      </c>
      <c r="R1720" s="42">
        <f>+IFERROR(VLOOKUP($A1720,'2022'!$A:$O,12,FALSE),0)</f>
        <v>0</v>
      </c>
      <c r="S1720" s="42">
        <f>+IFERROR(VLOOKUP($A1720,'2022'!$A:$O,13,FALSE),0)</f>
        <v>0</v>
      </c>
      <c r="T1720" s="42">
        <f>+IFERROR(VLOOKUP($A1720,'2022'!$A:$O,14,FALSE),0)</f>
        <v>10</v>
      </c>
      <c r="U1720" s="42">
        <f>+IFERROR(VLOOKUP($A1720,'2022'!$A:$O,15,FALSE),0)</f>
        <v>0</v>
      </c>
    </row>
    <row r="1721" spans="1:21" ht="12" hidden="1" customHeight="1" x14ac:dyDescent="0.2">
      <c r="A1721" s="3">
        <v>4295050180</v>
      </c>
      <c r="B1721" s="4" t="s">
        <v>410</v>
      </c>
      <c r="C1721" s="4" t="s">
        <v>9</v>
      </c>
      <c r="D1721" s="4">
        <f t="shared" si="1761"/>
        <v>10</v>
      </c>
      <c r="E1721" s="42">
        <f t="shared" si="1779"/>
        <v>0</v>
      </c>
      <c r="F1721" s="42">
        <f>IFERROR(VLOOKUP($A1721,'2018'!$A$8:$C$209,3,FALSE),0)</f>
        <v>0</v>
      </c>
      <c r="G1721" s="42">
        <f>IFERROR(VLOOKUP($A1721,'2019'!$A$8:$C$282,3,FALSE),0)</f>
        <v>0</v>
      </c>
      <c r="H1721" s="42">
        <f>+IFERROR(VLOOKUP($A1721,'2020'!$A$14:$C$247,3,FALSE),0)</f>
        <v>0</v>
      </c>
      <c r="I1721" s="42">
        <f>+IFERROR(VLOOKUP($A1721,'2021'!$A$12:$C$276,3,FALSE),0)</f>
        <v>0</v>
      </c>
      <c r="J1721" s="42">
        <f>+IFERROR(VLOOKUP($A1721,'2022'!$A:$O,4,FALSE),0)</f>
        <v>0</v>
      </c>
      <c r="K1721" s="42">
        <f>+IFERROR(VLOOKUP($A1721,'2022'!$A:$O,5,FALSE),0)</f>
        <v>0</v>
      </c>
      <c r="L1721" s="42">
        <f>+IFERROR(VLOOKUP($A1721,'2022'!$A:$O,6,FALSE),0)</f>
        <v>0</v>
      </c>
      <c r="M1721" s="42">
        <f>+IFERROR(VLOOKUP($A1721,'2022'!$A:$O,7,FALSE),0)</f>
        <v>0</v>
      </c>
      <c r="N1721" s="42">
        <f>+IFERROR(VLOOKUP($A1721,'2022'!$A:$O,8,FALSE),0)</f>
        <v>0</v>
      </c>
      <c r="O1721" s="42">
        <f>+IFERROR(VLOOKUP($A1721,'2022'!$A:$O,9,FALSE),0)</f>
        <v>0</v>
      </c>
      <c r="P1721" s="42">
        <f>+IFERROR(VLOOKUP($A1721,'2022'!$A:$O,10,FALSE),0)</f>
        <v>0</v>
      </c>
      <c r="Q1721" s="42">
        <f>+IFERROR(VLOOKUP($A1721,'2022'!$A:$O,11,FALSE),0)</f>
        <v>0</v>
      </c>
      <c r="R1721" s="42">
        <f>+IFERROR(VLOOKUP($A1721,'2022'!$A:$O,12,FALSE),0)</f>
        <v>0</v>
      </c>
      <c r="S1721" s="42">
        <f>+IFERROR(VLOOKUP($A1721,'2022'!$A:$O,13,FALSE),0)</f>
        <v>0</v>
      </c>
      <c r="T1721" s="42">
        <f>+IFERROR(VLOOKUP($A1721,'2022'!$A:$O,14,FALSE),0)</f>
        <v>0</v>
      </c>
      <c r="U1721" s="42">
        <f>+IFERROR(VLOOKUP($A1721,'2022'!$A:$O,15,FALSE),0)</f>
        <v>0</v>
      </c>
    </row>
    <row r="1722" spans="1:21" ht="12" hidden="1" x14ac:dyDescent="0.25">
      <c r="A1722" s="28">
        <v>5</v>
      </c>
      <c r="B1722" s="29" t="s">
        <v>1029</v>
      </c>
      <c r="C1722" s="29" t="s">
        <v>5</v>
      </c>
      <c r="D1722" s="29">
        <f t="shared" si="1761"/>
        <v>1</v>
      </c>
      <c r="E1722" s="37">
        <f t="shared" ref="E1722:L1722" si="1780">+E1723+E2216+E2696+E2845+E2852+E2857</f>
        <v>46043537.410000011</v>
      </c>
      <c r="F1722" s="37">
        <f t="shared" si="1780"/>
        <v>0</v>
      </c>
      <c r="G1722" s="37">
        <f t="shared" si="1780"/>
        <v>1850061.94</v>
      </c>
      <c r="H1722" s="37">
        <f t="shared" ref="H1722" si="1781">+H1723+H2216+H2696+H2845+H2852+H2857</f>
        <v>4243551.37</v>
      </c>
      <c r="I1722" s="37">
        <f t="shared" ref="I1722" si="1782">+I1723+I2216+I2696+I2845+I2852+I2857</f>
        <v>0</v>
      </c>
      <c r="J1722" s="37">
        <f t="shared" si="1780"/>
        <v>10100000</v>
      </c>
      <c r="K1722" s="37">
        <f t="shared" si="1780"/>
        <v>11014775.140000001</v>
      </c>
      <c r="L1722" s="37">
        <f t="shared" si="1780"/>
        <v>1902491</v>
      </c>
      <c r="M1722" s="37">
        <f t="shared" ref="M1722:N1722" si="1783">+M1723+M2216+M2696+M2845+M2852+M2857</f>
        <v>5607228</v>
      </c>
      <c r="N1722" s="37">
        <f t="shared" si="1783"/>
        <v>0</v>
      </c>
      <c r="O1722" s="37">
        <f t="shared" ref="O1722:S1722" si="1784">+O1723+O2216+O2696+O2845+O2852+O2857</f>
        <v>1389710</v>
      </c>
      <c r="P1722" s="37">
        <f t="shared" si="1784"/>
        <v>9218643.8800000008</v>
      </c>
      <c r="Q1722" s="37">
        <f t="shared" si="1784"/>
        <v>639547</v>
      </c>
      <c r="R1722" s="37">
        <f t="shared" si="1784"/>
        <v>68642.7</v>
      </c>
      <c r="S1722" s="37">
        <f t="shared" si="1784"/>
        <v>-97863</v>
      </c>
      <c r="T1722" s="37">
        <f t="shared" ref="T1722:U1722" si="1785">+T1723+T2216+T2696+T2845+T2852+T2857</f>
        <v>101989.38</v>
      </c>
      <c r="U1722" s="37">
        <f t="shared" si="1785"/>
        <v>4760</v>
      </c>
    </row>
    <row r="1723" spans="1:21" ht="12" hidden="1" customHeight="1" x14ac:dyDescent="0.25">
      <c r="A1723" s="30">
        <v>51</v>
      </c>
      <c r="B1723" s="31" t="s">
        <v>1030</v>
      </c>
      <c r="C1723" s="31" t="s">
        <v>5</v>
      </c>
      <c r="D1723" s="31">
        <f t="shared" si="1761"/>
        <v>2</v>
      </c>
      <c r="E1723" s="38">
        <f t="shared" ref="E1723:L1723" si="1786">+E1724+E1826+E1859+E1885+E1914+E1927+E1967+E2028+E2050+E2072+E2091+E2109+E2125+E2148</f>
        <v>0</v>
      </c>
      <c r="F1723" s="38">
        <f t="shared" si="1786"/>
        <v>0</v>
      </c>
      <c r="G1723" s="38">
        <f t="shared" si="1786"/>
        <v>0</v>
      </c>
      <c r="H1723" s="38">
        <f t="shared" ref="H1723" si="1787">+H1724+H1826+H1859+H1885+H1914+H1927+H1967+H2028+H2050+H2072+H2091+H2109+H2125+H2148</f>
        <v>0</v>
      </c>
      <c r="I1723" s="38">
        <f t="shared" ref="I1723" si="1788">+I1724+I1826+I1859+I1885+I1914+I1927+I1967+I2028+I2050+I2072+I2091+I2109+I2125+I2148</f>
        <v>0</v>
      </c>
      <c r="J1723" s="38">
        <f t="shared" si="1786"/>
        <v>0</v>
      </c>
      <c r="K1723" s="38">
        <f t="shared" si="1786"/>
        <v>0</v>
      </c>
      <c r="L1723" s="38">
        <f t="shared" si="1786"/>
        <v>0</v>
      </c>
      <c r="M1723" s="38">
        <f t="shared" ref="M1723:N1723" si="1789">+M1724+M1826+M1859+M1885+M1914+M1927+M1967+M2028+M2050+M2072+M2091+M2109+M2125+M2148</f>
        <v>0</v>
      </c>
      <c r="N1723" s="38">
        <f t="shared" si="1789"/>
        <v>0</v>
      </c>
      <c r="O1723" s="38">
        <f t="shared" ref="O1723:S1723" si="1790">+O1724+O1826+O1859+O1885+O1914+O1927+O1967+O2028+O2050+O2072+O2091+O2109+O2125+O2148</f>
        <v>0</v>
      </c>
      <c r="P1723" s="38">
        <f t="shared" si="1790"/>
        <v>0</v>
      </c>
      <c r="Q1723" s="38">
        <f t="shared" si="1790"/>
        <v>0</v>
      </c>
      <c r="R1723" s="38">
        <f t="shared" si="1790"/>
        <v>0</v>
      </c>
      <c r="S1723" s="38">
        <f t="shared" si="1790"/>
        <v>0</v>
      </c>
      <c r="T1723" s="38">
        <f t="shared" ref="T1723:U1723" si="1791">+T1724+T1826+T1859+T1885+T1914+T1927+T1967+T2028+T2050+T2072+T2091+T2109+T2125+T2148</f>
        <v>0</v>
      </c>
      <c r="U1723" s="38">
        <f t="shared" si="1791"/>
        <v>0</v>
      </c>
    </row>
    <row r="1724" spans="1:21" ht="12" hidden="1" customHeight="1" x14ac:dyDescent="0.25">
      <c r="A1724" s="32">
        <v>5105</v>
      </c>
      <c r="B1724" s="33" t="s">
        <v>1031</v>
      </c>
      <c r="C1724" s="33" t="s">
        <v>5</v>
      </c>
      <c r="D1724" s="33">
        <f t="shared" si="1761"/>
        <v>4</v>
      </c>
      <c r="E1724" s="39">
        <f t="shared" ref="E1724:L1724" si="1792">+E1725+E1728+E1731+E1734+E1737+E1740+E1743+E1746+E1749+E1752+E1755+E1758+E1763+E1768+E1772+E1775+E1778+E1781+E1784+E1787+E1790+E1793+E1796+E1799+E1802+E1805+E1808+E1813+E1816+E1819+E1823</f>
        <v>0</v>
      </c>
      <c r="F1724" s="39">
        <f t="shared" si="1792"/>
        <v>0</v>
      </c>
      <c r="G1724" s="39">
        <f t="shared" si="1792"/>
        <v>0</v>
      </c>
      <c r="H1724" s="39">
        <f t="shared" ref="H1724" si="1793">+H1725+H1728+H1731+H1734+H1737+H1740+H1743+H1746+H1749+H1752+H1755+H1758+H1763+H1768+H1772+H1775+H1778+H1781+H1784+H1787+H1790+H1793+H1796+H1799+H1802+H1805+H1808+H1813+H1816+H1819+H1823</f>
        <v>0</v>
      </c>
      <c r="I1724" s="39">
        <f t="shared" ref="I1724" si="1794">+I1725+I1728+I1731+I1734+I1737+I1740+I1743+I1746+I1749+I1752+I1755+I1758+I1763+I1768+I1772+I1775+I1778+I1781+I1784+I1787+I1790+I1793+I1796+I1799+I1802+I1805+I1808+I1813+I1816+I1819+I1823</f>
        <v>0</v>
      </c>
      <c r="J1724" s="39">
        <f t="shared" si="1792"/>
        <v>0</v>
      </c>
      <c r="K1724" s="39">
        <f t="shared" si="1792"/>
        <v>0</v>
      </c>
      <c r="L1724" s="39">
        <f t="shared" si="1792"/>
        <v>0</v>
      </c>
      <c r="M1724" s="39">
        <f t="shared" ref="M1724:N1724" si="1795">+M1725+M1728+M1731+M1734+M1737+M1740+M1743+M1746+M1749+M1752+M1755+M1758+M1763+M1768+M1772+M1775+M1778+M1781+M1784+M1787+M1790+M1793+M1796+M1799+M1802+M1805+M1808+M1813+M1816+M1819+M1823</f>
        <v>0</v>
      </c>
      <c r="N1724" s="39">
        <f t="shared" si="1795"/>
        <v>0</v>
      </c>
      <c r="O1724" s="39">
        <f t="shared" ref="O1724:S1724" si="1796">+O1725+O1728+O1731+O1734+O1737+O1740+O1743+O1746+O1749+O1752+O1755+O1758+O1763+O1768+O1772+O1775+O1778+O1781+O1784+O1787+O1790+O1793+O1796+O1799+O1802+O1805+O1808+O1813+O1816+O1819+O1823</f>
        <v>0</v>
      </c>
      <c r="P1724" s="39">
        <f t="shared" si="1796"/>
        <v>0</v>
      </c>
      <c r="Q1724" s="39">
        <f t="shared" si="1796"/>
        <v>0</v>
      </c>
      <c r="R1724" s="39">
        <f t="shared" si="1796"/>
        <v>0</v>
      </c>
      <c r="S1724" s="39">
        <f t="shared" si="1796"/>
        <v>0</v>
      </c>
      <c r="T1724" s="39">
        <f t="shared" ref="T1724:U1724" si="1797">+T1725+T1728+T1731+T1734+T1737+T1740+T1743+T1746+T1749+T1752+T1755+T1758+T1763+T1768+T1772+T1775+T1778+T1781+T1784+T1787+T1790+T1793+T1796+T1799+T1802+T1805+T1808+T1813+T1816+T1819+T1823</f>
        <v>0</v>
      </c>
      <c r="U1724" s="39">
        <f t="shared" si="1797"/>
        <v>0</v>
      </c>
    </row>
    <row r="1725" spans="1:21" ht="12" hidden="1" x14ac:dyDescent="0.25">
      <c r="A1725" s="5">
        <v>510503</v>
      </c>
      <c r="B1725" s="6" t="s">
        <v>590</v>
      </c>
      <c r="C1725" s="6" t="s">
        <v>5</v>
      </c>
      <c r="D1725" s="6">
        <f t="shared" si="1761"/>
        <v>6</v>
      </c>
      <c r="E1725" s="40">
        <f t="shared" ref="E1725:U1726" si="1798">+E1726</f>
        <v>0</v>
      </c>
      <c r="F1725" s="40">
        <f t="shared" si="1798"/>
        <v>0</v>
      </c>
      <c r="G1725" s="40">
        <f t="shared" si="1798"/>
        <v>0</v>
      </c>
      <c r="H1725" s="40">
        <f t="shared" si="1798"/>
        <v>0</v>
      </c>
      <c r="I1725" s="40">
        <f t="shared" si="1798"/>
        <v>0</v>
      </c>
      <c r="J1725" s="40">
        <f t="shared" si="1798"/>
        <v>0</v>
      </c>
      <c r="K1725" s="40">
        <f t="shared" si="1798"/>
        <v>0</v>
      </c>
      <c r="L1725" s="40">
        <f t="shared" si="1798"/>
        <v>0</v>
      </c>
      <c r="M1725" s="40">
        <f t="shared" si="1798"/>
        <v>0</v>
      </c>
      <c r="N1725" s="40">
        <f t="shared" si="1798"/>
        <v>0</v>
      </c>
      <c r="O1725" s="40">
        <f t="shared" si="1798"/>
        <v>0</v>
      </c>
      <c r="P1725" s="40">
        <f t="shared" si="1798"/>
        <v>0</v>
      </c>
      <c r="Q1725" s="40">
        <f t="shared" si="1798"/>
        <v>0</v>
      </c>
      <c r="R1725" s="40">
        <f t="shared" si="1798"/>
        <v>0</v>
      </c>
      <c r="S1725" s="40">
        <f t="shared" si="1798"/>
        <v>0</v>
      </c>
      <c r="T1725" s="40">
        <f t="shared" si="1798"/>
        <v>0</v>
      </c>
      <c r="U1725" s="40">
        <f t="shared" si="1798"/>
        <v>0</v>
      </c>
    </row>
    <row r="1726" spans="1:21" ht="12" hidden="1" customHeight="1" x14ac:dyDescent="0.25">
      <c r="A1726" s="34">
        <v>51050301</v>
      </c>
      <c r="B1726" s="35" t="s">
        <v>590</v>
      </c>
      <c r="C1726" s="35" t="s">
        <v>5</v>
      </c>
      <c r="D1726" s="35">
        <f t="shared" si="1761"/>
        <v>8</v>
      </c>
      <c r="E1726" s="41">
        <f t="shared" si="1798"/>
        <v>0</v>
      </c>
      <c r="F1726" s="41">
        <f t="shared" si="1798"/>
        <v>0</v>
      </c>
      <c r="G1726" s="41">
        <f t="shared" si="1798"/>
        <v>0</v>
      </c>
      <c r="H1726" s="41">
        <f t="shared" si="1798"/>
        <v>0</v>
      </c>
      <c r="I1726" s="41">
        <f t="shared" si="1798"/>
        <v>0</v>
      </c>
      <c r="J1726" s="41">
        <f t="shared" si="1798"/>
        <v>0</v>
      </c>
      <c r="K1726" s="41">
        <f t="shared" si="1798"/>
        <v>0</v>
      </c>
      <c r="L1726" s="41">
        <f t="shared" si="1798"/>
        <v>0</v>
      </c>
      <c r="M1726" s="41">
        <f t="shared" si="1798"/>
        <v>0</v>
      </c>
      <c r="N1726" s="41">
        <f t="shared" si="1798"/>
        <v>0</v>
      </c>
      <c r="O1726" s="41">
        <f t="shared" si="1798"/>
        <v>0</v>
      </c>
      <c r="P1726" s="41">
        <f t="shared" si="1798"/>
        <v>0</v>
      </c>
      <c r="Q1726" s="41">
        <f t="shared" si="1798"/>
        <v>0</v>
      </c>
      <c r="R1726" s="41">
        <f t="shared" si="1798"/>
        <v>0</v>
      </c>
      <c r="S1726" s="41">
        <f t="shared" si="1798"/>
        <v>0</v>
      </c>
      <c r="T1726" s="41">
        <f t="shared" si="1798"/>
        <v>0</v>
      </c>
      <c r="U1726" s="41">
        <f t="shared" si="1798"/>
        <v>0</v>
      </c>
    </row>
    <row r="1727" spans="1:21" ht="12" hidden="1" customHeight="1" x14ac:dyDescent="0.2">
      <c r="A1727" s="3">
        <v>5105030101</v>
      </c>
      <c r="B1727" s="4" t="s">
        <v>590</v>
      </c>
      <c r="C1727" s="4" t="s">
        <v>9</v>
      </c>
      <c r="D1727" s="4">
        <f t="shared" si="1761"/>
        <v>10</v>
      </c>
      <c r="E1727" s="42">
        <f>+F1727+G1727+J1727+K1727+L1727+H1727+M1727+N1727+I1727+O1727+P1727+Q1727+R1727+S1727+T1727+U1727</f>
        <v>0</v>
      </c>
      <c r="F1727" s="42">
        <f>IFERROR(VLOOKUP($A1727,'2018'!$A$8:$C$209,3,FALSE),0)</f>
        <v>0</v>
      </c>
      <c r="G1727" s="42">
        <f>IFERROR(VLOOKUP($A1727,'2019'!$A$8:$C$282,3,FALSE),0)</f>
        <v>0</v>
      </c>
      <c r="H1727" s="42">
        <f>+IFERROR(VLOOKUP($A1727,'2020'!$A$14:$C$247,3,FALSE),0)</f>
        <v>0</v>
      </c>
      <c r="I1727" s="42">
        <f>+IFERROR(VLOOKUP($A1727,'2021'!$A$12:$C$276,3,FALSE),0)</f>
        <v>0</v>
      </c>
      <c r="J1727" s="42">
        <f>+IFERROR(VLOOKUP($A1727,'2022'!$A:$O,4,FALSE),0)</f>
        <v>0</v>
      </c>
      <c r="K1727" s="42">
        <f>+IFERROR(VLOOKUP($A1727,'2022'!$A:$O,5,FALSE),0)</f>
        <v>0</v>
      </c>
      <c r="L1727" s="42">
        <f>+IFERROR(VLOOKUP($A1727,'2022'!$A:$O,6,FALSE),0)</f>
        <v>0</v>
      </c>
      <c r="M1727" s="42">
        <f>+IFERROR(VLOOKUP($A1727,'2022'!$A:$O,7,FALSE),0)</f>
        <v>0</v>
      </c>
      <c r="N1727" s="42">
        <f>+IFERROR(VLOOKUP($A1727,'2022'!$A:$O,8,FALSE),0)</f>
        <v>0</v>
      </c>
      <c r="O1727" s="42">
        <f>+IFERROR(VLOOKUP($A1727,'2022'!$A:$O,9,FALSE),0)</f>
        <v>0</v>
      </c>
      <c r="P1727" s="42">
        <f>+IFERROR(VLOOKUP($A1727,'2022'!$A:$O,10,FALSE),0)</f>
        <v>0</v>
      </c>
      <c r="Q1727" s="42">
        <f>+IFERROR(VLOOKUP($A1727,'2022'!$A:$O,11,FALSE),0)</f>
        <v>0</v>
      </c>
      <c r="R1727" s="42">
        <f>+IFERROR(VLOOKUP($A1727,'2022'!$A:$O,12,FALSE),0)</f>
        <v>0</v>
      </c>
      <c r="S1727" s="42">
        <f>+IFERROR(VLOOKUP($A1727,'2022'!$A:$O,13,FALSE),0)</f>
        <v>0</v>
      </c>
      <c r="T1727" s="42">
        <f>+IFERROR(VLOOKUP($A1727,'2022'!$A:$O,14,FALSE),0)</f>
        <v>0</v>
      </c>
      <c r="U1727" s="42">
        <f>+IFERROR(VLOOKUP($A1727,'2022'!$A:$O,15,FALSE),0)</f>
        <v>0</v>
      </c>
    </row>
    <row r="1728" spans="1:21" ht="12" hidden="1" x14ac:dyDescent="0.25">
      <c r="A1728" s="5">
        <v>510506</v>
      </c>
      <c r="B1728" s="6" t="s">
        <v>335</v>
      </c>
      <c r="C1728" s="6" t="s">
        <v>5</v>
      </c>
      <c r="D1728" s="6">
        <f t="shared" si="1761"/>
        <v>6</v>
      </c>
      <c r="E1728" s="40">
        <f t="shared" ref="E1728:U1729" si="1799">+E1729</f>
        <v>0</v>
      </c>
      <c r="F1728" s="40">
        <f t="shared" si="1799"/>
        <v>0</v>
      </c>
      <c r="G1728" s="40">
        <f t="shared" si="1799"/>
        <v>0</v>
      </c>
      <c r="H1728" s="40">
        <f t="shared" si="1799"/>
        <v>0</v>
      </c>
      <c r="I1728" s="40">
        <f t="shared" si="1799"/>
        <v>0</v>
      </c>
      <c r="J1728" s="40">
        <f t="shared" si="1799"/>
        <v>0</v>
      </c>
      <c r="K1728" s="40">
        <f t="shared" si="1799"/>
        <v>0</v>
      </c>
      <c r="L1728" s="40">
        <f t="shared" si="1799"/>
        <v>0</v>
      </c>
      <c r="M1728" s="40">
        <f t="shared" si="1799"/>
        <v>0</v>
      </c>
      <c r="N1728" s="40">
        <f t="shared" si="1799"/>
        <v>0</v>
      </c>
      <c r="O1728" s="40">
        <f t="shared" si="1799"/>
        <v>0</v>
      </c>
      <c r="P1728" s="40">
        <f t="shared" si="1799"/>
        <v>0</v>
      </c>
      <c r="Q1728" s="40">
        <f t="shared" si="1799"/>
        <v>0</v>
      </c>
      <c r="R1728" s="40">
        <f t="shared" si="1799"/>
        <v>0</v>
      </c>
      <c r="S1728" s="40">
        <f t="shared" si="1799"/>
        <v>0</v>
      </c>
      <c r="T1728" s="40">
        <f t="shared" si="1799"/>
        <v>0</v>
      </c>
      <c r="U1728" s="40">
        <f t="shared" si="1799"/>
        <v>0</v>
      </c>
    </row>
    <row r="1729" spans="1:21" ht="12" hidden="1" customHeight="1" x14ac:dyDescent="0.25">
      <c r="A1729" s="34">
        <v>51050601</v>
      </c>
      <c r="B1729" s="35" t="s">
        <v>335</v>
      </c>
      <c r="C1729" s="35" t="s">
        <v>5</v>
      </c>
      <c r="D1729" s="35">
        <f t="shared" si="1761"/>
        <v>8</v>
      </c>
      <c r="E1729" s="41">
        <f t="shared" si="1799"/>
        <v>0</v>
      </c>
      <c r="F1729" s="41">
        <f t="shared" si="1799"/>
        <v>0</v>
      </c>
      <c r="G1729" s="41">
        <f t="shared" si="1799"/>
        <v>0</v>
      </c>
      <c r="H1729" s="41">
        <f t="shared" si="1799"/>
        <v>0</v>
      </c>
      <c r="I1729" s="41">
        <f t="shared" si="1799"/>
        <v>0</v>
      </c>
      <c r="J1729" s="41">
        <f t="shared" si="1799"/>
        <v>0</v>
      </c>
      <c r="K1729" s="41">
        <f t="shared" si="1799"/>
        <v>0</v>
      </c>
      <c r="L1729" s="41">
        <f t="shared" si="1799"/>
        <v>0</v>
      </c>
      <c r="M1729" s="41">
        <f t="shared" si="1799"/>
        <v>0</v>
      </c>
      <c r="N1729" s="41">
        <f t="shared" si="1799"/>
        <v>0</v>
      </c>
      <c r="O1729" s="41">
        <f t="shared" si="1799"/>
        <v>0</v>
      </c>
      <c r="P1729" s="41">
        <f t="shared" si="1799"/>
        <v>0</v>
      </c>
      <c r="Q1729" s="41">
        <f t="shared" si="1799"/>
        <v>0</v>
      </c>
      <c r="R1729" s="41">
        <f t="shared" si="1799"/>
        <v>0</v>
      </c>
      <c r="S1729" s="41">
        <f t="shared" si="1799"/>
        <v>0</v>
      </c>
      <c r="T1729" s="41">
        <f t="shared" si="1799"/>
        <v>0</v>
      </c>
      <c r="U1729" s="41">
        <f t="shared" si="1799"/>
        <v>0</v>
      </c>
    </row>
    <row r="1730" spans="1:21" ht="12" hidden="1" customHeight="1" x14ac:dyDescent="0.2">
      <c r="A1730" s="3">
        <v>5105060101</v>
      </c>
      <c r="B1730" s="4" t="s">
        <v>335</v>
      </c>
      <c r="C1730" s="4" t="s">
        <v>9</v>
      </c>
      <c r="D1730" s="4">
        <f t="shared" si="1761"/>
        <v>10</v>
      </c>
      <c r="E1730" s="42">
        <f>+F1730+G1730+J1730+K1730+L1730+H1730+M1730+N1730+I1730+O1730+P1730+Q1730+R1730+S1730+T1730+U1730</f>
        <v>0</v>
      </c>
      <c r="F1730" s="42">
        <f>IFERROR(VLOOKUP($A1730,'2018'!$A$8:$C$209,3,FALSE),0)</f>
        <v>0</v>
      </c>
      <c r="G1730" s="42">
        <f>IFERROR(VLOOKUP($A1730,'2019'!$A$8:$C$282,3,FALSE),0)</f>
        <v>0</v>
      </c>
      <c r="H1730" s="42">
        <f>+IFERROR(VLOOKUP($A1730,'2020'!$A$14:$C$247,3,FALSE),0)</f>
        <v>0</v>
      </c>
      <c r="I1730" s="42">
        <f>+IFERROR(VLOOKUP($A1730,'2021'!$A$12:$C$276,3,FALSE),0)</f>
        <v>0</v>
      </c>
      <c r="J1730" s="42">
        <f>+IFERROR(VLOOKUP($A1730,'2022'!$A:$O,4,FALSE),0)</f>
        <v>0</v>
      </c>
      <c r="K1730" s="42">
        <f>+IFERROR(VLOOKUP($A1730,'2022'!$A:$O,5,FALSE),0)</f>
        <v>0</v>
      </c>
      <c r="L1730" s="42">
        <f>+IFERROR(VLOOKUP($A1730,'2022'!$A:$O,6,FALSE),0)</f>
        <v>0</v>
      </c>
      <c r="M1730" s="42">
        <f>+IFERROR(VLOOKUP($A1730,'2022'!$A:$O,7,FALSE),0)</f>
        <v>0</v>
      </c>
      <c r="N1730" s="42">
        <f>+IFERROR(VLOOKUP($A1730,'2022'!$A:$O,8,FALSE),0)</f>
        <v>0</v>
      </c>
      <c r="O1730" s="42">
        <f>+IFERROR(VLOOKUP($A1730,'2022'!$A:$O,9,FALSE),0)</f>
        <v>0</v>
      </c>
      <c r="P1730" s="42">
        <f>+IFERROR(VLOOKUP($A1730,'2022'!$A:$O,10,FALSE),0)</f>
        <v>0</v>
      </c>
      <c r="Q1730" s="42">
        <f>+IFERROR(VLOOKUP($A1730,'2022'!$A:$O,11,FALSE),0)</f>
        <v>0</v>
      </c>
      <c r="R1730" s="42">
        <f>+IFERROR(VLOOKUP($A1730,'2022'!$A:$O,12,FALSE),0)</f>
        <v>0</v>
      </c>
      <c r="S1730" s="42">
        <f>+IFERROR(VLOOKUP($A1730,'2022'!$A:$O,13,FALSE),0)</f>
        <v>0</v>
      </c>
      <c r="T1730" s="42">
        <f>+IFERROR(VLOOKUP($A1730,'2022'!$A:$O,14,FALSE),0)</f>
        <v>0</v>
      </c>
      <c r="U1730" s="42">
        <f>+IFERROR(VLOOKUP($A1730,'2022'!$A:$O,15,FALSE),0)</f>
        <v>0</v>
      </c>
    </row>
    <row r="1731" spans="1:21" ht="12" hidden="1" x14ac:dyDescent="0.25">
      <c r="A1731" s="5">
        <v>510512</v>
      </c>
      <c r="B1731" s="6" t="s">
        <v>336</v>
      </c>
      <c r="C1731" s="6" t="s">
        <v>5</v>
      </c>
      <c r="D1731" s="6">
        <f t="shared" si="1761"/>
        <v>6</v>
      </c>
      <c r="E1731" s="40">
        <f t="shared" ref="E1731:U1732" si="1800">+E1732</f>
        <v>0</v>
      </c>
      <c r="F1731" s="40">
        <f t="shared" si="1800"/>
        <v>0</v>
      </c>
      <c r="G1731" s="40">
        <f t="shared" si="1800"/>
        <v>0</v>
      </c>
      <c r="H1731" s="40">
        <f t="shared" si="1800"/>
        <v>0</v>
      </c>
      <c r="I1731" s="40">
        <f t="shared" si="1800"/>
        <v>0</v>
      </c>
      <c r="J1731" s="40">
        <f t="shared" si="1800"/>
        <v>0</v>
      </c>
      <c r="K1731" s="40">
        <f t="shared" si="1800"/>
        <v>0</v>
      </c>
      <c r="L1731" s="40">
        <f t="shared" si="1800"/>
        <v>0</v>
      </c>
      <c r="M1731" s="40">
        <f t="shared" si="1800"/>
        <v>0</v>
      </c>
      <c r="N1731" s="40">
        <f t="shared" si="1800"/>
        <v>0</v>
      </c>
      <c r="O1731" s="40">
        <f t="shared" si="1800"/>
        <v>0</v>
      </c>
      <c r="P1731" s="40">
        <f t="shared" si="1800"/>
        <v>0</v>
      </c>
      <c r="Q1731" s="40">
        <f t="shared" si="1800"/>
        <v>0</v>
      </c>
      <c r="R1731" s="40">
        <f t="shared" si="1800"/>
        <v>0</v>
      </c>
      <c r="S1731" s="40">
        <f t="shared" si="1800"/>
        <v>0</v>
      </c>
      <c r="T1731" s="40">
        <f t="shared" si="1800"/>
        <v>0</v>
      </c>
      <c r="U1731" s="40">
        <f t="shared" si="1800"/>
        <v>0</v>
      </c>
    </row>
    <row r="1732" spans="1:21" ht="12" hidden="1" customHeight="1" x14ac:dyDescent="0.25">
      <c r="A1732" s="34">
        <v>51051201</v>
      </c>
      <c r="B1732" s="35" t="s">
        <v>336</v>
      </c>
      <c r="C1732" s="35" t="s">
        <v>5</v>
      </c>
      <c r="D1732" s="35">
        <f t="shared" si="1761"/>
        <v>8</v>
      </c>
      <c r="E1732" s="41">
        <f t="shared" si="1800"/>
        <v>0</v>
      </c>
      <c r="F1732" s="41">
        <f t="shared" si="1800"/>
        <v>0</v>
      </c>
      <c r="G1732" s="41">
        <f t="shared" si="1800"/>
        <v>0</v>
      </c>
      <c r="H1732" s="41">
        <f t="shared" si="1800"/>
        <v>0</v>
      </c>
      <c r="I1732" s="41">
        <f t="shared" si="1800"/>
        <v>0</v>
      </c>
      <c r="J1732" s="41">
        <f t="shared" si="1800"/>
        <v>0</v>
      </c>
      <c r="K1732" s="41">
        <f t="shared" si="1800"/>
        <v>0</v>
      </c>
      <c r="L1732" s="41">
        <f t="shared" si="1800"/>
        <v>0</v>
      </c>
      <c r="M1732" s="41">
        <f t="shared" si="1800"/>
        <v>0</v>
      </c>
      <c r="N1732" s="41">
        <f t="shared" si="1800"/>
        <v>0</v>
      </c>
      <c r="O1732" s="41">
        <f t="shared" si="1800"/>
        <v>0</v>
      </c>
      <c r="P1732" s="41">
        <f t="shared" si="1800"/>
        <v>0</v>
      </c>
      <c r="Q1732" s="41">
        <f t="shared" si="1800"/>
        <v>0</v>
      </c>
      <c r="R1732" s="41">
        <f t="shared" si="1800"/>
        <v>0</v>
      </c>
      <c r="S1732" s="41">
        <f t="shared" si="1800"/>
        <v>0</v>
      </c>
      <c r="T1732" s="41">
        <f t="shared" si="1800"/>
        <v>0</v>
      </c>
      <c r="U1732" s="41">
        <f t="shared" si="1800"/>
        <v>0</v>
      </c>
    </row>
    <row r="1733" spans="1:21" ht="12" hidden="1" customHeight="1" x14ac:dyDescent="0.2">
      <c r="A1733" s="3">
        <v>5105120101</v>
      </c>
      <c r="B1733" s="4" t="s">
        <v>336</v>
      </c>
      <c r="C1733" s="4" t="s">
        <v>9</v>
      </c>
      <c r="D1733" s="4">
        <f t="shared" si="1761"/>
        <v>10</v>
      </c>
      <c r="E1733" s="42">
        <f>+F1733+G1733+J1733+K1733+L1733+H1733+M1733+N1733+I1733+O1733+P1733+Q1733+R1733+S1733+T1733+U1733</f>
        <v>0</v>
      </c>
      <c r="F1733" s="42">
        <f>IFERROR(VLOOKUP($A1733,'2018'!$A$8:$C$209,3,FALSE),0)</f>
        <v>0</v>
      </c>
      <c r="G1733" s="42">
        <f>IFERROR(VLOOKUP($A1733,'2019'!$A$8:$C$282,3,FALSE),0)</f>
        <v>0</v>
      </c>
      <c r="H1733" s="42">
        <f>+IFERROR(VLOOKUP($A1733,'2020'!$A$14:$C$247,3,FALSE),0)</f>
        <v>0</v>
      </c>
      <c r="I1733" s="42">
        <f>+IFERROR(VLOOKUP($A1733,'2021'!$A$12:$C$276,3,FALSE),0)</f>
        <v>0</v>
      </c>
      <c r="J1733" s="42">
        <f>+IFERROR(VLOOKUP($A1733,'2022'!$A:$O,4,FALSE),0)</f>
        <v>0</v>
      </c>
      <c r="K1733" s="42">
        <f>+IFERROR(VLOOKUP($A1733,'2022'!$A:$O,5,FALSE),0)</f>
        <v>0</v>
      </c>
      <c r="L1733" s="42">
        <f>+IFERROR(VLOOKUP($A1733,'2022'!$A:$O,6,FALSE),0)</f>
        <v>0</v>
      </c>
      <c r="M1733" s="42">
        <f>+IFERROR(VLOOKUP($A1733,'2022'!$A:$O,7,FALSE),0)</f>
        <v>0</v>
      </c>
      <c r="N1733" s="42">
        <f>+IFERROR(VLOOKUP($A1733,'2022'!$A:$O,8,FALSE),0)</f>
        <v>0</v>
      </c>
      <c r="O1733" s="42">
        <f>+IFERROR(VLOOKUP($A1733,'2022'!$A:$O,9,FALSE),0)</f>
        <v>0</v>
      </c>
      <c r="P1733" s="42">
        <f>+IFERROR(VLOOKUP($A1733,'2022'!$A:$O,10,FALSE),0)</f>
        <v>0</v>
      </c>
      <c r="Q1733" s="42">
        <f>+IFERROR(VLOOKUP($A1733,'2022'!$A:$O,11,FALSE),0)</f>
        <v>0</v>
      </c>
      <c r="R1733" s="42">
        <f>+IFERROR(VLOOKUP($A1733,'2022'!$A:$O,12,FALSE),0)</f>
        <v>0</v>
      </c>
      <c r="S1733" s="42">
        <f>+IFERROR(VLOOKUP($A1733,'2022'!$A:$O,13,FALSE),0)</f>
        <v>0</v>
      </c>
      <c r="T1733" s="42">
        <f>+IFERROR(VLOOKUP($A1733,'2022'!$A:$O,14,FALSE),0)</f>
        <v>0</v>
      </c>
      <c r="U1733" s="42">
        <f>+IFERROR(VLOOKUP($A1733,'2022'!$A:$O,15,FALSE),0)</f>
        <v>0</v>
      </c>
    </row>
    <row r="1734" spans="1:21" ht="12" hidden="1" x14ac:dyDescent="0.25">
      <c r="A1734" s="5">
        <v>510515</v>
      </c>
      <c r="B1734" s="6" t="s">
        <v>337</v>
      </c>
      <c r="C1734" s="6" t="s">
        <v>5</v>
      </c>
      <c r="D1734" s="6">
        <f t="shared" si="1761"/>
        <v>6</v>
      </c>
      <c r="E1734" s="40">
        <f t="shared" ref="E1734:U1735" si="1801">+E1735</f>
        <v>0</v>
      </c>
      <c r="F1734" s="40">
        <f t="shared" si="1801"/>
        <v>0</v>
      </c>
      <c r="G1734" s="40">
        <f t="shared" si="1801"/>
        <v>0</v>
      </c>
      <c r="H1734" s="40">
        <f t="shared" si="1801"/>
        <v>0</v>
      </c>
      <c r="I1734" s="40">
        <f t="shared" si="1801"/>
        <v>0</v>
      </c>
      <c r="J1734" s="40">
        <f t="shared" si="1801"/>
        <v>0</v>
      </c>
      <c r="K1734" s="40">
        <f t="shared" si="1801"/>
        <v>0</v>
      </c>
      <c r="L1734" s="40">
        <f t="shared" si="1801"/>
        <v>0</v>
      </c>
      <c r="M1734" s="40">
        <f t="shared" si="1801"/>
        <v>0</v>
      </c>
      <c r="N1734" s="40">
        <f t="shared" si="1801"/>
        <v>0</v>
      </c>
      <c r="O1734" s="40">
        <f t="shared" si="1801"/>
        <v>0</v>
      </c>
      <c r="P1734" s="40">
        <f t="shared" si="1801"/>
        <v>0</v>
      </c>
      <c r="Q1734" s="40">
        <f t="shared" si="1801"/>
        <v>0</v>
      </c>
      <c r="R1734" s="40">
        <f t="shared" si="1801"/>
        <v>0</v>
      </c>
      <c r="S1734" s="40">
        <f t="shared" si="1801"/>
        <v>0</v>
      </c>
      <c r="T1734" s="40">
        <f t="shared" si="1801"/>
        <v>0</v>
      </c>
      <c r="U1734" s="40">
        <f t="shared" si="1801"/>
        <v>0</v>
      </c>
    </row>
    <row r="1735" spans="1:21" ht="12" hidden="1" customHeight="1" x14ac:dyDescent="0.25">
      <c r="A1735" s="34">
        <v>51051501</v>
      </c>
      <c r="B1735" s="35" t="s">
        <v>337</v>
      </c>
      <c r="C1735" s="35" t="s">
        <v>5</v>
      </c>
      <c r="D1735" s="35">
        <f t="shared" si="1761"/>
        <v>8</v>
      </c>
      <c r="E1735" s="41">
        <f t="shared" si="1801"/>
        <v>0</v>
      </c>
      <c r="F1735" s="41">
        <f t="shared" si="1801"/>
        <v>0</v>
      </c>
      <c r="G1735" s="41">
        <f t="shared" si="1801"/>
        <v>0</v>
      </c>
      <c r="H1735" s="41">
        <f t="shared" si="1801"/>
        <v>0</v>
      </c>
      <c r="I1735" s="41">
        <f t="shared" si="1801"/>
        <v>0</v>
      </c>
      <c r="J1735" s="41">
        <f t="shared" si="1801"/>
        <v>0</v>
      </c>
      <c r="K1735" s="41">
        <f t="shared" si="1801"/>
        <v>0</v>
      </c>
      <c r="L1735" s="41">
        <f t="shared" si="1801"/>
        <v>0</v>
      </c>
      <c r="M1735" s="41">
        <f t="shared" si="1801"/>
        <v>0</v>
      </c>
      <c r="N1735" s="41">
        <f t="shared" si="1801"/>
        <v>0</v>
      </c>
      <c r="O1735" s="41">
        <f t="shared" si="1801"/>
        <v>0</v>
      </c>
      <c r="P1735" s="41">
        <f t="shared" si="1801"/>
        <v>0</v>
      </c>
      <c r="Q1735" s="41">
        <f t="shared" si="1801"/>
        <v>0</v>
      </c>
      <c r="R1735" s="41">
        <f t="shared" si="1801"/>
        <v>0</v>
      </c>
      <c r="S1735" s="41">
        <f t="shared" si="1801"/>
        <v>0</v>
      </c>
      <c r="T1735" s="41">
        <f t="shared" si="1801"/>
        <v>0</v>
      </c>
      <c r="U1735" s="41">
        <f t="shared" si="1801"/>
        <v>0</v>
      </c>
    </row>
    <row r="1736" spans="1:21" ht="12" hidden="1" customHeight="1" x14ac:dyDescent="0.2">
      <c r="A1736" s="3">
        <v>5105150101</v>
      </c>
      <c r="B1736" s="4" t="s">
        <v>337</v>
      </c>
      <c r="C1736" s="4" t="s">
        <v>9</v>
      </c>
      <c r="D1736" s="4">
        <f t="shared" si="1761"/>
        <v>10</v>
      </c>
      <c r="E1736" s="42">
        <f>+F1736+G1736+J1736+K1736+L1736+H1736+M1736+N1736+I1736+O1736+P1736+Q1736+R1736+S1736+T1736+U1736</f>
        <v>0</v>
      </c>
      <c r="F1736" s="42">
        <f>IFERROR(VLOOKUP($A1736,'2018'!$A$8:$C$209,3,FALSE),0)</f>
        <v>0</v>
      </c>
      <c r="G1736" s="42">
        <f>IFERROR(VLOOKUP($A1736,'2019'!$A$8:$C$282,3,FALSE),0)</f>
        <v>0</v>
      </c>
      <c r="H1736" s="42">
        <f>+IFERROR(VLOOKUP($A1736,'2020'!$A$14:$C$247,3,FALSE),0)</f>
        <v>0</v>
      </c>
      <c r="I1736" s="42">
        <f>+IFERROR(VLOOKUP($A1736,'2021'!$A$12:$C$276,3,FALSE),0)</f>
        <v>0</v>
      </c>
      <c r="J1736" s="42">
        <f>+IFERROR(VLOOKUP($A1736,'2022'!$A:$O,4,FALSE),0)</f>
        <v>0</v>
      </c>
      <c r="K1736" s="42">
        <f>+IFERROR(VLOOKUP($A1736,'2022'!$A:$O,5,FALSE),0)</f>
        <v>0</v>
      </c>
      <c r="L1736" s="42">
        <f>+IFERROR(VLOOKUP($A1736,'2022'!$A:$O,6,FALSE),0)</f>
        <v>0</v>
      </c>
      <c r="M1736" s="42">
        <f>+IFERROR(VLOOKUP($A1736,'2022'!$A:$O,7,FALSE),0)</f>
        <v>0</v>
      </c>
      <c r="N1736" s="42">
        <f>+IFERROR(VLOOKUP($A1736,'2022'!$A:$O,8,FALSE),0)</f>
        <v>0</v>
      </c>
      <c r="O1736" s="42">
        <f>+IFERROR(VLOOKUP($A1736,'2022'!$A:$O,9,FALSE),0)</f>
        <v>0</v>
      </c>
      <c r="P1736" s="42">
        <f>+IFERROR(VLOOKUP($A1736,'2022'!$A:$O,10,FALSE),0)</f>
        <v>0</v>
      </c>
      <c r="Q1736" s="42">
        <f>+IFERROR(VLOOKUP($A1736,'2022'!$A:$O,11,FALSE),0)</f>
        <v>0</v>
      </c>
      <c r="R1736" s="42">
        <f>+IFERROR(VLOOKUP($A1736,'2022'!$A:$O,12,FALSE),0)</f>
        <v>0</v>
      </c>
      <c r="S1736" s="42">
        <f>+IFERROR(VLOOKUP($A1736,'2022'!$A:$O,13,FALSE),0)</f>
        <v>0</v>
      </c>
      <c r="T1736" s="42">
        <f>+IFERROR(VLOOKUP($A1736,'2022'!$A:$O,14,FALSE),0)</f>
        <v>0</v>
      </c>
      <c r="U1736" s="42">
        <f>+IFERROR(VLOOKUP($A1736,'2022'!$A:$O,15,FALSE),0)</f>
        <v>0</v>
      </c>
    </row>
    <row r="1737" spans="1:21" ht="12" hidden="1" x14ac:dyDescent="0.25">
      <c r="A1737" s="5">
        <v>510518</v>
      </c>
      <c r="B1737" s="6" t="s">
        <v>124</v>
      </c>
      <c r="C1737" s="6" t="s">
        <v>5</v>
      </c>
      <c r="D1737" s="6">
        <f t="shared" si="1761"/>
        <v>6</v>
      </c>
      <c r="E1737" s="40">
        <f t="shared" ref="E1737:U1738" si="1802">+E1738</f>
        <v>0</v>
      </c>
      <c r="F1737" s="40">
        <f t="shared" si="1802"/>
        <v>0</v>
      </c>
      <c r="G1737" s="40">
        <f t="shared" si="1802"/>
        <v>0</v>
      </c>
      <c r="H1737" s="40">
        <f t="shared" si="1802"/>
        <v>0</v>
      </c>
      <c r="I1737" s="40">
        <f t="shared" si="1802"/>
        <v>0</v>
      </c>
      <c r="J1737" s="40">
        <f t="shared" si="1802"/>
        <v>0</v>
      </c>
      <c r="K1737" s="40">
        <f t="shared" si="1802"/>
        <v>0</v>
      </c>
      <c r="L1737" s="40">
        <f t="shared" si="1802"/>
        <v>0</v>
      </c>
      <c r="M1737" s="40">
        <f t="shared" si="1802"/>
        <v>0</v>
      </c>
      <c r="N1737" s="40">
        <f t="shared" si="1802"/>
        <v>0</v>
      </c>
      <c r="O1737" s="40">
        <f t="shared" si="1802"/>
        <v>0</v>
      </c>
      <c r="P1737" s="40">
        <f t="shared" si="1802"/>
        <v>0</v>
      </c>
      <c r="Q1737" s="40">
        <f t="shared" si="1802"/>
        <v>0</v>
      </c>
      <c r="R1737" s="40">
        <f t="shared" si="1802"/>
        <v>0</v>
      </c>
      <c r="S1737" s="40">
        <f t="shared" si="1802"/>
        <v>0</v>
      </c>
      <c r="T1737" s="40">
        <f t="shared" si="1802"/>
        <v>0</v>
      </c>
      <c r="U1737" s="40">
        <f t="shared" si="1802"/>
        <v>0</v>
      </c>
    </row>
    <row r="1738" spans="1:21" ht="12" hidden="1" customHeight="1" x14ac:dyDescent="0.25">
      <c r="A1738" s="34">
        <v>51051801</v>
      </c>
      <c r="B1738" s="35" t="s">
        <v>124</v>
      </c>
      <c r="C1738" s="35" t="s">
        <v>5</v>
      </c>
      <c r="D1738" s="35">
        <f t="shared" si="1761"/>
        <v>8</v>
      </c>
      <c r="E1738" s="41">
        <f t="shared" si="1802"/>
        <v>0</v>
      </c>
      <c r="F1738" s="41">
        <f t="shared" si="1802"/>
        <v>0</v>
      </c>
      <c r="G1738" s="41">
        <f t="shared" si="1802"/>
        <v>0</v>
      </c>
      <c r="H1738" s="41">
        <f t="shared" si="1802"/>
        <v>0</v>
      </c>
      <c r="I1738" s="41">
        <f t="shared" si="1802"/>
        <v>0</v>
      </c>
      <c r="J1738" s="41">
        <f t="shared" si="1802"/>
        <v>0</v>
      </c>
      <c r="K1738" s="41">
        <f t="shared" si="1802"/>
        <v>0</v>
      </c>
      <c r="L1738" s="41">
        <f t="shared" si="1802"/>
        <v>0</v>
      </c>
      <c r="M1738" s="41">
        <f t="shared" si="1802"/>
        <v>0</v>
      </c>
      <c r="N1738" s="41">
        <f t="shared" si="1802"/>
        <v>0</v>
      </c>
      <c r="O1738" s="41">
        <f t="shared" si="1802"/>
        <v>0</v>
      </c>
      <c r="P1738" s="41">
        <f t="shared" si="1802"/>
        <v>0</v>
      </c>
      <c r="Q1738" s="41">
        <f t="shared" si="1802"/>
        <v>0</v>
      </c>
      <c r="R1738" s="41">
        <f t="shared" si="1802"/>
        <v>0</v>
      </c>
      <c r="S1738" s="41">
        <f t="shared" si="1802"/>
        <v>0</v>
      </c>
      <c r="T1738" s="41">
        <f t="shared" si="1802"/>
        <v>0</v>
      </c>
      <c r="U1738" s="41">
        <f t="shared" si="1802"/>
        <v>0</v>
      </c>
    </row>
    <row r="1739" spans="1:21" ht="12" hidden="1" customHeight="1" x14ac:dyDescent="0.2">
      <c r="A1739" s="3">
        <v>5105180101</v>
      </c>
      <c r="B1739" s="4" t="s">
        <v>124</v>
      </c>
      <c r="C1739" s="4" t="s">
        <v>9</v>
      </c>
      <c r="D1739" s="4">
        <f t="shared" si="1761"/>
        <v>10</v>
      </c>
      <c r="E1739" s="42">
        <f>+F1739+G1739+J1739+K1739+L1739+H1739+M1739+N1739+I1739+O1739+P1739+Q1739+R1739+S1739+T1739+U1739</f>
        <v>0</v>
      </c>
      <c r="F1739" s="42">
        <f>IFERROR(VLOOKUP($A1739,'2018'!$A$8:$C$209,3,FALSE),0)</f>
        <v>0</v>
      </c>
      <c r="G1739" s="42">
        <f>IFERROR(VLOOKUP($A1739,'2019'!$A$8:$C$282,3,FALSE),0)</f>
        <v>0</v>
      </c>
      <c r="H1739" s="42">
        <f>+IFERROR(VLOOKUP($A1739,'2020'!$A$14:$C$247,3,FALSE),0)</f>
        <v>0</v>
      </c>
      <c r="I1739" s="42">
        <f>+IFERROR(VLOOKUP($A1739,'2021'!$A$12:$C$276,3,FALSE),0)</f>
        <v>0</v>
      </c>
      <c r="J1739" s="42">
        <f>+IFERROR(VLOOKUP($A1739,'2022'!$A:$O,4,FALSE),0)</f>
        <v>0</v>
      </c>
      <c r="K1739" s="42">
        <f>+IFERROR(VLOOKUP($A1739,'2022'!$A:$O,5,FALSE),0)</f>
        <v>0</v>
      </c>
      <c r="L1739" s="42">
        <f>+IFERROR(VLOOKUP($A1739,'2022'!$A:$O,6,FALSE),0)</f>
        <v>0</v>
      </c>
      <c r="M1739" s="42">
        <f>+IFERROR(VLOOKUP($A1739,'2022'!$A:$O,7,FALSE),0)</f>
        <v>0</v>
      </c>
      <c r="N1739" s="42">
        <f>+IFERROR(VLOOKUP($A1739,'2022'!$A:$O,8,FALSE),0)</f>
        <v>0</v>
      </c>
      <c r="O1739" s="42">
        <f>+IFERROR(VLOOKUP($A1739,'2022'!$A:$O,9,FALSE),0)</f>
        <v>0</v>
      </c>
      <c r="P1739" s="42">
        <f>+IFERROR(VLOOKUP($A1739,'2022'!$A:$O,10,FALSE),0)</f>
        <v>0</v>
      </c>
      <c r="Q1739" s="42">
        <f>+IFERROR(VLOOKUP($A1739,'2022'!$A:$O,11,FALSE),0)</f>
        <v>0</v>
      </c>
      <c r="R1739" s="42">
        <f>+IFERROR(VLOOKUP($A1739,'2022'!$A:$O,12,FALSE),0)</f>
        <v>0</v>
      </c>
      <c r="S1739" s="42">
        <f>+IFERROR(VLOOKUP($A1739,'2022'!$A:$O,13,FALSE),0)</f>
        <v>0</v>
      </c>
      <c r="T1739" s="42">
        <f>+IFERROR(VLOOKUP($A1739,'2022'!$A:$O,14,FALSE),0)</f>
        <v>0</v>
      </c>
      <c r="U1739" s="42">
        <f>+IFERROR(VLOOKUP($A1739,'2022'!$A:$O,15,FALSE),0)</f>
        <v>0</v>
      </c>
    </row>
    <row r="1740" spans="1:21" ht="12" hidden="1" x14ac:dyDescent="0.25">
      <c r="A1740" s="5">
        <v>510521</v>
      </c>
      <c r="B1740" s="6" t="s">
        <v>591</v>
      </c>
      <c r="C1740" s="6" t="s">
        <v>5</v>
      </c>
      <c r="D1740" s="6">
        <f t="shared" si="1761"/>
        <v>6</v>
      </c>
      <c r="E1740" s="40">
        <f t="shared" ref="E1740:U1741" si="1803">+E1741</f>
        <v>0</v>
      </c>
      <c r="F1740" s="40">
        <f t="shared" si="1803"/>
        <v>0</v>
      </c>
      <c r="G1740" s="40">
        <f t="shared" si="1803"/>
        <v>0</v>
      </c>
      <c r="H1740" s="40">
        <f t="shared" si="1803"/>
        <v>0</v>
      </c>
      <c r="I1740" s="40">
        <f t="shared" si="1803"/>
        <v>0</v>
      </c>
      <c r="J1740" s="40">
        <f t="shared" si="1803"/>
        <v>0</v>
      </c>
      <c r="K1740" s="40">
        <f t="shared" si="1803"/>
        <v>0</v>
      </c>
      <c r="L1740" s="40">
        <f t="shared" si="1803"/>
        <v>0</v>
      </c>
      <c r="M1740" s="40">
        <f t="shared" si="1803"/>
        <v>0</v>
      </c>
      <c r="N1740" s="40">
        <f t="shared" si="1803"/>
        <v>0</v>
      </c>
      <c r="O1740" s="40">
        <f t="shared" si="1803"/>
        <v>0</v>
      </c>
      <c r="P1740" s="40">
        <f t="shared" si="1803"/>
        <v>0</v>
      </c>
      <c r="Q1740" s="40">
        <f t="shared" si="1803"/>
        <v>0</v>
      </c>
      <c r="R1740" s="40">
        <f t="shared" si="1803"/>
        <v>0</v>
      </c>
      <c r="S1740" s="40">
        <f t="shared" si="1803"/>
        <v>0</v>
      </c>
      <c r="T1740" s="40">
        <f t="shared" si="1803"/>
        <v>0</v>
      </c>
      <c r="U1740" s="40">
        <f t="shared" si="1803"/>
        <v>0</v>
      </c>
    </row>
    <row r="1741" spans="1:21" ht="12" hidden="1" customHeight="1" x14ac:dyDescent="0.25">
      <c r="A1741" s="34">
        <v>51052101</v>
      </c>
      <c r="B1741" s="35" t="s">
        <v>591</v>
      </c>
      <c r="C1741" s="35" t="s">
        <v>5</v>
      </c>
      <c r="D1741" s="35">
        <f t="shared" si="1761"/>
        <v>8</v>
      </c>
      <c r="E1741" s="41">
        <f t="shared" si="1803"/>
        <v>0</v>
      </c>
      <c r="F1741" s="41">
        <f t="shared" si="1803"/>
        <v>0</v>
      </c>
      <c r="G1741" s="41">
        <f t="shared" si="1803"/>
        <v>0</v>
      </c>
      <c r="H1741" s="41">
        <f t="shared" si="1803"/>
        <v>0</v>
      </c>
      <c r="I1741" s="41">
        <f t="shared" si="1803"/>
        <v>0</v>
      </c>
      <c r="J1741" s="41">
        <f t="shared" si="1803"/>
        <v>0</v>
      </c>
      <c r="K1741" s="41">
        <f t="shared" si="1803"/>
        <v>0</v>
      </c>
      <c r="L1741" s="41">
        <f t="shared" si="1803"/>
        <v>0</v>
      </c>
      <c r="M1741" s="41">
        <f t="shared" si="1803"/>
        <v>0</v>
      </c>
      <c r="N1741" s="41">
        <f t="shared" si="1803"/>
        <v>0</v>
      </c>
      <c r="O1741" s="41">
        <f t="shared" si="1803"/>
        <v>0</v>
      </c>
      <c r="P1741" s="41">
        <f t="shared" si="1803"/>
        <v>0</v>
      </c>
      <c r="Q1741" s="41">
        <f t="shared" si="1803"/>
        <v>0</v>
      </c>
      <c r="R1741" s="41">
        <f t="shared" si="1803"/>
        <v>0</v>
      </c>
      <c r="S1741" s="41">
        <f t="shared" si="1803"/>
        <v>0</v>
      </c>
      <c r="T1741" s="41">
        <f t="shared" si="1803"/>
        <v>0</v>
      </c>
      <c r="U1741" s="41">
        <f t="shared" si="1803"/>
        <v>0</v>
      </c>
    </row>
    <row r="1742" spans="1:21" ht="12" hidden="1" customHeight="1" x14ac:dyDescent="0.2">
      <c r="A1742" s="3">
        <v>5105210101</v>
      </c>
      <c r="B1742" s="4" t="s">
        <v>591</v>
      </c>
      <c r="C1742" s="4" t="s">
        <v>9</v>
      </c>
      <c r="D1742" s="4">
        <f t="shared" si="1761"/>
        <v>10</v>
      </c>
      <c r="E1742" s="42">
        <f>+F1742+G1742+J1742+K1742+L1742+H1742+M1742+N1742+I1742+O1742+P1742+Q1742+R1742+S1742+T1742+U1742</f>
        <v>0</v>
      </c>
      <c r="F1742" s="42">
        <f>IFERROR(VLOOKUP($A1742,'2018'!$A$8:$C$209,3,FALSE),0)</f>
        <v>0</v>
      </c>
      <c r="G1742" s="42">
        <f>IFERROR(VLOOKUP($A1742,'2019'!$A$8:$C$282,3,FALSE),0)</f>
        <v>0</v>
      </c>
      <c r="H1742" s="42">
        <f>+IFERROR(VLOOKUP($A1742,'2020'!$A$14:$C$247,3,FALSE),0)</f>
        <v>0</v>
      </c>
      <c r="I1742" s="42">
        <f>+IFERROR(VLOOKUP($A1742,'2021'!$A$12:$C$276,3,FALSE),0)</f>
        <v>0</v>
      </c>
      <c r="J1742" s="42">
        <f>+IFERROR(VLOOKUP($A1742,'2022'!$A:$O,4,FALSE),0)</f>
        <v>0</v>
      </c>
      <c r="K1742" s="42">
        <f>+IFERROR(VLOOKUP($A1742,'2022'!$A:$O,5,FALSE),0)</f>
        <v>0</v>
      </c>
      <c r="L1742" s="42">
        <f>+IFERROR(VLOOKUP($A1742,'2022'!$A:$O,6,FALSE),0)</f>
        <v>0</v>
      </c>
      <c r="M1742" s="42">
        <f>+IFERROR(VLOOKUP($A1742,'2022'!$A:$O,7,FALSE),0)</f>
        <v>0</v>
      </c>
      <c r="N1742" s="42">
        <f>+IFERROR(VLOOKUP($A1742,'2022'!$A:$O,8,FALSE),0)</f>
        <v>0</v>
      </c>
      <c r="O1742" s="42">
        <f>+IFERROR(VLOOKUP($A1742,'2022'!$A:$O,9,FALSE),0)</f>
        <v>0</v>
      </c>
      <c r="P1742" s="42">
        <f>+IFERROR(VLOOKUP($A1742,'2022'!$A:$O,10,FALSE),0)</f>
        <v>0</v>
      </c>
      <c r="Q1742" s="42">
        <f>+IFERROR(VLOOKUP($A1742,'2022'!$A:$O,11,FALSE),0)</f>
        <v>0</v>
      </c>
      <c r="R1742" s="42">
        <f>+IFERROR(VLOOKUP($A1742,'2022'!$A:$O,12,FALSE),0)</f>
        <v>0</v>
      </c>
      <c r="S1742" s="42">
        <f>+IFERROR(VLOOKUP($A1742,'2022'!$A:$O,13,FALSE),0)</f>
        <v>0</v>
      </c>
      <c r="T1742" s="42">
        <f>+IFERROR(VLOOKUP($A1742,'2022'!$A:$O,14,FALSE),0)</f>
        <v>0</v>
      </c>
      <c r="U1742" s="42">
        <f>+IFERROR(VLOOKUP($A1742,'2022'!$A:$O,15,FALSE),0)</f>
        <v>0</v>
      </c>
    </row>
    <row r="1743" spans="1:21" ht="12" hidden="1" x14ac:dyDescent="0.25">
      <c r="A1743" s="5">
        <v>510524</v>
      </c>
      <c r="B1743" s="6" t="s">
        <v>338</v>
      </c>
      <c r="C1743" s="6" t="s">
        <v>5</v>
      </c>
      <c r="D1743" s="6">
        <f t="shared" si="1761"/>
        <v>6</v>
      </c>
      <c r="E1743" s="40">
        <f t="shared" ref="E1743:U1744" si="1804">+E1744</f>
        <v>0</v>
      </c>
      <c r="F1743" s="40">
        <f t="shared" si="1804"/>
        <v>0</v>
      </c>
      <c r="G1743" s="40">
        <f t="shared" si="1804"/>
        <v>0</v>
      </c>
      <c r="H1743" s="40">
        <f t="shared" si="1804"/>
        <v>0</v>
      </c>
      <c r="I1743" s="40">
        <f t="shared" si="1804"/>
        <v>0</v>
      </c>
      <c r="J1743" s="40">
        <f t="shared" si="1804"/>
        <v>0</v>
      </c>
      <c r="K1743" s="40">
        <f t="shared" si="1804"/>
        <v>0</v>
      </c>
      <c r="L1743" s="40">
        <f t="shared" si="1804"/>
        <v>0</v>
      </c>
      <c r="M1743" s="40">
        <f t="shared" si="1804"/>
        <v>0</v>
      </c>
      <c r="N1743" s="40">
        <f t="shared" si="1804"/>
        <v>0</v>
      </c>
      <c r="O1743" s="40">
        <f t="shared" si="1804"/>
        <v>0</v>
      </c>
      <c r="P1743" s="40">
        <f t="shared" si="1804"/>
        <v>0</v>
      </c>
      <c r="Q1743" s="40">
        <f t="shared" si="1804"/>
        <v>0</v>
      </c>
      <c r="R1743" s="40">
        <f t="shared" si="1804"/>
        <v>0</v>
      </c>
      <c r="S1743" s="40">
        <f t="shared" si="1804"/>
        <v>0</v>
      </c>
      <c r="T1743" s="40">
        <f t="shared" si="1804"/>
        <v>0</v>
      </c>
      <c r="U1743" s="40">
        <f t="shared" si="1804"/>
        <v>0</v>
      </c>
    </row>
    <row r="1744" spans="1:21" ht="12" hidden="1" customHeight="1" x14ac:dyDescent="0.25">
      <c r="A1744" s="34">
        <v>51052401</v>
      </c>
      <c r="B1744" s="35" t="s">
        <v>338</v>
      </c>
      <c r="C1744" s="35" t="s">
        <v>5</v>
      </c>
      <c r="D1744" s="35">
        <f t="shared" si="1761"/>
        <v>8</v>
      </c>
      <c r="E1744" s="41">
        <f t="shared" si="1804"/>
        <v>0</v>
      </c>
      <c r="F1744" s="41">
        <f t="shared" si="1804"/>
        <v>0</v>
      </c>
      <c r="G1744" s="41">
        <f t="shared" si="1804"/>
        <v>0</v>
      </c>
      <c r="H1744" s="41">
        <f t="shared" si="1804"/>
        <v>0</v>
      </c>
      <c r="I1744" s="41">
        <f t="shared" si="1804"/>
        <v>0</v>
      </c>
      <c r="J1744" s="41">
        <f t="shared" si="1804"/>
        <v>0</v>
      </c>
      <c r="K1744" s="41">
        <f t="shared" si="1804"/>
        <v>0</v>
      </c>
      <c r="L1744" s="41">
        <f t="shared" si="1804"/>
        <v>0</v>
      </c>
      <c r="M1744" s="41">
        <f t="shared" si="1804"/>
        <v>0</v>
      </c>
      <c r="N1744" s="41">
        <f t="shared" si="1804"/>
        <v>0</v>
      </c>
      <c r="O1744" s="41">
        <f t="shared" si="1804"/>
        <v>0</v>
      </c>
      <c r="P1744" s="41">
        <f t="shared" si="1804"/>
        <v>0</v>
      </c>
      <c r="Q1744" s="41">
        <f t="shared" si="1804"/>
        <v>0</v>
      </c>
      <c r="R1744" s="41">
        <f t="shared" si="1804"/>
        <v>0</v>
      </c>
      <c r="S1744" s="41">
        <f t="shared" si="1804"/>
        <v>0</v>
      </c>
      <c r="T1744" s="41">
        <f t="shared" si="1804"/>
        <v>0</v>
      </c>
      <c r="U1744" s="41">
        <f t="shared" si="1804"/>
        <v>0</v>
      </c>
    </row>
    <row r="1745" spans="1:21" ht="12" hidden="1" customHeight="1" x14ac:dyDescent="0.2">
      <c r="A1745" s="3">
        <v>5105240101</v>
      </c>
      <c r="B1745" s="4" t="s">
        <v>338</v>
      </c>
      <c r="C1745" s="4" t="s">
        <v>9</v>
      </c>
      <c r="D1745" s="4">
        <f t="shared" si="1761"/>
        <v>10</v>
      </c>
      <c r="E1745" s="42">
        <f>+F1745+G1745+J1745+K1745+L1745+H1745+M1745+N1745+I1745+O1745+P1745+Q1745+R1745+S1745+T1745+U1745</f>
        <v>0</v>
      </c>
      <c r="F1745" s="42">
        <f>IFERROR(VLOOKUP($A1745,'2018'!$A$8:$C$209,3,FALSE),0)</f>
        <v>0</v>
      </c>
      <c r="G1745" s="42">
        <f>IFERROR(VLOOKUP($A1745,'2019'!$A$8:$C$282,3,FALSE),0)</f>
        <v>0</v>
      </c>
      <c r="H1745" s="42">
        <f>+IFERROR(VLOOKUP($A1745,'2020'!$A$14:$C$247,3,FALSE),0)</f>
        <v>0</v>
      </c>
      <c r="I1745" s="42">
        <f>+IFERROR(VLOOKUP($A1745,'2021'!$A$12:$C$276,3,FALSE),0)</f>
        <v>0</v>
      </c>
      <c r="J1745" s="42">
        <f>+IFERROR(VLOOKUP($A1745,'2022'!$A:$O,4,FALSE),0)</f>
        <v>0</v>
      </c>
      <c r="K1745" s="42">
        <f>+IFERROR(VLOOKUP($A1745,'2022'!$A:$O,5,FALSE),0)</f>
        <v>0</v>
      </c>
      <c r="L1745" s="42">
        <f>+IFERROR(VLOOKUP($A1745,'2022'!$A:$O,6,FALSE),0)</f>
        <v>0</v>
      </c>
      <c r="M1745" s="42">
        <f>+IFERROR(VLOOKUP($A1745,'2022'!$A:$O,7,FALSE),0)</f>
        <v>0</v>
      </c>
      <c r="N1745" s="42">
        <f>+IFERROR(VLOOKUP($A1745,'2022'!$A:$O,8,FALSE),0)</f>
        <v>0</v>
      </c>
      <c r="O1745" s="42">
        <f>+IFERROR(VLOOKUP($A1745,'2022'!$A:$O,9,FALSE),0)</f>
        <v>0</v>
      </c>
      <c r="P1745" s="42">
        <f>+IFERROR(VLOOKUP($A1745,'2022'!$A:$O,10,FALSE),0)</f>
        <v>0</v>
      </c>
      <c r="Q1745" s="42">
        <f>+IFERROR(VLOOKUP($A1745,'2022'!$A:$O,11,FALSE),0)</f>
        <v>0</v>
      </c>
      <c r="R1745" s="42">
        <f>+IFERROR(VLOOKUP($A1745,'2022'!$A:$O,12,FALSE),0)</f>
        <v>0</v>
      </c>
      <c r="S1745" s="42">
        <f>+IFERROR(VLOOKUP($A1745,'2022'!$A:$O,13,FALSE),0)</f>
        <v>0</v>
      </c>
      <c r="T1745" s="42">
        <f>+IFERROR(VLOOKUP($A1745,'2022'!$A:$O,14,FALSE),0)</f>
        <v>0</v>
      </c>
      <c r="U1745" s="42">
        <f>+IFERROR(VLOOKUP($A1745,'2022'!$A:$O,15,FALSE),0)</f>
        <v>0</v>
      </c>
    </row>
    <row r="1746" spans="1:21" ht="12" hidden="1" x14ac:dyDescent="0.25">
      <c r="A1746" s="5">
        <v>510527</v>
      </c>
      <c r="B1746" s="6" t="s">
        <v>339</v>
      </c>
      <c r="C1746" s="6" t="s">
        <v>5</v>
      </c>
      <c r="D1746" s="6">
        <f t="shared" si="1761"/>
        <v>6</v>
      </c>
      <c r="E1746" s="40">
        <f t="shared" ref="E1746:U1747" si="1805">+E1747</f>
        <v>0</v>
      </c>
      <c r="F1746" s="40">
        <f t="shared" si="1805"/>
        <v>0</v>
      </c>
      <c r="G1746" s="40">
        <f t="shared" si="1805"/>
        <v>0</v>
      </c>
      <c r="H1746" s="40">
        <f t="shared" si="1805"/>
        <v>0</v>
      </c>
      <c r="I1746" s="40">
        <f t="shared" si="1805"/>
        <v>0</v>
      </c>
      <c r="J1746" s="40">
        <f t="shared" si="1805"/>
        <v>0</v>
      </c>
      <c r="K1746" s="40">
        <f t="shared" si="1805"/>
        <v>0</v>
      </c>
      <c r="L1746" s="40">
        <f t="shared" si="1805"/>
        <v>0</v>
      </c>
      <c r="M1746" s="40">
        <f t="shared" si="1805"/>
        <v>0</v>
      </c>
      <c r="N1746" s="40">
        <f t="shared" si="1805"/>
        <v>0</v>
      </c>
      <c r="O1746" s="40">
        <f t="shared" si="1805"/>
        <v>0</v>
      </c>
      <c r="P1746" s="40">
        <f t="shared" si="1805"/>
        <v>0</v>
      </c>
      <c r="Q1746" s="40">
        <f t="shared" si="1805"/>
        <v>0</v>
      </c>
      <c r="R1746" s="40">
        <f t="shared" si="1805"/>
        <v>0</v>
      </c>
      <c r="S1746" s="40">
        <f t="shared" si="1805"/>
        <v>0</v>
      </c>
      <c r="T1746" s="40">
        <f t="shared" si="1805"/>
        <v>0</v>
      </c>
      <c r="U1746" s="40">
        <f t="shared" si="1805"/>
        <v>0</v>
      </c>
    </row>
    <row r="1747" spans="1:21" ht="12" hidden="1" x14ac:dyDescent="0.25">
      <c r="A1747" s="34">
        <v>51052701</v>
      </c>
      <c r="B1747" s="35" t="s">
        <v>339</v>
      </c>
      <c r="C1747" s="35" t="s">
        <v>5</v>
      </c>
      <c r="D1747" s="35">
        <f t="shared" si="1761"/>
        <v>8</v>
      </c>
      <c r="E1747" s="41">
        <f t="shared" si="1805"/>
        <v>0</v>
      </c>
      <c r="F1747" s="41">
        <f t="shared" si="1805"/>
        <v>0</v>
      </c>
      <c r="G1747" s="41">
        <f t="shared" si="1805"/>
        <v>0</v>
      </c>
      <c r="H1747" s="41">
        <f t="shared" si="1805"/>
        <v>0</v>
      </c>
      <c r="I1747" s="41">
        <f t="shared" si="1805"/>
        <v>0</v>
      </c>
      <c r="J1747" s="41">
        <f t="shared" si="1805"/>
        <v>0</v>
      </c>
      <c r="K1747" s="41">
        <f t="shared" si="1805"/>
        <v>0</v>
      </c>
      <c r="L1747" s="41">
        <f t="shared" si="1805"/>
        <v>0</v>
      </c>
      <c r="M1747" s="41">
        <f t="shared" si="1805"/>
        <v>0</v>
      </c>
      <c r="N1747" s="41">
        <f t="shared" si="1805"/>
        <v>0</v>
      </c>
      <c r="O1747" s="41">
        <f t="shared" si="1805"/>
        <v>0</v>
      </c>
      <c r="P1747" s="41">
        <f t="shared" si="1805"/>
        <v>0</v>
      </c>
      <c r="Q1747" s="41">
        <f t="shared" si="1805"/>
        <v>0</v>
      </c>
      <c r="R1747" s="41">
        <f t="shared" si="1805"/>
        <v>0</v>
      </c>
      <c r="S1747" s="41">
        <f t="shared" si="1805"/>
        <v>0</v>
      </c>
      <c r="T1747" s="41">
        <f t="shared" si="1805"/>
        <v>0</v>
      </c>
      <c r="U1747" s="41">
        <f t="shared" si="1805"/>
        <v>0</v>
      </c>
    </row>
    <row r="1748" spans="1:21" hidden="1" x14ac:dyDescent="0.2">
      <c r="A1748" s="3">
        <v>5105270101</v>
      </c>
      <c r="B1748" s="4" t="s">
        <v>339</v>
      </c>
      <c r="C1748" s="4" t="s">
        <v>9</v>
      </c>
      <c r="D1748" s="4">
        <f t="shared" si="1761"/>
        <v>10</v>
      </c>
      <c r="E1748" s="42">
        <f>+F1748+G1748+J1748+K1748+L1748+H1748+M1748+N1748+I1748+O1748+P1748+Q1748+R1748+S1748+T1748+U1748</f>
        <v>0</v>
      </c>
      <c r="F1748" s="42">
        <f>IFERROR(VLOOKUP($A1748,'2018'!$A$8:$C$209,3,FALSE),0)</f>
        <v>0</v>
      </c>
      <c r="G1748" s="42">
        <f>IFERROR(VLOOKUP($A1748,'2019'!$A$8:$C$282,3,FALSE),0)</f>
        <v>0</v>
      </c>
      <c r="H1748" s="42">
        <f>+IFERROR(VLOOKUP($A1748,'2020'!$A$14:$C$247,3,FALSE),0)</f>
        <v>0</v>
      </c>
      <c r="I1748" s="42">
        <f>+IFERROR(VLOOKUP($A1748,'2021'!$A$12:$C$276,3,FALSE),0)</f>
        <v>0</v>
      </c>
      <c r="J1748" s="42">
        <f>+IFERROR(VLOOKUP($A1748,'2022'!$A:$O,4,FALSE),0)</f>
        <v>0</v>
      </c>
      <c r="K1748" s="42">
        <f>+IFERROR(VLOOKUP($A1748,'2022'!$A:$O,5,FALSE),0)</f>
        <v>0</v>
      </c>
      <c r="L1748" s="42">
        <f>+IFERROR(VLOOKUP($A1748,'2022'!$A:$O,6,FALSE),0)</f>
        <v>0</v>
      </c>
      <c r="M1748" s="42">
        <f>+IFERROR(VLOOKUP($A1748,'2022'!$A:$O,7,FALSE),0)</f>
        <v>0</v>
      </c>
      <c r="N1748" s="42">
        <f>+IFERROR(VLOOKUP($A1748,'2022'!$A:$O,8,FALSE),0)</f>
        <v>0</v>
      </c>
      <c r="O1748" s="42">
        <f>+IFERROR(VLOOKUP($A1748,'2022'!$A:$O,9,FALSE),0)</f>
        <v>0</v>
      </c>
      <c r="P1748" s="42">
        <f>+IFERROR(VLOOKUP($A1748,'2022'!$A:$O,10,FALSE),0)</f>
        <v>0</v>
      </c>
      <c r="Q1748" s="42">
        <f>+IFERROR(VLOOKUP($A1748,'2022'!$A:$O,11,FALSE),0)</f>
        <v>0</v>
      </c>
      <c r="R1748" s="42">
        <f>+IFERROR(VLOOKUP($A1748,'2022'!$A:$O,12,FALSE),0)</f>
        <v>0</v>
      </c>
      <c r="S1748" s="42">
        <f>+IFERROR(VLOOKUP($A1748,'2022'!$A:$O,13,FALSE),0)</f>
        <v>0</v>
      </c>
      <c r="T1748" s="42">
        <f>+IFERROR(VLOOKUP($A1748,'2022'!$A:$O,14,FALSE),0)</f>
        <v>0</v>
      </c>
      <c r="U1748" s="42">
        <f>+IFERROR(VLOOKUP($A1748,'2022'!$A:$O,15,FALSE),0)</f>
        <v>0</v>
      </c>
    </row>
    <row r="1749" spans="1:21" ht="12" hidden="1" customHeight="1" x14ac:dyDescent="0.25">
      <c r="A1749" s="5">
        <v>510530</v>
      </c>
      <c r="B1749" s="6" t="s">
        <v>340</v>
      </c>
      <c r="C1749" s="6" t="s">
        <v>5</v>
      </c>
      <c r="D1749" s="6">
        <f t="shared" si="1761"/>
        <v>6</v>
      </c>
      <c r="E1749" s="40">
        <f t="shared" ref="E1749:U1750" si="1806">+E1750</f>
        <v>0</v>
      </c>
      <c r="F1749" s="40">
        <f t="shared" si="1806"/>
        <v>0</v>
      </c>
      <c r="G1749" s="40">
        <f t="shared" si="1806"/>
        <v>0</v>
      </c>
      <c r="H1749" s="40">
        <f t="shared" si="1806"/>
        <v>0</v>
      </c>
      <c r="I1749" s="40">
        <f t="shared" si="1806"/>
        <v>0</v>
      </c>
      <c r="J1749" s="40">
        <f t="shared" si="1806"/>
        <v>0</v>
      </c>
      <c r="K1749" s="40">
        <f t="shared" si="1806"/>
        <v>0</v>
      </c>
      <c r="L1749" s="40">
        <f t="shared" si="1806"/>
        <v>0</v>
      </c>
      <c r="M1749" s="40">
        <f t="shared" si="1806"/>
        <v>0</v>
      </c>
      <c r="N1749" s="40">
        <f t="shared" si="1806"/>
        <v>0</v>
      </c>
      <c r="O1749" s="40">
        <f t="shared" si="1806"/>
        <v>0</v>
      </c>
      <c r="P1749" s="40">
        <f t="shared" si="1806"/>
        <v>0</v>
      </c>
      <c r="Q1749" s="40">
        <f t="shared" si="1806"/>
        <v>0</v>
      </c>
      <c r="R1749" s="40">
        <f t="shared" si="1806"/>
        <v>0</v>
      </c>
      <c r="S1749" s="40">
        <f t="shared" si="1806"/>
        <v>0</v>
      </c>
      <c r="T1749" s="40">
        <f t="shared" si="1806"/>
        <v>0</v>
      </c>
      <c r="U1749" s="40">
        <f t="shared" si="1806"/>
        <v>0</v>
      </c>
    </row>
    <row r="1750" spans="1:21" ht="12" hidden="1" customHeight="1" x14ac:dyDescent="0.25">
      <c r="A1750" s="34">
        <v>51053001</v>
      </c>
      <c r="B1750" s="35" t="s">
        <v>340</v>
      </c>
      <c r="C1750" s="35" t="s">
        <v>5</v>
      </c>
      <c r="D1750" s="35">
        <f t="shared" si="1761"/>
        <v>8</v>
      </c>
      <c r="E1750" s="41">
        <f t="shared" si="1806"/>
        <v>0</v>
      </c>
      <c r="F1750" s="41">
        <f t="shared" si="1806"/>
        <v>0</v>
      </c>
      <c r="G1750" s="41">
        <f t="shared" si="1806"/>
        <v>0</v>
      </c>
      <c r="H1750" s="41">
        <f t="shared" si="1806"/>
        <v>0</v>
      </c>
      <c r="I1750" s="41">
        <f t="shared" si="1806"/>
        <v>0</v>
      </c>
      <c r="J1750" s="41">
        <f t="shared" si="1806"/>
        <v>0</v>
      </c>
      <c r="K1750" s="41">
        <f t="shared" si="1806"/>
        <v>0</v>
      </c>
      <c r="L1750" s="41">
        <f t="shared" si="1806"/>
        <v>0</v>
      </c>
      <c r="M1750" s="41">
        <f t="shared" si="1806"/>
        <v>0</v>
      </c>
      <c r="N1750" s="41">
        <f t="shared" si="1806"/>
        <v>0</v>
      </c>
      <c r="O1750" s="41">
        <f t="shared" si="1806"/>
        <v>0</v>
      </c>
      <c r="P1750" s="41">
        <f t="shared" si="1806"/>
        <v>0</v>
      </c>
      <c r="Q1750" s="41">
        <f t="shared" si="1806"/>
        <v>0</v>
      </c>
      <c r="R1750" s="41">
        <f t="shared" si="1806"/>
        <v>0</v>
      </c>
      <c r="S1750" s="41">
        <f t="shared" si="1806"/>
        <v>0</v>
      </c>
      <c r="T1750" s="41">
        <f t="shared" si="1806"/>
        <v>0</v>
      </c>
      <c r="U1750" s="41">
        <f t="shared" si="1806"/>
        <v>0</v>
      </c>
    </row>
    <row r="1751" spans="1:21" hidden="1" x14ac:dyDescent="0.2">
      <c r="A1751" s="3">
        <v>5105300101</v>
      </c>
      <c r="B1751" s="4" t="s">
        <v>340</v>
      </c>
      <c r="C1751" s="4" t="s">
        <v>9</v>
      </c>
      <c r="D1751" s="4">
        <f t="shared" si="1761"/>
        <v>10</v>
      </c>
      <c r="E1751" s="42">
        <f>+F1751+G1751+J1751+K1751+L1751+H1751+M1751+N1751+I1751+O1751+P1751+Q1751+R1751+S1751+T1751+U1751</f>
        <v>0</v>
      </c>
      <c r="F1751" s="42">
        <f>IFERROR(VLOOKUP($A1751,'2018'!$A$8:$C$209,3,FALSE),0)</f>
        <v>0</v>
      </c>
      <c r="G1751" s="42">
        <f>IFERROR(VLOOKUP($A1751,'2019'!$A$8:$C$282,3,FALSE),0)</f>
        <v>0</v>
      </c>
      <c r="H1751" s="42">
        <f>+IFERROR(VLOOKUP($A1751,'2020'!$A$14:$C$247,3,FALSE),0)</f>
        <v>0</v>
      </c>
      <c r="I1751" s="42">
        <f>+IFERROR(VLOOKUP($A1751,'2021'!$A$12:$C$276,3,FALSE),0)</f>
        <v>0</v>
      </c>
      <c r="J1751" s="42">
        <f>+IFERROR(VLOOKUP($A1751,'2022'!$A:$O,4,FALSE),0)</f>
        <v>0</v>
      </c>
      <c r="K1751" s="42">
        <f>+IFERROR(VLOOKUP($A1751,'2022'!$A:$O,5,FALSE),0)</f>
        <v>0</v>
      </c>
      <c r="L1751" s="42">
        <f>+IFERROR(VLOOKUP($A1751,'2022'!$A:$O,6,FALSE),0)</f>
        <v>0</v>
      </c>
      <c r="M1751" s="42">
        <f>+IFERROR(VLOOKUP($A1751,'2022'!$A:$O,7,FALSE),0)</f>
        <v>0</v>
      </c>
      <c r="N1751" s="42">
        <f>+IFERROR(VLOOKUP($A1751,'2022'!$A:$O,8,FALSE),0)</f>
        <v>0</v>
      </c>
      <c r="O1751" s="42">
        <f>+IFERROR(VLOOKUP($A1751,'2022'!$A:$O,9,FALSE),0)</f>
        <v>0</v>
      </c>
      <c r="P1751" s="42">
        <f>+IFERROR(VLOOKUP($A1751,'2022'!$A:$O,10,FALSE),0)</f>
        <v>0</v>
      </c>
      <c r="Q1751" s="42">
        <f>+IFERROR(VLOOKUP($A1751,'2022'!$A:$O,11,FALSE),0)</f>
        <v>0</v>
      </c>
      <c r="R1751" s="42">
        <f>+IFERROR(VLOOKUP($A1751,'2022'!$A:$O,12,FALSE),0)</f>
        <v>0</v>
      </c>
      <c r="S1751" s="42">
        <f>+IFERROR(VLOOKUP($A1751,'2022'!$A:$O,13,FALSE),0)</f>
        <v>0</v>
      </c>
      <c r="T1751" s="42">
        <f>+IFERROR(VLOOKUP($A1751,'2022'!$A:$O,14,FALSE),0)</f>
        <v>0</v>
      </c>
      <c r="U1751" s="42">
        <f>+IFERROR(VLOOKUP($A1751,'2022'!$A:$O,15,FALSE),0)</f>
        <v>0</v>
      </c>
    </row>
    <row r="1752" spans="1:21" ht="12" hidden="1" x14ac:dyDescent="0.25">
      <c r="A1752" s="5">
        <v>510533</v>
      </c>
      <c r="B1752" s="6" t="s">
        <v>1032</v>
      </c>
      <c r="C1752" s="6" t="s">
        <v>5</v>
      </c>
      <c r="D1752" s="6">
        <f t="shared" si="1761"/>
        <v>6</v>
      </c>
      <c r="E1752" s="40">
        <f t="shared" ref="E1752:U1753" si="1807">+E1753</f>
        <v>0</v>
      </c>
      <c r="F1752" s="40">
        <f t="shared" si="1807"/>
        <v>0</v>
      </c>
      <c r="G1752" s="40">
        <f t="shared" si="1807"/>
        <v>0</v>
      </c>
      <c r="H1752" s="40">
        <f t="shared" si="1807"/>
        <v>0</v>
      </c>
      <c r="I1752" s="40">
        <f t="shared" si="1807"/>
        <v>0</v>
      </c>
      <c r="J1752" s="40">
        <f t="shared" si="1807"/>
        <v>0</v>
      </c>
      <c r="K1752" s="40">
        <f t="shared" si="1807"/>
        <v>0</v>
      </c>
      <c r="L1752" s="40">
        <f t="shared" si="1807"/>
        <v>0</v>
      </c>
      <c r="M1752" s="40">
        <f t="shared" si="1807"/>
        <v>0</v>
      </c>
      <c r="N1752" s="40">
        <f t="shared" si="1807"/>
        <v>0</v>
      </c>
      <c r="O1752" s="40">
        <f t="shared" si="1807"/>
        <v>0</v>
      </c>
      <c r="P1752" s="40">
        <f t="shared" si="1807"/>
        <v>0</v>
      </c>
      <c r="Q1752" s="40">
        <f t="shared" si="1807"/>
        <v>0</v>
      </c>
      <c r="R1752" s="40">
        <f t="shared" si="1807"/>
        <v>0</v>
      </c>
      <c r="S1752" s="40">
        <f t="shared" si="1807"/>
        <v>0</v>
      </c>
      <c r="T1752" s="40">
        <f t="shared" si="1807"/>
        <v>0</v>
      </c>
      <c r="U1752" s="40">
        <f t="shared" si="1807"/>
        <v>0</v>
      </c>
    </row>
    <row r="1753" spans="1:21" ht="12" hidden="1" x14ac:dyDescent="0.25">
      <c r="A1753" s="34">
        <v>51053301</v>
      </c>
      <c r="B1753" s="35" t="s">
        <v>1033</v>
      </c>
      <c r="C1753" s="35" t="s">
        <v>5</v>
      </c>
      <c r="D1753" s="35">
        <f t="shared" si="1761"/>
        <v>8</v>
      </c>
      <c r="E1753" s="41">
        <f t="shared" si="1807"/>
        <v>0</v>
      </c>
      <c r="F1753" s="41">
        <f t="shared" si="1807"/>
        <v>0</v>
      </c>
      <c r="G1753" s="41">
        <f t="shared" si="1807"/>
        <v>0</v>
      </c>
      <c r="H1753" s="41">
        <f t="shared" si="1807"/>
        <v>0</v>
      </c>
      <c r="I1753" s="41">
        <f t="shared" si="1807"/>
        <v>0</v>
      </c>
      <c r="J1753" s="41">
        <f t="shared" si="1807"/>
        <v>0</v>
      </c>
      <c r="K1753" s="41">
        <f t="shared" si="1807"/>
        <v>0</v>
      </c>
      <c r="L1753" s="41">
        <f t="shared" si="1807"/>
        <v>0</v>
      </c>
      <c r="M1753" s="41">
        <f t="shared" si="1807"/>
        <v>0</v>
      </c>
      <c r="N1753" s="41">
        <f t="shared" si="1807"/>
        <v>0</v>
      </c>
      <c r="O1753" s="41">
        <f t="shared" si="1807"/>
        <v>0</v>
      </c>
      <c r="P1753" s="41">
        <f t="shared" si="1807"/>
        <v>0</v>
      </c>
      <c r="Q1753" s="41">
        <f t="shared" si="1807"/>
        <v>0</v>
      </c>
      <c r="R1753" s="41">
        <f t="shared" si="1807"/>
        <v>0</v>
      </c>
      <c r="S1753" s="41">
        <f t="shared" si="1807"/>
        <v>0</v>
      </c>
      <c r="T1753" s="41">
        <f t="shared" si="1807"/>
        <v>0</v>
      </c>
      <c r="U1753" s="41">
        <f t="shared" si="1807"/>
        <v>0</v>
      </c>
    </row>
    <row r="1754" spans="1:21" ht="12" hidden="1" customHeight="1" x14ac:dyDescent="0.2">
      <c r="A1754" s="3">
        <v>5105330101</v>
      </c>
      <c r="B1754" s="4" t="s">
        <v>341</v>
      </c>
      <c r="C1754" s="4" t="s">
        <v>9</v>
      </c>
      <c r="D1754" s="4">
        <f t="shared" si="1761"/>
        <v>10</v>
      </c>
      <c r="E1754" s="42">
        <f>+F1754+G1754+J1754+K1754+L1754+H1754+M1754+N1754+I1754+O1754+P1754+Q1754+R1754+S1754+T1754+U1754</f>
        <v>0</v>
      </c>
      <c r="F1754" s="42">
        <f>IFERROR(VLOOKUP($A1754,'2018'!$A$8:$C$209,3,FALSE),0)</f>
        <v>0</v>
      </c>
      <c r="G1754" s="42">
        <f>IFERROR(VLOOKUP($A1754,'2019'!$A$8:$C$282,3,FALSE),0)</f>
        <v>0</v>
      </c>
      <c r="H1754" s="42">
        <f>+IFERROR(VLOOKUP($A1754,'2020'!$A$14:$C$247,3,FALSE),0)</f>
        <v>0</v>
      </c>
      <c r="I1754" s="42">
        <f>+IFERROR(VLOOKUP($A1754,'2021'!$A$12:$C$276,3,FALSE),0)</f>
        <v>0</v>
      </c>
      <c r="J1754" s="42">
        <f>+IFERROR(VLOOKUP($A1754,'2022'!$A:$O,4,FALSE),0)</f>
        <v>0</v>
      </c>
      <c r="K1754" s="42">
        <f>+IFERROR(VLOOKUP($A1754,'2022'!$A:$O,5,FALSE),0)</f>
        <v>0</v>
      </c>
      <c r="L1754" s="42">
        <f>+IFERROR(VLOOKUP($A1754,'2022'!$A:$O,6,FALSE),0)</f>
        <v>0</v>
      </c>
      <c r="M1754" s="42">
        <f>+IFERROR(VLOOKUP($A1754,'2022'!$A:$O,7,FALSE),0)</f>
        <v>0</v>
      </c>
      <c r="N1754" s="42">
        <f>+IFERROR(VLOOKUP($A1754,'2022'!$A:$O,8,FALSE),0)</f>
        <v>0</v>
      </c>
      <c r="O1754" s="42">
        <f>+IFERROR(VLOOKUP($A1754,'2022'!$A:$O,9,FALSE),0)</f>
        <v>0</v>
      </c>
      <c r="P1754" s="42">
        <f>+IFERROR(VLOOKUP($A1754,'2022'!$A:$O,10,FALSE),0)</f>
        <v>0</v>
      </c>
      <c r="Q1754" s="42">
        <f>+IFERROR(VLOOKUP($A1754,'2022'!$A:$O,11,FALSE),0)</f>
        <v>0</v>
      </c>
      <c r="R1754" s="42">
        <f>+IFERROR(VLOOKUP($A1754,'2022'!$A:$O,12,FALSE),0)</f>
        <v>0</v>
      </c>
      <c r="S1754" s="42">
        <f>+IFERROR(VLOOKUP($A1754,'2022'!$A:$O,13,FALSE),0)</f>
        <v>0</v>
      </c>
      <c r="T1754" s="42">
        <f>+IFERROR(VLOOKUP($A1754,'2022'!$A:$O,14,FALSE),0)</f>
        <v>0</v>
      </c>
      <c r="U1754" s="42">
        <f>+IFERROR(VLOOKUP($A1754,'2022'!$A:$O,15,FALSE),0)</f>
        <v>0</v>
      </c>
    </row>
    <row r="1755" spans="1:21" ht="12" hidden="1" customHeight="1" x14ac:dyDescent="0.25">
      <c r="A1755" s="5">
        <v>510536</v>
      </c>
      <c r="B1755" s="6" t="s">
        <v>342</v>
      </c>
      <c r="C1755" s="6" t="s">
        <v>5</v>
      </c>
      <c r="D1755" s="6">
        <f t="shared" si="1761"/>
        <v>6</v>
      </c>
      <c r="E1755" s="40">
        <f t="shared" ref="E1755:U1756" si="1808">+E1756</f>
        <v>0</v>
      </c>
      <c r="F1755" s="40">
        <f t="shared" si="1808"/>
        <v>0</v>
      </c>
      <c r="G1755" s="40">
        <f t="shared" si="1808"/>
        <v>0</v>
      </c>
      <c r="H1755" s="40">
        <f t="shared" si="1808"/>
        <v>0</v>
      </c>
      <c r="I1755" s="40">
        <f t="shared" si="1808"/>
        <v>0</v>
      </c>
      <c r="J1755" s="40">
        <f t="shared" si="1808"/>
        <v>0</v>
      </c>
      <c r="K1755" s="40">
        <f t="shared" si="1808"/>
        <v>0</v>
      </c>
      <c r="L1755" s="40">
        <f t="shared" si="1808"/>
        <v>0</v>
      </c>
      <c r="M1755" s="40">
        <f t="shared" si="1808"/>
        <v>0</v>
      </c>
      <c r="N1755" s="40">
        <f t="shared" si="1808"/>
        <v>0</v>
      </c>
      <c r="O1755" s="40">
        <f t="shared" si="1808"/>
        <v>0</v>
      </c>
      <c r="P1755" s="40">
        <f t="shared" si="1808"/>
        <v>0</v>
      </c>
      <c r="Q1755" s="40">
        <f t="shared" si="1808"/>
        <v>0</v>
      </c>
      <c r="R1755" s="40">
        <f t="shared" si="1808"/>
        <v>0</v>
      </c>
      <c r="S1755" s="40">
        <f t="shared" si="1808"/>
        <v>0</v>
      </c>
      <c r="T1755" s="40">
        <f t="shared" si="1808"/>
        <v>0</v>
      </c>
      <c r="U1755" s="40">
        <f t="shared" si="1808"/>
        <v>0</v>
      </c>
    </row>
    <row r="1756" spans="1:21" ht="12" hidden="1" x14ac:dyDescent="0.25">
      <c r="A1756" s="34">
        <v>51053601</v>
      </c>
      <c r="B1756" s="35" t="s">
        <v>342</v>
      </c>
      <c r="C1756" s="35" t="s">
        <v>5</v>
      </c>
      <c r="D1756" s="35">
        <f t="shared" si="1761"/>
        <v>8</v>
      </c>
      <c r="E1756" s="41">
        <f t="shared" si="1808"/>
        <v>0</v>
      </c>
      <c r="F1756" s="41">
        <f t="shared" si="1808"/>
        <v>0</v>
      </c>
      <c r="G1756" s="41">
        <f t="shared" si="1808"/>
        <v>0</v>
      </c>
      <c r="H1756" s="41">
        <f t="shared" si="1808"/>
        <v>0</v>
      </c>
      <c r="I1756" s="41">
        <f t="shared" si="1808"/>
        <v>0</v>
      </c>
      <c r="J1756" s="41">
        <f t="shared" si="1808"/>
        <v>0</v>
      </c>
      <c r="K1756" s="41">
        <f t="shared" si="1808"/>
        <v>0</v>
      </c>
      <c r="L1756" s="41">
        <f t="shared" si="1808"/>
        <v>0</v>
      </c>
      <c r="M1756" s="41">
        <f t="shared" si="1808"/>
        <v>0</v>
      </c>
      <c r="N1756" s="41">
        <f t="shared" si="1808"/>
        <v>0</v>
      </c>
      <c r="O1756" s="41">
        <f t="shared" si="1808"/>
        <v>0</v>
      </c>
      <c r="P1756" s="41">
        <f t="shared" si="1808"/>
        <v>0</v>
      </c>
      <c r="Q1756" s="41">
        <f t="shared" si="1808"/>
        <v>0</v>
      </c>
      <c r="R1756" s="41">
        <f t="shared" si="1808"/>
        <v>0</v>
      </c>
      <c r="S1756" s="41">
        <f t="shared" si="1808"/>
        <v>0</v>
      </c>
      <c r="T1756" s="41">
        <f t="shared" si="1808"/>
        <v>0</v>
      </c>
      <c r="U1756" s="41">
        <f t="shared" si="1808"/>
        <v>0</v>
      </c>
    </row>
    <row r="1757" spans="1:21" hidden="1" x14ac:dyDescent="0.2">
      <c r="A1757" s="3">
        <v>5105360101</v>
      </c>
      <c r="B1757" s="4" t="s">
        <v>342</v>
      </c>
      <c r="C1757" s="4" t="s">
        <v>9</v>
      </c>
      <c r="D1757" s="4">
        <f t="shared" ref="D1757:D1820" si="1809">+LEN(A1757)</f>
        <v>10</v>
      </c>
      <c r="E1757" s="42">
        <f>+F1757+G1757+J1757+K1757+L1757+H1757+M1757+N1757+I1757+O1757+P1757+Q1757+R1757+S1757+T1757+U1757</f>
        <v>0</v>
      </c>
      <c r="F1757" s="42">
        <f>IFERROR(VLOOKUP($A1757,'2018'!$A$8:$C$209,3,FALSE),0)</f>
        <v>0</v>
      </c>
      <c r="G1757" s="42">
        <f>IFERROR(VLOOKUP($A1757,'2019'!$A$8:$C$282,3,FALSE),0)</f>
        <v>0</v>
      </c>
      <c r="H1757" s="42">
        <f>+IFERROR(VLOOKUP($A1757,'2020'!$A$14:$C$247,3,FALSE),0)</f>
        <v>0</v>
      </c>
      <c r="I1757" s="42">
        <f>+IFERROR(VLOOKUP($A1757,'2021'!$A$12:$C$276,3,FALSE),0)</f>
        <v>0</v>
      </c>
      <c r="J1757" s="42">
        <f>+IFERROR(VLOOKUP($A1757,'2022'!$A:$O,4,FALSE),0)</f>
        <v>0</v>
      </c>
      <c r="K1757" s="42">
        <f>+IFERROR(VLOOKUP($A1757,'2022'!$A:$O,5,FALSE),0)</f>
        <v>0</v>
      </c>
      <c r="L1757" s="42">
        <f>+IFERROR(VLOOKUP($A1757,'2022'!$A:$O,6,FALSE),0)</f>
        <v>0</v>
      </c>
      <c r="M1757" s="42">
        <f>+IFERROR(VLOOKUP($A1757,'2022'!$A:$O,7,FALSE),0)</f>
        <v>0</v>
      </c>
      <c r="N1757" s="42">
        <f>+IFERROR(VLOOKUP($A1757,'2022'!$A:$O,8,FALSE),0)</f>
        <v>0</v>
      </c>
      <c r="O1757" s="42">
        <f>+IFERROR(VLOOKUP($A1757,'2022'!$A:$O,9,FALSE),0)</f>
        <v>0</v>
      </c>
      <c r="P1757" s="42">
        <f>+IFERROR(VLOOKUP($A1757,'2022'!$A:$O,10,FALSE),0)</f>
        <v>0</v>
      </c>
      <c r="Q1757" s="42">
        <f>+IFERROR(VLOOKUP($A1757,'2022'!$A:$O,11,FALSE),0)</f>
        <v>0</v>
      </c>
      <c r="R1757" s="42">
        <f>+IFERROR(VLOOKUP($A1757,'2022'!$A:$O,12,FALSE),0)</f>
        <v>0</v>
      </c>
      <c r="S1757" s="42">
        <f>+IFERROR(VLOOKUP($A1757,'2022'!$A:$O,13,FALSE),0)</f>
        <v>0</v>
      </c>
      <c r="T1757" s="42">
        <f>+IFERROR(VLOOKUP($A1757,'2022'!$A:$O,14,FALSE),0)</f>
        <v>0</v>
      </c>
      <c r="U1757" s="42">
        <f>+IFERROR(VLOOKUP($A1757,'2022'!$A:$O,15,FALSE),0)</f>
        <v>0</v>
      </c>
    </row>
    <row r="1758" spans="1:21" ht="12" hidden="1" customHeight="1" x14ac:dyDescent="0.25">
      <c r="A1758" s="5">
        <v>510539</v>
      </c>
      <c r="B1758" s="6" t="s">
        <v>343</v>
      </c>
      <c r="C1758" s="6" t="s">
        <v>5</v>
      </c>
      <c r="D1758" s="6">
        <f t="shared" si="1809"/>
        <v>6</v>
      </c>
      <c r="E1758" s="40">
        <f t="shared" ref="E1758:U1758" si="1810">+E1759</f>
        <v>0</v>
      </c>
      <c r="F1758" s="40">
        <f t="shared" si="1810"/>
        <v>0</v>
      </c>
      <c r="G1758" s="40">
        <f t="shared" si="1810"/>
        <v>0</v>
      </c>
      <c r="H1758" s="40">
        <f t="shared" si="1810"/>
        <v>0</v>
      </c>
      <c r="I1758" s="40">
        <f t="shared" si="1810"/>
        <v>0</v>
      </c>
      <c r="J1758" s="40">
        <f t="shared" si="1810"/>
        <v>0</v>
      </c>
      <c r="K1758" s="40">
        <f t="shared" si="1810"/>
        <v>0</v>
      </c>
      <c r="L1758" s="40">
        <f t="shared" si="1810"/>
        <v>0</v>
      </c>
      <c r="M1758" s="40">
        <f t="shared" si="1810"/>
        <v>0</v>
      </c>
      <c r="N1758" s="40">
        <f t="shared" si="1810"/>
        <v>0</v>
      </c>
      <c r="O1758" s="40">
        <f t="shared" si="1810"/>
        <v>0</v>
      </c>
      <c r="P1758" s="40">
        <f t="shared" si="1810"/>
        <v>0</v>
      </c>
      <c r="Q1758" s="40">
        <f t="shared" si="1810"/>
        <v>0</v>
      </c>
      <c r="R1758" s="40">
        <f t="shared" si="1810"/>
        <v>0</v>
      </c>
      <c r="S1758" s="40">
        <f t="shared" si="1810"/>
        <v>0</v>
      </c>
      <c r="T1758" s="40">
        <f t="shared" si="1810"/>
        <v>0</v>
      </c>
      <c r="U1758" s="40">
        <f t="shared" si="1810"/>
        <v>0</v>
      </c>
    </row>
    <row r="1759" spans="1:21" ht="12" hidden="1" customHeight="1" x14ac:dyDescent="0.25">
      <c r="A1759" s="34">
        <v>51053901</v>
      </c>
      <c r="B1759" s="35" t="s">
        <v>343</v>
      </c>
      <c r="C1759" s="35" t="s">
        <v>5</v>
      </c>
      <c r="D1759" s="35">
        <f t="shared" si="1809"/>
        <v>8</v>
      </c>
      <c r="E1759" s="41">
        <f t="shared" ref="E1759:L1759" si="1811">+E1760+E1761+E1762</f>
        <v>0</v>
      </c>
      <c r="F1759" s="41">
        <f t="shared" si="1811"/>
        <v>0</v>
      </c>
      <c r="G1759" s="41">
        <f t="shared" si="1811"/>
        <v>0</v>
      </c>
      <c r="H1759" s="41">
        <f t="shared" ref="H1759" si="1812">+H1760+H1761+H1762</f>
        <v>0</v>
      </c>
      <c r="I1759" s="41">
        <f t="shared" ref="I1759" si="1813">+I1760+I1761+I1762</f>
        <v>0</v>
      </c>
      <c r="J1759" s="41">
        <f t="shared" si="1811"/>
        <v>0</v>
      </c>
      <c r="K1759" s="41">
        <f t="shared" si="1811"/>
        <v>0</v>
      </c>
      <c r="L1759" s="41">
        <f t="shared" si="1811"/>
        <v>0</v>
      </c>
      <c r="M1759" s="41">
        <f t="shared" ref="M1759:N1759" si="1814">+M1760+M1761+M1762</f>
        <v>0</v>
      </c>
      <c r="N1759" s="41">
        <f t="shared" si="1814"/>
        <v>0</v>
      </c>
      <c r="O1759" s="41">
        <f t="shared" ref="O1759:S1759" si="1815">+O1760+O1761+O1762</f>
        <v>0</v>
      </c>
      <c r="P1759" s="41">
        <f t="shared" si="1815"/>
        <v>0</v>
      </c>
      <c r="Q1759" s="41">
        <f t="shared" si="1815"/>
        <v>0</v>
      </c>
      <c r="R1759" s="41">
        <f t="shared" si="1815"/>
        <v>0</v>
      </c>
      <c r="S1759" s="41">
        <f t="shared" si="1815"/>
        <v>0</v>
      </c>
      <c r="T1759" s="41">
        <f t="shared" ref="T1759:U1759" si="1816">+T1760+T1761+T1762</f>
        <v>0</v>
      </c>
      <c r="U1759" s="41">
        <f t="shared" si="1816"/>
        <v>0</v>
      </c>
    </row>
    <row r="1760" spans="1:21" hidden="1" x14ac:dyDescent="0.2">
      <c r="A1760" s="3">
        <v>5105390101</v>
      </c>
      <c r="B1760" s="4" t="s">
        <v>343</v>
      </c>
      <c r="C1760" s="4" t="s">
        <v>9</v>
      </c>
      <c r="D1760" s="4">
        <f t="shared" si="1809"/>
        <v>10</v>
      </c>
      <c r="E1760" s="42">
        <f t="shared" ref="E1760:E1762" si="1817">+F1760+G1760+J1760+K1760+L1760+H1760+M1760+N1760+I1760+O1760+P1760+Q1760+R1760+S1760+T1760+U1760</f>
        <v>0</v>
      </c>
      <c r="F1760" s="42">
        <f>IFERROR(VLOOKUP($A1760,'2018'!$A$8:$C$209,3,FALSE),0)</f>
        <v>0</v>
      </c>
      <c r="G1760" s="42">
        <f>IFERROR(VLOOKUP($A1760,'2019'!$A$8:$C$282,3,FALSE),0)</f>
        <v>0</v>
      </c>
      <c r="H1760" s="42">
        <f>+IFERROR(VLOOKUP($A1760,'2020'!$A$14:$C$247,3,FALSE),0)</f>
        <v>0</v>
      </c>
      <c r="I1760" s="42">
        <f>+IFERROR(VLOOKUP($A1760,'2021'!$A$12:$C$276,3,FALSE),0)</f>
        <v>0</v>
      </c>
      <c r="J1760" s="42">
        <f>+IFERROR(VLOOKUP($A1760,'2022'!$A:$O,4,FALSE),0)</f>
        <v>0</v>
      </c>
      <c r="K1760" s="42">
        <f>+IFERROR(VLOOKUP($A1760,'2022'!$A:$O,5,FALSE),0)</f>
        <v>0</v>
      </c>
      <c r="L1760" s="42">
        <f>+IFERROR(VLOOKUP($A1760,'2022'!$A:$O,6,FALSE),0)</f>
        <v>0</v>
      </c>
      <c r="M1760" s="42">
        <f>+IFERROR(VLOOKUP($A1760,'2022'!$A:$O,7,FALSE),0)</f>
        <v>0</v>
      </c>
      <c r="N1760" s="42">
        <f>+IFERROR(VLOOKUP($A1760,'2022'!$A:$O,8,FALSE),0)</f>
        <v>0</v>
      </c>
      <c r="O1760" s="42">
        <f>+IFERROR(VLOOKUP($A1760,'2022'!$A:$O,9,FALSE),0)</f>
        <v>0</v>
      </c>
      <c r="P1760" s="42">
        <f>+IFERROR(VLOOKUP($A1760,'2022'!$A:$O,10,FALSE),0)</f>
        <v>0</v>
      </c>
      <c r="Q1760" s="42">
        <f>+IFERROR(VLOOKUP($A1760,'2022'!$A:$O,11,FALSE),0)</f>
        <v>0</v>
      </c>
      <c r="R1760" s="42">
        <f>+IFERROR(VLOOKUP($A1760,'2022'!$A:$O,12,FALSE),0)</f>
        <v>0</v>
      </c>
      <c r="S1760" s="42">
        <f>+IFERROR(VLOOKUP($A1760,'2022'!$A:$O,13,FALSE),0)</f>
        <v>0</v>
      </c>
      <c r="T1760" s="42">
        <f>+IFERROR(VLOOKUP($A1760,'2022'!$A:$O,14,FALSE),0)</f>
        <v>0</v>
      </c>
      <c r="U1760" s="42">
        <f>+IFERROR(VLOOKUP($A1760,'2022'!$A:$O,15,FALSE),0)</f>
        <v>0</v>
      </c>
    </row>
    <row r="1761" spans="1:21" ht="12" hidden="1" customHeight="1" x14ac:dyDescent="0.2">
      <c r="A1761" s="3">
        <v>5105390102</v>
      </c>
      <c r="B1761" s="4" t="s">
        <v>344</v>
      </c>
      <c r="C1761" s="4" t="s">
        <v>9</v>
      </c>
      <c r="D1761" s="4">
        <f t="shared" si="1809"/>
        <v>10</v>
      </c>
      <c r="E1761" s="42">
        <f t="shared" si="1817"/>
        <v>0</v>
      </c>
      <c r="F1761" s="42">
        <f>IFERROR(VLOOKUP($A1761,'2018'!$A$8:$C$209,3,FALSE),0)</f>
        <v>0</v>
      </c>
      <c r="G1761" s="42">
        <f>IFERROR(VLOOKUP($A1761,'2019'!$A$8:$C$282,3,FALSE),0)</f>
        <v>0</v>
      </c>
      <c r="H1761" s="42">
        <f>+IFERROR(VLOOKUP($A1761,'2020'!$A$14:$C$247,3,FALSE),0)</f>
        <v>0</v>
      </c>
      <c r="I1761" s="42">
        <f>+IFERROR(VLOOKUP($A1761,'2021'!$A$12:$C$276,3,FALSE),0)</f>
        <v>0</v>
      </c>
      <c r="J1761" s="42">
        <f>+IFERROR(VLOOKUP($A1761,'2022'!$A:$O,4,FALSE),0)</f>
        <v>0</v>
      </c>
      <c r="K1761" s="42">
        <f>+IFERROR(VLOOKUP($A1761,'2022'!$A:$O,5,FALSE),0)</f>
        <v>0</v>
      </c>
      <c r="L1761" s="42">
        <f>+IFERROR(VLOOKUP($A1761,'2022'!$A:$O,6,FALSE),0)</f>
        <v>0</v>
      </c>
      <c r="M1761" s="42">
        <f>+IFERROR(VLOOKUP($A1761,'2022'!$A:$O,7,FALSE),0)</f>
        <v>0</v>
      </c>
      <c r="N1761" s="42">
        <f>+IFERROR(VLOOKUP($A1761,'2022'!$A:$O,8,FALSE),0)</f>
        <v>0</v>
      </c>
      <c r="O1761" s="42">
        <f>+IFERROR(VLOOKUP($A1761,'2022'!$A:$O,9,FALSE),0)</f>
        <v>0</v>
      </c>
      <c r="P1761" s="42">
        <f>+IFERROR(VLOOKUP($A1761,'2022'!$A:$O,10,FALSE),0)</f>
        <v>0</v>
      </c>
      <c r="Q1761" s="42">
        <f>+IFERROR(VLOOKUP($A1761,'2022'!$A:$O,11,FALSE),0)</f>
        <v>0</v>
      </c>
      <c r="R1761" s="42">
        <f>+IFERROR(VLOOKUP($A1761,'2022'!$A:$O,12,FALSE),0)</f>
        <v>0</v>
      </c>
      <c r="S1761" s="42">
        <f>+IFERROR(VLOOKUP($A1761,'2022'!$A:$O,13,FALSE),0)</f>
        <v>0</v>
      </c>
      <c r="T1761" s="42">
        <f>+IFERROR(VLOOKUP($A1761,'2022'!$A:$O,14,FALSE),0)</f>
        <v>0</v>
      </c>
      <c r="U1761" s="42">
        <f>+IFERROR(VLOOKUP($A1761,'2022'!$A:$O,15,FALSE),0)</f>
        <v>0</v>
      </c>
    </row>
    <row r="1762" spans="1:21" ht="12" hidden="1" customHeight="1" x14ac:dyDescent="0.2">
      <c r="A1762" s="3">
        <v>5105390103</v>
      </c>
      <c r="B1762" s="4" t="s">
        <v>362</v>
      </c>
      <c r="C1762" s="4" t="s">
        <v>9</v>
      </c>
      <c r="D1762" s="4">
        <f t="shared" si="1809"/>
        <v>10</v>
      </c>
      <c r="E1762" s="42">
        <f t="shared" si="1817"/>
        <v>0</v>
      </c>
      <c r="F1762" s="42">
        <f>IFERROR(VLOOKUP($A1762,'2018'!$A$8:$C$209,3,FALSE),0)</f>
        <v>0</v>
      </c>
      <c r="G1762" s="42">
        <f>IFERROR(VLOOKUP($A1762,'2019'!$A$8:$C$282,3,FALSE),0)</f>
        <v>0</v>
      </c>
      <c r="H1762" s="42">
        <f>+IFERROR(VLOOKUP($A1762,'2020'!$A$14:$C$247,3,FALSE),0)</f>
        <v>0</v>
      </c>
      <c r="I1762" s="42">
        <f>+IFERROR(VLOOKUP($A1762,'2021'!$A$12:$C$276,3,FALSE),0)</f>
        <v>0</v>
      </c>
      <c r="J1762" s="42">
        <f>+IFERROR(VLOOKUP($A1762,'2022'!$A:$O,4,FALSE),0)</f>
        <v>0</v>
      </c>
      <c r="K1762" s="42">
        <f>+IFERROR(VLOOKUP($A1762,'2022'!$A:$O,5,FALSE),0)</f>
        <v>0</v>
      </c>
      <c r="L1762" s="42">
        <f>+IFERROR(VLOOKUP($A1762,'2022'!$A:$O,6,FALSE),0)</f>
        <v>0</v>
      </c>
      <c r="M1762" s="42">
        <f>+IFERROR(VLOOKUP($A1762,'2022'!$A:$O,7,FALSE),0)</f>
        <v>0</v>
      </c>
      <c r="N1762" s="42">
        <f>+IFERROR(VLOOKUP($A1762,'2022'!$A:$O,8,FALSE),0)</f>
        <v>0</v>
      </c>
      <c r="O1762" s="42">
        <f>+IFERROR(VLOOKUP($A1762,'2022'!$A:$O,9,FALSE),0)</f>
        <v>0</v>
      </c>
      <c r="P1762" s="42">
        <f>+IFERROR(VLOOKUP($A1762,'2022'!$A:$O,10,FALSE),0)</f>
        <v>0</v>
      </c>
      <c r="Q1762" s="42">
        <f>+IFERROR(VLOOKUP($A1762,'2022'!$A:$O,11,FALSE),0)</f>
        <v>0</v>
      </c>
      <c r="R1762" s="42">
        <f>+IFERROR(VLOOKUP($A1762,'2022'!$A:$O,12,FALSE),0)</f>
        <v>0</v>
      </c>
      <c r="S1762" s="42">
        <f>+IFERROR(VLOOKUP($A1762,'2022'!$A:$O,13,FALSE),0)</f>
        <v>0</v>
      </c>
      <c r="T1762" s="42">
        <f>+IFERROR(VLOOKUP($A1762,'2022'!$A:$O,14,FALSE),0)</f>
        <v>0</v>
      </c>
      <c r="U1762" s="42">
        <f>+IFERROR(VLOOKUP($A1762,'2022'!$A:$O,15,FALSE),0)</f>
        <v>0</v>
      </c>
    </row>
    <row r="1763" spans="1:21" ht="12" hidden="1" x14ac:dyDescent="0.25">
      <c r="A1763" s="5">
        <v>510545</v>
      </c>
      <c r="B1763" s="6" t="s">
        <v>345</v>
      </c>
      <c r="C1763" s="6" t="s">
        <v>5</v>
      </c>
      <c r="D1763" s="6">
        <f t="shared" si="1809"/>
        <v>6</v>
      </c>
      <c r="E1763" s="40">
        <f t="shared" ref="E1763:U1763" si="1818">+E1764</f>
        <v>0</v>
      </c>
      <c r="F1763" s="40">
        <f t="shared" si="1818"/>
        <v>0</v>
      </c>
      <c r="G1763" s="40">
        <f t="shared" si="1818"/>
        <v>0</v>
      </c>
      <c r="H1763" s="40">
        <f t="shared" si="1818"/>
        <v>0</v>
      </c>
      <c r="I1763" s="40">
        <f t="shared" si="1818"/>
        <v>0</v>
      </c>
      <c r="J1763" s="40">
        <f t="shared" si="1818"/>
        <v>0</v>
      </c>
      <c r="K1763" s="40">
        <f t="shared" si="1818"/>
        <v>0</v>
      </c>
      <c r="L1763" s="40">
        <f t="shared" si="1818"/>
        <v>0</v>
      </c>
      <c r="M1763" s="40">
        <f t="shared" si="1818"/>
        <v>0</v>
      </c>
      <c r="N1763" s="40">
        <f t="shared" si="1818"/>
        <v>0</v>
      </c>
      <c r="O1763" s="40">
        <f t="shared" si="1818"/>
        <v>0</v>
      </c>
      <c r="P1763" s="40">
        <f t="shared" si="1818"/>
        <v>0</v>
      </c>
      <c r="Q1763" s="40">
        <f t="shared" si="1818"/>
        <v>0</v>
      </c>
      <c r="R1763" s="40">
        <f t="shared" si="1818"/>
        <v>0</v>
      </c>
      <c r="S1763" s="40">
        <f t="shared" si="1818"/>
        <v>0</v>
      </c>
      <c r="T1763" s="40">
        <f t="shared" si="1818"/>
        <v>0</v>
      </c>
      <c r="U1763" s="40">
        <f t="shared" si="1818"/>
        <v>0</v>
      </c>
    </row>
    <row r="1764" spans="1:21" ht="12" hidden="1" customHeight="1" x14ac:dyDescent="0.25">
      <c r="A1764" s="34">
        <v>51054501</v>
      </c>
      <c r="B1764" s="35" t="s">
        <v>345</v>
      </c>
      <c r="C1764" s="35" t="s">
        <v>5</v>
      </c>
      <c r="D1764" s="35">
        <f t="shared" si="1809"/>
        <v>8</v>
      </c>
      <c r="E1764" s="41">
        <f t="shared" ref="E1764:L1764" si="1819">+E1765+E1766+E1767</f>
        <v>0</v>
      </c>
      <c r="F1764" s="41">
        <f t="shared" si="1819"/>
        <v>0</v>
      </c>
      <c r="G1764" s="41">
        <f t="shared" si="1819"/>
        <v>0</v>
      </c>
      <c r="H1764" s="41">
        <f t="shared" ref="H1764" si="1820">+H1765+H1766+H1767</f>
        <v>0</v>
      </c>
      <c r="I1764" s="41">
        <f t="shared" ref="I1764" si="1821">+I1765+I1766+I1767</f>
        <v>0</v>
      </c>
      <c r="J1764" s="41">
        <f t="shared" si="1819"/>
        <v>0</v>
      </c>
      <c r="K1764" s="41">
        <f t="shared" si="1819"/>
        <v>0</v>
      </c>
      <c r="L1764" s="41">
        <f t="shared" si="1819"/>
        <v>0</v>
      </c>
      <c r="M1764" s="41">
        <f t="shared" ref="M1764:N1764" si="1822">+M1765+M1766+M1767</f>
        <v>0</v>
      </c>
      <c r="N1764" s="41">
        <f t="shared" si="1822"/>
        <v>0</v>
      </c>
      <c r="O1764" s="41">
        <f t="shared" ref="O1764:S1764" si="1823">+O1765+O1766+O1767</f>
        <v>0</v>
      </c>
      <c r="P1764" s="41">
        <f t="shared" si="1823"/>
        <v>0</v>
      </c>
      <c r="Q1764" s="41">
        <f t="shared" si="1823"/>
        <v>0</v>
      </c>
      <c r="R1764" s="41">
        <f t="shared" si="1823"/>
        <v>0</v>
      </c>
      <c r="S1764" s="41">
        <f t="shared" si="1823"/>
        <v>0</v>
      </c>
      <c r="T1764" s="41">
        <f t="shared" ref="T1764:U1764" si="1824">+T1765+T1766+T1767</f>
        <v>0</v>
      </c>
      <c r="U1764" s="41">
        <f t="shared" si="1824"/>
        <v>0</v>
      </c>
    </row>
    <row r="1765" spans="1:21" ht="12" hidden="1" customHeight="1" x14ac:dyDescent="0.2">
      <c r="A1765" s="3">
        <v>5105450101</v>
      </c>
      <c r="B1765" s="4" t="s">
        <v>364</v>
      </c>
      <c r="C1765" s="4" t="s">
        <v>9</v>
      </c>
      <c r="D1765" s="4">
        <f t="shared" si="1809"/>
        <v>10</v>
      </c>
      <c r="E1765" s="42">
        <f t="shared" ref="E1765:E1767" si="1825">+F1765+G1765+J1765+K1765+L1765+H1765+M1765+N1765+I1765+O1765+P1765+Q1765+R1765+S1765+T1765+U1765</f>
        <v>0</v>
      </c>
      <c r="F1765" s="42">
        <f>IFERROR(VLOOKUP($A1765,'2018'!$A$8:$C$209,3,FALSE),0)</f>
        <v>0</v>
      </c>
      <c r="G1765" s="42">
        <f>IFERROR(VLOOKUP($A1765,'2019'!$A$8:$C$282,3,FALSE),0)</f>
        <v>0</v>
      </c>
      <c r="H1765" s="42">
        <f>+IFERROR(VLOOKUP($A1765,'2020'!$A$14:$C$247,3,FALSE),0)</f>
        <v>0</v>
      </c>
      <c r="I1765" s="42">
        <f>+IFERROR(VLOOKUP($A1765,'2021'!$A$12:$C$276,3,FALSE),0)</f>
        <v>0</v>
      </c>
      <c r="J1765" s="42">
        <f>+IFERROR(VLOOKUP($A1765,'2022'!$A:$O,4,FALSE),0)</f>
        <v>0</v>
      </c>
      <c r="K1765" s="42">
        <f>+IFERROR(VLOOKUP($A1765,'2022'!$A:$O,5,FALSE),0)</f>
        <v>0</v>
      </c>
      <c r="L1765" s="42">
        <f>+IFERROR(VLOOKUP($A1765,'2022'!$A:$O,6,FALSE),0)</f>
        <v>0</v>
      </c>
      <c r="M1765" s="42">
        <f>+IFERROR(VLOOKUP($A1765,'2022'!$A:$O,7,FALSE),0)</f>
        <v>0</v>
      </c>
      <c r="N1765" s="42">
        <f>+IFERROR(VLOOKUP($A1765,'2022'!$A:$O,8,FALSE),0)</f>
        <v>0</v>
      </c>
      <c r="O1765" s="42">
        <f>+IFERROR(VLOOKUP($A1765,'2022'!$A:$O,9,FALSE),0)</f>
        <v>0</v>
      </c>
      <c r="P1765" s="42">
        <f>+IFERROR(VLOOKUP($A1765,'2022'!$A:$O,10,FALSE),0)</f>
        <v>0</v>
      </c>
      <c r="Q1765" s="42">
        <f>+IFERROR(VLOOKUP($A1765,'2022'!$A:$O,11,FALSE),0)</f>
        <v>0</v>
      </c>
      <c r="R1765" s="42">
        <f>+IFERROR(VLOOKUP($A1765,'2022'!$A:$O,12,FALSE),0)</f>
        <v>0</v>
      </c>
      <c r="S1765" s="42">
        <f>+IFERROR(VLOOKUP($A1765,'2022'!$A:$O,13,FALSE),0)</f>
        <v>0</v>
      </c>
      <c r="T1765" s="42">
        <f>+IFERROR(VLOOKUP($A1765,'2022'!$A:$O,14,FALSE),0)</f>
        <v>0</v>
      </c>
      <c r="U1765" s="42">
        <f>+IFERROR(VLOOKUP($A1765,'2022'!$A:$O,15,FALSE),0)</f>
        <v>0</v>
      </c>
    </row>
    <row r="1766" spans="1:21" hidden="1" x14ac:dyDescent="0.2">
      <c r="A1766" s="3">
        <v>5105450102</v>
      </c>
      <c r="B1766" s="4" t="s">
        <v>592</v>
      </c>
      <c r="C1766" s="4" t="s">
        <v>9</v>
      </c>
      <c r="D1766" s="4">
        <f t="shared" si="1809"/>
        <v>10</v>
      </c>
      <c r="E1766" s="42">
        <f t="shared" si="1825"/>
        <v>0</v>
      </c>
      <c r="F1766" s="42">
        <f>IFERROR(VLOOKUP($A1766,'2018'!$A$8:$C$209,3,FALSE),0)</f>
        <v>0</v>
      </c>
      <c r="G1766" s="42">
        <f>IFERROR(VLOOKUP($A1766,'2019'!$A$8:$C$282,3,FALSE),0)</f>
        <v>0</v>
      </c>
      <c r="H1766" s="42">
        <f>+IFERROR(VLOOKUP($A1766,'2020'!$A$14:$C$247,3,FALSE),0)</f>
        <v>0</v>
      </c>
      <c r="I1766" s="42">
        <f>+IFERROR(VLOOKUP($A1766,'2021'!$A$12:$C$276,3,FALSE),0)</f>
        <v>0</v>
      </c>
      <c r="J1766" s="42">
        <f>+IFERROR(VLOOKUP($A1766,'2022'!$A:$O,4,FALSE),0)</f>
        <v>0</v>
      </c>
      <c r="K1766" s="42">
        <f>+IFERROR(VLOOKUP($A1766,'2022'!$A:$O,5,FALSE),0)</f>
        <v>0</v>
      </c>
      <c r="L1766" s="42">
        <f>+IFERROR(VLOOKUP($A1766,'2022'!$A:$O,6,FALSE),0)</f>
        <v>0</v>
      </c>
      <c r="M1766" s="42">
        <f>+IFERROR(VLOOKUP($A1766,'2022'!$A:$O,7,FALSE),0)</f>
        <v>0</v>
      </c>
      <c r="N1766" s="42">
        <f>+IFERROR(VLOOKUP($A1766,'2022'!$A:$O,8,FALSE),0)</f>
        <v>0</v>
      </c>
      <c r="O1766" s="42">
        <f>+IFERROR(VLOOKUP($A1766,'2022'!$A:$O,9,FALSE),0)</f>
        <v>0</v>
      </c>
      <c r="P1766" s="42">
        <f>+IFERROR(VLOOKUP($A1766,'2022'!$A:$O,10,FALSE),0)</f>
        <v>0</v>
      </c>
      <c r="Q1766" s="42">
        <f>+IFERROR(VLOOKUP($A1766,'2022'!$A:$O,11,FALSE),0)</f>
        <v>0</v>
      </c>
      <c r="R1766" s="42">
        <f>+IFERROR(VLOOKUP($A1766,'2022'!$A:$O,12,FALSE),0)</f>
        <v>0</v>
      </c>
      <c r="S1766" s="42">
        <f>+IFERROR(VLOOKUP($A1766,'2022'!$A:$O,13,FALSE),0)</f>
        <v>0</v>
      </c>
      <c r="T1766" s="42">
        <f>+IFERROR(VLOOKUP($A1766,'2022'!$A:$O,14,FALSE),0)</f>
        <v>0</v>
      </c>
      <c r="U1766" s="42">
        <f>+IFERROR(VLOOKUP($A1766,'2022'!$A:$O,15,FALSE),0)</f>
        <v>0</v>
      </c>
    </row>
    <row r="1767" spans="1:21" ht="12" hidden="1" customHeight="1" x14ac:dyDescent="0.2">
      <c r="A1767" s="3">
        <v>5105450103</v>
      </c>
      <c r="B1767" s="4" t="s">
        <v>602</v>
      </c>
      <c r="C1767" s="4" t="s">
        <v>9</v>
      </c>
      <c r="D1767" s="4">
        <f t="shared" si="1809"/>
        <v>10</v>
      </c>
      <c r="E1767" s="42">
        <f t="shared" si="1825"/>
        <v>0</v>
      </c>
      <c r="F1767" s="42">
        <f>IFERROR(VLOOKUP($A1767,'2018'!$A$8:$C$209,3,FALSE),0)</f>
        <v>0</v>
      </c>
      <c r="G1767" s="42">
        <f>IFERROR(VLOOKUP($A1767,'2019'!$A$8:$C$282,3,FALSE),0)</f>
        <v>0</v>
      </c>
      <c r="H1767" s="42">
        <f>+IFERROR(VLOOKUP($A1767,'2020'!$A$14:$C$247,3,FALSE),0)</f>
        <v>0</v>
      </c>
      <c r="I1767" s="42">
        <f>+IFERROR(VLOOKUP($A1767,'2021'!$A$12:$C$276,3,FALSE),0)</f>
        <v>0</v>
      </c>
      <c r="J1767" s="42">
        <f>+IFERROR(VLOOKUP($A1767,'2022'!$A:$O,4,FALSE),0)</f>
        <v>0</v>
      </c>
      <c r="K1767" s="42">
        <f>+IFERROR(VLOOKUP($A1767,'2022'!$A:$O,5,FALSE),0)</f>
        <v>0</v>
      </c>
      <c r="L1767" s="42">
        <f>+IFERROR(VLOOKUP($A1767,'2022'!$A:$O,6,FALSE),0)</f>
        <v>0</v>
      </c>
      <c r="M1767" s="42">
        <f>+IFERROR(VLOOKUP($A1767,'2022'!$A:$O,7,FALSE),0)</f>
        <v>0</v>
      </c>
      <c r="N1767" s="42">
        <f>+IFERROR(VLOOKUP($A1767,'2022'!$A:$O,8,FALSE),0)</f>
        <v>0</v>
      </c>
      <c r="O1767" s="42">
        <f>+IFERROR(VLOOKUP($A1767,'2022'!$A:$O,9,FALSE),0)</f>
        <v>0</v>
      </c>
      <c r="P1767" s="42">
        <f>+IFERROR(VLOOKUP($A1767,'2022'!$A:$O,10,FALSE),0)</f>
        <v>0</v>
      </c>
      <c r="Q1767" s="42">
        <f>+IFERROR(VLOOKUP($A1767,'2022'!$A:$O,11,FALSE),0)</f>
        <v>0</v>
      </c>
      <c r="R1767" s="42">
        <f>+IFERROR(VLOOKUP($A1767,'2022'!$A:$O,12,FALSE),0)</f>
        <v>0</v>
      </c>
      <c r="S1767" s="42">
        <f>+IFERROR(VLOOKUP($A1767,'2022'!$A:$O,13,FALSE),0)</f>
        <v>0</v>
      </c>
      <c r="T1767" s="42">
        <f>+IFERROR(VLOOKUP($A1767,'2022'!$A:$O,14,FALSE),0)</f>
        <v>0</v>
      </c>
      <c r="U1767" s="42">
        <f>+IFERROR(VLOOKUP($A1767,'2022'!$A:$O,15,FALSE),0)</f>
        <v>0</v>
      </c>
    </row>
    <row r="1768" spans="1:21" ht="12" hidden="1" customHeight="1" x14ac:dyDescent="0.25">
      <c r="A1768" s="5">
        <v>510548</v>
      </c>
      <c r="B1768" s="6" t="s">
        <v>346</v>
      </c>
      <c r="C1768" s="6" t="s">
        <v>5</v>
      </c>
      <c r="D1768" s="6">
        <f t="shared" si="1809"/>
        <v>6</v>
      </c>
      <c r="E1768" s="40">
        <f t="shared" ref="E1768:U1768" si="1826">+E1769</f>
        <v>0</v>
      </c>
      <c r="F1768" s="40">
        <f t="shared" si="1826"/>
        <v>0</v>
      </c>
      <c r="G1768" s="40">
        <f t="shared" si="1826"/>
        <v>0</v>
      </c>
      <c r="H1768" s="40">
        <f t="shared" si="1826"/>
        <v>0</v>
      </c>
      <c r="I1768" s="40">
        <f t="shared" si="1826"/>
        <v>0</v>
      </c>
      <c r="J1768" s="40">
        <f t="shared" si="1826"/>
        <v>0</v>
      </c>
      <c r="K1768" s="40">
        <f t="shared" si="1826"/>
        <v>0</v>
      </c>
      <c r="L1768" s="40">
        <f t="shared" si="1826"/>
        <v>0</v>
      </c>
      <c r="M1768" s="40">
        <f t="shared" si="1826"/>
        <v>0</v>
      </c>
      <c r="N1768" s="40">
        <f t="shared" si="1826"/>
        <v>0</v>
      </c>
      <c r="O1768" s="40">
        <f t="shared" si="1826"/>
        <v>0</v>
      </c>
      <c r="P1768" s="40">
        <f t="shared" si="1826"/>
        <v>0</v>
      </c>
      <c r="Q1768" s="40">
        <f t="shared" si="1826"/>
        <v>0</v>
      </c>
      <c r="R1768" s="40">
        <f t="shared" si="1826"/>
        <v>0</v>
      </c>
      <c r="S1768" s="40">
        <f t="shared" si="1826"/>
        <v>0</v>
      </c>
      <c r="T1768" s="40">
        <f t="shared" si="1826"/>
        <v>0</v>
      </c>
      <c r="U1768" s="40">
        <f t="shared" si="1826"/>
        <v>0</v>
      </c>
    </row>
    <row r="1769" spans="1:21" ht="12" hidden="1" x14ac:dyDescent="0.25">
      <c r="A1769" s="34">
        <v>51054801</v>
      </c>
      <c r="B1769" s="35" t="s">
        <v>346</v>
      </c>
      <c r="C1769" s="35" t="s">
        <v>5</v>
      </c>
      <c r="D1769" s="35">
        <f t="shared" si="1809"/>
        <v>8</v>
      </c>
      <c r="E1769" s="41">
        <f t="shared" ref="E1769:L1769" si="1827">+E1770+E1771</f>
        <v>0</v>
      </c>
      <c r="F1769" s="41">
        <f t="shared" si="1827"/>
        <v>0</v>
      </c>
      <c r="G1769" s="41">
        <f t="shared" si="1827"/>
        <v>0</v>
      </c>
      <c r="H1769" s="41">
        <f t="shared" ref="H1769" si="1828">+H1770+H1771</f>
        <v>0</v>
      </c>
      <c r="I1769" s="41">
        <f t="shared" ref="I1769" si="1829">+I1770+I1771</f>
        <v>0</v>
      </c>
      <c r="J1769" s="41">
        <f t="shared" si="1827"/>
        <v>0</v>
      </c>
      <c r="K1769" s="41">
        <f t="shared" si="1827"/>
        <v>0</v>
      </c>
      <c r="L1769" s="41">
        <f t="shared" si="1827"/>
        <v>0</v>
      </c>
      <c r="M1769" s="41">
        <f t="shared" ref="M1769:N1769" si="1830">+M1770+M1771</f>
        <v>0</v>
      </c>
      <c r="N1769" s="41">
        <f t="shared" si="1830"/>
        <v>0</v>
      </c>
      <c r="O1769" s="41">
        <f t="shared" ref="O1769:S1769" si="1831">+O1770+O1771</f>
        <v>0</v>
      </c>
      <c r="P1769" s="41">
        <f t="shared" si="1831"/>
        <v>0</v>
      </c>
      <c r="Q1769" s="41">
        <f t="shared" si="1831"/>
        <v>0</v>
      </c>
      <c r="R1769" s="41">
        <f t="shared" si="1831"/>
        <v>0</v>
      </c>
      <c r="S1769" s="41">
        <f t="shared" si="1831"/>
        <v>0</v>
      </c>
      <c r="T1769" s="41">
        <f t="shared" ref="T1769:U1769" si="1832">+T1770+T1771</f>
        <v>0</v>
      </c>
      <c r="U1769" s="41">
        <f t="shared" si="1832"/>
        <v>0</v>
      </c>
    </row>
    <row r="1770" spans="1:21" ht="12" hidden="1" customHeight="1" x14ac:dyDescent="0.2">
      <c r="A1770" s="3">
        <v>5105480101</v>
      </c>
      <c r="B1770" s="4" t="s">
        <v>346</v>
      </c>
      <c r="C1770" s="4" t="s">
        <v>9</v>
      </c>
      <c r="D1770" s="4">
        <f t="shared" si="1809"/>
        <v>10</v>
      </c>
      <c r="E1770" s="42">
        <f t="shared" ref="E1770:E1771" si="1833">+F1770+G1770+J1770+K1770+L1770+H1770+M1770+N1770+I1770+O1770+P1770+Q1770+R1770+S1770+T1770+U1770</f>
        <v>0</v>
      </c>
      <c r="F1770" s="42">
        <f>IFERROR(VLOOKUP($A1770,'2018'!$A$8:$C$209,3,FALSE),0)</f>
        <v>0</v>
      </c>
      <c r="G1770" s="42">
        <f>IFERROR(VLOOKUP($A1770,'2019'!$A$8:$C$282,3,FALSE),0)</f>
        <v>0</v>
      </c>
      <c r="H1770" s="42">
        <f>+IFERROR(VLOOKUP($A1770,'2020'!$A$14:$C$247,3,FALSE),0)</f>
        <v>0</v>
      </c>
      <c r="I1770" s="42">
        <f>+IFERROR(VLOOKUP($A1770,'2021'!$A$12:$C$276,3,FALSE),0)</f>
        <v>0</v>
      </c>
      <c r="J1770" s="42">
        <f>+IFERROR(VLOOKUP($A1770,'2022'!$A:$O,4,FALSE),0)</f>
        <v>0</v>
      </c>
      <c r="K1770" s="42">
        <f>+IFERROR(VLOOKUP($A1770,'2022'!$A:$O,5,FALSE),0)</f>
        <v>0</v>
      </c>
      <c r="L1770" s="42">
        <f>+IFERROR(VLOOKUP($A1770,'2022'!$A:$O,6,FALSE),0)</f>
        <v>0</v>
      </c>
      <c r="M1770" s="42">
        <f>+IFERROR(VLOOKUP($A1770,'2022'!$A:$O,7,FALSE),0)</f>
        <v>0</v>
      </c>
      <c r="N1770" s="42">
        <f>+IFERROR(VLOOKUP($A1770,'2022'!$A:$O,8,FALSE),0)</f>
        <v>0</v>
      </c>
      <c r="O1770" s="42">
        <f>+IFERROR(VLOOKUP($A1770,'2022'!$A:$O,9,FALSE),0)</f>
        <v>0</v>
      </c>
      <c r="P1770" s="42">
        <f>+IFERROR(VLOOKUP($A1770,'2022'!$A:$O,10,FALSE),0)</f>
        <v>0</v>
      </c>
      <c r="Q1770" s="42">
        <f>+IFERROR(VLOOKUP($A1770,'2022'!$A:$O,11,FALSE),0)</f>
        <v>0</v>
      </c>
      <c r="R1770" s="42">
        <f>+IFERROR(VLOOKUP($A1770,'2022'!$A:$O,12,FALSE),0)</f>
        <v>0</v>
      </c>
      <c r="S1770" s="42">
        <f>+IFERROR(VLOOKUP($A1770,'2022'!$A:$O,13,FALSE),0)</f>
        <v>0</v>
      </c>
      <c r="T1770" s="42">
        <f>+IFERROR(VLOOKUP($A1770,'2022'!$A:$O,14,FALSE),0)</f>
        <v>0</v>
      </c>
      <c r="U1770" s="42">
        <f>+IFERROR(VLOOKUP($A1770,'2022'!$A:$O,15,FALSE),0)</f>
        <v>0</v>
      </c>
    </row>
    <row r="1771" spans="1:21" ht="12" hidden="1" customHeight="1" x14ac:dyDescent="0.2">
      <c r="A1771" s="3">
        <v>5105480102</v>
      </c>
      <c r="B1771" s="4" t="s">
        <v>363</v>
      </c>
      <c r="C1771" s="4" t="s">
        <v>9</v>
      </c>
      <c r="D1771" s="4">
        <f t="shared" si="1809"/>
        <v>10</v>
      </c>
      <c r="E1771" s="42">
        <f t="shared" si="1833"/>
        <v>0</v>
      </c>
      <c r="F1771" s="42">
        <f>IFERROR(VLOOKUP($A1771,'2018'!$A$8:$C$209,3,FALSE),0)</f>
        <v>0</v>
      </c>
      <c r="G1771" s="42">
        <f>IFERROR(VLOOKUP($A1771,'2019'!$A$8:$C$282,3,FALSE),0)</f>
        <v>0</v>
      </c>
      <c r="H1771" s="42">
        <f>+IFERROR(VLOOKUP($A1771,'2020'!$A$14:$C$247,3,FALSE),0)</f>
        <v>0</v>
      </c>
      <c r="I1771" s="42">
        <f>+IFERROR(VLOOKUP($A1771,'2021'!$A$12:$C$276,3,FALSE),0)</f>
        <v>0</v>
      </c>
      <c r="J1771" s="42">
        <f>+IFERROR(VLOOKUP($A1771,'2022'!$A:$O,4,FALSE),0)</f>
        <v>0</v>
      </c>
      <c r="K1771" s="42">
        <f>+IFERROR(VLOOKUP($A1771,'2022'!$A:$O,5,FALSE),0)</f>
        <v>0</v>
      </c>
      <c r="L1771" s="42">
        <f>+IFERROR(VLOOKUP($A1771,'2022'!$A:$O,6,FALSE),0)</f>
        <v>0</v>
      </c>
      <c r="M1771" s="42">
        <f>+IFERROR(VLOOKUP($A1771,'2022'!$A:$O,7,FALSE),0)</f>
        <v>0</v>
      </c>
      <c r="N1771" s="42">
        <f>+IFERROR(VLOOKUP($A1771,'2022'!$A:$O,8,FALSE),0)</f>
        <v>0</v>
      </c>
      <c r="O1771" s="42">
        <f>+IFERROR(VLOOKUP($A1771,'2022'!$A:$O,9,FALSE),0)</f>
        <v>0</v>
      </c>
      <c r="P1771" s="42">
        <f>+IFERROR(VLOOKUP($A1771,'2022'!$A:$O,10,FALSE),0)</f>
        <v>0</v>
      </c>
      <c r="Q1771" s="42">
        <f>+IFERROR(VLOOKUP($A1771,'2022'!$A:$O,11,FALSE),0)</f>
        <v>0</v>
      </c>
      <c r="R1771" s="42">
        <f>+IFERROR(VLOOKUP($A1771,'2022'!$A:$O,12,FALSE),0)</f>
        <v>0</v>
      </c>
      <c r="S1771" s="42">
        <f>+IFERROR(VLOOKUP($A1771,'2022'!$A:$O,13,FALSE),0)</f>
        <v>0</v>
      </c>
      <c r="T1771" s="42">
        <f>+IFERROR(VLOOKUP($A1771,'2022'!$A:$O,14,FALSE),0)</f>
        <v>0</v>
      </c>
      <c r="U1771" s="42">
        <f>+IFERROR(VLOOKUP($A1771,'2022'!$A:$O,15,FALSE),0)</f>
        <v>0</v>
      </c>
    </row>
    <row r="1772" spans="1:21" ht="12" hidden="1" x14ac:dyDescent="0.25">
      <c r="A1772" s="5">
        <v>510551</v>
      </c>
      <c r="B1772" s="6" t="s">
        <v>347</v>
      </c>
      <c r="C1772" s="6" t="s">
        <v>5</v>
      </c>
      <c r="D1772" s="6">
        <f t="shared" si="1809"/>
        <v>6</v>
      </c>
      <c r="E1772" s="40">
        <f t="shared" ref="E1772:U1773" si="1834">+E1773</f>
        <v>0</v>
      </c>
      <c r="F1772" s="40">
        <f t="shared" si="1834"/>
        <v>0</v>
      </c>
      <c r="G1772" s="40">
        <f t="shared" si="1834"/>
        <v>0</v>
      </c>
      <c r="H1772" s="40">
        <f t="shared" si="1834"/>
        <v>0</v>
      </c>
      <c r="I1772" s="40">
        <f t="shared" si="1834"/>
        <v>0</v>
      </c>
      <c r="J1772" s="40">
        <f t="shared" si="1834"/>
        <v>0</v>
      </c>
      <c r="K1772" s="40">
        <f t="shared" si="1834"/>
        <v>0</v>
      </c>
      <c r="L1772" s="40">
        <f t="shared" si="1834"/>
        <v>0</v>
      </c>
      <c r="M1772" s="40">
        <f t="shared" si="1834"/>
        <v>0</v>
      </c>
      <c r="N1772" s="40">
        <f t="shared" si="1834"/>
        <v>0</v>
      </c>
      <c r="O1772" s="40">
        <f t="shared" si="1834"/>
        <v>0</v>
      </c>
      <c r="P1772" s="40">
        <f t="shared" si="1834"/>
        <v>0</v>
      </c>
      <c r="Q1772" s="40">
        <f t="shared" si="1834"/>
        <v>0</v>
      </c>
      <c r="R1772" s="40">
        <f t="shared" si="1834"/>
        <v>0</v>
      </c>
      <c r="S1772" s="40">
        <f t="shared" si="1834"/>
        <v>0</v>
      </c>
      <c r="T1772" s="40">
        <f t="shared" si="1834"/>
        <v>0</v>
      </c>
      <c r="U1772" s="40">
        <f t="shared" si="1834"/>
        <v>0</v>
      </c>
    </row>
    <row r="1773" spans="1:21" ht="12" hidden="1" customHeight="1" x14ac:dyDescent="0.25">
      <c r="A1773" s="34">
        <v>51055101</v>
      </c>
      <c r="B1773" s="35" t="s">
        <v>347</v>
      </c>
      <c r="C1773" s="35" t="s">
        <v>5</v>
      </c>
      <c r="D1773" s="35">
        <f t="shared" si="1809"/>
        <v>8</v>
      </c>
      <c r="E1773" s="41">
        <f t="shared" si="1834"/>
        <v>0</v>
      </c>
      <c r="F1773" s="41">
        <f t="shared" si="1834"/>
        <v>0</v>
      </c>
      <c r="G1773" s="41">
        <f t="shared" si="1834"/>
        <v>0</v>
      </c>
      <c r="H1773" s="41">
        <f t="shared" si="1834"/>
        <v>0</v>
      </c>
      <c r="I1773" s="41">
        <f t="shared" si="1834"/>
        <v>0</v>
      </c>
      <c r="J1773" s="41">
        <f t="shared" si="1834"/>
        <v>0</v>
      </c>
      <c r="K1773" s="41">
        <f t="shared" si="1834"/>
        <v>0</v>
      </c>
      <c r="L1773" s="41">
        <f t="shared" si="1834"/>
        <v>0</v>
      </c>
      <c r="M1773" s="41">
        <f t="shared" si="1834"/>
        <v>0</v>
      </c>
      <c r="N1773" s="41">
        <f t="shared" si="1834"/>
        <v>0</v>
      </c>
      <c r="O1773" s="41">
        <f t="shared" si="1834"/>
        <v>0</v>
      </c>
      <c r="P1773" s="41">
        <f t="shared" si="1834"/>
        <v>0</v>
      </c>
      <c r="Q1773" s="41">
        <f t="shared" si="1834"/>
        <v>0</v>
      </c>
      <c r="R1773" s="41">
        <f t="shared" si="1834"/>
        <v>0</v>
      </c>
      <c r="S1773" s="41">
        <f t="shared" si="1834"/>
        <v>0</v>
      </c>
      <c r="T1773" s="41">
        <f t="shared" si="1834"/>
        <v>0</v>
      </c>
      <c r="U1773" s="41">
        <f t="shared" si="1834"/>
        <v>0</v>
      </c>
    </row>
    <row r="1774" spans="1:21" ht="12" hidden="1" customHeight="1" x14ac:dyDescent="0.2">
      <c r="A1774" s="3">
        <v>5105510101</v>
      </c>
      <c r="B1774" s="4" t="s">
        <v>347</v>
      </c>
      <c r="C1774" s="4" t="s">
        <v>9</v>
      </c>
      <c r="D1774" s="4">
        <f t="shared" si="1809"/>
        <v>10</v>
      </c>
      <c r="E1774" s="42">
        <f>+F1774+G1774+J1774+K1774+L1774+H1774+M1774+N1774+I1774+O1774+P1774+Q1774+R1774+S1774+T1774+U1774</f>
        <v>0</v>
      </c>
      <c r="F1774" s="42">
        <f>IFERROR(VLOOKUP($A1774,'2018'!$A$8:$C$209,3,FALSE),0)</f>
        <v>0</v>
      </c>
      <c r="G1774" s="42">
        <f>IFERROR(VLOOKUP($A1774,'2019'!$A$8:$C$282,3,FALSE),0)</f>
        <v>0</v>
      </c>
      <c r="H1774" s="42">
        <f>+IFERROR(VLOOKUP($A1774,'2020'!$A$14:$C$247,3,FALSE),0)</f>
        <v>0</v>
      </c>
      <c r="I1774" s="42">
        <f>+IFERROR(VLOOKUP($A1774,'2021'!$A$12:$C$276,3,FALSE),0)</f>
        <v>0</v>
      </c>
      <c r="J1774" s="42">
        <f>+IFERROR(VLOOKUP($A1774,'2022'!$A:$O,4,FALSE),0)</f>
        <v>0</v>
      </c>
      <c r="K1774" s="42">
        <f>+IFERROR(VLOOKUP($A1774,'2022'!$A:$O,5,FALSE),0)</f>
        <v>0</v>
      </c>
      <c r="L1774" s="42">
        <f>+IFERROR(VLOOKUP($A1774,'2022'!$A:$O,6,FALSE),0)</f>
        <v>0</v>
      </c>
      <c r="M1774" s="42">
        <f>+IFERROR(VLOOKUP($A1774,'2022'!$A:$O,7,FALSE),0)</f>
        <v>0</v>
      </c>
      <c r="N1774" s="42">
        <f>+IFERROR(VLOOKUP($A1774,'2022'!$A:$O,8,FALSE),0)</f>
        <v>0</v>
      </c>
      <c r="O1774" s="42">
        <f>+IFERROR(VLOOKUP($A1774,'2022'!$A:$O,9,FALSE),0)</f>
        <v>0</v>
      </c>
      <c r="P1774" s="42">
        <f>+IFERROR(VLOOKUP($A1774,'2022'!$A:$O,10,FALSE),0)</f>
        <v>0</v>
      </c>
      <c r="Q1774" s="42">
        <f>+IFERROR(VLOOKUP($A1774,'2022'!$A:$O,11,FALSE),0)</f>
        <v>0</v>
      </c>
      <c r="R1774" s="42">
        <f>+IFERROR(VLOOKUP($A1774,'2022'!$A:$O,12,FALSE),0)</f>
        <v>0</v>
      </c>
      <c r="S1774" s="42">
        <f>+IFERROR(VLOOKUP($A1774,'2022'!$A:$O,13,FALSE),0)</f>
        <v>0</v>
      </c>
      <c r="T1774" s="42">
        <f>+IFERROR(VLOOKUP($A1774,'2022'!$A:$O,14,FALSE),0)</f>
        <v>0</v>
      </c>
      <c r="U1774" s="42">
        <f>+IFERROR(VLOOKUP($A1774,'2022'!$A:$O,15,FALSE),0)</f>
        <v>0</v>
      </c>
    </row>
    <row r="1775" spans="1:21" ht="12" hidden="1" x14ac:dyDescent="0.25">
      <c r="A1775" s="5">
        <v>510554</v>
      </c>
      <c r="B1775" s="6" t="s">
        <v>194</v>
      </c>
      <c r="C1775" s="6" t="s">
        <v>5</v>
      </c>
      <c r="D1775" s="6">
        <f t="shared" si="1809"/>
        <v>6</v>
      </c>
      <c r="E1775" s="40">
        <f t="shared" ref="E1775:U1776" si="1835">+E1776</f>
        <v>0</v>
      </c>
      <c r="F1775" s="40">
        <f t="shared" si="1835"/>
        <v>0</v>
      </c>
      <c r="G1775" s="40">
        <f t="shared" si="1835"/>
        <v>0</v>
      </c>
      <c r="H1775" s="40">
        <f t="shared" si="1835"/>
        <v>0</v>
      </c>
      <c r="I1775" s="40">
        <f t="shared" si="1835"/>
        <v>0</v>
      </c>
      <c r="J1775" s="40">
        <f t="shared" si="1835"/>
        <v>0</v>
      </c>
      <c r="K1775" s="40">
        <f t="shared" si="1835"/>
        <v>0</v>
      </c>
      <c r="L1775" s="40">
        <f t="shared" si="1835"/>
        <v>0</v>
      </c>
      <c r="M1775" s="40">
        <f t="shared" si="1835"/>
        <v>0</v>
      </c>
      <c r="N1775" s="40">
        <f t="shared" si="1835"/>
        <v>0</v>
      </c>
      <c r="O1775" s="40">
        <f t="shared" si="1835"/>
        <v>0</v>
      </c>
      <c r="P1775" s="40">
        <f t="shared" si="1835"/>
        <v>0</v>
      </c>
      <c r="Q1775" s="40">
        <f t="shared" si="1835"/>
        <v>0</v>
      </c>
      <c r="R1775" s="40">
        <f t="shared" si="1835"/>
        <v>0</v>
      </c>
      <c r="S1775" s="40">
        <f t="shared" si="1835"/>
        <v>0</v>
      </c>
      <c r="T1775" s="40">
        <f t="shared" si="1835"/>
        <v>0</v>
      </c>
      <c r="U1775" s="40">
        <f t="shared" si="1835"/>
        <v>0</v>
      </c>
    </row>
    <row r="1776" spans="1:21" ht="12" hidden="1" customHeight="1" x14ac:dyDescent="0.25">
      <c r="A1776" s="34">
        <v>51055401</v>
      </c>
      <c r="B1776" s="35" t="s">
        <v>194</v>
      </c>
      <c r="C1776" s="35" t="s">
        <v>5</v>
      </c>
      <c r="D1776" s="35">
        <f t="shared" si="1809"/>
        <v>8</v>
      </c>
      <c r="E1776" s="41">
        <f t="shared" si="1835"/>
        <v>0</v>
      </c>
      <c r="F1776" s="41">
        <f t="shared" si="1835"/>
        <v>0</v>
      </c>
      <c r="G1776" s="41">
        <f t="shared" si="1835"/>
        <v>0</v>
      </c>
      <c r="H1776" s="41">
        <f t="shared" si="1835"/>
        <v>0</v>
      </c>
      <c r="I1776" s="41">
        <f t="shared" si="1835"/>
        <v>0</v>
      </c>
      <c r="J1776" s="41">
        <f t="shared" si="1835"/>
        <v>0</v>
      </c>
      <c r="K1776" s="41">
        <f t="shared" si="1835"/>
        <v>0</v>
      </c>
      <c r="L1776" s="41">
        <f t="shared" si="1835"/>
        <v>0</v>
      </c>
      <c r="M1776" s="41">
        <f t="shared" si="1835"/>
        <v>0</v>
      </c>
      <c r="N1776" s="41">
        <f t="shared" si="1835"/>
        <v>0</v>
      </c>
      <c r="O1776" s="41">
        <f t="shared" si="1835"/>
        <v>0</v>
      </c>
      <c r="P1776" s="41">
        <f t="shared" si="1835"/>
        <v>0</v>
      </c>
      <c r="Q1776" s="41">
        <f t="shared" si="1835"/>
        <v>0</v>
      </c>
      <c r="R1776" s="41">
        <f t="shared" si="1835"/>
        <v>0</v>
      </c>
      <c r="S1776" s="41">
        <f t="shared" si="1835"/>
        <v>0</v>
      </c>
      <c r="T1776" s="41">
        <f t="shared" si="1835"/>
        <v>0</v>
      </c>
      <c r="U1776" s="41">
        <f t="shared" si="1835"/>
        <v>0</v>
      </c>
    </row>
    <row r="1777" spans="1:21" ht="12" hidden="1" customHeight="1" x14ac:dyDescent="0.2">
      <c r="A1777" s="3">
        <v>5105540101</v>
      </c>
      <c r="B1777" s="4" t="s">
        <v>194</v>
      </c>
      <c r="C1777" s="4" t="s">
        <v>9</v>
      </c>
      <c r="D1777" s="4">
        <f t="shared" si="1809"/>
        <v>10</v>
      </c>
      <c r="E1777" s="42">
        <f>+F1777+G1777+J1777+K1777+L1777+H1777+M1777+N1777+I1777+O1777+P1777+Q1777+R1777+S1777+T1777+U1777</f>
        <v>0</v>
      </c>
      <c r="F1777" s="42">
        <f>IFERROR(VLOOKUP($A1777,'2018'!$A$8:$C$209,3,FALSE),0)</f>
        <v>0</v>
      </c>
      <c r="G1777" s="42">
        <f>IFERROR(VLOOKUP($A1777,'2019'!$A$8:$C$282,3,FALSE),0)</f>
        <v>0</v>
      </c>
      <c r="H1777" s="42">
        <f>+IFERROR(VLOOKUP($A1777,'2020'!$A$14:$C$247,3,FALSE),0)</f>
        <v>0</v>
      </c>
      <c r="I1777" s="42">
        <f>+IFERROR(VLOOKUP($A1777,'2021'!$A$12:$C$276,3,FALSE),0)</f>
        <v>0</v>
      </c>
      <c r="J1777" s="42">
        <f>+IFERROR(VLOOKUP($A1777,'2022'!$A:$O,4,FALSE),0)</f>
        <v>0</v>
      </c>
      <c r="K1777" s="42">
        <f>+IFERROR(VLOOKUP($A1777,'2022'!$A:$O,5,FALSE),0)</f>
        <v>0</v>
      </c>
      <c r="L1777" s="42">
        <f>+IFERROR(VLOOKUP($A1777,'2022'!$A:$O,6,FALSE),0)</f>
        <v>0</v>
      </c>
      <c r="M1777" s="42">
        <f>+IFERROR(VLOOKUP($A1777,'2022'!$A:$O,7,FALSE),0)</f>
        <v>0</v>
      </c>
      <c r="N1777" s="42">
        <f>+IFERROR(VLOOKUP($A1777,'2022'!$A:$O,8,FALSE),0)</f>
        <v>0</v>
      </c>
      <c r="O1777" s="42">
        <f>+IFERROR(VLOOKUP($A1777,'2022'!$A:$O,9,FALSE),0)</f>
        <v>0</v>
      </c>
      <c r="P1777" s="42">
        <f>+IFERROR(VLOOKUP($A1777,'2022'!$A:$O,10,FALSE),0)</f>
        <v>0</v>
      </c>
      <c r="Q1777" s="42">
        <f>+IFERROR(VLOOKUP($A1777,'2022'!$A:$O,11,FALSE),0)</f>
        <v>0</v>
      </c>
      <c r="R1777" s="42">
        <f>+IFERROR(VLOOKUP($A1777,'2022'!$A:$O,12,FALSE),0)</f>
        <v>0</v>
      </c>
      <c r="S1777" s="42">
        <f>+IFERROR(VLOOKUP($A1777,'2022'!$A:$O,13,FALSE),0)</f>
        <v>0</v>
      </c>
      <c r="T1777" s="42">
        <f>+IFERROR(VLOOKUP($A1777,'2022'!$A:$O,14,FALSE),0)</f>
        <v>0</v>
      </c>
      <c r="U1777" s="42">
        <f>+IFERROR(VLOOKUP($A1777,'2022'!$A:$O,15,FALSE),0)</f>
        <v>0</v>
      </c>
    </row>
    <row r="1778" spans="1:21" ht="12" hidden="1" x14ac:dyDescent="0.25">
      <c r="A1778" s="5">
        <v>510560</v>
      </c>
      <c r="B1778" s="6" t="s">
        <v>348</v>
      </c>
      <c r="C1778" s="6" t="s">
        <v>5</v>
      </c>
      <c r="D1778" s="6">
        <f t="shared" si="1809"/>
        <v>6</v>
      </c>
      <c r="E1778" s="40">
        <f t="shared" ref="E1778:U1779" si="1836">+E1779</f>
        <v>0</v>
      </c>
      <c r="F1778" s="40">
        <f t="shared" si="1836"/>
        <v>0</v>
      </c>
      <c r="G1778" s="40">
        <f t="shared" si="1836"/>
        <v>0</v>
      </c>
      <c r="H1778" s="40">
        <f t="shared" si="1836"/>
        <v>0</v>
      </c>
      <c r="I1778" s="40">
        <f t="shared" si="1836"/>
        <v>0</v>
      </c>
      <c r="J1778" s="40">
        <f t="shared" si="1836"/>
        <v>0</v>
      </c>
      <c r="K1778" s="40">
        <f t="shared" si="1836"/>
        <v>0</v>
      </c>
      <c r="L1778" s="40">
        <f t="shared" si="1836"/>
        <v>0</v>
      </c>
      <c r="M1778" s="40">
        <f t="shared" si="1836"/>
        <v>0</v>
      </c>
      <c r="N1778" s="40">
        <f t="shared" si="1836"/>
        <v>0</v>
      </c>
      <c r="O1778" s="40">
        <f t="shared" si="1836"/>
        <v>0</v>
      </c>
      <c r="P1778" s="40">
        <f t="shared" si="1836"/>
        <v>0</v>
      </c>
      <c r="Q1778" s="40">
        <f t="shared" si="1836"/>
        <v>0</v>
      </c>
      <c r="R1778" s="40">
        <f t="shared" si="1836"/>
        <v>0</v>
      </c>
      <c r="S1778" s="40">
        <f t="shared" si="1836"/>
        <v>0</v>
      </c>
      <c r="T1778" s="40">
        <f t="shared" si="1836"/>
        <v>0</v>
      </c>
      <c r="U1778" s="40">
        <f t="shared" si="1836"/>
        <v>0</v>
      </c>
    </row>
    <row r="1779" spans="1:21" ht="12" hidden="1" customHeight="1" x14ac:dyDescent="0.25">
      <c r="A1779" s="34">
        <v>51056001</v>
      </c>
      <c r="B1779" s="35" t="s">
        <v>348</v>
      </c>
      <c r="C1779" s="35" t="s">
        <v>5</v>
      </c>
      <c r="D1779" s="35">
        <f t="shared" si="1809"/>
        <v>8</v>
      </c>
      <c r="E1779" s="41">
        <f t="shared" si="1836"/>
        <v>0</v>
      </c>
      <c r="F1779" s="41">
        <f t="shared" si="1836"/>
        <v>0</v>
      </c>
      <c r="G1779" s="41">
        <f t="shared" si="1836"/>
        <v>0</v>
      </c>
      <c r="H1779" s="41">
        <f t="shared" si="1836"/>
        <v>0</v>
      </c>
      <c r="I1779" s="41">
        <f t="shared" si="1836"/>
        <v>0</v>
      </c>
      <c r="J1779" s="41">
        <f t="shared" si="1836"/>
        <v>0</v>
      </c>
      <c r="K1779" s="41">
        <f t="shared" si="1836"/>
        <v>0</v>
      </c>
      <c r="L1779" s="41">
        <f t="shared" si="1836"/>
        <v>0</v>
      </c>
      <c r="M1779" s="41">
        <f t="shared" si="1836"/>
        <v>0</v>
      </c>
      <c r="N1779" s="41">
        <f t="shared" si="1836"/>
        <v>0</v>
      </c>
      <c r="O1779" s="41">
        <f t="shared" si="1836"/>
        <v>0</v>
      </c>
      <c r="P1779" s="41">
        <f t="shared" si="1836"/>
        <v>0</v>
      </c>
      <c r="Q1779" s="41">
        <f t="shared" si="1836"/>
        <v>0</v>
      </c>
      <c r="R1779" s="41">
        <f t="shared" si="1836"/>
        <v>0</v>
      </c>
      <c r="S1779" s="41">
        <f t="shared" si="1836"/>
        <v>0</v>
      </c>
      <c r="T1779" s="41">
        <f t="shared" si="1836"/>
        <v>0</v>
      </c>
      <c r="U1779" s="41">
        <f t="shared" si="1836"/>
        <v>0</v>
      </c>
    </row>
    <row r="1780" spans="1:21" ht="12" hidden="1" customHeight="1" x14ac:dyDescent="0.2">
      <c r="A1780" s="3">
        <v>5105600101</v>
      </c>
      <c r="B1780" s="4" t="s">
        <v>348</v>
      </c>
      <c r="C1780" s="4" t="s">
        <v>9</v>
      </c>
      <c r="D1780" s="4">
        <f t="shared" si="1809"/>
        <v>10</v>
      </c>
      <c r="E1780" s="42">
        <f>+F1780+G1780+J1780+K1780+L1780+H1780+M1780+N1780+I1780+O1780+P1780+Q1780+R1780+S1780+T1780+U1780</f>
        <v>0</v>
      </c>
      <c r="F1780" s="42">
        <f>IFERROR(VLOOKUP($A1780,'2018'!$A$8:$C$209,3,FALSE),0)</f>
        <v>0</v>
      </c>
      <c r="G1780" s="42">
        <f>IFERROR(VLOOKUP($A1780,'2019'!$A$8:$C$282,3,FALSE),0)</f>
        <v>0</v>
      </c>
      <c r="H1780" s="42">
        <f>+IFERROR(VLOOKUP($A1780,'2020'!$A$14:$C$247,3,FALSE),0)</f>
        <v>0</v>
      </c>
      <c r="I1780" s="42">
        <f>+IFERROR(VLOOKUP($A1780,'2021'!$A$12:$C$276,3,FALSE),0)</f>
        <v>0</v>
      </c>
      <c r="J1780" s="42">
        <f>+IFERROR(VLOOKUP($A1780,'2022'!$A:$O,4,FALSE),0)</f>
        <v>0</v>
      </c>
      <c r="K1780" s="42">
        <f>+IFERROR(VLOOKUP($A1780,'2022'!$A:$O,5,FALSE),0)</f>
        <v>0</v>
      </c>
      <c r="L1780" s="42">
        <f>+IFERROR(VLOOKUP($A1780,'2022'!$A:$O,6,FALSE),0)</f>
        <v>0</v>
      </c>
      <c r="M1780" s="42">
        <f>+IFERROR(VLOOKUP($A1780,'2022'!$A:$O,7,FALSE),0)</f>
        <v>0</v>
      </c>
      <c r="N1780" s="42">
        <f>+IFERROR(VLOOKUP($A1780,'2022'!$A:$O,8,FALSE),0)</f>
        <v>0</v>
      </c>
      <c r="O1780" s="42">
        <f>+IFERROR(VLOOKUP($A1780,'2022'!$A:$O,9,FALSE),0)</f>
        <v>0</v>
      </c>
      <c r="P1780" s="42">
        <f>+IFERROR(VLOOKUP($A1780,'2022'!$A:$O,10,FALSE),0)</f>
        <v>0</v>
      </c>
      <c r="Q1780" s="42">
        <f>+IFERROR(VLOOKUP($A1780,'2022'!$A:$O,11,FALSE),0)</f>
        <v>0</v>
      </c>
      <c r="R1780" s="42">
        <f>+IFERROR(VLOOKUP($A1780,'2022'!$A:$O,12,FALSE),0)</f>
        <v>0</v>
      </c>
      <c r="S1780" s="42">
        <f>+IFERROR(VLOOKUP($A1780,'2022'!$A:$O,13,FALSE),0)</f>
        <v>0</v>
      </c>
      <c r="T1780" s="42">
        <f>+IFERROR(VLOOKUP($A1780,'2022'!$A:$O,14,FALSE),0)</f>
        <v>0</v>
      </c>
      <c r="U1780" s="42">
        <f>+IFERROR(VLOOKUP($A1780,'2022'!$A:$O,15,FALSE),0)</f>
        <v>0</v>
      </c>
    </row>
    <row r="1781" spans="1:21" ht="12" hidden="1" x14ac:dyDescent="0.25">
      <c r="A1781" s="5">
        <v>510563</v>
      </c>
      <c r="B1781" s="6" t="s">
        <v>349</v>
      </c>
      <c r="C1781" s="6" t="s">
        <v>5</v>
      </c>
      <c r="D1781" s="6">
        <f t="shared" si="1809"/>
        <v>6</v>
      </c>
      <c r="E1781" s="40">
        <f t="shared" ref="E1781:U1782" si="1837">+E1782</f>
        <v>0</v>
      </c>
      <c r="F1781" s="40">
        <f t="shared" si="1837"/>
        <v>0</v>
      </c>
      <c r="G1781" s="40">
        <f t="shared" si="1837"/>
        <v>0</v>
      </c>
      <c r="H1781" s="40">
        <f t="shared" si="1837"/>
        <v>0</v>
      </c>
      <c r="I1781" s="40">
        <f t="shared" si="1837"/>
        <v>0</v>
      </c>
      <c r="J1781" s="40">
        <f t="shared" si="1837"/>
        <v>0</v>
      </c>
      <c r="K1781" s="40">
        <f t="shared" si="1837"/>
        <v>0</v>
      </c>
      <c r="L1781" s="40">
        <f t="shared" si="1837"/>
        <v>0</v>
      </c>
      <c r="M1781" s="40">
        <f t="shared" si="1837"/>
        <v>0</v>
      </c>
      <c r="N1781" s="40">
        <f t="shared" si="1837"/>
        <v>0</v>
      </c>
      <c r="O1781" s="40">
        <f t="shared" si="1837"/>
        <v>0</v>
      </c>
      <c r="P1781" s="40">
        <f t="shared" si="1837"/>
        <v>0</v>
      </c>
      <c r="Q1781" s="40">
        <f t="shared" si="1837"/>
        <v>0</v>
      </c>
      <c r="R1781" s="40">
        <f t="shared" si="1837"/>
        <v>0</v>
      </c>
      <c r="S1781" s="40">
        <f t="shared" si="1837"/>
        <v>0</v>
      </c>
      <c r="T1781" s="40">
        <f t="shared" si="1837"/>
        <v>0</v>
      </c>
      <c r="U1781" s="40">
        <f t="shared" si="1837"/>
        <v>0</v>
      </c>
    </row>
    <row r="1782" spans="1:21" ht="12" hidden="1" customHeight="1" x14ac:dyDescent="0.25">
      <c r="A1782" s="34">
        <v>51056301</v>
      </c>
      <c r="B1782" s="35" t="s">
        <v>349</v>
      </c>
      <c r="C1782" s="35" t="s">
        <v>5</v>
      </c>
      <c r="D1782" s="35">
        <f t="shared" si="1809"/>
        <v>8</v>
      </c>
      <c r="E1782" s="41">
        <f t="shared" si="1837"/>
        <v>0</v>
      </c>
      <c r="F1782" s="41">
        <f t="shared" si="1837"/>
        <v>0</v>
      </c>
      <c r="G1782" s="41">
        <f t="shared" si="1837"/>
        <v>0</v>
      </c>
      <c r="H1782" s="41">
        <f t="shared" si="1837"/>
        <v>0</v>
      </c>
      <c r="I1782" s="41">
        <f t="shared" si="1837"/>
        <v>0</v>
      </c>
      <c r="J1782" s="41">
        <f t="shared" si="1837"/>
        <v>0</v>
      </c>
      <c r="K1782" s="41">
        <f t="shared" si="1837"/>
        <v>0</v>
      </c>
      <c r="L1782" s="41">
        <f t="shared" si="1837"/>
        <v>0</v>
      </c>
      <c r="M1782" s="41">
        <f t="shared" si="1837"/>
        <v>0</v>
      </c>
      <c r="N1782" s="41">
        <f t="shared" si="1837"/>
        <v>0</v>
      </c>
      <c r="O1782" s="41">
        <f t="shared" si="1837"/>
        <v>0</v>
      </c>
      <c r="P1782" s="41">
        <f t="shared" si="1837"/>
        <v>0</v>
      </c>
      <c r="Q1782" s="41">
        <f t="shared" si="1837"/>
        <v>0</v>
      </c>
      <c r="R1782" s="41">
        <f t="shared" si="1837"/>
        <v>0</v>
      </c>
      <c r="S1782" s="41">
        <f t="shared" si="1837"/>
        <v>0</v>
      </c>
      <c r="T1782" s="41">
        <f t="shared" si="1837"/>
        <v>0</v>
      </c>
      <c r="U1782" s="41">
        <f t="shared" si="1837"/>
        <v>0</v>
      </c>
    </row>
    <row r="1783" spans="1:21" ht="12" hidden="1" customHeight="1" x14ac:dyDescent="0.2">
      <c r="A1783" s="3">
        <v>5105630101</v>
      </c>
      <c r="B1783" s="4" t="s">
        <v>349</v>
      </c>
      <c r="C1783" s="4" t="s">
        <v>9</v>
      </c>
      <c r="D1783" s="4">
        <f t="shared" si="1809"/>
        <v>10</v>
      </c>
      <c r="E1783" s="42">
        <f>+F1783+G1783+J1783+K1783+L1783+H1783+M1783+N1783+I1783+O1783+P1783+Q1783+R1783+S1783+T1783+U1783</f>
        <v>0</v>
      </c>
      <c r="F1783" s="42">
        <f>IFERROR(VLOOKUP($A1783,'2018'!$A$8:$C$209,3,FALSE),0)</f>
        <v>0</v>
      </c>
      <c r="G1783" s="42">
        <f>IFERROR(VLOOKUP($A1783,'2019'!$A$8:$C$282,3,FALSE),0)</f>
        <v>0</v>
      </c>
      <c r="H1783" s="42">
        <f>+IFERROR(VLOOKUP($A1783,'2020'!$A$14:$C$247,3,FALSE),0)</f>
        <v>0</v>
      </c>
      <c r="I1783" s="42">
        <f>+IFERROR(VLOOKUP($A1783,'2021'!$A$12:$C$276,3,FALSE),0)</f>
        <v>0</v>
      </c>
      <c r="J1783" s="42">
        <f>+IFERROR(VLOOKUP($A1783,'2022'!$A:$O,4,FALSE),0)</f>
        <v>0</v>
      </c>
      <c r="K1783" s="42">
        <f>+IFERROR(VLOOKUP($A1783,'2022'!$A:$O,5,FALSE),0)</f>
        <v>0</v>
      </c>
      <c r="L1783" s="42">
        <f>+IFERROR(VLOOKUP($A1783,'2022'!$A:$O,6,FALSE),0)</f>
        <v>0</v>
      </c>
      <c r="M1783" s="42">
        <f>+IFERROR(VLOOKUP($A1783,'2022'!$A:$O,7,FALSE),0)</f>
        <v>0</v>
      </c>
      <c r="N1783" s="42">
        <f>+IFERROR(VLOOKUP($A1783,'2022'!$A:$O,8,FALSE),0)</f>
        <v>0</v>
      </c>
      <c r="O1783" s="42">
        <f>+IFERROR(VLOOKUP($A1783,'2022'!$A:$O,9,FALSE),0)</f>
        <v>0</v>
      </c>
      <c r="P1783" s="42">
        <f>+IFERROR(VLOOKUP($A1783,'2022'!$A:$O,10,FALSE),0)</f>
        <v>0</v>
      </c>
      <c r="Q1783" s="42">
        <f>+IFERROR(VLOOKUP($A1783,'2022'!$A:$O,11,FALSE),0)</f>
        <v>0</v>
      </c>
      <c r="R1783" s="42">
        <f>+IFERROR(VLOOKUP($A1783,'2022'!$A:$O,12,FALSE),0)</f>
        <v>0</v>
      </c>
      <c r="S1783" s="42">
        <f>+IFERROR(VLOOKUP($A1783,'2022'!$A:$O,13,FALSE),0)</f>
        <v>0</v>
      </c>
      <c r="T1783" s="42">
        <f>+IFERROR(VLOOKUP($A1783,'2022'!$A:$O,14,FALSE),0)</f>
        <v>0</v>
      </c>
      <c r="U1783" s="42">
        <f>+IFERROR(VLOOKUP($A1783,'2022'!$A:$O,15,FALSE),0)</f>
        <v>0</v>
      </c>
    </row>
    <row r="1784" spans="1:21" ht="12" hidden="1" x14ac:dyDescent="0.25">
      <c r="A1784" s="5">
        <v>510566</v>
      </c>
      <c r="B1784" s="6" t="s">
        <v>1034</v>
      </c>
      <c r="C1784" s="6" t="s">
        <v>5</v>
      </c>
      <c r="D1784" s="6">
        <f t="shared" si="1809"/>
        <v>6</v>
      </c>
      <c r="E1784" s="40">
        <f t="shared" ref="E1784:U1785" si="1838">+E1785</f>
        <v>0</v>
      </c>
      <c r="F1784" s="40">
        <f t="shared" si="1838"/>
        <v>0</v>
      </c>
      <c r="G1784" s="40">
        <f t="shared" si="1838"/>
        <v>0</v>
      </c>
      <c r="H1784" s="40">
        <f t="shared" si="1838"/>
        <v>0</v>
      </c>
      <c r="I1784" s="40">
        <f t="shared" si="1838"/>
        <v>0</v>
      </c>
      <c r="J1784" s="40">
        <f t="shared" si="1838"/>
        <v>0</v>
      </c>
      <c r="K1784" s="40">
        <f t="shared" si="1838"/>
        <v>0</v>
      </c>
      <c r="L1784" s="40">
        <f t="shared" si="1838"/>
        <v>0</v>
      </c>
      <c r="M1784" s="40">
        <f t="shared" si="1838"/>
        <v>0</v>
      </c>
      <c r="N1784" s="40">
        <f t="shared" si="1838"/>
        <v>0</v>
      </c>
      <c r="O1784" s="40">
        <f t="shared" si="1838"/>
        <v>0</v>
      </c>
      <c r="P1784" s="40">
        <f t="shared" si="1838"/>
        <v>0</v>
      </c>
      <c r="Q1784" s="40">
        <f t="shared" si="1838"/>
        <v>0</v>
      </c>
      <c r="R1784" s="40">
        <f t="shared" si="1838"/>
        <v>0</v>
      </c>
      <c r="S1784" s="40">
        <f t="shared" si="1838"/>
        <v>0</v>
      </c>
      <c r="T1784" s="40">
        <f t="shared" si="1838"/>
        <v>0</v>
      </c>
      <c r="U1784" s="40">
        <f t="shared" si="1838"/>
        <v>0</v>
      </c>
    </row>
    <row r="1785" spans="1:21" ht="12" hidden="1" customHeight="1" x14ac:dyDescent="0.25">
      <c r="A1785" s="34">
        <v>51056601</v>
      </c>
      <c r="B1785" s="35" t="s">
        <v>1034</v>
      </c>
      <c r="C1785" s="35" t="s">
        <v>5</v>
      </c>
      <c r="D1785" s="35">
        <f t="shared" si="1809"/>
        <v>8</v>
      </c>
      <c r="E1785" s="41">
        <f t="shared" si="1838"/>
        <v>0</v>
      </c>
      <c r="F1785" s="41">
        <f t="shared" si="1838"/>
        <v>0</v>
      </c>
      <c r="G1785" s="41">
        <f t="shared" si="1838"/>
        <v>0</v>
      </c>
      <c r="H1785" s="41">
        <f t="shared" si="1838"/>
        <v>0</v>
      </c>
      <c r="I1785" s="41">
        <f t="shared" si="1838"/>
        <v>0</v>
      </c>
      <c r="J1785" s="41">
        <f t="shared" si="1838"/>
        <v>0</v>
      </c>
      <c r="K1785" s="41">
        <f t="shared" si="1838"/>
        <v>0</v>
      </c>
      <c r="L1785" s="41">
        <f t="shared" si="1838"/>
        <v>0</v>
      </c>
      <c r="M1785" s="41">
        <f t="shared" si="1838"/>
        <v>0</v>
      </c>
      <c r="N1785" s="41">
        <f t="shared" si="1838"/>
        <v>0</v>
      </c>
      <c r="O1785" s="41">
        <f t="shared" si="1838"/>
        <v>0</v>
      </c>
      <c r="P1785" s="41">
        <f t="shared" si="1838"/>
        <v>0</v>
      </c>
      <c r="Q1785" s="41">
        <f t="shared" si="1838"/>
        <v>0</v>
      </c>
      <c r="R1785" s="41">
        <f t="shared" si="1838"/>
        <v>0</v>
      </c>
      <c r="S1785" s="41">
        <f t="shared" si="1838"/>
        <v>0</v>
      </c>
      <c r="T1785" s="41">
        <f t="shared" si="1838"/>
        <v>0</v>
      </c>
      <c r="U1785" s="41">
        <f t="shared" si="1838"/>
        <v>0</v>
      </c>
    </row>
    <row r="1786" spans="1:21" ht="12" hidden="1" customHeight="1" x14ac:dyDescent="0.2">
      <c r="A1786" s="3">
        <v>5105660101</v>
      </c>
      <c r="B1786" s="4" t="s">
        <v>1034</v>
      </c>
      <c r="C1786" s="4" t="s">
        <v>9</v>
      </c>
      <c r="D1786" s="4">
        <f t="shared" si="1809"/>
        <v>10</v>
      </c>
      <c r="E1786" s="42">
        <f>+F1786+G1786+J1786+K1786+L1786+H1786+M1786+N1786+I1786+O1786+P1786+Q1786+R1786+S1786+T1786+U1786</f>
        <v>0</v>
      </c>
      <c r="F1786" s="42">
        <f>IFERROR(VLOOKUP($A1786,'2018'!$A$8:$C$209,3,FALSE),0)</f>
        <v>0</v>
      </c>
      <c r="G1786" s="42">
        <f>IFERROR(VLOOKUP($A1786,'2019'!$A$8:$C$282,3,FALSE),0)</f>
        <v>0</v>
      </c>
      <c r="H1786" s="42">
        <f>+IFERROR(VLOOKUP($A1786,'2020'!$A$14:$C$247,3,FALSE),0)</f>
        <v>0</v>
      </c>
      <c r="I1786" s="42">
        <f>+IFERROR(VLOOKUP($A1786,'2021'!$A$12:$C$276,3,FALSE),0)</f>
        <v>0</v>
      </c>
      <c r="J1786" s="42">
        <f>+IFERROR(VLOOKUP($A1786,'2022'!$A:$O,4,FALSE),0)</f>
        <v>0</v>
      </c>
      <c r="K1786" s="42">
        <f>+IFERROR(VLOOKUP($A1786,'2022'!$A:$O,5,FALSE),0)</f>
        <v>0</v>
      </c>
      <c r="L1786" s="42">
        <f>+IFERROR(VLOOKUP($A1786,'2022'!$A:$O,6,FALSE),0)</f>
        <v>0</v>
      </c>
      <c r="M1786" s="42">
        <f>+IFERROR(VLOOKUP($A1786,'2022'!$A:$O,7,FALSE),0)</f>
        <v>0</v>
      </c>
      <c r="N1786" s="42">
        <f>+IFERROR(VLOOKUP($A1786,'2022'!$A:$O,8,FALSE),0)</f>
        <v>0</v>
      </c>
      <c r="O1786" s="42">
        <f>+IFERROR(VLOOKUP($A1786,'2022'!$A:$O,9,FALSE),0)</f>
        <v>0</v>
      </c>
      <c r="P1786" s="42">
        <f>+IFERROR(VLOOKUP($A1786,'2022'!$A:$O,10,FALSE),0)</f>
        <v>0</v>
      </c>
      <c r="Q1786" s="42">
        <f>+IFERROR(VLOOKUP($A1786,'2022'!$A:$O,11,FALSE),0)</f>
        <v>0</v>
      </c>
      <c r="R1786" s="42">
        <f>+IFERROR(VLOOKUP($A1786,'2022'!$A:$O,12,FALSE),0)</f>
        <v>0</v>
      </c>
      <c r="S1786" s="42">
        <f>+IFERROR(VLOOKUP($A1786,'2022'!$A:$O,13,FALSE),0)</f>
        <v>0</v>
      </c>
      <c r="T1786" s="42">
        <f>+IFERROR(VLOOKUP($A1786,'2022'!$A:$O,14,FALSE),0)</f>
        <v>0</v>
      </c>
      <c r="U1786" s="42">
        <f>+IFERROR(VLOOKUP($A1786,'2022'!$A:$O,15,FALSE),0)</f>
        <v>0</v>
      </c>
    </row>
    <row r="1787" spans="1:21" ht="12" hidden="1" x14ac:dyDescent="0.25">
      <c r="A1787" s="5">
        <v>510568</v>
      </c>
      <c r="B1787" s="6" t="s">
        <v>1035</v>
      </c>
      <c r="C1787" s="6" t="s">
        <v>5</v>
      </c>
      <c r="D1787" s="6">
        <f t="shared" si="1809"/>
        <v>6</v>
      </c>
      <c r="E1787" s="40">
        <f t="shared" ref="E1787:U1788" si="1839">+E1788</f>
        <v>0</v>
      </c>
      <c r="F1787" s="40">
        <f t="shared" si="1839"/>
        <v>0</v>
      </c>
      <c r="G1787" s="40">
        <f t="shared" si="1839"/>
        <v>0</v>
      </c>
      <c r="H1787" s="40">
        <f t="shared" si="1839"/>
        <v>0</v>
      </c>
      <c r="I1787" s="40">
        <f t="shared" si="1839"/>
        <v>0</v>
      </c>
      <c r="J1787" s="40">
        <f t="shared" si="1839"/>
        <v>0</v>
      </c>
      <c r="K1787" s="40">
        <f t="shared" si="1839"/>
        <v>0</v>
      </c>
      <c r="L1787" s="40">
        <f t="shared" si="1839"/>
        <v>0</v>
      </c>
      <c r="M1787" s="40">
        <f t="shared" si="1839"/>
        <v>0</v>
      </c>
      <c r="N1787" s="40">
        <f t="shared" si="1839"/>
        <v>0</v>
      </c>
      <c r="O1787" s="40">
        <f t="shared" si="1839"/>
        <v>0</v>
      </c>
      <c r="P1787" s="40">
        <f t="shared" si="1839"/>
        <v>0</v>
      </c>
      <c r="Q1787" s="40">
        <f t="shared" si="1839"/>
        <v>0</v>
      </c>
      <c r="R1787" s="40">
        <f t="shared" si="1839"/>
        <v>0</v>
      </c>
      <c r="S1787" s="40">
        <f t="shared" si="1839"/>
        <v>0</v>
      </c>
      <c r="T1787" s="40">
        <f t="shared" si="1839"/>
        <v>0</v>
      </c>
      <c r="U1787" s="40">
        <f t="shared" si="1839"/>
        <v>0</v>
      </c>
    </row>
    <row r="1788" spans="1:21" ht="12" hidden="1" customHeight="1" x14ac:dyDescent="0.25">
      <c r="A1788" s="34">
        <v>51056801</v>
      </c>
      <c r="B1788" s="35" t="s">
        <v>594</v>
      </c>
      <c r="C1788" s="35" t="s">
        <v>5</v>
      </c>
      <c r="D1788" s="35">
        <f t="shared" si="1809"/>
        <v>8</v>
      </c>
      <c r="E1788" s="41">
        <f t="shared" si="1839"/>
        <v>0</v>
      </c>
      <c r="F1788" s="41">
        <f t="shared" si="1839"/>
        <v>0</v>
      </c>
      <c r="G1788" s="41">
        <f t="shared" si="1839"/>
        <v>0</v>
      </c>
      <c r="H1788" s="41">
        <f t="shared" si="1839"/>
        <v>0</v>
      </c>
      <c r="I1788" s="41">
        <f t="shared" si="1839"/>
        <v>0</v>
      </c>
      <c r="J1788" s="41">
        <f t="shared" si="1839"/>
        <v>0</v>
      </c>
      <c r="K1788" s="41">
        <f t="shared" si="1839"/>
        <v>0</v>
      </c>
      <c r="L1788" s="41">
        <f t="shared" si="1839"/>
        <v>0</v>
      </c>
      <c r="M1788" s="41">
        <f t="shared" si="1839"/>
        <v>0</v>
      </c>
      <c r="N1788" s="41">
        <f t="shared" si="1839"/>
        <v>0</v>
      </c>
      <c r="O1788" s="41">
        <f t="shared" si="1839"/>
        <v>0</v>
      </c>
      <c r="P1788" s="41">
        <f t="shared" si="1839"/>
        <v>0</v>
      </c>
      <c r="Q1788" s="41">
        <f t="shared" si="1839"/>
        <v>0</v>
      </c>
      <c r="R1788" s="41">
        <f t="shared" si="1839"/>
        <v>0</v>
      </c>
      <c r="S1788" s="41">
        <f t="shared" si="1839"/>
        <v>0</v>
      </c>
      <c r="T1788" s="41">
        <f t="shared" si="1839"/>
        <v>0</v>
      </c>
      <c r="U1788" s="41">
        <f t="shared" si="1839"/>
        <v>0</v>
      </c>
    </row>
    <row r="1789" spans="1:21" ht="12" hidden="1" customHeight="1" x14ac:dyDescent="0.2">
      <c r="A1789" s="3">
        <v>5105680101</v>
      </c>
      <c r="B1789" s="4" t="s">
        <v>594</v>
      </c>
      <c r="C1789" s="4" t="s">
        <v>9</v>
      </c>
      <c r="D1789" s="4">
        <f t="shared" si="1809"/>
        <v>10</v>
      </c>
      <c r="E1789" s="42">
        <f>+F1789+G1789+J1789+K1789+L1789+H1789+M1789+N1789+I1789+O1789+P1789+Q1789+R1789+S1789+T1789+U1789</f>
        <v>0</v>
      </c>
      <c r="F1789" s="42">
        <f>IFERROR(VLOOKUP($A1789,'2018'!$A$8:$C$209,3,FALSE),0)</f>
        <v>0</v>
      </c>
      <c r="G1789" s="42">
        <f>IFERROR(VLOOKUP($A1789,'2019'!$A$8:$C$282,3,FALSE),0)</f>
        <v>0</v>
      </c>
      <c r="H1789" s="42">
        <f>+IFERROR(VLOOKUP($A1789,'2020'!$A$14:$C$247,3,FALSE),0)</f>
        <v>0</v>
      </c>
      <c r="I1789" s="42">
        <f>+IFERROR(VLOOKUP($A1789,'2021'!$A$12:$C$276,3,FALSE),0)</f>
        <v>0</v>
      </c>
      <c r="J1789" s="42">
        <f>+IFERROR(VLOOKUP($A1789,'2022'!$A:$O,4,FALSE),0)</f>
        <v>0</v>
      </c>
      <c r="K1789" s="42">
        <f>+IFERROR(VLOOKUP($A1789,'2022'!$A:$O,5,FALSE),0)</f>
        <v>0</v>
      </c>
      <c r="L1789" s="42">
        <f>+IFERROR(VLOOKUP($A1789,'2022'!$A:$O,6,FALSE),0)</f>
        <v>0</v>
      </c>
      <c r="M1789" s="42">
        <f>+IFERROR(VLOOKUP($A1789,'2022'!$A:$O,7,FALSE),0)</f>
        <v>0</v>
      </c>
      <c r="N1789" s="42">
        <f>+IFERROR(VLOOKUP($A1789,'2022'!$A:$O,8,FALSE),0)</f>
        <v>0</v>
      </c>
      <c r="O1789" s="42">
        <f>+IFERROR(VLOOKUP($A1789,'2022'!$A:$O,9,FALSE),0)</f>
        <v>0</v>
      </c>
      <c r="P1789" s="42">
        <f>+IFERROR(VLOOKUP($A1789,'2022'!$A:$O,10,FALSE),0)</f>
        <v>0</v>
      </c>
      <c r="Q1789" s="42">
        <f>+IFERROR(VLOOKUP($A1789,'2022'!$A:$O,11,FALSE),0)</f>
        <v>0</v>
      </c>
      <c r="R1789" s="42">
        <f>+IFERROR(VLOOKUP($A1789,'2022'!$A:$O,12,FALSE),0)</f>
        <v>0</v>
      </c>
      <c r="S1789" s="42">
        <f>+IFERROR(VLOOKUP($A1789,'2022'!$A:$O,13,FALSE),0)</f>
        <v>0</v>
      </c>
      <c r="T1789" s="42">
        <f>+IFERROR(VLOOKUP($A1789,'2022'!$A:$O,14,FALSE),0)</f>
        <v>0</v>
      </c>
      <c r="U1789" s="42">
        <f>+IFERROR(VLOOKUP($A1789,'2022'!$A:$O,15,FALSE),0)</f>
        <v>0</v>
      </c>
    </row>
    <row r="1790" spans="1:21" ht="12" hidden="1" x14ac:dyDescent="0.25">
      <c r="A1790" s="5">
        <v>510569</v>
      </c>
      <c r="B1790" s="6" t="s">
        <v>595</v>
      </c>
      <c r="C1790" s="6" t="s">
        <v>5</v>
      </c>
      <c r="D1790" s="6">
        <f t="shared" si="1809"/>
        <v>6</v>
      </c>
      <c r="E1790" s="40">
        <f t="shared" ref="E1790:U1791" si="1840">+E1791</f>
        <v>0</v>
      </c>
      <c r="F1790" s="40">
        <f t="shared" si="1840"/>
        <v>0</v>
      </c>
      <c r="G1790" s="40">
        <f t="shared" si="1840"/>
        <v>0</v>
      </c>
      <c r="H1790" s="40">
        <f t="shared" si="1840"/>
        <v>0</v>
      </c>
      <c r="I1790" s="40">
        <f t="shared" si="1840"/>
        <v>0</v>
      </c>
      <c r="J1790" s="40">
        <f t="shared" si="1840"/>
        <v>0</v>
      </c>
      <c r="K1790" s="40">
        <f t="shared" si="1840"/>
        <v>0</v>
      </c>
      <c r="L1790" s="40">
        <f t="shared" si="1840"/>
        <v>0</v>
      </c>
      <c r="M1790" s="40">
        <f t="shared" si="1840"/>
        <v>0</v>
      </c>
      <c r="N1790" s="40">
        <f t="shared" si="1840"/>
        <v>0</v>
      </c>
      <c r="O1790" s="40">
        <f t="shared" si="1840"/>
        <v>0</v>
      </c>
      <c r="P1790" s="40">
        <f t="shared" si="1840"/>
        <v>0</v>
      </c>
      <c r="Q1790" s="40">
        <f t="shared" si="1840"/>
        <v>0</v>
      </c>
      <c r="R1790" s="40">
        <f t="shared" si="1840"/>
        <v>0</v>
      </c>
      <c r="S1790" s="40">
        <f t="shared" si="1840"/>
        <v>0</v>
      </c>
      <c r="T1790" s="40">
        <f t="shared" si="1840"/>
        <v>0</v>
      </c>
      <c r="U1790" s="40">
        <f t="shared" si="1840"/>
        <v>0</v>
      </c>
    </row>
    <row r="1791" spans="1:21" ht="12" hidden="1" customHeight="1" x14ac:dyDescent="0.25">
      <c r="A1791" s="34">
        <v>51056901</v>
      </c>
      <c r="B1791" s="35" t="s">
        <v>595</v>
      </c>
      <c r="C1791" s="35" t="s">
        <v>5</v>
      </c>
      <c r="D1791" s="35">
        <f t="shared" si="1809"/>
        <v>8</v>
      </c>
      <c r="E1791" s="41">
        <f t="shared" si="1840"/>
        <v>0</v>
      </c>
      <c r="F1791" s="41">
        <f t="shared" si="1840"/>
        <v>0</v>
      </c>
      <c r="G1791" s="41">
        <f t="shared" si="1840"/>
        <v>0</v>
      </c>
      <c r="H1791" s="41">
        <f t="shared" si="1840"/>
        <v>0</v>
      </c>
      <c r="I1791" s="41">
        <f t="shared" si="1840"/>
        <v>0</v>
      </c>
      <c r="J1791" s="41">
        <f t="shared" si="1840"/>
        <v>0</v>
      </c>
      <c r="K1791" s="41">
        <f t="shared" si="1840"/>
        <v>0</v>
      </c>
      <c r="L1791" s="41">
        <f t="shared" si="1840"/>
        <v>0</v>
      </c>
      <c r="M1791" s="41">
        <f t="shared" si="1840"/>
        <v>0</v>
      </c>
      <c r="N1791" s="41">
        <f t="shared" si="1840"/>
        <v>0</v>
      </c>
      <c r="O1791" s="41">
        <f t="shared" si="1840"/>
        <v>0</v>
      </c>
      <c r="P1791" s="41">
        <f t="shared" si="1840"/>
        <v>0</v>
      </c>
      <c r="Q1791" s="41">
        <f t="shared" si="1840"/>
        <v>0</v>
      </c>
      <c r="R1791" s="41">
        <f t="shared" si="1840"/>
        <v>0</v>
      </c>
      <c r="S1791" s="41">
        <f t="shared" si="1840"/>
        <v>0</v>
      </c>
      <c r="T1791" s="41">
        <f t="shared" si="1840"/>
        <v>0</v>
      </c>
      <c r="U1791" s="41">
        <f t="shared" si="1840"/>
        <v>0</v>
      </c>
    </row>
    <row r="1792" spans="1:21" ht="12" hidden="1" customHeight="1" x14ac:dyDescent="0.2">
      <c r="A1792" s="3">
        <v>5105690101</v>
      </c>
      <c r="B1792" s="4" t="s">
        <v>595</v>
      </c>
      <c r="C1792" s="4" t="s">
        <v>9</v>
      </c>
      <c r="D1792" s="4">
        <f t="shared" si="1809"/>
        <v>10</v>
      </c>
      <c r="E1792" s="42">
        <f>+F1792+G1792+J1792+K1792+L1792+H1792+M1792+N1792+I1792+O1792+P1792+Q1792+R1792+S1792+T1792+U1792</f>
        <v>0</v>
      </c>
      <c r="F1792" s="42">
        <f>IFERROR(VLOOKUP($A1792,'2018'!$A$8:$C$209,3,FALSE),0)</f>
        <v>0</v>
      </c>
      <c r="G1792" s="42">
        <f>IFERROR(VLOOKUP($A1792,'2019'!$A$8:$C$282,3,FALSE),0)</f>
        <v>0</v>
      </c>
      <c r="H1792" s="42">
        <f>+IFERROR(VLOOKUP($A1792,'2020'!$A$14:$C$247,3,FALSE),0)</f>
        <v>0</v>
      </c>
      <c r="I1792" s="42">
        <f>+IFERROR(VLOOKUP($A1792,'2021'!$A$12:$C$276,3,FALSE),0)</f>
        <v>0</v>
      </c>
      <c r="J1792" s="42">
        <f>+IFERROR(VLOOKUP($A1792,'2022'!$A:$O,4,FALSE),0)</f>
        <v>0</v>
      </c>
      <c r="K1792" s="42">
        <f>+IFERROR(VLOOKUP($A1792,'2022'!$A:$O,5,FALSE),0)</f>
        <v>0</v>
      </c>
      <c r="L1792" s="42">
        <f>+IFERROR(VLOOKUP($A1792,'2022'!$A:$O,6,FALSE),0)</f>
        <v>0</v>
      </c>
      <c r="M1792" s="42">
        <f>+IFERROR(VLOOKUP($A1792,'2022'!$A:$O,7,FALSE),0)</f>
        <v>0</v>
      </c>
      <c r="N1792" s="42">
        <f>+IFERROR(VLOOKUP($A1792,'2022'!$A:$O,8,FALSE),0)</f>
        <v>0</v>
      </c>
      <c r="O1792" s="42">
        <f>+IFERROR(VLOOKUP($A1792,'2022'!$A:$O,9,FALSE),0)</f>
        <v>0</v>
      </c>
      <c r="P1792" s="42">
        <f>+IFERROR(VLOOKUP($A1792,'2022'!$A:$O,10,FALSE),0)</f>
        <v>0</v>
      </c>
      <c r="Q1792" s="42">
        <f>+IFERROR(VLOOKUP($A1792,'2022'!$A:$O,11,FALSE),0)</f>
        <v>0</v>
      </c>
      <c r="R1792" s="42">
        <f>+IFERROR(VLOOKUP($A1792,'2022'!$A:$O,12,FALSE),0)</f>
        <v>0</v>
      </c>
      <c r="S1792" s="42">
        <f>+IFERROR(VLOOKUP($A1792,'2022'!$A:$O,13,FALSE),0)</f>
        <v>0</v>
      </c>
      <c r="T1792" s="42">
        <f>+IFERROR(VLOOKUP($A1792,'2022'!$A:$O,14,FALSE),0)</f>
        <v>0</v>
      </c>
      <c r="U1792" s="42">
        <f>+IFERROR(VLOOKUP($A1792,'2022'!$A:$O,15,FALSE),0)</f>
        <v>0</v>
      </c>
    </row>
    <row r="1793" spans="1:21" ht="12" hidden="1" x14ac:dyDescent="0.25">
      <c r="A1793" s="5">
        <v>510570</v>
      </c>
      <c r="B1793" s="6" t="s">
        <v>353</v>
      </c>
      <c r="C1793" s="6" t="s">
        <v>5</v>
      </c>
      <c r="D1793" s="6">
        <f t="shared" si="1809"/>
        <v>6</v>
      </c>
      <c r="E1793" s="40">
        <f t="shared" ref="E1793:U1794" si="1841">+E1794</f>
        <v>0</v>
      </c>
      <c r="F1793" s="40">
        <f t="shared" si="1841"/>
        <v>0</v>
      </c>
      <c r="G1793" s="40">
        <f t="shared" si="1841"/>
        <v>0</v>
      </c>
      <c r="H1793" s="40">
        <f t="shared" si="1841"/>
        <v>0</v>
      </c>
      <c r="I1793" s="40">
        <f t="shared" si="1841"/>
        <v>0</v>
      </c>
      <c r="J1793" s="40">
        <f t="shared" si="1841"/>
        <v>0</v>
      </c>
      <c r="K1793" s="40">
        <f t="shared" si="1841"/>
        <v>0</v>
      </c>
      <c r="L1793" s="40">
        <f t="shared" si="1841"/>
        <v>0</v>
      </c>
      <c r="M1793" s="40">
        <f t="shared" si="1841"/>
        <v>0</v>
      </c>
      <c r="N1793" s="40">
        <f t="shared" si="1841"/>
        <v>0</v>
      </c>
      <c r="O1793" s="40">
        <f t="shared" si="1841"/>
        <v>0</v>
      </c>
      <c r="P1793" s="40">
        <f t="shared" si="1841"/>
        <v>0</v>
      </c>
      <c r="Q1793" s="40">
        <f t="shared" si="1841"/>
        <v>0</v>
      </c>
      <c r="R1793" s="40">
        <f t="shared" si="1841"/>
        <v>0</v>
      </c>
      <c r="S1793" s="40">
        <f t="shared" si="1841"/>
        <v>0</v>
      </c>
      <c r="T1793" s="40">
        <f t="shared" si="1841"/>
        <v>0</v>
      </c>
      <c r="U1793" s="40">
        <f t="shared" si="1841"/>
        <v>0</v>
      </c>
    </row>
    <row r="1794" spans="1:21" ht="12" hidden="1" customHeight="1" x14ac:dyDescent="0.25">
      <c r="A1794" s="34">
        <v>51057001</v>
      </c>
      <c r="B1794" s="35" t="s">
        <v>353</v>
      </c>
      <c r="C1794" s="35" t="s">
        <v>5</v>
      </c>
      <c r="D1794" s="35">
        <f t="shared" si="1809"/>
        <v>8</v>
      </c>
      <c r="E1794" s="41">
        <f t="shared" si="1841"/>
        <v>0</v>
      </c>
      <c r="F1794" s="41">
        <f t="shared" si="1841"/>
        <v>0</v>
      </c>
      <c r="G1794" s="41">
        <f t="shared" si="1841"/>
        <v>0</v>
      </c>
      <c r="H1794" s="41">
        <f t="shared" si="1841"/>
        <v>0</v>
      </c>
      <c r="I1794" s="41">
        <f t="shared" si="1841"/>
        <v>0</v>
      </c>
      <c r="J1794" s="41">
        <f t="shared" si="1841"/>
        <v>0</v>
      </c>
      <c r="K1794" s="41">
        <f t="shared" si="1841"/>
        <v>0</v>
      </c>
      <c r="L1794" s="41">
        <f t="shared" si="1841"/>
        <v>0</v>
      </c>
      <c r="M1794" s="41">
        <f t="shared" si="1841"/>
        <v>0</v>
      </c>
      <c r="N1794" s="41">
        <f t="shared" si="1841"/>
        <v>0</v>
      </c>
      <c r="O1794" s="41">
        <f t="shared" si="1841"/>
        <v>0</v>
      </c>
      <c r="P1794" s="41">
        <f t="shared" si="1841"/>
        <v>0</v>
      </c>
      <c r="Q1794" s="41">
        <f t="shared" si="1841"/>
        <v>0</v>
      </c>
      <c r="R1794" s="41">
        <f t="shared" si="1841"/>
        <v>0</v>
      </c>
      <c r="S1794" s="41">
        <f t="shared" si="1841"/>
        <v>0</v>
      </c>
      <c r="T1794" s="41">
        <f t="shared" si="1841"/>
        <v>0</v>
      </c>
      <c r="U1794" s="41">
        <f t="shared" si="1841"/>
        <v>0</v>
      </c>
    </row>
    <row r="1795" spans="1:21" ht="12" hidden="1" customHeight="1" x14ac:dyDescent="0.2">
      <c r="A1795" s="3">
        <v>5105700101</v>
      </c>
      <c r="B1795" s="4" t="s">
        <v>596</v>
      </c>
      <c r="C1795" s="4" t="s">
        <v>9</v>
      </c>
      <c r="D1795" s="4">
        <f t="shared" si="1809"/>
        <v>10</v>
      </c>
      <c r="E1795" s="42">
        <f>+F1795+G1795+J1795+K1795+L1795+H1795+M1795+N1795+I1795+O1795+P1795+Q1795+R1795+S1795+T1795+U1795</f>
        <v>0</v>
      </c>
      <c r="F1795" s="42">
        <f>IFERROR(VLOOKUP($A1795,'2018'!$A$8:$C$209,3,FALSE),0)</f>
        <v>0</v>
      </c>
      <c r="G1795" s="42">
        <f>IFERROR(VLOOKUP($A1795,'2019'!$A$8:$C$282,3,FALSE),0)</f>
        <v>0</v>
      </c>
      <c r="H1795" s="42">
        <f>+IFERROR(VLOOKUP($A1795,'2020'!$A$14:$C$247,3,FALSE),0)</f>
        <v>0</v>
      </c>
      <c r="I1795" s="42">
        <f>+IFERROR(VLOOKUP($A1795,'2021'!$A$12:$C$276,3,FALSE),0)</f>
        <v>0</v>
      </c>
      <c r="J1795" s="42">
        <f>+IFERROR(VLOOKUP($A1795,'2022'!$A:$O,4,FALSE),0)</f>
        <v>0</v>
      </c>
      <c r="K1795" s="42">
        <f>+IFERROR(VLOOKUP($A1795,'2022'!$A:$O,5,FALSE),0)</f>
        <v>0</v>
      </c>
      <c r="L1795" s="42">
        <f>+IFERROR(VLOOKUP($A1795,'2022'!$A:$O,6,FALSE),0)</f>
        <v>0</v>
      </c>
      <c r="M1795" s="42">
        <f>+IFERROR(VLOOKUP($A1795,'2022'!$A:$O,7,FALSE),0)</f>
        <v>0</v>
      </c>
      <c r="N1795" s="42">
        <f>+IFERROR(VLOOKUP($A1795,'2022'!$A:$O,8,FALSE),0)</f>
        <v>0</v>
      </c>
      <c r="O1795" s="42">
        <f>+IFERROR(VLOOKUP($A1795,'2022'!$A:$O,9,FALSE),0)</f>
        <v>0</v>
      </c>
      <c r="P1795" s="42">
        <f>+IFERROR(VLOOKUP($A1795,'2022'!$A:$O,10,FALSE),0)</f>
        <v>0</v>
      </c>
      <c r="Q1795" s="42">
        <f>+IFERROR(VLOOKUP($A1795,'2022'!$A:$O,11,FALSE),0)</f>
        <v>0</v>
      </c>
      <c r="R1795" s="42">
        <f>+IFERROR(VLOOKUP($A1795,'2022'!$A:$O,12,FALSE),0)</f>
        <v>0</v>
      </c>
      <c r="S1795" s="42">
        <f>+IFERROR(VLOOKUP($A1795,'2022'!$A:$O,13,FALSE),0)</f>
        <v>0</v>
      </c>
      <c r="T1795" s="42">
        <f>+IFERROR(VLOOKUP($A1795,'2022'!$A:$O,14,FALSE),0)</f>
        <v>0</v>
      </c>
      <c r="U1795" s="42">
        <f>+IFERROR(VLOOKUP($A1795,'2022'!$A:$O,15,FALSE),0)</f>
        <v>0</v>
      </c>
    </row>
    <row r="1796" spans="1:21" ht="12" hidden="1" x14ac:dyDescent="0.25">
      <c r="A1796" s="5">
        <v>510572</v>
      </c>
      <c r="B1796" s="6" t="s">
        <v>354</v>
      </c>
      <c r="C1796" s="6" t="s">
        <v>5</v>
      </c>
      <c r="D1796" s="6">
        <f t="shared" si="1809"/>
        <v>6</v>
      </c>
      <c r="E1796" s="40">
        <f t="shared" ref="E1796:U1797" si="1842">+E1797</f>
        <v>0</v>
      </c>
      <c r="F1796" s="40">
        <f t="shared" si="1842"/>
        <v>0</v>
      </c>
      <c r="G1796" s="40">
        <f t="shared" si="1842"/>
        <v>0</v>
      </c>
      <c r="H1796" s="40">
        <f t="shared" si="1842"/>
        <v>0</v>
      </c>
      <c r="I1796" s="40">
        <f t="shared" si="1842"/>
        <v>0</v>
      </c>
      <c r="J1796" s="40">
        <f t="shared" si="1842"/>
        <v>0</v>
      </c>
      <c r="K1796" s="40">
        <f t="shared" si="1842"/>
        <v>0</v>
      </c>
      <c r="L1796" s="40">
        <f t="shared" si="1842"/>
        <v>0</v>
      </c>
      <c r="M1796" s="40">
        <f t="shared" si="1842"/>
        <v>0</v>
      </c>
      <c r="N1796" s="40">
        <f t="shared" si="1842"/>
        <v>0</v>
      </c>
      <c r="O1796" s="40">
        <f t="shared" si="1842"/>
        <v>0</v>
      </c>
      <c r="P1796" s="40">
        <f t="shared" si="1842"/>
        <v>0</v>
      </c>
      <c r="Q1796" s="40">
        <f t="shared" si="1842"/>
        <v>0</v>
      </c>
      <c r="R1796" s="40">
        <f t="shared" si="1842"/>
        <v>0</v>
      </c>
      <c r="S1796" s="40">
        <f t="shared" si="1842"/>
        <v>0</v>
      </c>
      <c r="T1796" s="40">
        <f t="shared" si="1842"/>
        <v>0</v>
      </c>
      <c r="U1796" s="40">
        <f t="shared" si="1842"/>
        <v>0</v>
      </c>
    </row>
    <row r="1797" spans="1:21" ht="12" hidden="1" x14ac:dyDescent="0.25">
      <c r="A1797" s="34">
        <v>51057201</v>
      </c>
      <c r="B1797" s="35" t="s">
        <v>354</v>
      </c>
      <c r="C1797" s="35" t="s">
        <v>5</v>
      </c>
      <c r="D1797" s="35">
        <f t="shared" si="1809"/>
        <v>8</v>
      </c>
      <c r="E1797" s="41">
        <f t="shared" si="1842"/>
        <v>0</v>
      </c>
      <c r="F1797" s="41">
        <f t="shared" si="1842"/>
        <v>0</v>
      </c>
      <c r="G1797" s="41">
        <f t="shared" si="1842"/>
        <v>0</v>
      </c>
      <c r="H1797" s="41">
        <f t="shared" si="1842"/>
        <v>0</v>
      </c>
      <c r="I1797" s="41">
        <f t="shared" si="1842"/>
        <v>0</v>
      </c>
      <c r="J1797" s="41">
        <f t="shared" si="1842"/>
        <v>0</v>
      </c>
      <c r="K1797" s="41">
        <f t="shared" si="1842"/>
        <v>0</v>
      </c>
      <c r="L1797" s="41">
        <f t="shared" si="1842"/>
        <v>0</v>
      </c>
      <c r="M1797" s="41">
        <f t="shared" si="1842"/>
        <v>0</v>
      </c>
      <c r="N1797" s="41">
        <f t="shared" si="1842"/>
        <v>0</v>
      </c>
      <c r="O1797" s="41">
        <f t="shared" si="1842"/>
        <v>0</v>
      </c>
      <c r="P1797" s="41">
        <f t="shared" si="1842"/>
        <v>0</v>
      </c>
      <c r="Q1797" s="41">
        <f t="shared" si="1842"/>
        <v>0</v>
      </c>
      <c r="R1797" s="41">
        <f t="shared" si="1842"/>
        <v>0</v>
      </c>
      <c r="S1797" s="41">
        <f t="shared" si="1842"/>
        <v>0</v>
      </c>
      <c r="T1797" s="41">
        <f t="shared" si="1842"/>
        <v>0</v>
      </c>
      <c r="U1797" s="41">
        <f t="shared" si="1842"/>
        <v>0</v>
      </c>
    </row>
    <row r="1798" spans="1:21" hidden="1" x14ac:dyDescent="0.2">
      <c r="A1798" s="3">
        <v>5105720101</v>
      </c>
      <c r="B1798" s="4" t="s">
        <v>354</v>
      </c>
      <c r="C1798" s="4" t="s">
        <v>9</v>
      </c>
      <c r="D1798" s="4">
        <f t="shared" si="1809"/>
        <v>10</v>
      </c>
      <c r="E1798" s="42">
        <f>+F1798+G1798+J1798+K1798+L1798+H1798+M1798+N1798+I1798+O1798+P1798+Q1798+R1798+S1798+T1798+U1798</f>
        <v>0</v>
      </c>
      <c r="F1798" s="42">
        <f>IFERROR(VLOOKUP($A1798,'2018'!$A$8:$C$209,3,FALSE),0)</f>
        <v>0</v>
      </c>
      <c r="G1798" s="42">
        <f>IFERROR(VLOOKUP($A1798,'2019'!$A$8:$C$282,3,FALSE),0)</f>
        <v>0</v>
      </c>
      <c r="H1798" s="42">
        <f>+IFERROR(VLOOKUP($A1798,'2020'!$A$14:$C$247,3,FALSE),0)</f>
        <v>0</v>
      </c>
      <c r="I1798" s="42">
        <f>+IFERROR(VLOOKUP($A1798,'2021'!$A$12:$C$276,3,FALSE),0)</f>
        <v>0</v>
      </c>
      <c r="J1798" s="42">
        <f>+IFERROR(VLOOKUP($A1798,'2022'!$A:$O,4,FALSE),0)</f>
        <v>0</v>
      </c>
      <c r="K1798" s="42">
        <f>+IFERROR(VLOOKUP($A1798,'2022'!$A:$O,5,FALSE),0)</f>
        <v>0</v>
      </c>
      <c r="L1798" s="42">
        <f>+IFERROR(VLOOKUP($A1798,'2022'!$A:$O,6,FALSE),0)</f>
        <v>0</v>
      </c>
      <c r="M1798" s="42">
        <f>+IFERROR(VLOOKUP($A1798,'2022'!$A:$O,7,FALSE),0)</f>
        <v>0</v>
      </c>
      <c r="N1798" s="42">
        <f>+IFERROR(VLOOKUP($A1798,'2022'!$A:$O,8,FALSE),0)</f>
        <v>0</v>
      </c>
      <c r="O1798" s="42">
        <f>+IFERROR(VLOOKUP($A1798,'2022'!$A:$O,9,FALSE),0)</f>
        <v>0</v>
      </c>
      <c r="P1798" s="42">
        <f>+IFERROR(VLOOKUP($A1798,'2022'!$A:$O,10,FALSE),0)</f>
        <v>0</v>
      </c>
      <c r="Q1798" s="42">
        <f>+IFERROR(VLOOKUP($A1798,'2022'!$A:$O,11,FALSE),0)</f>
        <v>0</v>
      </c>
      <c r="R1798" s="42">
        <f>+IFERROR(VLOOKUP($A1798,'2022'!$A:$O,12,FALSE),0)</f>
        <v>0</v>
      </c>
      <c r="S1798" s="42">
        <f>+IFERROR(VLOOKUP($A1798,'2022'!$A:$O,13,FALSE),0)</f>
        <v>0</v>
      </c>
      <c r="T1798" s="42">
        <f>+IFERROR(VLOOKUP($A1798,'2022'!$A:$O,14,FALSE),0)</f>
        <v>0</v>
      </c>
      <c r="U1798" s="42">
        <f>+IFERROR(VLOOKUP($A1798,'2022'!$A:$O,15,FALSE),0)</f>
        <v>0</v>
      </c>
    </row>
    <row r="1799" spans="1:21" ht="12" hidden="1" customHeight="1" x14ac:dyDescent="0.25">
      <c r="A1799" s="5">
        <v>510575</v>
      </c>
      <c r="B1799" s="6" t="s">
        <v>597</v>
      </c>
      <c r="C1799" s="6" t="s">
        <v>5</v>
      </c>
      <c r="D1799" s="6">
        <f t="shared" si="1809"/>
        <v>6</v>
      </c>
      <c r="E1799" s="40">
        <f t="shared" ref="E1799:U1800" si="1843">+E1800</f>
        <v>0</v>
      </c>
      <c r="F1799" s="40">
        <f t="shared" si="1843"/>
        <v>0</v>
      </c>
      <c r="G1799" s="40">
        <f t="shared" si="1843"/>
        <v>0</v>
      </c>
      <c r="H1799" s="40">
        <f t="shared" si="1843"/>
        <v>0</v>
      </c>
      <c r="I1799" s="40">
        <f t="shared" si="1843"/>
        <v>0</v>
      </c>
      <c r="J1799" s="40">
        <f t="shared" si="1843"/>
        <v>0</v>
      </c>
      <c r="K1799" s="40">
        <f t="shared" si="1843"/>
        <v>0</v>
      </c>
      <c r="L1799" s="40">
        <f t="shared" si="1843"/>
        <v>0</v>
      </c>
      <c r="M1799" s="40">
        <f t="shared" si="1843"/>
        <v>0</v>
      </c>
      <c r="N1799" s="40">
        <f t="shared" si="1843"/>
        <v>0</v>
      </c>
      <c r="O1799" s="40">
        <f t="shared" si="1843"/>
        <v>0</v>
      </c>
      <c r="P1799" s="40">
        <f t="shared" si="1843"/>
        <v>0</v>
      </c>
      <c r="Q1799" s="40">
        <f t="shared" si="1843"/>
        <v>0</v>
      </c>
      <c r="R1799" s="40">
        <f t="shared" si="1843"/>
        <v>0</v>
      </c>
      <c r="S1799" s="40">
        <f t="shared" si="1843"/>
        <v>0</v>
      </c>
      <c r="T1799" s="40">
        <f t="shared" si="1843"/>
        <v>0</v>
      </c>
      <c r="U1799" s="40">
        <f t="shared" si="1843"/>
        <v>0</v>
      </c>
    </row>
    <row r="1800" spans="1:21" ht="12" hidden="1" customHeight="1" x14ac:dyDescent="0.25">
      <c r="A1800" s="34">
        <v>51057501</v>
      </c>
      <c r="B1800" s="35" t="s">
        <v>597</v>
      </c>
      <c r="C1800" s="35" t="s">
        <v>5</v>
      </c>
      <c r="D1800" s="35">
        <f t="shared" si="1809"/>
        <v>8</v>
      </c>
      <c r="E1800" s="41">
        <f t="shared" si="1843"/>
        <v>0</v>
      </c>
      <c r="F1800" s="41">
        <f t="shared" si="1843"/>
        <v>0</v>
      </c>
      <c r="G1800" s="41">
        <f t="shared" si="1843"/>
        <v>0</v>
      </c>
      <c r="H1800" s="41">
        <f t="shared" si="1843"/>
        <v>0</v>
      </c>
      <c r="I1800" s="41">
        <f t="shared" si="1843"/>
        <v>0</v>
      </c>
      <c r="J1800" s="41">
        <f t="shared" si="1843"/>
        <v>0</v>
      </c>
      <c r="K1800" s="41">
        <f t="shared" si="1843"/>
        <v>0</v>
      </c>
      <c r="L1800" s="41">
        <f t="shared" si="1843"/>
        <v>0</v>
      </c>
      <c r="M1800" s="41">
        <f t="shared" si="1843"/>
        <v>0</v>
      </c>
      <c r="N1800" s="41">
        <f t="shared" si="1843"/>
        <v>0</v>
      </c>
      <c r="O1800" s="41">
        <f t="shared" si="1843"/>
        <v>0</v>
      </c>
      <c r="P1800" s="41">
        <f t="shared" si="1843"/>
        <v>0</v>
      </c>
      <c r="Q1800" s="41">
        <f t="shared" si="1843"/>
        <v>0</v>
      </c>
      <c r="R1800" s="41">
        <f t="shared" si="1843"/>
        <v>0</v>
      </c>
      <c r="S1800" s="41">
        <f t="shared" si="1843"/>
        <v>0</v>
      </c>
      <c r="T1800" s="41">
        <f t="shared" si="1843"/>
        <v>0</v>
      </c>
      <c r="U1800" s="41">
        <f t="shared" si="1843"/>
        <v>0</v>
      </c>
    </row>
    <row r="1801" spans="1:21" hidden="1" x14ac:dyDescent="0.2">
      <c r="A1801" s="3">
        <v>5105750101</v>
      </c>
      <c r="B1801" s="4" t="s">
        <v>597</v>
      </c>
      <c r="C1801" s="4" t="s">
        <v>9</v>
      </c>
      <c r="D1801" s="4">
        <f t="shared" si="1809"/>
        <v>10</v>
      </c>
      <c r="E1801" s="42">
        <f>+F1801+G1801+J1801+K1801+L1801+H1801+M1801+N1801+I1801+O1801+P1801+Q1801+R1801+S1801+T1801+U1801</f>
        <v>0</v>
      </c>
      <c r="F1801" s="42">
        <f>IFERROR(VLOOKUP($A1801,'2018'!$A$8:$C$209,3,FALSE),0)</f>
        <v>0</v>
      </c>
      <c r="G1801" s="42">
        <f>IFERROR(VLOOKUP($A1801,'2019'!$A$8:$C$282,3,FALSE),0)</f>
        <v>0</v>
      </c>
      <c r="H1801" s="42">
        <f>+IFERROR(VLOOKUP($A1801,'2020'!$A$14:$C$247,3,FALSE),0)</f>
        <v>0</v>
      </c>
      <c r="I1801" s="42">
        <f>+IFERROR(VLOOKUP($A1801,'2021'!$A$12:$C$276,3,FALSE),0)</f>
        <v>0</v>
      </c>
      <c r="J1801" s="42">
        <f>+IFERROR(VLOOKUP($A1801,'2022'!$A:$O,4,FALSE),0)</f>
        <v>0</v>
      </c>
      <c r="K1801" s="42">
        <f>+IFERROR(VLOOKUP($A1801,'2022'!$A:$O,5,FALSE),0)</f>
        <v>0</v>
      </c>
      <c r="L1801" s="42">
        <f>+IFERROR(VLOOKUP($A1801,'2022'!$A:$O,6,FALSE),0)</f>
        <v>0</v>
      </c>
      <c r="M1801" s="42">
        <f>+IFERROR(VLOOKUP($A1801,'2022'!$A:$O,7,FALSE),0)</f>
        <v>0</v>
      </c>
      <c r="N1801" s="42">
        <f>+IFERROR(VLOOKUP($A1801,'2022'!$A:$O,8,FALSE),0)</f>
        <v>0</v>
      </c>
      <c r="O1801" s="42">
        <f>+IFERROR(VLOOKUP($A1801,'2022'!$A:$O,9,FALSE),0)</f>
        <v>0</v>
      </c>
      <c r="P1801" s="42">
        <f>+IFERROR(VLOOKUP($A1801,'2022'!$A:$O,10,FALSE),0)</f>
        <v>0</v>
      </c>
      <c r="Q1801" s="42">
        <f>+IFERROR(VLOOKUP($A1801,'2022'!$A:$O,11,FALSE),0)</f>
        <v>0</v>
      </c>
      <c r="R1801" s="42">
        <f>+IFERROR(VLOOKUP($A1801,'2022'!$A:$O,12,FALSE),0)</f>
        <v>0</v>
      </c>
      <c r="S1801" s="42">
        <f>+IFERROR(VLOOKUP($A1801,'2022'!$A:$O,13,FALSE),0)</f>
        <v>0</v>
      </c>
      <c r="T1801" s="42">
        <f>+IFERROR(VLOOKUP($A1801,'2022'!$A:$O,14,FALSE),0)</f>
        <v>0</v>
      </c>
      <c r="U1801" s="42">
        <f>+IFERROR(VLOOKUP($A1801,'2022'!$A:$O,15,FALSE),0)</f>
        <v>0</v>
      </c>
    </row>
    <row r="1802" spans="1:21" ht="12" hidden="1" customHeight="1" x14ac:dyDescent="0.25">
      <c r="A1802" s="5">
        <v>510578</v>
      </c>
      <c r="B1802" s="6" t="s">
        <v>356</v>
      </c>
      <c r="C1802" s="6" t="s">
        <v>5</v>
      </c>
      <c r="D1802" s="6">
        <f t="shared" si="1809"/>
        <v>6</v>
      </c>
      <c r="E1802" s="40">
        <f t="shared" ref="E1802:U1803" si="1844">+E1803</f>
        <v>0</v>
      </c>
      <c r="F1802" s="40">
        <f t="shared" si="1844"/>
        <v>0</v>
      </c>
      <c r="G1802" s="40">
        <f t="shared" si="1844"/>
        <v>0</v>
      </c>
      <c r="H1802" s="40">
        <f t="shared" si="1844"/>
        <v>0</v>
      </c>
      <c r="I1802" s="40">
        <f t="shared" si="1844"/>
        <v>0</v>
      </c>
      <c r="J1802" s="40">
        <f t="shared" si="1844"/>
        <v>0</v>
      </c>
      <c r="K1802" s="40">
        <f t="shared" si="1844"/>
        <v>0</v>
      </c>
      <c r="L1802" s="40">
        <f t="shared" si="1844"/>
        <v>0</v>
      </c>
      <c r="M1802" s="40">
        <f t="shared" si="1844"/>
        <v>0</v>
      </c>
      <c r="N1802" s="40">
        <f t="shared" si="1844"/>
        <v>0</v>
      </c>
      <c r="O1802" s="40">
        <f t="shared" si="1844"/>
        <v>0</v>
      </c>
      <c r="P1802" s="40">
        <f t="shared" si="1844"/>
        <v>0</v>
      </c>
      <c r="Q1802" s="40">
        <f t="shared" si="1844"/>
        <v>0</v>
      </c>
      <c r="R1802" s="40">
        <f t="shared" si="1844"/>
        <v>0</v>
      </c>
      <c r="S1802" s="40">
        <f t="shared" si="1844"/>
        <v>0</v>
      </c>
      <c r="T1802" s="40">
        <f t="shared" si="1844"/>
        <v>0</v>
      </c>
      <c r="U1802" s="40">
        <f t="shared" si="1844"/>
        <v>0</v>
      </c>
    </row>
    <row r="1803" spans="1:21" ht="12" hidden="1" customHeight="1" x14ac:dyDescent="0.25">
      <c r="A1803" s="34">
        <v>51057801</v>
      </c>
      <c r="B1803" s="35" t="s">
        <v>356</v>
      </c>
      <c r="C1803" s="35" t="s">
        <v>5</v>
      </c>
      <c r="D1803" s="35">
        <f t="shared" si="1809"/>
        <v>8</v>
      </c>
      <c r="E1803" s="41">
        <f t="shared" si="1844"/>
        <v>0</v>
      </c>
      <c r="F1803" s="41">
        <f t="shared" si="1844"/>
        <v>0</v>
      </c>
      <c r="G1803" s="41">
        <f t="shared" si="1844"/>
        <v>0</v>
      </c>
      <c r="H1803" s="41">
        <f t="shared" si="1844"/>
        <v>0</v>
      </c>
      <c r="I1803" s="41">
        <f t="shared" si="1844"/>
        <v>0</v>
      </c>
      <c r="J1803" s="41">
        <f t="shared" si="1844"/>
        <v>0</v>
      </c>
      <c r="K1803" s="41">
        <f t="shared" si="1844"/>
        <v>0</v>
      </c>
      <c r="L1803" s="41">
        <f t="shared" si="1844"/>
        <v>0</v>
      </c>
      <c r="M1803" s="41">
        <f t="shared" si="1844"/>
        <v>0</v>
      </c>
      <c r="N1803" s="41">
        <f t="shared" si="1844"/>
        <v>0</v>
      </c>
      <c r="O1803" s="41">
        <f t="shared" si="1844"/>
        <v>0</v>
      </c>
      <c r="P1803" s="41">
        <f t="shared" si="1844"/>
        <v>0</v>
      </c>
      <c r="Q1803" s="41">
        <f t="shared" si="1844"/>
        <v>0</v>
      </c>
      <c r="R1803" s="41">
        <f t="shared" si="1844"/>
        <v>0</v>
      </c>
      <c r="S1803" s="41">
        <f t="shared" si="1844"/>
        <v>0</v>
      </c>
      <c r="T1803" s="41">
        <f t="shared" si="1844"/>
        <v>0</v>
      </c>
      <c r="U1803" s="41">
        <f t="shared" si="1844"/>
        <v>0</v>
      </c>
    </row>
    <row r="1804" spans="1:21" hidden="1" x14ac:dyDescent="0.2">
      <c r="A1804" s="3">
        <v>5105780101</v>
      </c>
      <c r="B1804" s="4" t="s">
        <v>356</v>
      </c>
      <c r="C1804" s="4" t="s">
        <v>9</v>
      </c>
      <c r="D1804" s="4">
        <f t="shared" si="1809"/>
        <v>10</v>
      </c>
      <c r="E1804" s="42">
        <f>+F1804+G1804+J1804+K1804+L1804+H1804+M1804+N1804+I1804+O1804+P1804+Q1804+R1804+S1804+T1804+U1804</f>
        <v>0</v>
      </c>
      <c r="F1804" s="42">
        <f>IFERROR(VLOOKUP($A1804,'2018'!$A$8:$C$209,3,FALSE),0)</f>
        <v>0</v>
      </c>
      <c r="G1804" s="42">
        <f>IFERROR(VLOOKUP($A1804,'2019'!$A$8:$C$282,3,FALSE),0)</f>
        <v>0</v>
      </c>
      <c r="H1804" s="42">
        <f>+IFERROR(VLOOKUP($A1804,'2020'!$A$14:$C$247,3,FALSE),0)</f>
        <v>0</v>
      </c>
      <c r="I1804" s="42">
        <f>+IFERROR(VLOOKUP($A1804,'2021'!$A$12:$C$276,3,FALSE),0)</f>
        <v>0</v>
      </c>
      <c r="J1804" s="42">
        <f>+IFERROR(VLOOKUP($A1804,'2022'!$A:$O,4,FALSE),0)</f>
        <v>0</v>
      </c>
      <c r="K1804" s="42">
        <f>+IFERROR(VLOOKUP($A1804,'2022'!$A:$O,5,FALSE),0)</f>
        <v>0</v>
      </c>
      <c r="L1804" s="42">
        <f>+IFERROR(VLOOKUP($A1804,'2022'!$A:$O,6,FALSE),0)</f>
        <v>0</v>
      </c>
      <c r="M1804" s="42">
        <f>+IFERROR(VLOOKUP($A1804,'2022'!$A:$O,7,FALSE),0)</f>
        <v>0</v>
      </c>
      <c r="N1804" s="42">
        <f>+IFERROR(VLOOKUP($A1804,'2022'!$A:$O,8,FALSE),0)</f>
        <v>0</v>
      </c>
      <c r="O1804" s="42">
        <f>+IFERROR(VLOOKUP($A1804,'2022'!$A:$O,9,FALSE),0)</f>
        <v>0</v>
      </c>
      <c r="P1804" s="42">
        <f>+IFERROR(VLOOKUP($A1804,'2022'!$A:$O,10,FALSE),0)</f>
        <v>0</v>
      </c>
      <c r="Q1804" s="42">
        <f>+IFERROR(VLOOKUP($A1804,'2022'!$A:$O,11,FALSE),0)</f>
        <v>0</v>
      </c>
      <c r="R1804" s="42">
        <f>+IFERROR(VLOOKUP($A1804,'2022'!$A:$O,12,FALSE),0)</f>
        <v>0</v>
      </c>
      <c r="S1804" s="42">
        <f>+IFERROR(VLOOKUP($A1804,'2022'!$A:$O,13,FALSE),0)</f>
        <v>0</v>
      </c>
      <c r="T1804" s="42">
        <f>+IFERROR(VLOOKUP($A1804,'2022'!$A:$O,14,FALSE),0)</f>
        <v>0</v>
      </c>
      <c r="U1804" s="42">
        <f>+IFERROR(VLOOKUP($A1804,'2022'!$A:$O,15,FALSE),0)</f>
        <v>0</v>
      </c>
    </row>
    <row r="1805" spans="1:21" ht="12" hidden="1" customHeight="1" x14ac:dyDescent="0.25">
      <c r="A1805" s="5">
        <v>510584</v>
      </c>
      <c r="B1805" s="6" t="s">
        <v>357</v>
      </c>
      <c r="C1805" s="6" t="s">
        <v>5</v>
      </c>
      <c r="D1805" s="6">
        <f t="shared" si="1809"/>
        <v>6</v>
      </c>
      <c r="E1805" s="40">
        <f t="shared" ref="E1805:U1806" si="1845">+E1806</f>
        <v>0</v>
      </c>
      <c r="F1805" s="40">
        <f t="shared" si="1845"/>
        <v>0</v>
      </c>
      <c r="G1805" s="40">
        <f t="shared" si="1845"/>
        <v>0</v>
      </c>
      <c r="H1805" s="40">
        <f t="shared" si="1845"/>
        <v>0</v>
      </c>
      <c r="I1805" s="40">
        <f t="shared" si="1845"/>
        <v>0</v>
      </c>
      <c r="J1805" s="40">
        <f t="shared" si="1845"/>
        <v>0</v>
      </c>
      <c r="K1805" s="40">
        <f t="shared" si="1845"/>
        <v>0</v>
      </c>
      <c r="L1805" s="40">
        <f t="shared" si="1845"/>
        <v>0</v>
      </c>
      <c r="M1805" s="40">
        <f t="shared" si="1845"/>
        <v>0</v>
      </c>
      <c r="N1805" s="40">
        <f t="shared" si="1845"/>
        <v>0</v>
      </c>
      <c r="O1805" s="40">
        <f t="shared" si="1845"/>
        <v>0</v>
      </c>
      <c r="P1805" s="40">
        <f t="shared" si="1845"/>
        <v>0</v>
      </c>
      <c r="Q1805" s="40">
        <f t="shared" si="1845"/>
        <v>0</v>
      </c>
      <c r="R1805" s="40">
        <f t="shared" si="1845"/>
        <v>0</v>
      </c>
      <c r="S1805" s="40">
        <f t="shared" si="1845"/>
        <v>0</v>
      </c>
      <c r="T1805" s="40">
        <f t="shared" si="1845"/>
        <v>0</v>
      </c>
      <c r="U1805" s="40">
        <f t="shared" si="1845"/>
        <v>0</v>
      </c>
    </row>
    <row r="1806" spans="1:21" ht="12" hidden="1" customHeight="1" x14ac:dyDescent="0.25">
      <c r="A1806" s="34">
        <v>51058401</v>
      </c>
      <c r="B1806" s="35" t="s">
        <v>357</v>
      </c>
      <c r="C1806" s="35" t="s">
        <v>5</v>
      </c>
      <c r="D1806" s="35">
        <f t="shared" si="1809"/>
        <v>8</v>
      </c>
      <c r="E1806" s="41">
        <f t="shared" si="1845"/>
        <v>0</v>
      </c>
      <c r="F1806" s="41">
        <f t="shared" si="1845"/>
        <v>0</v>
      </c>
      <c r="G1806" s="41">
        <f t="shared" si="1845"/>
        <v>0</v>
      </c>
      <c r="H1806" s="41">
        <f t="shared" si="1845"/>
        <v>0</v>
      </c>
      <c r="I1806" s="41">
        <f t="shared" si="1845"/>
        <v>0</v>
      </c>
      <c r="J1806" s="41">
        <f t="shared" si="1845"/>
        <v>0</v>
      </c>
      <c r="K1806" s="41">
        <f t="shared" si="1845"/>
        <v>0</v>
      </c>
      <c r="L1806" s="41">
        <f t="shared" si="1845"/>
        <v>0</v>
      </c>
      <c r="M1806" s="41">
        <f t="shared" si="1845"/>
        <v>0</v>
      </c>
      <c r="N1806" s="41">
        <f t="shared" si="1845"/>
        <v>0</v>
      </c>
      <c r="O1806" s="41">
        <f t="shared" si="1845"/>
        <v>0</v>
      </c>
      <c r="P1806" s="41">
        <f t="shared" si="1845"/>
        <v>0</v>
      </c>
      <c r="Q1806" s="41">
        <f t="shared" si="1845"/>
        <v>0</v>
      </c>
      <c r="R1806" s="41">
        <f t="shared" si="1845"/>
        <v>0</v>
      </c>
      <c r="S1806" s="41">
        <f t="shared" si="1845"/>
        <v>0</v>
      </c>
      <c r="T1806" s="41">
        <f t="shared" si="1845"/>
        <v>0</v>
      </c>
      <c r="U1806" s="41">
        <f t="shared" si="1845"/>
        <v>0</v>
      </c>
    </row>
    <row r="1807" spans="1:21" hidden="1" x14ac:dyDescent="0.2">
      <c r="A1807" s="3">
        <v>5105840101</v>
      </c>
      <c r="B1807" s="4" t="s">
        <v>357</v>
      </c>
      <c r="C1807" s="4" t="s">
        <v>9</v>
      </c>
      <c r="D1807" s="4">
        <f t="shared" si="1809"/>
        <v>10</v>
      </c>
      <c r="E1807" s="42">
        <f>+F1807+G1807+J1807+K1807+L1807+H1807+M1807+N1807+I1807+O1807+P1807+Q1807+R1807+S1807+T1807+U1807</f>
        <v>0</v>
      </c>
      <c r="F1807" s="42">
        <f>IFERROR(VLOOKUP($A1807,'2018'!$A$8:$C$209,3,FALSE),0)</f>
        <v>0</v>
      </c>
      <c r="G1807" s="42">
        <f>IFERROR(VLOOKUP($A1807,'2019'!$A$8:$C$282,3,FALSE),0)</f>
        <v>0</v>
      </c>
      <c r="H1807" s="42">
        <f>+IFERROR(VLOOKUP($A1807,'2020'!$A$14:$C$247,3,FALSE),0)</f>
        <v>0</v>
      </c>
      <c r="I1807" s="42">
        <f>+IFERROR(VLOOKUP($A1807,'2021'!$A$12:$C$276,3,FALSE),0)</f>
        <v>0</v>
      </c>
      <c r="J1807" s="42">
        <f>+IFERROR(VLOOKUP($A1807,'2022'!$A:$O,4,FALSE),0)</f>
        <v>0</v>
      </c>
      <c r="K1807" s="42">
        <f>+IFERROR(VLOOKUP($A1807,'2022'!$A:$O,5,FALSE),0)</f>
        <v>0</v>
      </c>
      <c r="L1807" s="42">
        <f>+IFERROR(VLOOKUP($A1807,'2022'!$A:$O,6,FALSE),0)</f>
        <v>0</v>
      </c>
      <c r="M1807" s="42">
        <f>+IFERROR(VLOOKUP($A1807,'2022'!$A:$O,7,FALSE),0)</f>
        <v>0</v>
      </c>
      <c r="N1807" s="42">
        <f>+IFERROR(VLOOKUP($A1807,'2022'!$A:$O,8,FALSE),0)</f>
        <v>0</v>
      </c>
      <c r="O1807" s="42">
        <f>+IFERROR(VLOOKUP($A1807,'2022'!$A:$O,9,FALSE),0)</f>
        <v>0</v>
      </c>
      <c r="P1807" s="42">
        <f>+IFERROR(VLOOKUP($A1807,'2022'!$A:$O,10,FALSE),0)</f>
        <v>0</v>
      </c>
      <c r="Q1807" s="42">
        <f>+IFERROR(VLOOKUP($A1807,'2022'!$A:$O,11,FALSE),0)</f>
        <v>0</v>
      </c>
      <c r="R1807" s="42">
        <f>+IFERROR(VLOOKUP($A1807,'2022'!$A:$O,12,FALSE),0)</f>
        <v>0</v>
      </c>
      <c r="S1807" s="42">
        <f>+IFERROR(VLOOKUP($A1807,'2022'!$A:$O,13,FALSE),0)</f>
        <v>0</v>
      </c>
      <c r="T1807" s="42">
        <f>+IFERROR(VLOOKUP($A1807,'2022'!$A:$O,14,FALSE),0)</f>
        <v>0</v>
      </c>
      <c r="U1807" s="42">
        <f>+IFERROR(VLOOKUP($A1807,'2022'!$A:$O,15,FALSE),0)</f>
        <v>0</v>
      </c>
    </row>
    <row r="1808" spans="1:21" ht="12" hidden="1" x14ac:dyDescent="0.25">
      <c r="A1808" s="5">
        <v>510585</v>
      </c>
      <c r="B1808" s="6" t="s">
        <v>1036</v>
      </c>
      <c r="C1808" s="6" t="s">
        <v>5</v>
      </c>
      <c r="D1808" s="6">
        <f t="shared" si="1809"/>
        <v>6</v>
      </c>
      <c r="E1808" s="40">
        <f t="shared" ref="E1808:U1808" si="1846">+E1809</f>
        <v>0</v>
      </c>
      <c r="F1808" s="40">
        <f t="shared" si="1846"/>
        <v>0</v>
      </c>
      <c r="G1808" s="40">
        <f t="shared" si="1846"/>
        <v>0</v>
      </c>
      <c r="H1808" s="40">
        <f t="shared" si="1846"/>
        <v>0</v>
      </c>
      <c r="I1808" s="40">
        <f t="shared" si="1846"/>
        <v>0</v>
      </c>
      <c r="J1808" s="40">
        <f t="shared" si="1846"/>
        <v>0</v>
      </c>
      <c r="K1808" s="40">
        <f t="shared" si="1846"/>
        <v>0</v>
      </c>
      <c r="L1808" s="40">
        <f t="shared" si="1846"/>
        <v>0</v>
      </c>
      <c r="M1808" s="40">
        <f t="shared" si="1846"/>
        <v>0</v>
      </c>
      <c r="N1808" s="40">
        <f t="shared" si="1846"/>
        <v>0</v>
      </c>
      <c r="O1808" s="40">
        <f t="shared" si="1846"/>
        <v>0</v>
      </c>
      <c r="P1808" s="40">
        <f t="shared" si="1846"/>
        <v>0</v>
      </c>
      <c r="Q1808" s="40">
        <f t="shared" si="1846"/>
        <v>0</v>
      </c>
      <c r="R1808" s="40">
        <f t="shared" si="1846"/>
        <v>0</v>
      </c>
      <c r="S1808" s="40">
        <f t="shared" si="1846"/>
        <v>0</v>
      </c>
      <c r="T1808" s="40">
        <f t="shared" si="1846"/>
        <v>0</v>
      </c>
      <c r="U1808" s="40">
        <f t="shared" si="1846"/>
        <v>0</v>
      </c>
    </row>
    <row r="1809" spans="1:21" ht="12" hidden="1" customHeight="1" x14ac:dyDescent="0.25">
      <c r="A1809" s="34">
        <v>51058501</v>
      </c>
      <c r="B1809" s="35" t="s">
        <v>1036</v>
      </c>
      <c r="C1809" s="35" t="s">
        <v>5</v>
      </c>
      <c r="D1809" s="35">
        <f t="shared" si="1809"/>
        <v>8</v>
      </c>
      <c r="E1809" s="41">
        <f t="shared" ref="E1809:L1809" si="1847">+E1810+E1811+E1812</f>
        <v>0</v>
      </c>
      <c r="F1809" s="41">
        <f t="shared" si="1847"/>
        <v>0</v>
      </c>
      <c r="G1809" s="41">
        <f t="shared" si="1847"/>
        <v>0</v>
      </c>
      <c r="H1809" s="41">
        <f t="shared" ref="H1809" si="1848">+H1810+H1811+H1812</f>
        <v>0</v>
      </c>
      <c r="I1809" s="41">
        <f t="shared" ref="I1809" si="1849">+I1810+I1811+I1812</f>
        <v>0</v>
      </c>
      <c r="J1809" s="41">
        <f t="shared" si="1847"/>
        <v>0</v>
      </c>
      <c r="K1809" s="41">
        <f t="shared" si="1847"/>
        <v>0</v>
      </c>
      <c r="L1809" s="41">
        <f t="shared" si="1847"/>
        <v>0</v>
      </c>
      <c r="M1809" s="41">
        <f t="shared" ref="M1809:N1809" si="1850">+M1810+M1811+M1812</f>
        <v>0</v>
      </c>
      <c r="N1809" s="41">
        <f t="shared" si="1850"/>
        <v>0</v>
      </c>
      <c r="O1809" s="41">
        <f t="shared" ref="O1809:S1809" si="1851">+O1810+O1811+O1812</f>
        <v>0</v>
      </c>
      <c r="P1809" s="41">
        <f t="shared" si="1851"/>
        <v>0</v>
      </c>
      <c r="Q1809" s="41">
        <f t="shared" si="1851"/>
        <v>0</v>
      </c>
      <c r="R1809" s="41">
        <f t="shared" si="1851"/>
        <v>0</v>
      </c>
      <c r="S1809" s="41">
        <f t="shared" si="1851"/>
        <v>0</v>
      </c>
      <c r="T1809" s="41">
        <f t="shared" ref="T1809:U1809" si="1852">+T1810+T1811+T1812</f>
        <v>0</v>
      </c>
      <c r="U1809" s="41">
        <f t="shared" si="1852"/>
        <v>0</v>
      </c>
    </row>
    <row r="1810" spans="1:21" ht="12" hidden="1" customHeight="1" x14ac:dyDescent="0.2">
      <c r="A1810" s="3">
        <v>5105850101</v>
      </c>
      <c r="B1810" s="4" t="s">
        <v>358</v>
      </c>
      <c r="C1810" s="4" t="s">
        <v>9</v>
      </c>
      <c r="D1810" s="4">
        <f t="shared" si="1809"/>
        <v>10</v>
      </c>
      <c r="E1810" s="42">
        <f t="shared" ref="E1810:E1812" si="1853">+F1810+G1810+J1810+K1810+L1810+H1810+M1810+N1810+I1810+O1810+P1810+Q1810+R1810+S1810+T1810+U1810</f>
        <v>0</v>
      </c>
      <c r="F1810" s="42">
        <f>IFERROR(VLOOKUP($A1810,'2018'!$A$8:$C$209,3,FALSE),0)</f>
        <v>0</v>
      </c>
      <c r="G1810" s="42">
        <f>IFERROR(VLOOKUP($A1810,'2019'!$A$8:$C$282,3,FALSE),0)</f>
        <v>0</v>
      </c>
      <c r="H1810" s="42">
        <f>+IFERROR(VLOOKUP($A1810,'2020'!$A$14:$C$247,3,FALSE),0)</f>
        <v>0</v>
      </c>
      <c r="I1810" s="42">
        <f>+IFERROR(VLOOKUP($A1810,'2021'!$A$12:$C$276,3,FALSE),0)</f>
        <v>0</v>
      </c>
      <c r="J1810" s="42">
        <f>+IFERROR(VLOOKUP($A1810,'2022'!$A:$O,4,FALSE),0)</f>
        <v>0</v>
      </c>
      <c r="K1810" s="42">
        <f>+IFERROR(VLOOKUP($A1810,'2022'!$A:$O,5,FALSE),0)</f>
        <v>0</v>
      </c>
      <c r="L1810" s="42">
        <f>+IFERROR(VLOOKUP($A1810,'2022'!$A:$O,6,FALSE),0)</f>
        <v>0</v>
      </c>
      <c r="M1810" s="42">
        <f>+IFERROR(VLOOKUP($A1810,'2022'!$A:$O,7,FALSE),0)</f>
        <v>0</v>
      </c>
      <c r="N1810" s="42">
        <f>+IFERROR(VLOOKUP($A1810,'2022'!$A:$O,8,FALSE),0)</f>
        <v>0</v>
      </c>
      <c r="O1810" s="42">
        <f>+IFERROR(VLOOKUP($A1810,'2022'!$A:$O,9,FALSE),0)</f>
        <v>0</v>
      </c>
      <c r="P1810" s="42">
        <f>+IFERROR(VLOOKUP($A1810,'2022'!$A:$O,10,FALSE),0)</f>
        <v>0</v>
      </c>
      <c r="Q1810" s="42">
        <f>+IFERROR(VLOOKUP($A1810,'2022'!$A:$O,11,FALSE),0)</f>
        <v>0</v>
      </c>
      <c r="R1810" s="42">
        <f>+IFERROR(VLOOKUP($A1810,'2022'!$A:$O,12,FALSE),0)</f>
        <v>0</v>
      </c>
      <c r="S1810" s="42">
        <f>+IFERROR(VLOOKUP($A1810,'2022'!$A:$O,13,FALSE),0)</f>
        <v>0</v>
      </c>
      <c r="T1810" s="42">
        <f>+IFERROR(VLOOKUP($A1810,'2022'!$A:$O,14,FALSE),0)</f>
        <v>0</v>
      </c>
      <c r="U1810" s="42">
        <f>+IFERROR(VLOOKUP($A1810,'2022'!$A:$O,15,FALSE),0)</f>
        <v>0</v>
      </c>
    </row>
    <row r="1811" spans="1:21" hidden="1" x14ac:dyDescent="0.2">
      <c r="A1811" s="3">
        <v>5105850102</v>
      </c>
      <c r="B1811" s="4" t="s">
        <v>598</v>
      </c>
      <c r="C1811" s="4" t="s">
        <v>9</v>
      </c>
      <c r="D1811" s="4">
        <f t="shared" si="1809"/>
        <v>10</v>
      </c>
      <c r="E1811" s="42">
        <f t="shared" si="1853"/>
        <v>0</v>
      </c>
      <c r="F1811" s="42">
        <f>IFERROR(VLOOKUP($A1811,'2018'!$A$8:$C$209,3,FALSE),0)</f>
        <v>0</v>
      </c>
      <c r="G1811" s="42">
        <f>IFERROR(VLOOKUP($A1811,'2019'!$A$8:$C$282,3,FALSE),0)</f>
        <v>0</v>
      </c>
      <c r="H1811" s="42">
        <f>+IFERROR(VLOOKUP($A1811,'2020'!$A$14:$C$247,3,FALSE),0)</f>
        <v>0</v>
      </c>
      <c r="I1811" s="42">
        <f>+IFERROR(VLOOKUP($A1811,'2021'!$A$12:$C$276,3,FALSE),0)</f>
        <v>0</v>
      </c>
      <c r="J1811" s="42">
        <f>+IFERROR(VLOOKUP($A1811,'2022'!$A:$O,4,FALSE),0)</f>
        <v>0</v>
      </c>
      <c r="K1811" s="42">
        <f>+IFERROR(VLOOKUP($A1811,'2022'!$A:$O,5,FALSE),0)</f>
        <v>0</v>
      </c>
      <c r="L1811" s="42">
        <f>+IFERROR(VLOOKUP($A1811,'2022'!$A:$O,6,FALSE),0)</f>
        <v>0</v>
      </c>
      <c r="M1811" s="42">
        <f>+IFERROR(VLOOKUP($A1811,'2022'!$A:$O,7,FALSE),0)</f>
        <v>0</v>
      </c>
      <c r="N1811" s="42">
        <f>+IFERROR(VLOOKUP($A1811,'2022'!$A:$O,8,FALSE),0)</f>
        <v>0</v>
      </c>
      <c r="O1811" s="42">
        <f>+IFERROR(VLOOKUP($A1811,'2022'!$A:$O,9,FALSE),0)</f>
        <v>0</v>
      </c>
      <c r="P1811" s="42">
        <f>+IFERROR(VLOOKUP($A1811,'2022'!$A:$O,10,FALSE),0)</f>
        <v>0</v>
      </c>
      <c r="Q1811" s="42">
        <f>+IFERROR(VLOOKUP($A1811,'2022'!$A:$O,11,FALSE),0)</f>
        <v>0</v>
      </c>
      <c r="R1811" s="42">
        <f>+IFERROR(VLOOKUP($A1811,'2022'!$A:$O,12,FALSE),0)</f>
        <v>0</v>
      </c>
      <c r="S1811" s="42">
        <f>+IFERROR(VLOOKUP($A1811,'2022'!$A:$O,13,FALSE),0)</f>
        <v>0</v>
      </c>
      <c r="T1811" s="42">
        <f>+IFERROR(VLOOKUP($A1811,'2022'!$A:$O,14,FALSE),0)</f>
        <v>0</v>
      </c>
      <c r="U1811" s="42">
        <f>+IFERROR(VLOOKUP($A1811,'2022'!$A:$O,15,FALSE),0)</f>
        <v>0</v>
      </c>
    </row>
    <row r="1812" spans="1:21" ht="12" hidden="1" customHeight="1" x14ac:dyDescent="0.2">
      <c r="A1812" s="3">
        <v>5105850103</v>
      </c>
      <c r="B1812" s="4" t="s">
        <v>359</v>
      </c>
      <c r="C1812" s="4" t="s">
        <v>9</v>
      </c>
      <c r="D1812" s="4">
        <f t="shared" si="1809"/>
        <v>10</v>
      </c>
      <c r="E1812" s="42">
        <f t="shared" si="1853"/>
        <v>0</v>
      </c>
      <c r="F1812" s="42">
        <f>IFERROR(VLOOKUP($A1812,'2018'!$A$8:$C$209,3,FALSE),0)</f>
        <v>0</v>
      </c>
      <c r="G1812" s="42">
        <f>IFERROR(VLOOKUP($A1812,'2019'!$A$8:$C$282,3,FALSE),0)</f>
        <v>0</v>
      </c>
      <c r="H1812" s="42">
        <f>+IFERROR(VLOOKUP($A1812,'2020'!$A$14:$C$247,3,FALSE),0)</f>
        <v>0</v>
      </c>
      <c r="I1812" s="42">
        <f>+IFERROR(VLOOKUP($A1812,'2021'!$A$12:$C$276,3,FALSE),0)</f>
        <v>0</v>
      </c>
      <c r="J1812" s="42">
        <f>+IFERROR(VLOOKUP($A1812,'2022'!$A:$O,4,FALSE),0)</f>
        <v>0</v>
      </c>
      <c r="K1812" s="42">
        <f>+IFERROR(VLOOKUP($A1812,'2022'!$A:$O,5,FALSE),0)</f>
        <v>0</v>
      </c>
      <c r="L1812" s="42">
        <f>+IFERROR(VLOOKUP($A1812,'2022'!$A:$O,6,FALSE),0)</f>
        <v>0</v>
      </c>
      <c r="M1812" s="42">
        <f>+IFERROR(VLOOKUP($A1812,'2022'!$A:$O,7,FALSE),0)</f>
        <v>0</v>
      </c>
      <c r="N1812" s="42">
        <f>+IFERROR(VLOOKUP($A1812,'2022'!$A:$O,8,FALSE),0)</f>
        <v>0</v>
      </c>
      <c r="O1812" s="42">
        <f>+IFERROR(VLOOKUP($A1812,'2022'!$A:$O,9,FALSE),0)</f>
        <v>0</v>
      </c>
      <c r="P1812" s="42">
        <f>+IFERROR(VLOOKUP($A1812,'2022'!$A:$O,10,FALSE),0)</f>
        <v>0</v>
      </c>
      <c r="Q1812" s="42">
        <f>+IFERROR(VLOOKUP($A1812,'2022'!$A:$O,11,FALSE),0)</f>
        <v>0</v>
      </c>
      <c r="R1812" s="42">
        <f>+IFERROR(VLOOKUP($A1812,'2022'!$A:$O,12,FALSE),0)</f>
        <v>0</v>
      </c>
      <c r="S1812" s="42">
        <f>+IFERROR(VLOOKUP($A1812,'2022'!$A:$O,13,FALSE),0)</f>
        <v>0</v>
      </c>
      <c r="T1812" s="42">
        <f>+IFERROR(VLOOKUP($A1812,'2022'!$A:$O,14,FALSE),0)</f>
        <v>0</v>
      </c>
      <c r="U1812" s="42">
        <f>+IFERROR(VLOOKUP($A1812,'2022'!$A:$O,15,FALSE),0)</f>
        <v>0</v>
      </c>
    </row>
    <row r="1813" spans="1:21" ht="12" hidden="1" customHeight="1" x14ac:dyDescent="0.25">
      <c r="A1813" s="5">
        <v>510590</v>
      </c>
      <c r="B1813" s="6" t="s">
        <v>361</v>
      </c>
      <c r="C1813" s="6" t="s">
        <v>5</v>
      </c>
      <c r="D1813" s="6">
        <f t="shared" si="1809"/>
        <v>6</v>
      </c>
      <c r="E1813" s="40">
        <f t="shared" ref="E1813:U1814" si="1854">+E1814</f>
        <v>0</v>
      </c>
      <c r="F1813" s="40">
        <f t="shared" si="1854"/>
        <v>0</v>
      </c>
      <c r="G1813" s="40">
        <f t="shared" si="1854"/>
        <v>0</v>
      </c>
      <c r="H1813" s="40">
        <f t="shared" si="1854"/>
        <v>0</v>
      </c>
      <c r="I1813" s="40">
        <f t="shared" si="1854"/>
        <v>0</v>
      </c>
      <c r="J1813" s="40">
        <f t="shared" si="1854"/>
        <v>0</v>
      </c>
      <c r="K1813" s="40">
        <f t="shared" si="1854"/>
        <v>0</v>
      </c>
      <c r="L1813" s="40">
        <f t="shared" si="1854"/>
        <v>0</v>
      </c>
      <c r="M1813" s="40">
        <f t="shared" si="1854"/>
        <v>0</v>
      </c>
      <c r="N1813" s="40">
        <f t="shared" si="1854"/>
        <v>0</v>
      </c>
      <c r="O1813" s="40">
        <f t="shared" si="1854"/>
        <v>0</v>
      </c>
      <c r="P1813" s="40">
        <f t="shared" si="1854"/>
        <v>0</v>
      </c>
      <c r="Q1813" s="40">
        <f t="shared" si="1854"/>
        <v>0</v>
      </c>
      <c r="R1813" s="40">
        <f t="shared" si="1854"/>
        <v>0</v>
      </c>
      <c r="S1813" s="40">
        <f t="shared" si="1854"/>
        <v>0</v>
      </c>
      <c r="T1813" s="40">
        <f t="shared" si="1854"/>
        <v>0</v>
      </c>
      <c r="U1813" s="40">
        <f t="shared" si="1854"/>
        <v>0</v>
      </c>
    </row>
    <row r="1814" spans="1:21" ht="12" hidden="1" customHeight="1" x14ac:dyDescent="0.25">
      <c r="A1814" s="34">
        <v>51059001</v>
      </c>
      <c r="B1814" s="35" t="s">
        <v>361</v>
      </c>
      <c r="C1814" s="35" t="s">
        <v>5</v>
      </c>
      <c r="D1814" s="35">
        <f t="shared" si="1809"/>
        <v>8</v>
      </c>
      <c r="E1814" s="41">
        <f t="shared" si="1854"/>
        <v>0</v>
      </c>
      <c r="F1814" s="41">
        <f t="shared" si="1854"/>
        <v>0</v>
      </c>
      <c r="G1814" s="41">
        <f t="shared" si="1854"/>
        <v>0</v>
      </c>
      <c r="H1814" s="41">
        <f t="shared" si="1854"/>
        <v>0</v>
      </c>
      <c r="I1814" s="41">
        <f t="shared" si="1854"/>
        <v>0</v>
      </c>
      <c r="J1814" s="41">
        <f t="shared" si="1854"/>
        <v>0</v>
      </c>
      <c r="K1814" s="41">
        <f t="shared" si="1854"/>
        <v>0</v>
      </c>
      <c r="L1814" s="41">
        <f t="shared" si="1854"/>
        <v>0</v>
      </c>
      <c r="M1814" s="41">
        <f t="shared" si="1854"/>
        <v>0</v>
      </c>
      <c r="N1814" s="41">
        <f t="shared" si="1854"/>
        <v>0</v>
      </c>
      <c r="O1814" s="41">
        <f t="shared" si="1854"/>
        <v>0</v>
      </c>
      <c r="P1814" s="41">
        <f t="shared" si="1854"/>
        <v>0</v>
      </c>
      <c r="Q1814" s="41">
        <f t="shared" si="1854"/>
        <v>0</v>
      </c>
      <c r="R1814" s="41">
        <f t="shared" si="1854"/>
        <v>0</v>
      </c>
      <c r="S1814" s="41">
        <f t="shared" si="1854"/>
        <v>0</v>
      </c>
      <c r="T1814" s="41">
        <f t="shared" si="1854"/>
        <v>0</v>
      </c>
      <c r="U1814" s="41">
        <f t="shared" si="1854"/>
        <v>0</v>
      </c>
    </row>
    <row r="1815" spans="1:21" hidden="1" x14ac:dyDescent="0.2">
      <c r="A1815" s="3">
        <v>5105900101</v>
      </c>
      <c r="B1815" s="4" t="s">
        <v>361</v>
      </c>
      <c r="C1815" s="4" t="s">
        <v>9</v>
      </c>
      <c r="D1815" s="4">
        <f t="shared" si="1809"/>
        <v>10</v>
      </c>
      <c r="E1815" s="42">
        <f>+F1815+G1815+J1815+K1815+L1815+H1815+M1815+N1815+I1815+O1815+P1815+Q1815+R1815+S1815+T1815+U1815</f>
        <v>0</v>
      </c>
      <c r="F1815" s="42">
        <f>IFERROR(VLOOKUP($A1815,'2018'!$A$8:$C$209,3,FALSE),0)</f>
        <v>0</v>
      </c>
      <c r="G1815" s="42">
        <f>IFERROR(VLOOKUP($A1815,'2019'!$A$8:$C$282,3,FALSE),0)</f>
        <v>0</v>
      </c>
      <c r="H1815" s="42">
        <f>+IFERROR(VLOOKUP($A1815,'2020'!$A$14:$C$247,3,FALSE),0)</f>
        <v>0</v>
      </c>
      <c r="I1815" s="42">
        <f>+IFERROR(VLOOKUP($A1815,'2021'!$A$12:$C$276,3,FALSE),0)</f>
        <v>0</v>
      </c>
      <c r="J1815" s="42">
        <f>+IFERROR(VLOOKUP($A1815,'2022'!$A:$O,4,FALSE),0)</f>
        <v>0</v>
      </c>
      <c r="K1815" s="42">
        <f>+IFERROR(VLOOKUP($A1815,'2022'!$A:$O,5,FALSE),0)</f>
        <v>0</v>
      </c>
      <c r="L1815" s="42">
        <f>+IFERROR(VLOOKUP($A1815,'2022'!$A:$O,6,FALSE),0)</f>
        <v>0</v>
      </c>
      <c r="M1815" s="42">
        <f>+IFERROR(VLOOKUP($A1815,'2022'!$A:$O,7,FALSE),0)</f>
        <v>0</v>
      </c>
      <c r="N1815" s="42">
        <f>+IFERROR(VLOOKUP($A1815,'2022'!$A:$O,8,FALSE),0)</f>
        <v>0</v>
      </c>
      <c r="O1815" s="42">
        <f>+IFERROR(VLOOKUP($A1815,'2022'!$A:$O,9,FALSE),0)</f>
        <v>0</v>
      </c>
      <c r="P1815" s="42">
        <f>+IFERROR(VLOOKUP($A1815,'2022'!$A:$O,10,FALSE),0)</f>
        <v>0</v>
      </c>
      <c r="Q1815" s="42">
        <f>+IFERROR(VLOOKUP($A1815,'2022'!$A:$O,11,FALSE),0)</f>
        <v>0</v>
      </c>
      <c r="R1815" s="42">
        <f>+IFERROR(VLOOKUP($A1815,'2022'!$A:$O,12,FALSE),0)</f>
        <v>0</v>
      </c>
      <c r="S1815" s="42">
        <f>+IFERROR(VLOOKUP($A1815,'2022'!$A:$O,13,FALSE),0)</f>
        <v>0</v>
      </c>
      <c r="T1815" s="42">
        <f>+IFERROR(VLOOKUP($A1815,'2022'!$A:$O,14,FALSE),0)</f>
        <v>0</v>
      </c>
      <c r="U1815" s="42">
        <f>+IFERROR(VLOOKUP($A1815,'2022'!$A:$O,15,FALSE),0)</f>
        <v>0</v>
      </c>
    </row>
    <row r="1816" spans="1:21" ht="12" hidden="1" customHeight="1" x14ac:dyDescent="0.25">
      <c r="A1816" s="5">
        <v>510595</v>
      </c>
      <c r="B1816" s="6" t="s">
        <v>167</v>
      </c>
      <c r="C1816" s="6" t="s">
        <v>5</v>
      </c>
      <c r="D1816" s="6">
        <f t="shared" si="1809"/>
        <v>6</v>
      </c>
      <c r="E1816" s="40">
        <f t="shared" ref="E1816:U1817" si="1855">+E1817</f>
        <v>0</v>
      </c>
      <c r="F1816" s="40">
        <f t="shared" si="1855"/>
        <v>0</v>
      </c>
      <c r="G1816" s="40">
        <f t="shared" si="1855"/>
        <v>0</v>
      </c>
      <c r="H1816" s="40">
        <f t="shared" si="1855"/>
        <v>0</v>
      </c>
      <c r="I1816" s="40">
        <f t="shared" si="1855"/>
        <v>0</v>
      </c>
      <c r="J1816" s="40">
        <f t="shared" si="1855"/>
        <v>0</v>
      </c>
      <c r="K1816" s="40">
        <f t="shared" si="1855"/>
        <v>0</v>
      </c>
      <c r="L1816" s="40">
        <f t="shared" si="1855"/>
        <v>0</v>
      </c>
      <c r="M1816" s="40">
        <f t="shared" si="1855"/>
        <v>0</v>
      </c>
      <c r="N1816" s="40">
        <f t="shared" si="1855"/>
        <v>0</v>
      </c>
      <c r="O1816" s="40">
        <f t="shared" si="1855"/>
        <v>0</v>
      </c>
      <c r="P1816" s="40">
        <f t="shared" si="1855"/>
        <v>0</v>
      </c>
      <c r="Q1816" s="40">
        <f t="shared" si="1855"/>
        <v>0</v>
      </c>
      <c r="R1816" s="40">
        <f t="shared" si="1855"/>
        <v>0</v>
      </c>
      <c r="S1816" s="40">
        <f t="shared" si="1855"/>
        <v>0</v>
      </c>
      <c r="T1816" s="40">
        <f t="shared" si="1855"/>
        <v>0</v>
      </c>
      <c r="U1816" s="40">
        <f t="shared" si="1855"/>
        <v>0</v>
      </c>
    </row>
    <row r="1817" spans="1:21" ht="12" hidden="1" customHeight="1" x14ac:dyDescent="0.25">
      <c r="A1817" s="34">
        <v>51059501</v>
      </c>
      <c r="B1817" s="35" t="s">
        <v>167</v>
      </c>
      <c r="C1817" s="35" t="s">
        <v>5</v>
      </c>
      <c r="D1817" s="35">
        <f t="shared" si="1809"/>
        <v>8</v>
      </c>
      <c r="E1817" s="41">
        <f t="shared" si="1855"/>
        <v>0</v>
      </c>
      <c r="F1817" s="41">
        <f t="shared" si="1855"/>
        <v>0</v>
      </c>
      <c r="G1817" s="41">
        <f t="shared" si="1855"/>
        <v>0</v>
      </c>
      <c r="H1817" s="41">
        <f t="shared" si="1855"/>
        <v>0</v>
      </c>
      <c r="I1817" s="41">
        <f t="shared" si="1855"/>
        <v>0</v>
      </c>
      <c r="J1817" s="41">
        <f t="shared" si="1855"/>
        <v>0</v>
      </c>
      <c r="K1817" s="41">
        <f t="shared" si="1855"/>
        <v>0</v>
      </c>
      <c r="L1817" s="41">
        <f t="shared" si="1855"/>
        <v>0</v>
      </c>
      <c r="M1817" s="41">
        <f t="shared" si="1855"/>
        <v>0</v>
      </c>
      <c r="N1817" s="41">
        <f t="shared" si="1855"/>
        <v>0</v>
      </c>
      <c r="O1817" s="41">
        <f t="shared" si="1855"/>
        <v>0</v>
      </c>
      <c r="P1817" s="41">
        <f t="shared" si="1855"/>
        <v>0</v>
      </c>
      <c r="Q1817" s="41">
        <f t="shared" si="1855"/>
        <v>0</v>
      </c>
      <c r="R1817" s="41">
        <f t="shared" si="1855"/>
        <v>0</v>
      </c>
      <c r="S1817" s="41">
        <f t="shared" si="1855"/>
        <v>0</v>
      </c>
      <c r="T1817" s="41">
        <f t="shared" si="1855"/>
        <v>0</v>
      </c>
      <c r="U1817" s="41">
        <f t="shared" si="1855"/>
        <v>0</v>
      </c>
    </row>
    <row r="1818" spans="1:21" hidden="1" x14ac:dyDescent="0.2">
      <c r="A1818" s="3">
        <v>5105950101</v>
      </c>
      <c r="B1818" s="4" t="s">
        <v>1037</v>
      </c>
      <c r="C1818" s="4" t="s">
        <v>9</v>
      </c>
      <c r="D1818" s="4">
        <f t="shared" si="1809"/>
        <v>10</v>
      </c>
      <c r="E1818" s="42">
        <f>+F1818+G1818+J1818+K1818+L1818+H1818+M1818+N1818+I1818+O1818+P1818+Q1818+R1818+S1818+T1818+U1818</f>
        <v>0</v>
      </c>
      <c r="F1818" s="42">
        <f>IFERROR(VLOOKUP($A1818,'2018'!$A$8:$C$209,3,FALSE),0)</f>
        <v>0</v>
      </c>
      <c r="G1818" s="42">
        <f>IFERROR(VLOOKUP($A1818,'2019'!$A$8:$C$282,3,FALSE),0)</f>
        <v>0</v>
      </c>
      <c r="H1818" s="42">
        <f>+IFERROR(VLOOKUP($A1818,'2020'!$A$14:$C$247,3,FALSE),0)</f>
        <v>0</v>
      </c>
      <c r="I1818" s="42">
        <f>+IFERROR(VLOOKUP($A1818,'2021'!$A$12:$C$276,3,FALSE),0)</f>
        <v>0</v>
      </c>
      <c r="J1818" s="42">
        <f>+IFERROR(VLOOKUP($A1818,'2022'!$A:$O,4,FALSE),0)</f>
        <v>0</v>
      </c>
      <c r="K1818" s="42">
        <f>+IFERROR(VLOOKUP($A1818,'2022'!$A:$O,5,FALSE),0)</f>
        <v>0</v>
      </c>
      <c r="L1818" s="42">
        <f>+IFERROR(VLOOKUP($A1818,'2022'!$A:$O,6,FALSE),0)</f>
        <v>0</v>
      </c>
      <c r="M1818" s="42">
        <f>+IFERROR(VLOOKUP($A1818,'2022'!$A:$O,7,FALSE),0)</f>
        <v>0</v>
      </c>
      <c r="N1818" s="42">
        <f>+IFERROR(VLOOKUP($A1818,'2022'!$A:$O,8,FALSE),0)</f>
        <v>0</v>
      </c>
      <c r="O1818" s="42">
        <f>+IFERROR(VLOOKUP($A1818,'2022'!$A:$O,9,FALSE),0)</f>
        <v>0</v>
      </c>
      <c r="P1818" s="42">
        <f>+IFERROR(VLOOKUP($A1818,'2022'!$A:$O,10,FALSE),0)</f>
        <v>0</v>
      </c>
      <c r="Q1818" s="42">
        <f>+IFERROR(VLOOKUP($A1818,'2022'!$A:$O,11,FALSE),0)</f>
        <v>0</v>
      </c>
      <c r="R1818" s="42">
        <f>+IFERROR(VLOOKUP($A1818,'2022'!$A:$O,12,FALSE),0)</f>
        <v>0</v>
      </c>
      <c r="S1818" s="42">
        <f>+IFERROR(VLOOKUP($A1818,'2022'!$A:$O,13,FALSE),0)</f>
        <v>0</v>
      </c>
      <c r="T1818" s="42">
        <f>+IFERROR(VLOOKUP($A1818,'2022'!$A:$O,14,FALSE),0)</f>
        <v>0</v>
      </c>
      <c r="U1818" s="42">
        <f>+IFERROR(VLOOKUP($A1818,'2022'!$A:$O,15,FALSE),0)</f>
        <v>0</v>
      </c>
    </row>
    <row r="1819" spans="1:21" ht="12" hidden="1" customHeight="1" x14ac:dyDescent="0.25">
      <c r="A1819" s="5">
        <v>510596</v>
      </c>
      <c r="B1819" s="6" t="s">
        <v>599</v>
      </c>
      <c r="C1819" s="6" t="s">
        <v>5</v>
      </c>
      <c r="D1819" s="6">
        <f t="shared" si="1809"/>
        <v>6</v>
      </c>
      <c r="E1819" s="40">
        <f t="shared" ref="E1819:U1819" si="1856">+E1820</f>
        <v>0</v>
      </c>
      <c r="F1819" s="40">
        <f t="shared" si="1856"/>
        <v>0</v>
      </c>
      <c r="G1819" s="40">
        <f t="shared" si="1856"/>
        <v>0</v>
      </c>
      <c r="H1819" s="40">
        <f t="shared" si="1856"/>
        <v>0</v>
      </c>
      <c r="I1819" s="40">
        <f t="shared" si="1856"/>
        <v>0</v>
      </c>
      <c r="J1819" s="40">
        <f t="shared" si="1856"/>
        <v>0</v>
      </c>
      <c r="K1819" s="40">
        <f t="shared" si="1856"/>
        <v>0</v>
      </c>
      <c r="L1819" s="40">
        <f t="shared" si="1856"/>
        <v>0</v>
      </c>
      <c r="M1819" s="40">
        <f t="shared" si="1856"/>
        <v>0</v>
      </c>
      <c r="N1819" s="40">
        <f t="shared" si="1856"/>
        <v>0</v>
      </c>
      <c r="O1819" s="40">
        <f t="shared" si="1856"/>
        <v>0</v>
      </c>
      <c r="P1819" s="40">
        <f t="shared" si="1856"/>
        <v>0</v>
      </c>
      <c r="Q1819" s="40">
        <f t="shared" si="1856"/>
        <v>0</v>
      </c>
      <c r="R1819" s="40">
        <f t="shared" si="1856"/>
        <v>0</v>
      </c>
      <c r="S1819" s="40">
        <f t="shared" si="1856"/>
        <v>0</v>
      </c>
      <c r="T1819" s="40">
        <f t="shared" si="1856"/>
        <v>0</v>
      </c>
      <c r="U1819" s="40">
        <f t="shared" si="1856"/>
        <v>0</v>
      </c>
    </row>
    <row r="1820" spans="1:21" ht="12" hidden="1" customHeight="1" x14ac:dyDescent="0.25">
      <c r="A1820" s="34">
        <v>51059601</v>
      </c>
      <c r="B1820" s="35" t="s">
        <v>599</v>
      </c>
      <c r="C1820" s="35" t="s">
        <v>5</v>
      </c>
      <c r="D1820" s="35">
        <f t="shared" si="1809"/>
        <v>8</v>
      </c>
      <c r="E1820" s="41">
        <f t="shared" ref="E1820:L1820" si="1857">+E1821+E1822</f>
        <v>0</v>
      </c>
      <c r="F1820" s="41">
        <f t="shared" si="1857"/>
        <v>0</v>
      </c>
      <c r="G1820" s="41">
        <f t="shared" si="1857"/>
        <v>0</v>
      </c>
      <c r="H1820" s="41">
        <f t="shared" ref="H1820" si="1858">+H1821+H1822</f>
        <v>0</v>
      </c>
      <c r="I1820" s="41">
        <f t="shared" ref="I1820" si="1859">+I1821+I1822</f>
        <v>0</v>
      </c>
      <c r="J1820" s="41">
        <f t="shared" si="1857"/>
        <v>0</v>
      </c>
      <c r="K1820" s="41">
        <f t="shared" si="1857"/>
        <v>0</v>
      </c>
      <c r="L1820" s="41">
        <f t="shared" si="1857"/>
        <v>0</v>
      </c>
      <c r="M1820" s="41">
        <f t="shared" ref="M1820:N1820" si="1860">+M1821+M1822</f>
        <v>0</v>
      </c>
      <c r="N1820" s="41">
        <f t="shared" si="1860"/>
        <v>0</v>
      </c>
      <c r="O1820" s="41">
        <f t="shared" ref="O1820:S1820" si="1861">+O1821+O1822</f>
        <v>0</v>
      </c>
      <c r="P1820" s="41">
        <f t="shared" si="1861"/>
        <v>0</v>
      </c>
      <c r="Q1820" s="41">
        <f t="shared" si="1861"/>
        <v>0</v>
      </c>
      <c r="R1820" s="41">
        <f t="shared" si="1861"/>
        <v>0</v>
      </c>
      <c r="S1820" s="41">
        <f t="shared" si="1861"/>
        <v>0</v>
      </c>
      <c r="T1820" s="41">
        <f t="shared" ref="T1820:U1820" si="1862">+T1821+T1822</f>
        <v>0</v>
      </c>
      <c r="U1820" s="41">
        <f t="shared" si="1862"/>
        <v>0</v>
      </c>
    </row>
    <row r="1821" spans="1:21" hidden="1" x14ac:dyDescent="0.2">
      <c r="A1821" s="3">
        <v>5105960101</v>
      </c>
      <c r="B1821" s="4" t="s">
        <v>599</v>
      </c>
      <c r="C1821" s="4" t="s">
        <v>9</v>
      </c>
      <c r="D1821" s="4">
        <f t="shared" ref="D1821:D1884" si="1863">+LEN(A1821)</f>
        <v>10</v>
      </c>
      <c r="E1821" s="42">
        <f t="shared" ref="E1821:E1822" si="1864">+F1821+G1821+J1821+K1821+L1821+H1821+M1821+N1821+I1821+O1821+P1821+Q1821+R1821+S1821+T1821+U1821</f>
        <v>0</v>
      </c>
      <c r="F1821" s="42">
        <f>IFERROR(VLOOKUP($A1821,'2018'!$A$8:$C$209,3,FALSE),0)</f>
        <v>0</v>
      </c>
      <c r="G1821" s="42">
        <f>IFERROR(VLOOKUP($A1821,'2019'!$A$8:$C$282,3,FALSE),0)</f>
        <v>0</v>
      </c>
      <c r="H1821" s="42">
        <f>+IFERROR(VLOOKUP($A1821,'2020'!$A$14:$C$247,3,FALSE),0)</f>
        <v>0</v>
      </c>
      <c r="I1821" s="42">
        <f>+IFERROR(VLOOKUP($A1821,'2021'!$A$12:$C$276,3,FALSE),0)</f>
        <v>0</v>
      </c>
      <c r="J1821" s="42">
        <f>+IFERROR(VLOOKUP($A1821,'2022'!$A:$O,4,FALSE),0)</f>
        <v>0</v>
      </c>
      <c r="K1821" s="42">
        <f>+IFERROR(VLOOKUP($A1821,'2022'!$A:$O,5,FALSE),0)</f>
        <v>0</v>
      </c>
      <c r="L1821" s="42">
        <f>+IFERROR(VLOOKUP($A1821,'2022'!$A:$O,6,FALSE),0)</f>
        <v>0</v>
      </c>
      <c r="M1821" s="42">
        <f>+IFERROR(VLOOKUP($A1821,'2022'!$A:$O,7,FALSE),0)</f>
        <v>0</v>
      </c>
      <c r="N1821" s="42">
        <f>+IFERROR(VLOOKUP($A1821,'2022'!$A:$O,8,FALSE),0)</f>
        <v>0</v>
      </c>
      <c r="O1821" s="42">
        <f>+IFERROR(VLOOKUP($A1821,'2022'!$A:$O,9,FALSE),0)</f>
        <v>0</v>
      </c>
      <c r="P1821" s="42">
        <f>+IFERROR(VLOOKUP($A1821,'2022'!$A:$O,10,FALSE),0)</f>
        <v>0</v>
      </c>
      <c r="Q1821" s="42">
        <f>+IFERROR(VLOOKUP($A1821,'2022'!$A:$O,11,FALSE),0)</f>
        <v>0</v>
      </c>
      <c r="R1821" s="42">
        <f>+IFERROR(VLOOKUP($A1821,'2022'!$A:$O,12,FALSE),0)</f>
        <v>0</v>
      </c>
      <c r="S1821" s="42">
        <f>+IFERROR(VLOOKUP($A1821,'2022'!$A:$O,13,FALSE),0)</f>
        <v>0</v>
      </c>
      <c r="T1821" s="42">
        <f>+IFERROR(VLOOKUP($A1821,'2022'!$A:$O,14,FALSE),0)</f>
        <v>0</v>
      </c>
      <c r="U1821" s="42">
        <f>+IFERROR(VLOOKUP($A1821,'2022'!$A:$O,15,FALSE),0)</f>
        <v>0</v>
      </c>
    </row>
    <row r="1822" spans="1:21" ht="12" hidden="1" customHeight="1" x14ac:dyDescent="0.2">
      <c r="A1822" s="3">
        <v>5105960102</v>
      </c>
      <c r="B1822" s="4" t="s">
        <v>367</v>
      </c>
      <c r="C1822" s="4" t="s">
        <v>9</v>
      </c>
      <c r="D1822" s="4">
        <f t="shared" si="1863"/>
        <v>10</v>
      </c>
      <c r="E1822" s="42">
        <f t="shared" si="1864"/>
        <v>0</v>
      </c>
      <c r="F1822" s="42">
        <f>IFERROR(VLOOKUP($A1822,'2018'!$A$8:$C$209,3,FALSE),0)</f>
        <v>0</v>
      </c>
      <c r="G1822" s="42">
        <f>IFERROR(VLOOKUP($A1822,'2019'!$A$8:$C$282,3,FALSE),0)</f>
        <v>0</v>
      </c>
      <c r="H1822" s="42">
        <f>+IFERROR(VLOOKUP($A1822,'2020'!$A$14:$C$247,3,FALSE),0)</f>
        <v>0</v>
      </c>
      <c r="I1822" s="42">
        <f>+IFERROR(VLOOKUP($A1822,'2021'!$A$12:$C$276,3,FALSE),0)</f>
        <v>0</v>
      </c>
      <c r="J1822" s="42">
        <f>+IFERROR(VLOOKUP($A1822,'2022'!$A:$O,4,FALSE),0)</f>
        <v>0</v>
      </c>
      <c r="K1822" s="42">
        <f>+IFERROR(VLOOKUP($A1822,'2022'!$A:$O,5,FALSE),0)</f>
        <v>0</v>
      </c>
      <c r="L1822" s="42">
        <f>+IFERROR(VLOOKUP($A1822,'2022'!$A:$O,6,FALSE),0)</f>
        <v>0</v>
      </c>
      <c r="M1822" s="42">
        <f>+IFERROR(VLOOKUP($A1822,'2022'!$A:$O,7,FALSE),0)</f>
        <v>0</v>
      </c>
      <c r="N1822" s="42">
        <f>+IFERROR(VLOOKUP($A1822,'2022'!$A:$O,8,FALSE),0)</f>
        <v>0</v>
      </c>
      <c r="O1822" s="42">
        <f>+IFERROR(VLOOKUP($A1822,'2022'!$A:$O,9,FALSE),0)</f>
        <v>0</v>
      </c>
      <c r="P1822" s="42">
        <f>+IFERROR(VLOOKUP($A1822,'2022'!$A:$O,10,FALSE),0)</f>
        <v>0</v>
      </c>
      <c r="Q1822" s="42">
        <f>+IFERROR(VLOOKUP($A1822,'2022'!$A:$O,11,FALSE),0)</f>
        <v>0</v>
      </c>
      <c r="R1822" s="42">
        <f>+IFERROR(VLOOKUP($A1822,'2022'!$A:$O,12,FALSE),0)</f>
        <v>0</v>
      </c>
      <c r="S1822" s="42">
        <f>+IFERROR(VLOOKUP($A1822,'2022'!$A:$O,13,FALSE),0)</f>
        <v>0</v>
      </c>
      <c r="T1822" s="42">
        <f>+IFERROR(VLOOKUP($A1822,'2022'!$A:$O,14,FALSE),0)</f>
        <v>0</v>
      </c>
      <c r="U1822" s="42">
        <f>+IFERROR(VLOOKUP($A1822,'2022'!$A:$O,15,FALSE),0)</f>
        <v>0</v>
      </c>
    </row>
    <row r="1823" spans="1:21" ht="12" hidden="1" customHeight="1" x14ac:dyDescent="0.25">
      <c r="A1823" s="5">
        <v>510598</v>
      </c>
      <c r="B1823" s="6" t="s">
        <v>1280</v>
      </c>
      <c r="C1823" s="6" t="s">
        <v>5</v>
      </c>
      <c r="D1823" s="6">
        <f t="shared" si="1863"/>
        <v>6</v>
      </c>
      <c r="E1823" s="40">
        <f t="shared" ref="E1823:U1824" si="1865">+E1824</f>
        <v>0</v>
      </c>
      <c r="F1823" s="40">
        <f t="shared" si="1865"/>
        <v>0</v>
      </c>
      <c r="G1823" s="40">
        <f t="shared" si="1865"/>
        <v>0</v>
      </c>
      <c r="H1823" s="40">
        <f t="shared" si="1865"/>
        <v>0</v>
      </c>
      <c r="I1823" s="40">
        <f t="shared" si="1865"/>
        <v>0</v>
      </c>
      <c r="J1823" s="40">
        <f t="shared" si="1865"/>
        <v>0</v>
      </c>
      <c r="K1823" s="40">
        <f t="shared" si="1865"/>
        <v>0</v>
      </c>
      <c r="L1823" s="40">
        <f t="shared" si="1865"/>
        <v>0</v>
      </c>
      <c r="M1823" s="40">
        <f t="shared" si="1865"/>
        <v>0</v>
      </c>
      <c r="N1823" s="40">
        <f t="shared" si="1865"/>
        <v>0</v>
      </c>
      <c r="O1823" s="40">
        <f t="shared" si="1865"/>
        <v>0</v>
      </c>
      <c r="P1823" s="40">
        <f t="shared" si="1865"/>
        <v>0</v>
      </c>
      <c r="Q1823" s="40">
        <f t="shared" si="1865"/>
        <v>0</v>
      </c>
      <c r="R1823" s="40">
        <f t="shared" si="1865"/>
        <v>0</v>
      </c>
      <c r="S1823" s="40">
        <f t="shared" si="1865"/>
        <v>0</v>
      </c>
      <c r="T1823" s="40">
        <f t="shared" si="1865"/>
        <v>0</v>
      </c>
      <c r="U1823" s="40">
        <f t="shared" si="1865"/>
        <v>0</v>
      </c>
    </row>
    <row r="1824" spans="1:21" ht="12" hidden="1" x14ac:dyDescent="0.25">
      <c r="A1824" s="34">
        <v>51059801</v>
      </c>
      <c r="B1824" s="35" t="s">
        <v>1280</v>
      </c>
      <c r="C1824" s="35" t="s">
        <v>5</v>
      </c>
      <c r="D1824" s="35">
        <f t="shared" si="1863"/>
        <v>8</v>
      </c>
      <c r="E1824" s="41">
        <f t="shared" si="1865"/>
        <v>0</v>
      </c>
      <c r="F1824" s="41">
        <f t="shared" si="1865"/>
        <v>0</v>
      </c>
      <c r="G1824" s="41">
        <f t="shared" si="1865"/>
        <v>0</v>
      </c>
      <c r="H1824" s="41">
        <f t="shared" si="1865"/>
        <v>0</v>
      </c>
      <c r="I1824" s="41">
        <f t="shared" si="1865"/>
        <v>0</v>
      </c>
      <c r="J1824" s="41">
        <f t="shared" si="1865"/>
        <v>0</v>
      </c>
      <c r="K1824" s="41">
        <f t="shared" si="1865"/>
        <v>0</v>
      </c>
      <c r="L1824" s="41">
        <f t="shared" si="1865"/>
        <v>0</v>
      </c>
      <c r="M1824" s="41">
        <f t="shared" si="1865"/>
        <v>0</v>
      </c>
      <c r="N1824" s="41">
        <f t="shared" si="1865"/>
        <v>0</v>
      </c>
      <c r="O1824" s="41">
        <f t="shared" si="1865"/>
        <v>0</v>
      </c>
      <c r="P1824" s="41">
        <f t="shared" si="1865"/>
        <v>0</v>
      </c>
      <c r="Q1824" s="41">
        <f t="shared" si="1865"/>
        <v>0</v>
      </c>
      <c r="R1824" s="41">
        <f t="shared" si="1865"/>
        <v>0</v>
      </c>
      <c r="S1824" s="41">
        <f t="shared" si="1865"/>
        <v>0</v>
      </c>
      <c r="T1824" s="41">
        <f t="shared" si="1865"/>
        <v>0</v>
      </c>
      <c r="U1824" s="41">
        <f t="shared" si="1865"/>
        <v>0</v>
      </c>
    </row>
    <row r="1825" spans="1:21" ht="12" hidden="1" customHeight="1" x14ac:dyDescent="0.2">
      <c r="A1825" s="3">
        <v>5105980101</v>
      </c>
      <c r="B1825" s="4" t="s">
        <v>1280</v>
      </c>
      <c r="C1825" s="4" t="s">
        <v>9</v>
      </c>
      <c r="D1825" s="4">
        <f t="shared" si="1863"/>
        <v>10</v>
      </c>
      <c r="E1825" s="42">
        <f>+F1825+G1825+J1825+K1825+L1825+H1825+M1825+N1825+I1825+O1825+P1825+Q1825+R1825+S1825+T1825+U1825</f>
        <v>0</v>
      </c>
      <c r="F1825" s="42">
        <f>IFERROR(VLOOKUP($A1825,'2018'!$A$8:$C$209,3,FALSE),0)</f>
        <v>0</v>
      </c>
      <c r="G1825" s="42">
        <f>IFERROR(VLOOKUP($A1825,'2019'!$A$8:$C$282,3,FALSE),0)</f>
        <v>0</v>
      </c>
      <c r="H1825" s="42">
        <f>+IFERROR(VLOOKUP($A1825,'2020'!$A$14:$C$247,3,FALSE),0)</f>
        <v>0</v>
      </c>
      <c r="I1825" s="42">
        <f>+IFERROR(VLOOKUP($A1825,'2021'!$A$12:$C$276,3,FALSE),0)</f>
        <v>0</v>
      </c>
      <c r="J1825" s="42">
        <f>+IFERROR(VLOOKUP($A1825,'2022'!$A:$O,4,FALSE),0)</f>
        <v>0</v>
      </c>
      <c r="K1825" s="42">
        <f>+IFERROR(VLOOKUP($A1825,'2022'!$A:$O,5,FALSE),0)</f>
        <v>0</v>
      </c>
      <c r="L1825" s="42">
        <f>+IFERROR(VLOOKUP($A1825,'2022'!$A:$O,6,FALSE),0)</f>
        <v>0</v>
      </c>
      <c r="M1825" s="42">
        <f>+IFERROR(VLOOKUP($A1825,'2022'!$A:$O,7,FALSE),0)</f>
        <v>0</v>
      </c>
      <c r="N1825" s="42">
        <f>+IFERROR(VLOOKUP($A1825,'2022'!$A:$O,8,FALSE),0)</f>
        <v>0</v>
      </c>
      <c r="O1825" s="42">
        <f>+IFERROR(VLOOKUP($A1825,'2022'!$A:$O,9,FALSE),0)</f>
        <v>0</v>
      </c>
      <c r="P1825" s="42">
        <f>+IFERROR(VLOOKUP($A1825,'2022'!$A:$O,10,FALSE),0)</f>
        <v>0</v>
      </c>
      <c r="Q1825" s="42">
        <f>+IFERROR(VLOOKUP($A1825,'2022'!$A:$O,11,FALSE),0)</f>
        <v>0</v>
      </c>
      <c r="R1825" s="42">
        <f>+IFERROR(VLOOKUP($A1825,'2022'!$A:$O,12,FALSE),0)</f>
        <v>0</v>
      </c>
      <c r="S1825" s="42">
        <f>+IFERROR(VLOOKUP($A1825,'2022'!$A:$O,13,FALSE),0)</f>
        <v>0</v>
      </c>
      <c r="T1825" s="42">
        <f>+IFERROR(VLOOKUP($A1825,'2022'!$A:$O,14,FALSE),0)</f>
        <v>0</v>
      </c>
      <c r="U1825" s="42">
        <f>+IFERROR(VLOOKUP($A1825,'2022'!$A:$O,15,FALSE),0)</f>
        <v>0</v>
      </c>
    </row>
    <row r="1826" spans="1:21" ht="12" hidden="1" customHeight="1" x14ac:dyDescent="0.25">
      <c r="A1826" s="32">
        <v>5110</v>
      </c>
      <c r="B1826" s="33" t="s">
        <v>122</v>
      </c>
      <c r="C1826" s="33" t="s">
        <v>5</v>
      </c>
      <c r="D1826" s="33">
        <f t="shared" si="1863"/>
        <v>4</v>
      </c>
      <c r="E1826" s="39">
        <f t="shared" ref="E1826:L1826" si="1866">+E1827+E1830+E1833+E1836+E1839+E1842+E1845+E1853+E1856</f>
        <v>0</v>
      </c>
      <c r="F1826" s="39">
        <f t="shared" si="1866"/>
        <v>0</v>
      </c>
      <c r="G1826" s="39">
        <f t="shared" si="1866"/>
        <v>0</v>
      </c>
      <c r="H1826" s="39">
        <f t="shared" ref="H1826" si="1867">+H1827+H1830+H1833+H1836+H1839+H1842+H1845+H1853+H1856</f>
        <v>0</v>
      </c>
      <c r="I1826" s="39">
        <f t="shared" ref="I1826" si="1868">+I1827+I1830+I1833+I1836+I1839+I1842+I1845+I1853+I1856</f>
        <v>0</v>
      </c>
      <c r="J1826" s="39">
        <f t="shared" si="1866"/>
        <v>0</v>
      </c>
      <c r="K1826" s="39">
        <f t="shared" si="1866"/>
        <v>0</v>
      </c>
      <c r="L1826" s="39">
        <f t="shared" si="1866"/>
        <v>0</v>
      </c>
      <c r="M1826" s="39">
        <f t="shared" ref="M1826:N1826" si="1869">+M1827+M1830+M1833+M1836+M1839+M1842+M1845+M1853+M1856</f>
        <v>0</v>
      </c>
      <c r="N1826" s="39">
        <f t="shared" si="1869"/>
        <v>0</v>
      </c>
      <c r="O1826" s="39">
        <f t="shared" ref="O1826:S1826" si="1870">+O1827+O1830+O1833+O1836+O1839+O1842+O1845+O1853+O1856</f>
        <v>0</v>
      </c>
      <c r="P1826" s="39">
        <f t="shared" si="1870"/>
        <v>0</v>
      </c>
      <c r="Q1826" s="39">
        <f t="shared" si="1870"/>
        <v>0</v>
      </c>
      <c r="R1826" s="39">
        <f t="shared" si="1870"/>
        <v>0</v>
      </c>
      <c r="S1826" s="39">
        <f t="shared" si="1870"/>
        <v>0</v>
      </c>
      <c r="T1826" s="39">
        <f t="shared" ref="T1826:U1826" si="1871">+T1827+T1830+T1833+T1836+T1839+T1842+T1845+T1853+T1856</f>
        <v>0</v>
      </c>
      <c r="U1826" s="39">
        <f t="shared" si="1871"/>
        <v>0</v>
      </c>
    </row>
    <row r="1827" spans="1:21" ht="12" hidden="1" x14ac:dyDescent="0.25">
      <c r="A1827" s="5">
        <v>511010</v>
      </c>
      <c r="B1827" s="6" t="s">
        <v>1038</v>
      </c>
      <c r="C1827" s="6" t="s">
        <v>5</v>
      </c>
      <c r="D1827" s="6">
        <f t="shared" si="1863"/>
        <v>6</v>
      </c>
      <c r="E1827" s="40">
        <f t="shared" ref="E1827:U1828" si="1872">+E1828</f>
        <v>0</v>
      </c>
      <c r="F1827" s="40">
        <f t="shared" si="1872"/>
        <v>0</v>
      </c>
      <c r="G1827" s="40">
        <f t="shared" si="1872"/>
        <v>0</v>
      </c>
      <c r="H1827" s="40">
        <f t="shared" si="1872"/>
        <v>0</v>
      </c>
      <c r="I1827" s="40">
        <f t="shared" si="1872"/>
        <v>0</v>
      </c>
      <c r="J1827" s="40">
        <f t="shared" si="1872"/>
        <v>0</v>
      </c>
      <c r="K1827" s="40">
        <f t="shared" si="1872"/>
        <v>0</v>
      </c>
      <c r="L1827" s="40">
        <f t="shared" si="1872"/>
        <v>0</v>
      </c>
      <c r="M1827" s="40">
        <f t="shared" si="1872"/>
        <v>0</v>
      </c>
      <c r="N1827" s="40">
        <f t="shared" si="1872"/>
        <v>0</v>
      </c>
      <c r="O1827" s="40">
        <f t="shared" si="1872"/>
        <v>0</v>
      </c>
      <c r="P1827" s="40">
        <f t="shared" si="1872"/>
        <v>0</v>
      </c>
      <c r="Q1827" s="40">
        <f t="shared" si="1872"/>
        <v>0</v>
      </c>
      <c r="R1827" s="40">
        <f t="shared" si="1872"/>
        <v>0</v>
      </c>
      <c r="S1827" s="40">
        <f t="shared" si="1872"/>
        <v>0</v>
      </c>
      <c r="T1827" s="40">
        <f t="shared" si="1872"/>
        <v>0</v>
      </c>
      <c r="U1827" s="40">
        <f t="shared" si="1872"/>
        <v>0</v>
      </c>
    </row>
    <row r="1828" spans="1:21" ht="12" hidden="1" customHeight="1" x14ac:dyDescent="0.25">
      <c r="A1828" s="34">
        <v>51101001</v>
      </c>
      <c r="B1828" s="35" t="s">
        <v>1038</v>
      </c>
      <c r="C1828" s="35" t="s">
        <v>5</v>
      </c>
      <c r="D1828" s="35">
        <f t="shared" si="1863"/>
        <v>8</v>
      </c>
      <c r="E1828" s="41">
        <f t="shared" si="1872"/>
        <v>0</v>
      </c>
      <c r="F1828" s="41">
        <f t="shared" si="1872"/>
        <v>0</v>
      </c>
      <c r="G1828" s="41">
        <f t="shared" si="1872"/>
        <v>0</v>
      </c>
      <c r="H1828" s="41">
        <f t="shared" si="1872"/>
        <v>0</v>
      </c>
      <c r="I1828" s="41">
        <f t="shared" si="1872"/>
        <v>0</v>
      </c>
      <c r="J1828" s="41">
        <f t="shared" si="1872"/>
        <v>0</v>
      </c>
      <c r="K1828" s="41">
        <f t="shared" si="1872"/>
        <v>0</v>
      </c>
      <c r="L1828" s="41">
        <f t="shared" si="1872"/>
        <v>0</v>
      </c>
      <c r="M1828" s="41">
        <f t="shared" si="1872"/>
        <v>0</v>
      </c>
      <c r="N1828" s="41">
        <f t="shared" si="1872"/>
        <v>0</v>
      </c>
      <c r="O1828" s="41">
        <f t="shared" si="1872"/>
        <v>0</v>
      </c>
      <c r="P1828" s="41">
        <f t="shared" si="1872"/>
        <v>0</v>
      </c>
      <c r="Q1828" s="41">
        <f t="shared" si="1872"/>
        <v>0</v>
      </c>
      <c r="R1828" s="41">
        <f t="shared" si="1872"/>
        <v>0</v>
      </c>
      <c r="S1828" s="41">
        <f t="shared" si="1872"/>
        <v>0</v>
      </c>
      <c r="T1828" s="41">
        <f t="shared" si="1872"/>
        <v>0</v>
      </c>
      <c r="U1828" s="41">
        <f t="shared" si="1872"/>
        <v>0</v>
      </c>
    </row>
    <row r="1829" spans="1:21" ht="12" hidden="1" customHeight="1" x14ac:dyDescent="0.2">
      <c r="A1829" s="3">
        <v>5110100101</v>
      </c>
      <c r="B1829" s="4" t="s">
        <v>1038</v>
      </c>
      <c r="C1829" s="4" t="s">
        <v>9</v>
      </c>
      <c r="D1829" s="4">
        <f t="shared" si="1863"/>
        <v>10</v>
      </c>
      <c r="E1829" s="42">
        <f>+F1829+G1829+J1829+K1829+L1829+H1829+M1829+N1829+I1829+O1829+P1829+Q1829+R1829+S1829+T1829+U1829</f>
        <v>0</v>
      </c>
      <c r="F1829" s="42">
        <f>IFERROR(VLOOKUP($A1829,'2018'!$A$8:$C$209,3,FALSE),0)</f>
        <v>0</v>
      </c>
      <c r="G1829" s="42">
        <f>IFERROR(VLOOKUP($A1829,'2019'!$A$8:$C$282,3,FALSE),0)</f>
        <v>0</v>
      </c>
      <c r="H1829" s="42">
        <f>+IFERROR(VLOOKUP($A1829,'2020'!$A$14:$C$247,3,FALSE),0)</f>
        <v>0</v>
      </c>
      <c r="I1829" s="42">
        <f>+IFERROR(VLOOKUP($A1829,'2021'!$A$12:$C$276,3,FALSE),0)</f>
        <v>0</v>
      </c>
      <c r="J1829" s="42">
        <f>+IFERROR(VLOOKUP($A1829,'2022'!$A:$O,4,FALSE),0)</f>
        <v>0</v>
      </c>
      <c r="K1829" s="42">
        <f>+IFERROR(VLOOKUP($A1829,'2022'!$A:$O,5,FALSE),0)</f>
        <v>0</v>
      </c>
      <c r="L1829" s="42">
        <f>+IFERROR(VLOOKUP($A1829,'2022'!$A:$O,6,FALSE),0)</f>
        <v>0</v>
      </c>
      <c r="M1829" s="42">
        <f>+IFERROR(VLOOKUP($A1829,'2022'!$A:$O,7,FALSE),0)</f>
        <v>0</v>
      </c>
      <c r="N1829" s="42">
        <f>+IFERROR(VLOOKUP($A1829,'2022'!$A:$O,8,FALSE),0)</f>
        <v>0</v>
      </c>
      <c r="O1829" s="42">
        <f>+IFERROR(VLOOKUP($A1829,'2022'!$A:$O,9,FALSE),0)</f>
        <v>0</v>
      </c>
      <c r="P1829" s="42">
        <f>+IFERROR(VLOOKUP($A1829,'2022'!$A:$O,10,FALSE),0)</f>
        <v>0</v>
      </c>
      <c r="Q1829" s="42">
        <f>+IFERROR(VLOOKUP($A1829,'2022'!$A:$O,11,FALSE),0)</f>
        <v>0</v>
      </c>
      <c r="R1829" s="42">
        <f>+IFERROR(VLOOKUP($A1829,'2022'!$A:$O,12,FALSE),0)</f>
        <v>0</v>
      </c>
      <c r="S1829" s="42">
        <f>+IFERROR(VLOOKUP($A1829,'2022'!$A:$O,13,FALSE),0)</f>
        <v>0</v>
      </c>
      <c r="T1829" s="42">
        <f>+IFERROR(VLOOKUP($A1829,'2022'!$A:$O,14,FALSE),0)</f>
        <v>0</v>
      </c>
      <c r="U1829" s="42">
        <f>+IFERROR(VLOOKUP($A1829,'2022'!$A:$O,15,FALSE),0)</f>
        <v>0</v>
      </c>
    </row>
    <row r="1830" spans="1:21" ht="12" hidden="1" x14ac:dyDescent="0.25">
      <c r="A1830" s="5">
        <v>511015</v>
      </c>
      <c r="B1830" s="6" t="s">
        <v>1039</v>
      </c>
      <c r="C1830" s="6" t="s">
        <v>5</v>
      </c>
      <c r="D1830" s="6">
        <f t="shared" si="1863"/>
        <v>6</v>
      </c>
      <c r="E1830" s="40">
        <f t="shared" ref="E1830:U1831" si="1873">+E1831</f>
        <v>0</v>
      </c>
      <c r="F1830" s="40">
        <f t="shared" si="1873"/>
        <v>0</v>
      </c>
      <c r="G1830" s="40">
        <f t="shared" si="1873"/>
        <v>0</v>
      </c>
      <c r="H1830" s="40">
        <f t="shared" si="1873"/>
        <v>0</v>
      </c>
      <c r="I1830" s="40">
        <f t="shared" si="1873"/>
        <v>0</v>
      </c>
      <c r="J1830" s="40">
        <f t="shared" si="1873"/>
        <v>0</v>
      </c>
      <c r="K1830" s="40">
        <f t="shared" si="1873"/>
        <v>0</v>
      </c>
      <c r="L1830" s="40">
        <f t="shared" si="1873"/>
        <v>0</v>
      </c>
      <c r="M1830" s="40">
        <f t="shared" si="1873"/>
        <v>0</v>
      </c>
      <c r="N1830" s="40">
        <f t="shared" si="1873"/>
        <v>0</v>
      </c>
      <c r="O1830" s="40">
        <f t="shared" si="1873"/>
        <v>0</v>
      </c>
      <c r="P1830" s="40">
        <f t="shared" si="1873"/>
        <v>0</v>
      </c>
      <c r="Q1830" s="40">
        <f t="shared" si="1873"/>
        <v>0</v>
      </c>
      <c r="R1830" s="40">
        <f t="shared" si="1873"/>
        <v>0</v>
      </c>
      <c r="S1830" s="40">
        <f t="shared" si="1873"/>
        <v>0</v>
      </c>
      <c r="T1830" s="40">
        <f t="shared" si="1873"/>
        <v>0</v>
      </c>
      <c r="U1830" s="40">
        <f t="shared" si="1873"/>
        <v>0</v>
      </c>
    </row>
    <row r="1831" spans="1:21" ht="12" hidden="1" customHeight="1" x14ac:dyDescent="0.25">
      <c r="A1831" s="34">
        <v>51101501</v>
      </c>
      <c r="B1831" s="35" t="s">
        <v>1039</v>
      </c>
      <c r="C1831" s="35" t="s">
        <v>5</v>
      </c>
      <c r="D1831" s="35">
        <f t="shared" si="1863"/>
        <v>8</v>
      </c>
      <c r="E1831" s="41">
        <f t="shared" si="1873"/>
        <v>0</v>
      </c>
      <c r="F1831" s="41">
        <f t="shared" si="1873"/>
        <v>0</v>
      </c>
      <c r="G1831" s="41">
        <f t="shared" si="1873"/>
        <v>0</v>
      </c>
      <c r="H1831" s="41">
        <f t="shared" si="1873"/>
        <v>0</v>
      </c>
      <c r="I1831" s="41">
        <f t="shared" si="1873"/>
        <v>0</v>
      </c>
      <c r="J1831" s="41">
        <f t="shared" si="1873"/>
        <v>0</v>
      </c>
      <c r="K1831" s="41">
        <f t="shared" si="1873"/>
        <v>0</v>
      </c>
      <c r="L1831" s="41">
        <f t="shared" si="1873"/>
        <v>0</v>
      </c>
      <c r="M1831" s="41">
        <f t="shared" si="1873"/>
        <v>0</v>
      </c>
      <c r="N1831" s="41">
        <f t="shared" si="1873"/>
        <v>0</v>
      </c>
      <c r="O1831" s="41">
        <f t="shared" si="1873"/>
        <v>0</v>
      </c>
      <c r="P1831" s="41">
        <f t="shared" si="1873"/>
        <v>0</v>
      </c>
      <c r="Q1831" s="41">
        <f t="shared" si="1873"/>
        <v>0</v>
      </c>
      <c r="R1831" s="41">
        <f t="shared" si="1873"/>
        <v>0</v>
      </c>
      <c r="S1831" s="41">
        <f t="shared" si="1873"/>
        <v>0</v>
      </c>
      <c r="T1831" s="41">
        <f t="shared" si="1873"/>
        <v>0</v>
      </c>
      <c r="U1831" s="41">
        <f t="shared" si="1873"/>
        <v>0</v>
      </c>
    </row>
    <row r="1832" spans="1:21" ht="12" hidden="1" customHeight="1" x14ac:dyDescent="0.2">
      <c r="A1832" s="3">
        <v>5110150101</v>
      </c>
      <c r="B1832" s="4" t="s">
        <v>1039</v>
      </c>
      <c r="C1832" s="4" t="s">
        <v>9</v>
      </c>
      <c r="D1832" s="4">
        <f t="shared" si="1863"/>
        <v>10</v>
      </c>
      <c r="E1832" s="42">
        <f>+F1832+G1832+J1832+K1832+L1832+H1832+M1832+N1832+I1832+O1832+P1832+Q1832+R1832+S1832+T1832+U1832</f>
        <v>0</v>
      </c>
      <c r="F1832" s="42">
        <f>IFERROR(VLOOKUP($A1832,'2018'!$A$8:$C$209,3,FALSE),0)</f>
        <v>0</v>
      </c>
      <c r="G1832" s="42">
        <f>IFERROR(VLOOKUP($A1832,'2019'!$A$8:$C$282,3,FALSE),0)</f>
        <v>0</v>
      </c>
      <c r="H1832" s="42">
        <f>+IFERROR(VLOOKUP($A1832,'2020'!$A$14:$C$247,3,FALSE),0)</f>
        <v>0</v>
      </c>
      <c r="I1832" s="42">
        <f>+IFERROR(VLOOKUP($A1832,'2021'!$A$12:$C$276,3,FALSE),0)</f>
        <v>0</v>
      </c>
      <c r="J1832" s="42">
        <f>+IFERROR(VLOOKUP($A1832,'2022'!$A:$O,4,FALSE),0)</f>
        <v>0</v>
      </c>
      <c r="K1832" s="42">
        <f>+IFERROR(VLOOKUP($A1832,'2022'!$A:$O,5,FALSE),0)</f>
        <v>0</v>
      </c>
      <c r="L1832" s="42">
        <f>+IFERROR(VLOOKUP($A1832,'2022'!$A:$O,6,FALSE),0)</f>
        <v>0</v>
      </c>
      <c r="M1832" s="42">
        <f>+IFERROR(VLOOKUP($A1832,'2022'!$A:$O,7,FALSE),0)</f>
        <v>0</v>
      </c>
      <c r="N1832" s="42">
        <f>+IFERROR(VLOOKUP($A1832,'2022'!$A:$O,8,FALSE),0)</f>
        <v>0</v>
      </c>
      <c r="O1832" s="42">
        <f>+IFERROR(VLOOKUP($A1832,'2022'!$A:$O,9,FALSE),0)</f>
        <v>0</v>
      </c>
      <c r="P1832" s="42">
        <f>+IFERROR(VLOOKUP($A1832,'2022'!$A:$O,10,FALSE),0)</f>
        <v>0</v>
      </c>
      <c r="Q1832" s="42">
        <f>+IFERROR(VLOOKUP($A1832,'2022'!$A:$O,11,FALSE),0)</f>
        <v>0</v>
      </c>
      <c r="R1832" s="42">
        <f>+IFERROR(VLOOKUP($A1832,'2022'!$A:$O,12,FALSE),0)</f>
        <v>0</v>
      </c>
      <c r="S1832" s="42">
        <f>+IFERROR(VLOOKUP($A1832,'2022'!$A:$O,13,FALSE),0)</f>
        <v>0</v>
      </c>
      <c r="T1832" s="42">
        <f>+IFERROR(VLOOKUP($A1832,'2022'!$A:$O,14,FALSE),0)</f>
        <v>0</v>
      </c>
      <c r="U1832" s="42">
        <f>+IFERROR(VLOOKUP($A1832,'2022'!$A:$O,15,FALSE),0)</f>
        <v>0</v>
      </c>
    </row>
    <row r="1833" spans="1:21" ht="12" hidden="1" x14ac:dyDescent="0.25">
      <c r="A1833" s="5">
        <v>511020</v>
      </c>
      <c r="B1833" s="6" t="s">
        <v>482</v>
      </c>
      <c r="C1833" s="6" t="s">
        <v>5</v>
      </c>
      <c r="D1833" s="6">
        <f t="shared" si="1863"/>
        <v>6</v>
      </c>
      <c r="E1833" s="40">
        <f t="shared" ref="E1833:U1834" si="1874">+E1834</f>
        <v>0</v>
      </c>
      <c r="F1833" s="40">
        <f t="shared" si="1874"/>
        <v>0</v>
      </c>
      <c r="G1833" s="40">
        <f t="shared" si="1874"/>
        <v>0</v>
      </c>
      <c r="H1833" s="40">
        <f t="shared" si="1874"/>
        <v>0</v>
      </c>
      <c r="I1833" s="40">
        <f t="shared" si="1874"/>
        <v>0</v>
      </c>
      <c r="J1833" s="40">
        <f t="shared" si="1874"/>
        <v>0</v>
      </c>
      <c r="K1833" s="40">
        <f t="shared" si="1874"/>
        <v>0</v>
      </c>
      <c r="L1833" s="40">
        <f t="shared" si="1874"/>
        <v>0</v>
      </c>
      <c r="M1833" s="40">
        <f t="shared" si="1874"/>
        <v>0</v>
      </c>
      <c r="N1833" s="40">
        <f t="shared" si="1874"/>
        <v>0</v>
      </c>
      <c r="O1833" s="40">
        <f t="shared" si="1874"/>
        <v>0</v>
      </c>
      <c r="P1833" s="40">
        <f t="shared" si="1874"/>
        <v>0</v>
      </c>
      <c r="Q1833" s="40">
        <f t="shared" si="1874"/>
        <v>0</v>
      </c>
      <c r="R1833" s="40">
        <f t="shared" si="1874"/>
        <v>0</v>
      </c>
      <c r="S1833" s="40">
        <f t="shared" si="1874"/>
        <v>0</v>
      </c>
      <c r="T1833" s="40">
        <f t="shared" si="1874"/>
        <v>0</v>
      </c>
      <c r="U1833" s="40">
        <f t="shared" si="1874"/>
        <v>0</v>
      </c>
    </row>
    <row r="1834" spans="1:21" ht="12" hidden="1" x14ac:dyDescent="0.25">
      <c r="A1834" s="34">
        <v>51102001</v>
      </c>
      <c r="B1834" s="35" t="s">
        <v>482</v>
      </c>
      <c r="C1834" s="35" t="s">
        <v>5</v>
      </c>
      <c r="D1834" s="35">
        <f t="shared" si="1863"/>
        <v>8</v>
      </c>
      <c r="E1834" s="41">
        <f t="shared" si="1874"/>
        <v>0</v>
      </c>
      <c r="F1834" s="41">
        <f t="shared" si="1874"/>
        <v>0</v>
      </c>
      <c r="G1834" s="41">
        <f t="shared" si="1874"/>
        <v>0</v>
      </c>
      <c r="H1834" s="41">
        <f t="shared" si="1874"/>
        <v>0</v>
      </c>
      <c r="I1834" s="41">
        <f t="shared" si="1874"/>
        <v>0</v>
      </c>
      <c r="J1834" s="41">
        <f t="shared" si="1874"/>
        <v>0</v>
      </c>
      <c r="K1834" s="41">
        <f t="shared" si="1874"/>
        <v>0</v>
      </c>
      <c r="L1834" s="41">
        <f t="shared" si="1874"/>
        <v>0</v>
      </c>
      <c r="M1834" s="41">
        <f t="shared" si="1874"/>
        <v>0</v>
      </c>
      <c r="N1834" s="41">
        <f t="shared" si="1874"/>
        <v>0</v>
      </c>
      <c r="O1834" s="41">
        <f t="shared" si="1874"/>
        <v>0</v>
      </c>
      <c r="P1834" s="41">
        <f t="shared" si="1874"/>
        <v>0</v>
      </c>
      <c r="Q1834" s="41">
        <f t="shared" si="1874"/>
        <v>0</v>
      </c>
      <c r="R1834" s="41">
        <f t="shared" si="1874"/>
        <v>0</v>
      </c>
      <c r="S1834" s="41">
        <f t="shared" si="1874"/>
        <v>0</v>
      </c>
      <c r="T1834" s="41">
        <f t="shared" si="1874"/>
        <v>0</v>
      </c>
      <c r="U1834" s="41">
        <f t="shared" si="1874"/>
        <v>0</v>
      </c>
    </row>
    <row r="1835" spans="1:21" hidden="1" x14ac:dyDescent="0.2">
      <c r="A1835" s="3">
        <v>5110200101</v>
      </c>
      <c r="B1835" s="4" t="s">
        <v>482</v>
      </c>
      <c r="C1835" s="4" t="s">
        <v>9</v>
      </c>
      <c r="D1835" s="4">
        <f t="shared" si="1863"/>
        <v>10</v>
      </c>
      <c r="E1835" s="42">
        <f>+F1835+G1835+J1835+K1835+L1835+H1835+M1835+N1835+I1835+O1835+P1835+Q1835+R1835+S1835+T1835+U1835</f>
        <v>0</v>
      </c>
      <c r="F1835" s="42">
        <f>IFERROR(VLOOKUP($A1835,'2018'!$A$8:$C$209,3,FALSE),0)</f>
        <v>0</v>
      </c>
      <c r="G1835" s="42">
        <f>IFERROR(VLOOKUP($A1835,'2019'!$A$8:$C$282,3,FALSE),0)</f>
        <v>0</v>
      </c>
      <c r="H1835" s="42">
        <f>+IFERROR(VLOOKUP($A1835,'2020'!$A$14:$C$247,3,FALSE),0)</f>
        <v>0</v>
      </c>
      <c r="I1835" s="42">
        <f>+IFERROR(VLOOKUP($A1835,'2021'!$A$12:$C$276,3,FALSE),0)</f>
        <v>0</v>
      </c>
      <c r="J1835" s="42">
        <f>+IFERROR(VLOOKUP($A1835,'2022'!$A:$O,4,FALSE),0)</f>
        <v>0</v>
      </c>
      <c r="K1835" s="42">
        <f>+IFERROR(VLOOKUP($A1835,'2022'!$A:$O,5,FALSE),0)</f>
        <v>0</v>
      </c>
      <c r="L1835" s="42">
        <f>+IFERROR(VLOOKUP($A1835,'2022'!$A:$O,6,FALSE),0)</f>
        <v>0</v>
      </c>
      <c r="M1835" s="42">
        <f>+IFERROR(VLOOKUP($A1835,'2022'!$A:$O,7,FALSE),0)</f>
        <v>0</v>
      </c>
      <c r="N1835" s="42">
        <f>+IFERROR(VLOOKUP($A1835,'2022'!$A:$O,8,FALSE),0)</f>
        <v>0</v>
      </c>
      <c r="O1835" s="42">
        <f>+IFERROR(VLOOKUP($A1835,'2022'!$A:$O,9,FALSE),0)</f>
        <v>0</v>
      </c>
      <c r="P1835" s="42">
        <f>+IFERROR(VLOOKUP($A1835,'2022'!$A:$O,10,FALSE),0)</f>
        <v>0</v>
      </c>
      <c r="Q1835" s="42">
        <f>+IFERROR(VLOOKUP($A1835,'2022'!$A:$O,11,FALSE),0)</f>
        <v>0</v>
      </c>
      <c r="R1835" s="42">
        <f>+IFERROR(VLOOKUP($A1835,'2022'!$A:$O,12,FALSE),0)</f>
        <v>0</v>
      </c>
      <c r="S1835" s="42">
        <f>+IFERROR(VLOOKUP($A1835,'2022'!$A:$O,13,FALSE),0)</f>
        <v>0</v>
      </c>
      <c r="T1835" s="42">
        <f>+IFERROR(VLOOKUP($A1835,'2022'!$A:$O,14,FALSE),0)</f>
        <v>0</v>
      </c>
      <c r="U1835" s="42">
        <f>+IFERROR(VLOOKUP($A1835,'2022'!$A:$O,15,FALSE),0)</f>
        <v>0</v>
      </c>
    </row>
    <row r="1836" spans="1:21" ht="12" hidden="1" x14ac:dyDescent="0.25">
      <c r="A1836" s="5">
        <v>511025</v>
      </c>
      <c r="B1836" s="6" t="s">
        <v>371</v>
      </c>
      <c r="C1836" s="6" t="s">
        <v>5</v>
      </c>
      <c r="D1836" s="6">
        <f t="shared" si="1863"/>
        <v>6</v>
      </c>
      <c r="E1836" s="40">
        <f t="shared" ref="E1836:U1837" si="1875">+E1837</f>
        <v>0</v>
      </c>
      <c r="F1836" s="40">
        <f t="shared" si="1875"/>
        <v>0</v>
      </c>
      <c r="G1836" s="40">
        <f t="shared" si="1875"/>
        <v>0</v>
      </c>
      <c r="H1836" s="40">
        <f t="shared" si="1875"/>
        <v>0</v>
      </c>
      <c r="I1836" s="40">
        <f t="shared" si="1875"/>
        <v>0</v>
      </c>
      <c r="J1836" s="40">
        <f t="shared" si="1875"/>
        <v>0</v>
      </c>
      <c r="K1836" s="40">
        <f t="shared" si="1875"/>
        <v>0</v>
      </c>
      <c r="L1836" s="40">
        <f t="shared" si="1875"/>
        <v>0</v>
      </c>
      <c r="M1836" s="40">
        <f t="shared" si="1875"/>
        <v>0</v>
      </c>
      <c r="N1836" s="40">
        <f t="shared" si="1875"/>
        <v>0</v>
      </c>
      <c r="O1836" s="40">
        <f t="shared" si="1875"/>
        <v>0</v>
      </c>
      <c r="P1836" s="40">
        <f t="shared" si="1875"/>
        <v>0</v>
      </c>
      <c r="Q1836" s="40">
        <f t="shared" si="1875"/>
        <v>0</v>
      </c>
      <c r="R1836" s="40">
        <f t="shared" si="1875"/>
        <v>0</v>
      </c>
      <c r="S1836" s="40">
        <f t="shared" si="1875"/>
        <v>0</v>
      </c>
      <c r="T1836" s="40">
        <f t="shared" si="1875"/>
        <v>0</v>
      </c>
      <c r="U1836" s="40">
        <f t="shared" si="1875"/>
        <v>0</v>
      </c>
    </row>
    <row r="1837" spans="1:21" ht="12" hidden="1" x14ac:dyDescent="0.25">
      <c r="A1837" s="34">
        <v>51102501</v>
      </c>
      <c r="B1837" s="35" t="s">
        <v>371</v>
      </c>
      <c r="C1837" s="35" t="s">
        <v>5</v>
      </c>
      <c r="D1837" s="35">
        <f t="shared" si="1863"/>
        <v>8</v>
      </c>
      <c r="E1837" s="41">
        <f t="shared" si="1875"/>
        <v>0</v>
      </c>
      <c r="F1837" s="41">
        <f t="shared" si="1875"/>
        <v>0</v>
      </c>
      <c r="G1837" s="41">
        <f t="shared" si="1875"/>
        <v>0</v>
      </c>
      <c r="H1837" s="41">
        <f t="shared" si="1875"/>
        <v>0</v>
      </c>
      <c r="I1837" s="41">
        <f t="shared" si="1875"/>
        <v>0</v>
      </c>
      <c r="J1837" s="41">
        <f t="shared" si="1875"/>
        <v>0</v>
      </c>
      <c r="K1837" s="41">
        <f t="shared" si="1875"/>
        <v>0</v>
      </c>
      <c r="L1837" s="41">
        <f t="shared" si="1875"/>
        <v>0</v>
      </c>
      <c r="M1837" s="41">
        <f t="shared" si="1875"/>
        <v>0</v>
      </c>
      <c r="N1837" s="41">
        <f t="shared" si="1875"/>
        <v>0</v>
      </c>
      <c r="O1837" s="41">
        <f t="shared" si="1875"/>
        <v>0</v>
      </c>
      <c r="P1837" s="41">
        <f t="shared" si="1875"/>
        <v>0</v>
      </c>
      <c r="Q1837" s="41">
        <f t="shared" si="1875"/>
        <v>0</v>
      </c>
      <c r="R1837" s="41">
        <f t="shared" si="1875"/>
        <v>0</v>
      </c>
      <c r="S1837" s="41">
        <f t="shared" si="1875"/>
        <v>0</v>
      </c>
      <c r="T1837" s="41">
        <f t="shared" si="1875"/>
        <v>0</v>
      </c>
      <c r="U1837" s="41">
        <f t="shared" si="1875"/>
        <v>0</v>
      </c>
    </row>
    <row r="1838" spans="1:21" hidden="1" x14ac:dyDescent="0.2">
      <c r="A1838" s="3">
        <v>5110250101</v>
      </c>
      <c r="B1838" s="4" t="s">
        <v>371</v>
      </c>
      <c r="C1838" s="4" t="s">
        <v>9</v>
      </c>
      <c r="D1838" s="4">
        <f t="shared" si="1863"/>
        <v>10</v>
      </c>
      <c r="E1838" s="42">
        <f>+F1838+G1838+J1838+K1838+L1838+H1838+M1838+N1838+I1838+O1838+P1838+Q1838+R1838+S1838+T1838+U1838</f>
        <v>0</v>
      </c>
      <c r="F1838" s="42">
        <f>IFERROR(VLOOKUP($A1838,'2018'!$A$8:$C$209,3,FALSE),0)</f>
        <v>0</v>
      </c>
      <c r="G1838" s="42">
        <f>IFERROR(VLOOKUP($A1838,'2019'!$A$8:$C$282,3,FALSE),0)</f>
        <v>0</v>
      </c>
      <c r="H1838" s="42">
        <f>+IFERROR(VLOOKUP($A1838,'2020'!$A$14:$C$247,3,FALSE),0)</f>
        <v>0</v>
      </c>
      <c r="I1838" s="42">
        <f>+IFERROR(VLOOKUP($A1838,'2021'!$A$12:$C$276,3,FALSE),0)</f>
        <v>0</v>
      </c>
      <c r="J1838" s="42">
        <f>+IFERROR(VLOOKUP($A1838,'2022'!$A:$O,4,FALSE),0)</f>
        <v>0</v>
      </c>
      <c r="K1838" s="42">
        <f>+IFERROR(VLOOKUP($A1838,'2022'!$A:$O,5,FALSE),0)</f>
        <v>0</v>
      </c>
      <c r="L1838" s="42">
        <f>+IFERROR(VLOOKUP($A1838,'2022'!$A:$O,6,FALSE),0)</f>
        <v>0</v>
      </c>
      <c r="M1838" s="42">
        <f>+IFERROR(VLOOKUP($A1838,'2022'!$A:$O,7,FALSE),0)</f>
        <v>0</v>
      </c>
      <c r="N1838" s="42">
        <f>+IFERROR(VLOOKUP($A1838,'2022'!$A:$O,8,FALSE),0)</f>
        <v>0</v>
      </c>
      <c r="O1838" s="42">
        <f>+IFERROR(VLOOKUP($A1838,'2022'!$A:$O,9,FALSE),0)</f>
        <v>0</v>
      </c>
      <c r="P1838" s="42">
        <f>+IFERROR(VLOOKUP($A1838,'2022'!$A:$O,10,FALSE),0)</f>
        <v>0</v>
      </c>
      <c r="Q1838" s="42">
        <f>+IFERROR(VLOOKUP($A1838,'2022'!$A:$O,11,FALSE),0)</f>
        <v>0</v>
      </c>
      <c r="R1838" s="42">
        <f>+IFERROR(VLOOKUP($A1838,'2022'!$A:$O,12,FALSE),0)</f>
        <v>0</v>
      </c>
      <c r="S1838" s="42">
        <f>+IFERROR(VLOOKUP($A1838,'2022'!$A:$O,13,FALSE),0)</f>
        <v>0</v>
      </c>
      <c r="T1838" s="42">
        <f>+IFERROR(VLOOKUP($A1838,'2022'!$A:$O,14,FALSE),0)</f>
        <v>0</v>
      </c>
      <c r="U1838" s="42">
        <f>+IFERROR(VLOOKUP($A1838,'2022'!$A:$O,15,FALSE),0)</f>
        <v>0</v>
      </c>
    </row>
    <row r="1839" spans="1:21" ht="12" hidden="1" customHeight="1" x14ac:dyDescent="0.25">
      <c r="A1839" s="5">
        <v>511030</v>
      </c>
      <c r="B1839" s="6" t="s">
        <v>1040</v>
      </c>
      <c r="C1839" s="6" t="s">
        <v>5</v>
      </c>
      <c r="D1839" s="6">
        <f t="shared" si="1863"/>
        <v>6</v>
      </c>
      <c r="E1839" s="40">
        <f t="shared" ref="E1839:U1840" si="1876">+E1840</f>
        <v>0</v>
      </c>
      <c r="F1839" s="40">
        <f t="shared" si="1876"/>
        <v>0</v>
      </c>
      <c r="G1839" s="40">
        <f t="shared" si="1876"/>
        <v>0</v>
      </c>
      <c r="H1839" s="40">
        <f t="shared" si="1876"/>
        <v>0</v>
      </c>
      <c r="I1839" s="40">
        <f t="shared" si="1876"/>
        <v>0</v>
      </c>
      <c r="J1839" s="40">
        <f t="shared" si="1876"/>
        <v>0</v>
      </c>
      <c r="K1839" s="40">
        <f t="shared" si="1876"/>
        <v>0</v>
      </c>
      <c r="L1839" s="40">
        <f t="shared" si="1876"/>
        <v>0</v>
      </c>
      <c r="M1839" s="40">
        <f t="shared" si="1876"/>
        <v>0</v>
      </c>
      <c r="N1839" s="40">
        <f t="shared" si="1876"/>
        <v>0</v>
      </c>
      <c r="O1839" s="40">
        <f t="shared" si="1876"/>
        <v>0</v>
      </c>
      <c r="P1839" s="40">
        <f t="shared" si="1876"/>
        <v>0</v>
      </c>
      <c r="Q1839" s="40">
        <f t="shared" si="1876"/>
        <v>0</v>
      </c>
      <c r="R1839" s="40">
        <f t="shared" si="1876"/>
        <v>0</v>
      </c>
      <c r="S1839" s="40">
        <f t="shared" si="1876"/>
        <v>0</v>
      </c>
      <c r="T1839" s="40">
        <f t="shared" si="1876"/>
        <v>0</v>
      </c>
      <c r="U1839" s="40">
        <f t="shared" si="1876"/>
        <v>0</v>
      </c>
    </row>
    <row r="1840" spans="1:21" ht="12" hidden="1" customHeight="1" x14ac:dyDescent="0.25">
      <c r="A1840" s="34">
        <v>51103001</v>
      </c>
      <c r="B1840" s="35" t="s">
        <v>1040</v>
      </c>
      <c r="C1840" s="35" t="s">
        <v>5</v>
      </c>
      <c r="D1840" s="35">
        <f t="shared" si="1863"/>
        <v>8</v>
      </c>
      <c r="E1840" s="41">
        <f t="shared" si="1876"/>
        <v>0</v>
      </c>
      <c r="F1840" s="41">
        <f t="shared" si="1876"/>
        <v>0</v>
      </c>
      <c r="G1840" s="41">
        <f t="shared" si="1876"/>
        <v>0</v>
      </c>
      <c r="H1840" s="41">
        <f t="shared" si="1876"/>
        <v>0</v>
      </c>
      <c r="I1840" s="41">
        <f t="shared" si="1876"/>
        <v>0</v>
      </c>
      <c r="J1840" s="41">
        <f t="shared" si="1876"/>
        <v>0</v>
      </c>
      <c r="K1840" s="41">
        <f t="shared" si="1876"/>
        <v>0</v>
      </c>
      <c r="L1840" s="41">
        <f t="shared" si="1876"/>
        <v>0</v>
      </c>
      <c r="M1840" s="41">
        <f t="shared" si="1876"/>
        <v>0</v>
      </c>
      <c r="N1840" s="41">
        <f t="shared" si="1876"/>
        <v>0</v>
      </c>
      <c r="O1840" s="41">
        <f t="shared" si="1876"/>
        <v>0</v>
      </c>
      <c r="P1840" s="41">
        <f t="shared" si="1876"/>
        <v>0</v>
      </c>
      <c r="Q1840" s="41">
        <f t="shared" si="1876"/>
        <v>0</v>
      </c>
      <c r="R1840" s="41">
        <f t="shared" si="1876"/>
        <v>0</v>
      </c>
      <c r="S1840" s="41">
        <f t="shared" si="1876"/>
        <v>0</v>
      </c>
      <c r="T1840" s="41">
        <f t="shared" si="1876"/>
        <v>0</v>
      </c>
      <c r="U1840" s="41">
        <f t="shared" si="1876"/>
        <v>0</v>
      </c>
    </row>
    <row r="1841" spans="1:21" hidden="1" x14ac:dyDescent="0.2">
      <c r="A1841" s="3">
        <v>5110300101</v>
      </c>
      <c r="B1841" s="4" t="s">
        <v>1040</v>
      </c>
      <c r="C1841" s="4" t="s">
        <v>9</v>
      </c>
      <c r="D1841" s="4">
        <f t="shared" si="1863"/>
        <v>10</v>
      </c>
      <c r="E1841" s="42">
        <f>+F1841+G1841+J1841+K1841+L1841+H1841+M1841+N1841+I1841+O1841+P1841+Q1841+R1841+S1841+T1841+U1841</f>
        <v>0</v>
      </c>
      <c r="F1841" s="42">
        <f>IFERROR(VLOOKUP($A1841,'2018'!$A$8:$C$209,3,FALSE),0)</f>
        <v>0</v>
      </c>
      <c r="G1841" s="42">
        <f>IFERROR(VLOOKUP($A1841,'2019'!$A$8:$C$282,3,FALSE),0)</f>
        <v>0</v>
      </c>
      <c r="H1841" s="42">
        <f>+IFERROR(VLOOKUP($A1841,'2020'!$A$14:$C$247,3,FALSE),0)</f>
        <v>0</v>
      </c>
      <c r="I1841" s="42">
        <f>+IFERROR(VLOOKUP($A1841,'2021'!$A$12:$C$276,3,FALSE),0)</f>
        <v>0</v>
      </c>
      <c r="J1841" s="42">
        <f>+IFERROR(VLOOKUP($A1841,'2022'!$A:$O,4,FALSE),0)</f>
        <v>0</v>
      </c>
      <c r="K1841" s="42">
        <f>+IFERROR(VLOOKUP($A1841,'2022'!$A:$O,5,FALSE),0)</f>
        <v>0</v>
      </c>
      <c r="L1841" s="42">
        <f>+IFERROR(VLOOKUP($A1841,'2022'!$A:$O,6,FALSE),0)</f>
        <v>0</v>
      </c>
      <c r="M1841" s="42">
        <f>+IFERROR(VLOOKUP($A1841,'2022'!$A:$O,7,FALSE),0)</f>
        <v>0</v>
      </c>
      <c r="N1841" s="42">
        <f>+IFERROR(VLOOKUP($A1841,'2022'!$A:$O,8,FALSE),0)</f>
        <v>0</v>
      </c>
      <c r="O1841" s="42">
        <f>+IFERROR(VLOOKUP($A1841,'2022'!$A:$O,9,FALSE),0)</f>
        <v>0</v>
      </c>
      <c r="P1841" s="42">
        <f>+IFERROR(VLOOKUP($A1841,'2022'!$A:$O,10,FALSE),0)</f>
        <v>0</v>
      </c>
      <c r="Q1841" s="42">
        <f>+IFERROR(VLOOKUP($A1841,'2022'!$A:$O,11,FALSE),0)</f>
        <v>0</v>
      </c>
      <c r="R1841" s="42">
        <f>+IFERROR(VLOOKUP($A1841,'2022'!$A:$O,12,FALSE),0)</f>
        <v>0</v>
      </c>
      <c r="S1841" s="42">
        <f>+IFERROR(VLOOKUP($A1841,'2022'!$A:$O,13,FALSE),0)</f>
        <v>0</v>
      </c>
      <c r="T1841" s="42">
        <f>+IFERROR(VLOOKUP($A1841,'2022'!$A:$O,14,FALSE),0)</f>
        <v>0</v>
      </c>
      <c r="U1841" s="42">
        <f>+IFERROR(VLOOKUP($A1841,'2022'!$A:$O,15,FALSE),0)</f>
        <v>0</v>
      </c>
    </row>
    <row r="1842" spans="1:21" ht="12" hidden="1" customHeight="1" x14ac:dyDescent="0.25">
      <c r="A1842" s="5">
        <v>511035</v>
      </c>
      <c r="B1842" s="6" t="s">
        <v>373</v>
      </c>
      <c r="C1842" s="6" t="s">
        <v>5</v>
      </c>
      <c r="D1842" s="6">
        <f t="shared" si="1863"/>
        <v>6</v>
      </c>
      <c r="E1842" s="40">
        <f t="shared" ref="E1842:U1843" si="1877">+E1843</f>
        <v>0</v>
      </c>
      <c r="F1842" s="40">
        <f t="shared" si="1877"/>
        <v>0</v>
      </c>
      <c r="G1842" s="40">
        <f t="shared" si="1877"/>
        <v>0</v>
      </c>
      <c r="H1842" s="40">
        <f t="shared" si="1877"/>
        <v>0</v>
      </c>
      <c r="I1842" s="40">
        <f t="shared" si="1877"/>
        <v>0</v>
      </c>
      <c r="J1842" s="40">
        <f t="shared" si="1877"/>
        <v>0</v>
      </c>
      <c r="K1842" s="40">
        <f t="shared" si="1877"/>
        <v>0</v>
      </c>
      <c r="L1842" s="40">
        <f t="shared" si="1877"/>
        <v>0</v>
      </c>
      <c r="M1842" s="40">
        <f t="shared" si="1877"/>
        <v>0</v>
      </c>
      <c r="N1842" s="40">
        <f t="shared" si="1877"/>
        <v>0</v>
      </c>
      <c r="O1842" s="40">
        <f t="shared" si="1877"/>
        <v>0</v>
      </c>
      <c r="P1842" s="40">
        <f t="shared" si="1877"/>
        <v>0</v>
      </c>
      <c r="Q1842" s="40">
        <f t="shared" si="1877"/>
        <v>0</v>
      </c>
      <c r="R1842" s="40">
        <f t="shared" si="1877"/>
        <v>0</v>
      </c>
      <c r="S1842" s="40">
        <f t="shared" si="1877"/>
        <v>0</v>
      </c>
      <c r="T1842" s="40">
        <f t="shared" si="1877"/>
        <v>0</v>
      </c>
      <c r="U1842" s="40">
        <f t="shared" si="1877"/>
        <v>0</v>
      </c>
    </row>
    <row r="1843" spans="1:21" ht="12" hidden="1" customHeight="1" x14ac:dyDescent="0.25">
      <c r="A1843" s="34">
        <v>51103501</v>
      </c>
      <c r="B1843" s="35" t="s">
        <v>373</v>
      </c>
      <c r="C1843" s="35" t="s">
        <v>5</v>
      </c>
      <c r="D1843" s="35">
        <f t="shared" si="1863"/>
        <v>8</v>
      </c>
      <c r="E1843" s="41">
        <f t="shared" si="1877"/>
        <v>0</v>
      </c>
      <c r="F1843" s="41">
        <f t="shared" si="1877"/>
        <v>0</v>
      </c>
      <c r="G1843" s="41">
        <f t="shared" si="1877"/>
        <v>0</v>
      </c>
      <c r="H1843" s="41">
        <f t="shared" si="1877"/>
        <v>0</v>
      </c>
      <c r="I1843" s="41">
        <f t="shared" si="1877"/>
        <v>0</v>
      </c>
      <c r="J1843" s="41">
        <f t="shared" si="1877"/>
        <v>0</v>
      </c>
      <c r="K1843" s="41">
        <f t="shared" si="1877"/>
        <v>0</v>
      </c>
      <c r="L1843" s="41">
        <f t="shared" si="1877"/>
        <v>0</v>
      </c>
      <c r="M1843" s="41">
        <f t="shared" si="1877"/>
        <v>0</v>
      </c>
      <c r="N1843" s="41">
        <f t="shared" si="1877"/>
        <v>0</v>
      </c>
      <c r="O1843" s="41">
        <f t="shared" si="1877"/>
        <v>0</v>
      </c>
      <c r="P1843" s="41">
        <f t="shared" si="1877"/>
        <v>0</v>
      </c>
      <c r="Q1843" s="41">
        <f t="shared" si="1877"/>
        <v>0</v>
      </c>
      <c r="R1843" s="41">
        <f t="shared" si="1877"/>
        <v>0</v>
      </c>
      <c r="S1843" s="41">
        <f t="shared" si="1877"/>
        <v>0</v>
      </c>
      <c r="T1843" s="41">
        <f t="shared" si="1877"/>
        <v>0</v>
      </c>
      <c r="U1843" s="41">
        <f t="shared" si="1877"/>
        <v>0</v>
      </c>
    </row>
    <row r="1844" spans="1:21" hidden="1" x14ac:dyDescent="0.2">
      <c r="A1844" s="3">
        <v>5110350101</v>
      </c>
      <c r="B1844" s="4" t="s">
        <v>373</v>
      </c>
      <c r="C1844" s="4" t="s">
        <v>9</v>
      </c>
      <c r="D1844" s="4">
        <f t="shared" si="1863"/>
        <v>10</v>
      </c>
      <c r="E1844" s="42">
        <f>+F1844+G1844+J1844+K1844+L1844+H1844+M1844+N1844+I1844+O1844+P1844+Q1844+R1844+S1844+T1844+U1844</f>
        <v>0</v>
      </c>
      <c r="F1844" s="42">
        <f>IFERROR(VLOOKUP($A1844,'2018'!$A$8:$C$209,3,FALSE),0)</f>
        <v>0</v>
      </c>
      <c r="G1844" s="42">
        <f>IFERROR(VLOOKUP($A1844,'2019'!$A$8:$C$282,3,FALSE),0)</f>
        <v>0</v>
      </c>
      <c r="H1844" s="42">
        <f>+IFERROR(VLOOKUP($A1844,'2020'!$A$14:$C$247,3,FALSE),0)</f>
        <v>0</v>
      </c>
      <c r="I1844" s="42">
        <f>+IFERROR(VLOOKUP($A1844,'2021'!$A$12:$C$276,3,FALSE),0)</f>
        <v>0</v>
      </c>
      <c r="J1844" s="42">
        <f>+IFERROR(VLOOKUP($A1844,'2022'!$A:$O,4,FALSE),0)</f>
        <v>0</v>
      </c>
      <c r="K1844" s="42">
        <f>+IFERROR(VLOOKUP($A1844,'2022'!$A:$O,5,FALSE),0)</f>
        <v>0</v>
      </c>
      <c r="L1844" s="42">
        <f>+IFERROR(VLOOKUP($A1844,'2022'!$A:$O,6,FALSE),0)</f>
        <v>0</v>
      </c>
      <c r="M1844" s="42">
        <f>+IFERROR(VLOOKUP($A1844,'2022'!$A:$O,7,FALSE),0)</f>
        <v>0</v>
      </c>
      <c r="N1844" s="42">
        <f>+IFERROR(VLOOKUP($A1844,'2022'!$A:$O,8,FALSE),0)</f>
        <v>0</v>
      </c>
      <c r="O1844" s="42">
        <f>+IFERROR(VLOOKUP($A1844,'2022'!$A:$O,9,FALSE),0)</f>
        <v>0</v>
      </c>
      <c r="P1844" s="42">
        <f>+IFERROR(VLOOKUP($A1844,'2022'!$A:$O,10,FALSE),0)</f>
        <v>0</v>
      </c>
      <c r="Q1844" s="42">
        <f>+IFERROR(VLOOKUP($A1844,'2022'!$A:$O,11,FALSE),0)</f>
        <v>0</v>
      </c>
      <c r="R1844" s="42">
        <f>+IFERROR(VLOOKUP($A1844,'2022'!$A:$O,12,FALSE),0)</f>
        <v>0</v>
      </c>
      <c r="S1844" s="42">
        <f>+IFERROR(VLOOKUP($A1844,'2022'!$A:$O,13,FALSE),0)</f>
        <v>0</v>
      </c>
      <c r="T1844" s="42">
        <f>+IFERROR(VLOOKUP($A1844,'2022'!$A:$O,14,FALSE),0)</f>
        <v>0</v>
      </c>
      <c r="U1844" s="42">
        <f>+IFERROR(VLOOKUP($A1844,'2022'!$A:$O,15,FALSE),0)</f>
        <v>0</v>
      </c>
    </row>
    <row r="1845" spans="1:21" ht="12" hidden="1" customHeight="1" x14ac:dyDescent="0.25">
      <c r="A1845" s="5">
        <v>511095</v>
      </c>
      <c r="B1845" s="6" t="s">
        <v>167</v>
      </c>
      <c r="C1845" s="6" t="s">
        <v>5</v>
      </c>
      <c r="D1845" s="6">
        <f t="shared" si="1863"/>
        <v>6</v>
      </c>
      <c r="E1845" s="40">
        <f t="shared" ref="E1845:U1845" si="1878">+E1846</f>
        <v>0</v>
      </c>
      <c r="F1845" s="40">
        <f t="shared" si="1878"/>
        <v>0</v>
      </c>
      <c r="G1845" s="40">
        <f t="shared" si="1878"/>
        <v>0</v>
      </c>
      <c r="H1845" s="40">
        <f t="shared" si="1878"/>
        <v>0</v>
      </c>
      <c r="I1845" s="40">
        <f t="shared" si="1878"/>
        <v>0</v>
      </c>
      <c r="J1845" s="40">
        <f t="shared" si="1878"/>
        <v>0</v>
      </c>
      <c r="K1845" s="40">
        <f t="shared" si="1878"/>
        <v>0</v>
      </c>
      <c r="L1845" s="40">
        <f t="shared" si="1878"/>
        <v>0</v>
      </c>
      <c r="M1845" s="40">
        <f t="shared" si="1878"/>
        <v>0</v>
      </c>
      <c r="N1845" s="40">
        <f t="shared" si="1878"/>
        <v>0</v>
      </c>
      <c r="O1845" s="40">
        <f t="shared" si="1878"/>
        <v>0</v>
      </c>
      <c r="P1845" s="40">
        <f t="shared" si="1878"/>
        <v>0</v>
      </c>
      <c r="Q1845" s="40">
        <f t="shared" si="1878"/>
        <v>0</v>
      </c>
      <c r="R1845" s="40">
        <f t="shared" si="1878"/>
        <v>0</v>
      </c>
      <c r="S1845" s="40">
        <f t="shared" si="1878"/>
        <v>0</v>
      </c>
      <c r="T1845" s="40">
        <f t="shared" si="1878"/>
        <v>0</v>
      </c>
      <c r="U1845" s="40">
        <f t="shared" si="1878"/>
        <v>0</v>
      </c>
    </row>
    <row r="1846" spans="1:21" ht="12" hidden="1" customHeight="1" x14ac:dyDescent="0.25">
      <c r="A1846" s="34">
        <v>51109501</v>
      </c>
      <c r="B1846" s="35" t="s">
        <v>167</v>
      </c>
      <c r="C1846" s="35" t="s">
        <v>5</v>
      </c>
      <c r="D1846" s="35">
        <f t="shared" si="1863"/>
        <v>8</v>
      </c>
      <c r="E1846" s="41">
        <f t="shared" ref="E1846:L1846" si="1879">SUBTOTAL(9,E1847:E1852)</f>
        <v>0</v>
      </c>
      <c r="F1846" s="41">
        <f t="shared" si="1879"/>
        <v>0</v>
      </c>
      <c r="G1846" s="41">
        <f t="shared" si="1879"/>
        <v>0</v>
      </c>
      <c r="H1846" s="41">
        <f t="shared" ref="H1846" si="1880">SUBTOTAL(9,H1847:H1852)</f>
        <v>0</v>
      </c>
      <c r="I1846" s="41">
        <f t="shared" ref="I1846" si="1881">SUBTOTAL(9,I1847:I1852)</f>
        <v>0</v>
      </c>
      <c r="J1846" s="41">
        <f t="shared" si="1879"/>
        <v>0</v>
      </c>
      <c r="K1846" s="41">
        <f t="shared" si="1879"/>
        <v>0</v>
      </c>
      <c r="L1846" s="41">
        <f t="shared" si="1879"/>
        <v>0</v>
      </c>
      <c r="M1846" s="41">
        <f t="shared" ref="M1846:N1846" si="1882">SUBTOTAL(9,M1847:M1852)</f>
        <v>0</v>
      </c>
      <c r="N1846" s="41">
        <f t="shared" si="1882"/>
        <v>0</v>
      </c>
      <c r="O1846" s="41">
        <f t="shared" ref="O1846:S1846" si="1883">SUBTOTAL(9,O1847:O1852)</f>
        <v>0</v>
      </c>
      <c r="P1846" s="41">
        <f t="shared" si="1883"/>
        <v>0</v>
      </c>
      <c r="Q1846" s="41">
        <f t="shared" si="1883"/>
        <v>0</v>
      </c>
      <c r="R1846" s="41">
        <f t="shared" si="1883"/>
        <v>0</v>
      </c>
      <c r="S1846" s="41">
        <f t="shared" si="1883"/>
        <v>0</v>
      </c>
      <c r="T1846" s="41">
        <f t="shared" ref="T1846:U1846" si="1884">SUBTOTAL(9,T1847:T1852)</f>
        <v>0</v>
      </c>
      <c r="U1846" s="41">
        <f t="shared" si="1884"/>
        <v>0</v>
      </c>
    </row>
    <row r="1847" spans="1:21" ht="12" hidden="1" customHeight="1" x14ac:dyDescent="0.2">
      <c r="A1847" s="3">
        <v>5110950101</v>
      </c>
      <c r="B1847" s="4" t="s">
        <v>1041</v>
      </c>
      <c r="C1847" s="4" t="s">
        <v>9</v>
      </c>
      <c r="D1847" s="4">
        <f t="shared" si="1863"/>
        <v>10</v>
      </c>
      <c r="E1847" s="42">
        <f t="shared" ref="E1847:E1852" si="1885">+F1847+G1847+J1847+K1847+L1847+H1847+M1847+N1847+I1847+O1847+P1847+Q1847+R1847+S1847+T1847+U1847</f>
        <v>0</v>
      </c>
      <c r="F1847" s="42">
        <f>IFERROR(VLOOKUP($A1847,'2018'!$A$8:$C$209,3,FALSE),0)</f>
        <v>0</v>
      </c>
      <c r="G1847" s="42">
        <f>IFERROR(VLOOKUP($A1847,'2019'!$A$8:$C$282,3,FALSE),0)</f>
        <v>0</v>
      </c>
      <c r="H1847" s="42">
        <f>+IFERROR(VLOOKUP($A1847,'2020'!$A$14:$C$247,3,FALSE),0)</f>
        <v>0</v>
      </c>
      <c r="I1847" s="42">
        <f>+IFERROR(VLOOKUP($A1847,'2021'!$A$12:$C$276,3,FALSE),0)</f>
        <v>0</v>
      </c>
      <c r="J1847" s="42">
        <f>+IFERROR(VLOOKUP($A1847,'2022'!$A:$O,4,FALSE),0)</f>
        <v>0</v>
      </c>
      <c r="K1847" s="42">
        <f>+IFERROR(VLOOKUP($A1847,'2022'!$A:$O,5,FALSE),0)</f>
        <v>0</v>
      </c>
      <c r="L1847" s="42">
        <f>+IFERROR(VLOOKUP($A1847,'2022'!$A:$O,6,FALSE),0)</f>
        <v>0</v>
      </c>
      <c r="M1847" s="42">
        <f>+IFERROR(VLOOKUP($A1847,'2022'!$A:$O,7,FALSE),0)</f>
        <v>0</v>
      </c>
      <c r="N1847" s="42">
        <f>+IFERROR(VLOOKUP($A1847,'2022'!$A:$O,8,FALSE),0)</f>
        <v>0</v>
      </c>
      <c r="O1847" s="42">
        <f>+IFERROR(VLOOKUP($A1847,'2022'!$A:$O,9,FALSE),0)</f>
        <v>0</v>
      </c>
      <c r="P1847" s="42">
        <f>+IFERROR(VLOOKUP($A1847,'2022'!$A:$O,10,FALSE),0)</f>
        <v>0</v>
      </c>
      <c r="Q1847" s="42">
        <f>+IFERROR(VLOOKUP($A1847,'2022'!$A:$O,11,FALSE),0)</f>
        <v>0</v>
      </c>
      <c r="R1847" s="42">
        <f>+IFERROR(VLOOKUP($A1847,'2022'!$A:$O,12,FALSE),0)</f>
        <v>0</v>
      </c>
      <c r="S1847" s="42">
        <f>+IFERROR(VLOOKUP($A1847,'2022'!$A:$O,13,FALSE),0)</f>
        <v>0</v>
      </c>
      <c r="T1847" s="42">
        <f>+IFERROR(VLOOKUP($A1847,'2022'!$A:$O,14,FALSE),0)</f>
        <v>0</v>
      </c>
      <c r="U1847" s="42">
        <f>+IFERROR(VLOOKUP($A1847,'2022'!$A:$O,15,FALSE),0)</f>
        <v>0</v>
      </c>
    </row>
    <row r="1848" spans="1:21" hidden="1" x14ac:dyDescent="0.2">
      <c r="A1848" s="3">
        <v>5110950102</v>
      </c>
      <c r="B1848" s="4" t="s">
        <v>388</v>
      </c>
      <c r="C1848" s="4" t="s">
        <v>9</v>
      </c>
      <c r="D1848" s="4">
        <f t="shared" si="1863"/>
        <v>10</v>
      </c>
      <c r="E1848" s="42">
        <f t="shared" si="1885"/>
        <v>0</v>
      </c>
      <c r="F1848" s="42">
        <f>IFERROR(VLOOKUP($A1848,'2018'!$A$8:$C$209,3,FALSE),0)</f>
        <v>0</v>
      </c>
      <c r="G1848" s="42">
        <f>IFERROR(VLOOKUP($A1848,'2019'!$A$8:$C$282,3,FALSE),0)</f>
        <v>0</v>
      </c>
      <c r="H1848" s="42">
        <f>+IFERROR(VLOOKUP($A1848,'2020'!$A$14:$C$247,3,FALSE),0)</f>
        <v>0</v>
      </c>
      <c r="I1848" s="42">
        <f>+IFERROR(VLOOKUP($A1848,'2021'!$A$12:$C$276,3,FALSE),0)</f>
        <v>0</v>
      </c>
      <c r="J1848" s="42">
        <f>+IFERROR(VLOOKUP($A1848,'2022'!$A:$O,4,FALSE),0)</f>
        <v>0</v>
      </c>
      <c r="K1848" s="42">
        <f>+IFERROR(VLOOKUP($A1848,'2022'!$A:$O,5,FALSE),0)</f>
        <v>0</v>
      </c>
      <c r="L1848" s="42">
        <f>+IFERROR(VLOOKUP($A1848,'2022'!$A:$O,6,FALSE),0)</f>
        <v>0</v>
      </c>
      <c r="M1848" s="42">
        <f>+IFERROR(VLOOKUP($A1848,'2022'!$A:$O,7,FALSE),0)</f>
        <v>0</v>
      </c>
      <c r="N1848" s="42">
        <f>+IFERROR(VLOOKUP($A1848,'2022'!$A:$O,8,FALSE),0)</f>
        <v>0</v>
      </c>
      <c r="O1848" s="42">
        <f>+IFERROR(VLOOKUP($A1848,'2022'!$A:$O,9,FALSE),0)</f>
        <v>0</v>
      </c>
      <c r="P1848" s="42">
        <f>+IFERROR(VLOOKUP($A1848,'2022'!$A:$O,10,FALSE),0)</f>
        <v>0</v>
      </c>
      <c r="Q1848" s="42">
        <f>+IFERROR(VLOOKUP($A1848,'2022'!$A:$O,11,FALSE),0)</f>
        <v>0</v>
      </c>
      <c r="R1848" s="42">
        <f>+IFERROR(VLOOKUP($A1848,'2022'!$A:$O,12,FALSE),0)</f>
        <v>0</v>
      </c>
      <c r="S1848" s="42">
        <f>+IFERROR(VLOOKUP($A1848,'2022'!$A:$O,13,FALSE),0)</f>
        <v>0</v>
      </c>
      <c r="T1848" s="42">
        <f>+IFERROR(VLOOKUP($A1848,'2022'!$A:$O,14,FALSE),0)</f>
        <v>0</v>
      </c>
      <c r="U1848" s="42">
        <f>+IFERROR(VLOOKUP($A1848,'2022'!$A:$O,15,FALSE),0)</f>
        <v>0</v>
      </c>
    </row>
    <row r="1849" spans="1:21" ht="12" hidden="1" customHeight="1" x14ac:dyDescent="0.2">
      <c r="A1849" s="3">
        <v>5110950103</v>
      </c>
      <c r="B1849" s="4" t="s">
        <v>533</v>
      </c>
      <c r="C1849" s="4" t="s">
        <v>9</v>
      </c>
      <c r="D1849" s="4">
        <f t="shared" si="1863"/>
        <v>10</v>
      </c>
      <c r="E1849" s="42">
        <f t="shared" si="1885"/>
        <v>0</v>
      </c>
      <c r="F1849" s="42">
        <f>IFERROR(VLOOKUP($A1849,'2018'!$A$8:$C$209,3,FALSE),0)</f>
        <v>0</v>
      </c>
      <c r="G1849" s="42">
        <f>IFERROR(VLOOKUP($A1849,'2019'!$A$8:$C$282,3,FALSE),0)</f>
        <v>0</v>
      </c>
      <c r="H1849" s="42">
        <f>+IFERROR(VLOOKUP($A1849,'2020'!$A$14:$C$247,3,FALSE),0)</f>
        <v>0</v>
      </c>
      <c r="I1849" s="42">
        <f>+IFERROR(VLOOKUP($A1849,'2021'!$A$12:$C$276,3,FALSE),0)</f>
        <v>0</v>
      </c>
      <c r="J1849" s="42">
        <f>+IFERROR(VLOOKUP($A1849,'2022'!$A:$O,4,FALSE),0)</f>
        <v>0</v>
      </c>
      <c r="K1849" s="42">
        <f>+IFERROR(VLOOKUP($A1849,'2022'!$A:$O,5,FALSE),0)</f>
        <v>0</v>
      </c>
      <c r="L1849" s="42">
        <f>+IFERROR(VLOOKUP($A1849,'2022'!$A:$O,6,FALSE),0)</f>
        <v>0</v>
      </c>
      <c r="M1849" s="42">
        <f>+IFERROR(VLOOKUP($A1849,'2022'!$A:$O,7,FALSE),0)</f>
        <v>0</v>
      </c>
      <c r="N1849" s="42">
        <f>+IFERROR(VLOOKUP($A1849,'2022'!$A:$O,8,FALSE),0)</f>
        <v>0</v>
      </c>
      <c r="O1849" s="42">
        <f>+IFERROR(VLOOKUP($A1849,'2022'!$A:$O,9,FALSE),0)</f>
        <v>0</v>
      </c>
      <c r="P1849" s="42">
        <f>+IFERROR(VLOOKUP($A1849,'2022'!$A:$O,10,FALSE),0)</f>
        <v>0</v>
      </c>
      <c r="Q1849" s="42">
        <f>+IFERROR(VLOOKUP($A1849,'2022'!$A:$O,11,FALSE),0)</f>
        <v>0</v>
      </c>
      <c r="R1849" s="42">
        <f>+IFERROR(VLOOKUP($A1849,'2022'!$A:$O,12,FALSE),0)</f>
        <v>0</v>
      </c>
      <c r="S1849" s="42">
        <f>+IFERROR(VLOOKUP($A1849,'2022'!$A:$O,13,FALSE),0)</f>
        <v>0</v>
      </c>
      <c r="T1849" s="42">
        <f>+IFERROR(VLOOKUP($A1849,'2022'!$A:$O,14,FALSE),0)</f>
        <v>0</v>
      </c>
      <c r="U1849" s="42">
        <f>+IFERROR(VLOOKUP($A1849,'2022'!$A:$O,15,FALSE),0)</f>
        <v>0</v>
      </c>
    </row>
    <row r="1850" spans="1:21" ht="12" hidden="1" customHeight="1" x14ac:dyDescent="0.2">
      <c r="A1850" s="3">
        <v>5110950104</v>
      </c>
      <c r="B1850" s="4" t="s">
        <v>384</v>
      </c>
      <c r="C1850" s="4" t="s">
        <v>9</v>
      </c>
      <c r="D1850" s="4">
        <f t="shared" si="1863"/>
        <v>10</v>
      </c>
      <c r="E1850" s="42">
        <f t="shared" si="1885"/>
        <v>0</v>
      </c>
      <c r="F1850" s="42">
        <f>IFERROR(VLOOKUP($A1850,'2018'!$A$8:$C$209,3,FALSE),0)</f>
        <v>0</v>
      </c>
      <c r="G1850" s="42">
        <f>IFERROR(VLOOKUP($A1850,'2019'!$A$8:$C$282,3,FALSE),0)</f>
        <v>0</v>
      </c>
      <c r="H1850" s="42">
        <f>+IFERROR(VLOOKUP($A1850,'2020'!$A$14:$C$247,3,FALSE),0)</f>
        <v>0</v>
      </c>
      <c r="I1850" s="42">
        <f>+IFERROR(VLOOKUP($A1850,'2021'!$A$12:$C$276,3,FALSE),0)</f>
        <v>0</v>
      </c>
      <c r="J1850" s="42">
        <f>+IFERROR(VLOOKUP($A1850,'2022'!$A:$O,4,FALSE),0)</f>
        <v>0</v>
      </c>
      <c r="K1850" s="42">
        <f>+IFERROR(VLOOKUP($A1850,'2022'!$A:$O,5,FALSE),0)</f>
        <v>0</v>
      </c>
      <c r="L1850" s="42">
        <f>+IFERROR(VLOOKUP($A1850,'2022'!$A:$O,6,FALSE),0)</f>
        <v>0</v>
      </c>
      <c r="M1850" s="42">
        <f>+IFERROR(VLOOKUP($A1850,'2022'!$A:$O,7,FALSE),0)</f>
        <v>0</v>
      </c>
      <c r="N1850" s="42">
        <f>+IFERROR(VLOOKUP($A1850,'2022'!$A:$O,8,FALSE),0)</f>
        <v>0</v>
      </c>
      <c r="O1850" s="42">
        <f>+IFERROR(VLOOKUP($A1850,'2022'!$A:$O,9,FALSE),0)</f>
        <v>0</v>
      </c>
      <c r="P1850" s="42">
        <f>+IFERROR(VLOOKUP($A1850,'2022'!$A:$O,10,FALSE),0)</f>
        <v>0</v>
      </c>
      <c r="Q1850" s="42">
        <f>+IFERROR(VLOOKUP($A1850,'2022'!$A:$O,11,FALSE),0)</f>
        <v>0</v>
      </c>
      <c r="R1850" s="42">
        <f>+IFERROR(VLOOKUP($A1850,'2022'!$A:$O,12,FALSE),0)</f>
        <v>0</v>
      </c>
      <c r="S1850" s="42">
        <f>+IFERROR(VLOOKUP($A1850,'2022'!$A:$O,13,FALSE),0)</f>
        <v>0</v>
      </c>
      <c r="T1850" s="42">
        <f>+IFERROR(VLOOKUP($A1850,'2022'!$A:$O,14,FALSE),0)</f>
        <v>0</v>
      </c>
      <c r="U1850" s="42">
        <f>+IFERROR(VLOOKUP($A1850,'2022'!$A:$O,15,FALSE),0)</f>
        <v>0</v>
      </c>
    </row>
    <row r="1851" spans="1:21" hidden="1" x14ac:dyDescent="0.2">
      <c r="A1851" s="3">
        <v>5110950105</v>
      </c>
      <c r="B1851" s="4" t="s">
        <v>1042</v>
      </c>
      <c r="C1851" s="4" t="s">
        <v>9</v>
      </c>
      <c r="D1851" s="4">
        <f t="shared" si="1863"/>
        <v>10</v>
      </c>
      <c r="E1851" s="42">
        <f t="shared" si="1885"/>
        <v>0</v>
      </c>
      <c r="F1851" s="42">
        <f>IFERROR(VLOOKUP($A1851,'2018'!$A$8:$C$209,3,FALSE),0)</f>
        <v>0</v>
      </c>
      <c r="G1851" s="42">
        <f>IFERROR(VLOOKUP($A1851,'2019'!$A$8:$C$282,3,FALSE),0)</f>
        <v>0</v>
      </c>
      <c r="H1851" s="42">
        <f>+IFERROR(VLOOKUP($A1851,'2020'!$A$14:$C$247,3,FALSE),0)</f>
        <v>0</v>
      </c>
      <c r="I1851" s="42">
        <f>+IFERROR(VLOOKUP($A1851,'2021'!$A$12:$C$276,3,FALSE),0)</f>
        <v>0</v>
      </c>
      <c r="J1851" s="42">
        <f>+IFERROR(VLOOKUP($A1851,'2022'!$A:$O,4,FALSE),0)</f>
        <v>0</v>
      </c>
      <c r="K1851" s="42">
        <f>+IFERROR(VLOOKUP($A1851,'2022'!$A:$O,5,FALSE),0)</f>
        <v>0</v>
      </c>
      <c r="L1851" s="42">
        <f>+IFERROR(VLOOKUP($A1851,'2022'!$A:$O,6,FALSE),0)</f>
        <v>0</v>
      </c>
      <c r="M1851" s="42">
        <f>+IFERROR(VLOOKUP($A1851,'2022'!$A:$O,7,FALSE),0)</f>
        <v>0</v>
      </c>
      <c r="N1851" s="42">
        <f>+IFERROR(VLOOKUP($A1851,'2022'!$A:$O,8,FALSE),0)</f>
        <v>0</v>
      </c>
      <c r="O1851" s="42">
        <f>+IFERROR(VLOOKUP($A1851,'2022'!$A:$O,9,FALSE),0)</f>
        <v>0</v>
      </c>
      <c r="P1851" s="42">
        <f>+IFERROR(VLOOKUP($A1851,'2022'!$A:$O,10,FALSE),0)</f>
        <v>0</v>
      </c>
      <c r="Q1851" s="42">
        <f>+IFERROR(VLOOKUP($A1851,'2022'!$A:$O,11,FALSE),0)</f>
        <v>0</v>
      </c>
      <c r="R1851" s="42">
        <f>+IFERROR(VLOOKUP($A1851,'2022'!$A:$O,12,FALSE),0)</f>
        <v>0</v>
      </c>
      <c r="S1851" s="42">
        <f>+IFERROR(VLOOKUP($A1851,'2022'!$A:$O,13,FALSE),0)</f>
        <v>0</v>
      </c>
      <c r="T1851" s="42">
        <f>+IFERROR(VLOOKUP($A1851,'2022'!$A:$O,14,FALSE),0)</f>
        <v>0</v>
      </c>
      <c r="U1851" s="42">
        <f>+IFERROR(VLOOKUP($A1851,'2022'!$A:$O,15,FALSE),0)</f>
        <v>0</v>
      </c>
    </row>
    <row r="1852" spans="1:21" ht="12" hidden="1" customHeight="1" x14ac:dyDescent="0.2">
      <c r="A1852" s="3">
        <v>5110950180</v>
      </c>
      <c r="B1852" s="4" t="s">
        <v>982</v>
      </c>
      <c r="C1852" s="4" t="s">
        <v>9</v>
      </c>
      <c r="D1852" s="4">
        <f t="shared" si="1863"/>
        <v>10</v>
      </c>
      <c r="E1852" s="42">
        <f t="shared" si="1885"/>
        <v>0</v>
      </c>
      <c r="F1852" s="42">
        <f>IFERROR(VLOOKUP($A1852,'2018'!$A$8:$C$209,3,FALSE),0)</f>
        <v>0</v>
      </c>
      <c r="G1852" s="42">
        <f>IFERROR(VLOOKUP($A1852,'2019'!$A$8:$C$282,3,FALSE),0)</f>
        <v>0</v>
      </c>
      <c r="H1852" s="42">
        <f>+IFERROR(VLOOKUP($A1852,'2020'!$A$14:$C$247,3,FALSE),0)</f>
        <v>0</v>
      </c>
      <c r="I1852" s="42">
        <f>+IFERROR(VLOOKUP($A1852,'2021'!$A$12:$C$276,3,FALSE),0)</f>
        <v>0</v>
      </c>
      <c r="J1852" s="42">
        <f>+IFERROR(VLOOKUP($A1852,'2022'!$A:$O,4,FALSE),0)</f>
        <v>0</v>
      </c>
      <c r="K1852" s="42">
        <f>+IFERROR(VLOOKUP($A1852,'2022'!$A:$O,5,FALSE),0)</f>
        <v>0</v>
      </c>
      <c r="L1852" s="42">
        <f>+IFERROR(VLOOKUP($A1852,'2022'!$A:$O,6,FALSE),0)</f>
        <v>0</v>
      </c>
      <c r="M1852" s="42">
        <f>+IFERROR(VLOOKUP($A1852,'2022'!$A:$O,7,FALSE),0)</f>
        <v>0</v>
      </c>
      <c r="N1852" s="42">
        <f>+IFERROR(VLOOKUP($A1852,'2022'!$A:$O,8,FALSE),0)</f>
        <v>0</v>
      </c>
      <c r="O1852" s="42">
        <f>+IFERROR(VLOOKUP($A1852,'2022'!$A:$O,9,FALSE),0)</f>
        <v>0</v>
      </c>
      <c r="P1852" s="42">
        <f>+IFERROR(VLOOKUP($A1852,'2022'!$A:$O,10,FALSE),0)</f>
        <v>0</v>
      </c>
      <c r="Q1852" s="42">
        <f>+IFERROR(VLOOKUP($A1852,'2022'!$A:$O,11,FALSE),0)</f>
        <v>0</v>
      </c>
      <c r="R1852" s="42">
        <f>+IFERROR(VLOOKUP($A1852,'2022'!$A:$O,12,FALSE),0)</f>
        <v>0</v>
      </c>
      <c r="S1852" s="42">
        <f>+IFERROR(VLOOKUP($A1852,'2022'!$A:$O,13,FALSE),0)</f>
        <v>0</v>
      </c>
      <c r="T1852" s="42">
        <f>+IFERROR(VLOOKUP($A1852,'2022'!$A:$O,14,FALSE),0)</f>
        <v>0</v>
      </c>
      <c r="U1852" s="42">
        <f>+IFERROR(VLOOKUP($A1852,'2022'!$A:$O,15,FALSE),0)</f>
        <v>0</v>
      </c>
    </row>
    <row r="1853" spans="1:21" ht="12" hidden="1" customHeight="1" x14ac:dyDescent="0.25">
      <c r="A1853" s="5">
        <v>511096</v>
      </c>
      <c r="B1853" s="6" t="s">
        <v>387</v>
      </c>
      <c r="C1853" s="6" t="s">
        <v>5</v>
      </c>
      <c r="D1853" s="6">
        <f t="shared" si="1863"/>
        <v>6</v>
      </c>
      <c r="E1853" s="40">
        <f t="shared" ref="E1853:U1854" si="1886">+E1854</f>
        <v>0</v>
      </c>
      <c r="F1853" s="40">
        <f t="shared" si="1886"/>
        <v>0</v>
      </c>
      <c r="G1853" s="40">
        <f t="shared" si="1886"/>
        <v>0</v>
      </c>
      <c r="H1853" s="40">
        <f t="shared" si="1886"/>
        <v>0</v>
      </c>
      <c r="I1853" s="40">
        <f t="shared" si="1886"/>
        <v>0</v>
      </c>
      <c r="J1853" s="40">
        <f t="shared" si="1886"/>
        <v>0</v>
      </c>
      <c r="K1853" s="40">
        <f t="shared" si="1886"/>
        <v>0</v>
      </c>
      <c r="L1853" s="40">
        <f t="shared" si="1886"/>
        <v>0</v>
      </c>
      <c r="M1853" s="40">
        <f t="shared" si="1886"/>
        <v>0</v>
      </c>
      <c r="N1853" s="40">
        <f t="shared" si="1886"/>
        <v>0</v>
      </c>
      <c r="O1853" s="40">
        <f t="shared" si="1886"/>
        <v>0</v>
      </c>
      <c r="P1853" s="40">
        <f t="shared" si="1886"/>
        <v>0</v>
      </c>
      <c r="Q1853" s="40">
        <f t="shared" si="1886"/>
        <v>0</v>
      </c>
      <c r="R1853" s="40">
        <f t="shared" si="1886"/>
        <v>0</v>
      </c>
      <c r="S1853" s="40">
        <f t="shared" si="1886"/>
        <v>0</v>
      </c>
      <c r="T1853" s="40">
        <f t="shared" si="1886"/>
        <v>0</v>
      </c>
      <c r="U1853" s="40">
        <f t="shared" si="1886"/>
        <v>0</v>
      </c>
    </row>
    <row r="1854" spans="1:21" ht="12" hidden="1" x14ac:dyDescent="0.25">
      <c r="A1854" s="34">
        <v>51109601</v>
      </c>
      <c r="B1854" s="35" t="s">
        <v>387</v>
      </c>
      <c r="C1854" s="35" t="s">
        <v>5</v>
      </c>
      <c r="D1854" s="35">
        <f t="shared" si="1863"/>
        <v>8</v>
      </c>
      <c r="E1854" s="41">
        <f t="shared" si="1886"/>
        <v>0</v>
      </c>
      <c r="F1854" s="41">
        <f t="shared" si="1886"/>
        <v>0</v>
      </c>
      <c r="G1854" s="41">
        <f t="shared" si="1886"/>
        <v>0</v>
      </c>
      <c r="H1854" s="41">
        <f t="shared" si="1886"/>
        <v>0</v>
      </c>
      <c r="I1854" s="41">
        <f t="shared" si="1886"/>
        <v>0</v>
      </c>
      <c r="J1854" s="41">
        <f t="shared" si="1886"/>
        <v>0</v>
      </c>
      <c r="K1854" s="41">
        <f t="shared" si="1886"/>
        <v>0</v>
      </c>
      <c r="L1854" s="41">
        <f t="shared" si="1886"/>
        <v>0</v>
      </c>
      <c r="M1854" s="41">
        <f t="shared" si="1886"/>
        <v>0</v>
      </c>
      <c r="N1854" s="41">
        <f t="shared" si="1886"/>
        <v>0</v>
      </c>
      <c r="O1854" s="41">
        <f t="shared" si="1886"/>
        <v>0</v>
      </c>
      <c r="P1854" s="41">
        <f t="shared" si="1886"/>
        <v>0</v>
      </c>
      <c r="Q1854" s="41">
        <f t="shared" si="1886"/>
        <v>0</v>
      </c>
      <c r="R1854" s="41">
        <f t="shared" si="1886"/>
        <v>0</v>
      </c>
      <c r="S1854" s="41">
        <f t="shared" si="1886"/>
        <v>0</v>
      </c>
      <c r="T1854" s="41">
        <f t="shared" si="1886"/>
        <v>0</v>
      </c>
      <c r="U1854" s="41">
        <f t="shared" si="1886"/>
        <v>0</v>
      </c>
    </row>
    <row r="1855" spans="1:21" ht="12" hidden="1" customHeight="1" x14ac:dyDescent="0.2">
      <c r="A1855" s="3">
        <v>5110960101</v>
      </c>
      <c r="B1855" s="4" t="s">
        <v>387</v>
      </c>
      <c r="C1855" s="4" t="s">
        <v>9</v>
      </c>
      <c r="D1855" s="4">
        <f t="shared" si="1863"/>
        <v>10</v>
      </c>
      <c r="E1855" s="42">
        <f>+F1855+G1855+J1855+K1855+L1855+H1855+M1855+N1855+I1855+O1855+P1855+Q1855+R1855+S1855+T1855+U1855</f>
        <v>0</v>
      </c>
      <c r="F1855" s="42">
        <f>IFERROR(VLOOKUP($A1855,'2018'!$A$8:$C$209,3,FALSE),0)</f>
        <v>0</v>
      </c>
      <c r="G1855" s="42">
        <f>IFERROR(VLOOKUP($A1855,'2019'!$A$8:$C$282,3,FALSE),0)</f>
        <v>0</v>
      </c>
      <c r="H1855" s="42">
        <f>+IFERROR(VLOOKUP($A1855,'2020'!$A$14:$C$247,3,FALSE),0)</f>
        <v>0</v>
      </c>
      <c r="I1855" s="42">
        <f>+IFERROR(VLOOKUP($A1855,'2021'!$A$12:$C$276,3,FALSE),0)</f>
        <v>0</v>
      </c>
      <c r="J1855" s="42">
        <f>+IFERROR(VLOOKUP($A1855,'2022'!$A:$O,4,FALSE),0)</f>
        <v>0</v>
      </c>
      <c r="K1855" s="42">
        <f>+IFERROR(VLOOKUP($A1855,'2022'!$A:$O,5,FALSE),0)</f>
        <v>0</v>
      </c>
      <c r="L1855" s="42">
        <f>+IFERROR(VLOOKUP($A1855,'2022'!$A:$O,6,FALSE),0)</f>
        <v>0</v>
      </c>
      <c r="M1855" s="42">
        <f>+IFERROR(VLOOKUP($A1855,'2022'!$A:$O,7,FALSE),0)</f>
        <v>0</v>
      </c>
      <c r="N1855" s="42">
        <f>+IFERROR(VLOOKUP($A1855,'2022'!$A:$O,8,FALSE),0)</f>
        <v>0</v>
      </c>
      <c r="O1855" s="42">
        <f>+IFERROR(VLOOKUP($A1855,'2022'!$A:$O,9,FALSE),0)</f>
        <v>0</v>
      </c>
      <c r="P1855" s="42">
        <f>+IFERROR(VLOOKUP($A1855,'2022'!$A:$O,10,FALSE),0)</f>
        <v>0</v>
      </c>
      <c r="Q1855" s="42">
        <f>+IFERROR(VLOOKUP($A1855,'2022'!$A:$O,11,FALSE),0)</f>
        <v>0</v>
      </c>
      <c r="R1855" s="42">
        <f>+IFERROR(VLOOKUP($A1855,'2022'!$A:$O,12,FALSE),0)</f>
        <v>0</v>
      </c>
      <c r="S1855" s="42">
        <f>+IFERROR(VLOOKUP($A1855,'2022'!$A:$O,13,FALSE),0)</f>
        <v>0</v>
      </c>
      <c r="T1855" s="42">
        <f>+IFERROR(VLOOKUP($A1855,'2022'!$A:$O,14,FALSE),0)</f>
        <v>0</v>
      </c>
      <c r="U1855" s="42">
        <f>+IFERROR(VLOOKUP($A1855,'2022'!$A:$O,15,FALSE),0)</f>
        <v>0</v>
      </c>
    </row>
    <row r="1856" spans="1:21" ht="12" hidden="1" customHeight="1" x14ac:dyDescent="0.25">
      <c r="A1856" s="5">
        <v>511098</v>
      </c>
      <c r="B1856" s="6" t="s">
        <v>600</v>
      </c>
      <c r="C1856" s="6" t="s">
        <v>5</v>
      </c>
      <c r="D1856" s="6">
        <f t="shared" si="1863"/>
        <v>6</v>
      </c>
      <c r="E1856" s="40">
        <f t="shared" ref="E1856:U1857" si="1887">+E1857</f>
        <v>0</v>
      </c>
      <c r="F1856" s="40">
        <f t="shared" si="1887"/>
        <v>0</v>
      </c>
      <c r="G1856" s="40">
        <f t="shared" si="1887"/>
        <v>0</v>
      </c>
      <c r="H1856" s="40">
        <f t="shared" si="1887"/>
        <v>0</v>
      </c>
      <c r="I1856" s="40">
        <f t="shared" si="1887"/>
        <v>0</v>
      </c>
      <c r="J1856" s="40">
        <f t="shared" si="1887"/>
        <v>0</v>
      </c>
      <c r="K1856" s="40">
        <f t="shared" si="1887"/>
        <v>0</v>
      </c>
      <c r="L1856" s="40">
        <f t="shared" si="1887"/>
        <v>0</v>
      </c>
      <c r="M1856" s="40">
        <f t="shared" si="1887"/>
        <v>0</v>
      </c>
      <c r="N1856" s="40">
        <f t="shared" si="1887"/>
        <v>0</v>
      </c>
      <c r="O1856" s="40">
        <f t="shared" si="1887"/>
        <v>0</v>
      </c>
      <c r="P1856" s="40">
        <f t="shared" si="1887"/>
        <v>0</v>
      </c>
      <c r="Q1856" s="40">
        <f t="shared" si="1887"/>
        <v>0</v>
      </c>
      <c r="R1856" s="40">
        <f t="shared" si="1887"/>
        <v>0</v>
      </c>
      <c r="S1856" s="40">
        <f t="shared" si="1887"/>
        <v>0</v>
      </c>
      <c r="T1856" s="40">
        <f t="shared" si="1887"/>
        <v>0</v>
      </c>
      <c r="U1856" s="40">
        <f t="shared" si="1887"/>
        <v>0</v>
      </c>
    </row>
    <row r="1857" spans="1:21" ht="12" hidden="1" x14ac:dyDescent="0.25">
      <c r="A1857" s="34">
        <v>51109801</v>
      </c>
      <c r="B1857" s="35" t="s">
        <v>600</v>
      </c>
      <c r="C1857" s="35" t="s">
        <v>5</v>
      </c>
      <c r="D1857" s="35">
        <f t="shared" si="1863"/>
        <v>8</v>
      </c>
      <c r="E1857" s="41">
        <f t="shared" si="1887"/>
        <v>0</v>
      </c>
      <c r="F1857" s="41">
        <f t="shared" si="1887"/>
        <v>0</v>
      </c>
      <c r="G1857" s="41">
        <f t="shared" si="1887"/>
        <v>0</v>
      </c>
      <c r="H1857" s="41">
        <f t="shared" si="1887"/>
        <v>0</v>
      </c>
      <c r="I1857" s="41">
        <f t="shared" si="1887"/>
        <v>0</v>
      </c>
      <c r="J1857" s="41">
        <f t="shared" si="1887"/>
        <v>0</v>
      </c>
      <c r="K1857" s="41">
        <f t="shared" si="1887"/>
        <v>0</v>
      </c>
      <c r="L1857" s="41">
        <f t="shared" si="1887"/>
        <v>0</v>
      </c>
      <c r="M1857" s="41">
        <f t="shared" si="1887"/>
        <v>0</v>
      </c>
      <c r="N1857" s="41">
        <f t="shared" si="1887"/>
        <v>0</v>
      </c>
      <c r="O1857" s="41">
        <f t="shared" si="1887"/>
        <v>0</v>
      </c>
      <c r="P1857" s="41">
        <f t="shared" si="1887"/>
        <v>0</v>
      </c>
      <c r="Q1857" s="41">
        <f t="shared" si="1887"/>
        <v>0</v>
      </c>
      <c r="R1857" s="41">
        <f t="shared" si="1887"/>
        <v>0</v>
      </c>
      <c r="S1857" s="41">
        <f t="shared" si="1887"/>
        <v>0</v>
      </c>
      <c r="T1857" s="41">
        <f t="shared" si="1887"/>
        <v>0</v>
      </c>
      <c r="U1857" s="41">
        <f t="shared" si="1887"/>
        <v>0</v>
      </c>
    </row>
    <row r="1858" spans="1:21" ht="12" hidden="1" customHeight="1" x14ac:dyDescent="0.2">
      <c r="A1858" s="3">
        <v>5110980101</v>
      </c>
      <c r="B1858" s="4" t="s">
        <v>600</v>
      </c>
      <c r="C1858" s="4" t="s">
        <v>9</v>
      </c>
      <c r="D1858" s="4">
        <f t="shared" si="1863"/>
        <v>10</v>
      </c>
      <c r="E1858" s="42">
        <f>+F1858+G1858+J1858+K1858+L1858+H1858+M1858+N1858+I1858+O1858+P1858+Q1858+R1858+S1858+T1858+U1858</f>
        <v>0</v>
      </c>
      <c r="F1858" s="42">
        <f>IFERROR(VLOOKUP($A1858,'2018'!$A$8:$C$209,3,FALSE),0)</f>
        <v>0</v>
      </c>
      <c r="G1858" s="42">
        <f>IFERROR(VLOOKUP($A1858,'2019'!$A$8:$C$282,3,FALSE),0)</f>
        <v>0</v>
      </c>
      <c r="H1858" s="42">
        <f>+IFERROR(VLOOKUP($A1858,'2020'!$A$14:$C$247,3,FALSE),0)</f>
        <v>0</v>
      </c>
      <c r="I1858" s="42">
        <f>+IFERROR(VLOOKUP($A1858,'2021'!$A$12:$C$276,3,FALSE),0)</f>
        <v>0</v>
      </c>
      <c r="J1858" s="42">
        <f>+IFERROR(VLOOKUP($A1858,'2022'!$A:$O,4,FALSE),0)</f>
        <v>0</v>
      </c>
      <c r="K1858" s="42">
        <f>+IFERROR(VLOOKUP($A1858,'2022'!$A:$O,5,FALSE),0)</f>
        <v>0</v>
      </c>
      <c r="L1858" s="42">
        <f>+IFERROR(VLOOKUP($A1858,'2022'!$A:$O,6,FALSE),0)</f>
        <v>0</v>
      </c>
      <c r="M1858" s="42">
        <f>+IFERROR(VLOOKUP($A1858,'2022'!$A:$O,7,FALSE),0)</f>
        <v>0</v>
      </c>
      <c r="N1858" s="42">
        <f>+IFERROR(VLOOKUP($A1858,'2022'!$A:$O,8,FALSE),0)</f>
        <v>0</v>
      </c>
      <c r="O1858" s="42">
        <f>+IFERROR(VLOOKUP($A1858,'2022'!$A:$O,9,FALSE),0)</f>
        <v>0</v>
      </c>
      <c r="P1858" s="42">
        <f>+IFERROR(VLOOKUP($A1858,'2022'!$A:$O,10,FALSE),0)</f>
        <v>0</v>
      </c>
      <c r="Q1858" s="42">
        <f>+IFERROR(VLOOKUP($A1858,'2022'!$A:$O,11,FALSE),0)</f>
        <v>0</v>
      </c>
      <c r="R1858" s="42">
        <f>+IFERROR(VLOOKUP($A1858,'2022'!$A:$O,12,FALSE),0)</f>
        <v>0</v>
      </c>
      <c r="S1858" s="42">
        <f>+IFERROR(VLOOKUP($A1858,'2022'!$A:$O,13,FALSE),0)</f>
        <v>0</v>
      </c>
      <c r="T1858" s="42">
        <f>+IFERROR(VLOOKUP($A1858,'2022'!$A:$O,14,FALSE),0)</f>
        <v>0</v>
      </c>
      <c r="U1858" s="42">
        <f>+IFERROR(VLOOKUP($A1858,'2022'!$A:$O,15,FALSE),0)</f>
        <v>0</v>
      </c>
    </row>
    <row r="1859" spans="1:21" ht="12" hidden="1" customHeight="1" x14ac:dyDescent="0.25">
      <c r="A1859" s="32">
        <v>5115</v>
      </c>
      <c r="B1859" s="33" t="s">
        <v>719</v>
      </c>
      <c r="C1859" s="33" t="s">
        <v>5</v>
      </c>
      <c r="D1859" s="33">
        <f t="shared" si="1863"/>
        <v>4</v>
      </c>
      <c r="E1859" s="39">
        <f t="shared" ref="E1859:L1859" si="1888">+E1860+E1863+E1866+E1869+E1872+E1882</f>
        <v>0</v>
      </c>
      <c r="F1859" s="39">
        <f t="shared" si="1888"/>
        <v>0</v>
      </c>
      <c r="G1859" s="39">
        <f t="shared" si="1888"/>
        <v>0</v>
      </c>
      <c r="H1859" s="39">
        <f t="shared" ref="H1859" si="1889">+H1860+H1863+H1866+H1869+H1872+H1882</f>
        <v>0</v>
      </c>
      <c r="I1859" s="39">
        <f t="shared" ref="I1859" si="1890">+I1860+I1863+I1866+I1869+I1872+I1882</f>
        <v>0</v>
      </c>
      <c r="J1859" s="39">
        <f t="shared" si="1888"/>
        <v>0</v>
      </c>
      <c r="K1859" s="39">
        <f t="shared" si="1888"/>
        <v>0</v>
      </c>
      <c r="L1859" s="39">
        <f t="shared" si="1888"/>
        <v>0</v>
      </c>
      <c r="M1859" s="39">
        <f t="shared" ref="M1859:N1859" si="1891">+M1860+M1863+M1866+M1869+M1872+M1882</f>
        <v>0</v>
      </c>
      <c r="N1859" s="39">
        <f t="shared" si="1891"/>
        <v>0</v>
      </c>
      <c r="O1859" s="39">
        <f t="shared" ref="O1859:S1859" si="1892">+O1860+O1863+O1866+O1869+O1872+O1882</f>
        <v>0</v>
      </c>
      <c r="P1859" s="39">
        <f t="shared" si="1892"/>
        <v>0</v>
      </c>
      <c r="Q1859" s="39">
        <f t="shared" si="1892"/>
        <v>0</v>
      </c>
      <c r="R1859" s="39">
        <f t="shared" si="1892"/>
        <v>0</v>
      </c>
      <c r="S1859" s="39">
        <f t="shared" si="1892"/>
        <v>0</v>
      </c>
      <c r="T1859" s="39">
        <f t="shared" ref="T1859:U1859" si="1893">+T1860+T1863+T1866+T1869+T1872+T1882</f>
        <v>0</v>
      </c>
      <c r="U1859" s="39">
        <f t="shared" si="1893"/>
        <v>0</v>
      </c>
    </row>
    <row r="1860" spans="1:21" ht="12" hidden="1" x14ac:dyDescent="0.25">
      <c r="A1860" s="5">
        <v>511505</v>
      </c>
      <c r="B1860" s="6" t="s">
        <v>1043</v>
      </c>
      <c r="C1860" s="6" t="s">
        <v>5</v>
      </c>
      <c r="D1860" s="6">
        <f t="shared" si="1863"/>
        <v>6</v>
      </c>
      <c r="E1860" s="40">
        <f t="shared" ref="E1860:U1861" si="1894">+E1861</f>
        <v>0</v>
      </c>
      <c r="F1860" s="40">
        <f t="shared" si="1894"/>
        <v>0</v>
      </c>
      <c r="G1860" s="40">
        <f t="shared" si="1894"/>
        <v>0</v>
      </c>
      <c r="H1860" s="40">
        <f t="shared" si="1894"/>
        <v>0</v>
      </c>
      <c r="I1860" s="40">
        <f t="shared" si="1894"/>
        <v>0</v>
      </c>
      <c r="J1860" s="40">
        <f t="shared" si="1894"/>
        <v>0</v>
      </c>
      <c r="K1860" s="40">
        <f t="shared" si="1894"/>
        <v>0</v>
      </c>
      <c r="L1860" s="40">
        <f t="shared" si="1894"/>
        <v>0</v>
      </c>
      <c r="M1860" s="40">
        <f t="shared" si="1894"/>
        <v>0</v>
      </c>
      <c r="N1860" s="40">
        <f t="shared" si="1894"/>
        <v>0</v>
      </c>
      <c r="O1860" s="40">
        <f t="shared" si="1894"/>
        <v>0</v>
      </c>
      <c r="P1860" s="40">
        <f t="shared" si="1894"/>
        <v>0</v>
      </c>
      <c r="Q1860" s="40">
        <f t="shared" si="1894"/>
        <v>0</v>
      </c>
      <c r="R1860" s="40">
        <f t="shared" si="1894"/>
        <v>0</v>
      </c>
      <c r="S1860" s="40">
        <f t="shared" si="1894"/>
        <v>0</v>
      </c>
      <c r="T1860" s="40">
        <f t="shared" si="1894"/>
        <v>0</v>
      </c>
      <c r="U1860" s="40">
        <f t="shared" si="1894"/>
        <v>0</v>
      </c>
    </row>
    <row r="1861" spans="1:21" ht="12" hidden="1" x14ac:dyDescent="0.25">
      <c r="A1861" s="34">
        <v>51150501</v>
      </c>
      <c r="B1861" s="35" t="s">
        <v>1043</v>
      </c>
      <c r="C1861" s="35" t="s">
        <v>5</v>
      </c>
      <c r="D1861" s="35">
        <f t="shared" si="1863"/>
        <v>8</v>
      </c>
      <c r="E1861" s="41">
        <f t="shared" si="1894"/>
        <v>0</v>
      </c>
      <c r="F1861" s="41">
        <f t="shared" si="1894"/>
        <v>0</v>
      </c>
      <c r="G1861" s="41">
        <f t="shared" si="1894"/>
        <v>0</v>
      </c>
      <c r="H1861" s="41">
        <f t="shared" si="1894"/>
        <v>0</v>
      </c>
      <c r="I1861" s="41">
        <f t="shared" si="1894"/>
        <v>0</v>
      </c>
      <c r="J1861" s="41">
        <f t="shared" si="1894"/>
        <v>0</v>
      </c>
      <c r="K1861" s="41">
        <f t="shared" si="1894"/>
        <v>0</v>
      </c>
      <c r="L1861" s="41">
        <f t="shared" si="1894"/>
        <v>0</v>
      </c>
      <c r="M1861" s="41">
        <f t="shared" si="1894"/>
        <v>0</v>
      </c>
      <c r="N1861" s="41">
        <f t="shared" si="1894"/>
        <v>0</v>
      </c>
      <c r="O1861" s="41">
        <f t="shared" si="1894"/>
        <v>0</v>
      </c>
      <c r="P1861" s="41">
        <f t="shared" si="1894"/>
        <v>0</v>
      </c>
      <c r="Q1861" s="41">
        <f t="shared" si="1894"/>
        <v>0</v>
      </c>
      <c r="R1861" s="41">
        <f t="shared" si="1894"/>
        <v>0</v>
      </c>
      <c r="S1861" s="41">
        <f t="shared" si="1894"/>
        <v>0</v>
      </c>
      <c r="T1861" s="41">
        <f t="shared" si="1894"/>
        <v>0</v>
      </c>
      <c r="U1861" s="41">
        <f t="shared" si="1894"/>
        <v>0</v>
      </c>
    </row>
    <row r="1862" spans="1:21" hidden="1" x14ac:dyDescent="0.2">
      <c r="A1862" s="3">
        <v>5115050101</v>
      </c>
      <c r="B1862" s="4" t="s">
        <v>1043</v>
      </c>
      <c r="C1862" s="4" t="s">
        <v>9</v>
      </c>
      <c r="D1862" s="4">
        <f t="shared" si="1863"/>
        <v>10</v>
      </c>
      <c r="E1862" s="42">
        <f>+F1862+G1862+J1862+K1862+L1862+H1862+M1862+N1862+I1862+O1862+P1862+Q1862+R1862+S1862+T1862+U1862</f>
        <v>0</v>
      </c>
      <c r="F1862" s="42">
        <f>IFERROR(VLOOKUP($A1862,'2018'!$A$8:$C$209,3,FALSE),0)</f>
        <v>0</v>
      </c>
      <c r="G1862" s="42">
        <f>IFERROR(VLOOKUP($A1862,'2019'!$A$8:$C$282,3,FALSE),0)</f>
        <v>0</v>
      </c>
      <c r="H1862" s="42">
        <f>+IFERROR(VLOOKUP($A1862,'2020'!$A$14:$C$247,3,FALSE),0)</f>
        <v>0</v>
      </c>
      <c r="I1862" s="42">
        <f>+IFERROR(VLOOKUP($A1862,'2021'!$A$12:$C$276,3,FALSE),0)</f>
        <v>0</v>
      </c>
      <c r="J1862" s="42">
        <f>+IFERROR(VLOOKUP($A1862,'2022'!$A:$O,4,FALSE),0)</f>
        <v>0</v>
      </c>
      <c r="K1862" s="42">
        <f>+IFERROR(VLOOKUP($A1862,'2022'!$A:$O,5,FALSE),0)</f>
        <v>0</v>
      </c>
      <c r="L1862" s="42">
        <f>+IFERROR(VLOOKUP($A1862,'2022'!$A:$O,6,FALSE),0)</f>
        <v>0</v>
      </c>
      <c r="M1862" s="42">
        <f>+IFERROR(VLOOKUP($A1862,'2022'!$A:$O,7,FALSE),0)</f>
        <v>0</v>
      </c>
      <c r="N1862" s="42">
        <f>+IFERROR(VLOOKUP($A1862,'2022'!$A:$O,8,FALSE),0)</f>
        <v>0</v>
      </c>
      <c r="O1862" s="42">
        <f>+IFERROR(VLOOKUP($A1862,'2022'!$A:$O,9,FALSE),0)</f>
        <v>0</v>
      </c>
      <c r="P1862" s="42">
        <f>+IFERROR(VLOOKUP($A1862,'2022'!$A:$O,10,FALSE),0)</f>
        <v>0</v>
      </c>
      <c r="Q1862" s="42">
        <f>+IFERROR(VLOOKUP($A1862,'2022'!$A:$O,11,FALSE),0)</f>
        <v>0</v>
      </c>
      <c r="R1862" s="42">
        <f>+IFERROR(VLOOKUP($A1862,'2022'!$A:$O,12,FALSE),0)</f>
        <v>0</v>
      </c>
      <c r="S1862" s="42">
        <f>+IFERROR(VLOOKUP($A1862,'2022'!$A:$O,13,FALSE),0)</f>
        <v>0</v>
      </c>
      <c r="T1862" s="42">
        <f>+IFERROR(VLOOKUP($A1862,'2022'!$A:$O,14,FALSE),0)</f>
        <v>0</v>
      </c>
      <c r="U1862" s="42">
        <f>+IFERROR(VLOOKUP($A1862,'2022'!$A:$O,15,FALSE),0)</f>
        <v>0</v>
      </c>
    </row>
    <row r="1863" spans="1:21" ht="12" hidden="1" x14ac:dyDescent="0.25">
      <c r="A1863" s="5">
        <v>511510</v>
      </c>
      <c r="B1863" s="6" t="s">
        <v>408</v>
      </c>
      <c r="C1863" s="6" t="s">
        <v>5</v>
      </c>
      <c r="D1863" s="6">
        <f t="shared" si="1863"/>
        <v>6</v>
      </c>
      <c r="E1863" s="40">
        <f t="shared" ref="E1863:U1864" si="1895">+E1864</f>
        <v>0</v>
      </c>
      <c r="F1863" s="40">
        <f t="shared" si="1895"/>
        <v>0</v>
      </c>
      <c r="G1863" s="40">
        <f t="shared" si="1895"/>
        <v>0</v>
      </c>
      <c r="H1863" s="40">
        <f t="shared" si="1895"/>
        <v>0</v>
      </c>
      <c r="I1863" s="40">
        <f t="shared" si="1895"/>
        <v>0</v>
      </c>
      <c r="J1863" s="40">
        <f t="shared" si="1895"/>
        <v>0</v>
      </c>
      <c r="K1863" s="40">
        <f t="shared" si="1895"/>
        <v>0</v>
      </c>
      <c r="L1863" s="40">
        <f t="shared" si="1895"/>
        <v>0</v>
      </c>
      <c r="M1863" s="40">
        <f t="shared" si="1895"/>
        <v>0</v>
      </c>
      <c r="N1863" s="40">
        <f t="shared" si="1895"/>
        <v>0</v>
      </c>
      <c r="O1863" s="40">
        <f t="shared" si="1895"/>
        <v>0</v>
      </c>
      <c r="P1863" s="40">
        <f t="shared" si="1895"/>
        <v>0</v>
      </c>
      <c r="Q1863" s="40">
        <f t="shared" si="1895"/>
        <v>0</v>
      </c>
      <c r="R1863" s="40">
        <f t="shared" si="1895"/>
        <v>0</v>
      </c>
      <c r="S1863" s="40">
        <f t="shared" si="1895"/>
        <v>0</v>
      </c>
      <c r="T1863" s="40">
        <f t="shared" si="1895"/>
        <v>0</v>
      </c>
      <c r="U1863" s="40">
        <f t="shared" si="1895"/>
        <v>0</v>
      </c>
    </row>
    <row r="1864" spans="1:21" ht="12" hidden="1" x14ac:dyDescent="0.25">
      <c r="A1864" s="34">
        <v>51151001</v>
      </c>
      <c r="B1864" s="35" t="s">
        <v>408</v>
      </c>
      <c r="C1864" s="35" t="s">
        <v>5</v>
      </c>
      <c r="D1864" s="35">
        <f t="shared" si="1863"/>
        <v>8</v>
      </c>
      <c r="E1864" s="41">
        <f t="shared" si="1895"/>
        <v>0</v>
      </c>
      <c r="F1864" s="41">
        <f t="shared" si="1895"/>
        <v>0</v>
      </c>
      <c r="G1864" s="41">
        <f t="shared" si="1895"/>
        <v>0</v>
      </c>
      <c r="H1864" s="41">
        <f t="shared" si="1895"/>
        <v>0</v>
      </c>
      <c r="I1864" s="41">
        <f t="shared" si="1895"/>
        <v>0</v>
      </c>
      <c r="J1864" s="41">
        <f t="shared" si="1895"/>
        <v>0</v>
      </c>
      <c r="K1864" s="41">
        <f t="shared" si="1895"/>
        <v>0</v>
      </c>
      <c r="L1864" s="41">
        <f t="shared" si="1895"/>
        <v>0</v>
      </c>
      <c r="M1864" s="41">
        <f t="shared" si="1895"/>
        <v>0</v>
      </c>
      <c r="N1864" s="41">
        <f t="shared" si="1895"/>
        <v>0</v>
      </c>
      <c r="O1864" s="41">
        <f t="shared" si="1895"/>
        <v>0</v>
      </c>
      <c r="P1864" s="41">
        <f t="shared" si="1895"/>
        <v>0</v>
      </c>
      <c r="Q1864" s="41">
        <f t="shared" si="1895"/>
        <v>0</v>
      </c>
      <c r="R1864" s="41">
        <f t="shared" si="1895"/>
        <v>0</v>
      </c>
      <c r="S1864" s="41">
        <f t="shared" si="1895"/>
        <v>0</v>
      </c>
      <c r="T1864" s="41">
        <f t="shared" si="1895"/>
        <v>0</v>
      </c>
      <c r="U1864" s="41">
        <f t="shared" si="1895"/>
        <v>0</v>
      </c>
    </row>
    <row r="1865" spans="1:21" hidden="1" x14ac:dyDescent="0.2">
      <c r="A1865" s="3">
        <v>5115100101</v>
      </c>
      <c r="B1865" s="4" t="s">
        <v>408</v>
      </c>
      <c r="C1865" s="4" t="s">
        <v>9</v>
      </c>
      <c r="D1865" s="4">
        <f t="shared" si="1863"/>
        <v>10</v>
      </c>
      <c r="E1865" s="42">
        <f>+F1865+G1865+J1865+K1865+L1865+H1865+M1865+N1865+I1865+O1865+P1865+Q1865+R1865+S1865+T1865+U1865</f>
        <v>0</v>
      </c>
      <c r="F1865" s="42">
        <f>IFERROR(VLOOKUP($A1865,'2018'!$A$8:$C$209,3,FALSE),0)</f>
        <v>0</v>
      </c>
      <c r="G1865" s="42">
        <f>IFERROR(VLOOKUP($A1865,'2019'!$A$8:$C$282,3,FALSE),0)</f>
        <v>0</v>
      </c>
      <c r="H1865" s="42">
        <f>+IFERROR(VLOOKUP($A1865,'2020'!$A$14:$C$247,3,FALSE),0)</f>
        <v>0</v>
      </c>
      <c r="I1865" s="42">
        <f>+IFERROR(VLOOKUP($A1865,'2021'!$A$12:$C$276,3,FALSE),0)</f>
        <v>0</v>
      </c>
      <c r="J1865" s="42">
        <f>+IFERROR(VLOOKUP($A1865,'2022'!$A:$O,4,FALSE),0)</f>
        <v>0</v>
      </c>
      <c r="K1865" s="42">
        <f>+IFERROR(VLOOKUP($A1865,'2022'!$A:$O,5,FALSE),0)</f>
        <v>0</v>
      </c>
      <c r="L1865" s="42">
        <f>+IFERROR(VLOOKUP($A1865,'2022'!$A:$O,6,FALSE),0)</f>
        <v>0</v>
      </c>
      <c r="M1865" s="42">
        <f>+IFERROR(VLOOKUP($A1865,'2022'!$A:$O,7,FALSE),0)</f>
        <v>0</v>
      </c>
      <c r="N1865" s="42">
        <f>+IFERROR(VLOOKUP($A1865,'2022'!$A:$O,8,FALSE),0)</f>
        <v>0</v>
      </c>
      <c r="O1865" s="42">
        <f>+IFERROR(VLOOKUP($A1865,'2022'!$A:$O,9,FALSE),0)</f>
        <v>0</v>
      </c>
      <c r="P1865" s="42">
        <f>+IFERROR(VLOOKUP($A1865,'2022'!$A:$O,10,FALSE),0)</f>
        <v>0</v>
      </c>
      <c r="Q1865" s="42">
        <f>+IFERROR(VLOOKUP($A1865,'2022'!$A:$O,11,FALSE),0)</f>
        <v>0</v>
      </c>
      <c r="R1865" s="42">
        <f>+IFERROR(VLOOKUP($A1865,'2022'!$A:$O,12,FALSE),0)</f>
        <v>0</v>
      </c>
      <c r="S1865" s="42">
        <f>+IFERROR(VLOOKUP($A1865,'2022'!$A:$O,13,FALSE),0)</f>
        <v>0</v>
      </c>
      <c r="T1865" s="42">
        <f>+IFERROR(VLOOKUP($A1865,'2022'!$A:$O,14,FALSE),0)</f>
        <v>0</v>
      </c>
      <c r="U1865" s="42">
        <f>+IFERROR(VLOOKUP($A1865,'2022'!$A:$O,15,FALSE),0)</f>
        <v>0</v>
      </c>
    </row>
    <row r="1866" spans="1:21" ht="12" hidden="1" x14ac:dyDescent="0.25">
      <c r="A1866" s="5">
        <v>511515</v>
      </c>
      <c r="B1866" s="6" t="s">
        <v>405</v>
      </c>
      <c r="C1866" s="6" t="s">
        <v>5</v>
      </c>
      <c r="D1866" s="6">
        <f t="shared" si="1863"/>
        <v>6</v>
      </c>
      <c r="E1866" s="40">
        <f t="shared" ref="E1866:U1867" si="1896">+E1867</f>
        <v>0</v>
      </c>
      <c r="F1866" s="40">
        <f t="shared" si="1896"/>
        <v>0</v>
      </c>
      <c r="G1866" s="40">
        <f t="shared" si="1896"/>
        <v>0</v>
      </c>
      <c r="H1866" s="40">
        <f t="shared" si="1896"/>
        <v>0</v>
      </c>
      <c r="I1866" s="40">
        <f t="shared" si="1896"/>
        <v>0</v>
      </c>
      <c r="J1866" s="40">
        <f t="shared" si="1896"/>
        <v>0</v>
      </c>
      <c r="K1866" s="40">
        <f t="shared" si="1896"/>
        <v>0</v>
      </c>
      <c r="L1866" s="40">
        <f t="shared" si="1896"/>
        <v>0</v>
      </c>
      <c r="M1866" s="40">
        <f t="shared" si="1896"/>
        <v>0</v>
      </c>
      <c r="N1866" s="40">
        <f t="shared" si="1896"/>
        <v>0</v>
      </c>
      <c r="O1866" s="40">
        <f t="shared" si="1896"/>
        <v>0</v>
      </c>
      <c r="P1866" s="40">
        <f t="shared" si="1896"/>
        <v>0</v>
      </c>
      <c r="Q1866" s="40">
        <f t="shared" si="1896"/>
        <v>0</v>
      </c>
      <c r="R1866" s="40">
        <f t="shared" si="1896"/>
        <v>0</v>
      </c>
      <c r="S1866" s="40">
        <f t="shared" si="1896"/>
        <v>0</v>
      </c>
      <c r="T1866" s="40">
        <f t="shared" si="1896"/>
        <v>0</v>
      </c>
      <c r="U1866" s="40">
        <f t="shared" si="1896"/>
        <v>0</v>
      </c>
    </row>
    <row r="1867" spans="1:21" ht="12" hidden="1" customHeight="1" x14ac:dyDescent="0.25">
      <c r="A1867" s="34">
        <v>51151501</v>
      </c>
      <c r="B1867" s="35" t="s">
        <v>405</v>
      </c>
      <c r="C1867" s="35" t="s">
        <v>5</v>
      </c>
      <c r="D1867" s="35">
        <f t="shared" si="1863"/>
        <v>8</v>
      </c>
      <c r="E1867" s="41">
        <f t="shared" si="1896"/>
        <v>0</v>
      </c>
      <c r="F1867" s="41">
        <f t="shared" si="1896"/>
        <v>0</v>
      </c>
      <c r="G1867" s="41">
        <f t="shared" si="1896"/>
        <v>0</v>
      </c>
      <c r="H1867" s="41">
        <f t="shared" si="1896"/>
        <v>0</v>
      </c>
      <c r="I1867" s="41">
        <f t="shared" si="1896"/>
        <v>0</v>
      </c>
      <c r="J1867" s="41">
        <f t="shared" si="1896"/>
        <v>0</v>
      </c>
      <c r="K1867" s="41">
        <f t="shared" si="1896"/>
        <v>0</v>
      </c>
      <c r="L1867" s="41">
        <f t="shared" si="1896"/>
        <v>0</v>
      </c>
      <c r="M1867" s="41">
        <f t="shared" si="1896"/>
        <v>0</v>
      </c>
      <c r="N1867" s="41">
        <f t="shared" si="1896"/>
        <v>0</v>
      </c>
      <c r="O1867" s="41">
        <f t="shared" si="1896"/>
        <v>0</v>
      </c>
      <c r="P1867" s="41">
        <f t="shared" si="1896"/>
        <v>0</v>
      </c>
      <c r="Q1867" s="41">
        <f t="shared" si="1896"/>
        <v>0</v>
      </c>
      <c r="R1867" s="41">
        <f t="shared" si="1896"/>
        <v>0</v>
      </c>
      <c r="S1867" s="41">
        <f t="shared" si="1896"/>
        <v>0</v>
      </c>
      <c r="T1867" s="41">
        <f t="shared" si="1896"/>
        <v>0</v>
      </c>
      <c r="U1867" s="41">
        <f t="shared" si="1896"/>
        <v>0</v>
      </c>
    </row>
    <row r="1868" spans="1:21" ht="12" hidden="1" customHeight="1" x14ac:dyDescent="0.2">
      <c r="A1868" s="3">
        <v>5115150101</v>
      </c>
      <c r="B1868" s="4" t="s">
        <v>405</v>
      </c>
      <c r="C1868" s="4" t="s">
        <v>9</v>
      </c>
      <c r="D1868" s="4">
        <f t="shared" si="1863"/>
        <v>10</v>
      </c>
      <c r="E1868" s="42">
        <f>+F1868+G1868+J1868+K1868+L1868+H1868+M1868+N1868+I1868+O1868+P1868+Q1868+R1868+S1868+T1868+U1868</f>
        <v>0</v>
      </c>
      <c r="F1868" s="42">
        <f>IFERROR(VLOOKUP($A1868,'2018'!$A$8:$C$209,3,FALSE),0)</f>
        <v>0</v>
      </c>
      <c r="G1868" s="42">
        <f>IFERROR(VLOOKUP($A1868,'2019'!$A$8:$C$282,3,FALSE),0)</f>
        <v>0</v>
      </c>
      <c r="H1868" s="42">
        <f>+IFERROR(VLOOKUP($A1868,'2020'!$A$14:$C$247,3,FALSE),0)</f>
        <v>0</v>
      </c>
      <c r="I1868" s="42">
        <f>+IFERROR(VLOOKUP($A1868,'2021'!$A$12:$C$276,3,FALSE),0)</f>
        <v>0</v>
      </c>
      <c r="J1868" s="42">
        <f>+IFERROR(VLOOKUP($A1868,'2022'!$A:$O,4,FALSE),0)</f>
        <v>0</v>
      </c>
      <c r="K1868" s="42">
        <f>+IFERROR(VLOOKUP($A1868,'2022'!$A:$O,5,FALSE),0)</f>
        <v>0</v>
      </c>
      <c r="L1868" s="42">
        <f>+IFERROR(VLOOKUP($A1868,'2022'!$A:$O,6,FALSE),0)</f>
        <v>0</v>
      </c>
      <c r="M1868" s="42">
        <f>+IFERROR(VLOOKUP($A1868,'2022'!$A:$O,7,FALSE),0)</f>
        <v>0</v>
      </c>
      <c r="N1868" s="42">
        <f>+IFERROR(VLOOKUP($A1868,'2022'!$A:$O,8,FALSE),0)</f>
        <v>0</v>
      </c>
      <c r="O1868" s="42">
        <f>+IFERROR(VLOOKUP($A1868,'2022'!$A:$O,9,FALSE),0)</f>
        <v>0</v>
      </c>
      <c r="P1868" s="42">
        <f>+IFERROR(VLOOKUP($A1868,'2022'!$A:$O,10,FALSE),0)</f>
        <v>0</v>
      </c>
      <c r="Q1868" s="42">
        <f>+IFERROR(VLOOKUP($A1868,'2022'!$A:$O,11,FALSE),0)</f>
        <v>0</v>
      </c>
      <c r="R1868" s="42">
        <f>+IFERROR(VLOOKUP($A1868,'2022'!$A:$O,12,FALSE),0)</f>
        <v>0</v>
      </c>
      <c r="S1868" s="42">
        <f>+IFERROR(VLOOKUP($A1868,'2022'!$A:$O,13,FALSE),0)</f>
        <v>0</v>
      </c>
      <c r="T1868" s="42">
        <f>+IFERROR(VLOOKUP($A1868,'2022'!$A:$O,14,FALSE),0)</f>
        <v>0</v>
      </c>
      <c r="U1868" s="42">
        <f>+IFERROR(VLOOKUP($A1868,'2022'!$A:$O,15,FALSE),0)</f>
        <v>0</v>
      </c>
    </row>
    <row r="1869" spans="1:21" ht="12" hidden="1" customHeight="1" x14ac:dyDescent="0.25">
      <c r="A1869" s="5">
        <v>511525</v>
      </c>
      <c r="B1869" s="6" t="s">
        <v>406</v>
      </c>
      <c r="C1869" s="6" t="s">
        <v>5</v>
      </c>
      <c r="D1869" s="6">
        <f t="shared" si="1863"/>
        <v>6</v>
      </c>
      <c r="E1869" s="40">
        <f t="shared" ref="E1869:U1870" si="1897">+E1870</f>
        <v>0</v>
      </c>
      <c r="F1869" s="40">
        <f t="shared" si="1897"/>
        <v>0</v>
      </c>
      <c r="G1869" s="40">
        <f t="shared" si="1897"/>
        <v>0</v>
      </c>
      <c r="H1869" s="40">
        <f t="shared" si="1897"/>
        <v>0</v>
      </c>
      <c r="I1869" s="40">
        <f t="shared" si="1897"/>
        <v>0</v>
      </c>
      <c r="J1869" s="40">
        <f t="shared" si="1897"/>
        <v>0</v>
      </c>
      <c r="K1869" s="40">
        <f t="shared" si="1897"/>
        <v>0</v>
      </c>
      <c r="L1869" s="40">
        <f t="shared" si="1897"/>
        <v>0</v>
      </c>
      <c r="M1869" s="40">
        <f t="shared" si="1897"/>
        <v>0</v>
      </c>
      <c r="N1869" s="40">
        <f t="shared" si="1897"/>
        <v>0</v>
      </c>
      <c r="O1869" s="40">
        <f t="shared" si="1897"/>
        <v>0</v>
      </c>
      <c r="P1869" s="40">
        <f t="shared" si="1897"/>
        <v>0</v>
      </c>
      <c r="Q1869" s="40">
        <f t="shared" si="1897"/>
        <v>0</v>
      </c>
      <c r="R1869" s="40">
        <f t="shared" si="1897"/>
        <v>0</v>
      </c>
      <c r="S1869" s="40">
        <f t="shared" si="1897"/>
        <v>0</v>
      </c>
      <c r="T1869" s="40">
        <f t="shared" si="1897"/>
        <v>0</v>
      </c>
      <c r="U1869" s="40">
        <f t="shared" si="1897"/>
        <v>0</v>
      </c>
    </row>
    <row r="1870" spans="1:21" ht="12" hidden="1" x14ac:dyDescent="0.25">
      <c r="A1870" s="34">
        <v>51152501</v>
      </c>
      <c r="B1870" s="35" t="s">
        <v>406</v>
      </c>
      <c r="C1870" s="35" t="s">
        <v>5</v>
      </c>
      <c r="D1870" s="35">
        <f t="shared" si="1863"/>
        <v>8</v>
      </c>
      <c r="E1870" s="41">
        <f t="shared" si="1897"/>
        <v>0</v>
      </c>
      <c r="F1870" s="41">
        <f t="shared" si="1897"/>
        <v>0</v>
      </c>
      <c r="G1870" s="41">
        <f t="shared" si="1897"/>
        <v>0</v>
      </c>
      <c r="H1870" s="41">
        <f t="shared" si="1897"/>
        <v>0</v>
      </c>
      <c r="I1870" s="41">
        <f t="shared" si="1897"/>
        <v>0</v>
      </c>
      <c r="J1870" s="41">
        <f t="shared" si="1897"/>
        <v>0</v>
      </c>
      <c r="K1870" s="41">
        <f t="shared" si="1897"/>
        <v>0</v>
      </c>
      <c r="L1870" s="41">
        <f t="shared" si="1897"/>
        <v>0</v>
      </c>
      <c r="M1870" s="41">
        <f t="shared" si="1897"/>
        <v>0</v>
      </c>
      <c r="N1870" s="41">
        <f t="shared" si="1897"/>
        <v>0</v>
      </c>
      <c r="O1870" s="41">
        <f t="shared" si="1897"/>
        <v>0</v>
      </c>
      <c r="P1870" s="41">
        <f t="shared" si="1897"/>
        <v>0</v>
      </c>
      <c r="Q1870" s="41">
        <f t="shared" si="1897"/>
        <v>0</v>
      </c>
      <c r="R1870" s="41">
        <f t="shared" si="1897"/>
        <v>0</v>
      </c>
      <c r="S1870" s="41">
        <f t="shared" si="1897"/>
        <v>0</v>
      </c>
      <c r="T1870" s="41">
        <f t="shared" si="1897"/>
        <v>0</v>
      </c>
      <c r="U1870" s="41">
        <f t="shared" si="1897"/>
        <v>0</v>
      </c>
    </row>
    <row r="1871" spans="1:21" ht="12" hidden="1" customHeight="1" x14ac:dyDescent="0.2">
      <c r="A1871" s="3">
        <v>5115250101</v>
      </c>
      <c r="B1871" s="4" t="s">
        <v>406</v>
      </c>
      <c r="C1871" s="4" t="s">
        <v>9</v>
      </c>
      <c r="D1871" s="4">
        <f t="shared" si="1863"/>
        <v>10</v>
      </c>
      <c r="E1871" s="42">
        <f>+F1871+G1871+J1871+K1871+L1871+H1871+M1871+N1871+I1871+O1871+P1871+Q1871+R1871+S1871+T1871+U1871</f>
        <v>0</v>
      </c>
      <c r="F1871" s="42">
        <f>IFERROR(VLOOKUP($A1871,'2018'!$A$8:$C$209,3,FALSE),0)</f>
        <v>0</v>
      </c>
      <c r="G1871" s="42">
        <f>IFERROR(VLOOKUP($A1871,'2019'!$A$8:$C$282,3,FALSE),0)</f>
        <v>0</v>
      </c>
      <c r="H1871" s="42">
        <f>+IFERROR(VLOOKUP($A1871,'2020'!$A$14:$C$247,3,FALSE),0)</f>
        <v>0</v>
      </c>
      <c r="I1871" s="42">
        <f>+IFERROR(VLOOKUP($A1871,'2021'!$A$12:$C$276,3,FALSE),0)</f>
        <v>0</v>
      </c>
      <c r="J1871" s="42">
        <f>+IFERROR(VLOOKUP($A1871,'2022'!$A:$O,4,FALSE),0)</f>
        <v>0</v>
      </c>
      <c r="K1871" s="42">
        <f>+IFERROR(VLOOKUP($A1871,'2022'!$A:$O,5,FALSE),0)</f>
        <v>0</v>
      </c>
      <c r="L1871" s="42">
        <f>+IFERROR(VLOOKUP($A1871,'2022'!$A:$O,6,FALSE),0)</f>
        <v>0</v>
      </c>
      <c r="M1871" s="42">
        <f>+IFERROR(VLOOKUP($A1871,'2022'!$A:$O,7,FALSE),0)</f>
        <v>0</v>
      </c>
      <c r="N1871" s="42">
        <f>+IFERROR(VLOOKUP($A1871,'2022'!$A:$O,8,FALSE),0)</f>
        <v>0</v>
      </c>
      <c r="O1871" s="42">
        <f>+IFERROR(VLOOKUP($A1871,'2022'!$A:$O,9,FALSE),0)</f>
        <v>0</v>
      </c>
      <c r="P1871" s="42">
        <f>+IFERROR(VLOOKUP($A1871,'2022'!$A:$O,10,FALSE),0)</f>
        <v>0</v>
      </c>
      <c r="Q1871" s="42">
        <f>+IFERROR(VLOOKUP($A1871,'2022'!$A:$O,11,FALSE),0)</f>
        <v>0</v>
      </c>
      <c r="R1871" s="42">
        <f>+IFERROR(VLOOKUP($A1871,'2022'!$A:$O,12,FALSE),0)</f>
        <v>0</v>
      </c>
      <c r="S1871" s="42">
        <f>+IFERROR(VLOOKUP($A1871,'2022'!$A:$O,13,FALSE),0)</f>
        <v>0</v>
      </c>
      <c r="T1871" s="42">
        <f>+IFERROR(VLOOKUP($A1871,'2022'!$A:$O,14,FALSE),0)</f>
        <v>0</v>
      </c>
      <c r="U1871" s="42">
        <f>+IFERROR(VLOOKUP($A1871,'2022'!$A:$O,15,FALSE),0)</f>
        <v>0</v>
      </c>
    </row>
    <row r="1872" spans="1:21" ht="12" hidden="1" customHeight="1" x14ac:dyDescent="0.25">
      <c r="A1872" s="5">
        <v>511595</v>
      </c>
      <c r="B1872" s="6" t="s">
        <v>167</v>
      </c>
      <c r="C1872" s="6" t="s">
        <v>5</v>
      </c>
      <c r="D1872" s="6">
        <f t="shared" si="1863"/>
        <v>6</v>
      </c>
      <c r="E1872" s="40">
        <f t="shared" ref="E1872:L1872" si="1898">+E1873+E1881</f>
        <v>0</v>
      </c>
      <c r="F1872" s="40">
        <f t="shared" si="1898"/>
        <v>0</v>
      </c>
      <c r="G1872" s="40">
        <f t="shared" si="1898"/>
        <v>0</v>
      </c>
      <c r="H1872" s="40">
        <f t="shared" ref="H1872" si="1899">+H1873+H1881</f>
        <v>0</v>
      </c>
      <c r="I1872" s="40">
        <f t="shared" ref="I1872" si="1900">+I1873+I1881</f>
        <v>0</v>
      </c>
      <c r="J1872" s="40">
        <f t="shared" si="1898"/>
        <v>0</v>
      </c>
      <c r="K1872" s="40">
        <f t="shared" si="1898"/>
        <v>0</v>
      </c>
      <c r="L1872" s="40">
        <f t="shared" si="1898"/>
        <v>0</v>
      </c>
      <c r="M1872" s="40">
        <f t="shared" ref="M1872:N1872" si="1901">+M1873+M1881</f>
        <v>0</v>
      </c>
      <c r="N1872" s="40">
        <f t="shared" si="1901"/>
        <v>0</v>
      </c>
      <c r="O1872" s="40">
        <f t="shared" ref="O1872:S1872" si="1902">+O1873+O1881</f>
        <v>0</v>
      </c>
      <c r="P1872" s="40">
        <f t="shared" si="1902"/>
        <v>0</v>
      </c>
      <c r="Q1872" s="40">
        <f t="shared" si="1902"/>
        <v>0</v>
      </c>
      <c r="R1872" s="40">
        <f t="shared" si="1902"/>
        <v>0</v>
      </c>
      <c r="S1872" s="40">
        <f t="shared" si="1902"/>
        <v>0</v>
      </c>
      <c r="T1872" s="40">
        <f t="shared" ref="T1872:U1872" si="1903">+T1873+T1881</f>
        <v>0</v>
      </c>
      <c r="U1872" s="40">
        <f t="shared" si="1903"/>
        <v>0</v>
      </c>
    </row>
    <row r="1873" spans="1:21" ht="12" hidden="1" customHeight="1" x14ac:dyDescent="0.25">
      <c r="A1873" s="34">
        <v>51159501</v>
      </c>
      <c r="B1873" s="35" t="s">
        <v>1044</v>
      </c>
      <c r="C1873" s="35" t="s">
        <v>5</v>
      </c>
      <c r="D1873" s="35">
        <f t="shared" si="1863"/>
        <v>8</v>
      </c>
      <c r="E1873" s="41">
        <f t="shared" ref="E1873:L1873" si="1904">SUBTOTAL(9,E1874:E1880)</f>
        <v>0</v>
      </c>
      <c r="F1873" s="41">
        <f t="shared" si="1904"/>
        <v>0</v>
      </c>
      <c r="G1873" s="41">
        <f t="shared" si="1904"/>
        <v>0</v>
      </c>
      <c r="H1873" s="41">
        <f t="shared" ref="H1873" si="1905">SUBTOTAL(9,H1874:H1880)</f>
        <v>0</v>
      </c>
      <c r="I1873" s="41">
        <f t="shared" ref="I1873" si="1906">SUBTOTAL(9,I1874:I1880)</f>
        <v>0</v>
      </c>
      <c r="J1873" s="41">
        <f t="shared" si="1904"/>
        <v>0</v>
      </c>
      <c r="K1873" s="41">
        <f t="shared" si="1904"/>
        <v>0</v>
      </c>
      <c r="L1873" s="41">
        <f t="shared" si="1904"/>
        <v>0</v>
      </c>
      <c r="M1873" s="41">
        <f t="shared" ref="M1873:N1873" si="1907">SUBTOTAL(9,M1874:M1880)</f>
        <v>0</v>
      </c>
      <c r="N1873" s="41">
        <f t="shared" si="1907"/>
        <v>0</v>
      </c>
      <c r="O1873" s="41">
        <f t="shared" ref="O1873:S1873" si="1908">SUBTOTAL(9,O1874:O1880)</f>
        <v>0</v>
      </c>
      <c r="P1873" s="41">
        <f t="shared" si="1908"/>
        <v>0</v>
      </c>
      <c r="Q1873" s="41">
        <f t="shared" si="1908"/>
        <v>0</v>
      </c>
      <c r="R1873" s="41">
        <f t="shared" si="1908"/>
        <v>0</v>
      </c>
      <c r="S1873" s="41">
        <f t="shared" si="1908"/>
        <v>0</v>
      </c>
      <c r="T1873" s="41">
        <f t="shared" ref="T1873:U1873" si="1909">SUBTOTAL(9,T1874:T1880)</f>
        <v>0</v>
      </c>
      <c r="U1873" s="41">
        <f t="shared" si="1909"/>
        <v>0</v>
      </c>
    </row>
    <row r="1874" spans="1:21" hidden="1" x14ac:dyDescent="0.2">
      <c r="A1874" s="3">
        <v>5115950101</v>
      </c>
      <c r="B1874" s="4" t="s">
        <v>1045</v>
      </c>
      <c r="C1874" s="4" t="s">
        <v>9</v>
      </c>
      <c r="D1874" s="4">
        <f t="shared" si="1863"/>
        <v>10</v>
      </c>
      <c r="E1874" s="42">
        <f t="shared" ref="E1874:E1880" si="1910">+F1874+G1874+J1874+K1874+L1874+H1874+M1874+N1874+I1874+O1874+P1874+Q1874+R1874+S1874+T1874+U1874</f>
        <v>0</v>
      </c>
      <c r="F1874" s="42">
        <f>IFERROR(VLOOKUP($A1874,'2018'!$A$8:$C$209,3,FALSE),0)</f>
        <v>0</v>
      </c>
      <c r="G1874" s="42">
        <f>IFERROR(VLOOKUP($A1874,'2019'!$A$8:$C$282,3,FALSE),0)</f>
        <v>0</v>
      </c>
      <c r="H1874" s="42">
        <f>+IFERROR(VLOOKUP($A1874,'2020'!$A$14:$C$247,3,FALSE),0)</f>
        <v>0</v>
      </c>
      <c r="I1874" s="42">
        <f>+IFERROR(VLOOKUP($A1874,'2021'!$A$12:$C$276,3,FALSE),0)</f>
        <v>0</v>
      </c>
      <c r="J1874" s="42">
        <f>+IFERROR(VLOOKUP($A1874,'2022'!$A:$O,4,FALSE),0)</f>
        <v>0</v>
      </c>
      <c r="K1874" s="42">
        <f>+IFERROR(VLOOKUP($A1874,'2022'!$A:$O,5,FALSE),0)</f>
        <v>0</v>
      </c>
      <c r="L1874" s="42">
        <f>+IFERROR(VLOOKUP($A1874,'2022'!$A:$O,6,FALSE),0)</f>
        <v>0</v>
      </c>
      <c r="M1874" s="42">
        <f>+IFERROR(VLOOKUP($A1874,'2022'!$A:$O,7,FALSE),0)</f>
        <v>0</v>
      </c>
      <c r="N1874" s="42">
        <f>+IFERROR(VLOOKUP($A1874,'2022'!$A:$O,8,FALSE),0)</f>
        <v>0</v>
      </c>
      <c r="O1874" s="42">
        <f>+IFERROR(VLOOKUP($A1874,'2022'!$A:$O,9,FALSE),0)</f>
        <v>0</v>
      </c>
      <c r="P1874" s="42">
        <f>+IFERROR(VLOOKUP($A1874,'2022'!$A:$O,10,FALSE),0)</f>
        <v>0</v>
      </c>
      <c r="Q1874" s="42">
        <f>+IFERROR(VLOOKUP($A1874,'2022'!$A:$O,11,FALSE),0)</f>
        <v>0</v>
      </c>
      <c r="R1874" s="42">
        <f>+IFERROR(VLOOKUP($A1874,'2022'!$A:$O,12,FALSE),0)</f>
        <v>0</v>
      </c>
      <c r="S1874" s="42">
        <f>+IFERROR(VLOOKUP($A1874,'2022'!$A:$O,13,FALSE),0)</f>
        <v>0</v>
      </c>
      <c r="T1874" s="42">
        <f>+IFERROR(VLOOKUP($A1874,'2022'!$A:$O,14,FALSE),0)</f>
        <v>0</v>
      </c>
      <c r="U1874" s="42">
        <f>+IFERROR(VLOOKUP($A1874,'2022'!$A:$O,15,FALSE),0)</f>
        <v>0</v>
      </c>
    </row>
    <row r="1875" spans="1:21" ht="12" hidden="1" customHeight="1" x14ac:dyDescent="0.2">
      <c r="A1875" s="3">
        <v>5115950102</v>
      </c>
      <c r="B1875" s="4" t="s">
        <v>1046</v>
      </c>
      <c r="C1875" s="4" t="s">
        <v>9</v>
      </c>
      <c r="D1875" s="4">
        <f t="shared" si="1863"/>
        <v>10</v>
      </c>
      <c r="E1875" s="42">
        <f t="shared" si="1910"/>
        <v>0</v>
      </c>
      <c r="F1875" s="42">
        <f>IFERROR(VLOOKUP($A1875,'2018'!$A$8:$C$209,3,FALSE),0)</f>
        <v>0</v>
      </c>
      <c r="G1875" s="42">
        <f>IFERROR(VLOOKUP($A1875,'2019'!$A$8:$C$282,3,FALSE),0)</f>
        <v>0</v>
      </c>
      <c r="H1875" s="42">
        <f>+IFERROR(VLOOKUP($A1875,'2020'!$A$14:$C$247,3,FALSE),0)</f>
        <v>0</v>
      </c>
      <c r="I1875" s="42">
        <f>+IFERROR(VLOOKUP($A1875,'2021'!$A$12:$C$276,3,FALSE),0)</f>
        <v>0</v>
      </c>
      <c r="J1875" s="42">
        <f>+IFERROR(VLOOKUP($A1875,'2022'!$A:$O,4,FALSE),0)</f>
        <v>0</v>
      </c>
      <c r="K1875" s="42">
        <f>+IFERROR(VLOOKUP($A1875,'2022'!$A:$O,5,FALSE),0)</f>
        <v>0</v>
      </c>
      <c r="L1875" s="42">
        <f>+IFERROR(VLOOKUP($A1875,'2022'!$A:$O,6,FALSE),0)</f>
        <v>0</v>
      </c>
      <c r="M1875" s="42">
        <f>+IFERROR(VLOOKUP($A1875,'2022'!$A:$O,7,FALSE),0)</f>
        <v>0</v>
      </c>
      <c r="N1875" s="42">
        <f>+IFERROR(VLOOKUP($A1875,'2022'!$A:$O,8,FALSE),0)</f>
        <v>0</v>
      </c>
      <c r="O1875" s="42">
        <f>+IFERROR(VLOOKUP($A1875,'2022'!$A:$O,9,FALSE),0)</f>
        <v>0</v>
      </c>
      <c r="P1875" s="42">
        <f>+IFERROR(VLOOKUP($A1875,'2022'!$A:$O,10,FALSE),0)</f>
        <v>0</v>
      </c>
      <c r="Q1875" s="42">
        <f>+IFERROR(VLOOKUP($A1875,'2022'!$A:$O,11,FALSE),0)</f>
        <v>0</v>
      </c>
      <c r="R1875" s="42">
        <f>+IFERROR(VLOOKUP($A1875,'2022'!$A:$O,12,FALSE),0)</f>
        <v>0</v>
      </c>
      <c r="S1875" s="42">
        <f>+IFERROR(VLOOKUP($A1875,'2022'!$A:$O,13,FALSE),0)</f>
        <v>0</v>
      </c>
      <c r="T1875" s="42">
        <f>+IFERROR(VLOOKUP($A1875,'2022'!$A:$O,14,FALSE),0)</f>
        <v>0</v>
      </c>
      <c r="U1875" s="42">
        <f>+IFERROR(VLOOKUP($A1875,'2022'!$A:$O,15,FALSE),0)</f>
        <v>0</v>
      </c>
    </row>
    <row r="1876" spans="1:21" ht="12" hidden="1" customHeight="1" x14ac:dyDescent="0.2">
      <c r="A1876" s="3">
        <v>5115950103</v>
      </c>
      <c r="B1876" s="4" t="s">
        <v>1047</v>
      </c>
      <c r="C1876" s="4" t="s">
        <v>9</v>
      </c>
      <c r="D1876" s="4">
        <f t="shared" si="1863"/>
        <v>10</v>
      </c>
      <c r="E1876" s="42">
        <f t="shared" si="1910"/>
        <v>0</v>
      </c>
      <c r="F1876" s="42">
        <f>IFERROR(VLOOKUP($A1876,'2018'!$A$8:$C$209,3,FALSE),0)</f>
        <v>0</v>
      </c>
      <c r="G1876" s="42">
        <f>IFERROR(VLOOKUP($A1876,'2019'!$A$8:$C$282,3,FALSE),0)</f>
        <v>0</v>
      </c>
      <c r="H1876" s="42">
        <f>+IFERROR(VLOOKUP($A1876,'2020'!$A$14:$C$247,3,FALSE),0)</f>
        <v>0</v>
      </c>
      <c r="I1876" s="42">
        <f>+IFERROR(VLOOKUP($A1876,'2021'!$A$12:$C$276,3,FALSE),0)</f>
        <v>0</v>
      </c>
      <c r="J1876" s="42">
        <f>+IFERROR(VLOOKUP($A1876,'2022'!$A:$O,4,FALSE),0)</f>
        <v>0</v>
      </c>
      <c r="K1876" s="42">
        <f>+IFERROR(VLOOKUP($A1876,'2022'!$A:$O,5,FALSE),0)</f>
        <v>0</v>
      </c>
      <c r="L1876" s="42">
        <f>+IFERROR(VLOOKUP($A1876,'2022'!$A:$O,6,FALSE),0)</f>
        <v>0</v>
      </c>
      <c r="M1876" s="42">
        <f>+IFERROR(VLOOKUP($A1876,'2022'!$A:$O,7,FALSE),0)</f>
        <v>0</v>
      </c>
      <c r="N1876" s="42">
        <f>+IFERROR(VLOOKUP($A1876,'2022'!$A:$O,8,FALSE),0)</f>
        <v>0</v>
      </c>
      <c r="O1876" s="42">
        <f>+IFERROR(VLOOKUP($A1876,'2022'!$A:$O,9,FALSE),0)</f>
        <v>0</v>
      </c>
      <c r="P1876" s="42">
        <f>+IFERROR(VLOOKUP($A1876,'2022'!$A:$O,10,FALSE),0)</f>
        <v>0</v>
      </c>
      <c r="Q1876" s="42">
        <f>+IFERROR(VLOOKUP($A1876,'2022'!$A:$O,11,FALSE),0)</f>
        <v>0</v>
      </c>
      <c r="R1876" s="42">
        <f>+IFERROR(VLOOKUP($A1876,'2022'!$A:$O,12,FALSE),0)</f>
        <v>0</v>
      </c>
      <c r="S1876" s="42">
        <f>+IFERROR(VLOOKUP($A1876,'2022'!$A:$O,13,FALSE),0)</f>
        <v>0</v>
      </c>
      <c r="T1876" s="42">
        <f>+IFERROR(VLOOKUP($A1876,'2022'!$A:$O,14,FALSE),0)</f>
        <v>0</v>
      </c>
      <c r="U1876" s="42">
        <f>+IFERROR(VLOOKUP($A1876,'2022'!$A:$O,15,FALSE),0)</f>
        <v>0</v>
      </c>
    </row>
    <row r="1877" spans="1:21" hidden="1" x14ac:dyDescent="0.2">
      <c r="A1877" s="3">
        <v>5115950104</v>
      </c>
      <c r="B1877" s="4" t="s">
        <v>1048</v>
      </c>
      <c r="C1877" s="4" t="s">
        <v>9</v>
      </c>
      <c r="D1877" s="4">
        <f t="shared" si="1863"/>
        <v>10</v>
      </c>
      <c r="E1877" s="42">
        <f t="shared" si="1910"/>
        <v>0</v>
      </c>
      <c r="F1877" s="42">
        <f>IFERROR(VLOOKUP($A1877,'2018'!$A$8:$C$209,3,FALSE),0)</f>
        <v>0</v>
      </c>
      <c r="G1877" s="42">
        <f>IFERROR(VLOOKUP($A1877,'2019'!$A$8:$C$282,3,FALSE),0)</f>
        <v>0</v>
      </c>
      <c r="H1877" s="42">
        <f>+IFERROR(VLOOKUP($A1877,'2020'!$A$14:$C$247,3,FALSE),0)</f>
        <v>0</v>
      </c>
      <c r="I1877" s="42">
        <f>+IFERROR(VLOOKUP($A1877,'2021'!$A$12:$C$276,3,FALSE),0)</f>
        <v>0</v>
      </c>
      <c r="J1877" s="42">
        <f>+IFERROR(VLOOKUP($A1877,'2022'!$A:$O,4,FALSE),0)</f>
        <v>0</v>
      </c>
      <c r="K1877" s="42">
        <f>+IFERROR(VLOOKUP($A1877,'2022'!$A:$O,5,FALSE),0)</f>
        <v>0</v>
      </c>
      <c r="L1877" s="42">
        <f>+IFERROR(VLOOKUP($A1877,'2022'!$A:$O,6,FALSE),0)</f>
        <v>0</v>
      </c>
      <c r="M1877" s="42">
        <f>+IFERROR(VLOOKUP($A1877,'2022'!$A:$O,7,FALSE),0)</f>
        <v>0</v>
      </c>
      <c r="N1877" s="42">
        <f>+IFERROR(VLOOKUP($A1877,'2022'!$A:$O,8,FALSE),0)</f>
        <v>0</v>
      </c>
      <c r="O1877" s="42">
        <f>+IFERROR(VLOOKUP($A1877,'2022'!$A:$O,9,FALSE),0)</f>
        <v>0</v>
      </c>
      <c r="P1877" s="42">
        <f>+IFERROR(VLOOKUP($A1877,'2022'!$A:$O,10,FALSE),0)</f>
        <v>0</v>
      </c>
      <c r="Q1877" s="42">
        <f>+IFERROR(VLOOKUP($A1877,'2022'!$A:$O,11,FALSE),0)</f>
        <v>0</v>
      </c>
      <c r="R1877" s="42">
        <f>+IFERROR(VLOOKUP($A1877,'2022'!$A:$O,12,FALSE),0)</f>
        <v>0</v>
      </c>
      <c r="S1877" s="42">
        <f>+IFERROR(VLOOKUP($A1877,'2022'!$A:$O,13,FALSE),0)</f>
        <v>0</v>
      </c>
      <c r="T1877" s="42">
        <f>+IFERROR(VLOOKUP($A1877,'2022'!$A:$O,14,FALSE),0)</f>
        <v>0</v>
      </c>
      <c r="U1877" s="42">
        <f>+IFERROR(VLOOKUP($A1877,'2022'!$A:$O,15,FALSE),0)</f>
        <v>0</v>
      </c>
    </row>
    <row r="1878" spans="1:21" hidden="1" x14ac:dyDescent="0.2">
      <c r="A1878" s="3">
        <v>5115950105</v>
      </c>
      <c r="B1878" s="4" t="s">
        <v>1049</v>
      </c>
      <c r="C1878" s="4" t="s">
        <v>9</v>
      </c>
      <c r="D1878" s="4">
        <f t="shared" si="1863"/>
        <v>10</v>
      </c>
      <c r="E1878" s="42">
        <f t="shared" si="1910"/>
        <v>0</v>
      </c>
      <c r="F1878" s="42">
        <f>IFERROR(VLOOKUP($A1878,'2018'!$A$8:$C$209,3,FALSE),0)</f>
        <v>0</v>
      </c>
      <c r="G1878" s="42">
        <f>IFERROR(VLOOKUP($A1878,'2019'!$A$8:$C$282,3,FALSE),0)</f>
        <v>0</v>
      </c>
      <c r="H1878" s="42">
        <f>+IFERROR(VLOOKUP($A1878,'2020'!$A$14:$C$247,3,FALSE),0)</f>
        <v>0</v>
      </c>
      <c r="I1878" s="42">
        <f>+IFERROR(VLOOKUP($A1878,'2021'!$A$12:$C$276,3,FALSE),0)</f>
        <v>0</v>
      </c>
      <c r="J1878" s="42">
        <f>+IFERROR(VLOOKUP($A1878,'2022'!$A:$O,4,FALSE),0)</f>
        <v>0</v>
      </c>
      <c r="K1878" s="42">
        <f>+IFERROR(VLOOKUP($A1878,'2022'!$A:$O,5,FALSE),0)</f>
        <v>0</v>
      </c>
      <c r="L1878" s="42">
        <f>+IFERROR(VLOOKUP($A1878,'2022'!$A:$O,6,FALSE),0)</f>
        <v>0</v>
      </c>
      <c r="M1878" s="42">
        <f>+IFERROR(VLOOKUP($A1878,'2022'!$A:$O,7,FALSE),0)</f>
        <v>0</v>
      </c>
      <c r="N1878" s="42">
        <f>+IFERROR(VLOOKUP($A1878,'2022'!$A:$O,8,FALSE),0)</f>
        <v>0</v>
      </c>
      <c r="O1878" s="42">
        <f>+IFERROR(VLOOKUP($A1878,'2022'!$A:$O,9,FALSE),0)</f>
        <v>0</v>
      </c>
      <c r="P1878" s="42">
        <f>+IFERROR(VLOOKUP($A1878,'2022'!$A:$O,10,FALSE),0)</f>
        <v>0</v>
      </c>
      <c r="Q1878" s="42">
        <f>+IFERROR(VLOOKUP($A1878,'2022'!$A:$O,11,FALSE),0)</f>
        <v>0</v>
      </c>
      <c r="R1878" s="42">
        <f>+IFERROR(VLOOKUP($A1878,'2022'!$A:$O,12,FALSE),0)</f>
        <v>0</v>
      </c>
      <c r="S1878" s="42">
        <f>+IFERROR(VLOOKUP($A1878,'2022'!$A:$O,13,FALSE),0)</f>
        <v>0</v>
      </c>
      <c r="T1878" s="42">
        <f>+IFERROR(VLOOKUP($A1878,'2022'!$A:$O,14,FALSE),0)</f>
        <v>0</v>
      </c>
      <c r="U1878" s="42">
        <f>+IFERROR(VLOOKUP($A1878,'2022'!$A:$O,15,FALSE),0)</f>
        <v>0</v>
      </c>
    </row>
    <row r="1879" spans="1:21" ht="12" hidden="1" customHeight="1" x14ac:dyDescent="0.2">
      <c r="A1879" s="3">
        <v>5115950106</v>
      </c>
      <c r="B1879" s="4" t="s">
        <v>1050</v>
      </c>
      <c r="C1879" s="4" t="s">
        <v>9</v>
      </c>
      <c r="D1879" s="4">
        <f t="shared" si="1863"/>
        <v>10</v>
      </c>
      <c r="E1879" s="42">
        <f t="shared" si="1910"/>
        <v>0</v>
      </c>
      <c r="F1879" s="42">
        <f>IFERROR(VLOOKUP($A1879,'2018'!$A$8:$C$209,3,FALSE),0)</f>
        <v>0</v>
      </c>
      <c r="G1879" s="42">
        <f>IFERROR(VLOOKUP($A1879,'2019'!$A$8:$C$282,3,FALSE),0)</f>
        <v>0</v>
      </c>
      <c r="H1879" s="42">
        <f>+IFERROR(VLOOKUP($A1879,'2020'!$A$14:$C$247,3,FALSE),0)</f>
        <v>0</v>
      </c>
      <c r="I1879" s="42">
        <f>+IFERROR(VLOOKUP($A1879,'2021'!$A$12:$C$276,3,FALSE),0)</f>
        <v>0</v>
      </c>
      <c r="J1879" s="42">
        <f>+IFERROR(VLOOKUP($A1879,'2022'!$A:$O,4,FALSE),0)</f>
        <v>0</v>
      </c>
      <c r="K1879" s="42">
        <f>+IFERROR(VLOOKUP($A1879,'2022'!$A:$O,5,FALSE),0)</f>
        <v>0</v>
      </c>
      <c r="L1879" s="42">
        <f>+IFERROR(VLOOKUP($A1879,'2022'!$A:$O,6,FALSE),0)</f>
        <v>0</v>
      </c>
      <c r="M1879" s="42">
        <f>+IFERROR(VLOOKUP($A1879,'2022'!$A:$O,7,FALSE),0)</f>
        <v>0</v>
      </c>
      <c r="N1879" s="42">
        <f>+IFERROR(VLOOKUP($A1879,'2022'!$A:$O,8,FALSE),0)</f>
        <v>0</v>
      </c>
      <c r="O1879" s="42">
        <f>+IFERROR(VLOOKUP($A1879,'2022'!$A:$O,9,FALSE),0)</f>
        <v>0</v>
      </c>
      <c r="P1879" s="42">
        <f>+IFERROR(VLOOKUP($A1879,'2022'!$A:$O,10,FALSE),0)</f>
        <v>0</v>
      </c>
      <c r="Q1879" s="42">
        <f>+IFERROR(VLOOKUP($A1879,'2022'!$A:$O,11,FALSE),0)</f>
        <v>0</v>
      </c>
      <c r="R1879" s="42">
        <f>+IFERROR(VLOOKUP($A1879,'2022'!$A:$O,12,FALSE),0)</f>
        <v>0</v>
      </c>
      <c r="S1879" s="42">
        <f>+IFERROR(VLOOKUP($A1879,'2022'!$A:$O,13,FALSE),0)</f>
        <v>0</v>
      </c>
      <c r="T1879" s="42">
        <f>+IFERROR(VLOOKUP($A1879,'2022'!$A:$O,14,FALSE),0)</f>
        <v>0</v>
      </c>
      <c r="U1879" s="42">
        <f>+IFERROR(VLOOKUP($A1879,'2022'!$A:$O,15,FALSE),0)</f>
        <v>0</v>
      </c>
    </row>
    <row r="1880" spans="1:21" ht="12" hidden="1" customHeight="1" x14ac:dyDescent="0.2">
      <c r="A1880" s="3">
        <v>5115950180</v>
      </c>
      <c r="B1880" s="4" t="s">
        <v>1051</v>
      </c>
      <c r="C1880" s="4" t="s">
        <v>9</v>
      </c>
      <c r="D1880" s="4">
        <f t="shared" si="1863"/>
        <v>10</v>
      </c>
      <c r="E1880" s="42">
        <f t="shared" si="1910"/>
        <v>0</v>
      </c>
      <c r="F1880" s="42">
        <f>IFERROR(VLOOKUP($A1880,'2018'!$A$8:$C$209,3,FALSE),0)</f>
        <v>0</v>
      </c>
      <c r="G1880" s="42">
        <f>IFERROR(VLOOKUP($A1880,'2019'!$A$8:$C$282,3,FALSE),0)</f>
        <v>0</v>
      </c>
      <c r="H1880" s="42">
        <f>+IFERROR(VLOOKUP($A1880,'2020'!$A$14:$C$247,3,FALSE),0)</f>
        <v>0</v>
      </c>
      <c r="I1880" s="42">
        <f>+IFERROR(VLOOKUP($A1880,'2021'!$A$12:$C$276,3,FALSE),0)</f>
        <v>0</v>
      </c>
      <c r="J1880" s="42">
        <f>+IFERROR(VLOOKUP($A1880,'2022'!$A:$O,4,FALSE),0)</f>
        <v>0</v>
      </c>
      <c r="K1880" s="42">
        <f>+IFERROR(VLOOKUP($A1880,'2022'!$A:$O,5,FALSE),0)</f>
        <v>0</v>
      </c>
      <c r="L1880" s="42">
        <f>+IFERROR(VLOOKUP($A1880,'2022'!$A:$O,6,FALSE),0)</f>
        <v>0</v>
      </c>
      <c r="M1880" s="42">
        <f>+IFERROR(VLOOKUP($A1880,'2022'!$A:$O,7,FALSE),0)</f>
        <v>0</v>
      </c>
      <c r="N1880" s="42">
        <f>+IFERROR(VLOOKUP($A1880,'2022'!$A:$O,8,FALSE),0)</f>
        <v>0</v>
      </c>
      <c r="O1880" s="42">
        <f>+IFERROR(VLOOKUP($A1880,'2022'!$A:$O,9,FALSE),0)</f>
        <v>0</v>
      </c>
      <c r="P1880" s="42">
        <f>+IFERROR(VLOOKUP($A1880,'2022'!$A:$O,10,FALSE),0)</f>
        <v>0</v>
      </c>
      <c r="Q1880" s="42">
        <f>+IFERROR(VLOOKUP($A1880,'2022'!$A:$O,11,FALSE),0)</f>
        <v>0</v>
      </c>
      <c r="R1880" s="42">
        <f>+IFERROR(VLOOKUP($A1880,'2022'!$A:$O,12,FALSE),0)</f>
        <v>0</v>
      </c>
      <c r="S1880" s="42">
        <f>+IFERROR(VLOOKUP($A1880,'2022'!$A:$O,13,FALSE),0)</f>
        <v>0</v>
      </c>
      <c r="T1880" s="42">
        <f>+IFERROR(VLOOKUP($A1880,'2022'!$A:$O,14,FALSE),0)</f>
        <v>0</v>
      </c>
      <c r="U1880" s="42">
        <f>+IFERROR(VLOOKUP($A1880,'2022'!$A:$O,15,FALSE),0)</f>
        <v>0</v>
      </c>
    </row>
    <row r="1881" spans="1:21" ht="12" hidden="1" x14ac:dyDescent="0.25">
      <c r="A1881" s="34">
        <v>51159502</v>
      </c>
      <c r="B1881" s="35" t="s">
        <v>167</v>
      </c>
      <c r="C1881" s="35" t="s">
        <v>5</v>
      </c>
      <c r="D1881" s="35">
        <f t="shared" si="1863"/>
        <v>8</v>
      </c>
      <c r="E1881" s="41"/>
      <c r="F1881" s="41"/>
      <c r="G1881" s="41"/>
      <c r="H1881" s="41"/>
      <c r="I1881" s="41"/>
      <c r="J1881" s="41"/>
      <c r="K1881" s="41"/>
      <c r="L1881" s="41"/>
      <c r="M1881" s="41"/>
      <c r="N1881" s="41"/>
      <c r="O1881" s="41"/>
      <c r="P1881" s="41"/>
      <c r="Q1881" s="41"/>
      <c r="R1881" s="41"/>
      <c r="S1881" s="41"/>
      <c r="T1881" s="41"/>
      <c r="U1881" s="41"/>
    </row>
    <row r="1882" spans="1:21" ht="12" hidden="1" customHeight="1" x14ac:dyDescent="0.25">
      <c r="A1882" s="5">
        <v>511598</v>
      </c>
      <c r="B1882" s="6" t="s">
        <v>600</v>
      </c>
      <c r="C1882" s="6" t="s">
        <v>5</v>
      </c>
      <c r="D1882" s="6">
        <f t="shared" si="1863"/>
        <v>6</v>
      </c>
      <c r="E1882" s="40">
        <f t="shared" ref="E1882:U1883" si="1911">+E1883</f>
        <v>0</v>
      </c>
      <c r="F1882" s="40">
        <f t="shared" si="1911"/>
        <v>0</v>
      </c>
      <c r="G1882" s="40">
        <f t="shared" si="1911"/>
        <v>0</v>
      </c>
      <c r="H1882" s="40">
        <f t="shared" si="1911"/>
        <v>0</v>
      </c>
      <c r="I1882" s="40">
        <f t="shared" si="1911"/>
        <v>0</v>
      </c>
      <c r="J1882" s="40">
        <f t="shared" si="1911"/>
        <v>0</v>
      </c>
      <c r="K1882" s="40">
        <f t="shared" si="1911"/>
        <v>0</v>
      </c>
      <c r="L1882" s="40">
        <f t="shared" si="1911"/>
        <v>0</v>
      </c>
      <c r="M1882" s="40">
        <f t="shared" si="1911"/>
        <v>0</v>
      </c>
      <c r="N1882" s="40">
        <f t="shared" si="1911"/>
        <v>0</v>
      </c>
      <c r="O1882" s="40">
        <f t="shared" si="1911"/>
        <v>0</v>
      </c>
      <c r="P1882" s="40">
        <f t="shared" si="1911"/>
        <v>0</v>
      </c>
      <c r="Q1882" s="40">
        <f t="shared" si="1911"/>
        <v>0</v>
      </c>
      <c r="R1882" s="40">
        <f t="shared" si="1911"/>
        <v>0</v>
      </c>
      <c r="S1882" s="40">
        <f t="shared" si="1911"/>
        <v>0</v>
      </c>
      <c r="T1882" s="40">
        <f t="shared" si="1911"/>
        <v>0</v>
      </c>
      <c r="U1882" s="40">
        <f t="shared" si="1911"/>
        <v>0</v>
      </c>
    </row>
    <row r="1883" spans="1:21" ht="12" hidden="1" customHeight="1" x14ac:dyDescent="0.25">
      <c r="A1883" s="34">
        <v>51159801</v>
      </c>
      <c r="B1883" s="35" t="s">
        <v>600</v>
      </c>
      <c r="C1883" s="35" t="s">
        <v>5</v>
      </c>
      <c r="D1883" s="35">
        <f t="shared" si="1863"/>
        <v>8</v>
      </c>
      <c r="E1883" s="41">
        <f t="shared" si="1911"/>
        <v>0</v>
      </c>
      <c r="F1883" s="41">
        <f t="shared" si="1911"/>
        <v>0</v>
      </c>
      <c r="G1883" s="41">
        <f t="shared" si="1911"/>
        <v>0</v>
      </c>
      <c r="H1883" s="41">
        <f t="shared" si="1911"/>
        <v>0</v>
      </c>
      <c r="I1883" s="41">
        <f t="shared" si="1911"/>
        <v>0</v>
      </c>
      <c r="J1883" s="41">
        <f t="shared" si="1911"/>
        <v>0</v>
      </c>
      <c r="K1883" s="41">
        <f t="shared" si="1911"/>
        <v>0</v>
      </c>
      <c r="L1883" s="41">
        <f t="shared" si="1911"/>
        <v>0</v>
      </c>
      <c r="M1883" s="41">
        <f t="shared" si="1911"/>
        <v>0</v>
      </c>
      <c r="N1883" s="41">
        <f t="shared" si="1911"/>
        <v>0</v>
      </c>
      <c r="O1883" s="41">
        <f t="shared" si="1911"/>
        <v>0</v>
      </c>
      <c r="P1883" s="41">
        <f t="shared" si="1911"/>
        <v>0</v>
      </c>
      <c r="Q1883" s="41">
        <f t="shared" si="1911"/>
        <v>0</v>
      </c>
      <c r="R1883" s="41">
        <f t="shared" si="1911"/>
        <v>0</v>
      </c>
      <c r="S1883" s="41">
        <f t="shared" si="1911"/>
        <v>0</v>
      </c>
      <c r="T1883" s="41">
        <f t="shared" si="1911"/>
        <v>0</v>
      </c>
      <c r="U1883" s="41">
        <f t="shared" si="1911"/>
        <v>0</v>
      </c>
    </row>
    <row r="1884" spans="1:21" hidden="1" x14ac:dyDescent="0.2">
      <c r="A1884" s="3">
        <v>5115980101</v>
      </c>
      <c r="B1884" s="4" t="s">
        <v>600</v>
      </c>
      <c r="C1884" s="4" t="s">
        <v>9</v>
      </c>
      <c r="D1884" s="4">
        <f t="shared" si="1863"/>
        <v>10</v>
      </c>
      <c r="E1884" s="42">
        <f>+F1884+G1884+J1884+K1884+L1884+H1884+M1884+N1884+I1884+O1884+P1884+Q1884+R1884+S1884+T1884+U1884</f>
        <v>0</v>
      </c>
      <c r="F1884" s="42">
        <f>IFERROR(VLOOKUP($A1884,'2018'!$A$8:$C$209,3,FALSE),0)</f>
        <v>0</v>
      </c>
      <c r="G1884" s="42">
        <f>IFERROR(VLOOKUP($A1884,'2019'!$A$8:$C$282,3,FALSE),0)</f>
        <v>0</v>
      </c>
      <c r="H1884" s="42">
        <f>+IFERROR(VLOOKUP($A1884,'2020'!$A$14:$C$247,3,FALSE),0)</f>
        <v>0</v>
      </c>
      <c r="I1884" s="42">
        <f>+IFERROR(VLOOKUP($A1884,'2021'!$A$12:$C$276,3,FALSE),0)</f>
        <v>0</v>
      </c>
      <c r="J1884" s="42">
        <f>+IFERROR(VLOOKUP($A1884,'2022'!$A:$O,4,FALSE),0)</f>
        <v>0</v>
      </c>
      <c r="K1884" s="42">
        <f>+IFERROR(VLOOKUP($A1884,'2022'!$A:$O,5,FALSE),0)</f>
        <v>0</v>
      </c>
      <c r="L1884" s="42">
        <f>+IFERROR(VLOOKUP($A1884,'2022'!$A:$O,6,FALSE),0)</f>
        <v>0</v>
      </c>
      <c r="M1884" s="42">
        <f>+IFERROR(VLOOKUP($A1884,'2022'!$A:$O,7,FALSE),0)</f>
        <v>0</v>
      </c>
      <c r="N1884" s="42">
        <f>+IFERROR(VLOOKUP($A1884,'2022'!$A:$O,8,FALSE),0)</f>
        <v>0</v>
      </c>
      <c r="O1884" s="42">
        <f>+IFERROR(VLOOKUP($A1884,'2022'!$A:$O,9,FALSE),0)</f>
        <v>0</v>
      </c>
      <c r="P1884" s="42">
        <f>+IFERROR(VLOOKUP($A1884,'2022'!$A:$O,10,FALSE),0)</f>
        <v>0</v>
      </c>
      <c r="Q1884" s="42">
        <f>+IFERROR(VLOOKUP($A1884,'2022'!$A:$O,11,FALSE),0)</f>
        <v>0</v>
      </c>
      <c r="R1884" s="42">
        <f>+IFERROR(VLOOKUP($A1884,'2022'!$A:$O,12,FALSE),0)</f>
        <v>0</v>
      </c>
      <c r="S1884" s="42">
        <f>+IFERROR(VLOOKUP($A1884,'2022'!$A:$O,13,FALSE),0)</f>
        <v>0</v>
      </c>
      <c r="T1884" s="42">
        <f>+IFERROR(VLOOKUP($A1884,'2022'!$A:$O,14,FALSE),0)</f>
        <v>0</v>
      </c>
      <c r="U1884" s="42">
        <f>+IFERROR(VLOOKUP($A1884,'2022'!$A:$O,15,FALSE),0)</f>
        <v>0</v>
      </c>
    </row>
    <row r="1885" spans="1:21" ht="12" hidden="1" customHeight="1" x14ac:dyDescent="0.25">
      <c r="A1885" s="32">
        <v>5120</v>
      </c>
      <c r="B1885" s="33" t="s">
        <v>128</v>
      </c>
      <c r="C1885" s="33" t="s">
        <v>5</v>
      </c>
      <c r="D1885" s="33">
        <f t="shared" ref="D1885:D1948" si="1912">+LEN(A1885)</f>
        <v>4</v>
      </c>
      <c r="E1885" s="39">
        <f t="shared" ref="E1885:L1885" si="1913">+E1886+E1889+E1893+E1896+E1899+E1902+E1905+E1908+E1911</f>
        <v>0</v>
      </c>
      <c r="F1885" s="39">
        <f t="shared" si="1913"/>
        <v>0</v>
      </c>
      <c r="G1885" s="39">
        <f t="shared" si="1913"/>
        <v>0</v>
      </c>
      <c r="H1885" s="39">
        <f t="shared" ref="H1885" si="1914">+H1886+H1889+H1893+H1896+H1899+H1902+H1905+H1908+H1911</f>
        <v>0</v>
      </c>
      <c r="I1885" s="39">
        <f t="shared" ref="I1885" si="1915">+I1886+I1889+I1893+I1896+I1899+I1902+I1905+I1908+I1911</f>
        <v>0</v>
      </c>
      <c r="J1885" s="39">
        <f t="shared" si="1913"/>
        <v>0</v>
      </c>
      <c r="K1885" s="39">
        <f t="shared" si="1913"/>
        <v>0</v>
      </c>
      <c r="L1885" s="39">
        <f t="shared" si="1913"/>
        <v>0</v>
      </c>
      <c r="M1885" s="39">
        <f t="shared" ref="M1885:N1885" si="1916">+M1886+M1889+M1893+M1896+M1899+M1902+M1905+M1908+M1911</f>
        <v>0</v>
      </c>
      <c r="N1885" s="39">
        <f t="shared" si="1916"/>
        <v>0</v>
      </c>
      <c r="O1885" s="39">
        <f t="shared" ref="O1885:S1885" si="1917">+O1886+O1889+O1893+O1896+O1899+O1902+O1905+O1908+O1911</f>
        <v>0</v>
      </c>
      <c r="P1885" s="39">
        <f t="shared" si="1917"/>
        <v>0</v>
      </c>
      <c r="Q1885" s="39">
        <f t="shared" si="1917"/>
        <v>0</v>
      </c>
      <c r="R1885" s="39">
        <f t="shared" si="1917"/>
        <v>0</v>
      </c>
      <c r="S1885" s="39">
        <f t="shared" si="1917"/>
        <v>0</v>
      </c>
      <c r="T1885" s="39">
        <f t="shared" ref="T1885:U1885" si="1918">+T1886+T1889+T1893+T1896+T1899+T1902+T1905+T1908+T1911</f>
        <v>0</v>
      </c>
      <c r="U1885" s="39">
        <f t="shared" si="1918"/>
        <v>0</v>
      </c>
    </row>
    <row r="1886" spans="1:21" ht="12" hidden="1" customHeight="1" x14ac:dyDescent="0.25">
      <c r="A1886" s="5">
        <v>512005</v>
      </c>
      <c r="B1886" s="6" t="s">
        <v>128</v>
      </c>
      <c r="C1886" s="6" t="s">
        <v>5</v>
      </c>
      <c r="D1886" s="6">
        <f t="shared" si="1912"/>
        <v>6</v>
      </c>
      <c r="E1886" s="40">
        <f t="shared" ref="E1886:U1887" si="1919">+E1887</f>
        <v>0</v>
      </c>
      <c r="F1886" s="40">
        <f t="shared" si="1919"/>
        <v>0</v>
      </c>
      <c r="G1886" s="40">
        <f t="shared" si="1919"/>
        <v>0</v>
      </c>
      <c r="H1886" s="40">
        <f t="shared" si="1919"/>
        <v>0</v>
      </c>
      <c r="I1886" s="40">
        <f t="shared" si="1919"/>
        <v>0</v>
      </c>
      <c r="J1886" s="40">
        <f t="shared" si="1919"/>
        <v>0</v>
      </c>
      <c r="K1886" s="40">
        <f t="shared" si="1919"/>
        <v>0</v>
      </c>
      <c r="L1886" s="40">
        <f t="shared" si="1919"/>
        <v>0</v>
      </c>
      <c r="M1886" s="40">
        <f t="shared" si="1919"/>
        <v>0</v>
      </c>
      <c r="N1886" s="40">
        <f t="shared" si="1919"/>
        <v>0</v>
      </c>
      <c r="O1886" s="40">
        <f t="shared" si="1919"/>
        <v>0</v>
      </c>
      <c r="P1886" s="40">
        <f t="shared" si="1919"/>
        <v>0</v>
      </c>
      <c r="Q1886" s="40">
        <f t="shared" si="1919"/>
        <v>0</v>
      </c>
      <c r="R1886" s="40">
        <f t="shared" si="1919"/>
        <v>0</v>
      </c>
      <c r="S1886" s="40">
        <f t="shared" si="1919"/>
        <v>0</v>
      </c>
      <c r="T1886" s="40">
        <f t="shared" si="1919"/>
        <v>0</v>
      </c>
      <c r="U1886" s="40">
        <f t="shared" si="1919"/>
        <v>0</v>
      </c>
    </row>
    <row r="1887" spans="1:21" ht="12" hidden="1" x14ac:dyDescent="0.25">
      <c r="A1887" s="34">
        <v>51200501</v>
      </c>
      <c r="B1887" s="35" t="s">
        <v>227</v>
      </c>
      <c r="C1887" s="35" t="s">
        <v>5</v>
      </c>
      <c r="D1887" s="35">
        <f t="shared" si="1912"/>
        <v>8</v>
      </c>
      <c r="E1887" s="41">
        <f t="shared" si="1919"/>
        <v>0</v>
      </c>
      <c r="F1887" s="41">
        <f t="shared" si="1919"/>
        <v>0</v>
      </c>
      <c r="G1887" s="41">
        <f t="shared" si="1919"/>
        <v>0</v>
      </c>
      <c r="H1887" s="41">
        <f t="shared" si="1919"/>
        <v>0</v>
      </c>
      <c r="I1887" s="41">
        <f t="shared" si="1919"/>
        <v>0</v>
      </c>
      <c r="J1887" s="41">
        <f t="shared" si="1919"/>
        <v>0</v>
      </c>
      <c r="K1887" s="41">
        <f t="shared" si="1919"/>
        <v>0</v>
      </c>
      <c r="L1887" s="41">
        <f t="shared" si="1919"/>
        <v>0</v>
      </c>
      <c r="M1887" s="41">
        <f t="shared" si="1919"/>
        <v>0</v>
      </c>
      <c r="N1887" s="41">
        <f t="shared" si="1919"/>
        <v>0</v>
      </c>
      <c r="O1887" s="41">
        <f t="shared" si="1919"/>
        <v>0</v>
      </c>
      <c r="P1887" s="41">
        <f t="shared" si="1919"/>
        <v>0</v>
      </c>
      <c r="Q1887" s="41">
        <f t="shared" si="1919"/>
        <v>0</v>
      </c>
      <c r="R1887" s="41">
        <f t="shared" si="1919"/>
        <v>0</v>
      </c>
      <c r="S1887" s="41">
        <f t="shared" si="1919"/>
        <v>0</v>
      </c>
      <c r="T1887" s="41">
        <f t="shared" si="1919"/>
        <v>0</v>
      </c>
      <c r="U1887" s="41">
        <f t="shared" si="1919"/>
        <v>0</v>
      </c>
    </row>
    <row r="1888" spans="1:21" ht="12" hidden="1" customHeight="1" x14ac:dyDescent="0.2">
      <c r="A1888" s="3">
        <v>5120050101</v>
      </c>
      <c r="B1888" s="4" t="s">
        <v>227</v>
      </c>
      <c r="C1888" s="4" t="s">
        <v>9</v>
      </c>
      <c r="D1888" s="4">
        <f t="shared" si="1912"/>
        <v>10</v>
      </c>
      <c r="E1888" s="42">
        <f>+F1888+G1888+J1888+K1888+L1888+H1888+M1888+N1888+I1888+O1888+P1888+Q1888+R1888+S1888+T1888+U1888</f>
        <v>0</v>
      </c>
      <c r="F1888" s="42">
        <f>IFERROR(VLOOKUP($A1888,'2018'!$A$8:$C$209,3,FALSE),0)</f>
        <v>0</v>
      </c>
      <c r="G1888" s="42">
        <f>IFERROR(VLOOKUP($A1888,'2019'!$A$8:$C$282,3,FALSE),0)</f>
        <v>0</v>
      </c>
      <c r="H1888" s="42">
        <f>+IFERROR(VLOOKUP($A1888,'2020'!$A$14:$C$247,3,FALSE),0)</f>
        <v>0</v>
      </c>
      <c r="I1888" s="42">
        <f>+IFERROR(VLOOKUP($A1888,'2021'!$A$12:$C$276,3,FALSE),0)</f>
        <v>0</v>
      </c>
      <c r="J1888" s="42">
        <f>+IFERROR(VLOOKUP($A1888,'2022'!$A:$O,4,FALSE),0)</f>
        <v>0</v>
      </c>
      <c r="K1888" s="42">
        <f>+IFERROR(VLOOKUP($A1888,'2022'!$A:$O,5,FALSE),0)</f>
        <v>0</v>
      </c>
      <c r="L1888" s="42">
        <f>+IFERROR(VLOOKUP($A1888,'2022'!$A:$O,6,FALSE),0)</f>
        <v>0</v>
      </c>
      <c r="M1888" s="42">
        <f>+IFERROR(VLOOKUP($A1888,'2022'!$A:$O,7,FALSE),0)</f>
        <v>0</v>
      </c>
      <c r="N1888" s="42">
        <f>+IFERROR(VLOOKUP($A1888,'2022'!$A:$O,8,FALSE),0)</f>
        <v>0</v>
      </c>
      <c r="O1888" s="42">
        <f>+IFERROR(VLOOKUP($A1888,'2022'!$A:$O,9,FALSE),0)</f>
        <v>0</v>
      </c>
      <c r="P1888" s="42">
        <f>+IFERROR(VLOOKUP($A1888,'2022'!$A:$O,10,FALSE),0)</f>
        <v>0</v>
      </c>
      <c r="Q1888" s="42">
        <f>+IFERROR(VLOOKUP($A1888,'2022'!$A:$O,11,FALSE),0)</f>
        <v>0</v>
      </c>
      <c r="R1888" s="42">
        <f>+IFERROR(VLOOKUP($A1888,'2022'!$A:$O,12,FALSE),0)</f>
        <v>0</v>
      </c>
      <c r="S1888" s="42">
        <f>+IFERROR(VLOOKUP($A1888,'2022'!$A:$O,13,FALSE),0)</f>
        <v>0</v>
      </c>
      <c r="T1888" s="42">
        <f>+IFERROR(VLOOKUP($A1888,'2022'!$A:$O,14,FALSE),0)</f>
        <v>0</v>
      </c>
      <c r="U1888" s="42">
        <f>+IFERROR(VLOOKUP($A1888,'2022'!$A:$O,15,FALSE),0)</f>
        <v>0</v>
      </c>
    </row>
    <row r="1889" spans="1:21" ht="12" hidden="1" customHeight="1" x14ac:dyDescent="0.25">
      <c r="A1889" s="5">
        <v>512010</v>
      </c>
      <c r="B1889" s="6" t="s">
        <v>271</v>
      </c>
      <c r="C1889" s="6" t="s">
        <v>5</v>
      </c>
      <c r="D1889" s="6">
        <f t="shared" si="1912"/>
        <v>6</v>
      </c>
      <c r="E1889" s="40">
        <f t="shared" ref="E1889:U1889" si="1920">+E1890</f>
        <v>0</v>
      </c>
      <c r="F1889" s="40">
        <f t="shared" si="1920"/>
        <v>0</v>
      </c>
      <c r="G1889" s="40">
        <f t="shared" si="1920"/>
        <v>0</v>
      </c>
      <c r="H1889" s="40">
        <f t="shared" si="1920"/>
        <v>0</v>
      </c>
      <c r="I1889" s="40">
        <f t="shared" si="1920"/>
        <v>0</v>
      </c>
      <c r="J1889" s="40">
        <f t="shared" si="1920"/>
        <v>0</v>
      </c>
      <c r="K1889" s="40">
        <f t="shared" si="1920"/>
        <v>0</v>
      </c>
      <c r="L1889" s="40">
        <f t="shared" si="1920"/>
        <v>0</v>
      </c>
      <c r="M1889" s="40">
        <f t="shared" si="1920"/>
        <v>0</v>
      </c>
      <c r="N1889" s="40">
        <f t="shared" si="1920"/>
        <v>0</v>
      </c>
      <c r="O1889" s="40">
        <f t="shared" si="1920"/>
        <v>0</v>
      </c>
      <c r="P1889" s="40">
        <f t="shared" si="1920"/>
        <v>0</v>
      </c>
      <c r="Q1889" s="40">
        <f t="shared" si="1920"/>
        <v>0</v>
      </c>
      <c r="R1889" s="40">
        <f t="shared" si="1920"/>
        <v>0</v>
      </c>
      <c r="S1889" s="40">
        <f t="shared" si="1920"/>
        <v>0</v>
      </c>
      <c r="T1889" s="40">
        <f t="shared" si="1920"/>
        <v>0</v>
      </c>
      <c r="U1889" s="40">
        <f t="shared" si="1920"/>
        <v>0</v>
      </c>
    </row>
    <row r="1890" spans="1:21" ht="12" hidden="1" x14ac:dyDescent="0.25">
      <c r="A1890" s="34">
        <v>51201001</v>
      </c>
      <c r="B1890" s="35" t="s">
        <v>271</v>
      </c>
      <c r="C1890" s="35" t="s">
        <v>5</v>
      </c>
      <c r="D1890" s="35">
        <f t="shared" si="1912"/>
        <v>8</v>
      </c>
      <c r="E1890" s="41">
        <f t="shared" ref="E1890:L1890" si="1921">+E1891+E1892</f>
        <v>0</v>
      </c>
      <c r="F1890" s="41">
        <f t="shared" si="1921"/>
        <v>0</v>
      </c>
      <c r="G1890" s="41">
        <f t="shared" si="1921"/>
        <v>0</v>
      </c>
      <c r="H1890" s="41">
        <f t="shared" ref="H1890" si="1922">+H1891+H1892</f>
        <v>0</v>
      </c>
      <c r="I1890" s="41">
        <f t="shared" ref="I1890" si="1923">+I1891+I1892</f>
        <v>0</v>
      </c>
      <c r="J1890" s="41">
        <f t="shared" si="1921"/>
        <v>0</v>
      </c>
      <c r="K1890" s="41">
        <f t="shared" si="1921"/>
        <v>0</v>
      </c>
      <c r="L1890" s="41">
        <f t="shared" si="1921"/>
        <v>0</v>
      </c>
      <c r="M1890" s="41">
        <f t="shared" ref="M1890:N1890" si="1924">+M1891+M1892</f>
        <v>0</v>
      </c>
      <c r="N1890" s="41">
        <f t="shared" si="1924"/>
        <v>0</v>
      </c>
      <c r="O1890" s="41">
        <f t="shared" ref="O1890:S1890" si="1925">+O1891+O1892</f>
        <v>0</v>
      </c>
      <c r="P1890" s="41">
        <f t="shared" si="1925"/>
        <v>0</v>
      </c>
      <c r="Q1890" s="41">
        <f t="shared" si="1925"/>
        <v>0</v>
      </c>
      <c r="R1890" s="41">
        <f t="shared" si="1925"/>
        <v>0</v>
      </c>
      <c r="S1890" s="41">
        <f t="shared" si="1925"/>
        <v>0</v>
      </c>
      <c r="T1890" s="41">
        <f t="shared" ref="T1890:U1890" si="1926">+T1891+T1892</f>
        <v>0</v>
      </c>
      <c r="U1890" s="41">
        <f t="shared" si="1926"/>
        <v>0</v>
      </c>
    </row>
    <row r="1891" spans="1:21" ht="12" hidden="1" customHeight="1" x14ac:dyDescent="0.2">
      <c r="A1891" s="3">
        <v>5120100101</v>
      </c>
      <c r="B1891" s="4" t="s">
        <v>1052</v>
      </c>
      <c r="C1891" s="4" t="s">
        <v>9</v>
      </c>
      <c r="D1891" s="4">
        <f t="shared" si="1912"/>
        <v>10</v>
      </c>
      <c r="E1891" s="42">
        <f t="shared" ref="E1891:E1892" si="1927">+F1891+G1891+J1891+K1891+L1891+H1891+M1891+N1891+I1891+O1891+P1891+Q1891+R1891+S1891+T1891+U1891</f>
        <v>0</v>
      </c>
      <c r="F1891" s="42">
        <f>IFERROR(VLOOKUP($A1891,'2018'!$A$8:$C$209,3,FALSE),0)</f>
        <v>0</v>
      </c>
      <c r="G1891" s="42">
        <f>IFERROR(VLOOKUP($A1891,'2019'!$A$8:$C$282,3,FALSE),0)</f>
        <v>0</v>
      </c>
      <c r="H1891" s="42">
        <f>+IFERROR(VLOOKUP($A1891,'2020'!$A$14:$C$247,3,FALSE),0)</f>
        <v>0</v>
      </c>
      <c r="I1891" s="42">
        <f>+IFERROR(VLOOKUP($A1891,'2021'!$A$12:$C$276,3,FALSE),0)</f>
        <v>0</v>
      </c>
      <c r="J1891" s="42">
        <f>+IFERROR(VLOOKUP($A1891,'2022'!$A:$O,4,FALSE),0)</f>
        <v>0</v>
      </c>
      <c r="K1891" s="42">
        <f>+IFERROR(VLOOKUP($A1891,'2022'!$A:$O,5,FALSE),0)</f>
        <v>0</v>
      </c>
      <c r="L1891" s="42">
        <f>+IFERROR(VLOOKUP($A1891,'2022'!$A:$O,6,FALSE),0)</f>
        <v>0</v>
      </c>
      <c r="M1891" s="42">
        <f>+IFERROR(VLOOKUP($A1891,'2022'!$A:$O,7,FALSE),0)</f>
        <v>0</v>
      </c>
      <c r="N1891" s="42">
        <f>+IFERROR(VLOOKUP($A1891,'2022'!$A:$O,8,FALSE),0)</f>
        <v>0</v>
      </c>
      <c r="O1891" s="42">
        <f>+IFERROR(VLOOKUP($A1891,'2022'!$A:$O,9,FALSE),0)</f>
        <v>0</v>
      </c>
      <c r="P1891" s="42">
        <f>+IFERROR(VLOOKUP($A1891,'2022'!$A:$O,10,FALSE),0)</f>
        <v>0</v>
      </c>
      <c r="Q1891" s="42">
        <f>+IFERROR(VLOOKUP($A1891,'2022'!$A:$O,11,FALSE),0)</f>
        <v>0</v>
      </c>
      <c r="R1891" s="42">
        <f>+IFERROR(VLOOKUP($A1891,'2022'!$A:$O,12,FALSE),0)</f>
        <v>0</v>
      </c>
      <c r="S1891" s="42">
        <f>+IFERROR(VLOOKUP($A1891,'2022'!$A:$O,13,FALSE),0)</f>
        <v>0</v>
      </c>
      <c r="T1891" s="42">
        <f>+IFERROR(VLOOKUP($A1891,'2022'!$A:$O,14,FALSE),0)</f>
        <v>0</v>
      </c>
      <c r="U1891" s="42">
        <f>+IFERROR(VLOOKUP($A1891,'2022'!$A:$O,15,FALSE),0)</f>
        <v>0</v>
      </c>
    </row>
    <row r="1892" spans="1:21" ht="12" hidden="1" customHeight="1" x14ac:dyDescent="0.2">
      <c r="A1892" s="3">
        <v>5120100196</v>
      </c>
      <c r="B1892" s="4" t="s">
        <v>1053</v>
      </c>
      <c r="C1892" s="4" t="s">
        <v>9</v>
      </c>
      <c r="D1892" s="4">
        <f t="shared" si="1912"/>
        <v>10</v>
      </c>
      <c r="E1892" s="42">
        <f t="shared" si="1927"/>
        <v>0</v>
      </c>
      <c r="F1892" s="42">
        <f>IFERROR(VLOOKUP($A1892,'2018'!$A$8:$C$209,3,FALSE),0)</f>
        <v>0</v>
      </c>
      <c r="G1892" s="42">
        <f>IFERROR(VLOOKUP($A1892,'2019'!$A$8:$C$282,3,FALSE),0)</f>
        <v>0</v>
      </c>
      <c r="H1892" s="42">
        <f>+IFERROR(VLOOKUP($A1892,'2020'!$A$14:$C$247,3,FALSE),0)</f>
        <v>0</v>
      </c>
      <c r="I1892" s="42">
        <f>+IFERROR(VLOOKUP($A1892,'2021'!$A$12:$C$276,3,FALSE),0)</f>
        <v>0</v>
      </c>
      <c r="J1892" s="42">
        <f>+IFERROR(VLOOKUP($A1892,'2022'!$A:$O,4,FALSE),0)</f>
        <v>0</v>
      </c>
      <c r="K1892" s="42">
        <f>+IFERROR(VLOOKUP($A1892,'2022'!$A:$O,5,FALSE),0)</f>
        <v>0</v>
      </c>
      <c r="L1892" s="42">
        <f>+IFERROR(VLOOKUP($A1892,'2022'!$A:$O,6,FALSE),0)</f>
        <v>0</v>
      </c>
      <c r="M1892" s="42">
        <f>+IFERROR(VLOOKUP($A1892,'2022'!$A:$O,7,FALSE),0)</f>
        <v>0</v>
      </c>
      <c r="N1892" s="42">
        <f>+IFERROR(VLOOKUP($A1892,'2022'!$A:$O,8,FALSE),0)</f>
        <v>0</v>
      </c>
      <c r="O1892" s="42">
        <f>+IFERROR(VLOOKUP($A1892,'2022'!$A:$O,9,FALSE),0)</f>
        <v>0</v>
      </c>
      <c r="P1892" s="42">
        <f>+IFERROR(VLOOKUP($A1892,'2022'!$A:$O,10,FALSE),0)</f>
        <v>0</v>
      </c>
      <c r="Q1892" s="42">
        <f>+IFERROR(VLOOKUP($A1892,'2022'!$A:$O,11,FALSE),0)</f>
        <v>0</v>
      </c>
      <c r="R1892" s="42">
        <f>+IFERROR(VLOOKUP($A1892,'2022'!$A:$O,12,FALSE),0)</f>
        <v>0</v>
      </c>
      <c r="S1892" s="42">
        <f>+IFERROR(VLOOKUP($A1892,'2022'!$A:$O,13,FALSE),0)</f>
        <v>0</v>
      </c>
      <c r="T1892" s="42">
        <f>+IFERROR(VLOOKUP($A1892,'2022'!$A:$O,14,FALSE),0)</f>
        <v>0</v>
      </c>
      <c r="U1892" s="42">
        <f>+IFERROR(VLOOKUP($A1892,'2022'!$A:$O,15,FALSE),0)</f>
        <v>0</v>
      </c>
    </row>
    <row r="1893" spans="1:21" ht="12" hidden="1" x14ac:dyDescent="0.25">
      <c r="A1893" s="5">
        <v>512015</v>
      </c>
      <c r="B1893" s="6" t="s">
        <v>276</v>
      </c>
      <c r="C1893" s="6" t="s">
        <v>5</v>
      </c>
      <c r="D1893" s="6">
        <f t="shared" si="1912"/>
        <v>6</v>
      </c>
      <c r="E1893" s="40">
        <f t="shared" ref="E1893:U1894" si="1928">+E1894</f>
        <v>0</v>
      </c>
      <c r="F1893" s="40">
        <f t="shared" si="1928"/>
        <v>0</v>
      </c>
      <c r="G1893" s="40">
        <f t="shared" si="1928"/>
        <v>0</v>
      </c>
      <c r="H1893" s="40">
        <f t="shared" si="1928"/>
        <v>0</v>
      </c>
      <c r="I1893" s="40">
        <f t="shared" si="1928"/>
        <v>0</v>
      </c>
      <c r="J1893" s="40">
        <f t="shared" si="1928"/>
        <v>0</v>
      </c>
      <c r="K1893" s="40">
        <f t="shared" si="1928"/>
        <v>0</v>
      </c>
      <c r="L1893" s="40">
        <f t="shared" si="1928"/>
        <v>0</v>
      </c>
      <c r="M1893" s="40">
        <f t="shared" si="1928"/>
        <v>0</v>
      </c>
      <c r="N1893" s="40">
        <f t="shared" si="1928"/>
        <v>0</v>
      </c>
      <c r="O1893" s="40">
        <f t="shared" si="1928"/>
        <v>0</v>
      </c>
      <c r="P1893" s="40">
        <f t="shared" si="1928"/>
        <v>0</v>
      </c>
      <c r="Q1893" s="40">
        <f t="shared" si="1928"/>
        <v>0</v>
      </c>
      <c r="R1893" s="40">
        <f t="shared" si="1928"/>
        <v>0</v>
      </c>
      <c r="S1893" s="40">
        <f t="shared" si="1928"/>
        <v>0</v>
      </c>
      <c r="T1893" s="40">
        <f t="shared" si="1928"/>
        <v>0</v>
      </c>
      <c r="U1893" s="40">
        <f t="shared" si="1928"/>
        <v>0</v>
      </c>
    </row>
    <row r="1894" spans="1:21" ht="12" hidden="1" customHeight="1" x14ac:dyDescent="0.25">
      <c r="A1894" s="34">
        <v>51201501</v>
      </c>
      <c r="B1894" s="35" t="s">
        <v>276</v>
      </c>
      <c r="C1894" s="35" t="s">
        <v>5</v>
      </c>
      <c r="D1894" s="35">
        <f t="shared" si="1912"/>
        <v>8</v>
      </c>
      <c r="E1894" s="41">
        <f t="shared" si="1928"/>
        <v>0</v>
      </c>
      <c r="F1894" s="41">
        <f t="shared" si="1928"/>
        <v>0</v>
      </c>
      <c r="G1894" s="41">
        <f t="shared" si="1928"/>
        <v>0</v>
      </c>
      <c r="H1894" s="41">
        <f t="shared" si="1928"/>
        <v>0</v>
      </c>
      <c r="I1894" s="41">
        <f t="shared" si="1928"/>
        <v>0</v>
      </c>
      <c r="J1894" s="41">
        <f t="shared" si="1928"/>
        <v>0</v>
      </c>
      <c r="K1894" s="41">
        <f t="shared" si="1928"/>
        <v>0</v>
      </c>
      <c r="L1894" s="41">
        <f t="shared" si="1928"/>
        <v>0</v>
      </c>
      <c r="M1894" s="41">
        <f t="shared" si="1928"/>
        <v>0</v>
      </c>
      <c r="N1894" s="41">
        <f t="shared" si="1928"/>
        <v>0</v>
      </c>
      <c r="O1894" s="41">
        <f t="shared" si="1928"/>
        <v>0</v>
      </c>
      <c r="P1894" s="41">
        <f t="shared" si="1928"/>
        <v>0</v>
      </c>
      <c r="Q1894" s="41">
        <f t="shared" si="1928"/>
        <v>0</v>
      </c>
      <c r="R1894" s="41">
        <f t="shared" si="1928"/>
        <v>0</v>
      </c>
      <c r="S1894" s="41">
        <f t="shared" si="1928"/>
        <v>0</v>
      </c>
      <c r="T1894" s="41">
        <f t="shared" si="1928"/>
        <v>0</v>
      </c>
      <c r="U1894" s="41">
        <f t="shared" si="1928"/>
        <v>0</v>
      </c>
    </row>
    <row r="1895" spans="1:21" ht="12" hidden="1" customHeight="1" x14ac:dyDescent="0.2">
      <c r="A1895" s="3">
        <v>5120150101</v>
      </c>
      <c r="B1895" s="4" t="s">
        <v>276</v>
      </c>
      <c r="C1895" s="4" t="s">
        <v>9</v>
      </c>
      <c r="D1895" s="4">
        <f t="shared" si="1912"/>
        <v>10</v>
      </c>
      <c r="E1895" s="42">
        <f>+F1895+G1895+J1895+K1895+L1895+H1895+M1895+N1895+I1895+O1895+P1895+Q1895+R1895+S1895+T1895+U1895</f>
        <v>0</v>
      </c>
      <c r="F1895" s="42">
        <f>IFERROR(VLOOKUP($A1895,'2018'!$A$8:$C$209,3,FALSE),0)</f>
        <v>0</v>
      </c>
      <c r="G1895" s="42">
        <f>IFERROR(VLOOKUP($A1895,'2019'!$A$8:$C$282,3,FALSE),0)</f>
        <v>0</v>
      </c>
      <c r="H1895" s="42">
        <f>+IFERROR(VLOOKUP($A1895,'2020'!$A$14:$C$247,3,FALSE),0)</f>
        <v>0</v>
      </c>
      <c r="I1895" s="42">
        <f>+IFERROR(VLOOKUP($A1895,'2021'!$A$12:$C$276,3,FALSE),0)</f>
        <v>0</v>
      </c>
      <c r="J1895" s="42">
        <f>+IFERROR(VLOOKUP($A1895,'2022'!$A:$O,4,FALSE),0)</f>
        <v>0</v>
      </c>
      <c r="K1895" s="42">
        <f>+IFERROR(VLOOKUP($A1895,'2022'!$A:$O,5,FALSE),0)</f>
        <v>0</v>
      </c>
      <c r="L1895" s="42">
        <f>+IFERROR(VLOOKUP($A1895,'2022'!$A:$O,6,FALSE),0)</f>
        <v>0</v>
      </c>
      <c r="M1895" s="42">
        <f>+IFERROR(VLOOKUP($A1895,'2022'!$A:$O,7,FALSE),0)</f>
        <v>0</v>
      </c>
      <c r="N1895" s="42">
        <f>+IFERROR(VLOOKUP($A1895,'2022'!$A:$O,8,FALSE),0)</f>
        <v>0</v>
      </c>
      <c r="O1895" s="42">
        <f>+IFERROR(VLOOKUP($A1895,'2022'!$A:$O,9,FALSE),0)</f>
        <v>0</v>
      </c>
      <c r="P1895" s="42">
        <f>+IFERROR(VLOOKUP($A1895,'2022'!$A:$O,10,FALSE),0)</f>
        <v>0</v>
      </c>
      <c r="Q1895" s="42">
        <f>+IFERROR(VLOOKUP($A1895,'2022'!$A:$O,11,FALSE),0)</f>
        <v>0</v>
      </c>
      <c r="R1895" s="42">
        <f>+IFERROR(VLOOKUP($A1895,'2022'!$A:$O,12,FALSE),0)</f>
        <v>0</v>
      </c>
      <c r="S1895" s="42">
        <f>+IFERROR(VLOOKUP($A1895,'2022'!$A:$O,13,FALSE),0)</f>
        <v>0</v>
      </c>
      <c r="T1895" s="42">
        <f>+IFERROR(VLOOKUP($A1895,'2022'!$A:$O,14,FALSE),0)</f>
        <v>0</v>
      </c>
      <c r="U1895" s="42">
        <f>+IFERROR(VLOOKUP($A1895,'2022'!$A:$O,15,FALSE),0)</f>
        <v>0</v>
      </c>
    </row>
    <row r="1896" spans="1:21" ht="12" hidden="1" x14ac:dyDescent="0.25">
      <c r="A1896" s="5">
        <v>512020</v>
      </c>
      <c r="B1896" s="6" t="s">
        <v>278</v>
      </c>
      <c r="C1896" s="6" t="s">
        <v>5</v>
      </c>
      <c r="D1896" s="6">
        <f t="shared" si="1912"/>
        <v>6</v>
      </c>
      <c r="E1896" s="40">
        <f t="shared" ref="E1896:U1897" si="1929">+E1897</f>
        <v>0</v>
      </c>
      <c r="F1896" s="40">
        <f t="shared" si="1929"/>
        <v>0</v>
      </c>
      <c r="G1896" s="40">
        <f t="shared" si="1929"/>
        <v>0</v>
      </c>
      <c r="H1896" s="40">
        <f t="shared" si="1929"/>
        <v>0</v>
      </c>
      <c r="I1896" s="40">
        <f t="shared" si="1929"/>
        <v>0</v>
      </c>
      <c r="J1896" s="40">
        <f t="shared" si="1929"/>
        <v>0</v>
      </c>
      <c r="K1896" s="40">
        <f t="shared" si="1929"/>
        <v>0</v>
      </c>
      <c r="L1896" s="40">
        <f t="shared" si="1929"/>
        <v>0</v>
      </c>
      <c r="M1896" s="40">
        <f t="shared" si="1929"/>
        <v>0</v>
      </c>
      <c r="N1896" s="40">
        <f t="shared" si="1929"/>
        <v>0</v>
      </c>
      <c r="O1896" s="40">
        <f t="shared" si="1929"/>
        <v>0</v>
      </c>
      <c r="P1896" s="40">
        <f t="shared" si="1929"/>
        <v>0</v>
      </c>
      <c r="Q1896" s="40">
        <f t="shared" si="1929"/>
        <v>0</v>
      </c>
      <c r="R1896" s="40">
        <f t="shared" si="1929"/>
        <v>0</v>
      </c>
      <c r="S1896" s="40">
        <f t="shared" si="1929"/>
        <v>0</v>
      </c>
      <c r="T1896" s="40">
        <f t="shared" si="1929"/>
        <v>0</v>
      </c>
      <c r="U1896" s="40">
        <f t="shared" si="1929"/>
        <v>0</v>
      </c>
    </row>
    <row r="1897" spans="1:21" ht="12" hidden="1" customHeight="1" x14ac:dyDescent="0.25">
      <c r="A1897" s="34">
        <v>51202001</v>
      </c>
      <c r="B1897" s="35" t="s">
        <v>278</v>
      </c>
      <c r="C1897" s="35" t="s">
        <v>5</v>
      </c>
      <c r="D1897" s="35">
        <f t="shared" si="1912"/>
        <v>8</v>
      </c>
      <c r="E1897" s="41">
        <f t="shared" si="1929"/>
        <v>0</v>
      </c>
      <c r="F1897" s="41">
        <f t="shared" si="1929"/>
        <v>0</v>
      </c>
      <c r="G1897" s="41">
        <f t="shared" si="1929"/>
        <v>0</v>
      </c>
      <c r="H1897" s="41">
        <f t="shared" si="1929"/>
        <v>0</v>
      </c>
      <c r="I1897" s="41">
        <f t="shared" si="1929"/>
        <v>0</v>
      </c>
      <c r="J1897" s="41">
        <f t="shared" si="1929"/>
        <v>0</v>
      </c>
      <c r="K1897" s="41">
        <f t="shared" si="1929"/>
        <v>0</v>
      </c>
      <c r="L1897" s="41">
        <f t="shared" si="1929"/>
        <v>0</v>
      </c>
      <c r="M1897" s="41">
        <f t="shared" si="1929"/>
        <v>0</v>
      </c>
      <c r="N1897" s="41">
        <f t="shared" si="1929"/>
        <v>0</v>
      </c>
      <c r="O1897" s="41">
        <f t="shared" si="1929"/>
        <v>0</v>
      </c>
      <c r="P1897" s="41">
        <f t="shared" si="1929"/>
        <v>0</v>
      </c>
      <c r="Q1897" s="41">
        <f t="shared" si="1929"/>
        <v>0</v>
      </c>
      <c r="R1897" s="41">
        <f t="shared" si="1929"/>
        <v>0</v>
      </c>
      <c r="S1897" s="41">
        <f t="shared" si="1929"/>
        <v>0</v>
      </c>
      <c r="T1897" s="41">
        <f t="shared" si="1929"/>
        <v>0</v>
      </c>
      <c r="U1897" s="41">
        <f t="shared" si="1929"/>
        <v>0</v>
      </c>
    </row>
    <row r="1898" spans="1:21" ht="12" hidden="1" customHeight="1" x14ac:dyDescent="0.2">
      <c r="A1898" s="3">
        <v>5120200101</v>
      </c>
      <c r="B1898" s="4" t="s">
        <v>278</v>
      </c>
      <c r="C1898" s="4" t="s">
        <v>9</v>
      </c>
      <c r="D1898" s="4">
        <f t="shared" si="1912"/>
        <v>10</v>
      </c>
      <c r="E1898" s="42">
        <f>+F1898+G1898+J1898+K1898+L1898+H1898+M1898+N1898+I1898+O1898+P1898+Q1898+R1898+S1898+T1898+U1898</f>
        <v>0</v>
      </c>
      <c r="F1898" s="42">
        <f>IFERROR(VLOOKUP($A1898,'2018'!$A$8:$C$209,3,FALSE),0)</f>
        <v>0</v>
      </c>
      <c r="G1898" s="42">
        <f>IFERROR(VLOOKUP($A1898,'2019'!$A$8:$C$282,3,FALSE),0)</f>
        <v>0</v>
      </c>
      <c r="H1898" s="42">
        <f>+IFERROR(VLOOKUP($A1898,'2020'!$A$14:$C$247,3,FALSE),0)</f>
        <v>0</v>
      </c>
      <c r="I1898" s="42">
        <f>+IFERROR(VLOOKUP($A1898,'2021'!$A$12:$C$276,3,FALSE),0)</f>
        <v>0</v>
      </c>
      <c r="J1898" s="42">
        <f>+IFERROR(VLOOKUP($A1898,'2022'!$A:$O,4,FALSE),0)</f>
        <v>0</v>
      </c>
      <c r="K1898" s="42">
        <f>+IFERROR(VLOOKUP($A1898,'2022'!$A:$O,5,FALSE),0)</f>
        <v>0</v>
      </c>
      <c r="L1898" s="42">
        <f>+IFERROR(VLOOKUP($A1898,'2022'!$A:$O,6,FALSE),0)</f>
        <v>0</v>
      </c>
      <c r="M1898" s="42">
        <f>+IFERROR(VLOOKUP($A1898,'2022'!$A:$O,7,FALSE),0)</f>
        <v>0</v>
      </c>
      <c r="N1898" s="42">
        <f>+IFERROR(VLOOKUP($A1898,'2022'!$A:$O,8,FALSE),0)</f>
        <v>0</v>
      </c>
      <c r="O1898" s="42">
        <f>+IFERROR(VLOOKUP($A1898,'2022'!$A:$O,9,FALSE),0)</f>
        <v>0</v>
      </c>
      <c r="P1898" s="42">
        <f>+IFERROR(VLOOKUP($A1898,'2022'!$A:$O,10,FALSE),0)</f>
        <v>0</v>
      </c>
      <c r="Q1898" s="42">
        <f>+IFERROR(VLOOKUP($A1898,'2022'!$A:$O,11,FALSE),0)</f>
        <v>0</v>
      </c>
      <c r="R1898" s="42">
        <f>+IFERROR(VLOOKUP($A1898,'2022'!$A:$O,12,FALSE),0)</f>
        <v>0</v>
      </c>
      <c r="S1898" s="42">
        <f>+IFERROR(VLOOKUP($A1898,'2022'!$A:$O,13,FALSE),0)</f>
        <v>0</v>
      </c>
      <c r="T1898" s="42">
        <f>+IFERROR(VLOOKUP($A1898,'2022'!$A:$O,14,FALSE),0)</f>
        <v>0</v>
      </c>
      <c r="U1898" s="42">
        <f>+IFERROR(VLOOKUP($A1898,'2022'!$A:$O,15,FALSE),0)</f>
        <v>0</v>
      </c>
    </row>
    <row r="1899" spans="1:21" ht="12" hidden="1" x14ac:dyDescent="0.25">
      <c r="A1899" s="5">
        <v>512025</v>
      </c>
      <c r="B1899" s="6" t="s">
        <v>284</v>
      </c>
      <c r="C1899" s="6" t="s">
        <v>5</v>
      </c>
      <c r="D1899" s="6">
        <f t="shared" si="1912"/>
        <v>6</v>
      </c>
      <c r="E1899" s="40">
        <f t="shared" ref="E1899:U1900" si="1930">+E1900</f>
        <v>0</v>
      </c>
      <c r="F1899" s="40">
        <f t="shared" si="1930"/>
        <v>0</v>
      </c>
      <c r="G1899" s="40">
        <f t="shared" si="1930"/>
        <v>0</v>
      </c>
      <c r="H1899" s="40">
        <f t="shared" si="1930"/>
        <v>0</v>
      </c>
      <c r="I1899" s="40">
        <f t="shared" si="1930"/>
        <v>0</v>
      </c>
      <c r="J1899" s="40">
        <f t="shared" si="1930"/>
        <v>0</v>
      </c>
      <c r="K1899" s="40">
        <f t="shared" si="1930"/>
        <v>0</v>
      </c>
      <c r="L1899" s="40">
        <f t="shared" si="1930"/>
        <v>0</v>
      </c>
      <c r="M1899" s="40">
        <f t="shared" si="1930"/>
        <v>0</v>
      </c>
      <c r="N1899" s="40">
        <f t="shared" si="1930"/>
        <v>0</v>
      </c>
      <c r="O1899" s="40">
        <f t="shared" si="1930"/>
        <v>0</v>
      </c>
      <c r="P1899" s="40">
        <f t="shared" si="1930"/>
        <v>0</v>
      </c>
      <c r="Q1899" s="40">
        <f t="shared" si="1930"/>
        <v>0</v>
      </c>
      <c r="R1899" s="40">
        <f t="shared" si="1930"/>
        <v>0</v>
      </c>
      <c r="S1899" s="40">
        <f t="shared" si="1930"/>
        <v>0</v>
      </c>
      <c r="T1899" s="40">
        <f t="shared" si="1930"/>
        <v>0</v>
      </c>
      <c r="U1899" s="40">
        <f t="shared" si="1930"/>
        <v>0</v>
      </c>
    </row>
    <row r="1900" spans="1:21" ht="12" hidden="1" customHeight="1" x14ac:dyDescent="0.25">
      <c r="A1900" s="34">
        <v>51202501</v>
      </c>
      <c r="B1900" s="35" t="s">
        <v>284</v>
      </c>
      <c r="C1900" s="35" t="s">
        <v>5</v>
      </c>
      <c r="D1900" s="35">
        <f t="shared" si="1912"/>
        <v>8</v>
      </c>
      <c r="E1900" s="41">
        <f t="shared" si="1930"/>
        <v>0</v>
      </c>
      <c r="F1900" s="41">
        <f t="shared" si="1930"/>
        <v>0</v>
      </c>
      <c r="G1900" s="41">
        <f t="shared" si="1930"/>
        <v>0</v>
      </c>
      <c r="H1900" s="41">
        <f t="shared" si="1930"/>
        <v>0</v>
      </c>
      <c r="I1900" s="41">
        <f t="shared" si="1930"/>
        <v>0</v>
      </c>
      <c r="J1900" s="41">
        <f t="shared" si="1930"/>
        <v>0</v>
      </c>
      <c r="K1900" s="41">
        <f t="shared" si="1930"/>
        <v>0</v>
      </c>
      <c r="L1900" s="41">
        <f t="shared" si="1930"/>
        <v>0</v>
      </c>
      <c r="M1900" s="41">
        <f t="shared" si="1930"/>
        <v>0</v>
      </c>
      <c r="N1900" s="41">
        <f t="shared" si="1930"/>
        <v>0</v>
      </c>
      <c r="O1900" s="41">
        <f t="shared" si="1930"/>
        <v>0</v>
      </c>
      <c r="P1900" s="41">
        <f t="shared" si="1930"/>
        <v>0</v>
      </c>
      <c r="Q1900" s="41">
        <f t="shared" si="1930"/>
        <v>0</v>
      </c>
      <c r="R1900" s="41">
        <f t="shared" si="1930"/>
        <v>0</v>
      </c>
      <c r="S1900" s="41">
        <f t="shared" si="1930"/>
        <v>0</v>
      </c>
      <c r="T1900" s="41">
        <f t="shared" si="1930"/>
        <v>0</v>
      </c>
      <c r="U1900" s="41">
        <f t="shared" si="1930"/>
        <v>0</v>
      </c>
    </row>
    <row r="1901" spans="1:21" ht="12" hidden="1" customHeight="1" x14ac:dyDescent="0.2">
      <c r="A1901" s="3">
        <v>5120250101</v>
      </c>
      <c r="B1901" s="4" t="s">
        <v>284</v>
      </c>
      <c r="C1901" s="4" t="s">
        <v>9</v>
      </c>
      <c r="D1901" s="4">
        <f t="shared" si="1912"/>
        <v>10</v>
      </c>
      <c r="E1901" s="42">
        <f>+F1901+G1901+J1901+K1901+L1901+H1901+M1901+N1901+I1901+O1901+P1901+Q1901+R1901+S1901+T1901+U1901</f>
        <v>0</v>
      </c>
      <c r="F1901" s="42">
        <f>IFERROR(VLOOKUP($A1901,'2018'!$A$8:$C$209,3,FALSE),0)</f>
        <v>0</v>
      </c>
      <c r="G1901" s="42">
        <f>IFERROR(VLOOKUP($A1901,'2019'!$A$8:$C$282,3,FALSE),0)</f>
        <v>0</v>
      </c>
      <c r="H1901" s="42">
        <f>+IFERROR(VLOOKUP($A1901,'2020'!$A$14:$C$247,3,FALSE),0)</f>
        <v>0</v>
      </c>
      <c r="I1901" s="42">
        <f>+IFERROR(VLOOKUP($A1901,'2021'!$A$12:$C$276,3,FALSE),0)</f>
        <v>0</v>
      </c>
      <c r="J1901" s="42">
        <f>+IFERROR(VLOOKUP($A1901,'2022'!$A:$O,4,FALSE),0)</f>
        <v>0</v>
      </c>
      <c r="K1901" s="42">
        <f>+IFERROR(VLOOKUP($A1901,'2022'!$A:$O,5,FALSE),0)</f>
        <v>0</v>
      </c>
      <c r="L1901" s="42">
        <f>+IFERROR(VLOOKUP($A1901,'2022'!$A:$O,6,FALSE),0)</f>
        <v>0</v>
      </c>
      <c r="M1901" s="42">
        <f>+IFERROR(VLOOKUP($A1901,'2022'!$A:$O,7,FALSE),0)</f>
        <v>0</v>
      </c>
      <c r="N1901" s="42">
        <f>+IFERROR(VLOOKUP($A1901,'2022'!$A:$O,8,FALSE),0)</f>
        <v>0</v>
      </c>
      <c r="O1901" s="42">
        <f>+IFERROR(VLOOKUP($A1901,'2022'!$A:$O,9,FALSE),0)</f>
        <v>0</v>
      </c>
      <c r="P1901" s="42">
        <f>+IFERROR(VLOOKUP($A1901,'2022'!$A:$O,10,FALSE),0)</f>
        <v>0</v>
      </c>
      <c r="Q1901" s="42">
        <f>+IFERROR(VLOOKUP($A1901,'2022'!$A:$O,11,FALSE),0)</f>
        <v>0</v>
      </c>
      <c r="R1901" s="42">
        <f>+IFERROR(VLOOKUP($A1901,'2022'!$A:$O,12,FALSE),0)</f>
        <v>0</v>
      </c>
      <c r="S1901" s="42">
        <f>+IFERROR(VLOOKUP($A1901,'2022'!$A:$O,13,FALSE),0)</f>
        <v>0</v>
      </c>
      <c r="T1901" s="42">
        <f>+IFERROR(VLOOKUP($A1901,'2022'!$A:$O,14,FALSE),0)</f>
        <v>0</v>
      </c>
      <c r="U1901" s="42">
        <f>+IFERROR(VLOOKUP($A1901,'2022'!$A:$O,15,FALSE),0)</f>
        <v>0</v>
      </c>
    </row>
    <row r="1902" spans="1:21" ht="12" hidden="1" customHeight="1" x14ac:dyDescent="0.25">
      <c r="A1902" s="5">
        <v>512040</v>
      </c>
      <c r="B1902" s="6" t="s">
        <v>1054</v>
      </c>
      <c r="C1902" s="6" t="s">
        <v>5</v>
      </c>
      <c r="D1902" s="6">
        <f t="shared" si="1912"/>
        <v>6</v>
      </c>
      <c r="E1902" s="40">
        <f t="shared" ref="E1902:U1903" si="1931">+E1903</f>
        <v>0</v>
      </c>
      <c r="F1902" s="40">
        <f t="shared" si="1931"/>
        <v>0</v>
      </c>
      <c r="G1902" s="40">
        <f t="shared" si="1931"/>
        <v>0</v>
      </c>
      <c r="H1902" s="40">
        <f t="shared" si="1931"/>
        <v>0</v>
      </c>
      <c r="I1902" s="40">
        <f t="shared" si="1931"/>
        <v>0</v>
      </c>
      <c r="J1902" s="40">
        <f t="shared" si="1931"/>
        <v>0</v>
      </c>
      <c r="K1902" s="40">
        <f t="shared" si="1931"/>
        <v>0</v>
      </c>
      <c r="L1902" s="40">
        <f t="shared" si="1931"/>
        <v>0</v>
      </c>
      <c r="M1902" s="40">
        <f t="shared" si="1931"/>
        <v>0</v>
      </c>
      <c r="N1902" s="40">
        <f t="shared" si="1931"/>
        <v>0</v>
      </c>
      <c r="O1902" s="40">
        <f t="shared" si="1931"/>
        <v>0</v>
      </c>
      <c r="P1902" s="40">
        <f t="shared" si="1931"/>
        <v>0</v>
      </c>
      <c r="Q1902" s="40">
        <f t="shared" si="1931"/>
        <v>0</v>
      </c>
      <c r="R1902" s="40">
        <f t="shared" si="1931"/>
        <v>0</v>
      </c>
      <c r="S1902" s="40">
        <f t="shared" si="1931"/>
        <v>0</v>
      </c>
      <c r="T1902" s="40">
        <f t="shared" si="1931"/>
        <v>0</v>
      </c>
      <c r="U1902" s="40">
        <f t="shared" si="1931"/>
        <v>0</v>
      </c>
    </row>
    <row r="1903" spans="1:21" ht="12" hidden="1" x14ac:dyDescent="0.25">
      <c r="A1903" s="34">
        <v>51204001</v>
      </c>
      <c r="B1903" s="35" t="s">
        <v>1054</v>
      </c>
      <c r="C1903" s="35" t="s">
        <v>5</v>
      </c>
      <c r="D1903" s="35">
        <f t="shared" si="1912"/>
        <v>8</v>
      </c>
      <c r="E1903" s="41">
        <f t="shared" si="1931"/>
        <v>0</v>
      </c>
      <c r="F1903" s="41">
        <f t="shared" si="1931"/>
        <v>0</v>
      </c>
      <c r="G1903" s="41">
        <f t="shared" si="1931"/>
        <v>0</v>
      </c>
      <c r="H1903" s="41">
        <f t="shared" si="1931"/>
        <v>0</v>
      </c>
      <c r="I1903" s="41">
        <f t="shared" si="1931"/>
        <v>0</v>
      </c>
      <c r="J1903" s="41">
        <f t="shared" si="1931"/>
        <v>0</v>
      </c>
      <c r="K1903" s="41">
        <f t="shared" si="1931"/>
        <v>0</v>
      </c>
      <c r="L1903" s="41">
        <f t="shared" si="1931"/>
        <v>0</v>
      </c>
      <c r="M1903" s="41">
        <f t="shared" si="1931"/>
        <v>0</v>
      </c>
      <c r="N1903" s="41">
        <f t="shared" si="1931"/>
        <v>0</v>
      </c>
      <c r="O1903" s="41">
        <f t="shared" si="1931"/>
        <v>0</v>
      </c>
      <c r="P1903" s="41">
        <f t="shared" si="1931"/>
        <v>0</v>
      </c>
      <c r="Q1903" s="41">
        <f t="shared" si="1931"/>
        <v>0</v>
      </c>
      <c r="R1903" s="41">
        <f t="shared" si="1931"/>
        <v>0</v>
      </c>
      <c r="S1903" s="41">
        <f t="shared" si="1931"/>
        <v>0</v>
      </c>
      <c r="T1903" s="41">
        <f t="shared" si="1931"/>
        <v>0</v>
      </c>
      <c r="U1903" s="41">
        <f t="shared" si="1931"/>
        <v>0</v>
      </c>
    </row>
    <row r="1904" spans="1:21" ht="12" hidden="1" customHeight="1" x14ac:dyDescent="0.2">
      <c r="A1904" s="3">
        <v>5120400101</v>
      </c>
      <c r="B1904" s="4" t="s">
        <v>1054</v>
      </c>
      <c r="C1904" s="4" t="s">
        <v>9</v>
      </c>
      <c r="D1904" s="4">
        <f t="shared" si="1912"/>
        <v>10</v>
      </c>
      <c r="E1904" s="42">
        <f>+F1904+G1904+J1904+K1904+L1904+H1904+M1904+N1904+I1904+O1904+P1904+Q1904+R1904+S1904+T1904+U1904</f>
        <v>0</v>
      </c>
      <c r="F1904" s="42">
        <f>IFERROR(VLOOKUP($A1904,'2018'!$A$8:$C$209,3,FALSE),0)</f>
        <v>0</v>
      </c>
      <c r="G1904" s="42">
        <f>IFERROR(VLOOKUP($A1904,'2019'!$A$8:$C$282,3,FALSE),0)</f>
        <v>0</v>
      </c>
      <c r="H1904" s="42">
        <f>+IFERROR(VLOOKUP($A1904,'2020'!$A$14:$C$247,3,FALSE),0)</f>
        <v>0</v>
      </c>
      <c r="I1904" s="42">
        <f>+IFERROR(VLOOKUP($A1904,'2021'!$A$12:$C$276,3,FALSE),0)</f>
        <v>0</v>
      </c>
      <c r="J1904" s="42">
        <f>+IFERROR(VLOOKUP($A1904,'2022'!$A:$O,4,FALSE),0)</f>
        <v>0</v>
      </c>
      <c r="K1904" s="42">
        <f>+IFERROR(VLOOKUP($A1904,'2022'!$A:$O,5,FALSE),0)</f>
        <v>0</v>
      </c>
      <c r="L1904" s="42">
        <f>+IFERROR(VLOOKUP($A1904,'2022'!$A:$O,6,FALSE),0)</f>
        <v>0</v>
      </c>
      <c r="M1904" s="42">
        <f>+IFERROR(VLOOKUP($A1904,'2022'!$A:$O,7,FALSE),0)</f>
        <v>0</v>
      </c>
      <c r="N1904" s="42">
        <f>+IFERROR(VLOOKUP($A1904,'2022'!$A:$O,8,FALSE),0)</f>
        <v>0</v>
      </c>
      <c r="O1904" s="42">
        <f>+IFERROR(VLOOKUP($A1904,'2022'!$A:$O,9,FALSE),0)</f>
        <v>0</v>
      </c>
      <c r="P1904" s="42">
        <f>+IFERROR(VLOOKUP($A1904,'2022'!$A:$O,10,FALSE),0)</f>
        <v>0</v>
      </c>
      <c r="Q1904" s="42">
        <f>+IFERROR(VLOOKUP($A1904,'2022'!$A:$O,11,FALSE),0)</f>
        <v>0</v>
      </c>
      <c r="R1904" s="42">
        <f>+IFERROR(VLOOKUP($A1904,'2022'!$A:$O,12,FALSE),0)</f>
        <v>0</v>
      </c>
      <c r="S1904" s="42">
        <f>+IFERROR(VLOOKUP($A1904,'2022'!$A:$O,13,FALSE),0)</f>
        <v>0</v>
      </c>
      <c r="T1904" s="42">
        <f>+IFERROR(VLOOKUP($A1904,'2022'!$A:$O,14,FALSE),0)</f>
        <v>0</v>
      </c>
      <c r="U1904" s="42">
        <f>+IFERROR(VLOOKUP($A1904,'2022'!$A:$O,15,FALSE),0)</f>
        <v>0</v>
      </c>
    </row>
    <row r="1905" spans="1:21" ht="12" hidden="1" customHeight="1" x14ac:dyDescent="0.25">
      <c r="A1905" s="5">
        <v>512095</v>
      </c>
      <c r="B1905" s="6" t="s">
        <v>167</v>
      </c>
      <c r="C1905" s="6" t="s">
        <v>5</v>
      </c>
      <c r="D1905" s="6">
        <f t="shared" si="1912"/>
        <v>6</v>
      </c>
      <c r="E1905" s="40">
        <f t="shared" ref="E1905:U1906" si="1932">+E1906</f>
        <v>0</v>
      </c>
      <c r="F1905" s="40">
        <f t="shared" si="1932"/>
        <v>0</v>
      </c>
      <c r="G1905" s="40">
        <f t="shared" si="1932"/>
        <v>0</v>
      </c>
      <c r="H1905" s="40">
        <f t="shared" si="1932"/>
        <v>0</v>
      </c>
      <c r="I1905" s="40">
        <f t="shared" si="1932"/>
        <v>0</v>
      </c>
      <c r="J1905" s="40">
        <f t="shared" si="1932"/>
        <v>0</v>
      </c>
      <c r="K1905" s="40">
        <f t="shared" si="1932"/>
        <v>0</v>
      </c>
      <c r="L1905" s="40">
        <f t="shared" si="1932"/>
        <v>0</v>
      </c>
      <c r="M1905" s="40">
        <f t="shared" si="1932"/>
        <v>0</v>
      </c>
      <c r="N1905" s="40">
        <f t="shared" si="1932"/>
        <v>0</v>
      </c>
      <c r="O1905" s="40">
        <f t="shared" si="1932"/>
        <v>0</v>
      </c>
      <c r="P1905" s="40">
        <f t="shared" si="1932"/>
        <v>0</v>
      </c>
      <c r="Q1905" s="40">
        <f t="shared" si="1932"/>
        <v>0</v>
      </c>
      <c r="R1905" s="40">
        <f t="shared" si="1932"/>
        <v>0</v>
      </c>
      <c r="S1905" s="40">
        <f t="shared" si="1932"/>
        <v>0</v>
      </c>
      <c r="T1905" s="40">
        <f t="shared" si="1932"/>
        <v>0</v>
      </c>
      <c r="U1905" s="40">
        <f t="shared" si="1932"/>
        <v>0</v>
      </c>
    </row>
    <row r="1906" spans="1:21" ht="12" hidden="1" x14ac:dyDescent="0.25">
      <c r="A1906" s="34">
        <v>51209501</v>
      </c>
      <c r="B1906" s="35" t="s">
        <v>167</v>
      </c>
      <c r="C1906" s="35" t="s">
        <v>5</v>
      </c>
      <c r="D1906" s="35">
        <f t="shared" si="1912"/>
        <v>8</v>
      </c>
      <c r="E1906" s="41">
        <f t="shared" si="1932"/>
        <v>0</v>
      </c>
      <c r="F1906" s="41">
        <f t="shared" si="1932"/>
        <v>0</v>
      </c>
      <c r="G1906" s="41">
        <f t="shared" si="1932"/>
        <v>0</v>
      </c>
      <c r="H1906" s="41">
        <f t="shared" si="1932"/>
        <v>0</v>
      </c>
      <c r="I1906" s="41">
        <f t="shared" si="1932"/>
        <v>0</v>
      </c>
      <c r="J1906" s="41">
        <f t="shared" si="1932"/>
        <v>0</v>
      </c>
      <c r="K1906" s="41">
        <f t="shared" si="1932"/>
        <v>0</v>
      </c>
      <c r="L1906" s="41">
        <f t="shared" si="1932"/>
        <v>0</v>
      </c>
      <c r="M1906" s="41">
        <f t="shared" si="1932"/>
        <v>0</v>
      </c>
      <c r="N1906" s="41">
        <f t="shared" si="1932"/>
        <v>0</v>
      </c>
      <c r="O1906" s="41">
        <f t="shared" si="1932"/>
        <v>0</v>
      </c>
      <c r="P1906" s="41">
        <f t="shared" si="1932"/>
        <v>0</v>
      </c>
      <c r="Q1906" s="41">
        <f t="shared" si="1932"/>
        <v>0</v>
      </c>
      <c r="R1906" s="41">
        <f t="shared" si="1932"/>
        <v>0</v>
      </c>
      <c r="S1906" s="41">
        <f t="shared" si="1932"/>
        <v>0</v>
      </c>
      <c r="T1906" s="41">
        <f t="shared" si="1932"/>
        <v>0</v>
      </c>
      <c r="U1906" s="41">
        <f t="shared" si="1932"/>
        <v>0</v>
      </c>
    </row>
    <row r="1907" spans="1:21" ht="12" hidden="1" customHeight="1" x14ac:dyDescent="0.2">
      <c r="A1907" s="3">
        <v>5120950101</v>
      </c>
      <c r="B1907" s="4" t="s">
        <v>554</v>
      </c>
      <c r="C1907" s="4" t="s">
        <v>9</v>
      </c>
      <c r="D1907" s="4">
        <f t="shared" si="1912"/>
        <v>10</v>
      </c>
      <c r="E1907" s="42">
        <f>+F1907+G1907+J1907+K1907+L1907+H1907+M1907+N1907+I1907+O1907+P1907+Q1907+R1907+S1907+T1907+U1907</f>
        <v>0</v>
      </c>
      <c r="F1907" s="42">
        <f>IFERROR(VLOOKUP($A1907,'2018'!$A$8:$C$209,3,FALSE),0)</f>
        <v>0</v>
      </c>
      <c r="G1907" s="42">
        <f>IFERROR(VLOOKUP($A1907,'2019'!$A$8:$C$282,3,FALSE),0)</f>
        <v>0</v>
      </c>
      <c r="H1907" s="42">
        <f>+IFERROR(VLOOKUP($A1907,'2020'!$A$14:$C$247,3,FALSE),0)</f>
        <v>0</v>
      </c>
      <c r="I1907" s="42">
        <f>+IFERROR(VLOOKUP($A1907,'2021'!$A$12:$C$276,3,FALSE),0)</f>
        <v>0</v>
      </c>
      <c r="J1907" s="42">
        <f>+IFERROR(VLOOKUP($A1907,'2022'!$A:$O,4,FALSE),0)</f>
        <v>0</v>
      </c>
      <c r="K1907" s="42">
        <f>+IFERROR(VLOOKUP($A1907,'2022'!$A:$O,5,FALSE),0)</f>
        <v>0</v>
      </c>
      <c r="L1907" s="42">
        <f>+IFERROR(VLOOKUP($A1907,'2022'!$A:$O,6,FALSE),0)</f>
        <v>0</v>
      </c>
      <c r="M1907" s="42">
        <f>+IFERROR(VLOOKUP($A1907,'2022'!$A:$O,7,FALSE),0)</f>
        <v>0</v>
      </c>
      <c r="N1907" s="42">
        <f>+IFERROR(VLOOKUP($A1907,'2022'!$A:$O,8,FALSE),0)</f>
        <v>0</v>
      </c>
      <c r="O1907" s="42">
        <f>+IFERROR(VLOOKUP($A1907,'2022'!$A:$O,9,FALSE),0)</f>
        <v>0</v>
      </c>
      <c r="P1907" s="42">
        <f>+IFERROR(VLOOKUP($A1907,'2022'!$A:$O,10,FALSE),0)</f>
        <v>0</v>
      </c>
      <c r="Q1907" s="42">
        <f>+IFERROR(VLOOKUP($A1907,'2022'!$A:$O,11,FALSE),0)</f>
        <v>0</v>
      </c>
      <c r="R1907" s="42">
        <f>+IFERROR(VLOOKUP($A1907,'2022'!$A:$O,12,FALSE),0)</f>
        <v>0</v>
      </c>
      <c r="S1907" s="42">
        <f>+IFERROR(VLOOKUP($A1907,'2022'!$A:$O,13,FALSE),0)</f>
        <v>0</v>
      </c>
      <c r="T1907" s="42">
        <f>+IFERROR(VLOOKUP($A1907,'2022'!$A:$O,14,FALSE),0)</f>
        <v>0</v>
      </c>
      <c r="U1907" s="42">
        <f>+IFERROR(VLOOKUP($A1907,'2022'!$A:$O,15,FALSE),0)</f>
        <v>0</v>
      </c>
    </row>
    <row r="1908" spans="1:21" ht="12" hidden="1" customHeight="1" x14ac:dyDescent="0.25">
      <c r="A1908" s="5">
        <v>512096</v>
      </c>
      <c r="B1908" s="6" t="s">
        <v>1055</v>
      </c>
      <c r="C1908" s="6" t="s">
        <v>5</v>
      </c>
      <c r="D1908" s="6">
        <f t="shared" si="1912"/>
        <v>6</v>
      </c>
      <c r="E1908" s="40">
        <f t="shared" ref="E1908:U1909" si="1933">+E1909</f>
        <v>0</v>
      </c>
      <c r="F1908" s="40">
        <f t="shared" si="1933"/>
        <v>0</v>
      </c>
      <c r="G1908" s="40">
        <f t="shared" si="1933"/>
        <v>0</v>
      </c>
      <c r="H1908" s="40">
        <f t="shared" si="1933"/>
        <v>0</v>
      </c>
      <c r="I1908" s="40">
        <f t="shared" si="1933"/>
        <v>0</v>
      </c>
      <c r="J1908" s="40">
        <f t="shared" si="1933"/>
        <v>0</v>
      </c>
      <c r="K1908" s="40">
        <f t="shared" si="1933"/>
        <v>0</v>
      </c>
      <c r="L1908" s="40">
        <f t="shared" si="1933"/>
        <v>0</v>
      </c>
      <c r="M1908" s="40">
        <f t="shared" si="1933"/>
        <v>0</v>
      </c>
      <c r="N1908" s="40">
        <f t="shared" si="1933"/>
        <v>0</v>
      </c>
      <c r="O1908" s="40">
        <f t="shared" si="1933"/>
        <v>0</v>
      </c>
      <c r="P1908" s="40">
        <f t="shared" si="1933"/>
        <v>0</v>
      </c>
      <c r="Q1908" s="40">
        <f t="shared" si="1933"/>
        <v>0</v>
      </c>
      <c r="R1908" s="40">
        <f t="shared" si="1933"/>
        <v>0</v>
      </c>
      <c r="S1908" s="40">
        <f t="shared" si="1933"/>
        <v>0</v>
      </c>
      <c r="T1908" s="40">
        <f t="shared" si="1933"/>
        <v>0</v>
      </c>
      <c r="U1908" s="40">
        <f t="shared" si="1933"/>
        <v>0</v>
      </c>
    </row>
    <row r="1909" spans="1:21" ht="12" hidden="1" x14ac:dyDescent="0.25">
      <c r="A1909" s="34">
        <v>51209601</v>
      </c>
      <c r="B1909" s="35" t="s">
        <v>1055</v>
      </c>
      <c r="C1909" s="35" t="s">
        <v>5</v>
      </c>
      <c r="D1909" s="35">
        <f t="shared" si="1912"/>
        <v>8</v>
      </c>
      <c r="E1909" s="41">
        <f t="shared" si="1933"/>
        <v>0</v>
      </c>
      <c r="F1909" s="41">
        <f t="shared" si="1933"/>
        <v>0</v>
      </c>
      <c r="G1909" s="41">
        <f t="shared" si="1933"/>
        <v>0</v>
      </c>
      <c r="H1909" s="41">
        <f t="shared" si="1933"/>
        <v>0</v>
      </c>
      <c r="I1909" s="41">
        <f t="shared" si="1933"/>
        <v>0</v>
      </c>
      <c r="J1909" s="41">
        <f t="shared" si="1933"/>
        <v>0</v>
      </c>
      <c r="K1909" s="41">
        <f t="shared" si="1933"/>
        <v>0</v>
      </c>
      <c r="L1909" s="41">
        <f t="shared" si="1933"/>
        <v>0</v>
      </c>
      <c r="M1909" s="41">
        <f t="shared" si="1933"/>
        <v>0</v>
      </c>
      <c r="N1909" s="41">
        <f t="shared" si="1933"/>
        <v>0</v>
      </c>
      <c r="O1909" s="41">
        <f t="shared" si="1933"/>
        <v>0</v>
      </c>
      <c r="P1909" s="41">
        <f t="shared" si="1933"/>
        <v>0</v>
      </c>
      <c r="Q1909" s="41">
        <f t="shared" si="1933"/>
        <v>0</v>
      </c>
      <c r="R1909" s="41">
        <f t="shared" si="1933"/>
        <v>0</v>
      </c>
      <c r="S1909" s="41">
        <f t="shared" si="1933"/>
        <v>0</v>
      </c>
      <c r="T1909" s="41">
        <f t="shared" si="1933"/>
        <v>0</v>
      </c>
      <c r="U1909" s="41">
        <f t="shared" si="1933"/>
        <v>0</v>
      </c>
    </row>
    <row r="1910" spans="1:21" ht="12" hidden="1" customHeight="1" x14ac:dyDescent="0.2">
      <c r="A1910" s="3">
        <v>5120960101</v>
      </c>
      <c r="B1910" s="4" t="s">
        <v>1055</v>
      </c>
      <c r="C1910" s="4" t="s">
        <v>9</v>
      </c>
      <c r="D1910" s="4">
        <f t="shared" si="1912"/>
        <v>10</v>
      </c>
      <c r="E1910" s="42">
        <f>+F1910+G1910+J1910+K1910+L1910+H1910+M1910+N1910+I1910+O1910+P1910+Q1910+R1910+S1910+T1910+U1910</f>
        <v>0</v>
      </c>
      <c r="F1910" s="42">
        <f>IFERROR(VLOOKUP($A1910,'2018'!$A$8:$C$209,3,FALSE),0)</f>
        <v>0</v>
      </c>
      <c r="G1910" s="42">
        <f>IFERROR(VLOOKUP($A1910,'2019'!$A$8:$C$282,3,FALSE),0)</f>
        <v>0</v>
      </c>
      <c r="H1910" s="42">
        <f>+IFERROR(VLOOKUP($A1910,'2020'!$A$14:$C$247,3,FALSE),0)</f>
        <v>0</v>
      </c>
      <c r="I1910" s="42">
        <f>+IFERROR(VLOOKUP($A1910,'2021'!$A$12:$C$276,3,FALSE),0)</f>
        <v>0</v>
      </c>
      <c r="J1910" s="42">
        <f>+IFERROR(VLOOKUP($A1910,'2022'!$A:$O,4,FALSE),0)</f>
        <v>0</v>
      </c>
      <c r="K1910" s="42">
        <f>+IFERROR(VLOOKUP($A1910,'2022'!$A:$O,5,FALSE),0)</f>
        <v>0</v>
      </c>
      <c r="L1910" s="42">
        <f>+IFERROR(VLOOKUP($A1910,'2022'!$A:$O,6,FALSE),0)</f>
        <v>0</v>
      </c>
      <c r="M1910" s="42">
        <f>+IFERROR(VLOOKUP($A1910,'2022'!$A:$O,7,FALSE),0)</f>
        <v>0</v>
      </c>
      <c r="N1910" s="42">
        <f>+IFERROR(VLOOKUP($A1910,'2022'!$A:$O,8,FALSE),0)</f>
        <v>0</v>
      </c>
      <c r="O1910" s="42">
        <f>+IFERROR(VLOOKUP($A1910,'2022'!$A:$O,9,FALSE),0)</f>
        <v>0</v>
      </c>
      <c r="P1910" s="42">
        <f>+IFERROR(VLOOKUP($A1910,'2022'!$A:$O,10,FALSE),0)</f>
        <v>0</v>
      </c>
      <c r="Q1910" s="42">
        <f>+IFERROR(VLOOKUP($A1910,'2022'!$A:$O,11,FALSE),0)</f>
        <v>0</v>
      </c>
      <c r="R1910" s="42">
        <f>+IFERROR(VLOOKUP($A1910,'2022'!$A:$O,12,FALSE),0)</f>
        <v>0</v>
      </c>
      <c r="S1910" s="42">
        <f>+IFERROR(VLOOKUP($A1910,'2022'!$A:$O,13,FALSE),0)</f>
        <v>0</v>
      </c>
      <c r="T1910" s="42">
        <f>+IFERROR(VLOOKUP($A1910,'2022'!$A:$O,14,FALSE),0)</f>
        <v>0</v>
      </c>
      <c r="U1910" s="42">
        <f>+IFERROR(VLOOKUP($A1910,'2022'!$A:$O,15,FALSE),0)</f>
        <v>0</v>
      </c>
    </row>
    <row r="1911" spans="1:21" ht="12" hidden="1" customHeight="1" x14ac:dyDescent="0.25">
      <c r="A1911" s="5">
        <v>512098</v>
      </c>
      <c r="B1911" s="6" t="s">
        <v>600</v>
      </c>
      <c r="C1911" s="6" t="s">
        <v>5</v>
      </c>
      <c r="D1911" s="6">
        <f t="shared" si="1912"/>
        <v>6</v>
      </c>
      <c r="E1911" s="40">
        <f t="shared" ref="E1911:U1912" si="1934">+E1912</f>
        <v>0</v>
      </c>
      <c r="F1911" s="40">
        <f t="shared" si="1934"/>
        <v>0</v>
      </c>
      <c r="G1911" s="40">
        <f t="shared" si="1934"/>
        <v>0</v>
      </c>
      <c r="H1911" s="40">
        <f t="shared" si="1934"/>
        <v>0</v>
      </c>
      <c r="I1911" s="40">
        <f t="shared" si="1934"/>
        <v>0</v>
      </c>
      <c r="J1911" s="40">
        <f t="shared" si="1934"/>
        <v>0</v>
      </c>
      <c r="K1911" s="40">
        <f t="shared" si="1934"/>
        <v>0</v>
      </c>
      <c r="L1911" s="40">
        <f t="shared" si="1934"/>
        <v>0</v>
      </c>
      <c r="M1911" s="40">
        <f t="shared" si="1934"/>
        <v>0</v>
      </c>
      <c r="N1911" s="40">
        <f t="shared" si="1934"/>
        <v>0</v>
      </c>
      <c r="O1911" s="40">
        <f t="shared" si="1934"/>
        <v>0</v>
      </c>
      <c r="P1911" s="40">
        <f t="shared" si="1934"/>
        <v>0</v>
      </c>
      <c r="Q1911" s="40">
        <f t="shared" si="1934"/>
        <v>0</v>
      </c>
      <c r="R1911" s="40">
        <f t="shared" si="1934"/>
        <v>0</v>
      </c>
      <c r="S1911" s="40">
        <f t="shared" si="1934"/>
        <v>0</v>
      </c>
      <c r="T1911" s="40">
        <f t="shared" si="1934"/>
        <v>0</v>
      </c>
      <c r="U1911" s="40">
        <f t="shared" si="1934"/>
        <v>0</v>
      </c>
    </row>
    <row r="1912" spans="1:21" ht="12" hidden="1" x14ac:dyDescent="0.25">
      <c r="A1912" s="34">
        <v>51209801</v>
      </c>
      <c r="B1912" s="35" t="s">
        <v>600</v>
      </c>
      <c r="C1912" s="35" t="s">
        <v>5</v>
      </c>
      <c r="D1912" s="35">
        <f t="shared" si="1912"/>
        <v>8</v>
      </c>
      <c r="E1912" s="41">
        <f t="shared" si="1934"/>
        <v>0</v>
      </c>
      <c r="F1912" s="41">
        <f t="shared" si="1934"/>
        <v>0</v>
      </c>
      <c r="G1912" s="41">
        <f t="shared" si="1934"/>
        <v>0</v>
      </c>
      <c r="H1912" s="41">
        <f t="shared" si="1934"/>
        <v>0</v>
      </c>
      <c r="I1912" s="41">
        <f t="shared" si="1934"/>
        <v>0</v>
      </c>
      <c r="J1912" s="41">
        <f t="shared" si="1934"/>
        <v>0</v>
      </c>
      <c r="K1912" s="41">
        <f t="shared" si="1934"/>
        <v>0</v>
      </c>
      <c r="L1912" s="41">
        <f t="shared" si="1934"/>
        <v>0</v>
      </c>
      <c r="M1912" s="41">
        <f t="shared" si="1934"/>
        <v>0</v>
      </c>
      <c r="N1912" s="41">
        <f t="shared" si="1934"/>
        <v>0</v>
      </c>
      <c r="O1912" s="41">
        <f t="shared" si="1934"/>
        <v>0</v>
      </c>
      <c r="P1912" s="41">
        <f t="shared" si="1934"/>
        <v>0</v>
      </c>
      <c r="Q1912" s="41">
        <f t="shared" si="1934"/>
        <v>0</v>
      </c>
      <c r="R1912" s="41">
        <f t="shared" si="1934"/>
        <v>0</v>
      </c>
      <c r="S1912" s="41">
        <f t="shared" si="1934"/>
        <v>0</v>
      </c>
      <c r="T1912" s="41">
        <f t="shared" si="1934"/>
        <v>0</v>
      </c>
      <c r="U1912" s="41">
        <f t="shared" si="1934"/>
        <v>0</v>
      </c>
    </row>
    <row r="1913" spans="1:21" ht="12" hidden="1" customHeight="1" x14ac:dyDescent="0.2">
      <c r="A1913" s="3">
        <v>5120980101</v>
      </c>
      <c r="B1913" s="4" t="s">
        <v>600</v>
      </c>
      <c r="C1913" s="4" t="s">
        <v>9</v>
      </c>
      <c r="D1913" s="4">
        <f t="shared" si="1912"/>
        <v>10</v>
      </c>
      <c r="E1913" s="42">
        <f>+F1913+G1913+J1913+K1913+L1913+H1913+M1913+N1913+I1913+O1913+P1913+Q1913+R1913+S1913+T1913+U1913</f>
        <v>0</v>
      </c>
      <c r="F1913" s="42">
        <f>IFERROR(VLOOKUP($A1913,'2018'!$A$8:$C$209,3,FALSE),0)</f>
        <v>0</v>
      </c>
      <c r="G1913" s="42">
        <f>IFERROR(VLOOKUP($A1913,'2019'!$A$8:$C$282,3,FALSE),0)</f>
        <v>0</v>
      </c>
      <c r="H1913" s="42">
        <f>+IFERROR(VLOOKUP($A1913,'2020'!$A$14:$C$247,3,FALSE),0)</f>
        <v>0</v>
      </c>
      <c r="I1913" s="42">
        <f>+IFERROR(VLOOKUP($A1913,'2021'!$A$12:$C$276,3,FALSE),0)</f>
        <v>0</v>
      </c>
      <c r="J1913" s="42">
        <f>+IFERROR(VLOOKUP($A1913,'2022'!$A:$O,4,FALSE),0)</f>
        <v>0</v>
      </c>
      <c r="K1913" s="42">
        <f>+IFERROR(VLOOKUP($A1913,'2022'!$A:$O,5,FALSE),0)</f>
        <v>0</v>
      </c>
      <c r="L1913" s="42">
        <f>+IFERROR(VLOOKUP($A1913,'2022'!$A:$O,6,FALSE),0)</f>
        <v>0</v>
      </c>
      <c r="M1913" s="42">
        <f>+IFERROR(VLOOKUP($A1913,'2022'!$A:$O,7,FALSE),0)</f>
        <v>0</v>
      </c>
      <c r="N1913" s="42">
        <f>+IFERROR(VLOOKUP($A1913,'2022'!$A:$O,8,FALSE),0)</f>
        <v>0</v>
      </c>
      <c r="O1913" s="42">
        <f>+IFERROR(VLOOKUP($A1913,'2022'!$A:$O,9,FALSE),0)</f>
        <v>0</v>
      </c>
      <c r="P1913" s="42">
        <f>+IFERROR(VLOOKUP($A1913,'2022'!$A:$O,10,FALSE),0)</f>
        <v>0</v>
      </c>
      <c r="Q1913" s="42">
        <f>+IFERROR(VLOOKUP($A1913,'2022'!$A:$O,11,FALSE),0)</f>
        <v>0</v>
      </c>
      <c r="R1913" s="42">
        <f>+IFERROR(VLOOKUP($A1913,'2022'!$A:$O,12,FALSE),0)</f>
        <v>0</v>
      </c>
      <c r="S1913" s="42">
        <f>+IFERROR(VLOOKUP($A1913,'2022'!$A:$O,13,FALSE),0)</f>
        <v>0</v>
      </c>
      <c r="T1913" s="42">
        <f>+IFERROR(VLOOKUP($A1913,'2022'!$A:$O,14,FALSE),0)</f>
        <v>0</v>
      </c>
      <c r="U1913" s="42">
        <f>+IFERROR(VLOOKUP($A1913,'2022'!$A:$O,15,FALSE),0)</f>
        <v>0</v>
      </c>
    </row>
    <row r="1914" spans="1:21" ht="12" hidden="1" customHeight="1" x14ac:dyDescent="0.25">
      <c r="A1914" s="32">
        <v>5125</v>
      </c>
      <c r="B1914" s="33" t="s">
        <v>1056</v>
      </c>
      <c r="C1914" s="33" t="s">
        <v>5</v>
      </c>
      <c r="D1914" s="33">
        <f t="shared" si="1912"/>
        <v>4</v>
      </c>
      <c r="E1914" s="39">
        <f t="shared" ref="E1914:L1914" si="1935">+E1915+E1918+E1921+E1924</f>
        <v>0</v>
      </c>
      <c r="F1914" s="39">
        <f t="shared" si="1935"/>
        <v>0</v>
      </c>
      <c r="G1914" s="39">
        <f t="shared" si="1935"/>
        <v>0</v>
      </c>
      <c r="H1914" s="39">
        <f t="shared" ref="H1914" si="1936">+H1915+H1918+H1921+H1924</f>
        <v>0</v>
      </c>
      <c r="I1914" s="39">
        <f t="shared" ref="I1914" si="1937">+I1915+I1918+I1921+I1924</f>
        <v>0</v>
      </c>
      <c r="J1914" s="39">
        <f t="shared" si="1935"/>
        <v>0</v>
      </c>
      <c r="K1914" s="39">
        <f t="shared" si="1935"/>
        <v>0</v>
      </c>
      <c r="L1914" s="39">
        <f t="shared" si="1935"/>
        <v>0</v>
      </c>
      <c r="M1914" s="39">
        <f t="shared" ref="M1914:N1914" si="1938">+M1915+M1918+M1921+M1924</f>
        <v>0</v>
      </c>
      <c r="N1914" s="39">
        <f t="shared" si="1938"/>
        <v>0</v>
      </c>
      <c r="O1914" s="39">
        <f t="shared" ref="O1914:S1914" si="1939">+O1915+O1918+O1921+O1924</f>
        <v>0</v>
      </c>
      <c r="P1914" s="39">
        <f t="shared" si="1939"/>
        <v>0</v>
      </c>
      <c r="Q1914" s="39">
        <f t="shared" si="1939"/>
        <v>0</v>
      </c>
      <c r="R1914" s="39">
        <f t="shared" si="1939"/>
        <v>0</v>
      </c>
      <c r="S1914" s="39">
        <f t="shared" si="1939"/>
        <v>0</v>
      </c>
      <c r="T1914" s="39">
        <f t="shared" ref="T1914:U1914" si="1940">+T1915+T1918+T1921+T1924</f>
        <v>0</v>
      </c>
      <c r="U1914" s="39">
        <f t="shared" si="1940"/>
        <v>0</v>
      </c>
    </row>
    <row r="1915" spans="1:21" ht="12" hidden="1" customHeight="1" x14ac:dyDescent="0.25">
      <c r="A1915" s="5">
        <v>512505</v>
      </c>
      <c r="B1915" s="6" t="s">
        <v>1057</v>
      </c>
      <c r="C1915" s="6" t="s">
        <v>5</v>
      </c>
      <c r="D1915" s="6">
        <f t="shared" si="1912"/>
        <v>6</v>
      </c>
      <c r="E1915" s="40">
        <f t="shared" ref="E1915:U1916" si="1941">+E1916</f>
        <v>0</v>
      </c>
      <c r="F1915" s="40">
        <f t="shared" si="1941"/>
        <v>0</v>
      </c>
      <c r="G1915" s="40">
        <f t="shared" si="1941"/>
        <v>0</v>
      </c>
      <c r="H1915" s="40">
        <f t="shared" si="1941"/>
        <v>0</v>
      </c>
      <c r="I1915" s="40">
        <f t="shared" si="1941"/>
        <v>0</v>
      </c>
      <c r="J1915" s="40">
        <f t="shared" si="1941"/>
        <v>0</v>
      </c>
      <c r="K1915" s="40">
        <f t="shared" si="1941"/>
        <v>0</v>
      </c>
      <c r="L1915" s="40">
        <f t="shared" si="1941"/>
        <v>0</v>
      </c>
      <c r="M1915" s="40">
        <f t="shared" si="1941"/>
        <v>0</v>
      </c>
      <c r="N1915" s="40">
        <f t="shared" si="1941"/>
        <v>0</v>
      </c>
      <c r="O1915" s="40">
        <f t="shared" si="1941"/>
        <v>0</v>
      </c>
      <c r="P1915" s="40">
        <f t="shared" si="1941"/>
        <v>0</v>
      </c>
      <c r="Q1915" s="40">
        <f t="shared" si="1941"/>
        <v>0</v>
      </c>
      <c r="R1915" s="40">
        <f t="shared" si="1941"/>
        <v>0</v>
      </c>
      <c r="S1915" s="40">
        <f t="shared" si="1941"/>
        <v>0</v>
      </c>
      <c r="T1915" s="40">
        <f t="shared" si="1941"/>
        <v>0</v>
      </c>
      <c r="U1915" s="40">
        <f t="shared" si="1941"/>
        <v>0</v>
      </c>
    </row>
    <row r="1916" spans="1:21" ht="12" hidden="1" x14ac:dyDescent="0.25">
      <c r="A1916" s="34">
        <v>51250501</v>
      </c>
      <c r="B1916" s="35" t="s">
        <v>1057</v>
      </c>
      <c r="C1916" s="35" t="s">
        <v>5</v>
      </c>
      <c r="D1916" s="35">
        <f t="shared" si="1912"/>
        <v>8</v>
      </c>
      <c r="E1916" s="41">
        <f t="shared" si="1941"/>
        <v>0</v>
      </c>
      <c r="F1916" s="41">
        <f t="shared" si="1941"/>
        <v>0</v>
      </c>
      <c r="G1916" s="41">
        <f t="shared" si="1941"/>
        <v>0</v>
      </c>
      <c r="H1916" s="41">
        <f t="shared" si="1941"/>
        <v>0</v>
      </c>
      <c r="I1916" s="41">
        <f t="shared" si="1941"/>
        <v>0</v>
      </c>
      <c r="J1916" s="41">
        <f t="shared" si="1941"/>
        <v>0</v>
      </c>
      <c r="K1916" s="41">
        <f t="shared" si="1941"/>
        <v>0</v>
      </c>
      <c r="L1916" s="41">
        <f t="shared" si="1941"/>
        <v>0</v>
      </c>
      <c r="M1916" s="41">
        <f t="shared" si="1941"/>
        <v>0</v>
      </c>
      <c r="N1916" s="41">
        <f t="shared" si="1941"/>
        <v>0</v>
      </c>
      <c r="O1916" s="41">
        <f t="shared" si="1941"/>
        <v>0</v>
      </c>
      <c r="P1916" s="41">
        <f t="shared" si="1941"/>
        <v>0</v>
      </c>
      <c r="Q1916" s="41">
        <f t="shared" si="1941"/>
        <v>0</v>
      </c>
      <c r="R1916" s="41">
        <f t="shared" si="1941"/>
        <v>0</v>
      </c>
      <c r="S1916" s="41">
        <f t="shared" si="1941"/>
        <v>0</v>
      </c>
      <c r="T1916" s="41">
        <f t="shared" si="1941"/>
        <v>0</v>
      </c>
      <c r="U1916" s="41">
        <f t="shared" si="1941"/>
        <v>0</v>
      </c>
    </row>
    <row r="1917" spans="1:21" ht="12" hidden="1" customHeight="1" x14ac:dyDescent="0.2">
      <c r="A1917" s="3">
        <v>5125050101</v>
      </c>
      <c r="B1917" s="4" t="s">
        <v>1057</v>
      </c>
      <c r="C1917" s="4" t="s">
        <v>9</v>
      </c>
      <c r="D1917" s="4">
        <f t="shared" si="1912"/>
        <v>10</v>
      </c>
      <c r="E1917" s="42">
        <f>+F1917+G1917+J1917+K1917+L1917+H1917+M1917+N1917+I1917+O1917+P1917+Q1917+R1917+S1917+T1917+U1917</f>
        <v>0</v>
      </c>
      <c r="F1917" s="42">
        <f>IFERROR(VLOOKUP($A1917,'2018'!$A$8:$C$209,3,FALSE),0)</f>
        <v>0</v>
      </c>
      <c r="G1917" s="42">
        <f>IFERROR(VLOOKUP($A1917,'2019'!$A$8:$C$282,3,FALSE),0)</f>
        <v>0</v>
      </c>
      <c r="H1917" s="42">
        <f>+IFERROR(VLOOKUP($A1917,'2020'!$A$14:$C$247,3,FALSE),0)</f>
        <v>0</v>
      </c>
      <c r="I1917" s="42">
        <f>+IFERROR(VLOOKUP($A1917,'2021'!$A$12:$C$276,3,FALSE),0)</f>
        <v>0</v>
      </c>
      <c r="J1917" s="42">
        <f>+IFERROR(VLOOKUP($A1917,'2022'!$A:$O,4,FALSE),0)</f>
        <v>0</v>
      </c>
      <c r="K1917" s="42">
        <f>+IFERROR(VLOOKUP($A1917,'2022'!$A:$O,5,FALSE),0)</f>
        <v>0</v>
      </c>
      <c r="L1917" s="42">
        <f>+IFERROR(VLOOKUP($A1917,'2022'!$A:$O,6,FALSE),0)</f>
        <v>0</v>
      </c>
      <c r="M1917" s="42">
        <f>+IFERROR(VLOOKUP($A1917,'2022'!$A:$O,7,FALSE),0)</f>
        <v>0</v>
      </c>
      <c r="N1917" s="42">
        <f>+IFERROR(VLOOKUP($A1917,'2022'!$A:$O,8,FALSE),0)</f>
        <v>0</v>
      </c>
      <c r="O1917" s="42">
        <f>+IFERROR(VLOOKUP($A1917,'2022'!$A:$O,9,FALSE),0)</f>
        <v>0</v>
      </c>
      <c r="P1917" s="42">
        <f>+IFERROR(VLOOKUP($A1917,'2022'!$A:$O,10,FALSE),0)</f>
        <v>0</v>
      </c>
      <c r="Q1917" s="42">
        <f>+IFERROR(VLOOKUP($A1917,'2022'!$A:$O,11,FALSE),0)</f>
        <v>0</v>
      </c>
      <c r="R1917" s="42">
        <f>+IFERROR(VLOOKUP($A1917,'2022'!$A:$O,12,FALSE),0)</f>
        <v>0</v>
      </c>
      <c r="S1917" s="42">
        <f>+IFERROR(VLOOKUP($A1917,'2022'!$A:$O,13,FALSE),0)</f>
        <v>0</v>
      </c>
      <c r="T1917" s="42">
        <f>+IFERROR(VLOOKUP($A1917,'2022'!$A:$O,14,FALSE),0)</f>
        <v>0</v>
      </c>
      <c r="U1917" s="42">
        <f>+IFERROR(VLOOKUP($A1917,'2022'!$A:$O,15,FALSE),0)</f>
        <v>0</v>
      </c>
    </row>
    <row r="1918" spans="1:21" ht="12" hidden="1" customHeight="1" x14ac:dyDescent="0.25">
      <c r="A1918" s="5">
        <v>512510</v>
      </c>
      <c r="B1918" s="6" t="s">
        <v>1058</v>
      </c>
      <c r="C1918" s="6" t="s">
        <v>5</v>
      </c>
      <c r="D1918" s="6">
        <f t="shared" si="1912"/>
        <v>6</v>
      </c>
      <c r="E1918" s="40">
        <f t="shared" ref="E1918:U1919" si="1942">+E1919</f>
        <v>0</v>
      </c>
      <c r="F1918" s="40">
        <f t="shared" si="1942"/>
        <v>0</v>
      </c>
      <c r="G1918" s="40">
        <f t="shared" si="1942"/>
        <v>0</v>
      </c>
      <c r="H1918" s="40">
        <f t="shared" si="1942"/>
        <v>0</v>
      </c>
      <c r="I1918" s="40">
        <f t="shared" si="1942"/>
        <v>0</v>
      </c>
      <c r="J1918" s="40">
        <f t="shared" si="1942"/>
        <v>0</v>
      </c>
      <c r="K1918" s="40">
        <f t="shared" si="1942"/>
        <v>0</v>
      </c>
      <c r="L1918" s="40">
        <f t="shared" si="1942"/>
        <v>0</v>
      </c>
      <c r="M1918" s="40">
        <f t="shared" si="1942"/>
        <v>0</v>
      </c>
      <c r="N1918" s="40">
        <f t="shared" si="1942"/>
        <v>0</v>
      </c>
      <c r="O1918" s="40">
        <f t="shared" si="1942"/>
        <v>0</v>
      </c>
      <c r="P1918" s="40">
        <f t="shared" si="1942"/>
        <v>0</v>
      </c>
      <c r="Q1918" s="40">
        <f t="shared" si="1942"/>
        <v>0</v>
      </c>
      <c r="R1918" s="40">
        <f t="shared" si="1942"/>
        <v>0</v>
      </c>
      <c r="S1918" s="40">
        <f t="shared" si="1942"/>
        <v>0</v>
      </c>
      <c r="T1918" s="40">
        <f t="shared" si="1942"/>
        <v>0</v>
      </c>
      <c r="U1918" s="40">
        <f t="shared" si="1942"/>
        <v>0</v>
      </c>
    </row>
    <row r="1919" spans="1:21" ht="12" hidden="1" x14ac:dyDescent="0.25">
      <c r="A1919" s="34">
        <v>51251001</v>
      </c>
      <c r="B1919" s="35" t="s">
        <v>1058</v>
      </c>
      <c r="C1919" s="35" t="s">
        <v>5</v>
      </c>
      <c r="D1919" s="35">
        <f t="shared" si="1912"/>
        <v>8</v>
      </c>
      <c r="E1919" s="41">
        <f t="shared" si="1942"/>
        <v>0</v>
      </c>
      <c r="F1919" s="41">
        <f t="shared" si="1942"/>
        <v>0</v>
      </c>
      <c r="G1919" s="41">
        <f t="shared" si="1942"/>
        <v>0</v>
      </c>
      <c r="H1919" s="41">
        <f t="shared" si="1942"/>
        <v>0</v>
      </c>
      <c r="I1919" s="41">
        <f t="shared" si="1942"/>
        <v>0</v>
      </c>
      <c r="J1919" s="41">
        <f t="shared" si="1942"/>
        <v>0</v>
      </c>
      <c r="K1919" s="41">
        <f t="shared" si="1942"/>
        <v>0</v>
      </c>
      <c r="L1919" s="41">
        <f t="shared" si="1942"/>
        <v>0</v>
      </c>
      <c r="M1919" s="41">
        <f t="shared" si="1942"/>
        <v>0</v>
      </c>
      <c r="N1919" s="41">
        <f t="shared" si="1942"/>
        <v>0</v>
      </c>
      <c r="O1919" s="41">
        <f t="shared" si="1942"/>
        <v>0</v>
      </c>
      <c r="P1919" s="41">
        <f t="shared" si="1942"/>
        <v>0</v>
      </c>
      <c r="Q1919" s="41">
        <f t="shared" si="1942"/>
        <v>0</v>
      </c>
      <c r="R1919" s="41">
        <f t="shared" si="1942"/>
        <v>0</v>
      </c>
      <c r="S1919" s="41">
        <f t="shared" si="1942"/>
        <v>0</v>
      </c>
      <c r="T1919" s="41">
        <f t="shared" si="1942"/>
        <v>0</v>
      </c>
      <c r="U1919" s="41">
        <f t="shared" si="1942"/>
        <v>0</v>
      </c>
    </row>
    <row r="1920" spans="1:21" ht="12" hidden="1" customHeight="1" x14ac:dyDescent="0.2">
      <c r="A1920" s="3">
        <v>5125100101</v>
      </c>
      <c r="B1920" s="4" t="s">
        <v>1058</v>
      </c>
      <c r="C1920" s="4" t="s">
        <v>9</v>
      </c>
      <c r="D1920" s="4">
        <f t="shared" si="1912"/>
        <v>10</v>
      </c>
      <c r="E1920" s="42">
        <f>+F1920+G1920+J1920+K1920+L1920+H1920+M1920+N1920+I1920+O1920+P1920+Q1920+R1920+S1920+T1920+U1920</f>
        <v>0</v>
      </c>
      <c r="F1920" s="42">
        <f>IFERROR(VLOOKUP($A1920,'2018'!$A$8:$C$209,3,FALSE),0)</f>
        <v>0</v>
      </c>
      <c r="G1920" s="42">
        <f>IFERROR(VLOOKUP($A1920,'2019'!$A$8:$C$282,3,FALSE),0)</f>
        <v>0</v>
      </c>
      <c r="H1920" s="42">
        <f>+IFERROR(VLOOKUP($A1920,'2020'!$A$14:$C$247,3,FALSE),0)</f>
        <v>0</v>
      </c>
      <c r="I1920" s="42">
        <f>+IFERROR(VLOOKUP($A1920,'2021'!$A$12:$C$276,3,FALSE),0)</f>
        <v>0</v>
      </c>
      <c r="J1920" s="42">
        <f>+IFERROR(VLOOKUP($A1920,'2022'!$A:$O,4,FALSE),0)</f>
        <v>0</v>
      </c>
      <c r="K1920" s="42">
        <f>+IFERROR(VLOOKUP($A1920,'2022'!$A:$O,5,FALSE),0)</f>
        <v>0</v>
      </c>
      <c r="L1920" s="42">
        <f>+IFERROR(VLOOKUP($A1920,'2022'!$A:$O,6,FALSE),0)</f>
        <v>0</v>
      </c>
      <c r="M1920" s="42">
        <f>+IFERROR(VLOOKUP($A1920,'2022'!$A:$O,7,FALSE),0)</f>
        <v>0</v>
      </c>
      <c r="N1920" s="42">
        <f>+IFERROR(VLOOKUP($A1920,'2022'!$A:$O,8,FALSE),0)</f>
        <v>0</v>
      </c>
      <c r="O1920" s="42">
        <f>+IFERROR(VLOOKUP($A1920,'2022'!$A:$O,9,FALSE),0)</f>
        <v>0</v>
      </c>
      <c r="P1920" s="42">
        <f>+IFERROR(VLOOKUP($A1920,'2022'!$A:$O,10,FALSE),0)</f>
        <v>0</v>
      </c>
      <c r="Q1920" s="42">
        <f>+IFERROR(VLOOKUP($A1920,'2022'!$A:$O,11,FALSE),0)</f>
        <v>0</v>
      </c>
      <c r="R1920" s="42">
        <f>+IFERROR(VLOOKUP($A1920,'2022'!$A:$O,12,FALSE),0)</f>
        <v>0</v>
      </c>
      <c r="S1920" s="42">
        <f>+IFERROR(VLOOKUP($A1920,'2022'!$A:$O,13,FALSE),0)</f>
        <v>0</v>
      </c>
      <c r="T1920" s="42">
        <f>+IFERROR(VLOOKUP($A1920,'2022'!$A:$O,14,FALSE),0)</f>
        <v>0</v>
      </c>
      <c r="U1920" s="42">
        <f>+IFERROR(VLOOKUP($A1920,'2022'!$A:$O,15,FALSE),0)</f>
        <v>0</v>
      </c>
    </row>
    <row r="1921" spans="1:21" ht="12" hidden="1" customHeight="1" x14ac:dyDescent="0.25">
      <c r="A1921" s="5">
        <v>512596</v>
      </c>
      <c r="B1921" s="6" t="s">
        <v>1059</v>
      </c>
      <c r="C1921" s="6" t="s">
        <v>5</v>
      </c>
      <c r="D1921" s="6">
        <f t="shared" si="1912"/>
        <v>6</v>
      </c>
      <c r="E1921" s="40">
        <f t="shared" ref="E1921:U1922" si="1943">+E1922</f>
        <v>0</v>
      </c>
      <c r="F1921" s="40">
        <f t="shared" si="1943"/>
        <v>0</v>
      </c>
      <c r="G1921" s="40">
        <f t="shared" si="1943"/>
        <v>0</v>
      </c>
      <c r="H1921" s="40">
        <f t="shared" si="1943"/>
        <v>0</v>
      </c>
      <c r="I1921" s="40">
        <f t="shared" si="1943"/>
        <v>0</v>
      </c>
      <c r="J1921" s="40">
        <f t="shared" si="1943"/>
        <v>0</v>
      </c>
      <c r="K1921" s="40">
        <f t="shared" si="1943"/>
        <v>0</v>
      </c>
      <c r="L1921" s="40">
        <f t="shared" si="1943"/>
        <v>0</v>
      </c>
      <c r="M1921" s="40">
        <f t="shared" si="1943"/>
        <v>0</v>
      </c>
      <c r="N1921" s="40">
        <f t="shared" si="1943"/>
        <v>0</v>
      </c>
      <c r="O1921" s="40">
        <f t="shared" si="1943"/>
        <v>0</v>
      </c>
      <c r="P1921" s="40">
        <f t="shared" si="1943"/>
        <v>0</v>
      </c>
      <c r="Q1921" s="40">
        <f t="shared" si="1943"/>
        <v>0</v>
      </c>
      <c r="R1921" s="40">
        <f t="shared" si="1943"/>
        <v>0</v>
      </c>
      <c r="S1921" s="40">
        <f t="shared" si="1943"/>
        <v>0</v>
      </c>
      <c r="T1921" s="40">
        <f t="shared" si="1943"/>
        <v>0</v>
      </c>
      <c r="U1921" s="40">
        <f t="shared" si="1943"/>
        <v>0</v>
      </c>
    </row>
    <row r="1922" spans="1:21" ht="12" hidden="1" x14ac:dyDescent="0.25">
      <c r="A1922" s="34">
        <v>51259601</v>
      </c>
      <c r="B1922" s="35" t="s">
        <v>1059</v>
      </c>
      <c r="C1922" s="35" t="s">
        <v>5</v>
      </c>
      <c r="D1922" s="35">
        <f t="shared" si="1912"/>
        <v>8</v>
      </c>
      <c r="E1922" s="41">
        <f t="shared" si="1943"/>
        <v>0</v>
      </c>
      <c r="F1922" s="41">
        <f t="shared" si="1943"/>
        <v>0</v>
      </c>
      <c r="G1922" s="41">
        <f t="shared" si="1943"/>
        <v>0</v>
      </c>
      <c r="H1922" s="41">
        <f t="shared" si="1943"/>
        <v>0</v>
      </c>
      <c r="I1922" s="41">
        <f t="shared" si="1943"/>
        <v>0</v>
      </c>
      <c r="J1922" s="41">
        <f t="shared" si="1943"/>
        <v>0</v>
      </c>
      <c r="K1922" s="41">
        <f t="shared" si="1943"/>
        <v>0</v>
      </c>
      <c r="L1922" s="41">
        <f t="shared" si="1943"/>
        <v>0</v>
      </c>
      <c r="M1922" s="41">
        <f t="shared" si="1943"/>
        <v>0</v>
      </c>
      <c r="N1922" s="41">
        <f t="shared" si="1943"/>
        <v>0</v>
      </c>
      <c r="O1922" s="41">
        <f t="shared" si="1943"/>
        <v>0</v>
      </c>
      <c r="P1922" s="41">
        <f t="shared" si="1943"/>
        <v>0</v>
      </c>
      <c r="Q1922" s="41">
        <f t="shared" si="1943"/>
        <v>0</v>
      </c>
      <c r="R1922" s="41">
        <f t="shared" si="1943"/>
        <v>0</v>
      </c>
      <c r="S1922" s="41">
        <f t="shared" si="1943"/>
        <v>0</v>
      </c>
      <c r="T1922" s="41">
        <f t="shared" si="1943"/>
        <v>0</v>
      </c>
      <c r="U1922" s="41">
        <f t="shared" si="1943"/>
        <v>0</v>
      </c>
    </row>
    <row r="1923" spans="1:21" ht="12" hidden="1" customHeight="1" x14ac:dyDescent="0.2">
      <c r="A1923" s="3">
        <v>5125960101</v>
      </c>
      <c r="B1923" s="4" t="s">
        <v>1059</v>
      </c>
      <c r="C1923" s="4" t="s">
        <v>9</v>
      </c>
      <c r="D1923" s="4">
        <f t="shared" si="1912"/>
        <v>10</v>
      </c>
      <c r="E1923" s="42">
        <f>+F1923+G1923+J1923+K1923+L1923+H1923+M1923+N1923+I1923+O1923+P1923+Q1923+R1923+S1923+T1923+U1923</f>
        <v>0</v>
      </c>
      <c r="F1923" s="42">
        <f>IFERROR(VLOOKUP($A1923,'2018'!$A$8:$C$209,3,FALSE),0)</f>
        <v>0</v>
      </c>
      <c r="G1923" s="42">
        <f>IFERROR(VLOOKUP($A1923,'2019'!$A$8:$C$282,3,FALSE),0)</f>
        <v>0</v>
      </c>
      <c r="H1923" s="42">
        <f>+IFERROR(VLOOKUP($A1923,'2020'!$A$14:$C$247,3,FALSE),0)</f>
        <v>0</v>
      </c>
      <c r="I1923" s="42">
        <f>+IFERROR(VLOOKUP($A1923,'2021'!$A$12:$C$276,3,FALSE),0)</f>
        <v>0</v>
      </c>
      <c r="J1923" s="42">
        <f>+IFERROR(VLOOKUP($A1923,'2022'!$A:$O,4,FALSE),0)</f>
        <v>0</v>
      </c>
      <c r="K1923" s="42">
        <f>+IFERROR(VLOOKUP($A1923,'2022'!$A:$O,5,FALSE),0)</f>
        <v>0</v>
      </c>
      <c r="L1923" s="42">
        <f>+IFERROR(VLOOKUP($A1923,'2022'!$A:$O,6,FALSE),0)</f>
        <v>0</v>
      </c>
      <c r="M1923" s="42">
        <f>+IFERROR(VLOOKUP($A1923,'2022'!$A:$O,7,FALSE),0)</f>
        <v>0</v>
      </c>
      <c r="N1923" s="42">
        <f>+IFERROR(VLOOKUP($A1923,'2022'!$A:$O,8,FALSE),0)</f>
        <v>0</v>
      </c>
      <c r="O1923" s="42">
        <f>+IFERROR(VLOOKUP($A1923,'2022'!$A:$O,9,FALSE),0)</f>
        <v>0</v>
      </c>
      <c r="P1923" s="42">
        <f>+IFERROR(VLOOKUP($A1923,'2022'!$A:$O,10,FALSE),0)</f>
        <v>0</v>
      </c>
      <c r="Q1923" s="42">
        <f>+IFERROR(VLOOKUP($A1923,'2022'!$A:$O,11,FALSE),0)</f>
        <v>0</v>
      </c>
      <c r="R1923" s="42">
        <f>+IFERROR(VLOOKUP($A1923,'2022'!$A:$O,12,FALSE),0)</f>
        <v>0</v>
      </c>
      <c r="S1923" s="42">
        <f>+IFERROR(VLOOKUP($A1923,'2022'!$A:$O,13,FALSE),0)</f>
        <v>0</v>
      </c>
      <c r="T1923" s="42">
        <f>+IFERROR(VLOOKUP($A1923,'2022'!$A:$O,14,FALSE),0)</f>
        <v>0</v>
      </c>
      <c r="U1923" s="42">
        <f>+IFERROR(VLOOKUP($A1923,'2022'!$A:$O,15,FALSE),0)</f>
        <v>0</v>
      </c>
    </row>
    <row r="1924" spans="1:21" ht="12" hidden="1" customHeight="1" x14ac:dyDescent="0.25">
      <c r="A1924" s="5">
        <v>512598</v>
      </c>
      <c r="B1924" s="6" t="s">
        <v>600</v>
      </c>
      <c r="C1924" s="6" t="s">
        <v>5</v>
      </c>
      <c r="D1924" s="6">
        <f t="shared" si="1912"/>
        <v>6</v>
      </c>
      <c r="E1924" s="40">
        <f t="shared" ref="E1924:U1925" si="1944">+E1925</f>
        <v>0</v>
      </c>
      <c r="F1924" s="40">
        <f t="shared" si="1944"/>
        <v>0</v>
      </c>
      <c r="G1924" s="40">
        <f t="shared" si="1944"/>
        <v>0</v>
      </c>
      <c r="H1924" s="40">
        <f t="shared" si="1944"/>
        <v>0</v>
      </c>
      <c r="I1924" s="40">
        <f t="shared" si="1944"/>
        <v>0</v>
      </c>
      <c r="J1924" s="40">
        <f t="shared" si="1944"/>
        <v>0</v>
      </c>
      <c r="K1924" s="40">
        <f t="shared" si="1944"/>
        <v>0</v>
      </c>
      <c r="L1924" s="40">
        <f t="shared" si="1944"/>
        <v>0</v>
      </c>
      <c r="M1924" s="40">
        <f t="shared" si="1944"/>
        <v>0</v>
      </c>
      <c r="N1924" s="40">
        <f t="shared" si="1944"/>
        <v>0</v>
      </c>
      <c r="O1924" s="40">
        <f t="shared" si="1944"/>
        <v>0</v>
      </c>
      <c r="P1924" s="40">
        <f t="shared" si="1944"/>
        <v>0</v>
      </c>
      <c r="Q1924" s="40">
        <f t="shared" si="1944"/>
        <v>0</v>
      </c>
      <c r="R1924" s="40">
        <f t="shared" si="1944"/>
        <v>0</v>
      </c>
      <c r="S1924" s="40">
        <f t="shared" si="1944"/>
        <v>0</v>
      </c>
      <c r="T1924" s="40">
        <f t="shared" si="1944"/>
        <v>0</v>
      </c>
      <c r="U1924" s="40">
        <f t="shared" si="1944"/>
        <v>0</v>
      </c>
    </row>
    <row r="1925" spans="1:21" ht="12" hidden="1" x14ac:dyDescent="0.25">
      <c r="A1925" s="34">
        <v>51259801</v>
      </c>
      <c r="B1925" s="35" t="s">
        <v>600</v>
      </c>
      <c r="C1925" s="35" t="s">
        <v>5</v>
      </c>
      <c r="D1925" s="35">
        <f t="shared" si="1912"/>
        <v>8</v>
      </c>
      <c r="E1925" s="41">
        <f t="shared" si="1944"/>
        <v>0</v>
      </c>
      <c r="F1925" s="41">
        <f t="shared" si="1944"/>
        <v>0</v>
      </c>
      <c r="G1925" s="41">
        <f t="shared" si="1944"/>
        <v>0</v>
      </c>
      <c r="H1925" s="41">
        <f t="shared" si="1944"/>
        <v>0</v>
      </c>
      <c r="I1925" s="41">
        <f t="shared" si="1944"/>
        <v>0</v>
      </c>
      <c r="J1925" s="41">
        <f t="shared" si="1944"/>
        <v>0</v>
      </c>
      <c r="K1925" s="41">
        <f t="shared" si="1944"/>
        <v>0</v>
      </c>
      <c r="L1925" s="41">
        <f t="shared" si="1944"/>
        <v>0</v>
      </c>
      <c r="M1925" s="41">
        <f t="shared" si="1944"/>
        <v>0</v>
      </c>
      <c r="N1925" s="41">
        <f t="shared" si="1944"/>
        <v>0</v>
      </c>
      <c r="O1925" s="41">
        <f t="shared" si="1944"/>
        <v>0</v>
      </c>
      <c r="P1925" s="41">
        <f t="shared" si="1944"/>
        <v>0</v>
      </c>
      <c r="Q1925" s="41">
        <f t="shared" si="1944"/>
        <v>0</v>
      </c>
      <c r="R1925" s="41">
        <f t="shared" si="1944"/>
        <v>0</v>
      </c>
      <c r="S1925" s="41">
        <f t="shared" si="1944"/>
        <v>0</v>
      </c>
      <c r="T1925" s="41">
        <f t="shared" si="1944"/>
        <v>0</v>
      </c>
      <c r="U1925" s="41">
        <f t="shared" si="1944"/>
        <v>0</v>
      </c>
    </row>
    <row r="1926" spans="1:21" ht="12" hidden="1" customHeight="1" x14ac:dyDescent="0.2">
      <c r="A1926" s="3">
        <v>5125980101</v>
      </c>
      <c r="B1926" s="4" t="s">
        <v>600</v>
      </c>
      <c r="C1926" s="4" t="s">
        <v>9</v>
      </c>
      <c r="D1926" s="4">
        <f t="shared" si="1912"/>
        <v>10</v>
      </c>
      <c r="E1926" s="42">
        <f>+F1926+G1926+J1926+K1926+L1926+H1926+M1926+N1926+I1926+O1926+P1926+Q1926+R1926+S1926+T1926+U1926</f>
        <v>0</v>
      </c>
      <c r="F1926" s="42">
        <f>IFERROR(VLOOKUP($A1926,'2018'!$A$8:$C$209,3,FALSE),0)</f>
        <v>0</v>
      </c>
      <c r="G1926" s="42">
        <f>IFERROR(VLOOKUP($A1926,'2019'!$A$8:$C$282,3,FALSE),0)</f>
        <v>0</v>
      </c>
      <c r="H1926" s="42">
        <f>+IFERROR(VLOOKUP($A1926,'2020'!$A$14:$C$247,3,FALSE),0)</f>
        <v>0</v>
      </c>
      <c r="I1926" s="42">
        <f>+IFERROR(VLOOKUP($A1926,'2021'!$A$12:$C$276,3,FALSE),0)</f>
        <v>0</v>
      </c>
      <c r="J1926" s="42">
        <f>+IFERROR(VLOOKUP($A1926,'2022'!$A:$O,4,FALSE),0)</f>
        <v>0</v>
      </c>
      <c r="K1926" s="42">
        <f>+IFERROR(VLOOKUP($A1926,'2022'!$A:$O,5,FALSE),0)</f>
        <v>0</v>
      </c>
      <c r="L1926" s="42">
        <f>+IFERROR(VLOOKUP($A1926,'2022'!$A:$O,6,FALSE),0)</f>
        <v>0</v>
      </c>
      <c r="M1926" s="42">
        <f>+IFERROR(VLOOKUP($A1926,'2022'!$A:$O,7,FALSE),0)</f>
        <v>0</v>
      </c>
      <c r="N1926" s="42">
        <f>+IFERROR(VLOOKUP($A1926,'2022'!$A:$O,8,FALSE),0)</f>
        <v>0</v>
      </c>
      <c r="O1926" s="42">
        <f>+IFERROR(VLOOKUP($A1926,'2022'!$A:$O,9,FALSE),0)</f>
        <v>0</v>
      </c>
      <c r="P1926" s="42">
        <f>+IFERROR(VLOOKUP($A1926,'2022'!$A:$O,10,FALSE),0)</f>
        <v>0</v>
      </c>
      <c r="Q1926" s="42">
        <f>+IFERROR(VLOOKUP($A1926,'2022'!$A:$O,11,FALSE),0)</f>
        <v>0</v>
      </c>
      <c r="R1926" s="42">
        <f>+IFERROR(VLOOKUP($A1926,'2022'!$A:$O,12,FALSE),0)</f>
        <v>0</v>
      </c>
      <c r="S1926" s="42">
        <f>+IFERROR(VLOOKUP($A1926,'2022'!$A:$O,13,FALSE),0)</f>
        <v>0</v>
      </c>
      <c r="T1926" s="42">
        <f>+IFERROR(VLOOKUP($A1926,'2022'!$A:$O,14,FALSE),0)</f>
        <v>0</v>
      </c>
      <c r="U1926" s="42">
        <f>+IFERROR(VLOOKUP($A1926,'2022'!$A:$O,15,FALSE),0)</f>
        <v>0</v>
      </c>
    </row>
    <row r="1927" spans="1:21" ht="12" hidden="1" customHeight="1" x14ac:dyDescent="0.25">
      <c r="A1927" s="32">
        <v>5130</v>
      </c>
      <c r="B1927" s="33" t="s">
        <v>194</v>
      </c>
      <c r="C1927" s="33" t="s">
        <v>5</v>
      </c>
      <c r="D1927" s="33">
        <f t="shared" si="1912"/>
        <v>4</v>
      </c>
      <c r="E1927" s="39">
        <f t="shared" ref="E1927:L1927" si="1945">+E1928+E1931+E1934+E1937+E1940+E1943+E1946+E1949+E1952+E1955+E1958+E1961+E1964</f>
        <v>0</v>
      </c>
      <c r="F1927" s="39">
        <f t="shared" si="1945"/>
        <v>0</v>
      </c>
      <c r="G1927" s="39">
        <f t="shared" si="1945"/>
        <v>0</v>
      </c>
      <c r="H1927" s="39">
        <f t="shared" ref="H1927" si="1946">+H1928+H1931+H1934+H1937+H1940+H1943+H1946+H1949+H1952+H1955+H1958+H1961+H1964</f>
        <v>0</v>
      </c>
      <c r="I1927" s="39">
        <f t="shared" ref="I1927" si="1947">+I1928+I1931+I1934+I1937+I1940+I1943+I1946+I1949+I1952+I1955+I1958+I1961+I1964</f>
        <v>0</v>
      </c>
      <c r="J1927" s="39">
        <f t="shared" si="1945"/>
        <v>0</v>
      </c>
      <c r="K1927" s="39">
        <f t="shared" si="1945"/>
        <v>0</v>
      </c>
      <c r="L1927" s="39">
        <f t="shared" si="1945"/>
        <v>0</v>
      </c>
      <c r="M1927" s="39">
        <f t="shared" ref="M1927:N1927" si="1948">+M1928+M1931+M1934+M1937+M1940+M1943+M1946+M1949+M1952+M1955+M1958+M1961+M1964</f>
        <v>0</v>
      </c>
      <c r="N1927" s="39">
        <f t="shared" si="1948"/>
        <v>0</v>
      </c>
      <c r="O1927" s="39">
        <f t="shared" ref="O1927:S1927" si="1949">+O1928+O1931+O1934+O1937+O1940+O1943+O1946+O1949+O1952+O1955+O1958+O1961+O1964</f>
        <v>0</v>
      </c>
      <c r="P1927" s="39">
        <f t="shared" si="1949"/>
        <v>0</v>
      </c>
      <c r="Q1927" s="39">
        <f t="shared" si="1949"/>
        <v>0</v>
      </c>
      <c r="R1927" s="39">
        <f t="shared" si="1949"/>
        <v>0</v>
      </c>
      <c r="S1927" s="39">
        <f t="shared" si="1949"/>
        <v>0</v>
      </c>
      <c r="T1927" s="39">
        <f t="shared" ref="T1927:U1927" si="1950">+T1928+T1931+T1934+T1937+T1940+T1943+T1946+T1949+T1952+T1955+T1958+T1961+T1964</f>
        <v>0</v>
      </c>
      <c r="U1927" s="39">
        <f t="shared" si="1950"/>
        <v>0</v>
      </c>
    </row>
    <row r="1928" spans="1:21" ht="12" hidden="1" x14ac:dyDescent="0.25">
      <c r="A1928" s="5">
        <v>513005</v>
      </c>
      <c r="B1928" s="6" t="s">
        <v>194</v>
      </c>
      <c r="C1928" s="6" t="s">
        <v>5</v>
      </c>
      <c r="D1928" s="6">
        <f t="shared" si="1912"/>
        <v>6</v>
      </c>
      <c r="E1928" s="40">
        <f t="shared" ref="E1928:U1929" si="1951">+E1929</f>
        <v>0</v>
      </c>
      <c r="F1928" s="40">
        <f t="shared" si="1951"/>
        <v>0</v>
      </c>
      <c r="G1928" s="40">
        <f t="shared" si="1951"/>
        <v>0</v>
      </c>
      <c r="H1928" s="40">
        <f t="shared" si="1951"/>
        <v>0</v>
      </c>
      <c r="I1928" s="40">
        <f t="shared" si="1951"/>
        <v>0</v>
      </c>
      <c r="J1928" s="40">
        <f t="shared" si="1951"/>
        <v>0</v>
      </c>
      <c r="K1928" s="40">
        <f t="shared" si="1951"/>
        <v>0</v>
      </c>
      <c r="L1928" s="40">
        <f t="shared" si="1951"/>
        <v>0</v>
      </c>
      <c r="M1928" s="40">
        <f t="shared" si="1951"/>
        <v>0</v>
      </c>
      <c r="N1928" s="40">
        <f t="shared" si="1951"/>
        <v>0</v>
      </c>
      <c r="O1928" s="40">
        <f t="shared" si="1951"/>
        <v>0</v>
      </c>
      <c r="P1928" s="40">
        <f t="shared" si="1951"/>
        <v>0</v>
      </c>
      <c r="Q1928" s="40">
        <f t="shared" si="1951"/>
        <v>0</v>
      </c>
      <c r="R1928" s="40">
        <f t="shared" si="1951"/>
        <v>0</v>
      </c>
      <c r="S1928" s="40">
        <f t="shared" si="1951"/>
        <v>0</v>
      </c>
      <c r="T1928" s="40">
        <f t="shared" si="1951"/>
        <v>0</v>
      </c>
      <c r="U1928" s="40">
        <f t="shared" si="1951"/>
        <v>0</v>
      </c>
    </row>
    <row r="1929" spans="1:21" ht="12" hidden="1" customHeight="1" x14ac:dyDescent="0.25">
      <c r="A1929" s="34">
        <v>51300501</v>
      </c>
      <c r="B1929" s="35" t="s">
        <v>412</v>
      </c>
      <c r="C1929" s="35" t="s">
        <v>5</v>
      </c>
      <c r="D1929" s="35">
        <f t="shared" si="1912"/>
        <v>8</v>
      </c>
      <c r="E1929" s="41">
        <f t="shared" si="1951"/>
        <v>0</v>
      </c>
      <c r="F1929" s="41">
        <f t="shared" si="1951"/>
        <v>0</v>
      </c>
      <c r="G1929" s="41">
        <f t="shared" si="1951"/>
        <v>0</v>
      </c>
      <c r="H1929" s="41">
        <f t="shared" si="1951"/>
        <v>0</v>
      </c>
      <c r="I1929" s="41">
        <f t="shared" si="1951"/>
        <v>0</v>
      </c>
      <c r="J1929" s="41">
        <f t="shared" si="1951"/>
        <v>0</v>
      </c>
      <c r="K1929" s="41">
        <f t="shared" si="1951"/>
        <v>0</v>
      </c>
      <c r="L1929" s="41">
        <f t="shared" si="1951"/>
        <v>0</v>
      </c>
      <c r="M1929" s="41">
        <f t="shared" si="1951"/>
        <v>0</v>
      </c>
      <c r="N1929" s="41">
        <f t="shared" si="1951"/>
        <v>0</v>
      </c>
      <c r="O1929" s="41">
        <f t="shared" si="1951"/>
        <v>0</v>
      </c>
      <c r="P1929" s="41">
        <f t="shared" si="1951"/>
        <v>0</v>
      </c>
      <c r="Q1929" s="41">
        <f t="shared" si="1951"/>
        <v>0</v>
      </c>
      <c r="R1929" s="41">
        <f t="shared" si="1951"/>
        <v>0</v>
      </c>
      <c r="S1929" s="41">
        <f t="shared" si="1951"/>
        <v>0</v>
      </c>
      <c r="T1929" s="41">
        <f t="shared" si="1951"/>
        <v>0</v>
      </c>
      <c r="U1929" s="41">
        <f t="shared" si="1951"/>
        <v>0</v>
      </c>
    </row>
    <row r="1930" spans="1:21" ht="12" hidden="1" customHeight="1" x14ac:dyDescent="0.2">
      <c r="A1930" s="3">
        <v>5130050101</v>
      </c>
      <c r="B1930" s="4" t="s">
        <v>412</v>
      </c>
      <c r="C1930" s="4" t="s">
        <v>9</v>
      </c>
      <c r="D1930" s="4">
        <f t="shared" si="1912"/>
        <v>10</v>
      </c>
      <c r="E1930" s="42">
        <f>+F1930+G1930+J1930+K1930+L1930+H1930+M1930+N1930+I1930+O1930+P1930+Q1930+R1930+S1930+T1930+U1930</f>
        <v>0</v>
      </c>
      <c r="F1930" s="42">
        <f>IFERROR(VLOOKUP($A1930,'2018'!$A$8:$C$209,3,FALSE),0)</f>
        <v>0</v>
      </c>
      <c r="G1930" s="42">
        <f>IFERROR(VLOOKUP($A1930,'2019'!$A$8:$C$282,3,FALSE),0)</f>
        <v>0</v>
      </c>
      <c r="H1930" s="42">
        <f>+IFERROR(VLOOKUP($A1930,'2020'!$A$14:$C$247,3,FALSE),0)</f>
        <v>0</v>
      </c>
      <c r="I1930" s="42">
        <f>+IFERROR(VLOOKUP($A1930,'2021'!$A$12:$C$276,3,FALSE),0)</f>
        <v>0</v>
      </c>
      <c r="J1930" s="42">
        <f>+IFERROR(VLOOKUP($A1930,'2022'!$A:$O,4,FALSE),0)</f>
        <v>0</v>
      </c>
      <c r="K1930" s="42">
        <f>+IFERROR(VLOOKUP($A1930,'2022'!$A:$O,5,FALSE),0)</f>
        <v>0</v>
      </c>
      <c r="L1930" s="42">
        <f>+IFERROR(VLOOKUP($A1930,'2022'!$A:$O,6,FALSE),0)</f>
        <v>0</v>
      </c>
      <c r="M1930" s="42">
        <f>+IFERROR(VLOOKUP($A1930,'2022'!$A:$O,7,FALSE),0)</f>
        <v>0</v>
      </c>
      <c r="N1930" s="42">
        <f>+IFERROR(VLOOKUP($A1930,'2022'!$A:$O,8,FALSE),0)</f>
        <v>0</v>
      </c>
      <c r="O1930" s="42">
        <f>+IFERROR(VLOOKUP($A1930,'2022'!$A:$O,9,FALSE),0)</f>
        <v>0</v>
      </c>
      <c r="P1930" s="42">
        <f>+IFERROR(VLOOKUP($A1930,'2022'!$A:$O,10,FALSE),0)</f>
        <v>0</v>
      </c>
      <c r="Q1930" s="42">
        <f>+IFERROR(VLOOKUP($A1930,'2022'!$A:$O,11,FALSE),0)</f>
        <v>0</v>
      </c>
      <c r="R1930" s="42">
        <f>+IFERROR(VLOOKUP($A1930,'2022'!$A:$O,12,FALSE),0)</f>
        <v>0</v>
      </c>
      <c r="S1930" s="42">
        <f>+IFERROR(VLOOKUP($A1930,'2022'!$A:$O,13,FALSE),0)</f>
        <v>0</v>
      </c>
      <c r="T1930" s="42">
        <f>+IFERROR(VLOOKUP($A1930,'2022'!$A:$O,14,FALSE),0)</f>
        <v>0</v>
      </c>
      <c r="U1930" s="42">
        <f>+IFERROR(VLOOKUP($A1930,'2022'!$A:$O,15,FALSE),0)</f>
        <v>0</v>
      </c>
    </row>
    <row r="1931" spans="1:21" ht="12" hidden="1" x14ac:dyDescent="0.25">
      <c r="A1931" s="5">
        <v>513010</v>
      </c>
      <c r="B1931" s="6" t="s">
        <v>413</v>
      </c>
      <c r="C1931" s="6" t="s">
        <v>5</v>
      </c>
      <c r="D1931" s="6">
        <f t="shared" si="1912"/>
        <v>6</v>
      </c>
      <c r="E1931" s="40">
        <f t="shared" ref="E1931:U1932" si="1952">+E1932</f>
        <v>0</v>
      </c>
      <c r="F1931" s="40">
        <f t="shared" si="1952"/>
        <v>0</v>
      </c>
      <c r="G1931" s="40">
        <f t="shared" si="1952"/>
        <v>0</v>
      </c>
      <c r="H1931" s="40">
        <f t="shared" si="1952"/>
        <v>0</v>
      </c>
      <c r="I1931" s="40">
        <f t="shared" si="1952"/>
        <v>0</v>
      </c>
      <c r="J1931" s="40">
        <f t="shared" si="1952"/>
        <v>0</v>
      </c>
      <c r="K1931" s="40">
        <f t="shared" si="1952"/>
        <v>0</v>
      </c>
      <c r="L1931" s="40">
        <f t="shared" si="1952"/>
        <v>0</v>
      </c>
      <c r="M1931" s="40">
        <f t="shared" si="1952"/>
        <v>0</v>
      </c>
      <c r="N1931" s="40">
        <f t="shared" si="1952"/>
        <v>0</v>
      </c>
      <c r="O1931" s="40">
        <f t="shared" si="1952"/>
        <v>0</v>
      </c>
      <c r="P1931" s="40">
        <f t="shared" si="1952"/>
        <v>0</v>
      </c>
      <c r="Q1931" s="40">
        <f t="shared" si="1952"/>
        <v>0</v>
      </c>
      <c r="R1931" s="40">
        <f t="shared" si="1952"/>
        <v>0</v>
      </c>
      <c r="S1931" s="40">
        <f t="shared" si="1952"/>
        <v>0</v>
      </c>
      <c r="T1931" s="40">
        <f t="shared" si="1952"/>
        <v>0</v>
      </c>
      <c r="U1931" s="40">
        <f t="shared" si="1952"/>
        <v>0</v>
      </c>
    </row>
    <row r="1932" spans="1:21" ht="12" hidden="1" customHeight="1" x14ac:dyDescent="0.25">
      <c r="A1932" s="34">
        <v>51301001</v>
      </c>
      <c r="B1932" s="35" t="s">
        <v>413</v>
      </c>
      <c r="C1932" s="35" t="s">
        <v>5</v>
      </c>
      <c r="D1932" s="35">
        <f t="shared" si="1912"/>
        <v>8</v>
      </c>
      <c r="E1932" s="41">
        <f t="shared" si="1952"/>
        <v>0</v>
      </c>
      <c r="F1932" s="41">
        <f t="shared" si="1952"/>
        <v>0</v>
      </c>
      <c r="G1932" s="41">
        <f t="shared" si="1952"/>
        <v>0</v>
      </c>
      <c r="H1932" s="41">
        <f t="shared" si="1952"/>
        <v>0</v>
      </c>
      <c r="I1932" s="41">
        <f t="shared" si="1952"/>
        <v>0</v>
      </c>
      <c r="J1932" s="41">
        <f t="shared" si="1952"/>
        <v>0</v>
      </c>
      <c r="K1932" s="41">
        <f t="shared" si="1952"/>
        <v>0</v>
      </c>
      <c r="L1932" s="41">
        <f t="shared" si="1952"/>
        <v>0</v>
      </c>
      <c r="M1932" s="41">
        <f t="shared" si="1952"/>
        <v>0</v>
      </c>
      <c r="N1932" s="41">
        <f t="shared" si="1952"/>
        <v>0</v>
      </c>
      <c r="O1932" s="41">
        <f t="shared" si="1952"/>
        <v>0</v>
      </c>
      <c r="P1932" s="41">
        <f t="shared" si="1952"/>
        <v>0</v>
      </c>
      <c r="Q1932" s="41">
        <f t="shared" si="1952"/>
        <v>0</v>
      </c>
      <c r="R1932" s="41">
        <f t="shared" si="1952"/>
        <v>0</v>
      </c>
      <c r="S1932" s="41">
        <f t="shared" si="1952"/>
        <v>0</v>
      </c>
      <c r="T1932" s="41">
        <f t="shared" si="1952"/>
        <v>0</v>
      </c>
      <c r="U1932" s="41">
        <f t="shared" si="1952"/>
        <v>0</v>
      </c>
    </row>
    <row r="1933" spans="1:21" ht="12" hidden="1" customHeight="1" x14ac:dyDescent="0.2">
      <c r="A1933" s="3">
        <v>5130100101</v>
      </c>
      <c r="B1933" s="4" t="s">
        <v>413</v>
      </c>
      <c r="C1933" s="4" t="s">
        <v>9</v>
      </c>
      <c r="D1933" s="4">
        <f t="shared" si="1912"/>
        <v>10</v>
      </c>
      <c r="E1933" s="42">
        <f>+F1933+G1933+J1933+K1933+L1933+H1933+M1933+N1933+I1933+O1933+P1933+Q1933+R1933+S1933+T1933+U1933</f>
        <v>0</v>
      </c>
      <c r="F1933" s="42">
        <f>IFERROR(VLOOKUP($A1933,'2018'!$A$8:$C$209,3,FALSE),0)</f>
        <v>0</v>
      </c>
      <c r="G1933" s="42">
        <f>IFERROR(VLOOKUP($A1933,'2019'!$A$8:$C$282,3,FALSE),0)</f>
        <v>0</v>
      </c>
      <c r="H1933" s="42">
        <f>+IFERROR(VLOOKUP($A1933,'2020'!$A$14:$C$247,3,FALSE),0)</f>
        <v>0</v>
      </c>
      <c r="I1933" s="42">
        <f>+IFERROR(VLOOKUP($A1933,'2021'!$A$12:$C$276,3,FALSE),0)</f>
        <v>0</v>
      </c>
      <c r="J1933" s="42">
        <f>+IFERROR(VLOOKUP($A1933,'2022'!$A:$O,4,FALSE),0)</f>
        <v>0</v>
      </c>
      <c r="K1933" s="42">
        <f>+IFERROR(VLOOKUP($A1933,'2022'!$A:$O,5,FALSE),0)</f>
        <v>0</v>
      </c>
      <c r="L1933" s="42">
        <f>+IFERROR(VLOOKUP($A1933,'2022'!$A:$O,6,FALSE),0)</f>
        <v>0</v>
      </c>
      <c r="M1933" s="42">
        <f>+IFERROR(VLOOKUP($A1933,'2022'!$A:$O,7,FALSE),0)</f>
        <v>0</v>
      </c>
      <c r="N1933" s="42">
        <f>+IFERROR(VLOOKUP($A1933,'2022'!$A:$O,8,FALSE),0)</f>
        <v>0</v>
      </c>
      <c r="O1933" s="42">
        <f>+IFERROR(VLOOKUP($A1933,'2022'!$A:$O,9,FALSE),0)</f>
        <v>0</v>
      </c>
      <c r="P1933" s="42">
        <f>+IFERROR(VLOOKUP($A1933,'2022'!$A:$O,10,FALSE),0)</f>
        <v>0</v>
      </c>
      <c r="Q1933" s="42">
        <f>+IFERROR(VLOOKUP($A1933,'2022'!$A:$O,11,FALSE),0)</f>
        <v>0</v>
      </c>
      <c r="R1933" s="42">
        <f>+IFERROR(VLOOKUP($A1933,'2022'!$A:$O,12,FALSE),0)</f>
        <v>0</v>
      </c>
      <c r="S1933" s="42">
        <f>+IFERROR(VLOOKUP($A1933,'2022'!$A:$O,13,FALSE),0)</f>
        <v>0</v>
      </c>
      <c r="T1933" s="42">
        <f>+IFERROR(VLOOKUP($A1933,'2022'!$A:$O,14,FALSE),0)</f>
        <v>0</v>
      </c>
      <c r="U1933" s="42">
        <f>+IFERROR(VLOOKUP($A1933,'2022'!$A:$O,15,FALSE),0)</f>
        <v>0</v>
      </c>
    </row>
    <row r="1934" spans="1:21" ht="12" hidden="1" x14ac:dyDescent="0.25">
      <c r="A1934" s="5">
        <v>513020</v>
      </c>
      <c r="B1934" s="6" t="s">
        <v>414</v>
      </c>
      <c r="C1934" s="6" t="s">
        <v>5</v>
      </c>
      <c r="D1934" s="6">
        <f t="shared" si="1912"/>
        <v>6</v>
      </c>
      <c r="E1934" s="40">
        <f t="shared" ref="E1934:U1935" si="1953">+E1935</f>
        <v>0</v>
      </c>
      <c r="F1934" s="40">
        <f t="shared" si="1953"/>
        <v>0</v>
      </c>
      <c r="G1934" s="40">
        <f t="shared" si="1953"/>
        <v>0</v>
      </c>
      <c r="H1934" s="40">
        <f t="shared" si="1953"/>
        <v>0</v>
      </c>
      <c r="I1934" s="40">
        <f t="shared" si="1953"/>
        <v>0</v>
      </c>
      <c r="J1934" s="40">
        <f t="shared" si="1953"/>
        <v>0</v>
      </c>
      <c r="K1934" s="40">
        <f t="shared" si="1953"/>
        <v>0</v>
      </c>
      <c r="L1934" s="40">
        <f t="shared" si="1953"/>
        <v>0</v>
      </c>
      <c r="M1934" s="40">
        <f t="shared" si="1953"/>
        <v>0</v>
      </c>
      <c r="N1934" s="40">
        <f t="shared" si="1953"/>
        <v>0</v>
      </c>
      <c r="O1934" s="40">
        <f t="shared" si="1953"/>
        <v>0</v>
      </c>
      <c r="P1934" s="40">
        <f t="shared" si="1953"/>
        <v>0</v>
      </c>
      <c r="Q1934" s="40">
        <f t="shared" si="1953"/>
        <v>0</v>
      </c>
      <c r="R1934" s="40">
        <f t="shared" si="1953"/>
        <v>0</v>
      </c>
      <c r="S1934" s="40">
        <f t="shared" si="1953"/>
        <v>0</v>
      </c>
      <c r="T1934" s="40">
        <f t="shared" si="1953"/>
        <v>0</v>
      </c>
      <c r="U1934" s="40">
        <f t="shared" si="1953"/>
        <v>0</v>
      </c>
    </row>
    <row r="1935" spans="1:21" ht="12" hidden="1" customHeight="1" x14ac:dyDescent="0.25">
      <c r="A1935" s="34">
        <v>51302001</v>
      </c>
      <c r="B1935" s="35" t="s">
        <v>414</v>
      </c>
      <c r="C1935" s="35" t="s">
        <v>5</v>
      </c>
      <c r="D1935" s="35">
        <f t="shared" si="1912"/>
        <v>8</v>
      </c>
      <c r="E1935" s="41">
        <f t="shared" si="1953"/>
        <v>0</v>
      </c>
      <c r="F1935" s="41">
        <f t="shared" si="1953"/>
        <v>0</v>
      </c>
      <c r="G1935" s="41">
        <f t="shared" si="1953"/>
        <v>0</v>
      </c>
      <c r="H1935" s="41">
        <f t="shared" si="1953"/>
        <v>0</v>
      </c>
      <c r="I1935" s="41">
        <f t="shared" si="1953"/>
        <v>0</v>
      </c>
      <c r="J1935" s="41">
        <f t="shared" si="1953"/>
        <v>0</v>
      </c>
      <c r="K1935" s="41">
        <f t="shared" si="1953"/>
        <v>0</v>
      </c>
      <c r="L1935" s="41">
        <f t="shared" si="1953"/>
        <v>0</v>
      </c>
      <c r="M1935" s="41">
        <f t="shared" si="1953"/>
        <v>0</v>
      </c>
      <c r="N1935" s="41">
        <f t="shared" si="1953"/>
        <v>0</v>
      </c>
      <c r="O1935" s="41">
        <f t="shared" si="1953"/>
        <v>0</v>
      </c>
      <c r="P1935" s="41">
        <f t="shared" si="1953"/>
        <v>0</v>
      </c>
      <c r="Q1935" s="41">
        <f t="shared" si="1953"/>
        <v>0</v>
      </c>
      <c r="R1935" s="41">
        <f t="shared" si="1953"/>
        <v>0</v>
      </c>
      <c r="S1935" s="41">
        <f t="shared" si="1953"/>
        <v>0</v>
      </c>
      <c r="T1935" s="41">
        <f t="shared" si="1953"/>
        <v>0</v>
      </c>
      <c r="U1935" s="41">
        <f t="shared" si="1953"/>
        <v>0</v>
      </c>
    </row>
    <row r="1936" spans="1:21" ht="12" hidden="1" customHeight="1" x14ac:dyDescent="0.2">
      <c r="A1936" s="3">
        <v>5130200101</v>
      </c>
      <c r="B1936" s="4" t="s">
        <v>414</v>
      </c>
      <c r="C1936" s="4" t="s">
        <v>9</v>
      </c>
      <c r="D1936" s="4">
        <f t="shared" si="1912"/>
        <v>10</v>
      </c>
      <c r="E1936" s="42">
        <f>+F1936+G1936+J1936+K1936+L1936+H1936+M1936+N1936+I1936+O1936+P1936+Q1936+R1936+S1936+T1936+U1936</f>
        <v>0</v>
      </c>
      <c r="F1936" s="42">
        <f>IFERROR(VLOOKUP($A1936,'2018'!$A$8:$C$209,3,FALSE),0)</f>
        <v>0</v>
      </c>
      <c r="G1936" s="42">
        <f>IFERROR(VLOOKUP($A1936,'2019'!$A$8:$C$282,3,FALSE),0)</f>
        <v>0</v>
      </c>
      <c r="H1936" s="42">
        <f>+IFERROR(VLOOKUP($A1936,'2020'!$A$14:$C$247,3,FALSE),0)</f>
        <v>0</v>
      </c>
      <c r="I1936" s="42">
        <f>+IFERROR(VLOOKUP($A1936,'2021'!$A$12:$C$276,3,FALSE),0)</f>
        <v>0</v>
      </c>
      <c r="J1936" s="42">
        <f>+IFERROR(VLOOKUP($A1936,'2022'!$A:$O,4,FALSE),0)</f>
        <v>0</v>
      </c>
      <c r="K1936" s="42">
        <f>+IFERROR(VLOOKUP($A1936,'2022'!$A:$O,5,FALSE),0)</f>
        <v>0</v>
      </c>
      <c r="L1936" s="42">
        <f>+IFERROR(VLOOKUP($A1936,'2022'!$A:$O,6,FALSE),0)</f>
        <v>0</v>
      </c>
      <c r="M1936" s="42">
        <f>+IFERROR(VLOOKUP($A1936,'2022'!$A:$O,7,FALSE),0)</f>
        <v>0</v>
      </c>
      <c r="N1936" s="42">
        <f>+IFERROR(VLOOKUP($A1936,'2022'!$A:$O,8,FALSE),0)</f>
        <v>0</v>
      </c>
      <c r="O1936" s="42">
        <f>+IFERROR(VLOOKUP($A1936,'2022'!$A:$O,9,FALSE),0)</f>
        <v>0</v>
      </c>
      <c r="P1936" s="42">
        <f>+IFERROR(VLOOKUP($A1936,'2022'!$A:$O,10,FALSE),0)</f>
        <v>0</v>
      </c>
      <c r="Q1936" s="42">
        <f>+IFERROR(VLOOKUP($A1936,'2022'!$A:$O,11,FALSE),0)</f>
        <v>0</v>
      </c>
      <c r="R1936" s="42">
        <f>+IFERROR(VLOOKUP($A1936,'2022'!$A:$O,12,FALSE),0)</f>
        <v>0</v>
      </c>
      <c r="S1936" s="42">
        <f>+IFERROR(VLOOKUP($A1936,'2022'!$A:$O,13,FALSE),0)</f>
        <v>0</v>
      </c>
      <c r="T1936" s="42">
        <f>+IFERROR(VLOOKUP($A1936,'2022'!$A:$O,14,FALSE),0)</f>
        <v>0</v>
      </c>
      <c r="U1936" s="42">
        <f>+IFERROR(VLOOKUP($A1936,'2022'!$A:$O,15,FALSE),0)</f>
        <v>0</v>
      </c>
    </row>
    <row r="1937" spans="1:21" ht="12" hidden="1" x14ac:dyDescent="0.25">
      <c r="A1937" s="5">
        <v>513025</v>
      </c>
      <c r="B1937" s="6" t="s">
        <v>418</v>
      </c>
      <c r="C1937" s="6" t="s">
        <v>5</v>
      </c>
      <c r="D1937" s="6">
        <f t="shared" si="1912"/>
        <v>6</v>
      </c>
      <c r="E1937" s="40">
        <f t="shared" ref="E1937:U1938" si="1954">+E1938</f>
        <v>0</v>
      </c>
      <c r="F1937" s="40">
        <f t="shared" si="1954"/>
        <v>0</v>
      </c>
      <c r="G1937" s="40">
        <f t="shared" si="1954"/>
        <v>0</v>
      </c>
      <c r="H1937" s="40">
        <f t="shared" si="1954"/>
        <v>0</v>
      </c>
      <c r="I1937" s="40">
        <f t="shared" si="1954"/>
        <v>0</v>
      </c>
      <c r="J1937" s="40">
        <f t="shared" si="1954"/>
        <v>0</v>
      </c>
      <c r="K1937" s="40">
        <f t="shared" si="1954"/>
        <v>0</v>
      </c>
      <c r="L1937" s="40">
        <f t="shared" si="1954"/>
        <v>0</v>
      </c>
      <c r="M1937" s="40">
        <f t="shared" si="1954"/>
        <v>0</v>
      </c>
      <c r="N1937" s="40">
        <f t="shared" si="1954"/>
        <v>0</v>
      </c>
      <c r="O1937" s="40">
        <f t="shared" si="1954"/>
        <v>0</v>
      </c>
      <c r="P1937" s="40">
        <f t="shared" si="1954"/>
        <v>0</v>
      </c>
      <c r="Q1937" s="40">
        <f t="shared" si="1954"/>
        <v>0</v>
      </c>
      <c r="R1937" s="40">
        <f t="shared" si="1954"/>
        <v>0</v>
      </c>
      <c r="S1937" s="40">
        <f t="shared" si="1954"/>
        <v>0</v>
      </c>
      <c r="T1937" s="40">
        <f t="shared" si="1954"/>
        <v>0</v>
      </c>
      <c r="U1937" s="40">
        <f t="shared" si="1954"/>
        <v>0</v>
      </c>
    </row>
    <row r="1938" spans="1:21" ht="12" hidden="1" customHeight="1" x14ac:dyDescent="0.25">
      <c r="A1938" s="34">
        <v>51302501</v>
      </c>
      <c r="B1938" s="35" t="s">
        <v>418</v>
      </c>
      <c r="C1938" s="35" t="s">
        <v>5</v>
      </c>
      <c r="D1938" s="35">
        <f t="shared" si="1912"/>
        <v>8</v>
      </c>
      <c r="E1938" s="41">
        <f t="shared" si="1954"/>
        <v>0</v>
      </c>
      <c r="F1938" s="41">
        <f t="shared" si="1954"/>
        <v>0</v>
      </c>
      <c r="G1938" s="41">
        <f t="shared" si="1954"/>
        <v>0</v>
      </c>
      <c r="H1938" s="41">
        <f t="shared" si="1954"/>
        <v>0</v>
      </c>
      <c r="I1938" s="41">
        <f t="shared" si="1954"/>
        <v>0</v>
      </c>
      <c r="J1938" s="41">
        <f t="shared" si="1954"/>
        <v>0</v>
      </c>
      <c r="K1938" s="41">
        <f t="shared" si="1954"/>
        <v>0</v>
      </c>
      <c r="L1938" s="41">
        <f t="shared" si="1954"/>
        <v>0</v>
      </c>
      <c r="M1938" s="41">
        <f t="shared" si="1954"/>
        <v>0</v>
      </c>
      <c r="N1938" s="41">
        <f t="shared" si="1954"/>
        <v>0</v>
      </c>
      <c r="O1938" s="41">
        <f t="shared" si="1954"/>
        <v>0</v>
      </c>
      <c r="P1938" s="41">
        <f t="shared" si="1954"/>
        <v>0</v>
      </c>
      <c r="Q1938" s="41">
        <f t="shared" si="1954"/>
        <v>0</v>
      </c>
      <c r="R1938" s="41">
        <f t="shared" si="1954"/>
        <v>0</v>
      </c>
      <c r="S1938" s="41">
        <f t="shared" si="1954"/>
        <v>0</v>
      </c>
      <c r="T1938" s="41">
        <f t="shared" si="1954"/>
        <v>0</v>
      </c>
      <c r="U1938" s="41">
        <f t="shared" si="1954"/>
        <v>0</v>
      </c>
    </row>
    <row r="1939" spans="1:21" ht="12" hidden="1" customHeight="1" x14ac:dyDescent="0.2">
      <c r="A1939" s="3">
        <v>5130250101</v>
      </c>
      <c r="B1939" s="4" t="s">
        <v>418</v>
      </c>
      <c r="C1939" s="4" t="s">
        <v>9</v>
      </c>
      <c r="D1939" s="4">
        <f t="shared" si="1912"/>
        <v>10</v>
      </c>
      <c r="E1939" s="42">
        <f>+F1939+G1939+J1939+K1939+L1939+H1939+M1939+N1939+I1939+O1939+P1939+Q1939+R1939+S1939+T1939+U1939</f>
        <v>0</v>
      </c>
      <c r="F1939" s="42">
        <f>IFERROR(VLOOKUP($A1939,'2018'!$A$8:$C$209,3,FALSE),0)</f>
        <v>0</v>
      </c>
      <c r="G1939" s="42">
        <f>IFERROR(VLOOKUP($A1939,'2019'!$A$8:$C$282,3,FALSE),0)</f>
        <v>0</v>
      </c>
      <c r="H1939" s="42">
        <f>+IFERROR(VLOOKUP($A1939,'2020'!$A$14:$C$247,3,FALSE),0)</f>
        <v>0</v>
      </c>
      <c r="I1939" s="42">
        <f>+IFERROR(VLOOKUP($A1939,'2021'!$A$12:$C$276,3,FALSE),0)</f>
        <v>0</v>
      </c>
      <c r="J1939" s="42">
        <f>+IFERROR(VLOOKUP($A1939,'2022'!$A:$O,4,FALSE),0)</f>
        <v>0</v>
      </c>
      <c r="K1939" s="42">
        <f>+IFERROR(VLOOKUP($A1939,'2022'!$A:$O,5,FALSE),0)</f>
        <v>0</v>
      </c>
      <c r="L1939" s="42">
        <f>+IFERROR(VLOOKUP($A1939,'2022'!$A:$O,6,FALSE),0)</f>
        <v>0</v>
      </c>
      <c r="M1939" s="42">
        <f>+IFERROR(VLOOKUP($A1939,'2022'!$A:$O,7,FALSE),0)</f>
        <v>0</v>
      </c>
      <c r="N1939" s="42">
        <f>+IFERROR(VLOOKUP($A1939,'2022'!$A:$O,8,FALSE),0)</f>
        <v>0</v>
      </c>
      <c r="O1939" s="42">
        <f>+IFERROR(VLOOKUP($A1939,'2022'!$A:$O,9,FALSE),0)</f>
        <v>0</v>
      </c>
      <c r="P1939" s="42">
        <f>+IFERROR(VLOOKUP($A1939,'2022'!$A:$O,10,FALSE),0)</f>
        <v>0</v>
      </c>
      <c r="Q1939" s="42">
        <f>+IFERROR(VLOOKUP($A1939,'2022'!$A:$O,11,FALSE),0)</f>
        <v>0</v>
      </c>
      <c r="R1939" s="42">
        <f>+IFERROR(VLOOKUP($A1939,'2022'!$A:$O,12,FALSE),0)</f>
        <v>0</v>
      </c>
      <c r="S1939" s="42">
        <f>+IFERROR(VLOOKUP($A1939,'2022'!$A:$O,13,FALSE),0)</f>
        <v>0</v>
      </c>
      <c r="T1939" s="42">
        <f>+IFERROR(VLOOKUP($A1939,'2022'!$A:$O,14,FALSE),0)</f>
        <v>0</v>
      </c>
      <c r="U1939" s="42">
        <f>+IFERROR(VLOOKUP($A1939,'2022'!$A:$O,15,FALSE),0)</f>
        <v>0</v>
      </c>
    </row>
    <row r="1940" spans="1:21" ht="12" hidden="1" x14ac:dyDescent="0.25">
      <c r="A1940" s="5">
        <v>513030</v>
      </c>
      <c r="B1940" s="6" t="s">
        <v>1060</v>
      </c>
      <c r="C1940" s="6" t="s">
        <v>5</v>
      </c>
      <c r="D1940" s="6">
        <f t="shared" si="1912"/>
        <v>6</v>
      </c>
      <c r="E1940" s="40">
        <f t="shared" ref="E1940:U1941" si="1955">+E1941</f>
        <v>0</v>
      </c>
      <c r="F1940" s="40">
        <f t="shared" si="1955"/>
        <v>0</v>
      </c>
      <c r="G1940" s="40">
        <f t="shared" si="1955"/>
        <v>0</v>
      </c>
      <c r="H1940" s="40">
        <f t="shared" si="1955"/>
        <v>0</v>
      </c>
      <c r="I1940" s="40">
        <f t="shared" si="1955"/>
        <v>0</v>
      </c>
      <c r="J1940" s="40">
        <f t="shared" si="1955"/>
        <v>0</v>
      </c>
      <c r="K1940" s="40">
        <f t="shared" si="1955"/>
        <v>0</v>
      </c>
      <c r="L1940" s="40">
        <f t="shared" si="1955"/>
        <v>0</v>
      </c>
      <c r="M1940" s="40">
        <f t="shared" si="1955"/>
        <v>0</v>
      </c>
      <c r="N1940" s="40">
        <f t="shared" si="1955"/>
        <v>0</v>
      </c>
      <c r="O1940" s="40">
        <f t="shared" si="1955"/>
        <v>0</v>
      </c>
      <c r="P1940" s="40">
        <f t="shared" si="1955"/>
        <v>0</v>
      </c>
      <c r="Q1940" s="40">
        <f t="shared" si="1955"/>
        <v>0</v>
      </c>
      <c r="R1940" s="40">
        <f t="shared" si="1955"/>
        <v>0</v>
      </c>
      <c r="S1940" s="40">
        <f t="shared" si="1955"/>
        <v>0</v>
      </c>
      <c r="T1940" s="40">
        <f t="shared" si="1955"/>
        <v>0</v>
      </c>
      <c r="U1940" s="40">
        <f t="shared" si="1955"/>
        <v>0</v>
      </c>
    </row>
    <row r="1941" spans="1:21" ht="12" hidden="1" customHeight="1" x14ac:dyDescent="0.25">
      <c r="A1941" s="34">
        <v>51303001</v>
      </c>
      <c r="B1941" s="35" t="s">
        <v>1060</v>
      </c>
      <c r="C1941" s="35" t="s">
        <v>5</v>
      </c>
      <c r="D1941" s="35">
        <f t="shared" si="1912"/>
        <v>8</v>
      </c>
      <c r="E1941" s="41">
        <f t="shared" si="1955"/>
        <v>0</v>
      </c>
      <c r="F1941" s="41">
        <f t="shared" si="1955"/>
        <v>0</v>
      </c>
      <c r="G1941" s="41">
        <f t="shared" si="1955"/>
        <v>0</v>
      </c>
      <c r="H1941" s="41">
        <f t="shared" si="1955"/>
        <v>0</v>
      </c>
      <c r="I1941" s="41">
        <f t="shared" si="1955"/>
        <v>0</v>
      </c>
      <c r="J1941" s="41">
        <f t="shared" si="1955"/>
        <v>0</v>
      </c>
      <c r="K1941" s="41">
        <f t="shared" si="1955"/>
        <v>0</v>
      </c>
      <c r="L1941" s="41">
        <f t="shared" si="1955"/>
        <v>0</v>
      </c>
      <c r="M1941" s="41">
        <f t="shared" si="1955"/>
        <v>0</v>
      </c>
      <c r="N1941" s="41">
        <f t="shared" si="1955"/>
        <v>0</v>
      </c>
      <c r="O1941" s="41">
        <f t="shared" si="1955"/>
        <v>0</v>
      </c>
      <c r="P1941" s="41">
        <f t="shared" si="1955"/>
        <v>0</v>
      </c>
      <c r="Q1941" s="41">
        <f t="shared" si="1955"/>
        <v>0</v>
      </c>
      <c r="R1941" s="41">
        <f t="shared" si="1955"/>
        <v>0</v>
      </c>
      <c r="S1941" s="41">
        <f t="shared" si="1955"/>
        <v>0</v>
      </c>
      <c r="T1941" s="41">
        <f t="shared" si="1955"/>
        <v>0</v>
      </c>
      <c r="U1941" s="41">
        <f t="shared" si="1955"/>
        <v>0</v>
      </c>
    </row>
    <row r="1942" spans="1:21" ht="12" hidden="1" customHeight="1" x14ac:dyDescent="0.2">
      <c r="A1942" s="3">
        <v>5130300101</v>
      </c>
      <c r="B1942" s="4" t="s">
        <v>1060</v>
      </c>
      <c r="C1942" s="4" t="s">
        <v>9</v>
      </c>
      <c r="D1942" s="4">
        <f t="shared" si="1912"/>
        <v>10</v>
      </c>
      <c r="E1942" s="42">
        <f>+F1942+G1942+J1942+K1942+L1942+H1942+M1942+N1942+I1942+O1942+P1942+Q1942+R1942+S1942+T1942+U1942</f>
        <v>0</v>
      </c>
      <c r="F1942" s="42">
        <f>IFERROR(VLOOKUP($A1942,'2018'!$A$8:$C$209,3,FALSE),0)</f>
        <v>0</v>
      </c>
      <c r="G1942" s="42">
        <f>IFERROR(VLOOKUP($A1942,'2019'!$A$8:$C$282,3,FALSE),0)</f>
        <v>0</v>
      </c>
      <c r="H1942" s="42">
        <f>+IFERROR(VLOOKUP($A1942,'2020'!$A$14:$C$247,3,FALSE),0)</f>
        <v>0</v>
      </c>
      <c r="I1942" s="42">
        <f>+IFERROR(VLOOKUP($A1942,'2021'!$A$12:$C$276,3,FALSE),0)</f>
        <v>0</v>
      </c>
      <c r="J1942" s="42">
        <f>+IFERROR(VLOOKUP($A1942,'2022'!$A:$O,4,FALSE),0)</f>
        <v>0</v>
      </c>
      <c r="K1942" s="42">
        <f>+IFERROR(VLOOKUP($A1942,'2022'!$A:$O,5,FALSE),0)</f>
        <v>0</v>
      </c>
      <c r="L1942" s="42">
        <f>+IFERROR(VLOOKUP($A1942,'2022'!$A:$O,6,FALSE),0)</f>
        <v>0</v>
      </c>
      <c r="M1942" s="42">
        <f>+IFERROR(VLOOKUP($A1942,'2022'!$A:$O,7,FALSE),0)</f>
        <v>0</v>
      </c>
      <c r="N1942" s="42">
        <f>+IFERROR(VLOOKUP($A1942,'2022'!$A:$O,8,FALSE),0)</f>
        <v>0</v>
      </c>
      <c r="O1942" s="42">
        <f>+IFERROR(VLOOKUP($A1942,'2022'!$A:$O,9,FALSE),0)</f>
        <v>0</v>
      </c>
      <c r="P1942" s="42">
        <f>+IFERROR(VLOOKUP($A1942,'2022'!$A:$O,10,FALSE),0)</f>
        <v>0</v>
      </c>
      <c r="Q1942" s="42">
        <f>+IFERROR(VLOOKUP($A1942,'2022'!$A:$O,11,FALSE),0)</f>
        <v>0</v>
      </c>
      <c r="R1942" s="42">
        <f>+IFERROR(VLOOKUP($A1942,'2022'!$A:$O,12,FALSE),0)</f>
        <v>0</v>
      </c>
      <c r="S1942" s="42">
        <f>+IFERROR(VLOOKUP($A1942,'2022'!$A:$O,13,FALSE),0)</f>
        <v>0</v>
      </c>
      <c r="T1942" s="42">
        <f>+IFERROR(VLOOKUP($A1942,'2022'!$A:$O,14,FALSE),0)</f>
        <v>0</v>
      </c>
      <c r="U1942" s="42">
        <f>+IFERROR(VLOOKUP($A1942,'2022'!$A:$O,15,FALSE),0)</f>
        <v>0</v>
      </c>
    </row>
    <row r="1943" spans="1:21" ht="12" hidden="1" x14ac:dyDescent="0.25">
      <c r="A1943" s="5">
        <v>513035</v>
      </c>
      <c r="B1943" s="6" t="s">
        <v>415</v>
      </c>
      <c r="C1943" s="6" t="s">
        <v>5</v>
      </c>
      <c r="D1943" s="6">
        <f t="shared" si="1912"/>
        <v>6</v>
      </c>
      <c r="E1943" s="40">
        <f t="shared" ref="E1943:U1944" si="1956">+E1944</f>
        <v>0</v>
      </c>
      <c r="F1943" s="40">
        <f t="shared" si="1956"/>
        <v>0</v>
      </c>
      <c r="G1943" s="40">
        <f t="shared" si="1956"/>
        <v>0</v>
      </c>
      <c r="H1943" s="40">
        <f t="shared" si="1956"/>
        <v>0</v>
      </c>
      <c r="I1943" s="40">
        <f t="shared" si="1956"/>
        <v>0</v>
      </c>
      <c r="J1943" s="40">
        <f t="shared" si="1956"/>
        <v>0</v>
      </c>
      <c r="K1943" s="40">
        <f t="shared" si="1956"/>
        <v>0</v>
      </c>
      <c r="L1943" s="40">
        <f t="shared" si="1956"/>
        <v>0</v>
      </c>
      <c r="M1943" s="40">
        <f t="shared" si="1956"/>
        <v>0</v>
      </c>
      <c r="N1943" s="40">
        <f t="shared" si="1956"/>
        <v>0</v>
      </c>
      <c r="O1943" s="40">
        <f t="shared" si="1956"/>
        <v>0</v>
      </c>
      <c r="P1943" s="40">
        <f t="shared" si="1956"/>
        <v>0</v>
      </c>
      <c r="Q1943" s="40">
        <f t="shared" si="1956"/>
        <v>0</v>
      </c>
      <c r="R1943" s="40">
        <f t="shared" si="1956"/>
        <v>0</v>
      </c>
      <c r="S1943" s="40">
        <f t="shared" si="1956"/>
        <v>0</v>
      </c>
      <c r="T1943" s="40">
        <f t="shared" si="1956"/>
        <v>0</v>
      </c>
      <c r="U1943" s="40">
        <f t="shared" si="1956"/>
        <v>0</v>
      </c>
    </row>
    <row r="1944" spans="1:21" ht="12" hidden="1" customHeight="1" x14ac:dyDescent="0.25">
      <c r="A1944" s="34">
        <v>51303501</v>
      </c>
      <c r="B1944" s="35" t="s">
        <v>415</v>
      </c>
      <c r="C1944" s="35" t="s">
        <v>5</v>
      </c>
      <c r="D1944" s="35">
        <f t="shared" si="1912"/>
        <v>8</v>
      </c>
      <c r="E1944" s="41">
        <f t="shared" si="1956"/>
        <v>0</v>
      </c>
      <c r="F1944" s="41">
        <f t="shared" si="1956"/>
        <v>0</v>
      </c>
      <c r="G1944" s="41">
        <f t="shared" si="1956"/>
        <v>0</v>
      </c>
      <c r="H1944" s="41">
        <f t="shared" si="1956"/>
        <v>0</v>
      </c>
      <c r="I1944" s="41">
        <f t="shared" si="1956"/>
        <v>0</v>
      </c>
      <c r="J1944" s="41">
        <f t="shared" si="1956"/>
        <v>0</v>
      </c>
      <c r="K1944" s="41">
        <f t="shared" si="1956"/>
        <v>0</v>
      </c>
      <c r="L1944" s="41">
        <f t="shared" si="1956"/>
        <v>0</v>
      </c>
      <c r="M1944" s="41">
        <f t="shared" si="1956"/>
        <v>0</v>
      </c>
      <c r="N1944" s="41">
        <f t="shared" si="1956"/>
        <v>0</v>
      </c>
      <c r="O1944" s="41">
        <f t="shared" si="1956"/>
        <v>0</v>
      </c>
      <c r="P1944" s="41">
        <f t="shared" si="1956"/>
        <v>0</v>
      </c>
      <c r="Q1944" s="41">
        <f t="shared" si="1956"/>
        <v>0</v>
      </c>
      <c r="R1944" s="41">
        <f t="shared" si="1956"/>
        <v>0</v>
      </c>
      <c r="S1944" s="41">
        <f t="shared" si="1956"/>
        <v>0</v>
      </c>
      <c r="T1944" s="41">
        <f t="shared" si="1956"/>
        <v>0</v>
      </c>
      <c r="U1944" s="41">
        <f t="shared" si="1956"/>
        <v>0</v>
      </c>
    </row>
    <row r="1945" spans="1:21" ht="12" hidden="1" customHeight="1" x14ac:dyDescent="0.2">
      <c r="A1945" s="3">
        <v>5130350101</v>
      </c>
      <c r="B1945" s="4" t="s">
        <v>1061</v>
      </c>
      <c r="C1945" s="4" t="s">
        <v>9</v>
      </c>
      <c r="D1945" s="4">
        <f t="shared" si="1912"/>
        <v>10</v>
      </c>
      <c r="E1945" s="42">
        <f>+F1945+G1945+J1945+K1945+L1945+H1945+M1945+N1945+I1945+O1945+P1945+Q1945+R1945+S1945+T1945+U1945</f>
        <v>0</v>
      </c>
      <c r="F1945" s="42">
        <f>IFERROR(VLOOKUP($A1945,'2018'!$A$8:$C$209,3,FALSE),0)</f>
        <v>0</v>
      </c>
      <c r="G1945" s="42">
        <f>IFERROR(VLOOKUP($A1945,'2019'!$A$8:$C$282,3,FALSE),0)</f>
        <v>0</v>
      </c>
      <c r="H1945" s="42">
        <f>+IFERROR(VLOOKUP($A1945,'2020'!$A$14:$C$247,3,FALSE),0)</f>
        <v>0</v>
      </c>
      <c r="I1945" s="42">
        <f>+IFERROR(VLOOKUP($A1945,'2021'!$A$12:$C$276,3,FALSE),0)</f>
        <v>0</v>
      </c>
      <c r="J1945" s="42">
        <f>+IFERROR(VLOOKUP($A1945,'2022'!$A:$O,4,FALSE),0)</f>
        <v>0</v>
      </c>
      <c r="K1945" s="42">
        <f>+IFERROR(VLOOKUP($A1945,'2022'!$A:$O,5,FALSE),0)</f>
        <v>0</v>
      </c>
      <c r="L1945" s="42">
        <f>+IFERROR(VLOOKUP($A1945,'2022'!$A:$O,6,FALSE),0)</f>
        <v>0</v>
      </c>
      <c r="M1945" s="42">
        <f>+IFERROR(VLOOKUP($A1945,'2022'!$A:$O,7,FALSE),0)</f>
        <v>0</v>
      </c>
      <c r="N1945" s="42">
        <f>+IFERROR(VLOOKUP($A1945,'2022'!$A:$O,8,FALSE),0)</f>
        <v>0</v>
      </c>
      <c r="O1945" s="42">
        <f>+IFERROR(VLOOKUP($A1945,'2022'!$A:$O,9,FALSE),0)</f>
        <v>0</v>
      </c>
      <c r="P1945" s="42">
        <f>+IFERROR(VLOOKUP($A1945,'2022'!$A:$O,10,FALSE),0)</f>
        <v>0</v>
      </c>
      <c r="Q1945" s="42">
        <f>+IFERROR(VLOOKUP($A1945,'2022'!$A:$O,11,FALSE),0)</f>
        <v>0</v>
      </c>
      <c r="R1945" s="42">
        <f>+IFERROR(VLOOKUP($A1945,'2022'!$A:$O,12,FALSE),0)</f>
        <v>0</v>
      </c>
      <c r="S1945" s="42">
        <f>+IFERROR(VLOOKUP($A1945,'2022'!$A:$O,13,FALSE),0)</f>
        <v>0</v>
      </c>
      <c r="T1945" s="42">
        <f>+IFERROR(VLOOKUP($A1945,'2022'!$A:$O,14,FALSE),0)</f>
        <v>0</v>
      </c>
      <c r="U1945" s="42">
        <f>+IFERROR(VLOOKUP($A1945,'2022'!$A:$O,15,FALSE),0)</f>
        <v>0</v>
      </c>
    </row>
    <row r="1946" spans="1:21" ht="12" hidden="1" x14ac:dyDescent="0.25">
      <c r="A1946" s="5">
        <v>513060</v>
      </c>
      <c r="B1946" s="6" t="s">
        <v>1062</v>
      </c>
      <c r="C1946" s="6" t="s">
        <v>5</v>
      </c>
      <c r="D1946" s="6">
        <f t="shared" si="1912"/>
        <v>6</v>
      </c>
      <c r="E1946" s="40">
        <f t="shared" ref="E1946:U1947" si="1957">+E1947</f>
        <v>0</v>
      </c>
      <c r="F1946" s="40">
        <f t="shared" si="1957"/>
        <v>0</v>
      </c>
      <c r="G1946" s="40">
        <f t="shared" si="1957"/>
        <v>0</v>
      </c>
      <c r="H1946" s="40">
        <f t="shared" si="1957"/>
        <v>0</v>
      </c>
      <c r="I1946" s="40">
        <f t="shared" si="1957"/>
        <v>0</v>
      </c>
      <c r="J1946" s="40">
        <f t="shared" si="1957"/>
        <v>0</v>
      </c>
      <c r="K1946" s="40">
        <f t="shared" si="1957"/>
        <v>0</v>
      </c>
      <c r="L1946" s="40">
        <f t="shared" si="1957"/>
        <v>0</v>
      </c>
      <c r="M1946" s="40">
        <f t="shared" si="1957"/>
        <v>0</v>
      </c>
      <c r="N1946" s="40">
        <f t="shared" si="1957"/>
        <v>0</v>
      </c>
      <c r="O1946" s="40">
        <f t="shared" si="1957"/>
        <v>0</v>
      </c>
      <c r="P1946" s="40">
        <f t="shared" si="1957"/>
        <v>0</v>
      </c>
      <c r="Q1946" s="40">
        <f t="shared" si="1957"/>
        <v>0</v>
      </c>
      <c r="R1946" s="40">
        <f t="shared" si="1957"/>
        <v>0</v>
      </c>
      <c r="S1946" s="40">
        <f t="shared" si="1957"/>
        <v>0</v>
      </c>
      <c r="T1946" s="40">
        <f t="shared" si="1957"/>
        <v>0</v>
      </c>
      <c r="U1946" s="40">
        <f t="shared" si="1957"/>
        <v>0</v>
      </c>
    </row>
    <row r="1947" spans="1:21" ht="12" hidden="1" customHeight="1" x14ac:dyDescent="0.25">
      <c r="A1947" s="34">
        <v>51306001</v>
      </c>
      <c r="B1947" s="35" t="s">
        <v>1062</v>
      </c>
      <c r="C1947" s="35" t="s">
        <v>5</v>
      </c>
      <c r="D1947" s="35">
        <f t="shared" si="1912"/>
        <v>8</v>
      </c>
      <c r="E1947" s="41">
        <f t="shared" si="1957"/>
        <v>0</v>
      </c>
      <c r="F1947" s="41">
        <f t="shared" si="1957"/>
        <v>0</v>
      </c>
      <c r="G1947" s="41">
        <f t="shared" si="1957"/>
        <v>0</v>
      </c>
      <c r="H1947" s="41">
        <f t="shared" si="1957"/>
        <v>0</v>
      </c>
      <c r="I1947" s="41">
        <f t="shared" si="1957"/>
        <v>0</v>
      </c>
      <c r="J1947" s="41">
        <f t="shared" si="1957"/>
        <v>0</v>
      </c>
      <c r="K1947" s="41">
        <f t="shared" si="1957"/>
        <v>0</v>
      </c>
      <c r="L1947" s="41">
        <f t="shared" si="1957"/>
        <v>0</v>
      </c>
      <c r="M1947" s="41">
        <f t="shared" si="1957"/>
        <v>0</v>
      </c>
      <c r="N1947" s="41">
        <f t="shared" si="1957"/>
        <v>0</v>
      </c>
      <c r="O1947" s="41">
        <f t="shared" si="1957"/>
        <v>0</v>
      </c>
      <c r="P1947" s="41">
        <f t="shared" si="1957"/>
        <v>0</v>
      </c>
      <c r="Q1947" s="41">
        <f t="shared" si="1957"/>
        <v>0</v>
      </c>
      <c r="R1947" s="41">
        <f t="shared" si="1957"/>
        <v>0</v>
      </c>
      <c r="S1947" s="41">
        <f t="shared" si="1957"/>
        <v>0</v>
      </c>
      <c r="T1947" s="41">
        <f t="shared" si="1957"/>
        <v>0</v>
      </c>
      <c r="U1947" s="41">
        <f t="shared" si="1957"/>
        <v>0</v>
      </c>
    </row>
    <row r="1948" spans="1:21" ht="12" hidden="1" customHeight="1" x14ac:dyDescent="0.2">
      <c r="A1948" s="3">
        <v>5130600101</v>
      </c>
      <c r="B1948" s="4" t="s">
        <v>1062</v>
      </c>
      <c r="C1948" s="4" t="s">
        <v>9</v>
      </c>
      <c r="D1948" s="4">
        <f t="shared" si="1912"/>
        <v>10</v>
      </c>
      <c r="E1948" s="42">
        <f>+F1948+G1948+J1948+K1948+L1948+H1948+M1948+N1948+I1948+O1948+P1948+Q1948+R1948+S1948+T1948+U1948</f>
        <v>0</v>
      </c>
      <c r="F1948" s="42">
        <f>IFERROR(VLOOKUP($A1948,'2018'!$A$8:$C$209,3,FALSE),0)</f>
        <v>0</v>
      </c>
      <c r="G1948" s="42">
        <f>IFERROR(VLOOKUP($A1948,'2019'!$A$8:$C$282,3,FALSE),0)</f>
        <v>0</v>
      </c>
      <c r="H1948" s="42">
        <f>+IFERROR(VLOOKUP($A1948,'2020'!$A$14:$C$247,3,FALSE),0)</f>
        <v>0</v>
      </c>
      <c r="I1948" s="42">
        <f>+IFERROR(VLOOKUP($A1948,'2021'!$A$12:$C$276,3,FALSE),0)</f>
        <v>0</v>
      </c>
      <c r="J1948" s="42">
        <f>+IFERROR(VLOOKUP($A1948,'2022'!$A:$O,4,FALSE),0)</f>
        <v>0</v>
      </c>
      <c r="K1948" s="42">
        <f>+IFERROR(VLOOKUP($A1948,'2022'!$A:$O,5,FALSE),0)</f>
        <v>0</v>
      </c>
      <c r="L1948" s="42">
        <f>+IFERROR(VLOOKUP($A1948,'2022'!$A:$O,6,FALSE),0)</f>
        <v>0</v>
      </c>
      <c r="M1948" s="42">
        <f>+IFERROR(VLOOKUP($A1948,'2022'!$A:$O,7,FALSE),0)</f>
        <v>0</v>
      </c>
      <c r="N1948" s="42">
        <f>+IFERROR(VLOOKUP($A1948,'2022'!$A:$O,8,FALSE),0)</f>
        <v>0</v>
      </c>
      <c r="O1948" s="42">
        <f>+IFERROR(VLOOKUP($A1948,'2022'!$A:$O,9,FALSE),0)</f>
        <v>0</v>
      </c>
      <c r="P1948" s="42">
        <f>+IFERROR(VLOOKUP($A1948,'2022'!$A:$O,10,FALSE),0)</f>
        <v>0</v>
      </c>
      <c r="Q1948" s="42">
        <f>+IFERROR(VLOOKUP($A1948,'2022'!$A:$O,11,FALSE),0)</f>
        <v>0</v>
      </c>
      <c r="R1948" s="42">
        <f>+IFERROR(VLOOKUP($A1948,'2022'!$A:$O,12,FALSE),0)</f>
        <v>0</v>
      </c>
      <c r="S1948" s="42">
        <f>+IFERROR(VLOOKUP($A1948,'2022'!$A:$O,13,FALSE),0)</f>
        <v>0</v>
      </c>
      <c r="T1948" s="42">
        <f>+IFERROR(VLOOKUP($A1948,'2022'!$A:$O,14,FALSE),0)</f>
        <v>0</v>
      </c>
      <c r="U1948" s="42">
        <f>+IFERROR(VLOOKUP($A1948,'2022'!$A:$O,15,FALSE),0)</f>
        <v>0</v>
      </c>
    </row>
    <row r="1949" spans="1:21" ht="12" hidden="1" x14ac:dyDescent="0.25">
      <c r="A1949" s="5">
        <v>513070</v>
      </c>
      <c r="B1949" s="6" t="s">
        <v>1063</v>
      </c>
      <c r="C1949" s="6" t="s">
        <v>5</v>
      </c>
      <c r="D1949" s="6">
        <f t="shared" ref="D1949:D2012" si="1958">+LEN(A1949)</f>
        <v>6</v>
      </c>
      <c r="E1949" s="40">
        <f t="shared" ref="E1949:U1950" si="1959">+E1950</f>
        <v>0</v>
      </c>
      <c r="F1949" s="40">
        <f t="shared" si="1959"/>
        <v>0</v>
      </c>
      <c r="G1949" s="40">
        <f t="shared" si="1959"/>
        <v>0</v>
      </c>
      <c r="H1949" s="40">
        <f t="shared" si="1959"/>
        <v>0</v>
      </c>
      <c r="I1949" s="40">
        <f t="shared" si="1959"/>
        <v>0</v>
      </c>
      <c r="J1949" s="40">
        <f t="shared" si="1959"/>
        <v>0</v>
      </c>
      <c r="K1949" s="40">
        <f t="shared" si="1959"/>
        <v>0</v>
      </c>
      <c r="L1949" s="40">
        <f t="shared" si="1959"/>
        <v>0</v>
      </c>
      <c r="M1949" s="40">
        <f t="shared" si="1959"/>
        <v>0</v>
      </c>
      <c r="N1949" s="40">
        <f t="shared" si="1959"/>
        <v>0</v>
      </c>
      <c r="O1949" s="40">
        <f t="shared" si="1959"/>
        <v>0</v>
      </c>
      <c r="P1949" s="40">
        <f t="shared" si="1959"/>
        <v>0</v>
      </c>
      <c r="Q1949" s="40">
        <f t="shared" si="1959"/>
        <v>0</v>
      </c>
      <c r="R1949" s="40">
        <f t="shared" si="1959"/>
        <v>0</v>
      </c>
      <c r="S1949" s="40">
        <f t="shared" si="1959"/>
        <v>0</v>
      </c>
      <c r="T1949" s="40">
        <f t="shared" si="1959"/>
        <v>0</v>
      </c>
      <c r="U1949" s="40">
        <f t="shared" si="1959"/>
        <v>0</v>
      </c>
    </row>
    <row r="1950" spans="1:21" ht="12" hidden="1" customHeight="1" x14ac:dyDescent="0.25">
      <c r="A1950" s="34">
        <v>51307001</v>
      </c>
      <c r="B1950" s="35" t="s">
        <v>1063</v>
      </c>
      <c r="C1950" s="35" t="s">
        <v>5</v>
      </c>
      <c r="D1950" s="35">
        <f t="shared" si="1958"/>
        <v>8</v>
      </c>
      <c r="E1950" s="41">
        <f t="shared" si="1959"/>
        <v>0</v>
      </c>
      <c r="F1950" s="41">
        <f t="shared" si="1959"/>
        <v>0</v>
      </c>
      <c r="G1950" s="41">
        <f t="shared" si="1959"/>
        <v>0</v>
      </c>
      <c r="H1950" s="41">
        <f t="shared" si="1959"/>
        <v>0</v>
      </c>
      <c r="I1950" s="41">
        <f t="shared" si="1959"/>
        <v>0</v>
      </c>
      <c r="J1950" s="41">
        <f t="shared" si="1959"/>
        <v>0</v>
      </c>
      <c r="K1950" s="41">
        <f t="shared" si="1959"/>
        <v>0</v>
      </c>
      <c r="L1950" s="41">
        <f t="shared" si="1959"/>
        <v>0</v>
      </c>
      <c r="M1950" s="41">
        <f t="shared" si="1959"/>
        <v>0</v>
      </c>
      <c r="N1950" s="41">
        <f t="shared" si="1959"/>
        <v>0</v>
      </c>
      <c r="O1950" s="41">
        <f t="shared" si="1959"/>
        <v>0</v>
      </c>
      <c r="P1950" s="41">
        <f t="shared" si="1959"/>
        <v>0</v>
      </c>
      <c r="Q1950" s="41">
        <f t="shared" si="1959"/>
        <v>0</v>
      </c>
      <c r="R1950" s="41">
        <f t="shared" si="1959"/>
        <v>0</v>
      </c>
      <c r="S1950" s="41">
        <f t="shared" si="1959"/>
        <v>0</v>
      </c>
      <c r="T1950" s="41">
        <f t="shared" si="1959"/>
        <v>0</v>
      </c>
      <c r="U1950" s="41">
        <f t="shared" si="1959"/>
        <v>0</v>
      </c>
    </row>
    <row r="1951" spans="1:21" ht="12" hidden="1" customHeight="1" x14ac:dyDescent="0.2">
      <c r="A1951" s="3">
        <v>5130700101</v>
      </c>
      <c r="B1951" s="4" t="s">
        <v>1063</v>
      </c>
      <c r="C1951" s="4" t="s">
        <v>9</v>
      </c>
      <c r="D1951" s="4">
        <f t="shared" si="1958"/>
        <v>10</v>
      </c>
      <c r="E1951" s="42">
        <f>+F1951+G1951+J1951+K1951+L1951+H1951+M1951+N1951+I1951+O1951+P1951+Q1951+R1951+S1951+T1951+U1951</f>
        <v>0</v>
      </c>
      <c r="F1951" s="42">
        <f>IFERROR(VLOOKUP($A1951,'2018'!$A$8:$C$209,3,FALSE),0)</f>
        <v>0</v>
      </c>
      <c r="G1951" s="42">
        <f>IFERROR(VLOOKUP($A1951,'2019'!$A$8:$C$282,3,FALSE),0)</f>
        <v>0</v>
      </c>
      <c r="H1951" s="42">
        <f>+IFERROR(VLOOKUP($A1951,'2020'!$A$14:$C$247,3,FALSE),0)</f>
        <v>0</v>
      </c>
      <c r="I1951" s="42">
        <f>+IFERROR(VLOOKUP($A1951,'2021'!$A$12:$C$276,3,FALSE),0)</f>
        <v>0</v>
      </c>
      <c r="J1951" s="42">
        <f>+IFERROR(VLOOKUP($A1951,'2022'!$A:$O,4,FALSE),0)</f>
        <v>0</v>
      </c>
      <c r="K1951" s="42">
        <f>+IFERROR(VLOOKUP($A1951,'2022'!$A:$O,5,FALSE),0)</f>
        <v>0</v>
      </c>
      <c r="L1951" s="42">
        <f>+IFERROR(VLOOKUP($A1951,'2022'!$A:$O,6,FALSE),0)</f>
        <v>0</v>
      </c>
      <c r="M1951" s="42">
        <f>+IFERROR(VLOOKUP($A1951,'2022'!$A:$O,7,FALSE),0)</f>
        <v>0</v>
      </c>
      <c r="N1951" s="42">
        <f>+IFERROR(VLOOKUP($A1951,'2022'!$A:$O,8,FALSE),0)</f>
        <v>0</v>
      </c>
      <c r="O1951" s="42">
        <f>+IFERROR(VLOOKUP($A1951,'2022'!$A:$O,9,FALSE),0)</f>
        <v>0</v>
      </c>
      <c r="P1951" s="42">
        <f>+IFERROR(VLOOKUP($A1951,'2022'!$A:$O,10,FALSE),0)</f>
        <v>0</v>
      </c>
      <c r="Q1951" s="42">
        <f>+IFERROR(VLOOKUP($A1951,'2022'!$A:$O,11,FALSE),0)</f>
        <v>0</v>
      </c>
      <c r="R1951" s="42">
        <f>+IFERROR(VLOOKUP($A1951,'2022'!$A:$O,12,FALSE),0)</f>
        <v>0</v>
      </c>
      <c r="S1951" s="42">
        <f>+IFERROR(VLOOKUP($A1951,'2022'!$A:$O,13,FALSE),0)</f>
        <v>0</v>
      </c>
      <c r="T1951" s="42">
        <f>+IFERROR(VLOOKUP($A1951,'2022'!$A:$O,14,FALSE),0)</f>
        <v>0</v>
      </c>
      <c r="U1951" s="42">
        <f>+IFERROR(VLOOKUP($A1951,'2022'!$A:$O,15,FALSE),0)</f>
        <v>0</v>
      </c>
    </row>
    <row r="1952" spans="1:21" ht="12" hidden="1" x14ac:dyDescent="0.25">
      <c r="A1952" s="5">
        <v>513075</v>
      </c>
      <c r="B1952" s="6" t="s">
        <v>1064</v>
      </c>
      <c r="C1952" s="6" t="s">
        <v>5</v>
      </c>
      <c r="D1952" s="6">
        <f t="shared" si="1958"/>
        <v>6</v>
      </c>
      <c r="E1952" s="40">
        <f t="shared" ref="E1952:U1953" si="1960">+E1953</f>
        <v>0</v>
      </c>
      <c r="F1952" s="40">
        <f t="shared" si="1960"/>
        <v>0</v>
      </c>
      <c r="G1952" s="40">
        <f t="shared" si="1960"/>
        <v>0</v>
      </c>
      <c r="H1952" s="40">
        <f t="shared" si="1960"/>
        <v>0</v>
      </c>
      <c r="I1952" s="40">
        <f t="shared" si="1960"/>
        <v>0</v>
      </c>
      <c r="J1952" s="40">
        <f t="shared" si="1960"/>
        <v>0</v>
      </c>
      <c r="K1952" s="40">
        <f t="shared" si="1960"/>
        <v>0</v>
      </c>
      <c r="L1952" s="40">
        <f t="shared" si="1960"/>
        <v>0</v>
      </c>
      <c r="M1952" s="40">
        <f t="shared" si="1960"/>
        <v>0</v>
      </c>
      <c r="N1952" s="40">
        <f t="shared" si="1960"/>
        <v>0</v>
      </c>
      <c r="O1952" s="40">
        <f t="shared" si="1960"/>
        <v>0</v>
      </c>
      <c r="P1952" s="40">
        <f t="shared" si="1960"/>
        <v>0</v>
      </c>
      <c r="Q1952" s="40">
        <f t="shared" si="1960"/>
        <v>0</v>
      </c>
      <c r="R1952" s="40">
        <f t="shared" si="1960"/>
        <v>0</v>
      </c>
      <c r="S1952" s="40">
        <f t="shared" si="1960"/>
        <v>0</v>
      </c>
      <c r="T1952" s="40">
        <f t="shared" si="1960"/>
        <v>0</v>
      </c>
      <c r="U1952" s="40">
        <f t="shared" si="1960"/>
        <v>0</v>
      </c>
    </row>
    <row r="1953" spans="1:21" ht="12" hidden="1" customHeight="1" x14ac:dyDescent="0.25">
      <c r="A1953" s="34">
        <v>51307501</v>
      </c>
      <c r="B1953" s="35" t="s">
        <v>1064</v>
      </c>
      <c r="C1953" s="35" t="s">
        <v>5</v>
      </c>
      <c r="D1953" s="35">
        <f t="shared" si="1958"/>
        <v>8</v>
      </c>
      <c r="E1953" s="41">
        <f t="shared" si="1960"/>
        <v>0</v>
      </c>
      <c r="F1953" s="41">
        <f t="shared" si="1960"/>
        <v>0</v>
      </c>
      <c r="G1953" s="41">
        <f t="shared" si="1960"/>
        <v>0</v>
      </c>
      <c r="H1953" s="41">
        <f t="shared" si="1960"/>
        <v>0</v>
      </c>
      <c r="I1953" s="41">
        <f t="shared" si="1960"/>
        <v>0</v>
      </c>
      <c r="J1953" s="41">
        <f t="shared" si="1960"/>
        <v>0</v>
      </c>
      <c r="K1953" s="41">
        <f t="shared" si="1960"/>
        <v>0</v>
      </c>
      <c r="L1953" s="41">
        <f t="shared" si="1960"/>
        <v>0</v>
      </c>
      <c r="M1953" s="41">
        <f t="shared" si="1960"/>
        <v>0</v>
      </c>
      <c r="N1953" s="41">
        <f t="shared" si="1960"/>
        <v>0</v>
      </c>
      <c r="O1953" s="41">
        <f t="shared" si="1960"/>
        <v>0</v>
      </c>
      <c r="P1953" s="41">
        <f t="shared" si="1960"/>
        <v>0</v>
      </c>
      <c r="Q1953" s="41">
        <f t="shared" si="1960"/>
        <v>0</v>
      </c>
      <c r="R1953" s="41">
        <f t="shared" si="1960"/>
        <v>0</v>
      </c>
      <c r="S1953" s="41">
        <f t="shared" si="1960"/>
        <v>0</v>
      </c>
      <c r="T1953" s="41">
        <f t="shared" si="1960"/>
        <v>0</v>
      </c>
      <c r="U1953" s="41">
        <f t="shared" si="1960"/>
        <v>0</v>
      </c>
    </row>
    <row r="1954" spans="1:21" ht="12" hidden="1" customHeight="1" x14ac:dyDescent="0.2">
      <c r="A1954" s="3">
        <v>5130750101</v>
      </c>
      <c r="B1954" s="4" t="s">
        <v>1065</v>
      </c>
      <c r="C1954" s="4" t="s">
        <v>9</v>
      </c>
      <c r="D1954" s="4">
        <f t="shared" si="1958"/>
        <v>10</v>
      </c>
      <c r="E1954" s="42">
        <f>+F1954+G1954+J1954+K1954+L1954+H1954+M1954+N1954+I1954+O1954+P1954+Q1954+R1954+S1954+T1954+U1954</f>
        <v>0</v>
      </c>
      <c r="F1954" s="42">
        <f>IFERROR(VLOOKUP($A1954,'2018'!$A$8:$C$209,3,FALSE),0)</f>
        <v>0</v>
      </c>
      <c r="G1954" s="42">
        <f>IFERROR(VLOOKUP($A1954,'2019'!$A$8:$C$282,3,FALSE),0)</f>
        <v>0</v>
      </c>
      <c r="H1954" s="42">
        <f>+IFERROR(VLOOKUP($A1954,'2020'!$A$14:$C$247,3,FALSE),0)</f>
        <v>0</v>
      </c>
      <c r="I1954" s="42">
        <f>+IFERROR(VLOOKUP($A1954,'2021'!$A$12:$C$276,3,FALSE),0)</f>
        <v>0</v>
      </c>
      <c r="J1954" s="42">
        <f>+IFERROR(VLOOKUP($A1954,'2022'!$A:$O,4,FALSE),0)</f>
        <v>0</v>
      </c>
      <c r="K1954" s="42">
        <f>+IFERROR(VLOOKUP($A1954,'2022'!$A:$O,5,FALSE),0)</f>
        <v>0</v>
      </c>
      <c r="L1954" s="42">
        <f>+IFERROR(VLOOKUP($A1954,'2022'!$A:$O,6,FALSE),0)</f>
        <v>0</v>
      </c>
      <c r="M1954" s="42">
        <f>+IFERROR(VLOOKUP($A1954,'2022'!$A:$O,7,FALSE),0)</f>
        <v>0</v>
      </c>
      <c r="N1954" s="42">
        <f>+IFERROR(VLOOKUP($A1954,'2022'!$A:$O,8,FALSE),0)</f>
        <v>0</v>
      </c>
      <c r="O1954" s="42">
        <f>+IFERROR(VLOOKUP($A1954,'2022'!$A:$O,9,FALSE),0)</f>
        <v>0</v>
      </c>
      <c r="P1954" s="42">
        <f>+IFERROR(VLOOKUP($A1954,'2022'!$A:$O,10,FALSE),0)</f>
        <v>0</v>
      </c>
      <c r="Q1954" s="42">
        <f>+IFERROR(VLOOKUP($A1954,'2022'!$A:$O,11,FALSE),0)</f>
        <v>0</v>
      </c>
      <c r="R1954" s="42">
        <f>+IFERROR(VLOOKUP($A1954,'2022'!$A:$O,12,FALSE),0)</f>
        <v>0</v>
      </c>
      <c r="S1954" s="42">
        <f>+IFERROR(VLOOKUP($A1954,'2022'!$A:$O,13,FALSE),0)</f>
        <v>0</v>
      </c>
      <c r="T1954" s="42">
        <f>+IFERROR(VLOOKUP($A1954,'2022'!$A:$O,14,FALSE),0)</f>
        <v>0</v>
      </c>
      <c r="U1954" s="42">
        <f>+IFERROR(VLOOKUP($A1954,'2022'!$A:$O,15,FALSE),0)</f>
        <v>0</v>
      </c>
    </row>
    <row r="1955" spans="1:21" ht="12" hidden="1" customHeight="1" x14ac:dyDescent="0.25">
      <c r="A1955" s="5">
        <v>513080</v>
      </c>
      <c r="B1955" s="6" t="s">
        <v>1066</v>
      </c>
      <c r="C1955" s="6" t="s">
        <v>5</v>
      </c>
      <c r="D1955" s="6">
        <f t="shared" si="1958"/>
        <v>6</v>
      </c>
      <c r="E1955" s="40">
        <f t="shared" ref="E1955:U1956" si="1961">+E1956</f>
        <v>0</v>
      </c>
      <c r="F1955" s="40">
        <f t="shared" si="1961"/>
        <v>0</v>
      </c>
      <c r="G1955" s="40">
        <f t="shared" si="1961"/>
        <v>0</v>
      </c>
      <c r="H1955" s="40">
        <f t="shared" si="1961"/>
        <v>0</v>
      </c>
      <c r="I1955" s="40">
        <f t="shared" si="1961"/>
        <v>0</v>
      </c>
      <c r="J1955" s="40">
        <f t="shared" si="1961"/>
        <v>0</v>
      </c>
      <c r="K1955" s="40">
        <f t="shared" si="1961"/>
        <v>0</v>
      </c>
      <c r="L1955" s="40">
        <f t="shared" si="1961"/>
        <v>0</v>
      </c>
      <c r="M1955" s="40">
        <f t="shared" si="1961"/>
        <v>0</v>
      </c>
      <c r="N1955" s="40">
        <f t="shared" si="1961"/>
        <v>0</v>
      </c>
      <c r="O1955" s="40">
        <f t="shared" si="1961"/>
        <v>0</v>
      </c>
      <c r="P1955" s="40">
        <f t="shared" si="1961"/>
        <v>0</v>
      </c>
      <c r="Q1955" s="40">
        <f t="shared" si="1961"/>
        <v>0</v>
      </c>
      <c r="R1955" s="40">
        <f t="shared" si="1961"/>
        <v>0</v>
      </c>
      <c r="S1955" s="40">
        <f t="shared" si="1961"/>
        <v>0</v>
      </c>
      <c r="T1955" s="40">
        <f t="shared" si="1961"/>
        <v>0</v>
      </c>
      <c r="U1955" s="40">
        <f t="shared" si="1961"/>
        <v>0</v>
      </c>
    </row>
    <row r="1956" spans="1:21" ht="12" hidden="1" x14ac:dyDescent="0.25">
      <c r="A1956" s="34">
        <v>51308001</v>
      </c>
      <c r="B1956" s="35" t="s">
        <v>1066</v>
      </c>
      <c r="C1956" s="35" t="s">
        <v>5</v>
      </c>
      <c r="D1956" s="35">
        <f t="shared" si="1958"/>
        <v>8</v>
      </c>
      <c r="E1956" s="41">
        <f t="shared" si="1961"/>
        <v>0</v>
      </c>
      <c r="F1956" s="41">
        <f t="shared" si="1961"/>
        <v>0</v>
      </c>
      <c r="G1956" s="41">
        <f t="shared" si="1961"/>
        <v>0</v>
      </c>
      <c r="H1956" s="41">
        <f t="shared" si="1961"/>
        <v>0</v>
      </c>
      <c r="I1956" s="41">
        <f t="shared" si="1961"/>
        <v>0</v>
      </c>
      <c r="J1956" s="41">
        <f t="shared" si="1961"/>
        <v>0</v>
      </c>
      <c r="K1956" s="41">
        <f t="shared" si="1961"/>
        <v>0</v>
      </c>
      <c r="L1956" s="41">
        <f t="shared" si="1961"/>
        <v>0</v>
      </c>
      <c r="M1956" s="41">
        <f t="shared" si="1961"/>
        <v>0</v>
      </c>
      <c r="N1956" s="41">
        <f t="shared" si="1961"/>
        <v>0</v>
      </c>
      <c r="O1956" s="41">
        <f t="shared" si="1961"/>
        <v>0</v>
      </c>
      <c r="P1956" s="41">
        <f t="shared" si="1961"/>
        <v>0</v>
      </c>
      <c r="Q1956" s="41">
        <f t="shared" si="1961"/>
        <v>0</v>
      </c>
      <c r="R1956" s="41">
        <f t="shared" si="1961"/>
        <v>0</v>
      </c>
      <c r="S1956" s="41">
        <f t="shared" si="1961"/>
        <v>0</v>
      </c>
      <c r="T1956" s="41">
        <f t="shared" si="1961"/>
        <v>0</v>
      </c>
      <c r="U1956" s="41">
        <f t="shared" si="1961"/>
        <v>0</v>
      </c>
    </row>
    <row r="1957" spans="1:21" ht="12" hidden="1" customHeight="1" x14ac:dyDescent="0.2">
      <c r="A1957" s="3">
        <v>5130800101</v>
      </c>
      <c r="B1957" s="4" t="s">
        <v>1066</v>
      </c>
      <c r="C1957" s="4" t="s">
        <v>9</v>
      </c>
      <c r="D1957" s="4">
        <f t="shared" si="1958"/>
        <v>10</v>
      </c>
      <c r="E1957" s="42">
        <f>+F1957+G1957+J1957+K1957+L1957+H1957+M1957+N1957+I1957+O1957+P1957+Q1957+R1957+S1957+T1957+U1957</f>
        <v>0</v>
      </c>
      <c r="F1957" s="42">
        <f>IFERROR(VLOOKUP($A1957,'2018'!$A$8:$C$209,3,FALSE),0)</f>
        <v>0</v>
      </c>
      <c r="G1957" s="42">
        <f>IFERROR(VLOOKUP($A1957,'2019'!$A$8:$C$282,3,FALSE),0)</f>
        <v>0</v>
      </c>
      <c r="H1957" s="42">
        <f>+IFERROR(VLOOKUP($A1957,'2020'!$A$14:$C$247,3,FALSE),0)</f>
        <v>0</v>
      </c>
      <c r="I1957" s="42">
        <f>+IFERROR(VLOOKUP($A1957,'2021'!$A$12:$C$276,3,FALSE),0)</f>
        <v>0</v>
      </c>
      <c r="J1957" s="42">
        <f>+IFERROR(VLOOKUP($A1957,'2022'!$A:$O,4,FALSE),0)</f>
        <v>0</v>
      </c>
      <c r="K1957" s="42">
        <f>+IFERROR(VLOOKUP($A1957,'2022'!$A:$O,5,FALSE),0)</f>
        <v>0</v>
      </c>
      <c r="L1957" s="42">
        <f>+IFERROR(VLOOKUP($A1957,'2022'!$A:$O,6,FALSE),0)</f>
        <v>0</v>
      </c>
      <c r="M1957" s="42">
        <f>+IFERROR(VLOOKUP($A1957,'2022'!$A:$O,7,FALSE),0)</f>
        <v>0</v>
      </c>
      <c r="N1957" s="42">
        <f>+IFERROR(VLOOKUP($A1957,'2022'!$A:$O,8,FALSE),0)</f>
        <v>0</v>
      </c>
      <c r="O1957" s="42">
        <f>+IFERROR(VLOOKUP($A1957,'2022'!$A:$O,9,FALSE),0)</f>
        <v>0</v>
      </c>
      <c r="P1957" s="42">
        <f>+IFERROR(VLOOKUP($A1957,'2022'!$A:$O,10,FALSE),0)</f>
        <v>0</v>
      </c>
      <c r="Q1957" s="42">
        <f>+IFERROR(VLOOKUP($A1957,'2022'!$A:$O,11,FALSE),0)</f>
        <v>0</v>
      </c>
      <c r="R1957" s="42">
        <f>+IFERROR(VLOOKUP($A1957,'2022'!$A:$O,12,FALSE),0)</f>
        <v>0</v>
      </c>
      <c r="S1957" s="42">
        <f>+IFERROR(VLOOKUP($A1957,'2022'!$A:$O,13,FALSE),0)</f>
        <v>0</v>
      </c>
      <c r="T1957" s="42">
        <f>+IFERROR(VLOOKUP($A1957,'2022'!$A:$O,14,FALSE),0)</f>
        <v>0</v>
      </c>
      <c r="U1957" s="42">
        <f>+IFERROR(VLOOKUP($A1957,'2022'!$A:$O,15,FALSE),0)</f>
        <v>0</v>
      </c>
    </row>
    <row r="1958" spans="1:21" ht="12" hidden="1" customHeight="1" x14ac:dyDescent="0.25">
      <c r="A1958" s="5">
        <v>513095</v>
      </c>
      <c r="B1958" s="6" t="s">
        <v>167</v>
      </c>
      <c r="C1958" s="6" t="s">
        <v>5</v>
      </c>
      <c r="D1958" s="6">
        <f t="shared" si="1958"/>
        <v>6</v>
      </c>
      <c r="E1958" s="40">
        <f t="shared" ref="E1958:U1959" si="1962">+E1959</f>
        <v>0</v>
      </c>
      <c r="F1958" s="40">
        <f t="shared" si="1962"/>
        <v>0</v>
      </c>
      <c r="G1958" s="40">
        <f t="shared" si="1962"/>
        <v>0</v>
      </c>
      <c r="H1958" s="40">
        <f t="shared" si="1962"/>
        <v>0</v>
      </c>
      <c r="I1958" s="40">
        <f t="shared" si="1962"/>
        <v>0</v>
      </c>
      <c r="J1958" s="40">
        <f t="shared" si="1962"/>
        <v>0</v>
      </c>
      <c r="K1958" s="40">
        <f t="shared" si="1962"/>
        <v>0</v>
      </c>
      <c r="L1958" s="40">
        <f t="shared" si="1962"/>
        <v>0</v>
      </c>
      <c r="M1958" s="40">
        <f t="shared" si="1962"/>
        <v>0</v>
      </c>
      <c r="N1958" s="40">
        <f t="shared" si="1962"/>
        <v>0</v>
      </c>
      <c r="O1958" s="40">
        <f t="shared" si="1962"/>
        <v>0</v>
      </c>
      <c r="P1958" s="40">
        <f t="shared" si="1962"/>
        <v>0</v>
      </c>
      <c r="Q1958" s="40">
        <f t="shared" si="1962"/>
        <v>0</v>
      </c>
      <c r="R1958" s="40">
        <f t="shared" si="1962"/>
        <v>0</v>
      </c>
      <c r="S1958" s="40">
        <f t="shared" si="1962"/>
        <v>0</v>
      </c>
      <c r="T1958" s="40">
        <f t="shared" si="1962"/>
        <v>0</v>
      </c>
      <c r="U1958" s="40">
        <f t="shared" si="1962"/>
        <v>0</v>
      </c>
    </row>
    <row r="1959" spans="1:21" ht="12" hidden="1" x14ac:dyDescent="0.25">
      <c r="A1959" s="34">
        <v>51309501</v>
      </c>
      <c r="B1959" s="35" t="s">
        <v>167</v>
      </c>
      <c r="C1959" s="35" t="s">
        <v>5</v>
      </c>
      <c r="D1959" s="35">
        <f t="shared" si="1958"/>
        <v>8</v>
      </c>
      <c r="E1959" s="41">
        <f t="shared" si="1962"/>
        <v>0</v>
      </c>
      <c r="F1959" s="41">
        <f t="shared" si="1962"/>
        <v>0</v>
      </c>
      <c r="G1959" s="41">
        <f t="shared" si="1962"/>
        <v>0</v>
      </c>
      <c r="H1959" s="41">
        <f t="shared" si="1962"/>
        <v>0</v>
      </c>
      <c r="I1959" s="41">
        <f t="shared" si="1962"/>
        <v>0</v>
      </c>
      <c r="J1959" s="41">
        <f t="shared" si="1962"/>
        <v>0</v>
      </c>
      <c r="K1959" s="41">
        <f t="shared" si="1962"/>
        <v>0</v>
      </c>
      <c r="L1959" s="41">
        <f t="shared" si="1962"/>
        <v>0</v>
      </c>
      <c r="M1959" s="41">
        <f t="shared" si="1962"/>
        <v>0</v>
      </c>
      <c r="N1959" s="41">
        <f t="shared" si="1962"/>
        <v>0</v>
      </c>
      <c r="O1959" s="41">
        <f t="shared" si="1962"/>
        <v>0</v>
      </c>
      <c r="P1959" s="41">
        <f t="shared" si="1962"/>
        <v>0</v>
      </c>
      <c r="Q1959" s="41">
        <f t="shared" si="1962"/>
        <v>0</v>
      </c>
      <c r="R1959" s="41">
        <f t="shared" si="1962"/>
        <v>0</v>
      </c>
      <c r="S1959" s="41">
        <f t="shared" si="1962"/>
        <v>0</v>
      </c>
      <c r="T1959" s="41">
        <f t="shared" si="1962"/>
        <v>0</v>
      </c>
      <c r="U1959" s="41">
        <f t="shared" si="1962"/>
        <v>0</v>
      </c>
    </row>
    <row r="1960" spans="1:21" ht="12" hidden="1" customHeight="1" x14ac:dyDescent="0.2">
      <c r="A1960" s="3">
        <v>5130950101</v>
      </c>
      <c r="B1960" s="4" t="s">
        <v>167</v>
      </c>
      <c r="C1960" s="4" t="s">
        <v>9</v>
      </c>
      <c r="D1960" s="4">
        <f t="shared" si="1958"/>
        <v>10</v>
      </c>
      <c r="E1960" s="42">
        <f>+F1960+G1960+J1960+K1960+L1960+H1960+M1960+N1960+I1960+O1960+P1960+Q1960+R1960+S1960+T1960+U1960</f>
        <v>0</v>
      </c>
      <c r="F1960" s="42">
        <f>IFERROR(VLOOKUP($A1960,'2018'!$A$8:$C$209,3,FALSE),0)</f>
        <v>0</v>
      </c>
      <c r="G1960" s="42">
        <f>IFERROR(VLOOKUP($A1960,'2019'!$A$8:$C$282,3,FALSE),0)</f>
        <v>0</v>
      </c>
      <c r="H1960" s="42">
        <f>+IFERROR(VLOOKUP($A1960,'2020'!$A$14:$C$247,3,FALSE),0)</f>
        <v>0</v>
      </c>
      <c r="I1960" s="42">
        <f>+IFERROR(VLOOKUP($A1960,'2021'!$A$12:$C$276,3,FALSE),0)</f>
        <v>0</v>
      </c>
      <c r="J1960" s="42">
        <f>+IFERROR(VLOOKUP($A1960,'2022'!$A:$O,4,FALSE),0)</f>
        <v>0</v>
      </c>
      <c r="K1960" s="42">
        <f>+IFERROR(VLOOKUP($A1960,'2022'!$A:$O,5,FALSE),0)</f>
        <v>0</v>
      </c>
      <c r="L1960" s="42">
        <f>+IFERROR(VLOOKUP($A1960,'2022'!$A:$O,6,FALSE),0)</f>
        <v>0</v>
      </c>
      <c r="M1960" s="42">
        <f>+IFERROR(VLOOKUP($A1960,'2022'!$A:$O,7,FALSE),0)</f>
        <v>0</v>
      </c>
      <c r="N1960" s="42">
        <f>+IFERROR(VLOOKUP($A1960,'2022'!$A:$O,8,FALSE),0)</f>
        <v>0</v>
      </c>
      <c r="O1960" s="42">
        <f>+IFERROR(VLOOKUP($A1960,'2022'!$A:$O,9,FALSE),0)</f>
        <v>0</v>
      </c>
      <c r="P1960" s="42">
        <f>+IFERROR(VLOOKUP($A1960,'2022'!$A:$O,10,FALSE),0)</f>
        <v>0</v>
      </c>
      <c r="Q1960" s="42">
        <f>+IFERROR(VLOOKUP($A1960,'2022'!$A:$O,11,FALSE),0)</f>
        <v>0</v>
      </c>
      <c r="R1960" s="42">
        <f>+IFERROR(VLOOKUP($A1960,'2022'!$A:$O,12,FALSE),0)</f>
        <v>0</v>
      </c>
      <c r="S1960" s="42">
        <f>+IFERROR(VLOOKUP($A1960,'2022'!$A:$O,13,FALSE),0)</f>
        <v>0</v>
      </c>
      <c r="T1960" s="42">
        <f>+IFERROR(VLOOKUP($A1960,'2022'!$A:$O,14,FALSE),0)</f>
        <v>0</v>
      </c>
      <c r="U1960" s="42">
        <f>+IFERROR(VLOOKUP($A1960,'2022'!$A:$O,15,FALSE),0)</f>
        <v>0</v>
      </c>
    </row>
    <row r="1961" spans="1:21" ht="12" hidden="1" customHeight="1" x14ac:dyDescent="0.25">
      <c r="A1961" s="5">
        <v>513096</v>
      </c>
      <c r="B1961" s="6" t="s">
        <v>420</v>
      </c>
      <c r="C1961" s="6" t="s">
        <v>5</v>
      </c>
      <c r="D1961" s="6">
        <f t="shared" si="1958"/>
        <v>6</v>
      </c>
      <c r="E1961" s="40">
        <f t="shared" ref="E1961:U1962" si="1963">+E1962</f>
        <v>0</v>
      </c>
      <c r="F1961" s="40">
        <f t="shared" si="1963"/>
        <v>0</v>
      </c>
      <c r="G1961" s="40">
        <f t="shared" si="1963"/>
        <v>0</v>
      </c>
      <c r="H1961" s="40">
        <f t="shared" si="1963"/>
        <v>0</v>
      </c>
      <c r="I1961" s="40">
        <f t="shared" si="1963"/>
        <v>0</v>
      </c>
      <c r="J1961" s="40">
        <f t="shared" si="1963"/>
        <v>0</v>
      </c>
      <c r="K1961" s="40">
        <f t="shared" si="1963"/>
        <v>0</v>
      </c>
      <c r="L1961" s="40">
        <f t="shared" si="1963"/>
        <v>0</v>
      </c>
      <c r="M1961" s="40">
        <f t="shared" si="1963"/>
        <v>0</v>
      </c>
      <c r="N1961" s="40">
        <f t="shared" si="1963"/>
        <v>0</v>
      </c>
      <c r="O1961" s="40">
        <f t="shared" si="1963"/>
        <v>0</v>
      </c>
      <c r="P1961" s="40">
        <f t="shared" si="1963"/>
        <v>0</v>
      </c>
      <c r="Q1961" s="40">
        <f t="shared" si="1963"/>
        <v>0</v>
      </c>
      <c r="R1961" s="40">
        <f t="shared" si="1963"/>
        <v>0</v>
      </c>
      <c r="S1961" s="40">
        <f t="shared" si="1963"/>
        <v>0</v>
      </c>
      <c r="T1961" s="40">
        <f t="shared" si="1963"/>
        <v>0</v>
      </c>
      <c r="U1961" s="40">
        <f t="shared" si="1963"/>
        <v>0</v>
      </c>
    </row>
    <row r="1962" spans="1:21" ht="12" hidden="1" x14ac:dyDescent="0.25">
      <c r="A1962" s="34">
        <v>51309601</v>
      </c>
      <c r="B1962" s="35" t="s">
        <v>420</v>
      </c>
      <c r="C1962" s="35" t="s">
        <v>5</v>
      </c>
      <c r="D1962" s="35">
        <f t="shared" si="1958"/>
        <v>8</v>
      </c>
      <c r="E1962" s="41">
        <f t="shared" si="1963"/>
        <v>0</v>
      </c>
      <c r="F1962" s="41">
        <f t="shared" si="1963"/>
        <v>0</v>
      </c>
      <c r="G1962" s="41">
        <f t="shared" si="1963"/>
        <v>0</v>
      </c>
      <c r="H1962" s="41">
        <f t="shared" si="1963"/>
        <v>0</v>
      </c>
      <c r="I1962" s="41">
        <f t="shared" si="1963"/>
        <v>0</v>
      </c>
      <c r="J1962" s="41">
        <f t="shared" si="1963"/>
        <v>0</v>
      </c>
      <c r="K1962" s="41">
        <f t="shared" si="1963"/>
        <v>0</v>
      </c>
      <c r="L1962" s="41">
        <f t="shared" si="1963"/>
        <v>0</v>
      </c>
      <c r="M1962" s="41">
        <f t="shared" si="1963"/>
        <v>0</v>
      </c>
      <c r="N1962" s="41">
        <f t="shared" si="1963"/>
        <v>0</v>
      </c>
      <c r="O1962" s="41">
        <f t="shared" si="1963"/>
        <v>0</v>
      </c>
      <c r="P1962" s="41">
        <f t="shared" si="1963"/>
        <v>0</v>
      </c>
      <c r="Q1962" s="41">
        <f t="shared" si="1963"/>
        <v>0</v>
      </c>
      <c r="R1962" s="41">
        <f t="shared" si="1963"/>
        <v>0</v>
      </c>
      <c r="S1962" s="41">
        <f t="shared" si="1963"/>
        <v>0</v>
      </c>
      <c r="T1962" s="41">
        <f t="shared" si="1963"/>
        <v>0</v>
      </c>
      <c r="U1962" s="41">
        <f t="shared" si="1963"/>
        <v>0</v>
      </c>
    </row>
    <row r="1963" spans="1:21" ht="12" hidden="1" customHeight="1" x14ac:dyDescent="0.2">
      <c r="A1963" s="3">
        <v>5130960101</v>
      </c>
      <c r="B1963" s="4" t="s">
        <v>420</v>
      </c>
      <c r="C1963" s="4" t="s">
        <v>9</v>
      </c>
      <c r="D1963" s="4">
        <f t="shared" si="1958"/>
        <v>10</v>
      </c>
      <c r="E1963" s="42">
        <f>+F1963+G1963+J1963+K1963+L1963+H1963+M1963+N1963+I1963+O1963+P1963+Q1963+R1963+S1963+T1963+U1963</f>
        <v>0</v>
      </c>
      <c r="F1963" s="42">
        <f>IFERROR(VLOOKUP($A1963,'2018'!$A$8:$C$209,3,FALSE),0)</f>
        <v>0</v>
      </c>
      <c r="G1963" s="42">
        <f>IFERROR(VLOOKUP($A1963,'2019'!$A$8:$C$282,3,FALSE),0)</f>
        <v>0</v>
      </c>
      <c r="H1963" s="42">
        <f>+IFERROR(VLOOKUP($A1963,'2020'!$A$14:$C$247,3,FALSE),0)</f>
        <v>0</v>
      </c>
      <c r="I1963" s="42">
        <f>+IFERROR(VLOOKUP($A1963,'2021'!$A$12:$C$276,3,FALSE),0)</f>
        <v>0</v>
      </c>
      <c r="J1963" s="42">
        <f>+IFERROR(VLOOKUP($A1963,'2022'!$A:$O,4,FALSE),0)</f>
        <v>0</v>
      </c>
      <c r="K1963" s="42">
        <f>+IFERROR(VLOOKUP($A1963,'2022'!$A:$O,5,FALSE),0)</f>
        <v>0</v>
      </c>
      <c r="L1963" s="42">
        <f>+IFERROR(VLOOKUP($A1963,'2022'!$A:$O,6,FALSE),0)</f>
        <v>0</v>
      </c>
      <c r="M1963" s="42">
        <f>+IFERROR(VLOOKUP($A1963,'2022'!$A:$O,7,FALSE),0)</f>
        <v>0</v>
      </c>
      <c r="N1963" s="42">
        <f>+IFERROR(VLOOKUP($A1963,'2022'!$A:$O,8,FALSE),0)</f>
        <v>0</v>
      </c>
      <c r="O1963" s="42">
        <f>+IFERROR(VLOOKUP($A1963,'2022'!$A:$O,9,FALSE),0)</f>
        <v>0</v>
      </c>
      <c r="P1963" s="42">
        <f>+IFERROR(VLOOKUP($A1963,'2022'!$A:$O,10,FALSE),0)</f>
        <v>0</v>
      </c>
      <c r="Q1963" s="42">
        <f>+IFERROR(VLOOKUP($A1963,'2022'!$A:$O,11,FALSE),0)</f>
        <v>0</v>
      </c>
      <c r="R1963" s="42">
        <f>+IFERROR(VLOOKUP($A1963,'2022'!$A:$O,12,FALSE),0)</f>
        <v>0</v>
      </c>
      <c r="S1963" s="42">
        <f>+IFERROR(VLOOKUP($A1963,'2022'!$A:$O,13,FALSE),0)</f>
        <v>0</v>
      </c>
      <c r="T1963" s="42">
        <f>+IFERROR(VLOOKUP($A1963,'2022'!$A:$O,14,FALSE),0)</f>
        <v>0</v>
      </c>
      <c r="U1963" s="42">
        <f>+IFERROR(VLOOKUP($A1963,'2022'!$A:$O,15,FALSE),0)</f>
        <v>0</v>
      </c>
    </row>
    <row r="1964" spans="1:21" ht="12" hidden="1" customHeight="1" x14ac:dyDescent="0.25">
      <c r="A1964" s="5">
        <v>513098</v>
      </c>
      <c r="B1964" s="6" t="s">
        <v>600</v>
      </c>
      <c r="C1964" s="6" t="s">
        <v>5</v>
      </c>
      <c r="D1964" s="6">
        <f t="shared" si="1958"/>
        <v>6</v>
      </c>
      <c r="E1964" s="40">
        <f t="shared" ref="E1964:U1965" si="1964">+E1965</f>
        <v>0</v>
      </c>
      <c r="F1964" s="40">
        <f t="shared" si="1964"/>
        <v>0</v>
      </c>
      <c r="G1964" s="40">
        <f t="shared" si="1964"/>
        <v>0</v>
      </c>
      <c r="H1964" s="40">
        <f t="shared" si="1964"/>
        <v>0</v>
      </c>
      <c r="I1964" s="40">
        <f t="shared" si="1964"/>
        <v>0</v>
      </c>
      <c r="J1964" s="40">
        <f t="shared" si="1964"/>
        <v>0</v>
      </c>
      <c r="K1964" s="40">
        <f t="shared" si="1964"/>
        <v>0</v>
      </c>
      <c r="L1964" s="40">
        <f t="shared" si="1964"/>
        <v>0</v>
      </c>
      <c r="M1964" s="40">
        <f t="shared" si="1964"/>
        <v>0</v>
      </c>
      <c r="N1964" s="40">
        <f t="shared" si="1964"/>
        <v>0</v>
      </c>
      <c r="O1964" s="40">
        <f t="shared" si="1964"/>
        <v>0</v>
      </c>
      <c r="P1964" s="40">
        <f t="shared" si="1964"/>
        <v>0</v>
      </c>
      <c r="Q1964" s="40">
        <f t="shared" si="1964"/>
        <v>0</v>
      </c>
      <c r="R1964" s="40">
        <f t="shared" si="1964"/>
        <v>0</v>
      </c>
      <c r="S1964" s="40">
        <f t="shared" si="1964"/>
        <v>0</v>
      </c>
      <c r="T1964" s="40">
        <f t="shared" si="1964"/>
        <v>0</v>
      </c>
      <c r="U1964" s="40">
        <f t="shared" si="1964"/>
        <v>0</v>
      </c>
    </row>
    <row r="1965" spans="1:21" ht="12" hidden="1" x14ac:dyDescent="0.25">
      <c r="A1965" s="34">
        <v>51309801</v>
      </c>
      <c r="B1965" s="35" t="s">
        <v>600</v>
      </c>
      <c r="C1965" s="35" t="s">
        <v>5</v>
      </c>
      <c r="D1965" s="35">
        <f t="shared" si="1958"/>
        <v>8</v>
      </c>
      <c r="E1965" s="41">
        <f t="shared" si="1964"/>
        <v>0</v>
      </c>
      <c r="F1965" s="41">
        <f t="shared" si="1964"/>
        <v>0</v>
      </c>
      <c r="G1965" s="41">
        <f t="shared" si="1964"/>
        <v>0</v>
      </c>
      <c r="H1965" s="41">
        <f t="shared" si="1964"/>
        <v>0</v>
      </c>
      <c r="I1965" s="41">
        <f t="shared" si="1964"/>
        <v>0</v>
      </c>
      <c r="J1965" s="41">
        <f t="shared" si="1964"/>
        <v>0</v>
      </c>
      <c r="K1965" s="41">
        <f t="shared" si="1964"/>
        <v>0</v>
      </c>
      <c r="L1965" s="41">
        <f t="shared" si="1964"/>
        <v>0</v>
      </c>
      <c r="M1965" s="41">
        <f t="shared" si="1964"/>
        <v>0</v>
      </c>
      <c r="N1965" s="41">
        <f t="shared" si="1964"/>
        <v>0</v>
      </c>
      <c r="O1965" s="41">
        <f t="shared" si="1964"/>
        <v>0</v>
      </c>
      <c r="P1965" s="41">
        <f t="shared" si="1964"/>
        <v>0</v>
      </c>
      <c r="Q1965" s="41">
        <f t="shared" si="1964"/>
        <v>0</v>
      </c>
      <c r="R1965" s="41">
        <f t="shared" si="1964"/>
        <v>0</v>
      </c>
      <c r="S1965" s="41">
        <f t="shared" si="1964"/>
        <v>0</v>
      </c>
      <c r="T1965" s="41">
        <f t="shared" si="1964"/>
        <v>0</v>
      </c>
      <c r="U1965" s="41">
        <f t="shared" si="1964"/>
        <v>0</v>
      </c>
    </row>
    <row r="1966" spans="1:21" hidden="1" x14ac:dyDescent="0.2">
      <c r="A1966" s="3">
        <v>5130980101</v>
      </c>
      <c r="B1966" s="4" t="s">
        <v>600</v>
      </c>
      <c r="C1966" s="4" t="s">
        <v>9</v>
      </c>
      <c r="D1966" s="4">
        <f t="shared" si="1958"/>
        <v>10</v>
      </c>
      <c r="E1966" s="42">
        <f>+F1966+G1966+J1966+K1966+L1966+H1966+M1966+N1966+I1966+O1966+P1966+Q1966+R1966+S1966+T1966+U1966</f>
        <v>0</v>
      </c>
      <c r="F1966" s="42">
        <f>IFERROR(VLOOKUP($A1966,'2018'!$A$8:$C$209,3,FALSE),0)</f>
        <v>0</v>
      </c>
      <c r="G1966" s="42">
        <f>IFERROR(VLOOKUP($A1966,'2019'!$A$8:$C$282,3,FALSE),0)</f>
        <v>0</v>
      </c>
      <c r="H1966" s="42">
        <f>+IFERROR(VLOOKUP($A1966,'2020'!$A$14:$C$247,3,FALSE),0)</f>
        <v>0</v>
      </c>
      <c r="I1966" s="42">
        <f>+IFERROR(VLOOKUP($A1966,'2021'!$A$12:$C$276,3,FALSE),0)</f>
        <v>0</v>
      </c>
      <c r="J1966" s="42">
        <f>+IFERROR(VLOOKUP($A1966,'2022'!$A:$O,4,FALSE),0)</f>
        <v>0</v>
      </c>
      <c r="K1966" s="42">
        <f>+IFERROR(VLOOKUP($A1966,'2022'!$A:$O,5,FALSE),0)</f>
        <v>0</v>
      </c>
      <c r="L1966" s="42">
        <f>+IFERROR(VLOOKUP($A1966,'2022'!$A:$O,6,FALSE),0)</f>
        <v>0</v>
      </c>
      <c r="M1966" s="42">
        <f>+IFERROR(VLOOKUP($A1966,'2022'!$A:$O,7,FALSE),0)</f>
        <v>0</v>
      </c>
      <c r="N1966" s="42">
        <f>+IFERROR(VLOOKUP($A1966,'2022'!$A:$O,8,FALSE),0)</f>
        <v>0</v>
      </c>
      <c r="O1966" s="42">
        <f>+IFERROR(VLOOKUP($A1966,'2022'!$A:$O,9,FALSE),0)</f>
        <v>0</v>
      </c>
      <c r="P1966" s="42">
        <f>+IFERROR(VLOOKUP($A1966,'2022'!$A:$O,10,FALSE),0)</f>
        <v>0</v>
      </c>
      <c r="Q1966" s="42">
        <f>+IFERROR(VLOOKUP($A1966,'2022'!$A:$O,11,FALSE),0)</f>
        <v>0</v>
      </c>
      <c r="R1966" s="42">
        <f>+IFERROR(VLOOKUP($A1966,'2022'!$A:$O,12,FALSE),0)</f>
        <v>0</v>
      </c>
      <c r="S1966" s="42">
        <f>+IFERROR(VLOOKUP($A1966,'2022'!$A:$O,13,FALSE),0)</f>
        <v>0</v>
      </c>
      <c r="T1966" s="42">
        <f>+IFERROR(VLOOKUP($A1966,'2022'!$A:$O,14,FALSE),0)</f>
        <v>0</v>
      </c>
      <c r="U1966" s="42">
        <f>+IFERROR(VLOOKUP($A1966,'2022'!$A:$O,15,FALSE),0)</f>
        <v>0</v>
      </c>
    </row>
    <row r="1967" spans="1:21" ht="12" hidden="1" customHeight="1" x14ac:dyDescent="0.25">
      <c r="A1967" s="32">
        <v>5135</v>
      </c>
      <c r="B1967" s="33" t="s">
        <v>126</v>
      </c>
      <c r="C1967" s="33" t="s">
        <v>5</v>
      </c>
      <c r="D1967" s="33">
        <f t="shared" si="1958"/>
        <v>4</v>
      </c>
      <c r="E1967" s="39">
        <f t="shared" ref="E1967:L1967" si="1965">+E1968+E1971+E1974+E1977+E1981+E1984+E1987+E1992+E1995+E1998+E2001+E2004+E2019+E2022+E2025</f>
        <v>0</v>
      </c>
      <c r="F1967" s="39">
        <f t="shared" si="1965"/>
        <v>0</v>
      </c>
      <c r="G1967" s="39">
        <f t="shared" si="1965"/>
        <v>0</v>
      </c>
      <c r="H1967" s="39">
        <f t="shared" ref="H1967" si="1966">+H1968+H1971+H1974+H1977+H1981+H1984+H1987+H1992+H1995+H1998+H2001+H2004+H2019+H2022+H2025</f>
        <v>0</v>
      </c>
      <c r="I1967" s="39">
        <f t="shared" ref="I1967" si="1967">+I1968+I1971+I1974+I1977+I1981+I1984+I1987+I1992+I1995+I1998+I2001+I2004+I2019+I2022+I2025</f>
        <v>0</v>
      </c>
      <c r="J1967" s="39">
        <f t="shared" si="1965"/>
        <v>0</v>
      </c>
      <c r="K1967" s="39">
        <f t="shared" si="1965"/>
        <v>0</v>
      </c>
      <c r="L1967" s="39">
        <f t="shared" si="1965"/>
        <v>0</v>
      </c>
      <c r="M1967" s="39">
        <f t="shared" ref="M1967:N1967" si="1968">+M1968+M1971+M1974+M1977+M1981+M1984+M1987+M1992+M1995+M1998+M2001+M2004+M2019+M2022+M2025</f>
        <v>0</v>
      </c>
      <c r="N1967" s="39">
        <f t="shared" si="1968"/>
        <v>0</v>
      </c>
      <c r="O1967" s="39">
        <f t="shared" ref="O1967:S1967" si="1969">+O1968+O1971+O1974+O1977+O1981+O1984+O1987+O1992+O1995+O1998+O2001+O2004+O2019+O2022+O2025</f>
        <v>0</v>
      </c>
      <c r="P1967" s="39">
        <f t="shared" si="1969"/>
        <v>0</v>
      </c>
      <c r="Q1967" s="39">
        <f t="shared" si="1969"/>
        <v>0</v>
      </c>
      <c r="R1967" s="39">
        <f t="shared" si="1969"/>
        <v>0</v>
      </c>
      <c r="S1967" s="39">
        <f t="shared" si="1969"/>
        <v>0</v>
      </c>
      <c r="T1967" s="39">
        <f t="shared" ref="T1967:U1967" si="1970">+T1968+T1971+T1974+T1977+T1981+T1984+T1987+T1992+T1995+T1998+T2001+T2004+T2019+T2022+T2025</f>
        <v>0</v>
      </c>
      <c r="U1967" s="39">
        <f t="shared" si="1970"/>
        <v>0</v>
      </c>
    </row>
    <row r="1968" spans="1:21" ht="12" hidden="1" customHeight="1" x14ac:dyDescent="0.25">
      <c r="A1968" s="5">
        <v>513505</v>
      </c>
      <c r="B1968" s="6" t="s">
        <v>569</v>
      </c>
      <c r="C1968" s="6" t="s">
        <v>5</v>
      </c>
      <c r="D1968" s="6">
        <f t="shared" si="1958"/>
        <v>6</v>
      </c>
      <c r="E1968" s="40">
        <f t="shared" ref="E1968:U1969" si="1971">+E1969</f>
        <v>0</v>
      </c>
      <c r="F1968" s="40">
        <f t="shared" si="1971"/>
        <v>0</v>
      </c>
      <c r="G1968" s="40">
        <f t="shared" si="1971"/>
        <v>0</v>
      </c>
      <c r="H1968" s="40">
        <f t="shared" si="1971"/>
        <v>0</v>
      </c>
      <c r="I1968" s="40">
        <f t="shared" si="1971"/>
        <v>0</v>
      </c>
      <c r="J1968" s="40">
        <f t="shared" si="1971"/>
        <v>0</v>
      </c>
      <c r="K1968" s="40">
        <f t="shared" si="1971"/>
        <v>0</v>
      </c>
      <c r="L1968" s="40">
        <f t="shared" si="1971"/>
        <v>0</v>
      </c>
      <c r="M1968" s="40">
        <f t="shared" si="1971"/>
        <v>0</v>
      </c>
      <c r="N1968" s="40">
        <f t="shared" si="1971"/>
        <v>0</v>
      </c>
      <c r="O1968" s="40">
        <f t="shared" si="1971"/>
        <v>0</v>
      </c>
      <c r="P1968" s="40">
        <f t="shared" si="1971"/>
        <v>0</v>
      </c>
      <c r="Q1968" s="40">
        <f t="shared" si="1971"/>
        <v>0</v>
      </c>
      <c r="R1968" s="40">
        <f t="shared" si="1971"/>
        <v>0</v>
      </c>
      <c r="S1968" s="40">
        <f t="shared" si="1971"/>
        <v>0</v>
      </c>
      <c r="T1968" s="40">
        <f t="shared" si="1971"/>
        <v>0</v>
      </c>
      <c r="U1968" s="40">
        <f t="shared" si="1971"/>
        <v>0</v>
      </c>
    </row>
    <row r="1969" spans="1:21" ht="12" hidden="1" x14ac:dyDescent="0.25">
      <c r="A1969" s="34">
        <v>51350501</v>
      </c>
      <c r="B1969" s="35" t="s">
        <v>569</v>
      </c>
      <c r="C1969" s="35" t="s">
        <v>5</v>
      </c>
      <c r="D1969" s="35">
        <f t="shared" si="1958"/>
        <v>8</v>
      </c>
      <c r="E1969" s="41">
        <f t="shared" si="1971"/>
        <v>0</v>
      </c>
      <c r="F1969" s="41">
        <f t="shared" si="1971"/>
        <v>0</v>
      </c>
      <c r="G1969" s="41">
        <f t="shared" si="1971"/>
        <v>0</v>
      </c>
      <c r="H1969" s="41">
        <f t="shared" si="1971"/>
        <v>0</v>
      </c>
      <c r="I1969" s="41">
        <f t="shared" si="1971"/>
        <v>0</v>
      </c>
      <c r="J1969" s="41">
        <f t="shared" si="1971"/>
        <v>0</v>
      </c>
      <c r="K1969" s="41">
        <f t="shared" si="1971"/>
        <v>0</v>
      </c>
      <c r="L1969" s="41">
        <f t="shared" si="1971"/>
        <v>0</v>
      </c>
      <c r="M1969" s="41">
        <f t="shared" si="1971"/>
        <v>0</v>
      </c>
      <c r="N1969" s="41">
        <f t="shared" si="1971"/>
        <v>0</v>
      </c>
      <c r="O1969" s="41">
        <f t="shared" si="1971"/>
        <v>0</v>
      </c>
      <c r="P1969" s="41">
        <f t="shared" si="1971"/>
        <v>0</v>
      </c>
      <c r="Q1969" s="41">
        <f t="shared" si="1971"/>
        <v>0</v>
      </c>
      <c r="R1969" s="41">
        <f t="shared" si="1971"/>
        <v>0</v>
      </c>
      <c r="S1969" s="41">
        <f t="shared" si="1971"/>
        <v>0</v>
      </c>
      <c r="T1969" s="41">
        <f t="shared" si="1971"/>
        <v>0</v>
      </c>
      <c r="U1969" s="41">
        <f t="shared" si="1971"/>
        <v>0</v>
      </c>
    </row>
    <row r="1970" spans="1:21" ht="12" hidden="1" customHeight="1" x14ac:dyDescent="0.2">
      <c r="A1970" s="3">
        <v>5135050101</v>
      </c>
      <c r="B1970" s="4" t="s">
        <v>569</v>
      </c>
      <c r="C1970" s="4" t="s">
        <v>9</v>
      </c>
      <c r="D1970" s="4">
        <f t="shared" si="1958"/>
        <v>10</v>
      </c>
      <c r="E1970" s="42">
        <f>+F1970+G1970+J1970+K1970+L1970+H1970+M1970+N1970+I1970+O1970+P1970+Q1970+R1970+S1970+T1970+U1970</f>
        <v>0</v>
      </c>
      <c r="F1970" s="42">
        <f>IFERROR(VLOOKUP($A1970,'2018'!$A$8:$C$209,3,FALSE),0)</f>
        <v>0</v>
      </c>
      <c r="G1970" s="42">
        <f>IFERROR(VLOOKUP($A1970,'2019'!$A$8:$C$282,3,FALSE),0)</f>
        <v>0</v>
      </c>
      <c r="H1970" s="42">
        <f>+IFERROR(VLOOKUP($A1970,'2020'!$A$14:$C$247,3,FALSE),0)</f>
        <v>0</v>
      </c>
      <c r="I1970" s="42">
        <f>+IFERROR(VLOOKUP($A1970,'2021'!$A$12:$C$276,3,FALSE),0)</f>
        <v>0</v>
      </c>
      <c r="J1970" s="42">
        <f>+IFERROR(VLOOKUP($A1970,'2022'!$A:$O,4,FALSE),0)</f>
        <v>0</v>
      </c>
      <c r="K1970" s="42">
        <f>+IFERROR(VLOOKUP($A1970,'2022'!$A:$O,5,FALSE),0)</f>
        <v>0</v>
      </c>
      <c r="L1970" s="42">
        <f>+IFERROR(VLOOKUP($A1970,'2022'!$A:$O,6,FALSE),0)</f>
        <v>0</v>
      </c>
      <c r="M1970" s="42">
        <f>+IFERROR(VLOOKUP($A1970,'2022'!$A:$O,7,FALSE),0)</f>
        <v>0</v>
      </c>
      <c r="N1970" s="42">
        <f>+IFERROR(VLOOKUP($A1970,'2022'!$A:$O,8,FALSE),0)</f>
        <v>0</v>
      </c>
      <c r="O1970" s="42">
        <f>+IFERROR(VLOOKUP($A1970,'2022'!$A:$O,9,FALSE),0)</f>
        <v>0</v>
      </c>
      <c r="P1970" s="42">
        <f>+IFERROR(VLOOKUP($A1970,'2022'!$A:$O,10,FALSE),0)</f>
        <v>0</v>
      </c>
      <c r="Q1970" s="42">
        <f>+IFERROR(VLOOKUP($A1970,'2022'!$A:$O,11,FALSE),0)</f>
        <v>0</v>
      </c>
      <c r="R1970" s="42">
        <f>+IFERROR(VLOOKUP($A1970,'2022'!$A:$O,12,FALSE),0)</f>
        <v>0</v>
      </c>
      <c r="S1970" s="42">
        <f>+IFERROR(VLOOKUP($A1970,'2022'!$A:$O,13,FALSE),0)</f>
        <v>0</v>
      </c>
      <c r="T1970" s="42">
        <f>+IFERROR(VLOOKUP($A1970,'2022'!$A:$O,14,FALSE),0)</f>
        <v>0</v>
      </c>
      <c r="U1970" s="42">
        <f>+IFERROR(VLOOKUP($A1970,'2022'!$A:$O,15,FALSE),0)</f>
        <v>0</v>
      </c>
    </row>
    <row r="1971" spans="1:21" ht="12" hidden="1" customHeight="1" x14ac:dyDescent="0.25">
      <c r="A1971" s="5">
        <v>513510</v>
      </c>
      <c r="B1971" s="6" t="s">
        <v>1067</v>
      </c>
      <c r="C1971" s="6" t="s">
        <v>5</v>
      </c>
      <c r="D1971" s="6">
        <f t="shared" si="1958"/>
        <v>6</v>
      </c>
      <c r="E1971" s="40">
        <f t="shared" ref="E1971:U1972" si="1972">+E1972</f>
        <v>0</v>
      </c>
      <c r="F1971" s="40">
        <f t="shared" si="1972"/>
        <v>0</v>
      </c>
      <c r="G1971" s="40">
        <f t="shared" si="1972"/>
        <v>0</v>
      </c>
      <c r="H1971" s="40">
        <f t="shared" si="1972"/>
        <v>0</v>
      </c>
      <c r="I1971" s="40">
        <f t="shared" si="1972"/>
        <v>0</v>
      </c>
      <c r="J1971" s="40">
        <f t="shared" si="1972"/>
        <v>0</v>
      </c>
      <c r="K1971" s="40">
        <f t="shared" si="1972"/>
        <v>0</v>
      </c>
      <c r="L1971" s="40">
        <f t="shared" si="1972"/>
        <v>0</v>
      </c>
      <c r="M1971" s="40">
        <f t="shared" si="1972"/>
        <v>0</v>
      </c>
      <c r="N1971" s="40">
        <f t="shared" si="1972"/>
        <v>0</v>
      </c>
      <c r="O1971" s="40">
        <f t="shared" si="1972"/>
        <v>0</v>
      </c>
      <c r="P1971" s="40">
        <f t="shared" si="1972"/>
        <v>0</v>
      </c>
      <c r="Q1971" s="40">
        <f t="shared" si="1972"/>
        <v>0</v>
      </c>
      <c r="R1971" s="40">
        <f t="shared" si="1972"/>
        <v>0</v>
      </c>
      <c r="S1971" s="40">
        <f t="shared" si="1972"/>
        <v>0</v>
      </c>
      <c r="T1971" s="40">
        <f t="shared" si="1972"/>
        <v>0</v>
      </c>
      <c r="U1971" s="40">
        <f t="shared" si="1972"/>
        <v>0</v>
      </c>
    </row>
    <row r="1972" spans="1:21" ht="12" hidden="1" x14ac:dyDescent="0.25">
      <c r="A1972" s="34">
        <v>51351001</v>
      </c>
      <c r="B1972" s="35" t="s">
        <v>1067</v>
      </c>
      <c r="C1972" s="35" t="s">
        <v>5</v>
      </c>
      <c r="D1972" s="35">
        <f t="shared" si="1958"/>
        <v>8</v>
      </c>
      <c r="E1972" s="41">
        <f t="shared" si="1972"/>
        <v>0</v>
      </c>
      <c r="F1972" s="41">
        <f t="shared" si="1972"/>
        <v>0</v>
      </c>
      <c r="G1972" s="41">
        <f t="shared" si="1972"/>
        <v>0</v>
      </c>
      <c r="H1972" s="41">
        <f t="shared" si="1972"/>
        <v>0</v>
      </c>
      <c r="I1972" s="41">
        <f t="shared" si="1972"/>
        <v>0</v>
      </c>
      <c r="J1972" s="41">
        <f t="shared" si="1972"/>
        <v>0</v>
      </c>
      <c r="K1972" s="41">
        <f t="shared" si="1972"/>
        <v>0</v>
      </c>
      <c r="L1972" s="41">
        <f t="shared" si="1972"/>
        <v>0</v>
      </c>
      <c r="M1972" s="41">
        <f t="shared" si="1972"/>
        <v>0</v>
      </c>
      <c r="N1972" s="41">
        <f t="shared" si="1972"/>
        <v>0</v>
      </c>
      <c r="O1972" s="41">
        <f t="shared" si="1972"/>
        <v>0</v>
      </c>
      <c r="P1972" s="41">
        <f t="shared" si="1972"/>
        <v>0</v>
      </c>
      <c r="Q1972" s="41">
        <f t="shared" si="1972"/>
        <v>0</v>
      </c>
      <c r="R1972" s="41">
        <f t="shared" si="1972"/>
        <v>0</v>
      </c>
      <c r="S1972" s="41">
        <f t="shared" si="1972"/>
        <v>0</v>
      </c>
      <c r="T1972" s="41">
        <f t="shared" si="1972"/>
        <v>0</v>
      </c>
      <c r="U1972" s="41">
        <f t="shared" si="1972"/>
        <v>0</v>
      </c>
    </row>
    <row r="1973" spans="1:21" ht="12" hidden="1" customHeight="1" x14ac:dyDescent="0.2">
      <c r="A1973" s="3">
        <v>5135100101</v>
      </c>
      <c r="B1973" s="4" t="s">
        <v>1067</v>
      </c>
      <c r="C1973" s="4" t="s">
        <v>9</v>
      </c>
      <c r="D1973" s="4">
        <f t="shared" si="1958"/>
        <v>10</v>
      </c>
      <c r="E1973" s="42">
        <f>+F1973+G1973+J1973+K1973+L1973+H1973+M1973+N1973+I1973+O1973+P1973+Q1973+R1973+S1973+T1973+U1973</f>
        <v>0</v>
      </c>
      <c r="F1973" s="42">
        <f>IFERROR(VLOOKUP($A1973,'2018'!$A$8:$C$209,3,FALSE),0)</f>
        <v>0</v>
      </c>
      <c r="G1973" s="42">
        <f>IFERROR(VLOOKUP($A1973,'2019'!$A$8:$C$282,3,FALSE),0)</f>
        <v>0</v>
      </c>
      <c r="H1973" s="42">
        <f>+IFERROR(VLOOKUP($A1973,'2020'!$A$14:$C$247,3,FALSE),0)</f>
        <v>0</v>
      </c>
      <c r="I1973" s="42">
        <f>+IFERROR(VLOOKUP($A1973,'2021'!$A$12:$C$276,3,FALSE),0)</f>
        <v>0</v>
      </c>
      <c r="J1973" s="42">
        <f>+IFERROR(VLOOKUP($A1973,'2022'!$A:$O,4,FALSE),0)</f>
        <v>0</v>
      </c>
      <c r="K1973" s="42">
        <f>+IFERROR(VLOOKUP($A1973,'2022'!$A:$O,5,FALSE),0)</f>
        <v>0</v>
      </c>
      <c r="L1973" s="42">
        <f>+IFERROR(VLOOKUP($A1973,'2022'!$A:$O,6,FALSE),0)</f>
        <v>0</v>
      </c>
      <c r="M1973" s="42">
        <f>+IFERROR(VLOOKUP($A1973,'2022'!$A:$O,7,FALSE),0)</f>
        <v>0</v>
      </c>
      <c r="N1973" s="42">
        <f>+IFERROR(VLOOKUP($A1973,'2022'!$A:$O,8,FALSE),0)</f>
        <v>0</v>
      </c>
      <c r="O1973" s="42">
        <f>+IFERROR(VLOOKUP($A1973,'2022'!$A:$O,9,FALSE),0)</f>
        <v>0</v>
      </c>
      <c r="P1973" s="42">
        <f>+IFERROR(VLOOKUP($A1973,'2022'!$A:$O,10,FALSE),0)</f>
        <v>0</v>
      </c>
      <c r="Q1973" s="42">
        <f>+IFERROR(VLOOKUP($A1973,'2022'!$A:$O,11,FALSE),0)</f>
        <v>0</v>
      </c>
      <c r="R1973" s="42">
        <f>+IFERROR(VLOOKUP($A1973,'2022'!$A:$O,12,FALSE),0)</f>
        <v>0</v>
      </c>
      <c r="S1973" s="42">
        <f>+IFERROR(VLOOKUP($A1973,'2022'!$A:$O,13,FALSE),0)</f>
        <v>0</v>
      </c>
      <c r="T1973" s="42">
        <f>+IFERROR(VLOOKUP($A1973,'2022'!$A:$O,14,FALSE),0)</f>
        <v>0</v>
      </c>
      <c r="U1973" s="42">
        <f>+IFERROR(VLOOKUP($A1973,'2022'!$A:$O,15,FALSE),0)</f>
        <v>0</v>
      </c>
    </row>
    <row r="1974" spans="1:21" ht="12" hidden="1" customHeight="1" x14ac:dyDescent="0.25">
      <c r="A1974" s="5">
        <v>513515</v>
      </c>
      <c r="B1974" s="6" t="s">
        <v>1068</v>
      </c>
      <c r="C1974" s="6" t="s">
        <v>5</v>
      </c>
      <c r="D1974" s="6">
        <f t="shared" si="1958"/>
        <v>6</v>
      </c>
      <c r="E1974" s="40">
        <f t="shared" ref="E1974:U1975" si="1973">+E1975</f>
        <v>0</v>
      </c>
      <c r="F1974" s="40">
        <f t="shared" si="1973"/>
        <v>0</v>
      </c>
      <c r="G1974" s="40">
        <f t="shared" si="1973"/>
        <v>0</v>
      </c>
      <c r="H1974" s="40">
        <f t="shared" si="1973"/>
        <v>0</v>
      </c>
      <c r="I1974" s="40">
        <f t="shared" si="1973"/>
        <v>0</v>
      </c>
      <c r="J1974" s="40">
        <f t="shared" si="1973"/>
        <v>0</v>
      </c>
      <c r="K1974" s="40">
        <f t="shared" si="1973"/>
        <v>0</v>
      </c>
      <c r="L1974" s="40">
        <f t="shared" si="1973"/>
        <v>0</v>
      </c>
      <c r="M1974" s="40">
        <f t="shared" si="1973"/>
        <v>0</v>
      </c>
      <c r="N1974" s="40">
        <f t="shared" si="1973"/>
        <v>0</v>
      </c>
      <c r="O1974" s="40">
        <f t="shared" si="1973"/>
        <v>0</v>
      </c>
      <c r="P1974" s="40">
        <f t="shared" si="1973"/>
        <v>0</v>
      </c>
      <c r="Q1974" s="40">
        <f t="shared" si="1973"/>
        <v>0</v>
      </c>
      <c r="R1974" s="40">
        <f t="shared" si="1973"/>
        <v>0</v>
      </c>
      <c r="S1974" s="40">
        <f t="shared" si="1973"/>
        <v>0</v>
      </c>
      <c r="T1974" s="40">
        <f t="shared" si="1973"/>
        <v>0</v>
      </c>
      <c r="U1974" s="40">
        <f t="shared" si="1973"/>
        <v>0</v>
      </c>
    </row>
    <row r="1975" spans="1:21" ht="12" hidden="1" x14ac:dyDescent="0.25">
      <c r="A1975" s="34">
        <v>51351501</v>
      </c>
      <c r="B1975" s="35" t="s">
        <v>1068</v>
      </c>
      <c r="C1975" s="35" t="s">
        <v>5</v>
      </c>
      <c r="D1975" s="35">
        <f t="shared" si="1958"/>
        <v>8</v>
      </c>
      <c r="E1975" s="41">
        <f t="shared" si="1973"/>
        <v>0</v>
      </c>
      <c r="F1975" s="41">
        <f t="shared" si="1973"/>
        <v>0</v>
      </c>
      <c r="G1975" s="41">
        <f t="shared" si="1973"/>
        <v>0</v>
      </c>
      <c r="H1975" s="41">
        <f t="shared" si="1973"/>
        <v>0</v>
      </c>
      <c r="I1975" s="41">
        <f t="shared" si="1973"/>
        <v>0</v>
      </c>
      <c r="J1975" s="41">
        <f t="shared" si="1973"/>
        <v>0</v>
      </c>
      <c r="K1975" s="41">
        <f t="shared" si="1973"/>
        <v>0</v>
      </c>
      <c r="L1975" s="41">
        <f t="shared" si="1973"/>
        <v>0</v>
      </c>
      <c r="M1975" s="41">
        <f t="shared" si="1973"/>
        <v>0</v>
      </c>
      <c r="N1975" s="41">
        <f t="shared" si="1973"/>
        <v>0</v>
      </c>
      <c r="O1975" s="41">
        <f t="shared" si="1973"/>
        <v>0</v>
      </c>
      <c r="P1975" s="41">
        <f t="shared" si="1973"/>
        <v>0</v>
      </c>
      <c r="Q1975" s="41">
        <f t="shared" si="1973"/>
        <v>0</v>
      </c>
      <c r="R1975" s="41">
        <f t="shared" si="1973"/>
        <v>0</v>
      </c>
      <c r="S1975" s="41">
        <f t="shared" si="1973"/>
        <v>0</v>
      </c>
      <c r="T1975" s="41">
        <f t="shared" si="1973"/>
        <v>0</v>
      </c>
      <c r="U1975" s="41">
        <f t="shared" si="1973"/>
        <v>0</v>
      </c>
    </row>
    <row r="1976" spans="1:21" hidden="1" x14ac:dyDescent="0.2">
      <c r="A1976" s="3">
        <v>5135150101</v>
      </c>
      <c r="B1976" s="4" t="s">
        <v>1068</v>
      </c>
      <c r="C1976" s="4" t="s">
        <v>9</v>
      </c>
      <c r="D1976" s="4">
        <f t="shared" si="1958"/>
        <v>10</v>
      </c>
      <c r="E1976" s="42">
        <f>+F1976+G1976+J1976+K1976+L1976+H1976+M1976+N1976+I1976+O1976+P1976+Q1976+R1976+S1976+T1976+U1976</f>
        <v>0</v>
      </c>
      <c r="F1976" s="42">
        <f>IFERROR(VLOOKUP($A1976,'2018'!$A$8:$C$209,3,FALSE),0)</f>
        <v>0</v>
      </c>
      <c r="G1976" s="42">
        <f>IFERROR(VLOOKUP($A1976,'2019'!$A$8:$C$282,3,FALSE),0)</f>
        <v>0</v>
      </c>
      <c r="H1976" s="42">
        <f>+IFERROR(VLOOKUP($A1976,'2020'!$A$14:$C$247,3,FALSE),0)</f>
        <v>0</v>
      </c>
      <c r="I1976" s="42">
        <f>+IFERROR(VLOOKUP($A1976,'2021'!$A$12:$C$276,3,FALSE),0)</f>
        <v>0</v>
      </c>
      <c r="J1976" s="42">
        <f>+IFERROR(VLOOKUP($A1976,'2022'!$A:$O,4,FALSE),0)</f>
        <v>0</v>
      </c>
      <c r="K1976" s="42">
        <f>+IFERROR(VLOOKUP($A1976,'2022'!$A:$O,5,FALSE),0)</f>
        <v>0</v>
      </c>
      <c r="L1976" s="42">
        <f>+IFERROR(VLOOKUP($A1976,'2022'!$A:$O,6,FALSE),0)</f>
        <v>0</v>
      </c>
      <c r="M1976" s="42">
        <f>+IFERROR(VLOOKUP($A1976,'2022'!$A:$O,7,FALSE),0)</f>
        <v>0</v>
      </c>
      <c r="N1976" s="42">
        <f>+IFERROR(VLOOKUP($A1976,'2022'!$A:$O,8,FALSE),0)</f>
        <v>0</v>
      </c>
      <c r="O1976" s="42">
        <f>+IFERROR(VLOOKUP($A1976,'2022'!$A:$O,9,FALSE),0)</f>
        <v>0</v>
      </c>
      <c r="P1976" s="42">
        <f>+IFERROR(VLOOKUP($A1976,'2022'!$A:$O,10,FALSE),0)</f>
        <v>0</v>
      </c>
      <c r="Q1976" s="42">
        <f>+IFERROR(VLOOKUP($A1976,'2022'!$A:$O,11,FALSE),0)</f>
        <v>0</v>
      </c>
      <c r="R1976" s="42">
        <f>+IFERROR(VLOOKUP($A1976,'2022'!$A:$O,12,FALSE),0)</f>
        <v>0</v>
      </c>
      <c r="S1976" s="42">
        <f>+IFERROR(VLOOKUP($A1976,'2022'!$A:$O,13,FALSE),0)</f>
        <v>0</v>
      </c>
      <c r="T1976" s="42">
        <f>+IFERROR(VLOOKUP($A1976,'2022'!$A:$O,14,FALSE),0)</f>
        <v>0</v>
      </c>
      <c r="U1976" s="42">
        <f>+IFERROR(VLOOKUP($A1976,'2022'!$A:$O,15,FALSE),0)</f>
        <v>0</v>
      </c>
    </row>
    <row r="1977" spans="1:21" ht="12" hidden="1" x14ac:dyDescent="0.25">
      <c r="A1977" s="5">
        <v>513520</v>
      </c>
      <c r="B1977" s="6" t="s">
        <v>1069</v>
      </c>
      <c r="C1977" s="6" t="s">
        <v>5</v>
      </c>
      <c r="D1977" s="6">
        <f t="shared" si="1958"/>
        <v>6</v>
      </c>
      <c r="E1977" s="40">
        <f t="shared" ref="E1977:U1977" si="1974">+E1978</f>
        <v>0</v>
      </c>
      <c r="F1977" s="40">
        <f t="shared" si="1974"/>
        <v>0</v>
      </c>
      <c r="G1977" s="40">
        <f t="shared" si="1974"/>
        <v>0</v>
      </c>
      <c r="H1977" s="40">
        <f t="shared" si="1974"/>
        <v>0</v>
      </c>
      <c r="I1977" s="40">
        <f t="shared" si="1974"/>
        <v>0</v>
      </c>
      <c r="J1977" s="40">
        <f t="shared" si="1974"/>
        <v>0</v>
      </c>
      <c r="K1977" s="40">
        <f t="shared" si="1974"/>
        <v>0</v>
      </c>
      <c r="L1977" s="40">
        <f t="shared" si="1974"/>
        <v>0</v>
      </c>
      <c r="M1977" s="40">
        <f t="shared" si="1974"/>
        <v>0</v>
      </c>
      <c r="N1977" s="40">
        <f t="shared" si="1974"/>
        <v>0</v>
      </c>
      <c r="O1977" s="40">
        <f t="shared" si="1974"/>
        <v>0</v>
      </c>
      <c r="P1977" s="40">
        <f t="shared" si="1974"/>
        <v>0</v>
      </c>
      <c r="Q1977" s="40">
        <f t="shared" si="1974"/>
        <v>0</v>
      </c>
      <c r="R1977" s="40">
        <f t="shared" si="1974"/>
        <v>0</v>
      </c>
      <c r="S1977" s="40">
        <f t="shared" si="1974"/>
        <v>0</v>
      </c>
      <c r="T1977" s="40">
        <f t="shared" si="1974"/>
        <v>0</v>
      </c>
      <c r="U1977" s="40">
        <f t="shared" si="1974"/>
        <v>0</v>
      </c>
    </row>
    <row r="1978" spans="1:21" ht="12" hidden="1" customHeight="1" x14ac:dyDescent="0.25">
      <c r="A1978" s="34">
        <v>51352001</v>
      </c>
      <c r="B1978" s="35" t="s">
        <v>1069</v>
      </c>
      <c r="C1978" s="35" t="s">
        <v>5</v>
      </c>
      <c r="D1978" s="35">
        <f t="shared" si="1958"/>
        <v>8</v>
      </c>
      <c r="E1978" s="41">
        <f t="shared" ref="E1978:L1978" si="1975">+E1979+E1980</f>
        <v>0</v>
      </c>
      <c r="F1978" s="41">
        <f t="shared" si="1975"/>
        <v>0</v>
      </c>
      <c r="G1978" s="41">
        <f t="shared" si="1975"/>
        <v>0</v>
      </c>
      <c r="H1978" s="41">
        <f t="shared" ref="H1978" si="1976">+H1979+H1980</f>
        <v>0</v>
      </c>
      <c r="I1978" s="41">
        <f t="shared" ref="I1978" si="1977">+I1979+I1980</f>
        <v>0</v>
      </c>
      <c r="J1978" s="41">
        <f t="shared" si="1975"/>
        <v>0</v>
      </c>
      <c r="K1978" s="41">
        <f t="shared" si="1975"/>
        <v>0</v>
      </c>
      <c r="L1978" s="41">
        <f t="shared" si="1975"/>
        <v>0</v>
      </c>
      <c r="M1978" s="41">
        <f t="shared" ref="M1978:N1978" si="1978">+M1979+M1980</f>
        <v>0</v>
      </c>
      <c r="N1978" s="41">
        <f t="shared" si="1978"/>
        <v>0</v>
      </c>
      <c r="O1978" s="41">
        <f t="shared" ref="O1978:S1978" si="1979">+O1979+O1980</f>
        <v>0</v>
      </c>
      <c r="P1978" s="41">
        <f t="shared" si="1979"/>
        <v>0</v>
      </c>
      <c r="Q1978" s="41">
        <f t="shared" si="1979"/>
        <v>0</v>
      </c>
      <c r="R1978" s="41">
        <f t="shared" si="1979"/>
        <v>0</v>
      </c>
      <c r="S1978" s="41">
        <f t="shared" si="1979"/>
        <v>0</v>
      </c>
      <c r="T1978" s="41">
        <f t="shared" ref="T1978:U1978" si="1980">+T1979+T1980</f>
        <v>0</v>
      </c>
      <c r="U1978" s="41">
        <f t="shared" si="1980"/>
        <v>0</v>
      </c>
    </row>
    <row r="1979" spans="1:21" ht="12" hidden="1" customHeight="1" x14ac:dyDescent="0.2">
      <c r="A1979" s="3">
        <v>5135200101</v>
      </c>
      <c r="B1979" s="4" t="s">
        <v>1069</v>
      </c>
      <c r="C1979" s="4" t="s">
        <v>9</v>
      </c>
      <c r="D1979" s="4">
        <f t="shared" si="1958"/>
        <v>10</v>
      </c>
      <c r="E1979" s="42">
        <f t="shared" ref="E1979:E1980" si="1981">+F1979+G1979+J1979+K1979+L1979+H1979+M1979+N1979+I1979+O1979+P1979+Q1979+R1979+S1979+T1979+U1979</f>
        <v>0</v>
      </c>
      <c r="F1979" s="42">
        <f>IFERROR(VLOOKUP($A1979,'2018'!$A$8:$C$209,3,FALSE),0)</f>
        <v>0</v>
      </c>
      <c r="G1979" s="42">
        <f>IFERROR(VLOOKUP($A1979,'2019'!$A$8:$C$282,3,FALSE),0)</f>
        <v>0</v>
      </c>
      <c r="H1979" s="42">
        <f>+IFERROR(VLOOKUP($A1979,'2020'!$A$14:$C$247,3,FALSE),0)</f>
        <v>0</v>
      </c>
      <c r="I1979" s="42">
        <f>+IFERROR(VLOOKUP($A1979,'2021'!$A$12:$C$276,3,FALSE),0)</f>
        <v>0</v>
      </c>
      <c r="J1979" s="42">
        <f>+IFERROR(VLOOKUP($A1979,'2022'!$A:$O,4,FALSE),0)</f>
        <v>0</v>
      </c>
      <c r="K1979" s="42">
        <f>+IFERROR(VLOOKUP($A1979,'2022'!$A:$O,5,FALSE),0)</f>
        <v>0</v>
      </c>
      <c r="L1979" s="42">
        <f>+IFERROR(VLOOKUP($A1979,'2022'!$A:$O,6,FALSE),0)</f>
        <v>0</v>
      </c>
      <c r="M1979" s="42">
        <f>+IFERROR(VLOOKUP($A1979,'2022'!$A:$O,7,FALSE),0)</f>
        <v>0</v>
      </c>
      <c r="N1979" s="42">
        <f>+IFERROR(VLOOKUP($A1979,'2022'!$A:$O,8,FALSE),0)</f>
        <v>0</v>
      </c>
      <c r="O1979" s="42">
        <f>+IFERROR(VLOOKUP($A1979,'2022'!$A:$O,9,FALSE),0)</f>
        <v>0</v>
      </c>
      <c r="P1979" s="42">
        <f>+IFERROR(VLOOKUP($A1979,'2022'!$A:$O,10,FALSE),0)</f>
        <v>0</v>
      </c>
      <c r="Q1979" s="42">
        <f>+IFERROR(VLOOKUP($A1979,'2022'!$A:$O,11,FALSE),0)</f>
        <v>0</v>
      </c>
      <c r="R1979" s="42">
        <f>+IFERROR(VLOOKUP($A1979,'2022'!$A:$O,12,FALSE),0)</f>
        <v>0</v>
      </c>
      <c r="S1979" s="42">
        <f>+IFERROR(VLOOKUP($A1979,'2022'!$A:$O,13,FALSE),0)</f>
        <v>0</v>
      </c>
      <c r="T1979" s="42">
        <f>+IFERROR(VLOOKUP($A1979,'2022'!$A:$O,14,FALSE),0)</f>
        <v>0</v>
      </c>
      <c r="U1979" s="42">
        <f>+IFERROR(VLOOKUP($A1979,'2022'!$A:$O,15,FALSE),0)</f>
        <v>0</v>
      </c>
    </row>
    <row r="1980" spans="1:21" hidden="1" x14ac:dyDescent="0.2">
      <c r="A1980" s="3">
        <v>5135200196</v>
      </c>
      <c r="B1980" s="4" t="s">
        <v>1070</v>
      </c>
      <c r="C1980" s="4" t="s">
        <v>9</v>
      </c>
      <c r="D1980" s="4">
        <f t="shared" si="1958"/>
        <v>10</v>
      </c>
      <c r="E1980" s="42">
        <f t="shared" si="1981"/>
        <v>0</v>
      </c>
      <c r="F1980" s="42">
        <f>IFERROR(VLOOKUP($A1980,'2018'!$A$8:$C$209,3,FALSE),0)</f>
        <v>0</v>
      </c>
      <c r="G1980" s="42">
        <f>IFERROR(VLOOKUP($A1980,'2019'!$A$8:$C$282,3,FALSE),0)</f>
        <v>0</v>
      </c>
      <c r="H1980" s="42">
        <f>+IFERROR(VLOOKUP($A1980,'2020'!$A$14:$C$247,3,FALSE),0)</f>
        <v>0</v>
      </c>
      <c r="I1980" s="42">
        <f>+IFERROR(VLOOKUP($A1980,'2021'!$A$12:$C$276,3,FALSE),0)</f>
        <v>0</v>
      </c>
      <c r="J1980" s="42">
        <f>+IFERROR(VLOOKUP($A1980,'2022'!$A:$O,4,FALSE),0)</f>
        <v>0</v>
      </c>
      <c r="K1980" s="42">
        <f>+IFERROR(VLOOKUP($A1980,'2022'!$A:$O,5,FALSE),0)</f>
        <v>0</v>
      </c>
      <c r="L1980" s="42">
        <f>+IFERROR(VLOOKUP($A1980,'2022'!$A:$O,6,FALSE),0)</f>
        <v>0</v>
      </c>
      <c r="M1980" s="42">
        <f>+IFERROR(VLOOKUP($A1980,'2022'!$A:$O,7,FALSE),0)</f>
        <v>0</v>
      </c>
      <c r="N1980" s="42">
        <f>+IFERROR(VLOOKUP($A1980,'2022'!$A:$O,8,FALSE),0)</f>
        <v>0</v>
      </c>
      <c r="O1980" s="42">
        <f>+IFERROR(VLOOKUP($A1980,'2022'!$A:$O,9,FALSE),0)</f>
        <v>0</v>
      </c>
      <c r="P1980" s="42">
        <f>+IFERROR(VLOOKUP($A1980,'2022'!$A:$O,10,FALSE),0)</f>
        <v>0</v>
      </c>
      <c r="Q1980" s="42">
        <f>+IFERROR(VLOOKUP($A1980,'2022'!$A:$O,11,FALSE),0)</f>
        <v>0</v>
      </c>
      <c r="R1980" s="42">
        <f>+IFERROR(VLOOKUP($A1980,'2022'!$A:$O,12,FALSE),0)</f>
        <v>0</v>
      </c>
      <c r="S1980" s="42">
        <f>+IFERROR(VLOOKUP($A1980,'2022'!$A:$O,13,FALSE),0)</f>
        <v>0</v>
      </c>
      <c r="T1980" s="42">
        <f>+IFERROR(VLOOKUP($A1980,'2022'!$A:$O,14,FALSE),0)</f>
        <v>0</v>
      </c>
      <c r="U1980" s="42">
        <f>+IFERROR(VLOOKUP($A1980,'2022'!$A:$O,15,FALSE),0)</f>
        <v>0</v>
      </c>
    </row>
    <row r="1981" spans="1:21" ht="12" hidden="1" customHeight="1" x14ac:dyDescent="0.25">
      <c r="A1981" s="5">
        <v>513525</v>
      </c>
      <c r="B1981" s="6" t="s">
        <v>1071</v>
      </c>
      <c r="C1981" s="6" t="s">
        <v>5</v>
      </c>
      <c r="D1981" s="6">
        <f t="shared" si="1958"/>
        <v>6</v>
      </c>
      <c r="E1981" s="40">
        <f t="shared" ref="E1981:U1982" si="1982">+E1982</f>
        <v>0</v>
      </c>
      <c r="F1981" s="40">
        <f t="shared" si="1982"/>
        <v>0</v>
      </c>
      <c r="G1981" s="40">
        <f t="shared" si="1982"/>
        <v>0</v>
      </c>
      <c r="H1981" s="40">
        <f t="shared" si="1982"/>
        <v>0</v>
      </c>
      <c r="I1981" s="40">
        <f t="shared" si="1982"/>
        <v>0</v>
      </c>
      <c r="J1981" s="40">
        <f t="shared" si="1982"/>
        <v>0</v>
      </c>
      <c r="K1981" s="40">
        <f t="shared" si="1982"/>
        <v>0</v>
      </c>
      <c r="L1981" s="40">
        <f t="shared" si="1982"/>
        <v>0</v>
      </c>
      <c r="M1981" s="40">
        <f t="shared" si="1982"/>
        <v>0</v>
      </c>
      <c r="N1981" s="40">
        <f t="shared" si="1982"/>
        <v>0</v>
      </c>
      <c r="O1981" s="40">
        <f t="shared" si="1982"/>
        <v>0</v>
      </c>
      <c r="P1981" s="40">
        <f t="shared" si="1982"/>
        <v>0</v>
      </c>
      <c r="Q1981" s="40">
        <f t="shared" si="1982"/>
        <v>0</v>
      </c>
      <c r="R1981" s="40">
        <f t="shared" si="1982"/>
        <v>0</v>
      </c>
      <c r="S1981" s="40">
        <f t="shared" si="1982"/>
        <v>0</v>
      </c>
      <c r="T1981" s="40">
        <f t="shared" si="1982"/>
        <v>0</v>
      </c>
      <c r="U1981" s="40">
        <f t="shared" si="1982"/>
        <v>0</v>
      </c>
    </row>
    <row r="1982" spans="1:21" ht="12" hidden="1" customHeight="1" x14ac:dyDescent="0.25">
      <c r="A1982" s="34">
        <v>51352501</v>
      </c>
      <c r="B1982" s="35" t="s">
        <v>1071</v>
      </c>
      <c r="C1982" s="35" t="s">
        <v>5</v>
      </c>
      <c r="D1982" s="35">
        <f t="shared" si="1958"/>
        <v>8</v>
      </c>
      <c r="E1982" s="41">
        <f t="shared" si="1982"/>
        <v>0</v>
      </c>
      <c r="F1982" s="41">
        <f t="shared" si="1982"/>
        <v>0</v>
      </c>
      <c r="G1982" s="41">
        <f t="shared" si="1982"/>
        <v>0</v>
      </c>
      <c r="H1982" s="41">
        <f t="shared" si="1982"/>
        <v>0</v>
      </c>
      <c r="I1982" s="41">
        <f t="shared" si="1982"/>
        <v>0</v>
      </c>
      <c r="J1982" s="41">
        <f t="shared" si="1982"/>
        <v>0</v>
      </c>
      <c r="K1982" s="41">
        <f t="shared" si="1982"/>
        <v>0</v>
      </c>
      <c r="L1982" s="41">
        <f t="shared" si="1982"/>
        <v>0</v>
      </c>
      <c r="M1982" s="41">
        <f t="shared" si="1982"/>
        <v>0</v>
      </c>
      <c r="N1982" s="41">
        <f t="shared" si="1982"/>
        <v>0</v>
      </c>
      <c r="O1982" s="41">
        <f t="shared" si="1982"/>
        <v>0</v>
      </c>
      <c r="P1982" s="41">
        <f t="shared" si="1982"/>
        <v>0</v>
      </c>
      <c r="Q1982" s="41">
        <f t="shared" si="1982"/>
        <v>0</v>
      </c>
      <c r="R1982" s="41">
        <f t="shared" si="1982"/>
        <v>0</v>
      </c>
      <c r="S1982" s="41">
        <f t="shared" si="1982"/>
        <v>0</v>
      </c>
      <c r="T1982" s="41">
        <f t="shared" si="1982"/>
        <v>0</v>
      </c>
      <c r="U1982" s="41">
        <f t="shared" si="1982"/>
        <v>0</v>
      </c>
    </row>
    <row r="1983" spans="1:21" hidden="1" x14ac:dyDescent="0.2">
      <c r="A1983" s="3">
        <v>5135250101</v>
      </c>
      <c r="B1983" s="4" t="s">
        <v>1071</v>
      </c>
      <c r="C1983" s="4" t="s">
        <v>9</v>
      </c>
      <c r="D1983" s="4">
        <f t="shared" si="1958"/>
        <v>10</v>
      </c>
      <c r="E1983" s="42">
        <f>+F1983+G1983+J1983+K1983+L1983+H1983+M1983+N1983+I1983+O1983+P1983+Q1983+R1983+S1983+T1983+U1983</f>
        <v>0</v>
      </c>
      <c r="F1983" s="42">
        <f>IFERROR(VLOOKUP($A1983,'2018'!$A$8:$C$209,3,FALSE),0)</f>
        <v>0</v>
      </c>
      <c r="G1983" s="42">
        <f>IFERROR(VLOOKUP($A1983,'2019'!$A$8:$C$282,3,FALSE),0)</f>
        <v>0</v>
      </c>
      <c r="H1983" s="42">
        <f>+IFERROR(VLOOKUP($A1983,'2020'!$A$14:$C$247,3,FALSE),0)</f>
        <v>0</v>
      </c>
      <c r="I1983" s="42">
        <f>+IFERROR(VLOOKUP($A1983,'2021'!$A$12:$C$276,3,FALSE),0)</f>
        <v>0</v>
      </c>
      <c r="J1983" s="42">
        <f>+IFERROR(VLOOKUP($A1983,'2022'!$A:$O,4,FALSE),0)</f>
        <v>0</v>
      </c>
      <c r="K1983" s="42">
        <f>+IFERROR(VLOOKUP($A1983,'2022'!$A:$O,5,FALSE),0)</f>
        <v>0</v>
      </c>
      <c r="L1983" s="42">
        <f>+IFERROR(VLOOKUP($A1983,'2022'!$A:$O,6,FALSE),0)</f>
        <v>0</v>
      </c>
      <c r="M1983" s="42">
        <f>+IFERROR(VLOOKUP($A1983,'2022'!$A:$O,7,FALSE),0)</f>
        <v>0</v>
      </c>
      <c r="N1983" s="42">
        <f>+IFERROR(VLOOKUP($A1983,'2022'!$A:$O,8,FALSE),0)</f>
        <v>0</v>
      </c>
      <c r="O1983" s="42">
        <f>+IFERROR(VLOOKUP($A1983,'2022'!$A:$O,9,FALSE),0)</f>
        <v>0</v>
      </c>
      <c r="P1983" s="42">
        <f>+IFERROR(VLOOKUP($A1983,'2022'!$A:$O,10,FALSE),0)</f>
        <v>0</v>
      </c>
      <c r="Q1983" s="42">
        <f>+IFERROR(VLOOKUP($A1983,'2022'!$A:$O,11,FALSE),0)</f>
        <v>0</v>
      </c>
      <c r="R1983" s="42">
        <f>+IFERROR(VLOOKUP($A1983,'2022'!$A:$O,12,FALSE),0)</f>
        <v>0</v>
      </c>
      <c r="S1983" s="42">
        <f>+IFERROR(VLOOKUP($A1983,'2022'!$A:$O,13,FALSE),0)</f>
        <v>0</v>
      </c>
      <c r="T1983" s="42">
        <f>+IFERROR(VLOOKUP($A1983,'2022'!$A:$O,14,FALSE),0)</f>
        <v>0</v>
      </c>
      <c r="U1983" s="42">
        <f>+IFERROR(VLOOKUP($A1983,'2022'!$A:$O,15,FALSE),0)</f>
        <v>0</v>
      </c>
    </row>
    <row r="1984" spans="1:21" ht="12" hidden="1" customHeight="1" x14ac:dyDescent="0.25">
      <c r="A1984" s="5">
        <v>513530</v>
      </c>
      <c r="B1984" s="6" t="s">
        <v>1072</v>
      </c>
      <c r="C1984" s="6" t="s">
        <v>5</v>
      </c>
      <c r="D1984" s="6">
        <f t="shared" si="1958"/>
        <v>6</v>
      </c>
      <c r="E1984" s="40">
        <f t="shared" ref="E1984:U1985" si="1983">+E1985</f>
        <v>0</v>
      </c>
      <c r="F1984" s="40">
        <f t="shared" si="1983"/>
        <v>0</v>
      </c>
      <c r="G1984" s="40">
        <f t="shared" si="1983"/>
        <v>0</v>
      </c>
      <c r="H1984" s="40">
        <f t="shared" si="1983"/>
        <v>0</v>
      </c>
      <c r="I1984" s="40">
        <f t="shared" si="1983"/>
        <v>0</v>
      </c>
      <c r="J1984" s="40">
        <f t="shared" si="1983"/>
        <v>0</v>
      </c>
      <c r="K1984" s="40">
        <f t="shared" si="1983"/>
        <v>0</v>
      </c>
      <c r="L1984" s="40">
        <f t="shared" si="1983"/>
        <v>0</v>
      </c>
      <c r="M1984" s="40">
        <f t="shared" si="1983"/>
        <v>0</v>
      </c>
      <c r="N1984" s="40">
        <f t="shared" si="1983"/>
        <v>0</v>
      </c>
      <c r="O1984" s="40">
        <f t="shared" si="1983"/>
        <v>0</v>
      </c>
      <c r="P1984" s="40">
        <f t="shared" si="1983"/>
        <v>0</v>
      </c>
      <c r="Q1984" s="40">
        <f t="shared" si="1983"/>
        <v>0</v>
      </c>
      <c r="R1984" s="40">
        <f t="shared" si="1983"/>
        <v>0</v>
      </c>
      <c r="S1984" s="40">
        <f t="shared" si="1983"/>
        <v>0</v>
      </c>
      <c r="T1984" s="40">
        <f t="shared" si="1983"/>
        <v>0</v>
      </c>
      <c r="U1984" s="40">
        <f t="shared" si="1983"/>
        <v>0</v>
      </c>
    </row>
    <row r="1985" spans="1:21" ht="12" hidden="1" customHeight="1" x14ac:dyDescent="0.25">
      <c r="A1985" s="34">
        <v>51353001</v>
      </c>
      <c r="B1985" s="35" t="s">
        <v>1072</v>
      </c>
      <c r="C1985" s="35" t="s">
        <v>5</v>
      </c>
      <c r="D1985" s="35">
        <f t="shared" si="1958"/>
        <v>8</v>
      </c>
      <c r="E1985" s="41">
        <f t="shared" si="1983"/>
        <v>0</v>
      </c>
      <c r="F1985" s="41">
        <f t="shared" si="1983"/>
        <v>0</v>
      </c>
      <c r="G1985" s="41">
        <f t="shared" si="1983"/>
        <v>0</v>
      </c>
      <c r="H1985" s="41">
        <f t="shared" si="1983"/>
        <v>0</v>
      </c>
      <c r="I1985" s="41">
        <f t="shared" si="1983"/>
        <v>0</v>
      </c>
      <c r="J1985" s="41">
        <f t="shared" si="1983"/>
        <v>0</v>
      </c>
      <c r="K1985" s="41">
        <f t="shared" si="1983"/>
        <v>0</v>
      </c>
      <c r="L1985" s="41">
        <f t="shared" si="1983"/>
        <v>0</v>
      </c>
      <c r="M1985" s="41">
        <f t="shared" si="1983"/>
        <v>0</v>
      </c>
      <c r="N1985" s="41">
        <f t="shared" si="1983"/>
        <v>0</v>
      </c>
      <c r="O1985" s="41">
        <f t="shared" si="1983"/>
        <v>0</v>
      </c>
      <c r="P1985" s="41">
        <f t="shared" si="1983"/>
        <v>0</v>
      </c>
      <c r="Q1985" s="41">
        <f t="shared" si="1983"/>
        <v>0</v>
      </c>
      <c r="R1985" s="41">
        <f t="shared" si="1983"/>
        <v>0</v>
      </c>
      <c r="S1985" s="41">
        <f t="shared" si="1983"/>
        <v>0</v>
      </c>
      <c r="T1985" s="41">
        <f t="shared" si="1983"/>
        <v>0</v>
      </c>
      <c r="U1985" s="41">
        <f t="shared" si="1983"/>
        <v>0</v>
      </c>
    </row>
    <row r="1986" spans="1:21" hidden="1" x14ac:dyDescent="0.2">
      <c r="A1986" s="3">
        <v>5135300101</v>
      </c>
      <c r="B1986" s="4" t="s">
        <v>1072</v>
      </c>
      <c r="C1986" s="4" t="s">
        <v>9</v>
      </c>
      <c r="D1986" s="4">
        <f t="shared" si="1958"/>
        <v>10</v>
      </c>
      <c r="E1986" s="42">
        <f>+F1986+G1986+J1986+K1986+L1986+H1986+M1986+N1986+I1986+O1986+P1986+Q1986+R1986+S1986+T1986+U1986</f>
        <v>0</v>
      </c>
      <c r="F1986" s="42">
        <f>IFERROR(VLOOKUP($A1986,'2018'!$A$8:$C$209,3,FALSE),0)</f>
        <v>0</v>
      </c>
      <c r="G1986" s="42">
        <f>IFERROR(VLOOKUP($A1986,'2019'!$A$8:$C$282,3,FALSE),0)</f>
        <v>0</v>
      </c>
      <c r="H1986" s="42">
        <f>+IFERROR(VLOOKUP($A1986,'2020'!$A$14:$C$247,3,FALSE),0)</f>
        <v>0</v>
      </c>
      <c r="I1986" s="42">
        <f>+IFERROR(VLOOKUP($A1986,'2021'!$A$12:$C$276,3,FALSE),0)</f>
        <v>0</v>
      </c>
      <c r="J1986" s="42">
        <f>+IFERROR(VLOOKUP($A1986,'2022'!$A:$O,4,FALSE),0)</f>
        <v>0</v>
      </c>
      <c r="K1986" s="42">
        <f>+IFERROR(VLOOKUP($A1986,'2022'!$A:$O,5,FALSE),0)</f>
        <v>0</v>
      </c>
      <c r="L1986" s="42">
        <f>+IFERROR(VLOOKUP($A1986,'2022'!$A:$O,6,FALSE),0)</f>
        <v>0</v>
      </c>
      <c r="M1986" s="42">
        <f>+IFERROR(VLOOKUP($A1986,'2022'!$A:$O,7,FALSE),0)</f>
        <v>0</v>
      </c>
      <c r="N1986" s="42">
        <f>+IFERROR(VLOOKUP($A1986,'2022'!$A:$O,8,FALSE),0)</f>
        <v>0</v>
      </c>
      <c r="O1986" s="42">
        <f>+IFERROR(VLOOKUP($A1986,'2022'!$A:$O,9,FALSE),0)</f>
        <v>0</v>
      </c>
      <c r="P1986" s="42">
        <f>+IFERROR(VLOOKUP($A1986,'2022'!$A:$O,10,FALSE),0)</f>
        <v>0</v>
      </c>
      <c r="Q1986" s="42">
        <f>+IFERROR(VLOOKUP($A1986,'2022'!$A:$O,11,FALSE),0)</f>
        <v>0</v>
      </c>
      <c r="R1986" s="42">
        <f>+IFERROR(VLOOKUP($A1986,'2022'!$A:$O,12,FALSE),0)</f>
        <v>0</v>
      </c>
      <c r="S1986" s="42">
        <f>+IFERROR(VLOOKUP($A1986,'2022'!$A:$O,13,FALSE),0)</f>
        <v>0</v>
      </c>
      <c r="T1986" s="42">
        <f>+IFERROR(VLOOKUP($A1986,'2022'!$A:$O,14,FALSE),0)</f>
        <v>0</v>
      </c>
      <c r="U1986" s="42">
        <f>+IFERROR(VLOOKUP($A1986,'2022'!$A:$O,15,FALSE),0)</f>
        <v>0</v>
      </c>
    </row>
    <row r="1987" spans="1:21" ht="12" hidden="1" customHeight="1" x14ac:dyDescent="0.25">
      <c r="A1987" s="5">
        <v>513535</v>
      </c>
      <c r="B1987" s="6" t="s">
        <v>1073</v>
      </c>
      <c r="C1987" s="6" t="s">
        <v>5</v>
      </c>
      <c r="D1987" s="6">
        <f t="shared" si="1958"/>
        <v>6</v>
      </c>
      <c r="E1987" s="40">
        <f t="shared" ref="E1987:U1987" si="1984">+E1988</f>
        <v>0</v>
      </c>
      <c r="F1987" s="40">
        <f t="shared" si="1984"/>
        <v>0</v>
      </c>
      <c r="G1987" s="40">
        <f t="shared" si="1984"/>
        <v>0</v>
      </c>
      <c r="H1987" s="40">
        <f t="shared" si="1984"/>
        <v>0</v>
      </c>
      <c r="I1987" s="40">
        <f t="shared" si="1984"/>
        <v>0</v>
      </c>
      <c r="J1987" s="40">
        <f t="shared" si="1984"/>
        <v>0</v>
      </c>
      <c r="K1987" s="40">
        <f t="shared" si="1984"/>
        <v>0</v>
      </c>
      <c r="L1987" s="40">
        <f t="shared" si="1984"/>
        <v>0</v>
      </c>
      <c r="M1987" s="40">
        <f t="shared" si="1984"/>
        <v>0</v>
      </c>
      <c r="N1987" s="40">
        <f t="shared" si="1984"/>
        <v>0</v>
      </c>
      <c r="O1987" s="40">
        <f t="shared" si="1984"/>
        <v>0</v>
      </c>
      <c r="P1987" s="40">
        <f t="shared" si="1984"/>
        <v>0</v>
      </c>
      <c r="Q1987" s="40">
        <f t="shared" si="1984"/>
        <v>0</v>
      </c>
      <c r="R1987" s="40">
        <f t="shared" si="1984"/>
        <v>0</v>
      </c>
      <c r="S1987" s="40">
        <f t="shared" si="1984"/>
        <v>0</v>
      </c>
      <c r="T1987" s="40">
        <f t="shared" si="1984"/>
        <v>0</v>
      </c>
      <c r="U1987" s="40">
        <f t="shared" si="1984"/>
        <v>0</v>
      </c>
    </row>
    <row r="1988" spans="1:21" ht="12" hidden="1" customHeight="1" x14ac:dyDescent="0.25">
      <c r="A1988" s="34">
        <v>51353501</v>
      </c>
      <c r="B1988" s="35" t="s">
        <v>1073</v>
      </c>
      <c r="C1988" s="35" t="s">
        <v>5</v>
      </c>
      <c r="D1988" s="35">
        <f t="shared" si="1958"/>
        <v>8</v>
      </c>
      <c r="E1988" s="41">
        <f t="shared" ref="E1988:L1988" si="1985">+E1989+E1990+E1991</f>
        <v>0</v>
      </c>
      <c r="F1988" s="41">
        <f t="shared" si="1985"/>
        <v>0</v>
      </c>
      <c r="G1988" s="41">
        <f t="shared" si="1985"/>
        <v>0</v>
      </c>
      <c r="H1988" s="41">
        <f t="shared" ref="H1988" si="1986">+H1989+H1990+H1991</f>
        <v>0</v>
      </c>
      <c r="I1988" s="41">
        <f t="shared" ref="I1988" si="1987">+I1989+I1990+I1991</f>
        <v>0</v>
      </c>
      <c r="J1988" s="41">
        <f t="shared" si="1985"/>
        <v>0</v>
      </c>
      <c r="K1988" s="41">
        <f t="shared" si="1985"/>
        <v>0</v>
      </c>
      <c r="L1988" s="41">
        <f t="shared" si="1985"/>
        <v>0</v>
      </c>
      <c r="M1988" s="41">
        <f t="shared" ref="M1988:N1988" si="1988">+M1989+M1990+M1991</f>
        <v>0</v>
      </c>
      <c r="N1988" s="41">
        <f t="shared" si="1988"/>
        <v>0</v>
      </c>
      <c r="O1988" s="41">
        <f t="shared" ref="O1988:S1988" si="1989">+O1989+O1990+O1991</f>
        <v>0</v>
      </c>
      <c r="P1988" s="41">
        <f t="shared" si="1989"/>
        <v>0</v>
      </c>
      <c r="Q1988" s="41">
        <f t="shared" si="1989"/>
        <v>0</v>
      </c>
      <c r="R1988" s="41">
        <f t="shared" si="1989"/>
        <v>0</v>
      </c>
      <c r="S1988" s="41">
        <f t="shared" si="1989"/>
        <v>0</v>
      </c>
      <c r="T1988" s="41">
        <f t="shared" ref="T1988:U1988" si="1990">+T1989+T1990+T1991</f>
        <v>0</v>
      </c>
      <c r="U1988" s="41">
        <f t="shared" si="1990"/>
        <v>0</v>
      </c>
    </row>
    <row r="1989" spans="1:21" hidden="1" x14ac:dyDescent="0.2">
      <c r="A1989" s="3">
        <v>5135350101</v>
      </c>
      <c r="B1989" s="4" t="s">
        <v>1074</v>
      </c>
      <c r="C1989" s="4" t="s">
        <v>9</v>
      </c>
      <c r="D1989" s="4">
        <f t="shared" si="1958"/>
        <v>10</v>
      </c>
      <c r="E1989" s="42">
        <f t="shared" ref="E1989:E1991" si="1991">+F1989+G1989+J1989+K1989+L1989+H1989+M1989+N1989+I1989+O1989+P1989+Q1989+R1989+S1989+T1989+U1989</f>
        <v>0</v>
      </c>
      <c r="F1989" s="42">
        <f>IFERROR(VLOOKUP($A1989,'2018'!$A$8:$C$209,3,FALSE),0)</f>
        <v>0</v>
      </c>
      <c r="G1989" s="42">
        <f>IFERROR(VLOOKUP($A1989,'2019'!$A$8:$C$282,3,FALSE),0)</f>
        <v>0</v>
      </c>
      <c r="H1989" s="42">
        <f>+IFERROR(VLOOKUP($A1989,'2020'!$A$14:$C$247,3,FALSE),0)</f>
        <v>0</v>
      </c>
      <c r="I1989" s="42">
        <f>+IFERROR(VLOOKUP($A1989,'2021'!$A$12:$C$276,3,FALSE),0)</f>
        <v>0</v>
      </c>
      <c r="J1989" s="42">
        <f>+IFERROR(VLOOKUP($A1989,'2022'!$A:$O,4,FALSE),0)</f>
        <v>0</v>
      </c>
      <c r="K1989" s="42">
        <f>+IFERROR(VLOOKUP($A1989,'2022'!$A:$O,5,FALSE),0)</f>
        <v>0</v>
      </c>
      <c r="L1989" s="42">
        <f>+IFERROR(VLOOKUP($A1989,'2022'!$A:$O,6,FALSE),0)</f>
        <v>0</v>
      </c>
      <c r="M1989" s="42">
        <f>+IFERROR(VLOOKUP($A1989,'2022'!$A:$O,7,FALSE),0)</f>
        <v>0</v>
      </c>
      <c r="N1989" s="42">
        <f>+IFERROR(VLOOKUP($A1989,'2022'!$A:$O,8,FALSE),0)</f>
        <v>0</v>
      </c>
      <c r="O1989" s="42">
        <f>+IFERROR(VLOOKUP($A1989,'2022'!$A:$O,9,FALSE),0)</f>
        <v>0</v>
      </c>
      <c r="P1989" s="42">
        <f>+IFERROR(VLOOKUP($A1989,'2022'!$A:$O,10,FALSE),0)</f>
        <v>0</v>
      </c>
      <c r="Q1989" s="42">
        <f>+IFERROR(VLOOKUP($A1989,'2022'!$A:$O,11,FALSE),0)</f>
        <v>0</v>
      </c>
      <c r="R1989" s="42">
        <f>+IFERROR(VLOOKUP($A1989,'2022'!$A:$O,12,FALSE),0)</f>
        <v>0</v>
      </c>
      <c r="S1989" s="42">
        <f>+IFERROR(VLOOKUP($A1989,'2022'!$A:$O,13,FALSE),0)</f>
        <v>0</v>
      </c>
      <c r="T1989" s="42">
        <f>+IFERROR(VLOOKUP($A1989,'2022'!$A:$O,14,FALSE),0)</f>
        <v>0</v>
      </c>
      <c r="U1989" s="42">
        <f>+IFERROR(VLOOKUP($A1989,'2022'!$A:$O,15,FALSE),0)</f>
        <v>0</v>
      </c>
    </row>
    <row r="1990" spans="1:21" ht="12" hidden="1" customHeight="1" x14ac:dyDescent="0.2">
      <c r="A1990" s="3">
        <v>5135350102</v>
      </c>
      <c r="B1990" s="4" t="s">
        <v>1075</v>
      </c>
      <c r="C1990" s="4" t="s">
        <v>9</v>
      </c>
      <c r="D1990" s="4">
        <f t="shared" si="1958"/>
        <v>10</v>
      </c>
      <c r="E1990" s="42">
        <f t="shared" si="1991"/>
        <v>0</v>
      </c>
      <c r="F1990" s="42">
        <f>IFERROR(VLOOKUP($A1990,'2018'!$A$8:$C$209,3,FALSE),0)</f>
        <v>0</v>
      </c>
      <c r="G1990" s="42">
        <f>IFERROR(VLOOKUP($A1990,'2019'!$A$8:$C$282,3,FALSE),0)</f>
        <v>0</v>
      </c>
      <c r="H1990" s="42">
        <f>+IFERROR(VLOOKUP($A1990,'2020'!$A$14:$C$247,3,FALSE),0)</f>
        <v>0</v>
      </c>
      <c r="I1990" s="42">
        <f>+IFERROR(VLOOKUP($A1990,'2021'!$A$12:$C$276,3,FALSE),0)</f>
        <v>0</v>
      </c>
      <c r="J1990" s="42">
        <f>+IFERROR(VLOOKUP($A1990,'2022'!$A:$O,4,FALSE),0)</f>
        <v>0</v>
      </c>
      <c r="K1990" s="42">
        <f>+IFERROR(VLOOKUP($A1990,'2022'!$A:$O,5,FALSE),0)</f>
        <v>0</v>
      </c>
      <c r="L1990" s="42">
        <f>+IFERROR(VLOOKUP($A1990,'2022'!$A:$O,6,FALSE),0)</f>
        <v>0</v>
      </c>
      <c r="M1990" s="42">
        <f>+IFERROR(VLOOKUP($A1990,'2022'!$A:$O,7,FALSE),0)</f>
        <v>0</v>
      </c>
      <c r="N1990" s="42">
        <f>+IFERROR(VLOOKUP($A1990,'2022'!$A:$O,8,FALSE),0)</f>
        <v>0</v>
      </c>
      <c r="O1990" s="42">
        <f>+IFERROR(VLOOKUP($A1990,'2022'!$A:$O,9,FALSE),0)</f>
        <v>0</v>
      </c>
      <c r="P1990" s="42">
        <f>+IFERROR(VLOOKUP($A1990,'2022'!$A:$O,10,FALSE),0)</f>
        <v>0</v>
      </c>
      <c r="Q1990" s="42">
        <f>+IFERROR(VLOOKUP($A1990,'2022'!$A:$O,11,FALSE),0)</f>
        <v>0</v>
      </c>
      <c r="R1990" s="42">
        <f>+IFERROR(VLOOKUP($A1990,'2022'!$A:$O,12,FALSE),0)</f>
        <v>0</v>
      </c>
      <c r="S1990" s="42">
        <f>+IFERROR(VLOOKUP($A1990,'2022'!$A:$O,13,FALSE),0)</f>
        <v>0</v>
      </c>
      <c r="T1990" s="42">
        <f>+IFERROR(VLOOKUP($A1990,'2022'!$A:$O,14,FALSE),0)</f>
        <v>0</v>
      </c>
      <c r="U1990" s="42">
        <f>+IFERROR(VLOOKUP($A1990,'2022'!$A:$O,15,FALSE),0)</f>
        <v>0</v>
      </c>
    </row>
    <row r="1991" spans="1:21" ht="12" hidden="1" customHeight="1" x14ac:dyDescent="0.2">
      <c r="A1991" s="3">
        <v>5135350197</v>
      </c>
      <c r="B1991" s="4" t="s">
        <v>1076</v>
      </c>
      <c r="C1991" s="4" t="s">
        <v>9</v>
      </c>
      <c r="D1991" s="4">
        <f t="shared" si="1958"/>
        <v>10</v>
      </c>
      <c r="E1991" s="42">
        <f t="shared" si="1991"/>
        <v>0</v>
      </c>
      <c r="F1991" s="42">
        <f>IFERROR(VLOOKUP($A1991,'2018'!$A$8:$C$209,3,FALSE),0)</f>
        <v>0</v>
      </c>
      <c r="G1991" s="42">
        <f>IFERROR(VLOOKUP($A1991,'2019'!$A$8:$C$282,3,FALSE),0)</f>
        <v>0</v>
      </c>
      <c r="H1991" s="42">
        <f>+IFERROR(VLOOKUP($A1991,'2020'!$A$14:$C$247,3,FALSE),0)</f>
        <v>0</v>
      </c>
      <c r="I1991" s="42">
        <f>+IFERROR(VLOOKUP($A1991,'2021'!$A$12:$C$276,3,FALSE),0)</f>
        <v>0</v>
      </c>
      <c r="J1991" s="42">
        <f>+IFERROR(VLOOKUP($A1991,'2022'!$A:$O,4,FALSE),0)</f>
        <v>0</v>
      </c>
      <c r="K1991" s="42">
        <f>+IFERROR(VLOOKUP($A1991,'2022'!$A:$O,5,FALSE),0)</f>
        <v>0</v>
      </c>
      <c r="L1991" s="42">
        <f>+IFERROR(VLOOKUP($A1991,'2022'!$A:$O,6,FALSE),0)</f>
        <v>0</v>
      </c>
      <c r="M1991" s="42">
        <f>+IFERROR(VLOOKUP($A1991,'2022'!$A:$O,7,FALSE),0)</f>
        <v>0</v>
      </c>
      <c r="N1991" s="42">
        <f>+IFERROR(VLOOKUP($A1991,'2022'!$A:$O,8,FALSE),0)</f>
        <v>0</v>
      </c>
      <c r="O1991" s="42">
        <f>+IFERROR(VLOOKUP($A1991,'2022'!$A:$O,9,FALSE),0)</f>
        <v>0</v>
      </c>
      <c r="P1991" s="42">
        <f>+IFERROR(VLOOKUP($A1991,'2022'!$A:$O,10,FALSE),0)</f>
        <v>0</v>
      </c>
      <c r="Q1991" s="42">
        <f>+IFERROR(VLOOKUP($A1991,'2022'!$A:$O,11,FALSE),0)</f>
        <v>0</v>
      </c>
      <c r="R1991" s="42">
        <f>+IFERROR(VLOOKUP($A1991,'2022'!$A:$O,12,FALSE),0)</f>
        <v>0</v>
      </c>
      <c r="S1991" s="42">
        <f>+IFERROR(VLOOKUP($A1991,'2022'!$A:$O,13,FALSE),0)</f>
        <v>0</v>
      </c>
      <c r="T1991" s="42">
        <f>+IFERROR(VLOOKUP($A1991,'2022'!$A:$O,14,FALSE),0)</f>
        <v>0</v>
      </c>
      <c r="U1991" s="42">
        <f>+IFERROR(VLOOKUP($A1991,'2022'!$A:$O,15,FALSE),0)</f>
        <v>0</v>
      </c>
    </row>
    <row r="1992" spans="1:21" ht="12" hidden="1" x14ac:dyDescent="0.25">
      <c r="A1992" s="5">
        <v>513540</v>
      </c>
      <c r="B1992" s="6" t="s">
        <v>1077</v>
      </c>
      <c r="C1992" s="6" t="s">
        <v>5</v>
      </c>
      <c r="D1992" s="6">
        <f t="shared" si="1958"/>
        <v>6</v>
      </c>
      <c r="E1992" s="40">
        <f t="shared" ref="E1992:U1993" si="1992">+E1993</f>
        <v>0</v>
      </c>
      <c r="F1992" s="40">
        <f t="shared" si="1992"/>
        <v>0</v>
      </c>
      <c r="G1992" s="40">
        <f t="shared" si="1992"/>
        <v>0</v>
      </c>
      <c r="H1992" s="40">
        <f t="shared" si="1992"/>
        <v>0</v>
      </c>
      <c r="I1992" s="40">
        <f t="shared" si="1992"/>
        <v>0</v>
      </c>
      <c r="J1992" s="40">
        <f t="shared" si="1992"/>
        <v>0</v>
      </c>
      <c r="K1992" s="40">
        <f t="shared" si="1992"/>
        <v>0</v>
      </c>
      <c r="L1992" s="40">
        <f t="shared" si="1992"/>
        <v>0</v>
      </c>
      <c r="M1992" s="40">
        <f t="shared" si="1992"/>
        <v>0</v>
      </c>
      <c r="N1992" s="40">
        <f t="shared" si="1992"/>
        <v>0</v>
      </c>
      <c r="O1992" s="40">
        <f t="shared" si="1992"/>
        <v>0</v>
      </c>
      <c r="P1992" s="40">
        <f t="shared" si="1992"/>
        <v>0</v>
      </c>
      <c r="Q1992" s="40">
        <f t="shared" si="1992"/>
        <v>0</v>
      </c>
      <c r="R1992" s="40">
        <f t="shared" si="1992"/>
        <v>0</v>
      </c>
      <c r="S1992" s="40">
        <f t="shared" si="1992"/>
        <v>0</v>
      </c>
      <c r="T1992" s="40">
        <f t="shared" si="1992"/>
        <v>0</v>
      </c>
      <c r="U1992" s="40">
        <f t="shared" si="1992"/>
        <v>0</v>
      </c>
    </row>
    <row r="1993" spans="1:21" ht="12" hidden="1" x14ac:dyDescent="0.25">
      <c r="A1993" s="34">
        <v>51354001</v>
      </c>
      <c r="B1993" s="35" t="s">
        <v>1077</v>
      </c>
      <c r="C1993" s="35" t="s">
        <v>5</v>
      </c>
      <c r="D1993" s="35">
        <f t="shared" si="1958"/>
        <v>8</v>
      </c>
      <c r="E1993" s="41">
        <f t="shared" si="1992"/>
        <v>0</v>
      </c>
      <c r="F1993" s="41">
        <f t="shared" si="1992"/>
        <v>0</v>
      </c>
      <c r="G1993" s="41">
        <f t="shared" si="1992"/>
        <v>0</v>
      </c>
      <c r="H1993" s="41">
        <f t="shared" si="1992"/>
        <v>0</v>
      </c>
      <c r="I1993" s="41">
        <f t="shared" si="1992"/>
        <v>0</v>
      </c>
      <c r="J1993" s="41">
        <f t="shared" si="1992"/>
        <v>0</v>
      </c>
      <c r="K1993" s="41">
        <f t="shared" si="1992"/>
        <v>0</v>
      </c>
      <c r="L1993" s="41">
        <f t="shared" si="1992"/>
        <v>0</v>
      </c>
      <c r="M1993" s="41">
        <f t="shared" si="1992"/>
        <v>0</v>
      </c>
      <c r="N1993" s="41">
        <f t="shared" si="1992"/>
        <v>0</v>
      </c>
      <c r="O1993" s="41">
        <f t="shared" si="1992"/>
        <v>0</v>
      </c>
      <c r="P1993" s="41">
        <f t="shared" si="1992"/>
        <v>0</v>
      </c>
      <c r="Q1993" s="41">
        <f t="shared" si="1992"/>
        <v>0</v>
      </c>
      <c r="R1993" s="41">
        <f t="shared" si="1992"/>
        <v>0</v>
      </c>
      <c r="S1993" s="41">
        <f t="shared" si="1992"/>
        <v>0</v>
      </c>
      <c r="T1993" s="41">
        <f t="shared" si="1992"/>
        <v>0</v>
      </c>
      <c r="U1993" s="41">
        <f t="shared" si="1992"/>
        <v>0</v>
      </c>
    </row>
    <row r="1994" spans="1:21" hidden="1" x14ac:dyDescent="0.2">
      <c r="A1994" s="3">
        <v>5135400101</v>
      </c>
      <c r="B1994" s="4" t="s">
        <v>1078</v>
      </c>
      <c r="C1994" s="4" t="s">
        <v>9</v>
      </c>
      <c r="D1994" s="4">
        <f t="shared" si="1958"/>
        <v>10</v>
      </c>
      <c r="E1994" s="42">
        <f>+F1994+G1994+J1994+K1994+L1994+H1994+M1994+N1994+I1994+O1994+P1994+Q1994+R1994+S1994+T1994+U1994</f>
        <v>0</v>
      </c>
      <c r="F1994" s="42">
        <f>IFERROR(VLOOKUP($A1994,'2018'!$A$8:$C$209,3,FALSE),0)</f>
        <v>0</v>
      </c>
      <c r="G1994" s="42">
        <f>IFERROR(VLOOKUP($A1994,'2019'!$A$8:$C$282,3,FALSE),0)</f>
        <v>0</v>
      </c>
      <c r="H1994" s="42">
        <f>+IFERROR(VLOOKUP($A1994,'2020'!$A$14:$C$247,3,FALSE),0)</f>
        <v>0</v>
      </c>
      <c r="I1994" s="42">
        <f>+IFERROR(VLOOKUP($A1994,'2021'!$A$12:$C$276,3,FALSE),0)</f>
        <v>0</v>
      </c>
      <c r="J1994" s="42">
        <f>+IFERROR(VLOOKUP($A1994,'2022'!$A:$O,4,FALSE),0)</f>
        <v>0</v>
      </c>
      <c r="K1994" s="42">
        <f>+IFERROR(VLOOKUP($A1994,'2022'!$A:$O,5,FALSE),0)</f>
        <v>0</v>
      </c>
      <c r="L1994" s="42">
        <f>+IFERROR(VLOOKUP($A1994,'2022'!$A:$O,6,FALSE),0)</f>
        <v>0</v>
      </c>
      <c r="M1994" s="42">
        <f>+IFERROR(VLOOKUP($A1994,'2022'!$A:$O,7,FALSE),0)</f>
        <v>0</v>
      </c>
      <c r="N1994" s="42">
        <f>+IFERROR(VLOOKUP($A1994,'2022'!$A:$O,8,FALSE),0)</f>
        <v>0</v>
      </c>
      <c r="O1994" s="42">
        <f>+IFERROR(VLOOKUP($A1994,'2022'!$A:$O,9,FALSE),0)</f>
        <v>0</v>
      </c>
      <c r="P1994" s="42">
        <f>+IFERROR(VLOOKUP($A1994,'2022'!$A:$O,10,FALSE),0)</f>
        <v>0</v>
      </c>
      <c r="Q1994" s="42">
        <f>+IFERROR(VLOOKUP($A1994,'2022'!$A:$O,11,FALSE),0)</f>
        <v>0</v>
      </c>
      <c r="R1994" s="42">
        <f>+IFERROR(VLOOKUP($A1994,'2022'!$A:$O,12,FALSE),0)</f>
        <v>0</v>
      </c>
      <c r="S1994" s="42">
        <f>+IFERROR(VLOOKUP($A1994,'2022'!$A:$O,13,FALSE),0)</f>
        <v>0</v>
      </c>
      <c r="T1994" s="42">
        <f>+IFERROR(VLOOKUP($A1994,'2022'!$A:$O,14,FALSE),0)</f>
        <v>0</v>
      </c>
      <c r="U1994" s="42">
        <f>+IFERROR(VLOOKUP($A1994,'2022'!$A:$O,15,FALSE),0)</f>
        <v>0</v>
      </c>
    </row>
    <row r="1995" spans="1:21" ht="12" hidden="1" x14ac:dyDescent="0.25">
      <c r="A1995" s="5">
        <v>513545</v>
      </c>
      <c r="B1995" s="6" t="s">
        <v>1079</v>
      </c>
      <c r="C1995" s="6" t="s">
        <v>5</v>
      </c>
      <c r="D1995" s="6">
        <f t="shared" si="1958"/>
        <v>6</v>
      </c>
      <c r="E1995" s="40">
        <f t="shared" ref="E1995:U1996" si="1993">+E1996</f>
        <v>0</v>
      </c>
      <c r="F1995" s="40">
        <f t="shared" si="1993"/>
        <v>0</v>
      </c>
      <c r="G1995" s="40">
        <f t="shared" si="1993"/>
        <v>0</v>
      </c>
      <c r="H1995" s="40">
        <f t="shared" si="1993"/>
        <v>0</v>
      </c>
      <c r="I1995" s="40">
        <f t="shared" si="1993"/>
        <v>0</v>
      </c>
      <c r="J1995" s="40">
        <f t="shared" si="1993"/>
        <v>0</v>
      </c>
      <c r="K1995" s="40">
        <f t="shared" si="1993"/>
        <v>0</v>
      </c>
      <c r="L1995" s="40">
        <f t="shared" si="1993"/>
        <v>0</v>
      </c>
      <c r="M1995" s="40">
        <f t="shared" si="1993"/>
        <v>0</v>
      </c>
      <c r="N1995" s="40">
        <f t="shared" si="1993"/>
        <v>0</v>
      </c>
      <c r="O1995" s="40">
        <f t="shared" si="1993"/>
        <v>0</v>
      </c>
      <c r="P1995" s="40">
        <f t="shared" si="1993"/>
        <v>0</v>
      </c>
      <c r="Q1995" s="40">
        <f t="shared" si="1993"/>
        <v>0</v>
      </c>
      <c r="R1995" s="40">
        <f t="shared" si="1993"/>
        <v>0</v>
      </c>
      <c r="S1995" s="40">
        <f t="shared" si="1993"/>
        <v>0</v>
      </c>
      <c r="T1995" s="40">
        <f t="shared" si="1993"/>
        <v>0</v>
      </c>
      <c r="U1995" s="40">
        <f t="shared" si="1993"/>
        <v>0</v>
      </c>
    </row>
    <row r="1996" spans="1:21" ht="12" hidden="1" x14ac:dyDescent="0.25">
      <c r="A1996" s="34">
        <v>51354501</v>
      </c>
      <c r="B1996" s="35" t="s">
        <v>1079</v>
      </c>
      <c r="C1996" s="35" t="s">
        <v>5</v>
      </c>
      <c r="D1996" s="35">
        <f t="shared" si="1958"/>
        <v>8</v>
      </c>
      <c r="E1996" s="41">
        <f t="shared" si="1993"/>
        <v>0</v>
      </c>
      <c r="F1996" s="41">
        <f t="shared" si="1993"/>
        <v>0</v>
      </c>
      <c r="G1996" s="41">
        <f t="shared" si="1993"/>
        <v>0</v>
      </c>
      <c r="H1996" s="41">
        <f t="shared" si="1993"/>
        <v>0</v>
      </c>
      <c r="I1996" s="41">
        <f t="shared" si="1993"/>
        <v>0</v>
      </c>
      <c r="J1996" s="41">
        <f t="shared" si="1993"/>
        <v>0</v>
      </c>
      <c r="K1996" s="41">
        <f t="shared" si="1993"/>
        <v>0</v>
      </c>
      <c r="L1996" s="41">
        <f t="shared" si="1993"/>
        <v>0</v>
      </c>
      <c r="M1996" s="41">
        <f t="shared" si="1993"/>
        <v>0</v>
      </c>
      <c r="N1996" s="41">
        <f t="shared" si="1993"/>
        <v>0</v>
      </c>
      <c r="O1996" s="41">
        <f t="shared" si="1993"/>
        <v>0</v>
      </c>
      <c r="P1996" s="41">
        <f t="shared" si="1993"/>
        <v>0</v>
      </c>
      <c r="Q1996" s="41">
        <f t="shared" si="1993"/>
        <v>0</v>
      </c>
      <c r="R1996" s="41">
        <f t="shared" si="1993"/>
        <v>0</v>
      </c>
      <c r="S1996" s="41">
        <f t="shared" si="1993"/>
        <v>0</v>
      </c>
      <c r="T1996" s="41">
        <f t="shared" si="1993"/>
        <v>0</v>
      </c>
      <c r="U1996" s="41">
        <f t="shared" si="1993"/>
        <v>0</v>
      </c>
    </row>
    <row r="1997" spans="1:21" hidden="1" x14ac:dyDescent="0.2">
      <c r="A1997" s="3">
        <v>5135450101</v>
      </c>
      <c r="B1997" s="4" t="s">
        <v>1079</v>
      </c>
      <c r="C1997" s="4" t="s">
        <v>9</v>
      </c>
      <c r="D1997" s="4">
        <f t="shared" si="1958"/>
        <v>10</v>
      </c>
      <c r="E1997" s="42">
        <f>+F1997+G1997+J1997+K1997+L1997+H1997+M1997+N1997+I1997+O1997+P1997+Q1997+R1997+S1997+T1997+U1997</f>
        <v>0</v>
      </c>
      <c r="F1997" s="42">
        <f>IFERROR(VLOOKUP($A1997,'2018'!$A$8:$C$209,3,FALSE),0)</f>
        <v>0</v>
      </c>
      <c r="G1997" s="42">
        <f>IFERROR(VLOOKUP($A1997,'2019'!$A$8:$C$282,3,FALSE),0)</f>
        <v>0</v>
      </c>
      <c r="H1997" s="42">
        <f>+IFERROR(VLOOKUP($A1997,'2020'!$A$14:$C$247,3,FALSE),0)</f>
        <v>0</v>
      </c>
      <c r="I1997" s="42">
        <f>+IFERROR(VLOOKUP($A1997,'2021'!$A$12:$C$276,3,FALSE),0)</f>
        <v>0</v>
      </c>
      <c r="J1997" s="42">
        <f>+IFERROR(VLOOKUP($A1997,'2022'!$A:$O,4,FALSE),0)</f>
        <v>0</v>
      </c>
      <c r="K1997" s="42">
        <f>+IFERROR(VLOOKUP($A1997,'2022'!$A:$O,5,FALSE),0)</f>
        <v>0</v>
      </c>
      <c r="L1997" s="42">
        <f>+IFERROR(VLOOKUP($A1997,'2022'!$A:$O,6,FALSE),0)</f>
        <v>0</v>
      </c>
      <c r="M1997" s="42">
        <f>+IFERROR(VLOOKUP($A1997,'2022'!$A:$O,7,FALSE),0)</f>
        <v>0</v>
      </c>
      <c r="N1997" s="42">
        <f>+IFERROR(VLOOKUP($A1997,'2022'!$A:$O,8,FALSE),0)</f>
        <v>0</v>
      </c>
      <c r="O1997" s="42">
        <f>+IFERROR(VLOOKUP($A1997,'2022'!$A:$O,9,FALSE),0)</f>
        <v>0</v>
      </c>
      <c r="P1997" s="42">
        <f>+IFERROR(VLOOKUP($A1997,'2022'!$A:$O,10,FALSE),0)</f>
        <v>0</v>
      </c>
      <c r="Q1997" s="42">
        <f>+IFERROR(VLOOKUP($A1997,'2022'!$A:$O,11,FALSE),0)</f>
        <v>0</v>
      </c>
      <c r="R1997" s="42">
        <f>+IFERROR(VLOOKUP($A1997,'2022'!$A:$O,12,FALSE),0)</f>
        <v>0</v>
      </c>
      <c r="S1997" s="42">
        <f>+IFERROR(VLOOKUP($A1997,'2022'!$A:$O,13,FALSE),0)</f>
        <v>0</v>
      </c>
      <c r="T1997" s="42">
        <f>+IFERROR(VLOOKUP($A1997,'2022'!$A:$O,14,FALSE),0)</f>
        <v>0</v>
      </c>
      <c r="U1997" s="42">
        <f>+IFERROR(VLOOKUP($A1997,'2022'!$A:$O,15,FALSE),0)</f>
        <v>0</v>
      </c>
    </row>
    <row r="1998" spans="1:21" ht="12" hidden="1" x14ac:dyDescent="0.25">
      <c r="A1998" s="5">
        <v>513550</v>
      </c>
      <c r="B1998" s="6" t="s">
        <v>1080</v>
      </c>
      <c r="C1998" s="6" t="s">
        <v>5</v>
      </c>
      <c r="D1998" s="6">
        <f t="shared" si="1958"/>
        <v>6</v>
      </c>
      <c r="E1998" s="40">
        <f t="shared" ref="E1998:U1999" si="1994">+E1999</f>
        <v>0</v>
      </c>
      <c r="F1998" s="40">
        <f t="shared" si="1994"/>
        <v>0</v>
      </c>
      <c r="G1998" s="40">
        <f t="shared" si="1994"/>
        <v>0</v>
      </c>
      <c r="H1998" s="40">
        <f t="shared" si="1994"/>
        <v>0</v>
      </c>
      <c r="I1998" s="40">
        <f t="shared" si="1994"/>
        <v>0</v>
      </c>
      <c r="J1998" s="40">
        <f t="shared" si="1994"/>
        <v>0</v>
      </c>
      <c r="K1998" s="40">
        <f t="shared" si="1994"/>
        <v>0</v>
      </c>
      <c r="L1998" s="40">
        <f t="shared" si="1994"/>
        <v>0</v>
      </c>
      <c r="M1998" s="40">
        <f t="shared" si="1994"/>
        <v>0</v>
      </c>
      <c r="N1998" s="40">
        <f t="shared" si="1994"/>
        <v>0</v>
      </c>
      <c r="O1998" s="40">
        <f t="shared" si="1994"/>
        <v>0</v>
      </c>
      <c r="P1998" s="40">
        <f t="shared" si="1994"/>
        <v>0</v>
      </c>
      <c r="Q1998" s="40">
        <f t="shared" si="1994"/>
        <v>0</v>
      </c>
      <c r="R1998" s="40">
        <f t="shared" si="1994"/>
        <v>0</v>
      </c>
      <c r="S1998" s="40">
        <f t="shared" si="1994"/>
        <v>0</v>
      </c>
      <c r="T1998" s="40">
        <f t="shared" si="1994"/>
        <v>0</v>
      </c>
      <c r="U1998" s="40">
        <f t="shared" si="1994"/>
        <v>0</v>
      </c>
    </row>
    <row r="1999" spans="1:21" ht="12" hidden="1" x14ac:dyDescent="0.25">
      <c r="A1999" s="34">
        <v>51355001</v>
      </c>
      <c r="B1999" s="35" t="s">
        <v>1080</v>
      </c>
      <c r="C1999" s="35" t="s">
        <v>5</v>
      </c>
      <c r="D1999" s="35">
        <f t="shared" si="1958"/>
        <v>8</v>
      </c>
      <c r="E1999" s="41">
        <f t="shared" si="1994"/>
        <v>0</v>
      </c>
      <c r="F1999" s="41">
        <f t="shared" si="1994"/>
        <v>0</v>
      </c>
      <c r="G1999" s="41">
        <f t="shared" si="1994"/>
        <v>0</v>
      </c>
      <c r="H1999" s="41">
        <f t="shared" si="1994"/>
        <v>0</v>
      </c>
      <c r="I1999" s="41">
        <f t="shared" si="1994"/>
        <v>0</v>
      </c>
      <c r="J1999" s="41">
        <f t="shared" si="1994"/>
        <v>0</v>
      </c>
      <c r="K1999" s="41">
        <f t="shared" si="1994"/>
        <v>0</v>
      </c>
      <c r="L1999" s="41">
        <f t="shared" si="1994"/>
        <v>0</v>
      </c>
      <c r="M1999" s="41">
        <f t="shared" si="1994"/>
        <v>0</v>
      </c>
      <c r="N1999" s="41">
        <f t="shared" si="1994"/>
        <v>0</v>
      </c>
      <c r="O1999" s="41">
        <f t="shared" si="1994"/>
        <v>0</v>
      </c>
      <c r="P1999" s="41">
        <f t="shared" si="1994"/>
        <v>0</v>
      </c>
      <c r="Q1999" s="41">
        <f t="shared" si="1994"/>
        <v>0</v>
      </c>
      <c r="R1999" s="41">
        <f t="shared" si="1994"/>
        <v>0</v>
      </c>
      <c r="S1999" s="41">
        <f t="shared" si="1994"/>
        <v>0</v>
      </c>
      <c r="T1999" s="41">
        <f t="shared" si="1994"/>
        <v>0</v>
      </c>
      <c r="U1999" s="41">
        <f t="shared" si="1994"/>
        <v>0</v>
      </c>
    </row>
    <row r="2000" spans="1:21" hidden="1" x14ac:dyDescent="0.2">
      <c r="A2000" s="3">
        <v>5135500101</v>
      </c>
      <c r="B2000" s="4" t="s">
        <v>1080</v>
      </c>
      <c r="C2000" s="4" t="s">
        <v>9</v>
      </c>
      <c r="D2000" s="4">
        <f t="shared" si="1958"/>
        <v>10</v>
      </c>
      <c r="E2000" s="42">
        <f>+F2000+G2000+J2000+K2000+L2000+H2000+M2000+N2000+I2000+O2000+P2000+Q2000+R2000+S2000+T2000+U2000</f>
        <v>0</v>
      </c>
      <c r="F2000" s="42">
        <f>IFERROR(VLOOKUP($A2000,'2018'!$A$8:$C$209,3,FALSE),0)</f>
        <v>0</v>
      </c>
      <c r="G2000" s="42">
        <f>IFERROR(VLOOKUP($A2000,'2019'!$A$8:$C$282,3,FALSE),0)</f>
        <v>0</v>
      </c>
      <c r="H2000" s="42">
        <f>+IFERROR(VLOOKUP($A2000,'2020'!$A$14:$C$247,3,FALSE),0)</f>
        <v>0</v>
      </c>
      <c r="I2000" s="42">
        <f>+IFERROR(VLOOKUP($A2000,'2021'!$A$12:$C$276,3,FALSE),0)</f>
        <v>0</v>
      </c>
      <c r="J2000" s="42">
        <f>+IFERROR(VLOOKUP($A2000,'2022'!$A:$O,4,FALSE),0)</f>
        <v>0</v>
      </c>
      <c r="K2000" s="42">
        <f>+IFERROR(VLOOKUP($A2000,'2022'!$A:$O,5,FALSE),0)</f>
        <v>0</v>
      </c>
      <c r="L2000" s="42">
        <f>+IFERROR(VLOOKUP($A2000,'2022'!$A:$O,6,FALSE),0)</f>
        <v>0</v>
      </c>
      <c r="M2000" s="42">
        <f>+IFERROR(VLOOKUP($A2000,'2022'!$A:$O,7,FALSE),0)</f>
        <v>0</v>
      </c>
      <c r="N2000" s="42">
        <f>+IFERROR(VLOOKUP($A2000,'2022'!$A:$O,8,FALSE),0)</f>
        <v>0</v>
      </c>
      <c r="O2000" s="42">
        <f>+IFERROR(VLOOKUP($A2000,'2022'!$A:$O,9,FALSE),0)</f>
        <v>0</v>
      </c>
      <c r="P2000" s="42">
        <f>+IFERROR(VLOOKUP($A2000,'2022'!$A:$O,10,FALSE),0)</f>
        <v>0</v>
      </c>
      <c r="Q2000" s="42">
        <f>+IFERROR(VLOOKUP($A2000,'2022'!$A:$O,11,FALSE),0)</f>
        <v>0</v>
      </c>
      <c r="R2000" s="42">
        <f>+IFERROR(VLOOKUP($A2000,'2022'!$A:$O,12,FALSE),0)</f>
        <v>0</v>
      </c>
      <c r="S2000" s="42">
        <f>+IFERROR(VLOOKUP($A2000,'2022'!$A:$O,13,FALSE),0)</f>
        <v>0</v>
      </c>
      <c r="T2000" s="42">
        <f>+IFERROR(VLOOKUP($A2000,'2022'!$A:$O,14,FALSE),0)</f>
        <v>0</v>
      </c>
      <c r="U2000" s="42">
        <f>+IFERROR(VLOOKUP($A2000,'2022'!$A:$O,15,FALSE),0)</f>
        <v>0</v>
      </c>
    </row>
    <row r="2001" spans="1:21" ht="12" hidden="1" x14ac:dyDescent="0.25">
      <c r="A2001" s="5">
        <v>513555</v>
      </c>
      <c r="B2001" s="6" t="s">
        <v>1081</v>
      </c>
      <c r="C2001" s="6" t="s">
        <v>5</v>
      </c>
      <c r="D2001" s="6">
        <f t="shared" si="1958"/>
        <v>6</v>
      </c>
      <c r="E2001" s="40">
        <f t="shared" ref="E2001:U2002" si="1995">+E2002</f>
        <v>0</v>
      </c>
      <c r="F2001" s="40">
        <f t="shared" si="1995"/>
        <v>0</v>
      </c>
      <c r="G2001" s="40">
        <f t="shared" si="1995"/>
        <v>0</v>
      </c>
      <c r="H2001" s="40">
        <f t="shared" si="1995"/>
        <v>0</v>
      </c>
      <c r="I2001" s="40">
        <f t="shared" si="1995"/>
        <v>0</v>
      </c>
      <c r="J2001" s="40">
        <f t="shared" si="1995"/>
        <v>0</v>
      </c>
      <c r="K2001" s="40">
        <f t="shared" si="1995"/>
        <v>0</v>
      </c>
      <c r="L2001" s="40">
        <f t="shared" si="1995"/>
        <v>0</v>
      </c>
      <c r="M2001" s="40">
        <f t="shared" si="1995"/>
        <v>0</v>
      </c>
      <c r="N2001" s="40">
        <f t="shared" si="1995"/>
        <v>0</v>
      </c>
      <c r="O2001" s="40">
        <f t="shared" si="1995"/>
        <v>0</v>
      </c>
      <c r="P2001" s="40">
        <f t="shared" si="1995"/>
        <v>0</v>
      </c>
      <c r="Q2001" s="40">
        <f t="shared" si="1995"/>
        <v>0</v>
      </c>
      <c r="R2001" s="40">
        <f t="shared" si="1995"/>
        <v>0</v>
      </c>
      <c r="S2001" s="40">
        <f t="shared" si="1995"/>
        <v>0</v>
      </c>
      <c r="T2001" s="40">
        <f t="shared" si="1995"/>
        <v>0</v>
      </c>
      <c r="U2001" s="40">
        <f t="shared" si="1995"/>
        <v>0</v>
      </c>
    </row>
    <row r="2002" spans="1:21" ht="12" hidden="1" x14ac:dyDescent="0.25">
      <c r="A2002" s="34">
        <v>51355501</v>
      </c>
      <c r="B2002" s="35" t="s">
        <v>1081</v>
      </c>
      <c r="C2002" s="35" t="s">
        <v>5</v>
      </c>
      <c r="D2002" s="35">
        <f t="shared" si="1958"/>
        <v>8</v>
      </c>
      <c r="E2002" s="41">
        <f t="shared" si="1995"/>
        <v>0</v>
      </c>
      <c r="F2002" s="41">
        <f t="shared" si="1995"/>
        <v>0</v>
      </c>
      <c r="G2002" s="41">
        <f t="shared" si="1995"/>
        <v>0</v>
      </c>
      <c r="H2002" s="41">
        <f t="shared" si="1995"/>
        <v>0</v>
      </c>
      <c r="I2002" s="41">
        <f t="shared" si="1995"/>
        <v>0</v>
      </c>
      <c r="J2002" s="41">
        <f t="shared" si="1995"/>
        <v>0</v>
      </c>
      <c r="K2002" s="41">
        <f t="shared" si="1995"/>
        <v>0</v>
      </c>
      <c r="L2002" s="41">
        <f t="shared" si="1995"/>
        <v>0</v>
      </c>
      <c r="M2002" s="41">
        <f t="shared" si="1995"/>
        <v>0</v>
      </c>
      <c r="N2002" s="41">
        <f t="shared" si="1995"/>
        <v>0</v>
      </c>
      <c r="O2002" s="41">
        <f t="shared" si="1995"/>
        <v>0</v>
      </c>
      <c r="P2002" s="41">
        <f t="shared" si="1995"/>
        <v>0</v>
      </c>
      <c r="Q2002" s="41">
        <f t="shared" si="1995"/>
        <v>0</v>
      </c>
      <c r="R2002" s="41">
        <f t="shared" si="1995"/>
        <v>0</v>
      </c>
      <c r="S2002" s="41">
        <f t="shared" si="1995"/>
        <v>0</v>
      </c>
      <c r="T2002" s="41">
        <f t="shared" si="1995"/>
        <v>0</v>
      </c>
      <c r="U2002" s="41">
        <f t="shared" si="1995"/>
        <v>0</v>
      </c>
    </row>
    <row r="2003" spans="1:21" hidden="1" x14ac:dyDescent="0.2">
      <c r="A2003" s="3">
        <v>5135550101</v>
      </c>
      <c r="B2003" s="4" t="s">
        <v>1081</v>
      </c>
      <c r="C2003" s="4" t="s">
        <v>9</v>
      </c>
      <c r="D2003" s="4">
        <f t="shared" si="1958"/>
        <v>10</v>
      </c>
      <c r="E2003" s="42">
        <f>+F2003+G2003+J2003+K2003+L2003+H2003+M2003+N2003+I2003+O2003+P2003+Q2003+R2003+S2003+T2003+U2003</f>
        <v>0</v>
      </c>
      <c r="F2003" s="42">
        <f>IFERROR(VLOOKUP($A2003,'2018'!$A$8:$C$209,3,FALSE),0)</f>
        <v>0</v>
      </c>
      <c r="G2003" s="42">
        <f>IFERROR(VLOOKUP($A2003,'2019'!$A$8:$C$282,3,FALSE),0)</f>
        <v>0</v>
      </c>
      <c r="H2003" s="42">
        <f>+IFERROR(VLOOKUP($A2003,'2020'!$A$14:$C$247,3,FALSE),0)</f>
        <v>0</v>
      </c>
      <c r="I2003" s="42">
        <f>+IFERROR(VLOOKUP($A2003,'2021'!$A$12:$C$276,3,FALSE),0)</f>
        <v>0</v>
      </c>
      <c r="J2003" s="42">
        <f>+IFERROR(VLOOKUP($A2003,'2022'!$A:$O,4,FALSE),0)</f>
        <v>0</v>
      </c>
      <c r="K2003" s="42">
        <f>+IFERROR(VLOOKUP($A2003,'2022'!$A:$O,5,FALSE),0)</f>
        <v>0</v>
      </c>
      <c r="L2003" s="42">
        <f>+IFERROR(VLOOKUP($A2003,'2022'!$A:$O,6,FALSE),0)</f>
        <v>0</v>
      </c>
      <c r="M2003" s="42">
        <f>+IFERROR(VLOOKUP($A2003,'2022'!$A:$O,7,FALSE),0)</f>
        <v>0</v>
      </c>
      <c r="N2003" s="42">
        <f>+IFERROR(VLOOKUP($A2003,'2022'!$A:$O,8,FALSE),0)</f>
        <v>0</v>
      </c>
      <c r="O2003" s="42">
        <f>+IFERROR(VLOOKUP($A2003,'2022'!$A:$O,9,FALSE),0)</f>
        <v>0</v>
      </c>
      <c r="P2003" s="42">
        <f>+IFERROR(VLOOKUP($A2003,'2022'!$A:$O,10,FALSE),0)</f>
        <v>0</v>
      </c>
      <c r="Q2003" s="42">
        <f>+IFERROR(VLOOKUP($A2003,'2022'!$A:$O,11,FALSE),0)</f>
        <v>0</v>
      </c>
      <c r="R2003" s="42">
        <f>+IFERROR(VLOOKUP($A2003,'2022'!$A:$O,12,FALSE),0)</f>
        <v>0</v>
      </c>
      <c r="S2003" s="42">
        <f>+IFERROR(VLOOKUP($A2003,'2022'!$A:$O,13,FALSE),0)</f>
        <v>0</v>
      </c>
      <c r="T2003" s="42">
        <f>+IFERROR(VLOOKUP($A2003,'2022'!$A:$O,14,FALSE),0)</f>
        <v>0</v>
      </c>
      <c r="U2003" s="42">
        <f>+IFERROR(VLOOKUP($A2003,'2022'!$A:$O,15,FALSE),0)</f>
        <v>0</v>
      </c>
    </row>
    <row r="2004" spans="1:21" ht="12" hidden="1" x14ac:dyDescent="0.25">
      <c r="A2004" s="5">
        <v>513560</v>
      </c>
      <c r="B2004" s="6" t="s">
        <v>1082</v>
      </c>
      <c r="C2004" s="6" t="s">
        <v>5</v>
      </c>
      <c r="D2004" s="6">
        <f t="shared" si="1958"/>
        <v>6</v>
      </c>
      <c r="E2004" s="40">
        <f t="shared" ref="E2004:U2004" si="1996">+E2005</f>
        <v>0</v>
      </c>
      <c r="F2004" s="40">
        <f t="shared" si="1996"/>
        <v>0</v>
      </c>
      <c r="G2004" s="40">
        <f t="shared" si="1996"/>
        <v>0</v>
      </c>
      <c r="H2004" s="40">
        <f t="shared" si="1996"/>
        <v>0</v>
      </c>
      <c r="I2004" s="40">
        <f t="shared" si="1996"/>
        <v>0</v>
      </c>
      <c r="J2004" s="40">
        <f t="shared" si="1996"/>
        <v>0</v>
      </c>
      <c r="K2004" s="40">
        <f t="shared" si="1996"/>
        <v>0</v>
      </c>
      <c r="L2004" s="40">
        <f t="shared" si="1996"/>
        <v>0</v>
      </c>
      <c r="M2004" s="40">
        <f t="shared" si="1996"/>
        <v>0</v>
      </c>
      <c r="N2004" s="40">
        <f t="shared" si="1996"/>
        <v>0</v>
      </c>
      <c r="O2004" s="40">
        <f t="shared" si="1996"/>
        <v>0</v>
      </c>
      <c r="P2004" s="40">
        <f t="shared" si="1996"/>
        <v>0</v>
      </c>
      <c r="Q2004" s="40">
        <f t="shared" si="1996"/>
        <v>0</v>
      </c>
      <c r="R2004" s="40">
        <f t="shared" si="1996"/>
        <v>0</v>
      </c>
      <c r="S2004" s="40">
        <f t="shared" si="1996"/>
        <v>0</v>
      </c>
      <c r="T2004" s="40">
        <f t="shared" si="1996"/>
        <v>0</v>
      </c>
      <c r="U2004" s="40">
        <f t="shared" si="1996"/>
        <v>0</v>
      </c>
    </row>
    <row r="2005" spans="1:21" ht="12" hidden="1" customHeight="1" x14ac:dyDescent="0.25">
      <c r="A2005" s="34">
        <v>51356001</v>
      </c>
      <c r="B2005" s="35" t="s">
        <v>1082</v>
      </c>
      <c r="C2005" s="35" t="s">
        <v>5</v>
      </c>
      <c r="D2005" s="35">
        <f t="shared" si="1958"/>
        <v>8</v>
      </c>
      <c r="E2005" s="41">
        <f t="shared" ref="E2005:L2005" si="1997">SUBTOTAL(9,E2006:E2018)</f>
        <v>0</v>
      </c>
      <c r="F2005" s="41">
        <f t="shared" si="1997"/>
        <v>0</v>
      </c>
      <c r="G2005" s="41">
        <f t="shared" si="1997"/>
        <v>0</v>
      </c>
      <c r="H2005" s="41">
        <f t="shared" ref="H2005" si="1998">SUBTOTAL(9,H2006:H2018)</f>
        <v>0</v>
      </c>
      <c r="I2005" s="41">
        <f t="shared" ref="I2005" si="1999">SUBTOTAL(9,I2006:I2018)</f>
        <v>0</v>
      </c>
      <c r="J2005" s="41">
        <f t="shared" si="1997"/>
        <v>0</v>
      </c>
      <c r="K2005" s="41">
        <f t="shared" si="1997"/>
        <v>0</v>
      </c>
      <c r="L2005" s="41">
        <f t="shared" si="1997"/>
        <v>0</v>
      </c>
      <c r="M2005" s="41">
        <f t="shared" ref="M2005:N2005" si="2000">SUBTOTAL(9,M2006:M2018)</f>
        <v>0</v>
      </c>
      <c r="N2005" s="41">
        <f t="shared" si="2000"/>
        <v>0</v>
      </c>
      <c r="O2005" s="41">
        <f t="shared" ref="O2005:S2005" si="2001">SUBTOTAL(9,O2006:O2018)</f>
        <v>0</v>
      </c>
      <c r="P2005" s="41">
        <f t="shared" si="2001"/>
        <v>0</v>
      </c>
      <c r="Q2005" s="41">
        <f t="shared" si="2001"/>
        <v>0</v>
      </c>
      <c r="R2005" s="41">
        <f t="shared" si="2001"/>
        <v>0</v>
      </c>
      <c r="S2005" s="41">
        <f t="shared" si="2001"/>
        <v>0</v>
      </c>
      <c r="T2005" s="41">
        <f t="shared" ref="T2005:U2005" si="2002">SUBTOTAL(9,T2006:T2018)</f>
        <v>0</v>
      </c>
      <c r="U2005" s="41">
        <f t="shared" si="2002"/>
        <v>0</v>
      </c>
    </row>
    <row r="2006" spans="1:21" ht="12" hidden="1" customHeight="1" x14ac:dyDescent="0.2">
      <c r="A2006" s="3">
        <v>5135600101</v>
      </c>
      <c r="B2006" s="4" t="s">
        <v>442</v>
      </c>
      <c r="C2006" s="4" t="s">
        <v>9</v>
      </c>
      <c r="D2006" s="4">
        <f t="shared" si="1958"/>
        <v>10</v>
      </c>
      <c r="E2006" s="42">
        <f t="shared" ref="E2006:E2018" si="2003">+F2006+G2006+J2006+K2006+L2006+H2006+M2006+N2006+I2006+O2006+P2006+Q2006+R2006+S2006+T2006+U2006</f>
        <v>0</v>
      </c>
      <c r="F2006" s="42">
        <f>IFERROR(VLOOKUP($A2006,'2018'!$A$8:$C$209,3,FALSE),0)</f>
        <v>0</v>
      </c>
      <c r="G2006" s="42">
        <f>IFERROR(VLOOKUP($A2006,'2019'!$A$8:$C$282,3,FALSE),0)</f>
        <v>0</v>
      </c>
      <c r="H2006" s="42">
        <f>+IFERROR(VLOOKUP($A2006,'2020'!$A$14:$C$247,3,FALSE),0)</f>
        <v>0</v>
      </c>
      <c r="I2006" s="42">
        <f>+IFERROR(VLOOKUP($A2006,'2021'!$A$12:$C$276,3,FALSE),0)</f>
        <v>0</v>
      </c>
      <c r="J2006" s="42">
        <f>+IFERROR(VLOOKUP($A2006,'2022'!$A:$O,4,FALSE),0)</f>
        <v>0</v>
      </c>
      <c r="K2006" s="42">
        <f>+IFERROR(VLOOKUP($A2006,'2022'!$A:$O,5,FALSE),0)</f>
        <v>0</v>
      </c>
      <c r="L2006" s="42">
        <f>+IFERROR(VLOOKUP($A2006,'2022'!$A:$O,6,FALSE),0)</f>
        <v>0</v>
      </c>
      <c r="M2006" s="42">
        <f>+IFERROR(VLOOKUP($A2006,'2022'!$A:$O,7,FALSE),0)</f>
        <v>0</v>
      </c>
      <c r="N2006" s="42">
        <f>+IFERROR(VLOOKUP($A2006,'2022'!$A:$O,8,FALSE),0)</f>
        <v>0</v>
      </c>
      <c r="O2006" s="42">
        <f>+IFERROR(VLOOKUP($A2006,'2022'!$A:$O,9,FALSE),0)</f>
        <v>0</v>
      </c>
      <c r="P2006" s="42">
        <f>+IFERROR(VLOOKUP($A2006,'2022'!$A:$O,10,FALSE),0)</f>
        <v>0</v>
      </c>
      <c r="Q2006" s="42">
        <f>+IFERROR(VLOOKUP($A2006,'2022'!$A:$O,11,FALSE),0)</f>
        <v>0</v>
      </c>
      <c r="R2006" s="42">
        <f>+IFERROR(VLOOKUP($A2006,'2022'!$A:$O,12,FALSE),0)</f>
        <v>0</v>
      </c>
      <c r="S2006" s="42">
        <f>+IFERROR(VLOOKUP($A2006,'2022'!$A:$O,13,FALSE),0)</f>
        <v>0</v>
      </c>
      <c r="T2006" s="42">
        <f>+IFERROR(VLOOKUP($A2006,'2022'!$A:$O,14,FALSE),0)</f>
        <v>0</v>
      </c>
      <c r="U2006" s="42">
        <f>+IFERROR(VLOOKUP($A2006,'2022'!$A:$O,15,FALSE),0)</f>
        <v>0</v>
      </c>
    </row>
    <row r="2007" spans="1:21" hidden="1" x14ac:dyDescent="0.2">
      <c r="A2007" s="3">
        <v>5135600102</v>
      </c>
      <c r="B2007" s="4" t="s">
        <v>443</v>
      </c>
      <c r="C2007" s="4" t="s">
        <v>9</v>
      </c>
      <c r="D2007" s="4">
        <f t="shared" si="1958"/>
        <v>10</v>
      </c>
      <c r="E2007" s="42">
        <f t="shared" si="2003"/>
        <v>0</v>
      </c>
      <c r="F2007" s="42">
        <f>IFERROR(VLOOKUP($A2007,'2018'!$A$8:$C$209,3,FALSE),0)</f>
        <v>0</v>
      </c>
      <c r="G2007" s="42">
        <f>IFERROR(VLOOKUP($A2007,'2019'!$A$8:$C$282,3,FALSE),0)</f>
        <v>0</v>
      </c>
      <c r="H2007" s="42">
        <f>+IFERROR(VLOOKUP($A2007,'2020'!$A$14:$C$247,3,FALSE),0)</f>
        <v>0</v>
      </c>
      <c r="I2007" s="42">
        <f>+IFERROR(VLOOKUP($A2007,'2021'!$A$12:$C$276,3,FALSE),0)</f>
        <v>0</v>
      </c>
      <c r="J2007" s="42">
        <f>+IFERROR(VLOOKUP($A2007,'2022'!$A:$O,4,FALSE),0)</f>
        <v>0</v>
      </c>
      <c r="K2007" s="42">
        <f>+IFERROR(VLOOKUP($A2007,'2022'!$A:$O,5,FALSE),0)</f>
        <v>0</v>
      </c>
      <c r="L2007" s="42">
        <f>+IFERROR(VLOOKUP($A2007,'2022'!$A:$O,6,FALSE),0)</f>
        <v>0</v>
      </c>
      <c r="M2007" s="42">
        <f>+IFERROR(VLOOKUP($A2007,'2022'!$A:$O,7,FALSE),0)</f>
        <v>0</v>
      </c>
      <c r="N2007" s="42">
        <f>+IFERROR(VLOOKUP($A2007,'2022'!$A:$O,8,FALSE),0)</f>
        <v>0</v>
      </c>
      <c r="O2007" s="42">
        <f>+IFERROR(VLOOKUP($A2007,'2022'!$A:$O,9,FALSE),0)</f>
        <v>0</v>
      </c>
      <c r="P2007" s="42">
        <f>+IFERROR(VLOOKUP($A2007,'2022'!$A:$O,10,FALSE),0)</f>
        <v>0</v>
      </c>
      <c r="Q2007" s="42">
        <f>+IFERROR(VLOOKUP($A2007,'2022'!$A:$O,11,FALSE),0)</f>
        <v>0</v>
      </c>
      <c r="R2007" s="42">
        <f>+IFERROR(VLOOKUP($A2007,'2022'!$A:$O,12,FALSE),0)</f>
        <v>0</v>
      </c>
      <c r="S2007" s="42">
        <f>+IFERROR(VLOOKUP($A2007,'2022'!$A:$O,13,FALSE),0)</f>
        <v>0</v>
      </c>
      <c r="T2007" s="42">
        <f>+IFERROR(VLOOKUP($A2007,'2022'!$A:$O,14,FALSE),0)</f>
        <v>0</v>
      </c>
      <c r="U2007" s="42">
        <f>+IFERROR(VLOOKUP($A2007,'2022'!$A:$O,15,FALSE),0)</f>
        <v>0</v>
      </c>
    </row>
    <row r="2008" spans="1:21" ht="12" hidden="1" customHeight="1" x14ac:dyDescent="0.2">
      <c r="A2008" s="3">
        <v>5135600103</v>
      </c>
      <c r="B2008" s="4" t="s">
        <v>444</v>
      </c>
      <c r="C2008" s="4" t="s">
        <v>9</v>
      </c>
      <c r="D2008" s="4">
        <f t="shared" si="1958"/>
        <v>10</v>
      </c>
      <c r="E2008" s="42">
        <f t="shared" si="2003"/>
        <v>0</v>
      </c>
      <c r="F2008" s="42">
        <f>IFERROR(VLOOKUP($A2008,'2018'!$A$8:$C$209,3,FALSE),0)</f>
        <v>0</v>
      </c>
      <c r="G2008" s="42">
        <f>IFERROR(VLOOKUP($A2008,'2019'!$A$8:$C$282,3,FALSE),0)</f>
        <v>0</v>
      </c>
      <c r="H2008" s="42">
        <f>+IFERROR(VLOOKUP($A2008,'2020'!$A$14:$C$247,3,FALSE),0)</f>
        <v>0</v>
      </c>
      <c r="I2008" s="42">
        <f>+IFERROR(VLOOKUP($A2008,'2021'!$A$12:$C$276,3,FALSE),0)</f>
        <v>0</v>
      </c>
      <c r="J2008" s="42">
        <f>+IFERROR(VLOOKUP($A2008,'2022'!$A:$O,4,FALSE),0)</f>
        <v>0</v>
      </c>
      <c r="K2008" s="42">
        <f>+IFERROR(VLOOKUP($A2008,'2022'!$A:$O,5,FALSE),0)</f>
        <v>0</v>
      </c>
      <c r="L2008" s="42">
        <f>+IFERROR(VLOOKUP($A2008,'2022'!$A:$O,6,FALSE),0)</f>
        <v>0</v>
      </c>
      <c r="M2008" s="42">
        <f>+IFERROR(VLOOKUP($A2008,'2022'!$A:$O,7,FALSE),0)</f>
        <v>0</v>
      </c>
      <c r="N2008" s="42">
        <f>+IFERROR(VLOOKUP($A2008,'2022'!$A:$O,8,FALSE),0)</f>
        <v>0</v>
      </c>
      <c r="O2008" s="42">
        <f>+IFERROR(VLOOKUP($A2008,'2022'!$A:$O,9,FALSE),0)</f>
        <v>0</v>
      </c>
      <c r="P2008" s="42">
        <f>+IFERROR(VLOOKUP($A2008,'2022'!$A:$O,10,FALSE),0)</f>
        <v>0</v>
      </c>
      <c r="Q2008" s="42">
        <f>+IFERROR(VLOOKUP($A2008,'2022'!$A:$O,11,FALSE),0)</f>
        <v>0</v>
      </c>
      <c r="R2008" s="42">
        <f>+IFERROR(VLOOKUP($A2008,'2022'!$A:$O,12,FALSE),0)</f>
        <v>0</v>
      </c>
      <c r="S2008" s="42">
        <f>+IFERROR(VLOOKUP($A2008,'2022'!$A:$O,13,FALSE),0)</f>
        <v>0</v>
      </c>
      <c r="T2008" s="42">
        <f>+IFERROR(VLOOKUP($A2008,'2022'!$A:$O,14,FALSE),0)</f>
        <v>0</v>
      </c>
      <c r="U2008" s="42">
        <f>+IFERROR(VLOOKUP($A2008,'2022'!$A:$O,15,FALSE),0)</f>
        <v>0</v>
      </c>
    </row>
    <row r="2009" spans="1:21" ht="12" hidden="1" customHeight="1" x14ac:dyDescent="0.2">
      <c r="A2009" s="3">
        <v>5135600104</v>
      </c>
      <c r="B2009" s="4" t="s">
        <v>445</v>
      </c>
      <c r="C2009" s="4" t="s">
        <v>9</v>
      </c>
      <c r="D2009" s="4">
        <f t="shared" si="1958"/>
        <v>10</v>
      </c>
      <c r="E2009" s="42">
        <f t="shared" si="2003"/>
        <v>0</v>
      </c>
      <c r="F2009" s="42">
        <f>IFERROR(VLOOKUP($A2009,'2018'!$A$8:$C$209,3,FALSE),0)</f>
        <v>0</v>
      </c>
      <c r="G2009" s="42">
        <f>IFERROR(VLOOKUP($A2009,'2019'!$A$8:$C$282,3,FALSE),0)</f>
        <v>0</v>
      </c>
      <c r="H2009" s="42">
        <f>+IFERROR(VLOOKUP($A2009,'2020'!$A$14:$C$247,3,FALSE),0)</f>
        <v>0</v>
      </c>
      <c r="I2009" s="42">
        <f>+IFERROR(VLOOKUP($A2009,'2021'!$A$12:$C$276,3,FALSE),0)</f>
        <v>0</v>
      </c>
      <c r="J2009" s="42">
        <f>+IFERROR(VLOOKUP($A2009,'2022'!$A:$O,4,FALSE),0)</f>
        <v>0</v>
      </c>
      <c r="K2009" s="42">
        <f>+IFERROR(VLOOKUP($A2009,'2022'!$A:$O,5,FALSE),0)</f>
        <v>0</v>
      </c>
      <c r="L2009" s="42">
        <f>+IFERROR(VLOOKUP($A2009,'2022'!$A:$O,6,FALSE),0)</f>
        <v>0</v>
      </c>
      <c r="M2009" s="42">
        <f>+IFERROR(VLOOKUP($A2009,'2022'!$A:$O,7,FALSE),0)</f>
        <v>0</v>
      </c>
      <c r="N2009" s="42">
        <f>+IFERROR(VLOOKUP($A2009,'2022'!$A:$O,8,FALSE),0)</f>
        <v>0</v>
      </c>
      <c r="O2009" s="42">
        <f>+IFERROR(VLOOKUP($A2009,'2022'!$A:$O,9,FALSE),0)</f>
        <v>0</v>
      </c>
      <c r="P2009" s="42">
        <f>+IFERROR(VLOOKUP($A2009,'2022'!$A:$O,10,FALSE),0)</f>
        <v>0</v>
      </c>
      <c r="Q2009" s="42">
        <f>+IFERROR(VLOOKUP($A2009,'2022'!$A:$O,11,FALSE),0)</f>
        <v>0</v>
      </c>
      <c r="R2009" s="42">
        <f>+IFERROR(VLOOKUP($A2009,'2022'!$A:$O,12,FALSE),0)</f>
        <v>0</v>
      </c>
      <c r="S2009" s="42">
        <f>+IFERROR(VLOOKUP($A2009,'2022'!$A:$O,13,FALSE),0)</f>
        <v>0</v>
      </c>
      <c r="T2009" s="42">
        <f>+IFERROR(VLOOKUP($A2009,'2022'!$A:$O,14,FALSE),0)</f>
        <v>0</v>
      </c>
      <c r="U2009" s="42">
        <f>+IFERROR(VLOOKUP($A2009,'2022'!$A:$O,15,FALSE),0)</f>
        <v>0</v>
      </c>
    </row>
    <row r="2010" spans="1:21" hidden="1" x14ac:dyDescent="0.2">
      <c r="A2010" s="3">
        <v>5135600105</v>
      </c>
      <c r="B2010" s="4" t="s">
        <v>446</v>
      </c>
      <c r="C2010" s="4" t="s">
        <v>9</v>
      </c>
      <c r="D2010" s="4">
        <f t="shared" si="1958"/>
        <v>10</v>
      </c>
      <c r="E2010" s="42">
        <f t="shared" si="2003"/>
        <v>0</v>
      </c>
      <c r="F2010" s="42">
        <f>IFERROR(VLOOKUP($A2010,'2018'!$A$8:$C$209,3,FALSE),0)</f>
        <v>0</v>
      </c>
      <c r="G2010" s="42">
        <f>IFERROR(VLOOKUP($A2010,'2019'!$A$8:$C$282,3,FALSE),0)</f>
        <v>0</v>
      </c>
      <c r="H2010" s="42">
        <f>+IFERROR(VLOOKUP($A2010,'2020'!$A$14:$C$247,3,FALSE),0)</f>
        <v>0</v>
      </c>
      <c r="I2010" s="42">
        <f>+IFERROR(VLOOKUP($A2010,'2021'!$A$12:$C$276,3,FALSE),0)</f>
        <v>0</v>
      </c>
      <c r="J2010" s="42">
        <f>+IFERROR(VLOOKUP($A2010,'2022'!$A:$O,4,FALSE),0)</f>
        <v>0</v>
      </c>
      <c r="K2010" s="42">
        <f>+IFERROR(VLOOKUP($A2010,'2022'!$A:$O,5,FALSE),0)</f>
        <v>0</v>
      </c>
      <c r="L2010" s="42">
        <f>+IFERROR(VLOOKUP($A2010,'2022'!$A:$O,6,FALSE),0)</f>
        <v>0</v>
      </c>
      <c r="M2010" s="42">
        <f>+IFERROR(VLOOKUP($A2010,'2022'!$A:$O,7,FALSE),0)</f>
        <v>0</v>
      </c>
      <c r="N2010" s="42">
        <f>+IFERROR(VLOOKUP($A2010,'2022'!$A:$O,8,FALSE),0)</f>
        <v>0</v>
      </c>
      <c r="O2010" s="42">
        <f>+IFERROR(VLOOKUP($A2010,'2022'!$A:$O,9,FALSE),0)</f>
        <v>0</v>
      </c>
      <c r="P2010" s="42">
        <f>+IFERROR(VLOOKUP($A2010,'2022'!$A:$O,10,FALSE),0)</f>
        <v>0</v>
      </c>
      <c r="Q2010" s="42">
        <f>+IFERROR(VLOOKUP($A2010,'2022'!$A:$O,11,FALSE),0)</f>
        <v>0</v>
      </c>
      <c r="R2010" s="42">
        <f>+IFERROR(VLOOKUP($A2010,'2022'!$A:$O,12,FALSE),0)</f>
        <v>0</v>
      </c>
      <c r="S2010" s="42">
        <f>+IFERROR(VLOOKUP($A2010,'2022'!$A:$O,13,FALSE),0)</f>
        <v>0</v>
      </c>
      <c r="T2010" s="42">
        <f>+IFERROR(VLOOKUP($A2010,'2022'!$A:$O,14,FALSE),0)</f>
        <v>0</v>
      </c>
      <c r="U2010" s="42">
        <f>+IFERROR(VLOOKUP($A2010,'2022'!$A:$O,15,FALSE),0)</f>
        <v>0</v>
      </c>
    </row>
    <row r="2011" spans="1:21" ht="12" hidden="1" customHeight="1" x14ac:dyDescent="0.2">
      <c r="A2011" s="3">
        <v>5135600106</v>
      </c>
      <c r="B2011" s="4" t="s">
        <v>447</v>
      </c>
      <c r="C2011" s="4" t="s">
        <v>9</v>
      </c>
      <c r="D2011" s="4">
        <f t="shared" si="1958"/>
        <v>10</v>
      </c>
      <c r="E2011" s="42">
        <f t="shared" si="2003"/>
        <v>0</v>
      </c>
      <c r="F2011" s="42">
        <f>IFERROR(VLOOKUP($A2011,'2018'!$A$8:$C$209,3,FALSE),0)</f>
        <v>0</v>
      </c>
      <c r="G2011" s="42">
        <f>IFERROR(VLOOKUP($A2011,'2019'!$A$8:$C$282,3,FALSE),0)</f>
        <v>0</v>
      </c>
      <c r="H2011" s="42">
        <f>+IFERROR(VLOOKUP($A2011,'2020'!$A$14:$C$247,3,FALSE),0)</f>
        <v>0</v>
      </c>
      <c r="I2011" s="42">
        <f>+IFERROR(VLOOKUP($A2011,'2021'!$A$12:$C$276,3,FALSE),0)</f>
        <v>0</v>
      </c>
      <c r="J2011" s="42">
        <f>+IFERROR(VLOOKUP($A2011,'2022'!$A:$O,4,FALSE),0)</f>
        <v>0</v>
      </c>
      <c r="K2011" s="42">
        <f>+IFERROR(VLOOKUP($A2011,'2022'!$A:$O,5,FALSE),0)</f>
        <v>0</v>
      </c>
      <c r="L2011" s="42">
        <f>+IFERROR(VLOOKUP($A2011,'2022'!$A:$O,6,FALSE),0)</f>
        <v>0</v>
      </c>
      <c r="M2011" s="42">
        <f>+IFERROR(VLOOKUP($A2011,'2022'!$A:$O,7,FALSE),0)</f>
        <v>0</v>
      </c>
      <c r="N2011" s="42">
        <f>+IFERROR(VLOOKUP($A2011,'2022'!$A:$O,8,FALSE),0)</f>
        <v>0</v>
      </c>
      <c r="O2011" s="42">
        <f>+IFERROR(VLOOKUP($A2011,'2022'!$A:$O,9,FALSE),0)</f>
        <v>0</v>
      </c>
      <c r="P2011" s="42">
        <f>+IFERROR(VLOOKUP($A2011,'2022'!$A:$O,10,FALSE),0)</f>
        <v>0</v>
      </c>
      <c r="Q2011" s="42">
        <f>+IFERROR(VLOOKUP($A2011,'2022'!$A:$O,11,FALSE),0)</f>
        <v>0</v>
      </c>
      <c r="R2011" s="42">
        <f>+IFERROR(VLOOKUP($A2011,'2022'!$A:$O,12,FALSE),0)</f>
        <v>0</v>
      </c>
      <c r="S2011" s="42">
        <f>+IFERROR(VLOOKUP($A2011,'2022'!$A:$O,13,FALSE),0)</f>
        <v>0</v>
      </c>
      <c r="T2011" s="42">
        <f>+IFERROR(VLOOKUP($A2011,'2022'!$A:$O,14,FALSE),0)</f>
        <v>0</v>
      </c>
      <c r="U2011" s="42">
        <f>+IFERROR(VLOOKUP($A2011,'2022'!$A:$O,15,FALSE),0)</f>
        <v>0</v>
      </c>
    </row>
    <row r="2012" spans="1:21" ht="12" hidden="1" customHeight="1" x14ac:dyDescent="0.2">
      <c r="A2012" s="3">
        <v>5135600107</v>
      </c>
      <c r="B2012" s="4" t="s">
        <v>448</v>
      </c>
      <c r="C2012" s="4" t="s">
        <v>9</v>
      </c>
      <c r="D2012" s="4">
        <f t="shared" si="1958"/>
        <v>10</v>
      </c>
      <c r="E2012" s="42">
        <f t="shared" si="2003"/>
        <v>0</v>
      </c>
      <c r="F2012" s="42">
        <f>IFERROR(VLOOKUP($A2012,'2018'!$A$8:$C$209,3,FALSE),0)</f>
        <v>0</v>
      </c>
      <c r="G2012" s="42">
        <f>IFERROR(VLOOKUP($A2012,'2019'!$A$8:$C$282,3,FALSE),0)</f>
        <v>0</v>
      </c>
      <c r="H2012" s="42">
        <f>+IFERROR(VLOOKUP($A2012,'2020'!$A$14:$C$247,3,FALSE),0)</f>
        <v>0</v>
      </c>
      <c r="I2012" s="42">
        <f>+IFERROR(VLOOKUP($A2012,'2021'!$A$12:$C$276,3,FALSE),0)</f>
        <v>0</v>
      </c>
      <c r="J2012" s="42">
        <f>+IFERROR(VLOOKUP($A2012,'2022'!$A:$O,4,FALSE),0)</f>
        <v>0</v>
      </c>
      <c r="K2012" s="42">
        <f>+IFERROR(VLOOKUP($A2012,'2022'!$A:$O,5,FALSE),0)</f>
        <v>0</v>
      </c>
      <c r="L2012" s="42">
        <f>+IFERROR(VLOOKUP($A2012,'2022'!$A:$O,6,FALSE),0)</f>
        <v>0</v>
      </c>
      <c r="M2012" s="42">
        <f>+IFERROR(VLOOKUP($A2012,'2022'!$A:$O,7,FALSE),0)</f>
        <v>0</v>
      </c>
      <c r="N2012" s="42">
        <f>+IFERROR(VLOOKUP($A2012,'2022'!$A:$O,8,FALSE),0)</f>
        <v>0</v>
      </c>
      <c r="O2012" s="42">
        <f>+IFERROR(VLOOKUP($A2012,'2022'!$A:$O,9,FALSE),0)</f>
        <v>0</v>
      </c>
      <c r="P2012" s="42">
        <f>+IFERROR(VLOOKUP($A2012,'2022'!$A:$O,10,FALSE),0)</f>
        <v>0</v>
      </c>
      <c r="Q2012" s="42">
        <f>+IFERROR(VLOOKUP($A2012,'2022'!$A:$O,11,FALSE),0)</f>
        <v>0</v>
      </c>
      <c r="R2012" s="42">
        <f>+IFERROR(VLOOKUP($A2012,'2022'!$A:$O,12,FALSE),0)</f>
        <v>0</v>
      </c>
      <c r="S2012" s="42">
        <f>+IFERROR(VLOOKUP($A2012,'2022'!$A:$O,13,FALSE),0)</f>
        <v>0</v>
      </c>
      <c r="T2012" s="42">
        <f>+IFERROR(VLOOKUP($A2012,'2022'!$A:$O,14,FALSE),0)</f>
        <v>0</v>
      </c>
      <c r="U2012" s="42">
        <f>+IFERROR(VLOOKUP($A2012,'2022'!$A:$O,15,FALSE),0)</f>
        <v>0</v>
      </c>
    </row>
    <row r="2013" spans="1:21" hidden="1" x14ac:dyDescent="0.2">
      <c r="A2013" s="3">
        <v>5135600180</v>
      </c>
      <c r="B2013" s="4" t="s">
        <v>1083</v>
      </c>
      <c r="C2013" s="4" t="s">
        <v>9</v>
      </c>
      <c r="D2013" s="4">
        <f t="shared" ref="D2013:D2076" si="2004">+LEN(A2013)</f>
        <v>10</v>
      </c>
      <c r="E2013" s="42">
        <f t="shared" si="2003"/>
        <v>0</v>
      </c>
      <c r="F2013" s="42">
        <f>IFERROR(VLOOKUP($A2013,'2018'!$A$8:$C$209,3,FALSE),0)</f>
        <v>0</v>
      </c>
      <c r="G2013" s="42">
        <f>IFERROR(VLOOKUP($A2013,'2019'!$A$8:$C$282,3,FALSE),0)</f>
        <v>0</v>
      </c>
      <c r="H2013" s="42">
        <f>+IFERROR(VLOOKUP($A2013,'2020'!$A$14:$C$247,3,FALSE),0)</f>
        <v>0</v>
      </c>
      <c r="I2013" s="42">
        <f>+IFERROR(VLOOKUP($A2013,'2021'!$A$12:$C$276,3,FALSE),0)</f>
        <v>0</v>
      </c>
      <c r="J2013" s="42">
        <f>+IFERROR(VLOOKUP($A2013,'2022'!$A:$O,4,FALSE),0)</f>
        <v>0</v>
      </c>
      <c r="K2013" s="42">
        <f>+IFERROR(VLOOKUP($A2013,'2022'!$A:$O,5,FALSE),0)</f>
        <v>0</v>
      </c>
      <c r="L2013" s="42">
        <f>+IFERROR(VLOOKUP($A2013,'2022'!$A:$O,6,FALSE),0)</f>
        <v>0</v>
      </c>
      <c r="M2013" s="42">
        <f>+IFERROR(VLOOKUP($A2013,'2022'!$A:$O,7,FALSE),0)</f>
        <v>0</v>
      </c>
      <c r="N2013" s="42">
        <f>+IFERROR(VLOOKUP($A2013,'2022'!$A:$O,8,FALSE),0)</f>
        <v>0</v>
      </c>
      <c r="O2013" s="42">
        <f>+IFERROR(VLOOKUP($A2013,'2022'!$A:$O,9,FALSE),0)</f>
        <v>0</v>
      </c>
      <c r="P2013" s="42">
        <f>+IFERROR(VLOOKUP($A2013,'2022'!$A:$O,10,FALSE),0)</f>
        <v>0</v>
      </c>
      <c r="Q2013" s="42">
        <f>+IFERROR(VLOOKUP($A2013,'2022'!$A:$O,11,FALSE),0)</f>
        <v>0</v>
      </c>
      <c r="R2013" s="42">
        <f>+IFERROR(VLOOKUP($A2013,'2022'!$A:$O,12,FALSE),0)</f>
        <v>0</v>
      </c>
      <c r="S2013" s="42">
        <f>+IFERROR(VLOOKUP($A2013,'2022'!$A:$O,13,FALSE),0)</f>
        <v>0</v>
      </c>
      <c r="T2013" s="42">
        <f>+IFERROR(VLOOKUP($A2013,'2022'!$A:$O,14,FALSE),0)</f>
        <v>0</v>
      </c>
      <c r="U2013" s="42">
        <f>+IFERROR(VLOOKUP($A2013,'2022'!$A:$O,15,FALSE),0)</f>
        <v>0</v>
      </c>
    </row>
    <row r="2014" spans="1:21" ht="12" hidden="1" customHeight="1" x14ac:dyDescent="0.2">
      <c r="A2014" s="3">
        <v>5135600190</v>
      </c>
      <c r="B2014" s="4" t="s">
        <v>452</v>
      </c>
      <c r="C2014" s="4" t="s">
        <v>9</v>
      </c>
      <c r="D2014" s="4">
        <f t="shared" si="2004"/>
        <v>10</v>
      </c>
      <c r="E2014" s="42">
        <f t="shared" si="2003"/>
        <v>0</v>
      </c>
      <c r="F2014" s="42">
        <f>IFERROR(VLOOKUP($A2014,'2018'!$A$8:$C$209,3,FALSE),0)</f>
        <v>0</v>
      </c>
      <c r="G2014" s="42">
        <f>IFERROR(VLOOKUP($A2014,'2019'!$A$8:$C$282,3,FALSE),0)</f>
        <v>0</v>
      </c>
      <c r="H2014" s="42">
        <f>+IFERROR(VLOOKUP($A2014,'2020'!$A$14:$C$247,3,FALSE),0)</f>
        <v>0</v>
      </c>
      <c r="I2014" s="42">
        <f>+IFERROR(VLOOKUP($A2014,'2021'!$A$12:$C$276,3,FALSE),0)</f>
        <v>0</v>
      </c>
      <c r="J2014" s="42">
        <f>+IFERROR(VLOOKUP($A2014,'2022'!$A:$O,4,FALSE),0)</f>
        <v>0</v>
      </c>
      <c r="K2014" s="42">
        <f>+IFERROR(VLOOKUP($A2014,'2022'!$A:$O,5,FALSE),0)</f>
        <v>0</v>
      </c>
      <c r="L2014" s="42">
        <f>+IFERROR(VLOOKUP($A2014,'2022'!$A:$O,6,FALSE),0)</f>
        <v>0</v>
      </c>
      <c r="M2014" s="42">
        <f>+IFERROR(VLOOKUP($A2014,'2022'!$A:$O,7,FALSE),0)</f>
        <v>0</v>
      </c>
      <c r="N2014" s="42">
        <f>+IFERROR(VLOOKUP($A2014,'2022'!$A:$O,8,FALSE),0)</f>
        <v>0</v>
      </c>
      <c r="O2014" s="42">
        <f>+IFERROR(VLOOKUP($A2014,'2022'!$A:$O,9,FALSE),0)</f>
        <v>0</v>
      </c>
      <c r="P2014" s="42">
        <f>+IFERROR(VLOOKUP($A2014,'2022'!$A:$O,10,FALSE),0)</f>
        <v>0</v>
      </c>
      <c r="Q2014" s="42">
        <f>+IFERROR(VLOOKUP($A2014,'2022'!$A:$O,11,FALSE),0)</f>
        <v>0</v>
      </c>
      <c r="R2014" s="42">
        <f>+IFERROR(VLOOKUP($A2014,'2022'!$A:$O,12,FALSE),0)</f>
        <v>0</v>
      </c>
      <c r="S2014" s="42">
        <f>+IFERROR(VLOOKUP($A2014,'2022'!$A:$O,13,FALSE),0)</f>
        <v>0</v>
      </c>
      <c r="T2014" s="42">
        <f>+IFERROR(VLOOKUP($A2014,'2022'!$A:$O,14,FALSE),0)</f>
        <v>0</v>
      </c>
      <c r="U2014" s="42">
        <f>+IFERROR(VLOOKUP($A2014,'2022'!$A:$O,15,FALSE),0)</f>
        <v>0</v>
      </c>
    </row>
    <row r="2015" spans="1:21" ht="12" hidden="1" customHeight="1" x14ac:dyDescent="0.2">
      <c r="A2015" s="3">
        <v>5135600191</v>
      </c>
      <c r="B2015" s="4" t="s">
        <v>453</v>
      </c>
      <c r="C2015" s="4" t="s">
        <v>9</v>
      </c>
      <c r="D2015" s="4">
        <f t="shared" si="2004"/>
        <v>10</v>
      </c>
      <c r="E2015" s="42">
        <f t="shared" si="2003"/>
        <v>0</v>
      </c>
      <c r="F2015" s="42">
        <f>IFERROR(VLOOKUP($A2015,'2018'!$A$8:$C$209,3,FALSE),0)</f>
        <v>0</v>
      </c>
      <c r="G2015" s="42">
        <f>IFERROR(VLOOKUP($A2015,'2019'!$A$8:$C$282,3,FALSE),0)</f>
        <v>0</v>
      </c>
      <c r="H2015" s="42">
        <f>+IFERROR(VLOOKUP($A2015,'2020'!$A$14:$C$247,3,FALSE),0)</f>
        <v>0</v>
      </c>
      <c r="I2015" s="42">
        <f>+IFERROR(VLOOKUP($A2015,'2021'!$A$12:$C$276,3,FALSE),0)</f>
        <v>0</v>
      </c>
      <c r="J2015" s="42">
        <f>+IFERROR(VLOOKUP($A2015,'2022'!$A:$O,4,FALSE),0)</f>
        <v>0</v>
      </c>
      <c r="K2015" s="42">
        <f>+IFERROR(VLOOKUP($A2015,'2022'!$A:$O,5,FALSE),0)</f>
        <v>0</v>
      </c>
      <c r="L2015" s="42">
        <f>+IFERROR(VLOOKUP($A2015,'2022'!$A:$O,6,FALSE),0)</f>
        <v>0</v>
      </c>
      <c r="M2015" s="42">
        <f>+IFERROR(VLOOKUP($A2015,'2022'!$A:$O,7,FALSE),0)</f>
        <v>0</v>
      </c>
      <c r="N2015" s="42">
        <f>+IFERROR(VLOOKUP($A2015,'2022'!$A:$O,8,FALSE),0)</f>
        <v>0</v>
      </c>
      <c r="O2015" s="42">
        <f>+IFERROR(VLOOKUP($A2015,'2022'!$A:$O,9,FALSE),0)</f>
        <v>0</v>
      </c>
      <c r="P2015" s="42">
        <f>+IFERROR(VLOOKUP($A2015,'2022'!$A:$O,10,FALSE),0)</f>
        <v>0</v>
      </c>
      <c r="Q2015" s="42">
        <f>+IFERROR(VLOOKUP($A2015,'2022'!$A:$O,11,FALSE),0)</f>
        <v>0</v>
      </c>
      <c r="R2015" s="42">
        <f>+IFERROR(VLOOKUP($A2015,'2022'!$A:$O,12,FALSE),0)</f>
        <v>0</v>
      </c>
      <c r="S2015" s="42">
        <f>+IFERROR(VLOOKUP($A2015,'2022'!$A:$O,13,FALSE),0)</f>
        <v>0</v>
      </c>
      <c r="T2015" s="42">
        <f>+IFERROR(VLOOKUP($A2015,'2022'!$A:$O,14,FALSE),0)</f>
        <v>0</v>
      </c>
      <c r="U2015" s="42">
        <f>+IFERROR(VLOOKUP($A2015,'2022'!$A:$O,15,FALSE),0)</f>
        <v>0</v>
      </c>
    </row>
    <row r="2016" spans="1:21" ht="12" hidden="1" customHeight="1" x14ac:dyDescent="0.2">
      <c r="A2016" s="3">
        <v>5135600192</v>
      </c>
      <c r="B2016" s="4" t="s">
        <v>454</v>
      </c>
      <c r="C2016" s="4" t="s">
        <v>9</v>
      </c>
      <c r="D2016" s="4">
        <f t="shared" si="2004"/>
        <v>10</v>
      </c>
      <c r="E2016" s="42">
        <f t="shared" si="2003"/>
        <v>0</v>
      </c>
      <c r="F2016" s="42">
        <f>IFERROR(VLOOKUP($A2016,'2018'!$A$8:$C$209,3,FALSE),0)</f>
        <v>0</v>
      </c>
      <c r="G2016" s="42">
        <f>IFERROR(VLOOKUP($A2016,'2019'!$A$8:$C$282,3,FALSE),0)</f>
        <v>0</v>
      </c>
      <c r="H2016" s="42">
        <f>+IFERROR(VLOOKUP($A2016,'2020'!$A$14:$C$247,3,FALSE),0)</f>
        <v>0</v>
      </c>
      <c r="I2016" s="42">
        <f>+IFERROR(VLOOKUP($A2016,'2021'!$A$12:$C$276,3,FALSE),0)</f>
        <v>0</v>
      </c>
      <c r="J2016" s="42">
        <f>+IFERROR(VLOOKUP($A2016,'2022'!$A:$O,4,FALSE),0)</f>
        <v>0</v>
      </c>
      <c r="K2016" s="42">
        <f>+IFERROR(VLOOKUP($A2016,'2022'!$A:$O,5,FALSE),0)</f>
        <v>0</v>
      </c>
      <c r="L2016" s="42">
        <f>+IFERROR(VLOOKUP($A2016,'2022'!$A:$O,6,FALSE),0)</f>
        <v>0</v>
      </c>
      <c r="M2016" s="42">
        <f>+IFERROR(VLOOKUP($A2016,'2022'!$A:$O,7,FALSE),0)</f>
        <v>0</v>
      </c>
      <c r="N2016" s="42">
        <f>+IFERROR(VLOOKUP($A2016,'2022'!$A:$O,8,FALSE),0)</f>
        <v>0</v>
      </c>
      <c r="O2016" s="42">
        <f>+IFERROR(VLOOKUP($A2016,'2022'!$A:$O,9,FALSE),0)</f>
        <v>0</v>
      </c>
      <c r="P2016" s="42">
        <f>+IFERROR(VLOOKUP($A2016,'2022'!$A:$O,10,FALSE),0)</f>
        <v>0</v>
      </c>
      <c r="Q2016" s="42">
        <f>+IFERROR(VLOOKUP($A2016,'2022'!$A:$O,11,FALSE),0)</f>
        <v>0</v>
      </c>
      <c r="R2016" s="42">
        <f>+IFERROR(VLOOKUP($A2016,'2022'!$A:$O,12,FALSE),0)</f>
        <v>0</v>
      </c>
      <c r="S2016" s="42">
        <f>+IFERROR(VLOOKUP($A2016,'2022'!$A:$O,13,FALSE),0)</f>
        <v>0</v>
      </c>
      <c r="T2016" s="42">
        <f>+IFERROR(VLOOKUP($A2016,'2022'!$A:$O,14,FALSE),0)</f>
        <v>0</v>
      </c>
      <c r="U2016" s="42">
        <f>+IFERROR(VLOOKUP($A2016,'2022'!$A:$O,15,FALSE),0)</f>
        <v>0</v>
      </c>
    </row>
    <row r="2017" spans="1:21" hidden="1" x14ac:dyDescent="0.2">
      <c r="A2017" s="3">
        <v>5135600193</v>
      </c>
      <c r="B2017" s="4" t="s">
        <v>455</v>
      </c>
      <c r="C2017" s="4" t="s">
        <v>9</v>
      </c>
      <c r="D2017" s="4">
        <f t="shared" si="2004"/>
        <v>10</v>
      </c>
      <c r="E2017" s="42">
        <f t="shared" si="2003"/>
        <v>0</v>
      </c>
      <c r="F2017" s="42">
        <f>IFERROR(VLOOKUP($A2017,'2018'!$A$8:$C$209,3,FALSE),0)</f>
        <v>0</v>
      </c>
      <c r="G2017" s="42">
        <f>IFERROR(VLOOKUP($A2017,'2019'!$A$8:$C$282,3,FALSE),0)</f>
        <v>0</v>
      </c>
      <c r="H2017" s="42">
        <f>+IFERROR(VLOOKUP($A2017,'2020'!$A$14:$C$247,3,FALSE),0)</f>
        <v>0</v>
      </c>
      <c r="I2017" s="42">
        <f>+IFERROR(VLOOKUP($A2017,'2021'!$A$12:$C$276,3,FALSE),0)</f>
        <v>0</v>
      </c>
      <c r="J2017" s="42">
        <f>+IFERROR(VLOOKUP($A2017,'2022'!$A:$O,4,FALSE),0)</f>
        <v>0</v>
      </c>
      <c r="K2017" s="42">
        <f>+IFERROR(VLOOKUP($A2017,'2022'!$A:$O,5,FALSE),0)</f>
        <v>0</v>
      </c>
      <c r="L2017" s="42">
        <f>+IFERROR(VLOOKUP($A2017,'2022'!$A:$O,6,FALSE),0)</f>
        <v>0</v>
      </c>
      <c r="M2017" s="42">
        <f>+IFERROR(VLOOKUP($A2017,'2022'!$A:$O,7,FALSE),0)</f>
        <v>0</v>
      </c>
      <c r="N2017" s="42">
        <f>+IFERROR(VLOOKUP($A2017,'2022'!$A:$O,8,FALSE),0)</f>
        <v>0</v>
      </c>
      <c r="O2017" s="42">
        <f>+IFERROR(VLOOKUP($A2017,'2022'!$A:$O,9,FALSE),0)</f>
        <v>0</v>
      </c>
      <c r="P2017" s="42">
        <f>+IFERROR(VLOOKUP($A2017,'2022'!$A:$O,10,FALSE),0)</f>
        <v>0</v>
      </c>
      <c r="Q2017" s="42">
        <f>+IFERROR(VLOOKUP($A2017,'2022'!$A:$O,11,FALSE),0)</f>
        <v>0</v>
      </c>
      <c r="R2017" s="42">
        <f>+IFERROR(VLOOKUP($A2017,'2022'!$A:$O,12,FALSE),0)</f>
        <v>0</v>
      </c>
      <c r="S2017" s="42">
        <f>+IFERROR(VLOOKUP($A2017,'2022'!$A:$O,13,FALSE),0)</f>
        <v>0</v>
      </c>
      <c r="T2017" s="42">
        <f>+IFERROR(VLOOKUP($A2017,'2022'!$A:$O,14,FALSE),0)</f>
        <v>0</v>
      </c>
      <c r="U2017" s="42">
        <f>+IFERROR(VLOOKUP($A2017,'2022'!$A:$O,15,FALSE),0)</f>
        <v>0</v>
      </c>
    </row>
    <row r="2018" spans="1:21" hidden="1" x14ac:dyDescent="0.2">
      <c r="A2018" s="3">
        <v>5135600194</v>
      </c>
      <c r="B2018" s="4" t="s">
        <v>1084</v>
      </c>
      <c r="C2018" s="4" t="s">
        <v>9</v>
      </c>
      <c r="D2018" s="4">
        <f t="shared" si="2004"/>
        <v>10</v>
      </c>
      <c r="E2018" s="42">
        <f t="shared" si="2003"/>
        <v>0</v>
      </c>
      <c r="F2018" s="42">
        <f>IFERROR(VLOOKUP($A2018,'2018'!$A$8:$C$209,3,FALSE),0)</f>
        <v>0</v>
      </c>
      <c r="G2018" s="42">
        <f>IFERROR(VLOOKUP($A2018,'2019'!$A$8:$C$282,3,FALSE),0)</f>
        <v>0</v>
      </c>
      <c r="H2018" s="42">
        <f>+IFERROR(VLOOKUP($A2018,'2020'!$A$14:$C$247,3,FALSE),0)</f>
        <v>0</v>
      </c>
      <c r="I2018" s="42">
        <f>+IFERROR(VLOOKUP($A2018,'2021'!$A$12:$C$276,3,FALSE),0)</f>
        <v>0</v>
      </c>
      <c r="J2018" s="42">
        <f>+IFERROR(VLOOKUP($A2018,'2022'!$A:$O,4,FALSE),0)</f>
        <v>0</v>
      </c>
      <c r="K2018" s="42">
        <f>+IFERROR(VLOOKUP($A2018,'2022'!$A:$O,5,FALSE),0)</f>
        <v>0</v>
      </c>
      <c r="L2018" s="42">
        <f>+IFERROR(VLOOKUP($A2018,'2022'!$A:$O,6,FALSE),0)</f>
        <v>0</v>
      </c>
      <c r="M2018" s="42">
        <f>+IFERROR(VLOOKUP($A2018,'2022'!$A:$O,7,FALSE),0)</f>
        <v>0</v>
      </c>
      <c r="N2018" s="42">
        <f>+IFERROR(VLOOKUP($A2018,'2022'!$A:$O,8,FALSE),0)</f>
        <v>0</v>
      </c>
      <c r="O2018" s="42">
        <f>+IFERROR(VLOOKUP($A2018,'2022'!$A:$O,9,FALSE),0)</f>
        <v>0</v>
      </c>
      <c r="P2018" s="42">
        <f>+IFERROR(VLOOKUP($A2018,'2022'!$A:$O,10,FALSE),0)</f>
        <v>0</v>
      </c>
      <c r="Q2018" s="42">
        <f>+IFERROR(VLOOKUP($A2018,'2022'!$A:$O,11,FALSE),0)</f>
        <v>0</v>
      </c>
      <c r="R2018" s="42">
        <f>+IFERROR(VLOOKUP($A2018,'2022'!$A:$O,12,FALSE),0)</f>
        <v>0</v>
      </c>
      <c r="S2018" s="42">
        <f>+IFERROR(VLOOKUP($A2018,'2022'!$A:$O,13,FALSE),0)</f>
        <v>0</v>
      </c>
      <c r="T2018" s="42">
        <f>+IFERROR(VLOOKUP($A2018,'2022'!$A:$O,14,FALSE),0)</f>
        <v>0</v>
      </c>
      <c r="U2018" s="42">
        <f>+IFERROR(VLOOKUP($A2018,'2022'!$A:$O,15,FALSE),0)</f>
        <v>0</v>
      </c>
    </row>
    <row r="2019" spans="1:21" ht="12" hidden="1" x14ac:dyDescent="0.25">
      <c r="A2019" s="5">
        <v>513595</v>
      </c>
      <c r="B2019" s="6" t="s">
        <v>167</v>
      </c>
      <c r="C2019" s="6" t="s">
        <v>5</v>
      </c>
      <c r="D2019" s="6">
        <f t="shared" si="2004"/>
        <v>6</v>
      </c>
      <c r="E2019" s="40">
        <f t="shared" ref="E2019:U2020" si="2005">+E2020</f>
        <v>0</v>
      </c>
      <c r="F2019" s="40">
        <f t="shared" si="2005"/>
        <v>0</v>
      </c>
      <c r="G2019" s="40">
        <f t="shared" si="2005"/>
        <v>0</v>
      </c>
      <c r="H2019" s="40">
        <f t="shared" si="2005"/>
        <v>0</v>
      </c>
      <c r="I2019" s="40">
        <f t="shared" si="2005"/>
        <v>0</v>
      </c>
      <c r="J2019" s="40">
        <f t="shared" si="2005"/>
        <v>0</v>
      </c>
      <c r="K2019" s="40">
        <f t="shared" si="2005"/>
        <v>0</v>
      </c>
      <c r="L2019" s="40">
        <f t="shared" si="2005"/>
        <v>0</v>
      </c>
      <c r="M2019" s="40">
        <f t="shared" si="2005"/>
        <v>0</v>
      </c>
      <c r="N2019" s="40">
        <f t="shared" si="2005"/>
        <v>0</v>
      </c>
      <c r="O2019" s="40">
        <f t="shared" si="2005"/>
        <v>0</v>
      </c>
      <c r="P2019" s="40">
        <f t="shared" si="2005"/>
        <v>0</v>
      </c>
      <c r="Q2019" s="40">
        <f t="shared" si="2005"/>
        <v>0</v>
      </c>
      <c r="R2019" s="40">
        <f t="shared" si="2005"/>
        <v>0</v>
      </c>
      <c r="S2019" s="40">
        <f t="shared" si="2005"/>
        <v>0</v>
      </c>
      <c r="T2019" s="40">
        <f t="shared" si="2005"/>
        <v>0</v>
      </c>
      <c r="U2019" s="40">
        <f t="shared" si="2005"/>
        <v>0</v>
      </c>
    </row>
    <row r="2020" spans="1:21" ht="12" hidden="1" x14ac:dyDescent="0.25">
      <c r="A2020" s="34">
        <v>51359501</v>
      </c>
      <c r="B2020" s="35" t="s">
        <v>167</v>
      </c>
      <c r="C2020" s="35" t="s">
        <v>5</v>
      </c>
      <c r="D2020" s="35">
        <f t="shared" si="2004"/>
        <v>8</v>
      </c>
      <c r="E2020" s="41">
        <f t="shared" si="2005"/>
        <v>0</v>
      </c>
      <c r="F2020" s="41">
        <f t="shared" si="2005"/>
        <v>0</v>
      </c>
      <c r="G2020" s="41">
        <f t="shared" si="2005"/>
        <v>0</v>
      </c>
      <c r="H2020" s="41">
        <f t="shared" si="2005"/>
        <v>0</v>
      </c>
      <c r="I2020" s="41">
        <f t="shared" si="2005"/>
        <v>0</v>
      </c>
      <c r="J2020" s="41">
        <f t="shared" si="2005"/>
        <v>0</v>
      </c>
      <c r="K2020" s="41">
        <f t="shared" si="2005"/>
        <v>0</v>
      </c>
      <c r="L2020" s="41">
        <f t="shared" si="2005"/>
        <v>0</v>
      </c>
      <c r="M2020" s="41">
        <f t="shared" si="2005"/>
        <v>0</v>
      </c>
      <c r="N2020" s="41">
        <f t="shared" si="2005"/>
        <v>0</v>
      </c>
      <c r="O2020" s="41">
        <f t="shared" si="2005"/>
        <v>0</v>
      </c>
      <c r="P2020" s="41">
        <f t="shared" si="2005"/>
        <v>0</v>
      </c>
      <c r="Q2020" s="41">
        <f t="shared" si="2005"/>
        <v>0</v>
      </c>
      <c r="R2020" s="41">
        <f t="shared" si="2005"/>
        <v>0</v>
      </c>
      <c r="S2020" s="41">
        <f t="shared" si="2005"/>
        <v>0</v>
      </c>
      <c r="T2020" s="41">
        <f t="shared" si="2005"/>
        <v>0</v>
      </c>
      <c r="U2020" s="41">
        <f t="shared" si="2005"/>
        <v>0</v>
      </c>
    </row>
    <row r="2021" spans="1:21" ht="12" hidden="1" customHeight="1" x14ac:dyDescent="0.2">
      <c r="A2021" s="3">
        <v>5135950101</v>
      </c>
      <c r="B2021" s="4" t="s">
        <v>167</v>
      </c>
      <c r="C2021" s="4" t="s">
        <v>9</v>
      </c>
      <c r="D2021" s="4">
        <f t="shared" si="2004"/>
        <v>10</v>
      </c>
      <c r="E2021" s="42">
        <f>+F2021+G2021+J2021+K2021+L2021+H2021+M2021+N2021+I2021+O2021+P2021+Q2021+R2021+S2021+T2021+U2021</f>
        <v>0</v>
      </c>
      <c r="F2021" s="42">
        <f>IFERROR(VLOOKUP($A2021,'2018'!$A$8:$C$209,3,FALSE),0)</f>
        <v>0</v>
      </c>
      <c r="G2021" s="42">
        <f>IFERROR(VLOOKUP($A2021,'2019'!$A$8:$C$282,3,FALSE),0)</f>
        <v>0</v>
      </c>
      <c r="H2021" s="42">
        <f>+IFERROR(VLOOKUP($A2021,'2020'!$A$14:$C$247,3,FALSE),0)</f>
        <v>0</v>
      </c>
      <c r="I2021" s="42">
        <f>+IFERROR(VLOOKUP($A2021,'2021'!$A$12:$C$276,3,FALSE),0)</f>
        <v>0</v>
      </c>
      <c r="J2021" s="42">
        <f>+IFERROR(VLOOKUP($A2021,'2022'!$A:$O,4,FALSE),0)</f>
        <v>0</v>
      </c>
      <c r="K2021" s="42">
        <f>+IFERROR(VLOOKUP($A2021,'2022'!$A:$O,5,FALSE),0)</f>
        <v>0</v>
      </c>
      <c r="L2021" s="42">
        <f>+IFERROR(VLOOKUP($A2021,'2022'!$A:$O,6,FALSE),0)</f>
        <v>0</v>
      </c>
      <c r="M2021" s="42">
        <f>+IFERROR(VLOOKUP($A2021,'2022'!$A:$O,7,FALSE),0)</f>
        <v>0</v>
      </c>
      <c r="N2021" s="42">
        <f>+IFERROR(VLOOKUP($A2021,'2022'!$A:$O,8,FALSE),0)</f>
        <v>0</v>
      </c>
      <c r="O2021" s="42">
        <f>+IFERROR(VLOOKUP($A2021,'2022'!$A:$O,9,FALSE),0)</f>
        <v>0</v>
      </c>
      <c r="P2021" s="42">
        <f>+IFERROR(VLOOKUP($A2021,'2022'!$A:$O,10,FALSE),0)</f>
        <v>0</v>
      </c>
      <c r="Q2021" s="42">
        <f>+IFERROR(VLOOKUP($A2021,'2022'!$A:$O,11,FALSE),0)</f>
        <v>0</v>
      </c>
      <c r="R2021" s="42">
        <f>+IFERROR(VLOOKUP($A2021,'2022'!$A:$O,12,FALSE),0)</f>
        <v>0</v>
      </c>
      <c r="S2021" s="42">
        <f>+IFERROR(VLOOKUP($A2021,'2022'!$A:$O,13,FALSE),0)</f>
        <v>0</v>
      </c>
      <c r="T2021" s="42">
        <f>+IFERROR(VLOOKUP($A2021,'2022'!$A:$O,14,FALSE),0)</f>
        <v>0</v>
      </c>
      <c r="U2021" s="42">
        <f>+IFERROR(VLOOKUP($A2021,'2022'!$A:$O,15,FALSE),0)</f>
        <v>0</v>
      </c>
    </row>
    <row r="2022" spans="1:21" ht="12" hidden="1" customHeight="1" x14ac:dyDescent="0.25">
      <c r="A2022" s="5">
        <v>513596</v>
      </c>
      <c r="B2022" s="6" t="s">
        <v>1085</v>
      </c>
      <c r="C2022" s="6" t="s">
        <v>5</v>
      </c>
      <c r="D2022" s="6">
        <f t="shared" si="2004"/>
        <v>6</v>
      </c>
      <c r="E2022" s="40">
        <f t="shared" ref="E2022:U2023" si="2006">+E2023</f>
        <v>0</v>
      </c>
      <c r="F2022" s="40">
        <f t="shared" si="2006"/>
        <v>0</v>
      </c>
      <c r="G2022" s="40">
        <f t="shared" si="2006"/>
        <v>0</v>
      </c>
      <c r="H2022" s="40">
        <f t="shared" si="2006"/>
        <v>0</v>
      </c>
      <c r="I2022" s="40">
        <f t="shared" si="2006"/>
        <v>0</v>
      </c>
      <c r="J2022" s="40">
        <f t="shared" si="2006"/>
        <v>0</v>
      </c>
      <c r="K2022" s="40">
        <f t="shared" si="2006"/>
        <v>0</v>
      </c>
      <c r="L2022" s="40">
        <f t="shared" si="2006"/>
        <v>0</v>
      </c>
      <c r="M2022" s="40">
        <f t="shared" si="2006"/>
        <v>0</v>
      </c>
      <c r="N2022" s="40">
        <f t="shared" si="2006"/>
        <v>0</v>
      </c>
      <c r="O2022" s="40">
        <f t="shared" si="2006"/>
        <v>0</v>
      </c>
      <c r="P2022" s="40">
        <f t="shared" si="2006"/>
        <v>0</v>
      </c>
      <c r="Q2022" s="40">
        <f t="shared" si="2006"/>
        <v>0</v>
      </c>
      <c r="R2022" s="40">
        <f t="shared" si="2006"/>
        <v>0</v>
      </c>
      <c r="S2022" s="40">
        <f t="shared" si="2006"/>
        <v>0</v>
      </c>
      <c r="T2022" s="40">
        <f t="shared" si="2006"/>
        <v>0</v>
      </c>
      <c r="U2022" s="40">
        <f t="shared" si="2006"/>
        <v>0</v>
      </c>
    </row>
    <row r="2023" spans="1:21" ht="12" hidden="1" x14ac:dyDescent="0.25">
      <c r="A2023" s="34">
        <v>51359601</v>
      </c>
      <c r="B2023" s="35" t="s">
        <v>1085</v>
      </c>
      <c r="C2023" s="35" t="s">
        <v>5</v>
      </c>
      <c r="D2023" s="35">
        <f t="shared" si="2004"/>
        <v>8</v>
      </c>
      <c r="E2023" s="41">
        <f t="shared" si="2006"/>
        <v>0</v>
      </c>
      <c r="F2023" s="41">
        <f t="shared" si="2006"/>
        <v>0</v>
      </c>
      <c r="G2023" s="41">
        <f t="shared" si="2006"/>
        <v>0</v>
      </c>
      <c r="H2023" s="41">
        <f t="shared" si="2006"/>
        <v>0</v>
      </c>
      <c r="I2023" s="41">
        <f t="shared" si="2006"/>
        <v>0</v>
      </c>
      <c r="J2023" s="41">
        <f t="shared" si="2006"/>
        <v>0</v>
      </c>
      <c r="K2023" s="41">
        <f t="shared" si="2006"/>
        <v>0</v>
      </c>
      <c r="L2023" s="41">
        <f t="shared" si="2006"/>
        <v>0</v>
      </c>
      <c r="M2023" s="41">
        <f t="shared" si="2006"/>
        <v>0</v>
      </c>
      <c r="N2023" s="41">
        <f t="shared" si="2006"/>
        <v>0</v>
      </c>
      <c r="O2023" s="41">
        <f t="shared" si="2006"/>
        <v>0</v>
      </c>
      <c r="P2023" s="41">
        <f t="shared" si="2006"/>
        <v>0</v>
      </c>
      <c r="Q2023" s="41">
        <f t="shared" si="2006"/>
        <v>0</v>
      </c>
      <c r="R2023" s="41">
        <f t="shared" si="2006"/>
        <v>0</v>
      </c>
      <c r="S2023" s="41">
        <f t="shared" si="2006"/>
        <v>0</v>
      </c>
      <c r="T2023" s="41">
        <f t="shared" si="2006"/>
        <v>0</v>
      </c>
      <c r="U2023" s="41">
        <f t="shared" si="2006"/>
        <v>0</v>
      </c>
    </row>
    <row r="2024" spans="1:21" ht="12" hidden="1" customHeight="1" x14ac:dyDescent="0.2">
      <c r="A2024" s="3">
        <v>5135960101</v>
      </c>
      <c r="B2024" s="4" t="s">
        <v>1085</v>
      </c>
      <c r="C2024" s="4" t="s">
        <v>9</v>
      </c>
      <c r="D2024" s="4">
        <f t="shared" si="2004"/>
        <v>10</v>
      </c>
      <c r="E2024" s="42">
        <f>+F2024+G2024+J2024+K2024+L2024+H2024+M2024+N2024+I2024+O2024+P2024+Q2024+R2024+S2024+T2024+U2024</f>
        <v>0</v>
      </c>
      <c r="F2024" s="42">
        <f>IFERROR(VLOOKUP($A2024,'2018'!$A$8:$C$209,3,FALSE),0)</f>
        <v>0</v>
      </c>
      <c r="G2024" s="42">
        <f>IFERROR(VLOOKUP($A2024,'2019'!$A$8:$C$282,3,FALSE),0)</f>
        <v>0</v>
      </c>
      <c r="H2024" s="42">
        <f>+IFERROR(VLOOKUP($A2024,'2020'!$A$14:$C$247,3,FALSE),0)</f>
        <v>0</v>
      </c>
      <c r="I2024" s="42">
        <f>+IFERROR(VLOOKUP($A2024,'2021'!$A$12:$C$276,3,FALSE),0)</f>
        <v>0</v>
      </c>
      <c r="J2024" s="42">
        <f>+IFERROR(VLOOKUP($A2024,'2022'!$A:$O,4,FALSE),0)</f>
        <v>0</v>
      </c>
      <c r="K2024" s="42">
        <f>+IFERROR(VLOOKUP($A2024,'2022'!$A:$O,5,FALSE),0)</f>
        <v>0</v>
      </c>
      <c r="L2024" s="42">
        <f>+IFERROR(VLOOKUP($A2024,'2022'!$A:$O,6,FALSE),0)</f>
        <v>0</v>
      </c>
      <c r="M2024" s="42">
        <f>+IFERROR(VLOOKUP($A2024,'2022'!$A:$O,7,FALSE),0)</f>
        <v>0</v>
      </c>
      <c r="N2024" s="42">
        <f>+IFERROR(VLOOKUP($A2024,'2022'!$A:$O,8,FALSE),0)</f>
        <v>0</v>
      </c>
      <c r="O2024" s="42">
        <f>+IFERROR(VLOOKUP($A2024,'2022'!$A:$O,9,FALSE),0)</f>
        <v>0</v>
      </c>
      <c r="P2024" s="42">
        <f>+IFERROR(VLOOKUP($A2024,'2022'!$A:$O,10,FALSE),0)</f>
        <v>0</v>
      </c>
      <c r="Q2024" s="42">
        <f>+IFERROR(VLOOKUP($A2024,'2022'!$A:$O,11,FALSE),0)</f>
        <v>0</v>
      </c>
      <c r="R2024" s="42">
        <f>+IFERROR(VLOOKUP($A2024,'2022'!$A:$O,12,FALSE),0)</f>
        <v>0</v>
      </c>
      <c r="S2024" s="42">
        <f>+IFERROR(VLOOKUP($A2024,'2022'!$A:$O,13,FALSE),0)</f>
        <v>0</v>
      </c>
      <c r="T2024" s="42">
        <f>+IFERROR(VLOOKUP($A2024,'2022'!$A:$O,14,FALSE),0)</f>
        <v>0</v>
      </c>
      <c r="U2024" s="42">
        <f>+IFERROR(VLOOKUP($A2024,'2022'!$A:$O,15,FALSE),0)</f>
        <v>0</v>
      </c>
    </row>
    <row r="2025" spans="1:21" ht="12" hidden="1" customHeight="1" x14ac:dyDescent="0.25">
      <c r="A2025" s="5">
        <v>513598</v>
      </c>
      <c r="B2025" s="6" t="s">
        <v>600</v>
      </c>
      <c r="C2025" s="6" t="s">
        <v>5</v>
      </c>
      <c r="D2025" s="6">
        <f t="shared" si="2004"/>
        <v>6</v>
      </c>
      <c r="E2025" s="40">
        <f t="shared" ref="E2025:U2026" si="2007">+E2026</f>
        <v>0</v>
      </c>
      <c r="F2025" s="40">
        <f t="shared" si="2007"/>
        <v>0</v>
      </c>
      <c r="G2025" s="40">
        <f t="shared" si="2007"/>
        <v>0</v>
      </c>
      <c r="H2025" s="40">
        <f t="shared" si="2007"/>
        <v>0</v>
      </c>
      <c r="I2025" s="40">
        <f t="shared" si="2007"/>
        <v>0</v>
      </c>
      <c r="J2025" s="40">
        <f t="shared" si="2007"/>
        <v>0</v>
      </c>
      <c r="K2025" s="40">
        <f t="shared" si="2007"/>
        <v>0</v>
      </c>
      <c r="L2025" s="40">
        <f t="shared" si="2007"/>
        <v>0</v>
      </c>
      <c r="M2025" s="40">
        <f t="shared" si="2007"/>
        <v>0</v>
      </c>
      <c r="N2025" s="40">
        <f t="shared" si="2007"/>
        <v>0</v>
      </c>
      <c r="O2025" s="40">
        <f t="shared" si="2007"/>
        <v>0</v>
      </c>
      <c r="P2025" s="40">
        <f t="shared" si="2007"/>
        <v>0</v>
      </c>
      <c r="Q2025" s="40">
        <f t="shared" si="2007"/>
        <v>0</v>
      </c>
      <c r="R2025" s="40">
        <f t="shared" si="2007"/>
        <v>0</v>
      </c>
      <c r="S2025" s="40">
        <f t="shared" si="2007"/>
        <v>0</v>
      </c>
      <c r="T2025" s="40">
        <f t="shared" si="2007"/>
        <v>0</v>
      </c>
      <c r="U2025" s="40">
        <f t="shared" si="2007"/>
        <v>0</v>
      </c>
    </row>
    <row r="2026" spans="1:21" ht="12" hidden="1" x14ac:dyDescent="0.25">
      <c r="A2026" s="34">
        <v>51359801</v>
      </c>
      <c r="B2026" s="35" t="s">
        <v>600</v>
      </c>
      <c r="C2026" s="35" t="s">
        <v>5</v>
      </c>
      <c r="D2026" s="35">
        <f t="shared" si="2004"/>
        <v>8</v>
      </c>
      <c r="E2026" s="41">
        <f t="shared" si="2007"/>
        <v>0</v>
      </c>
      <c r="F2026" s="41">
        <f t="shared" si="2007"/>
        <v>0</v>
      </c>
      <c r="G2026" s="41">
        <f t="shared" si="2007"/>
        <v>0</v>
      </c>
      <c r="H2026" s="41">
        <f t="shared" si="2007"/>
        <v>0</v>
      </c>
      <c r="I2026" s="41">
        <f t="shared" si="2007"/>
        <v>0</v>
      </c>
      <c r="J2026" s="41">
        <f t="shared" si="2007"/>
        <v>0</v>
      </c>
      <c r="K2026" s="41">
        <f t="shared" si="2007"/>
        <v>0</v>
      </c>
      <c r="L2026" s="41">
        <f t="shared" si="2007"/>
        <v>0</v>
      </c>
      <c r="M2026" s="41">
        <f t="shared" si="2007"/>
        <v>0</v>
      </c>
      <c r="N2026" s="41">
        <f t="shared" si="2007"/>
        <v>0</v>
      </c>
      <c r="O2026" s="41">
        <f t="shared" si="2007"/>
        <v>0</v>
      </c>
      <c r="P2026" s="41">
        <f t="shared" si="2007"/>
        <v>0</v>
      </c>
      <c r="Q2026" s="41">
        <f t="shared" si="2007"/>
        <v>0</v>
      </c>
      <c r="R2026" s="41">
        <f t="shared" si="2007"/>
        <v>0</v>
      </c>
      <c r="S2026" s="41">
        <f t="shared" si="2007"/>
        <v>0</v>
      </c>
      <c r="T2026" s="41">
        <f t="shared" si="2007"/>
        <v>0</v>
      </c>
      <c r="U2026" s="41">
        <f t="shared" si="2007"/>
        <v>0</v>
      </c>
    </row>
    <row r="2027" spans="1:21" ht="12" hidden="1" customHeight="1" x14ac:dyDescent="0.2">
      <c r="A2027" s="3">
        <v>5135980101</v>
      </c>
      <c r="B2027" s="4" t="s">
        <v>600</v>
      </c>
      <c r="C2027" s="4" t="s">
        <v>9</v>
      </c>
      <c r="D2027" s="4">
        <f t="shared" si="2004"/>
        <v>10</v>
      </c>
      <c r="E2027" s="42">
        <f>+F2027+G2027+J2027+K2027+L2027+H2027+M2027+N2027+I2027+O2027+P2027+Q2027+R2027+S2027+T2027+U2027</f>
        <v>0</v>
      </c>
      <c r="F2027" s="42">
        <f>IFERROR(VLOOKUP($A2027,'2018'!$A$8:$C$209,3,FALSE),0)</f>
        <v>0</v>
      </c>
      <c r="G2027" s="42">
        <f>IFERROR(VLOOKUP($A2027,'2019'!$A$8:$C$282,3,FALSE),0)</f>
        <v>0</v>
      </c>
      <c r="H2027" s="42">
        <f>+IFERROR(VLOOKUP($A2027,'2020'!$A$14:$C$247,3,FALSE),0)</f>
        <v>0</v>
      </c>
      <c r="I2027" s="42">
        <f>+IFERROR(VLOOKUP($A2027,'2021'!$A$12:$C$276,3,FALSE),0)</f>
        <v>0</v>
      </c>
      <c r="J2027" s="42">
        <f>+IFERROR(VLOOKUP($A2027,'2022'!$A:$O,4,FALSE),0)</f>
        <v>0</v>
      </c>
      <c r="K2027" s="42">
        <f>+IFERROR(VLOOKUP($A2027,'2022'!$A:$O,5,FALSE),0)</f>
        <v>0</v>
      </c>
      <c r="L2027" s="42">
        <f>+IFERROR(VLOOKUP($A2027,'2022'!$A:$O,6,FALSE),0)</f>
        <v>0</v>
      </c>
      <c r="M2027" s="42">
        <f>+IFERROR(VLOOKUP($A2027,'2022'!$A:$O,7,FALSE),0)</f>
        <v>0</v>
      </c>
      <c r="N2027" s="42">
        <f>+IFERROR(VLOOKUP($A2027,'2022'!$A:$O,8,FALSE),0)</f>
        <v>0</v>
      </c>
      <c r="O2027" s="42">
        <f>+IFERROR(VLOOKUP($A2027,'2022'!$A:$O,9,FALSE),0)</f>
        <v>0</v>
      </c>
      <c r="P2027" s="42">
        <f>+IFERROR(VLOOKUP($A2027,'2022'!$A:$O,10,FALSE),0)</f>
        <v>0</v>
      </c>
      <c r="Q2027" s="42">
        <f>+IFERROR(VLOOKUP($A2027,'2022'!$A:$O,11,FALSE),0)</f>
        <v>0</v>
      </c>
      <c r="R2027" s="42">
        <f>+IFERROR(VLOOKUP($A2027,'2022'!$A:$O,12,FALSE),0)</f>
        <v>0</v>
      </c>
      <c r="S2027" s="42">
        <f>+IFERROR(VLOOKUP($A2027,'2022'!$A:$O,13,FALSE),0)</f>
        <v>0</v>
      </c>
      <c r="T2027" s="42">
        <f>+IFERROR(VLOOKUP($A2027,'2022'!$A:$O,14,FALSE),0)</f>
        <v>0</v>
      </c>
      <c r="U2027" s="42">
        <f>+IFERROR(VLOOKUP($A2027,'2022'!$A:$O,15,FALSE),0)</f>
        <v>0</v>
      </c>
    </row>
    <row r="2028" spans="1:21" ht="12" hidden="1" customHeight="1" x14ac:dyDescent="0.25">
      <c r="A2028" s="32">
        <v>5140</v>
      </c>
      <c r="B2028" s="33" t="s">
        <v>469</v>
      </c>
      <c r="C2028" s="33" t="s">
        <v>5</v>
      </c>
      <c r="D2028" s="33">
        <f t="shared" si="2004"/>
        <v>4</v>
      </c>
      <c r="E2028" s="39">
        <f t="shared" ref="E2028:L2028" si="2008">+E2029+E2035+E2038+E2041+E2044+E2047</f>
        <v>0</v>
      </c>
      <c r="F2028" s="39">
        <f t="shared" si="2008"/>
        <v>0</v>
      </c>
      <c r="G2028" s="39">
        <f t="shared" si="2008"/>
        <v>0</v>
      </c>
      <c r="H2028" s="39">
        <f t="shared" ref="H2028" si="2009">+H2029+H2035+H2038+H2041+H2044+H2047</f>
        <v>0</v>
      </c>
      <c r="I2028" s="39">
        <f t="shared" ref="I2028" si="2010">+I2029+I2035+I2038+I2041+I2044+I2047</f>
        <v>0</v>
      </c>
      <c r="J2028" s="39">
        <f t="shared" si="2008"/>
        <v>0</v>
      </c>
      <c r="K2028" s="39">
        <f t="shared" si="2008"/>
        <v>0</v>
      </c>
      <c r="L2028" s="39">
        <f t="shared" si="2008"/>
        <v>0</v>
      </c>
      <c r="M2028" s="39">
        <f t="shared" ref="M2028:N2028" si="2011">+M2029+M2035+M2038+M2041+M2044+M2047</f>
        <v>0</v>
      </c>
      <c r="N2028" s="39">
        <f t="shared" si="2011"/>
        <v>0</v>
      </c>
      <c r="O2028" s="39">
        <f t="shared" ref="O2028:S2028" si="2012">+O2029+O2035+O2038+O2041+O2044+O2047</f>
        <v>0</v>
      </c>
      <c r="P2028" s="39">
        <f t="shared" si="2012"/>
        <v>0</v>
      </c>
      <c r="Q2028" s="39">
        <f t="shared" si="2012"/>
        <v>0</v>
      </c>
      <c r="R2028" s="39">
        <f t="shared" si="2012"/>
        <v>0</v>
      </c>
      <c r="S2028" s="39">
        <f t="shared" si="2012"/>
        <v>0</v>
      </c>
      <c r="T2028" s="39">
        <f t="shared" ref="T2028:U2028" si="2013">+T2029+T2035+T2038+T2041+T2044+T2047</f>
        <v>0</v>
      </c>
      <c r="U2028" s="39">
        <f t="shared" si="2013"/>
        <v>0</v>
      </c>
    </row>
    <row r="2029" spans="1:21" ht="12" hidden="1" x14ac:dyDescent="0.25">
      <c r="A2029" s="5">
        <v>514005</v>
      </c>
      <c r="B2029" s="6" t="s">
        <v>469</v>
      </c>
      <c r="C2029" s="6" t="s">
        <v>5</v>
      </c>
      <c r="D2029" s="6">
        <f t="shared" si="2004"/>
        <v>6</v>
      </c>
      <c r="E2029" s="40">
        <f t="shared" ref="E2029:U2029" si="2014">+E2030</f>
        <v>0</v>
      </c>
      <c r="F2029" s="40">
        <f t="shared" si="2014"/>
        <v>0</v>
      </c>
      <c r="G2029" s="40">
        <f t="shared" si="2014"/>
        <v>0</v>
      </c>
      <c r="H2029" s="40">
        <f t="shared" si="2014"/>
        <v>0</v>
      </c>
      <c r="I2029" s="40">
        <f t="shared" si="2014"/>
        <v>0</v>
      </c>
      <c r="J2029" s="40">
        <f t="shared" si="2014"/>
        <v>0</v>
      </c>
      <c r="K2029" s="40">
        <f t="shared" si="2014"/>
        <v>0</v>
      </c>
      <c r="L2029" s="40">
        <f t="shared" si="2014"/>
        <v>0</v>
      </c>
      <c r="M2029" s="40">
        <f t="shared" si="2014"/>
        <v>0</v>
      </c>
      <c r="N2029" s="40">
        <f t="shared" si="2014"/>
        <v>0</v>
      </c>
      <c r="O2029" s="40">
        <f t="shared" si="2014"/>
        <v>0</v>
      </c>
      <c r="P2029" s="40">
        <f t="shared" si="2014"/>
        <v>0</v>
      </c>
      <c r="Q2029" s="40">
        <f t="shared" si="2014"/>
        <v>0</v>
      </c>
      <c r="R2029" s="40">
        <f t="shared" si="2014"/>
        <v>0</v>
      </c>
      <c r="S2029" s="40">
        <f t="shared" si="2014"/>
        <v>0</v>
      </c>
      <c r="T2029" s="40">
        <f t="shared" si="2014"/>
        <v>0</v>
      </c>
      <c r="U2029" s="40">
        <f t="shared" si="2014"/>
        <v>0</v>
      </c>
    </row>
    <row r="2030" spans="1:21" ht="12" hidden="1" customHeight="1" x14ac:dyDescent="0.25">
      <c r="A2030" s="34">
        <v>51400501</v>
      </c>
      <c r="B2030" s="35" t="s">
        <v>469</v>
      </c>
      <c r="C2030" s="35" t="s">
        <v>5</v>
      </c>
      <c r="D2030" s="35">
        <f t="shared" si="2004"/>
        <v>8</v>
      </c>
      <c r="E2030" s="41">
        <f t="shared" ref="E2030:L2030" si="2015">SUBTOTAL(9,E2031:E2034)</f>
        <v>0</v>
      </c>
      <c r="F2030" s="41">
        <f t="shared" si="2015"/>
        <v>0</v>
      </c>
      <c r="G2030" s="41">
        <f t="shared" si="2015"/>
        <v>0</v>
      </c>
      <c r="H2030" s="41">
        <f t="shared" ref="H2030" si="2016">SUBTOTAL(9,H2031:H2034)</f>
        <v>0</v>
      </c>
      <c r="I2030" s="41">
        <f t="shared" ref="I2030" si="2017">SUBTOTAL(9,I2031:I2034)</f>
        <v>0</v>
      </c>
      <c r="J2030" s="41">
        <f t="shared" si="2015"/>
        <v>0</v>
      </c>
      <c r="K2030" s="41">
        <f t="shared" si="2015"/>
        <v>0</v>
      </c>
      <c r="L2030" s="41">
        <f t="shared" si="2015"/>
        <v>0</v>
      </c>
      <c r="M2030" s="41">
        <f t="shared" ref="M2030:N2030" si="2018">SUBTOTAL(9,M2031:M2034)</f>
        <v>0</v>
      </c>
      <c r="N2030" s="41">
        <f t="shared" si="2018"/>
        <v>0</v>
      </c>
      <c r="O2030" s="41">
        <f t="shared" ref="O2030:S2030" si="2019">SUBTOTAL(9,O2031:O2034)</f>
        <v>0</v>
      </c>
      <c r="P2030" s="41">
        <f t="shared" si="2019"/>
        <v>0</v>
      </c>
      <c r="Q2030" s="41">
        <f t="shared" si="2019"/>
        <v>0</v>
      </c>
      <c r="R2030" s="41">
        <f t="shared" si="2019"/>
        <v>0</v>
      </c>
      <c r="S2030" s="41">
        <f t="shared" si="2019"/>
        <v>0</v>
      </c>
      <c r="T2030" s="41">
        <f t="shared" ref="T2030:U2030" si="2020">SUBTOTAL(9,T2031:T2034)</f>
        <v>0</v>
      </c>
      <c r="U2030" s="41">
        <f t="shared" si="2020"/>
        <v>0</v>
      </c>
    </row>
    <row r="2031" spans="1:21" ht="12" hidden="1" customHeight="1" x14ac:dyDescent="0.2">
      <c r="A2031" s="3">
        <v>5140050101</v>
      </c>
      <c r="B2031" s="4" t="s">
        <v>479</v>
      </c>
      <c r="C2031" s="4" t="s">
        <v>9</v>
      </c>
      <c r="D2031" s="4">
        <f t="shared" si="2004"/>
        <v>10</v>
      </c>
      <c r="E2031" s="42">
        <f t="shared" ref="E2031:E2034" si="2021">+F2031+G2031+J2031+K2031+L2031+H2031+M2031+N2031+I2031+O2031+P2031+Q2031+R2031+S2031+T2031+U2031</f>
        <v>0</v>
      </c>
      <c r="F2031" s="42">
        <f>IFERROR(VLOOKUP($A2031,'2018'!$A$8:$C$209,3,FALSE),0)</f>
        <v>0</v>
      </c>
      <c r="G2031" s="42">
        <f>IFERROR(VLOOKUP($A2031,'2019'!$A$8:$C$282,3,FALSE),0)</f>
        <v>0</v>
      </c>
      <c r="H2031" s="42">
        <f>+IFERROR(VLOOKUP($A2031,'2020'!$A$14:$C$247,3,FALSE),0)</f>
        <v>0</v>
      </c>
      <c r="I2031" s="42">
        <f>+IFERROR(VLOOKUP($A2031,'2021'!$A$12:$C$276,3,FALSE),0)</f>
        <v>0</v>
      </c>
      <c r="J2031" s="42">
        <f>+IFERROR(VLOOKUP($A2031,'2022'!$A:$O,4,FALSE),0)</f>
        <v>0</v>
      </c>
      <c r="K2031" s="42">
        <f>+IFERROR(VLOOKUP($A2031,'2022'!$A:$O,5,FALSE),0)</f>
        <v>0</v>
      </c>
      <c r="L2031" s="42">
        <f>+IFERROR(VLOOKUP($A2031,'2022'!$A:$O,6,FALSE),0)</f>
        <v>0</v>
      </c>
      <c r="M2031" s="42">
        <f>+IFERROR(VLOOKUP($A2031,'2022'!$A:$O,7,FALSE),0)</f>
        <v>0</v>
      </c>
      <c r="N2031" s="42">
        <f>+IFERROR(VLOOKUP($A2031,'2022'!$A:$O,8,FALSE),0)</f>
        <v>0</v>
      </c>
      <c r="O2031" s="42">
        <f>+IFERROR(VLOOKUP($A2031,'2022'!$A:$O,9,FALSE),0)</f>
        <v>0</v>
      </c>
      <c r="P2031" s="42">
        <f>+IFERROR(VLOOKUP($A2031,'2022'!$A:$O,10,FALSE),0)</f>
        <v>0</v>
      </c>
      <c r="Q2031" s="42">
        <f>+IFERROR(VLOOKUP($A2031,'2022'!$A:$O,11,FALSE),0)</f>
        <v>0</v>
      </c>
      <c r="R2031" s="42">
        <f>+IFERROR(VLOOKUP($A2031,'2022'!$A:$O,12,FALSE),0)</f>
        <v>0</v>
      </c>
      <c r="S2031" s="42">
        <f>+IFERROR(VLOOKUP($A2031,'2022'!$A:$O,13,FALSE),0)</f>
        <v>0</v>
      </c>
      <c r="T2031" s="42">
        <f>+IFERROR(VLOOKUP($A2031,'2022'!$A:$O,14,FALSE),0)</f>
        <v>0</v>
      </c>
      <c r="U2031" s="42">
        <f>+IFERROR(VLOOKUP($A2031,'2022'!$A:$O,15,FALSE),0)</f>
        <v>0</v>
      </c>
    </row>
    <row r="2032" spans="1:21" hidden="1" x14ac:dyDescent="0.2">
      <c r="A2032" s="3">
        <v>5140050102</v>
      </c>
      <c r="B2032" s="4" t="s">
        <v>480</v>
      </c>
      <c r="C2032" s="4" t="s">
        <v>9</v>
      </c>
      <c r="D2032" s="4">
        <f t="shared" si="2004"/>
        <v>10</v>
      </c>
      <c r="E2032" s="42">
        <f t="shared" si="2021"/>
        <v>0</v>
      </c>
      <c r="F2032" s="42">
        <f>IFERROR(VLOOKUP($A2032,'2018'!$A$8:$C$209,3,FALSE),0)</f>
        <v>0</v>
      </c>
      <c r="G2032" s="42">
        <f>IFERROR(VLOOKUP($A2032,'2019'!$A$8:$C$282,3,FALSE),0)</f>
        <v>0</v>
      </c>
      <c r="H2032" s="42">
        <f>+IFERROR(VLOOKUP($A2032,'2020'!$A$14:$C$247,3,FALSE),0)</f>
        <v>0</v>
      </c>
      <c r="I2032" s="42">
        <f>+IFERROR(VLOOKUP($A2032,'2021'!$A$12:$C$276,3,FALSE),0)</f>
        <v>0</v>
      </c>
      <c r="J2032" s="42">
        <f>+IFERROR(VLOOKUP($A2032,'2022'!$A:$O,4,FALSE),0)</f>
        <v>0</v>
      </c>
      <c r="K2032" s="42">
        <f>+IFERROR(VLOOKUP($A2032,'2022'!$A:$O,5,FALSE),0)</f>
        <v>0</v>
      </c>
      <c r="L2032" s="42">
        <f>+IFERROR(VLOOKUP($A2032,'2022'!$A:$O,6,FALSE),0)</f>
        <v>0</v>
      </c>
      <c r="M2032" s="42">
        <f>+IFERROR(VLOOKUP($A2032,'2022'!$A:$O,7,FALSE),0)</f>
        <v>0</v>
      </c>
      <c r="N2032" s="42">
        <f>+IFERROR(VLOOKUP($A2032,'2022'!$A:$O,8,FALSE),0)</f>
        <v>0</v>
      </c>
      <c r="O2032" s="42">
        <f>+IFERROR(VLOOKUP($A2032,'2022'!$A:$O,9,FALSE),0)</f>
        <v>0</v>
      </c>
      <c r="P2032" s="42">
        <f>+IFERROR(VLOOKUP($A2032,'2022'!$A:$O,10,FALSE),0)</f>
        <v>0</v>
      </c>
      <c r="Q2032" s="42">
        <f>+IFERROR(VLOOKUP($A2032,'2022'!$A:$O,11,FALSE),0)</f>
        <v>0</v>
      </c>
      <c r="R2032" s="42">
        <f>+IFERROR(VLOOKUP($A2032,'2022'!$A:$O,12,FALSE),0)</f>
        <v>0</v>
      </c>
      <c r="S2032" s="42">
        <f>+IFERROR(VLOOKUP($A2032,'2022'!$A:$O,13,FALSE),0)</f>
        <v>0</v>
      </c>
      <c r="T2032" s="42">
        <f>+IFERROR(VLOOKUP($A2032,'2022'!$A:$O,14,FALSE),0)</f>
        <v>0</v>
      </c>
      <c r="U2032" s="42">
        <f>+IFERROR(VLOOKUP($A2032,'2022'!$A:$O,15,FALSE),0)</f>
        <v>0</v>
      </c>
    </row>
    <row r="2033" spans="1:21" ht="12" hidden="1" customHeight="1" x14ac:dyDescent="0.2">
      <c r="A2033" s="3">
        <v>5140050103</v>
      </c>
      <c r="B2033" s="4" t="s">
        <v>481</v>
      </c>
      <c r="C2033" s="4" t="s">
        <v>9</v>
      </c>
      <c r="D2033" s="4">
        <f t="shared" si="2004"/>
        <v>10</v>
      </c>
      <c r="E2033" s="42">
        <f t="shared" si="2021"/>
        <v>0</v>
      </c>
      <c r="F2033" s="42">
        <f>IFERROR(VLOOKUP($A2033,'2018'!$A$8:$C$209,3,FALSE),0)</f>
        <v>0</v>
      </c>
      <c r="G2033" s="42">
        <f>IFERROR(VLOOKUP($A2033,'2019'!$A$8:$C$282,3,FALSE),0)</f>
        <v>0</v>
      </c>
      <c r="H2033" s="42">
        <f>+IFERROR(VLOOKUP($A2033,'2020'!$A$14:$C$247,3,FALSE),0)</f>
        <v>0</v>
      </c>
      <c r="I2033" s="42">
        <f>+IFERROR(VLOOKUP($A2033,'2021'!$A$12:$C$276,3,FALSE),0)</f>
        <v>0</v>
      </c>
      <c r="J2033" s="42">
        <f>+IFERROR(VLOOKUP($A2033,'2022'!$A:$O,4,FALSE),0)</f>
        <v>0</v>
      </c>
      <c r="K2033" s="42">
        <f>+IFERROR(VLOOKUP($A2033,'2022'!$A:$O,5,FALSE),0)</f>
        <v>0</v>
      </c>
      <c r="L2033" s="42">
        <f>+IFERROR(VLOOKUP($A2033,'2022'!$A:$O,6,FALSE),0)</f>
        <v>0</v>
      </c>
      <c r="M2033" s="42">
        <f>+IFERROR(VLOOKUP($A2033,'2022'!$A:$O,7,FALSE),0)</f>
        <v>0</v>
      </c>
      <c r="N2033" s="42">
        <f>+IFERROR(VLOOKUP($A2033,'2022'!$A:$O,8,FALSE),0)</f>
        <v>0</v>
      </c>
      <c r="O2033" s="42">
        <f>+IFERROR(VLOOKUP($A2033,'2022'!$A:$O,9,FALSE),0)</f>
        <v>0</v>
      </c>
      <c r="P2033" s="42">
        <f>+IFERROR(VLOOKUP($A2033,'2022'!$A:$O,10,FALSE),0)</f>
        <v>0</v>
      </c>
      <c r="Q2033" s="42">
        <f>+IFERROR(VLOOKUP($A2033,'2022'!$A:$O,11,FALSE),0)</f>
        <v>0</v>
      </c>
      <c r="R2033" s="42">
        <f>+IFERROR(VLOOKUP($A2033,'2022'!$A:$O,12,FALSE),0)</f>
        <v>0</v>
      </c>
      <c r="S2033" s="42">
        <f>+IFERROR(VLOOKUP($A2033,'2022'!$A:$O,13,FALSE),0)</f>
        <v>0</v>
      </c>
      <c r="T2033" s="42">
        <f>+IFERROR(VLOOKUP($A2033,'2022'!$A:$O,14,FALSE),0)</f>
        <v>0</v>
      </c>
      <c r="U2033" s="42">
        <f>+IFERROR(VLOOKUP($A2033,'2022'!$A:$O,15,FALSE),0)</f>
        <v>0</v>
      </c>
    </row>
    <row r="2034" spans="1:21" ht="12" hidden="1" customHeight="1" x14ac:dyDescent="0.2">
      <c r="A2034" s="3">
        <v>5140050104</v>
      </c>
      <c r="B2034" s="4" t="s">
        <v>482</v>
      </c>
      <c r="C2034" s="4" t="s">
        <v>9</v>
      </c>
      <c r="D2034" s="4">
        <f t="shared" si="2004"/>
        <v>10</v>
      </c>
      <c r="E2034" s="42">
        <f t="shared" si="2021"/>
        <v>0</v>
      </c>
      <c r="F2034" s="42">
        <f>IFERROR(VLOOKUP($A2034,'2018'!$A$8:$C$209,3,FALSE),0)</f>
        <v>0</v>
      </c>
      <c r="G2034" s="42">
        <f>IFERROR(VLOOKUP($A2034,'2019'!$A$8:$C$282,3,FALSE),0)</f>
        <v>0</v>
      </c>
      <c r="H2034" s="42">
        <f>+IFERROR(VLOOKUP($A2034,'2020'!$A$14:$C$247,3,FALSE),0)</f>
        <v>0</v>
      </c>
      <c r="I2034" s="42">
        <f>+IFERROR(VLOOKUP($A2034,'2021'!$A$12:$C$276,3,FALSE),0)</f>
        <v>0</v>
      </c>
      <c r="J2034" s="42">
        <f>+IFERROR(VLOOKUP($A2034,'2022'!$A:$O,4,FALSE),0)</f>
        <v>0</v>
      </c>
      <c r="K2034" s="42">
        <f>+IFERROR(VLOOKUP($A2034,'2022'!$A:$O,5,FALSE),0)</f>
        <v>0</v>
      </c>
      <c r="L2034" s="42">
        <f>+IFERROR(VLOOKUP($A2034,'2022'!$A:$O,6,FALSE),0)</f>
        <v>0</v>
      </c>
      <c r="M2034" s="42">
        <f>+IFERROR(VLOOKUP($A2034,'2022'!$A:$O,7,FALSE),0)</f>
        <v>0</v>
      </c>
      <c r="N2034" s="42">
        <f>+IFERROR(VLOOKUP($A2034,'2022'!$A:$O,8,FALSE),0)</f>
        <v>0</v>
      </c>
      <c r="O2034" s="42">
        <f>+IFERROR(VLOOKUP($A2034,'2022'!$A:$O,9,FALSE),0)</f>
        <v>0</v>
      </c>
      <c r="P2034" s="42">
        <f>+IFERROR(VLOOKUP($A2034,'2022'!$A:$O,10,FALSE),0)</f>
        <v>0</v>
      </c>
      <c r="Q2034" s="42">
        <f>+IFERROR(VLOOKUP($A2034,'2022'!$A:$O,11,FALSE),0)</f>
        <v>0</v>
      </c>
      <c r="R2034" s="42">
        <f>+IFERROR(VLOOKUP($A2034,'2022'!$A:$O,12,FALSE),0)</f>
        <v>0</v>
      </c>
      <c r="S2034" s="42">
        <f>+IFERROR(VLOOKUP($A2034,'2022'!$A:$O,13,FALSE),0)</f>
        <v>0</v>
      </c>
      <c r="T2034" s="42">
        <f>+IFERROR(VLOOKUP($A2034,'2022'!$A:$O,14,FALSE),0)</f>
        <v>0</v>
      </c>
      <c r="U2034" s="42">
        <f>+IFERROR(VLOOKUP($A2034,'2022'!$A:$O,15,FALSE),0)</f>
        <v>0</v>
      </c>
    </row>
    <row r="2035" spans="1:21" ht="12" hidden="1" x14ac:dyDescent="0.25">
      <c r="A2035" s="5">
        <v>514010</v>
      </c>
      <c r="B2035" s="6" t="s">
        <v>1086</v>
      </c>
      <c r="C2035" s="6" t="s">
        <v>5</v>
      </c>
      <c r="D2035" s="6">
        <f t="shared" si="2004"/>
        <v>6</v>
      </c>
      <c r="E2035" s="40">
        <f t="shared" ref="E2035:U2036" si="2022">+E2036</f>
        <v>0</v>
      </c>
      <c r="F2035" s="40">
        <f t="shared" si="2022"/>
        <v>0</v>
      </c>
      <c r="G2035" s="40">
        <f t="shared" si="2022"/>
        <v>0</v>
      </c>
      <c r="H2035" s="40">
        <f t="shared" si="2022"/>
        <v>0</v>
      </c>
      <c r="I2035" s="40">
        <f t="shared" si="2022"/>
        <v>0</v>
      </c>
      <c r="J2035" s="40">
        <f t="shared" si="2022"/>
        <v>0</v>
      </c>
      <c r="K2035" s="40">
        <f t="shared" si="2022"/>
        <v>0</v>
      </c>
      <c r="L2035" s="40">
        <f t="shared" si="2022"/>
        <v>0</v>
      </c>
      <c r="M2035" s="40">
        <f t="shared" si="2022"/>
        <v>0</v>
      </c>
      <c r="N2035" s="40">
        <f t="shared" si="2022"/>
        <v>0</v>
      </c>
      <c r="O2035" s="40">
        <f t="shared" si="2022"/>
        <v>0</v>
      </c>
      <c r="P2035" s="40">
        <f t="shared" si="2022"/>
        <v>0</v>
      </c>
      <c r="Q2035" s="40">
        <f t="shared" si="2022"/>
        <v>0</v>
      </c>
      <c r="R2035" s="40">
        <f t="shared" si="2022"/>
        <v>0</v>
      </c>
      <c r="S2035" s="40">
        <f t="shared" si="2022"/>
        <v>0</v>
      </c>
      <c r="T2035" s="40">
        <f t="shared" si="2022"/>
        <v>0</v>
      </c>
      <c r="U2035" s="40">
        <f t="shared" si="2022"/>
        <v>0</v>
      </c>
    </row>
    <row r="2036" spans="1:21" ht="12" hidden="1" customHeight="1" x14ac:dyDescent="0.25">
      <c r="A2036" s="34">
        <v>51401001</v>
      </c>
      <c r="B2036" s="35" t="s">
        <v>1086</v>
      </c>
      <c r="C2036" s="35" t="s">
        <v>5</v>
      </c>
      <c r="D2036" s="35">
        <f t="shared" si="2004"/>
        <v>8</v>
      </c>
      <c r="E2036" s="41">
        <f t="shared" si="2022"/>
        <v>0</v>
      </c>
      <c r="F2036" s="41">
        <f t="shared" si="2022"/>
        <v>0</v>
      </c>
      <c r="G2036" s="41">
        <f t="shared" si="2022"/>
        <v>0</v>
      </c>
      <c r="H2036" s="41">
        <f t="shared" si="2022"/>
        <v>0</v>
      </c>
      <c r="I2036" s="41">
        <f t="shared" si="2022"/>
        <v>0</v>
      </c>
      <c r="J2036" s="41">
        <f t="shared" si="2022"/>
        <v>0</v>
      </c>
      <c r="K2036" s="41">
        <f t="shared" si="2022"/>
        <v>0</v>
      </c>
      <c r="L2036" s="41">
        <f t="shared" si="2022"/>
        <v>0</v>
      </c>
      <c r="M2036" s="41">
        <f t="shared" si="2022"/>
        <v>0</v>
      </c>
      <c r="N2036" s="41">
        <f t="shared" si="2022"/>
        <v>0</v>
      </c>
      <c r="O2036" s="41">
        <f t="shared" si="2022"/>
        <v>0</v>
      </c>
      <c r="P2036" s="41">
        <f t="shared" si="2022"/>
        <v>0</v>
      </c>
      <c r="Q2036" s="41">
        <f t="shared" si="2022"/>
        <v>0</v>
      </c>
      <c r="R2036" s="41">
        <f t="shared" si="2022"/>
        <v>0</v>
      </c>
      <c r="S2036" s="41">
        <f t="shared" si="2022"/>
        <v>0</v>
      </c>
      <c r="T2036" s="41">
        <f t="shared" si="2022"/>
        <v>0</v>
      </c>
      <c r="U2036" s="41">
        <f t="shared" si="2022"/>
        <v>0</v>
      </c>
    </row>
    <row r="2037" spans="1:21" ht="12" hidden="1" customHeight="1" x14ac:dyDescent="0.2">
      <c r="A2037" s="3">
        <v>5140100101</v>
      </c>
      <c r="B2037" s="4" t="s">
        <v>1086</v>
      </c>
      <c r="C2037" s="4" t="s">
        <v>9</v>
      </c>
      <c r="D2037" s="4">
        <f t="shared" si="2004"/>
        <v>10</v>
      </c>
      <c r="E2037" s="42">
        <f>+F2037+G2037+J2037+K2037+L2037+H2037+M2037+N2037+I2037+O2037+P2037+Q2037+R2037+S2037+T2037+U2037</f>
        <v>0</v>
      </c>
      <c r="F2037" s="42">
        <f>IFERROR(VLOOKUP($A2037,'2018'!$A$8:$C$209,3,FALSE),0)</f>
        <v>0</v>
      </c>
      <c r="G2037" s="42">
        <f>IFERROR(VLOOKUP($A2037,'2019'!$A$8:$C$282,3,FALSE),0)</f>
        <v>0</v>
      </c>
      <c r="H2037" s="42">
        <f>+IFERROR(VLOOKUP($A2037,'2020'!$A$14:$C$247,3,FALSE),0)</f>
        <v>0</v>
      </c>
      <c r="I2037" s="42">
        <f>+IFERROR(VLOOKUP($A2037,'2021'!$A$12:$C$276,3,FALSE),0)</f>
        <v>0</v>
      </c>
      <c r="J2037" s="42">
        <f>+IFERROR(VLOOKUP($A2037,'2022'!$A:$O,4,FALSE),0)</f>
        <v>0</v>
      </c>
      <c r="K2037" s="42">
        <f>+IFERROR(VLOOKUP($A2037,'2022'!$A:$O,5,FALSE),0)</f>
        <v>0</v>
      </c>
      <c r="L2037" s="42">
        <f>+IFERROR(VLOOKUP($A2037,'2022'!$A:$O,6,FALSE),0)</f>
        <v>0</v>
      </c>
      <c r="M2037" s="42">
        <f>+IFERROR(VLOOKUP($A2037,'2022'!$A:$O,7,FALSE),0)</f>
        <v>0</v>
      </c>
      <c r="N2037" s="42">
        <f>+IFERROR(VLOOKUP($A2037,'2022'!$A:$O,8,FALSE),0)</f>
        <v>0</v>
      </c>
      <c r="O2037" s="42">
        <f>+IFERROR(VLOOKUP($A2037,'2022'!$A:$O,9,FALSE),0)</f>
        <v>0</v>
      </c>
      <c r="P2037" s="42">
        <f>+IFERROR(VLOOKUP($A2037,'2022'!$A:$O,10,FALSE),0)</f>
        <v>0</v>
      </c>
      <c r="Q2037" s="42">
        <f>+IFERROR(VLOOKUP($A2037,'2022'!$A:$O,11,FALSE),0)</f>
        <v>0</v>
      </c>
      <c r="R2037" s="42">
        <f>+IFERROR(VLOOKUP($A2037,'2022'!$A:$O,12,FALSE),0)</f>
        <v>0</v>
      </c>
      <c r="S2037" s="42">
        <f>+IFERROR(VLOOKUP($A2037,'2022'!$A:$O,13,FALSE),0)</f>
        <v>0</v>
      </c>
      <c r="T2037" s="42">
        <f>+IFERROR(VLOOKUP($A2037,'2022'!$A:$O,14,FALSE),0)</f>
        <v>0</v>
      </c>
      <c r="U2037" s="42">
        <f>+IFERROR(VLOOKUP($A2037,'2022'!$A:$O,15,FALSE),0)</f>
        <v>0</v>
      </c>
    </row>
    <row r="2038" spans="1:21" ht="12" hidden="1" customHeight="1" x14ac:dyDescent="0.25">
      <c r="A2038" s="5">
        <v>514015</v>
      </c>
      <c r="B2038" s="6" t="s">
        <v>1087</v>
      </c>
      <c r="C2038" s="6" t="s">
        <v>5</v>
      </c>
      <c r="D2038" s="6">
        <f t="shared" si="2004"/>
        <v>6</v>
      </c>
      <c r="E2038" s="40">
        <f t="shared" ref="E2038:U2039" si="2023">+E2039</f>
        <v>0</v>
      </c>
      <c r="F2038" s="40">
        <f t="shared" si="2023"/>
        <v>0</v>
      </c>
      <c r="G2038" s="40">
        <f t="shared" si="2023"/>
        <v>0</v>
      </c>
      <c r="H2038" s="40">
        <f t="shared" si="2023"/>
        <v>0</v>
      </c>
      <c r="I2038" s="40">
        <f t="shared" si="2023"/>
        <v>0</v>
      </c>
      <c r="J2038" s="40">
        <f t="shared" si="2023"/>
        <v>0</v>
      </c>
      <c r="K2038" s="40">
        <f t="shared" si="2023"/>
        <v>0</v>
      </c>
      <c r="L2038" s="40">
        <f t="shared" si="2023"/>
        <v>0</v>
      </c>
      <c r="M2038" s="40">
        <f t="shared" si="2023"/>
        <v>0</v>
      </c>
      <c r="N2038" s="40">
        <f t="shared" si="2023"/>
        <v>0</v>
      </c>
      <c r="O2038" s="40">
        <f t="shared" si="2023"/>
        <v>0</v>
      </c>
      <c r="P2038" s="40">
        <f t="shared" si="2023"/>
        <v>0</v>
      </c>
      <c r="Q2038" s="40">
        <f t="shared" si="2023"/>
        <v>0</v>
      </c>
      <c r="R2038" s="40">
        <f t="shared" si="2023"/>
        <v>0</v>
      </c>
      <c r="S2038" s="40">
        <f t="shared" si="2023"/>
        <v>0</v>
      </c>
      <c r="T2038" s="40">
        <f t="shared" si="2023"/>
        <v>0</v>
      </c>
      <c r="U2038" s="40">
        <f t="shared" si="2023"/>
        <v>0</v>
      </c>
    </row>
    <row r="2039" spans="1:21" ht="12" hidden="1" x14ac:dyDescent="0.25">
      <c r="A2039" s="34">
        <v>51401501</v>
      </c>
      <c r="B2039" s="35" t="s">
        <v>1087</v>
      </c>
      <c r="C2039" s="35" t="s">
        <v>5</v>
      </c>
      <c r="D2039" s="35">
        <f t="shared" si="2004"/>
        <v>8</v>
      </c>
      <c r="E2039" s="41">
        <f t="shared" si="2023"/>
        <v>0</v>
      </c>
      <c r="F2039" s="41">
        <f t="shared" si="2023"/>
        <v>0</v>
      </c>
      <c r="G2039" s="41">
        <f t="shared" si="2023"/>
        <v>0</v>
      </c>
      <c r="H2039" s="41">
        <f t="shared" si="2023"/>
        <v>0</v>
      </c>
      <c r="I2039" s="41">
        <f t="shared" si="2023"/>
        <v>0</v>
      </c>
      <c r="J2039" s="41">
        <f t="shared" si="2023"/>
        <v>0</v>
      </c>
      <c r="K2039" s="41">
        <f t="shared" si="2023"/>
        <v>0</v>
      </c>
      <c r="L2039" s="41">
        <f t="shared" si="2023"/>
        <v>0</v>
      </c>
      <c r="M2039" s="41">
        <f t="shared" si="2023"/>
        <v>0</v>
      </c>
      <c r="N2039" s="41">
        <f t="shared" si="2023"/>
        <v>0</v>
      </c>
      <c r="O2039" s="41">
        <f t="shared" si="2023"/>
        <v>0</v>
      </c>
      <c r="P2039" s="41">
        <f t="shared" si="2023"/>
        <v>0</v>
      </c>
      <c r="Q2039" s="41">
        <f t="shared" si="2023"/>
        <v>0</v>
      </c>
      <c r="R2039" s="41">
        <f t="shared" si="2023"/>
        <v>0</v>
      </c>
      <c r="S2039" s="41">
        <f t="shared" si="2023"/>
        <v>0</v>
      </c>
      <c r="T2039" s="41">
        <f t="shared" si="2023"/>
        <v>0</v>
      </c>
      <c r="U2039" s="41">
        <f t="shared" si="2023"/>
        <v>0</v>
      </c>
    </row>
    <row r="2040" spans="1:21" ht="12" hidden="1" customHeight="1" x14ac:dyDescent="0.2">
      <c r="A2040" s="3">
        <v>5140150101</v>
      </c>
      <c r="B2040" s="4" t="s">
        <v>1087</v>
      </c>
      <c r="C2040" s="4" t="s">
        <v>9</v>
      </c>
      <c r="D2040" s="4">
        <f t="shared" si="2004"/>
        <v>10</v>
      </c>
      <c r="E2040" s="42">
        <f>+F2040+G2040+J2040+K2040+L2040+H2040+M2040+N2040+I2040+O2040+P2040+Q2040+R2040+S2040+T2040+U2040</f>
        <v>0</v>
      </c>
      <c r="F2040" s="42">
        <f>IFERROR(VLOOKUP($A2040,'2018'!$A$8:$C$209,3,FALSE),0)</f>
        <v>0</v>
      </c>
      <c r="G2040" s="42">
        <f>IFERROR(VLOOKUP($A2040,'2019'!$A$8:$C$282,3,FALSE),0)</f>
        <v>0</v>
      </c>
      <c r="H2040" s="42">
        <f>+IFERROR(VLOOKUP($A2040,'2020'!$A$14:$C$247,3,FALSE),0)</f>
        <v>0</v>
      </c>
      <c r="I2040" s="42">
        <f>+IFERROR(VLOOKUP($A2040,'2021'!$A$12:$C$276,3,FALSE),0)</f>
        <v>0</v>
      </c>
      <c r="J2040" s="42">
        <f>+IFERROR(VLOOKUP($A2040,'2022'!$A:$O,4,FALSE),0)</f>
        <v>0</v>
      </c>
      <c r="K2040" s="42">
        <f>+IFERROR(VLOOKUP($A2040,'2022'!$A:$O,5,FALSE),0)</f>
        <v>0</v>
      </c>
      <c r="L2040" s="42">
        <f>+IFERROR(VLOOKUP($A2040,'2022'!$A:$O,6,FALSE),0)</f>
        <v>0</v>
      </c>
      <c r="M2040" s="42">
        <f>+IFERROR(VLOOKUP($A2040,'2022'!$A:$O,7,FALSE),0)</f>
        <v>0</v>
      </c>
      <c r="N2040" s="42">
        <f>+IFERROR(VLOOKUP($A2040,'2022'!$A:$O,8,FALSE),0)</f>
        <v>0</v>
      </c>
      <c r="O2040" s="42">
        <f>+IFERROR(VLOOKUP($A2040,'2022'!$A:$O,9,FALSE),0)</f>
        <v>0</v>
      </c>
      <c r="P2040" s="42">
        <f>+IFERROR(VLOOKUP($A2040,'2022'!$A:$O,10,FALSE),0)</f>
        <v>0</v>
      </c>
      <c r="Q2040" s="42">
        <f>+IFERROR(VLOOKUP($A2040,'2022'!$A:$O,11,FALSE),0)</f>
        <v>0</v>
      </c>
      <c r="R2040" s="42">
        <f>+IFERROR(VLOOKUP($A2040,'2022'!$A:$O,12,FALSE),0)</f>
        <v>0</v>
      </c>
      <c r="S2040" s="42">
        <f>+IFERROR(VLOOKUP($A2040,'2022'!$A:$O,13,FALSE),0)</f>
        <v>0</v>
      </c>
      <c r="T2040" s="42">
        <f>+IFERROR(VLOOKUP($A2040,'2022'!$A:$O,14,FALSE),0)</f>
        <v>0</v>
      </c>
      <c r="U2040" s="42">
        <f>+IFERROR(VLOOKUP($A2040,'2022'!$A:$O,15,FALSE),0)</f>
        <v>0</v>
      </c>
    </row>
    <row r="2041" spans="1:21" ht="12" hidden="1" customHeight="1" x14ac:dyDescent="0.25">
      <c r="A2041" s="5">
        <v>514095</v>
      </c>
      <c r="B2041" s="6" t="s">
        <v>1088</v>
      </c>
      <c r="C2041" s="6" t="s">
        <v>5</v>
      </c>
      <c r="D2041" s="6">
        <f t="shared" si="2004"/>
        <v>6</v>
      </c>
      <c r="E2041" s="40">
        <f t="shared" ref="E2041:U2042" si="2024">+E2042</f>
        <v>0</v>
      </c>
      <c r="F2041" s="40">
        <f t="shared" si="2024"/>
        <v>0</v>
      </c>
      <c r="G2041" s="40">
        <f t="shared" si="2024"/>
        <v>0</v>
      </c>
      <c r="H2041" s="40">
        <f t="shared" si="2024"/>
        <v>0</v>
      </c>
      <c r="I2041" s="40">
        <f t="shared" si="2024"/>
        <v>0</v>
      </c>
      <c r="J2041" s="40">
        <f t="shared" si="2024"/>
        <v>0</v>
      </c>
      <c r="K2041" s="40">
        <f t="shared" si="2024"/>
        <v>0</v>
      </c>
      <c r="L2041" s="40">
        <f t="shared" si="2024"/>
        <v>0</v>
      </c>
      <c r="M2041" s="40">
        <f t="shared" si="2024"/>
        <v>0</v>
      </c>
      <c r="N2041" s="40">
        <f t="shared" si="2024"/>
        <v>0</v>
      </c>
      <c r="O2041" s="40">
        <f t="shared" si="2024"/>
        <v>0</v>
      </c>
      <c r="P2041" s="40">
        <f t="shared" si="2024"/>
        <v>0</v>
      </c>
      <c r="Q2041" s="40">
        <f t="shared" si="2024"/>
        <v>0</v>
      </c>
      <c r="R2041" s="40">
        <f t="shared" si="2024"/>
        <v>0</v>
      </c>
      <c r="S2041" s="40">
        <f t="shared" si="2024"/>
        <v>0</v>
      </c>
      <c r="T2041" s="40">
        <f t="shared" si="2024"/>
        <v>0</v>
      </c>
      <c r="U2041" s="40">
        <f t="shared" si="2024"/>
        <v>0</v>
      </c>
    </row>
    <row r="2042" spans="1:21" ht="12" hidden="1" x14ac:dyDescent="0.25">
      <c r="A2042" s="34">
        <v>51409501</v>
      </c>
      <c r="B2042" s="35" t="s">
        <v>1088</v>
      </c>
      <c r="C2042" s="35" t="s">
        <v>5</v>
      </c>
      <c r="D2042" s="35">
        <f t="shared" si="2004"/>
        <v>8</v>
      </c>
      <c r="E2042" s="41">
        <f t="shared" si="2024"/>
        <v>0</v>
      </c>
      <c r="F2042" s="41">
        <f t="shared" si="2024"/>
        <v>0</v>
      </c>
      <c r="G2042" s="41">
        <f t="shared" si="2024"/>
        <v>0</v>
      </c>
      <c r="H2042" s="41">
        <f t="shared" si="2024"/>
        <v>0</v>
      </c>
      <c r="I2042" s="41">
        <f t="shared" si="2024"/>
        <v>0</v>
      </c>
      <c r="J2042" s="41">
        <f t="shared" si="2024"/>
        <v>0</v>
      </c>
      <c r="K2042" s="41">
        <f t="shared" si="2024"/>
        <v>0</v>
      </c>
      <c r="L2042" s="41">
        <f t="shared" si="2024"/>
        <v>0</v>
      </c>
      <c r="M2042" s="41">
        <f t="shared" si="2024"/>
        <v>0</v>
      </c>
      <c r="N2042" s="41">
        <f t="shared" si="2024"/>
        <v>0</v>
      </c>
      <c r="O2042" s="41">
        <f t="shared" si="2024"/>
        <v>0</v>
      </c>
      <c r="P2042" s="41">
        <f t="shared" si="2024"/>
        <v>0</v>
      </c>
      <c r="Q2042" s="41">
        <f t="shared" si="2024"/>
        <v>0</v>
      </c>
      <c r="R2042" s="41">
        <f t="shared" si="2024"/>
        <v>0</v>
      </c>
      <c r="S2042" s="41">
        <f t="shared" si="2024"/>
        <v>0</v>
      </c>
      <c r="T2042" s="41">
        <f t="shared" si="2024"/>
        <v>0</v>
      </c>
      <c r="U2042" s="41">
        <f t="shared" si="2024"/>
        <v>0</v>
      </c>
    </row>
    <row r="2043" spans="1:21" ht="12" hidden="1" customHeight="1" x14ac:dyDescent="0.2">
      <c r="A2043" s="3">
        <v>5140950180</v>
      </c>
      <c r="B2043" s="4" t="s">
        <v>1088</v>
      </c>
      <c r="C2043" s="4" t="s">
        <v>9</v>
      </c>
      <c r="D2043" s="4">
        <f t="shared" si="2004"/>
        <v>10</v>
      </c>
      <c r="E2043" s="42">
        <f>+F2043+G2043+J2043+K2043+L2043+H2043+M2043+N2043+I2043+O2043+P2043+Q2043+R2043+S2043+T2043+U2043</f>
        <v>0</v>
      </c>
      <c r="F2043" s="42">
        <f>IFERROR(VLOOKUP($A2043,'2018'!$A$8:$C$209,3,FALSE),0)</f>
        <v>0</v>
      </c>
      <c r="G2043" s="42">
        <f>IFERROR(VLOOKUP($A2043,'2019'!$A$8:$C$282,3,FALSE),0)</f>
        <v>0</v>
      </c>
      <c r="H2043" s="42">
        <f>+IFERROR(VLOOKUP($A2043,'2020'!$A$14:$C$247,3,FALSE),0)</f>
        <v>0</v>
      </c>
      <c r="I2043" s="42">
        <f>+IFERROR(VLOOKUP($A2043,'2021'!$A$12:$C$276,3,FALSE),0)</f>
        <v>0</v>
      </c>
      <c r="J2043" s="42">
        <f>+IFERROR(VLOOKUP($A2043,'2022'!$A:$O,4,FALSE),0)</f>
        <v>0</v>
      </c>
      <c r="K2043" s="42">
        <f>+IFERROR(VLOOKUP($A2043,'2022'!$A:$O,5,FALSE),0)</f>
        <v>0</v>
      </c>
      <c r="L2043" s="42">
        <f>+IFERROR(VLOOKUP($A2043,'2022'!$A:$O,6,FALSE),0)</f>
        <v>0</v>
      </c>
      <c r="M2043" s="42">
        <f>+IFERROR(VLOOKUP($A2043,'2022'!$A:$O,7,FALSE),0)</f>
        <v>0</v>
      </c>
      <c r="N2043" s="42">
        <f>+IFERROR(VLOOKUP($A2043,'2022'!$A:$O,8,FALSE),0)</f>
        <v>0</v>
      </c>
      <c r="O2043" s="42">
        <f>+IFERROR(VLOOKUP($A2043,'2022'!$A:$O,9,FALSE),0)</f>
        <v>0</v>
      </c>
      <c r="P2043" s="42">
        <f>+IFERROR(VLOOKUP($A2043,'2022'!$A:$O,10,FALSE),0)</f>
        <v>0</v>
      </c>
      <c r="Q2043" s="42">
        <f>+IFERROR(VLOOKUP($A2043,'2022'!$A:$O,11,FALSE),0)</f>
        <v>0</v>
      </c>
      <c r="R2043" s="42">
        <f>+IFERROR(VLOOKUP($A2043,'2022'!$A:$O,12,FALSE),0)</f>
        <v>0</v>
      </c>
      <c r="S2043" s="42">
        <f>+IFERROR(VLOOKUP($A2043,'2022'!$A:$O,13,FALSE),0)</f>
        <v>0</v>
      </c>
      <c r="T2043" s="42">
        <f>+IFERROR(VLOOKUP($A2043,'2022'!$A:$O,14,FALSE),0)</f>
        <v>0</v>
      </c>
      <c r="U2043" s="42">
        <f>+IFERROR(VLOOKUP($A2043,'2022'!$A:$O,15,FALSE),0)</f>
        <v>0</v>
      </c>
    </row>
    <row r="2044" spans="1:21" ht="12" hidden="1" customHeight="1" x14ac:dyDescent="0.25">
      <c r="A2044" s="5">
        <v>514096</v>
      </c>
      <c r="B2044" s="6" t="s">
        <v>490</v>
      </c>
      <c r="C2044" s="6" t="s">
        <v>5</v>
      </c>
      <c r="D2044" s="6">
        <f t="shared" si="2004"/>
        <v>6</v>
      </c>
      <c r="E2044" s="40">
        <f t="shared" ref="E2044:U2045" si="2025">+E2045</f>
        <v>0</v>
      </c>
      <c r="F2044" s="40">
        <f t="shared" si="2025"/>
        <v>0</v>
      </c>
      <c r="G2044" s="40">
        <f t="shared" si="2025"/>
        <v>0</v>
      </c>
      <c r="H2044" s="40">
        <f t="shared" si="2025"/>
        <v>0</v>
      </c>
      <c r="I2044" s="40">
        <f t="shared" si="2025"/>
        <v>0</v>
      </c>
      <c r="J2044" s="40">
        <f t="shared" si="2025"/>
        <v>0</v>
      </c>
      <c r="K2044" s="40">
        <f t="shared" si="2025"/>
        <v>0</v>
      </c>
      <c r="L2044" s="40">
        <f t="shared" si="2025"/>
        <v>0</v>
      </c>
      <c r="M2044" s="40">
        <f t="shared" si="2025"/>
        <v>0</v>
      </c>
      <c r="N2044" s="40">
        <f t="shared" si="2025"/>
        <v>0</v>
      </c>
      <c r="O2044" s="40">
        <f t="shared" si="2025"/>
        <v>0</v>
      </c>
      <c r="P2044" s="40">
        <f t="shared" si="2025"/>
        <v>0</v>
      </c>
      <c r="Q2044" s="40">
        <f t="shared" si="2025"/>
        <v>0</v>
      </c>
      <c r="R2044" s="40">
        <f t="shared" si="2025"/>
        <v>0</v>
      </c>
      <c r="S2044" s="40">
        <f t="shared" si="2025"/>
        <v>0</v>
      </c>
      <c r="T2044" s="40">
        <f t="shared" si="2025"/>
        <v>0</v>
      </c>
      <c r="U2044" s="40">
        <f t="shared" si="2025"/>
        <v>0</v>
      </c>
    </row>
    <row r="2045" spans="1:21" ht="12" hidden="1" x14ac:dyDescent="0.25">
      <c r="A2045" s="34">
        <v>51409601</v>
      </c>
      <c r="B2045" s="35" t="s">
        <v>490</v>
      </c>
      <c r="C2045" s="35" t="s">
        <v>5</v>
      </c>
      <c r="D2045" s="35">
        <f t="shared" si="2004"/>
        <v>8</v>
      </c>
      <c r="E2045" s="41">
        <f t="shared" si="2025"/>
        <v>0</v>
      </c>
      <c r="F2045" s="41">
        <f t="shared" si="2025"/>
        <v>0</v>
      </c>
      <c r="G2045" s="41">
        <f t="shared" si="2025"/>
        <v>0</v>
      </c>
      <c r="H2045" s="41">
        <f t="shared" si="2025"/>
        <v>0</v>
      </c>
      <c r="I2045" s="41">
        <f t="shared" si="2025"/>
        <v>0</v>
      </c>
      <c r="J2045" s="41">
        <f t="shared" si="2025"/>
        <v>0</v>
      </c>
      <c r="K2045" s="41">
        <f t="shared" si="2025"/>
        <v>0</v>
      </c>
      <c r="L2045" s="41">
        <f t="shared" si="2025"/>
        <v>0</v>
      </c>
      <c r="M2045" s="41">
        <f t="shared" si="2025"/>
        <v>0</v>
      </c>
      <c r="N2045" s="41">
        <f t="shared" si="2025"/>
        <v>0</v>
      </c>
      <c r="O2045" s="41">
        <f t="shared" si="2025"/>
        <v>0</v>
      </c>
      <c r="P2045" s="41">
        <f t="shared" si="2025"/>
        <v>0</v>
      </c>
      <c r="Q2045" s="41">
        <f t="shared" si="2025"/>
        <v>0</v>
      </c>
      <c r="R2045" s="41">
        <f t="shared" si="2025"/>
        <v>0</v>
      </c>
      <c r="S2045" s="41">
        <f t="shared" si="2025"/>
        <v>0</v>
      </c>
      <c r="T2045" s="41">
        <f t="shared" si="2025"/>
        <v>0</v>
      </c>
      <c r="U2045" s="41">
        <f t="shared" si="2025"/>
        <v>0</v>
      </c>
    </row>
    <row r="2046" spans="1:21" ht="12" hidden="1" customHeight="1" x14ac:dyDescent="0.2">
      <c r="A2046" s="3">
        <v>5140960101</v>
      </c>
      <c r="B2046" s="4" t="s">
        <v>490</v>
      </c>
      <c r="C2046" s="4" t="s">
        <v>9</v>
      </c>
      <c r="D2046" s="4">
        <f t="shared" si="2004"/>
        <v>10</v>
      </c>
      <c r="E2046" s="42">
        <f>+F2046+G2046+J2046+K2046+L2046+H2046+M2046+N2046+I2046+O2046+P2046+Q2046+R2046+S2046+T2046+U2046</f>
        <v>0</v>
      </c>
      <c r="F2046" s="42">
        <f>IFERROR(VLOOKUP($A2046,'2018'!$A$8:$C$209,3,FALSE),0)</f>
        <v>0</v>
      </c>
      <c r="G2046" s="42">
        <f>IFERROR(VLOOKUP($A2046,'2019'!$A$8:$C$282,3,FALSE),0)</f>
        <v>0</v>
      </c>
      <c r="H2046" s="42">
        <f>+IFERROR(VLOOKUP($A2046,'2020'!$A$14:$C$247,3,FALSE),0)</f>
        <v>0</v>
      </c>
      <c r="I2046" s="42">
        <f>+IFERROR(VLOOKUP($A2046,'2021'!$A$12:$C$276,3,FALSE),0)</f>
        <v>0</v>
      </c>
      <c r="J2046" s="42">
        <f>+IFERROR(VLOOKUP($A2046,'2022'!$A:$O,4,FALSE),0)</f>
        <v>0</v>
      </c>
      <c r="K2046" s="42">
        <f>+IFERROR(VLOOKUP($A2046,'2022'!$A:$O,5,FALSE),0)</f>
        <v>0</v>
      </c>
      <c r="L2046" s="42">
        <f>+IFERROR(VLOOKUP($A2046,'2022'!$A:$O,6,FALSE),0)</f>
        <v>0</v>
      </c>
      <c r="M2046" s="42">
        <f>+IFERROR(VLOOKUP($A2046,'2022'!$A:$O,7,FALSE),0)</f>
        <v>0</v>
      </c>
      <c r="N2046" s="42">
        <f>+IFERROR(VLOOKUP($A2046,'2022'!$A:$O,8,FALSE),0)</f>
        <v>0</v>
      </c>
      <c r="O2046" s="42">
        <f>+IFERROR(VLOOKUP($A2046,'2022'!$A:$O,9,FALSE),0)</f>
        <v>0</v>
      </c>
      <c r="P2046" s="42">
        <f>+IFERROR(VLOOKUP($A2046,'2022'!$A:$O,10,FALSE),0)</f>
        <v>0</v>
      </c>
      <c r="Q2046" s="42">
        <f>+IFERROR(VLOOKUP($A2046,'2022'!$A:$O,11,FALSE),0)</f>
        <v>0</v>
      </c>
      <c r="R2046" s="42">
        <f>+IFERROR(VLOOKUP($A2046,'2022'!$A:$O,12,FALSE),0)</f>
        <v>0</v>
      </c>
      <c r="S2046" s="42">
        <f>+IFERROR(VLOOKUP($A2046,'2022'!$A:$O,13,FALSE),0)</f>
        <v>0</v>
      </c>
      <c r="T2046" s="42">
        <f>+IFERROR(VLOOKUP($A2046,'2022'!$A:$O,14,FALSE),0)</f>
        <v>0</v>
      </c>
      <c r="U2046" s="42">
        <f>+IFERROR(VLOOKUP($A2046,'2022'!$A:$O,15,FALSE),0)</f>
        <v>0</v>
      </c>
    </row>
    <row r="2047" spans="1:21" ht="12" hidden="1" customHeight="1" x14ac:dyDescent="0.25">
      <c r="A2047" s="5">
        <v>514098</v>
      </c>
      <c r="B2047" s="6" t="s">
        <v>600</v>
      </c>
      <c r="C2047" s="6" t="s">
        <v>5</v>
      </c>
      <c r="D2047" s="6">
        <f t="shared" si="2004"/>
        <v>6</v>
      </c>
      <c r="E2047" s="40">
        <f t="shared" ref="E2047:U2048" si="2026">+E2048</f>
        <v>0</v>
      </c>
      <c r="F2047" s="40">
        <f t="shared" si="2026"/>
        <v>0</v>
      </c>
      <c r="G2047" s="40">
        <f t="shared" si="2026"/>
        <v>0</v>
      </c>
      <c r="H2047" s="40">
        <f t="shared" si="2026"/>
        <v>0</v>
      </c>
      <c r="I2047" s="40">
        <f t="shared" si="2026"/>
        <v>0</v>
      </c>
      <c r="J2047" s="40">
        <f t="shared" si="2026"/>
        <v>0</v>
      </c>
      <c r="K2047" s="40">
        <f t="shared" si="2026"/>
        <v>0</v>
      </c>
      <c r="L2047" s="40">
        <f t="shared" si="2026"/>
        <v>0</v>
      </c>
      <c r="M2047" s="40">
        <f t="shared" si="2026"/>
        <v>0</v>
      </c>
      <c r="N2047" s="40">
        <f t="shared" si="2026"/>
        <v>0</v>
      </c>
      <c r="O2047" s="40">
        <f t="shared" si="2026"/>
        <v>0</v>
      </c>
      <c r="P2047" s="40">
        <f t="shared" si="2026"/>
        <v>0</v>
      </c>
      <c r="Q2047" s="40">
        <f t="shared" si="2026"/>
        <v>0</v>
      </c>
      <c r="R2047" s="40">
        <f t="shared" si="2026"/>
        <v>0</v>
      </c>
      <c r="S2047" s="40">
        <f t="shared" si="2026"/>
        <v>0</v>
      </c>
      <c r="T2047" s="40">
        <f t="shared" si="2026"/>
        <v>0</v>
      </c>
      <c r="U2047" s="40">
        <f t="shared" si="2026"/>
        <v>0</v>
      </c>
    </row>
    <row r="2048" spans="1:21" ht="12" hidden="1" x14ac:dyDescent="0.25">
      <c r="A2048" s="34">
        <v>51409801</v>
      </c>
      <c r="B2048" s="35" t="s">
        <v>600</v>
      </c>
      <c r="C2048" s="35" t="s">
        <v>5</v>
      </c>
      <c r="D2048" s="35">
        <f t="shared" si="2004"/>
        <v>8</v>
      </c>
      <c r="E2048" s="41">
        <f t="shared" si="2026"/>
        <v>0</v>
      </c>
      <c r="F2048" s="41">
        <f t="shared" si="2026"/>
        <v>0</v>
      </c>
      <c r="G2048" s="41">
        <f t="shared" si="2026"/>
        <v>0</v>
      </c>
      <c r="H2048" s="41">
        <f t="shared" si="2026"/>
        <v>0</v>
      </c>
      <c r="I2048" s="41">
        <f t="shared" si="2026"/>
        <v>0</v>
      </c>
      <c r="J2048" s="41">
        <f t="shared" si="2026"/>
        <v>0</v>
      </c>
      <c r="K2048" s="41">
        <f t="shared" si="2026"/>
        <v>0</v>
      </c>
      <c r="L2048" s="41">
        <f t="shared" si="2026"/>
        <v>0</v>
      </c>
      <c r="M2048" s="41">
        <f t="shared" si="2026"/>
        <v>0</v>
      </c>
      <c r="N2048" s="41">
        <f t="shared" si="2026"/>
        <v>0</v>
      </c>
      <c r="O2048" s="41">
        <f t="shared" si="2026"/>
        <v>0</v>
      </c>
      <c r="P2048" s="41">
        <f t="shared" si="2026"/>
        <v>0</v>
      </c>
      <c r="Q2048" s="41">
        <f t="shared" si="2026"/>
        <v>0</v>
      </c>
      <c r="R2048" s="41">
        <f t="shared" si="2026"/>
        <v>0</v>
      </c>
      <c r="S2048" s="41">
        <f t="shared" si="2026"/>
        <v>0</v>
      </c>
      <c r="T2048" s="41">
        <f t="shared" si="2026"/>
        <v>0</v>
      </c>
      <c r="U2048" s="41">
        <f t="shared" si="2026"/>
        <v>0</v>
      </c>
    </row>
    <row r="2049" spans="1:21" ht="12" hidden="1" customHeight="1" x14ac:dyDescent="0.2">
      <c r="A2049" s="3">
        <v>5140980101</v>
      </c>
      <c r="B2049" s="4" t="s">
        <v>600</v>
      </c>
      <c r="C2049" s="4" t="s">
        <v>9</v>
      </c>
      <c r="D2049" s="4">
        <f t="shared" si="2004"/>
        <v>10</v>
      </c>
      <c r="E2049" s="42">
        <f>+F2049+G2049+J2049+K2049+L2049+H2049+M2049+N2049+I2049+O2049+P2049+Q2049+R2049+S2049+T2049+U2049</f>
        <v>0</v>
      </c>
      <c r="F2049" s="42">
        <f>IFERROR(VLOOKUP($A2049,'2018'!$A$8:$C$209,3,FALSE),0)</f>
        <v>0</v>
      </c>
      <c r="G2049" s="42">
        <f>IFERROR(VLOOKUP($A2049,'2019'!$A$8:$C$282,3,FALSE),0)</f>
        <v>0</v>
      </c>
      <c r="H2049" s="42">
        <f>+IFERROR(VLOOKUP($A2049,'2020'!$A$14:$C$247,3,FALSE),0)</f>
        <v>0</v>
      </c>
      <c r="I2049" s="42">
        <f>+IFERROR(VLOOKUP($A2049,'2021'!$A$12:$C$276,3,FALSE),0)</f>
        <v>0</v>
      </c>
      <c r="J2049" s="42">
        <f>+IFERROR(VLOOKUP($A2049,'2022'!$A:$O,4,FALSE),0)</f>
        <v>0</v>
      </c>
      <c r="K2049" s="42">
        <f>+IFERROR(VLOOKUP($A2049,'2022'!$A:$O,5,FALSE),0)</f>
        <v>0</v>
      </c>
      <c r="L2049" s="42">
        <f>+IFERROR(VLOOKUP($A2049,'2022'!$A:$O,6,FALSE),0)</f>
        <v>0</v>
      </c>
      <c r="M2049" s="42">
        <f>+IFERROR(VLOOKUP($A2049,'2022'!$A:$O,7,FALSE),0)</f>
        <v>0</v>
      </c>
      <c r="N2049" s="42">
        <f>+IFERROR(VLOOKUP($A2049,'2022'!$A:$O,8,FALSE),0)</f>
        <v>0</v>
      </c>
      <c r="O2049" s="42">
        <f>+IFERROR(VLOOKUP($A2049,'2022'!$A:$O,9,FALSE),0)</f>
        <v>0</v>
      </c>
      <c r="P2049" s="42">
        <f>+IFERROR(VLOOKUP($A2049,'2022'!$A:$O,10,FALSE),0)</f>
        <v>0</v>
      </c>
      <c r="Q2049" s="42">
        <f>+IFERROR(VLOOKUP($A2049,'2022'!$A:$O,11,FALSE),0)</f>
        <v>0</v>
      </c>
      <c r="R2049" s="42">
        <f>+IFERROR(VLOOKUP($A2049,'2022'!$A:$O,12,FALSE),0)</f>
        <v>0</v>
      </c>
      <c r="S2049" s="42">
        <f>+IFERROR(VLOOKUP($A2049,'2022'!$A:$O,13,FALSE),0)</f>
        <v>0</v>
      </c>
      <c r="T2049" s="42">
        <f>+IFERROR(VLOOKUP($A2049,'2022'!$A:$O,14,FALSE),0)</f>
        <v>0</v>
      </c>
      <c r="U2049" s="42">
        <f>+IFERROR(VLOOKUP($A2049,'2022'!$A:$O,15,FALSE),0)</f>
        <v>0</v>
      </c>
    </row>
    <row r="2050" spans="1:21" ht="12" hidden="1" customHeight="1" x14ac:dyDescent="0.25">
      <c r="A2050" s="32">
        <v>5145</v>
      </c>
      <c r="B2050" s="33" t="s">
        <v>1089</v>
      </c>
      <c r="C2050" s="33" t="s">
        <v>5</v>
      </c>
      <c r="D2050" s="33">
        <f t="shared" si="2004"/>
        <v>4</v>
      </c>
      <c r="E2050" s="39">
        <f t="shared" ref="E2050:L2050" si="2027">+E2051+E2054+E2057+E2060+E2063+E2066+E2069</f>
        <v>0</v>
      </c>
      <c r="F2050" s="39">
        <f t="shared" si="2027"/>
        <v>0</v>
      </c>
      <c r="G2050" s="39">
        <f t="shared" si="2027"/>
        <v>0</v>
      </c>
      <c r="H2050" s="39">
        <f t="shared" ref="H2050" si="2028">+H2051+H2054+H2057+H2060+H2063+H2066+H2069</f>
        <v>0</v>
      </c>
      <c r="I2050" s="39">
        <f t="shared" ref="I2050" si="2029">+I2051+I2054+I2057+I2060+I2063+I2066+I2069</f>
        <v>0</v>
      </c>
      <c r="J2050" s="39">
        <f t="shared" si="2027"/>
        <v>0</v>
      </c>
      <c r="K2050" s="39">
        <f t="shared" si="2027"/>
        <v>0</v>
      </c>
      <c r="L2050" s="39">
        <f t="shared" si="2027"/>
        <v>0</v>
      </c>
      <c r="M2050" s="39">
        <f t="shared" ref="M2050:N2050" si="2030">+M2051+M2054+M2057+M2060+M2063+M2066+M2069</f>
        <v>0</v>
      </c>
      <c r="N2050" s="39">
        <f t="shared" si="2030"/>
        <v>0</v>
      </c>
      <c r="O2050" s="39">
        <f t="shared" ref="O2050:S2050" si="2031">+O2051+O2054+O2057+O2060+O2063+O2066+O2069</f>
        <v>0</v>
      </c>
      <c r="P2050" s="39">
        <f t="shared" si="2031"/>
        <v>0</v>
      </c>
      <c r="Q2050" s="39">
        <f t="shared" si="2031"/>
        <v>0</v>
      </c>
      <c r="R2050" s="39">
        <f t="shared" si="2031"/>
        <v>0</v>
      </c>
      <c r="S2050" s="39">
        <f t="shared" si="2031"/>
        <v>0</v>
      </c>
      <c r="T2050" s="39">
        <f t="shared" ref="T2050:U2050" si="2032">+T2051+T2054+T2057+T2060+T2063+T2066+T2069</f>
        <v>0</v>
      </c>
      <c r="U2050" s="39">
        <f t="shared" si="2032"/>
        <v>0</v>
      </c>
    </row>
    <row r="2051" spans="1:21" ht="12" hidden="1" x14ac:dyDescent="0.25">
      <c r="A2051" s="5">
        <v>514505</v>
      </c>
      <c r="B2051" s="6" t="s">
        <v>227</v>
      </c>
      <c r="C2051" s="6" t="s">
        <v>5</v>
      </c>
      <c r="D2051" s="6">
        <f t="shared" si="2004"/>
        <v>6</v>
      </c>
      <c r="E2051" s="40">
        <f t="shared" ref="E2051:U2052" si="2033">+E2052</f>
        <v>0</v>
      </c>
      <c r="F2051" s="40">
        <f t="shared" si="2033"/>
        <v>0</v>
      </c>
      <c r="G2051" s="40">
        <f t="shared" si="2033"/>
        <v>0</v>
      </c>
      <c r="H2051" s="40">
        <f t="shared" si="2033"/>
        <v>0</v>
      </c>
      <c r="I2051" s="40">
        <f t="shared" si="2033"/>
        <v>0</v>
      </c>
      <c r="J2051" s="40">
        <f t="shared" si="2033"/>
        <v>0</v>
      </c>
      <c r="K2051" s="40">
        <f t="shared" si="2033"/>
        <v>0</v>
      </c>
      <c r="L2051" s="40">
        <f t="shared" si="2033"/>
        <v>0</v>
      </c>
      <c r="M2051" s="40">
        <f t="shared" si="2033"/>
        <v>0</v>
      </c>
      <c r="N2051" s="40">
        <f t="shared" si="2033"/>
        <v>0</v>
      </c>
      <c r="O2051" s="40">
        <f t="shared" si="2033"/>
        <v>0</v>
      </c>
      <c r="P2051" s="40">
        <f t="shared" si="2033"/>
        <v>0</v>
      </c>
      <c r="Q2051" s="40">
        <f t="shared" si="2033"/>
        <v>0</v>
      </c>
      <c r="R2051" s="40">
        <f t="shared" si="2033"/>
        <v>0</v>
      </c>
      <c r="S2051" s="40">
        <f t="shared" si="2033"/>
        <v>0</v>
      </c>
      <c r="T2051" s="40">
        <f t="shared" si="2033"/>
        <v>0</v>
      </c>
      <c r="U2051" s="40">
        <f t="shared" si="2033"/>
        <v>0</v>
      </c>
    </row>
    <row r="2052" spans="1:21" ht="12" hidden="1" customHeight="1" x14ac:dyDescent="0.25">
      <c r="A2052" s="34">
        <v>51450501</v>
      </c>
      <c r="B2052" s="35" t="s">
        <v>227</v>
      </c>
      <c r="C2052" s="35" t="s">
        <v>5</v>
      </c>
      <c r="D2052" s="35">
        <f t="shared" si="2004"/>
        <v>8</v>
      </c>
      <c r="E2052" s="41">
        <f t="shared" si="2033"/>
        <v>0</v>
      </c>
      <c r="F2052" s="41">
        <f t="shared" si="2033"/>
        <v>0</v>
      </c>
      <c r="G2052" s="41">
        <f t="shared" si="2033"/>
        <v>0</v>
      </c>
      <c r="H2052" s="41">
        <f t="shared" si="2033"/>
        <v>0</v>
      </c>
      <c r="I2052" s="41">
        <f t="shared" si="2033"/>
        <v>0</v>
      </c>
      <c r="J2052" s="41">
        <f t="shared" si="2033"/>
        <v>0</v>
      </c>
      <c r="K2052" s="41">
        <f t="shared" si="2033"/>
        <v>0</v>
      </c>
      <c r="L2052" s="41">
        <f t="shared" si="2033"/>
        <v>0</v>
      </c>
      <c r="M2052" s="41">
        <f t="shared" si="2033"/>
        <v>0</v>
      </c>
      <c r="N2052" s="41">
        <f t="shared" si="2033"/>
        <v>0</v>
      </c>
      <c r="O2052" s="41">
        <f t="shared" si="2033"/>
        <v>0</v>
      </c>
      <c r="P2052" s="41">
        <f t="shared" si="2033"/>
        <v>0</v>
      </c>
      <c r="Q2052" s="41">
        <f t="shared" si="2033"/>
        <v>0</v>
      </c>
      <c r="R2052" s="41">
        <f t="shared" si="2033"/>
        <v>0</v>
      </c>
      <c r="S2052" s="41">
        <f t="shared" si="2033"/>
        <v>0</v>
      </c>
      <c r="T2052" s="41">
        <f t="shared" si="2033"/>
        <v>0</v>
      </c>
      <c r="U2052" s="41">
        <f t="shared" si="2033"/>
        <v>0</v>
      </c>
    </row>
    <row r="2053" spans="1:21" ht="12" hidden="1" customHeight="1" x14ac:dyDescent="0.2">
      <c r="A2053" s="3">
        <v>5145050101</v>
      </c>
      <c r="B2053" s="4" t="s">
        <v>227</v>
      </c>
      <c r="C2053" s="4" t="s">
        <v>9</v>
      </c>
      <c r="D2053" s="4">
        <f t="shared" si="2004"/>
        <v>10</v>
      </c>
      <c r="E2053" s="42">
        <f>+F2053+G2053+J2053+K2053+L2053+H2053+M2053+N2053+I2053+O2053+P2053+Q2053+R2053+S2053+T2053+U2053</f>
        <v>0</v>
      </c>
      <c r="F2053" s="42">
        <f>IFERROR(VLOOKUP($A2053,'2018'!$A$8:$C$209,3,FALSE),0)</f>
        <v>0</v>
      </c>
      <c r="G2053" s="42">
        <f>IFERROR(VLOOKUP($A2053,'2019'!$A$8:$C$282,3,FALSE),0)</f>
        <v>0</v>
      </c>
      <c r="H2053" s="42">
        <f>+IFERROR(VLOOKUP($A2053,'2020'!$A$14:$C$247,3,FALSE),0)</f>
        <v>0</v>
      </c>
      <c r="I2053" s="42">
        <f>+IFERROR(VLOOKUP($A2053,'2021'!$A$12:$C$276,3,FALSE),0)</f>
        <v>0</v>
      </c>
      <c r="J2053" s="42">
        <f>+IFERROR(VLOOKUP($A2053,'2022'!$A:$O,4,FALSE),0)</f>
        <v>0</v>
      </c>
      <c r="K2053" s="42">
        <f>+IFERROR(VLOOKUP($A2053,'2022'!$A:$O,5,FALSE),0)</f>
        <v>0</v>
      </c>
      <c r="L2053" s="42">
        <f>+IFERROR(VLOOKUP($A2053,'2022'!$A:$O,6,FALSE),0)</f>
        <v>0</v>
      </c>
      <c r="M2053" s="42">
        <f>+IFERROR(VLOOKUP($A2053,'2022'!$A:$O,7,FALSE),0)</f>
        <v>0</v>
      </c>
      <c r="N2053" s="42">
        <f>+IFERROR(VLOOKUP($A2053,'2022'!$A:$O,8,FALSE),0)</f>
        <v>0</v>
      </c>
      <c r="O2053" s="42">
        <f>+IFERROR(VLOOKUP($A2053,'2022'!$A:$O,9,FALSE),0)</f>
        <v>0</v>
      </c>
      <c r="P2053" s="42">
        <f>+IFERROR(VLOOKUP($A2053,'2022'!$A:$O,10,FALSE),0)</f>
        <v>0</v>
      </c>
      <c r="Q2053" s="42">
        <f>+IFERROR(VLOOKUP($A2053,'2022'!$A:$O,11,FALSE),0)</f>
        <v>0</v>
      </c>
      <c r="R2053" s="42">
        <f>+IFERROR(VLOOKUP($A2053,'2022'!$A:$O,12,FALSE),0)</f>
        <v>0</v>
      </c>
      <c r="S2053" s="42">
        <f>+IFERROR(VLOOKUP($A2053,'2022'!$A:$O,13,FALSE),0)</f>
        <v>0</v>
      </c>
      <c r="T2053" s="42">
        <f>+IFERROR(VLOOKUP($A2053,'2022'!$A:$O,14,FALSE),0)</f>
        <v>0</v>
      </c>
      <c r="U2053" s="42">
        <f>+IFERROR(VLOOKUP($A2053,'2022'!$A:$O,15,FALSE),0)</f>
        <v>0</v>
      </c>
    </row>
    <row r="2054" spans="1:21" ht="12" hidden="1" x14ac:dyDescent="0.25">
      <c r="A2054" s="5">
        <v>514510</v>
      </c>
      <c r="B2054" s="6" t="s">
        <v>271</v>
      </c>
      <c r="C2054" s="6" t="s">
        <v>5</v>
      </c>
      <c r="D2054" s="6">
        <f t="shared" si="2004"/>
        <v>6</v>
      </c>
      <c r="E2054" s="40">
        <f t="shared" ref="E2054:U2055" si="2034">+E2055</f>
        <v>0</v>
      </c>
      <c r="F2054" s="40">
        <f t="shared" si="2034"/>
        <v>0</v>
      </c>
      <c r="G2054" s="40">
        <f t="shared" si="2034"/>
        <v>0</v>
      </c>
      <c r="H2054" s="40">
        <f t="shared" si="2034"/>
        <v>0</v>
      </c>
      <c r="I2054" s="40">
        <f t="shared" si="2034"/>
        <v>0</v>
      </c>
      <c r="J2054" s="40">
        <f t="shared" si="2034"/>
        <v>0</v>
      </c>
      <c r="K2054" s="40">
        <f t="shared" si="2034"/>
        <v>0</v>
      </c>
      <c r="L2054" s="40">
        <f t="shared" si="2034"/>
        <v>0</v>
      </c>
      <c r="M2054" s="40">
        <f t="shared" si="2034"/>
        <v>0</v>
      </c>
      <c r="N2054" s="40">
        <f t="shared" si="2034"/>
        <v>0</v>
      </c>
      <c r="O2054" s="40">
        <f t="shared" si="2034"/>
        <v>0</v>
      </c>
      <c r="P2054" s="40">
        <f t="shared" si="2034"/>
        <v>0</v>
      </c>
      <c r="Q2054" s="40">
        <f t="shared" si="2034"/>
        <v>0</v>
      </c>
      <c r="R2054" s="40">
        <f t="shared" si="2034"/>
        <v>0</v>
      </c>
      <c r="S2054" s="40">
        <f t="shared" si="2034"/>
        <v>0</v>
      </c>
      <c r="T2054" s="40">
        <f t="shared" si="2034"/>
        <v>0</v>
      </c>
      <c r="U2054" s="40">
        <f t="shared" si="2034"/>
        <v>0</v>
      </c>
    </row>
    <row r="2055" spans="1:21" ht="12" hidden="1" customHeight="1" x14ac:dyDescent="0.25">
      <c r="A2055" s="34">
        <v>51451001</v>
      </c>
      <c r="B2055" s="35" t="s">
        <v>271</v>
      </c>
      <c r="C2055" s="35" t="s">
        <v>5</v>
      </c>
      <c r="D2055" s="35">
        <f t="shared" si="2004"/>
        <v>8</v>
      </c>
      <c r="E2055" s="41">
        <f t="shared" si="2034"/>
        <v>0</v>
      </c>
      <c r="F2055" s="41">
        <f t="shared" si="2034"/>
        <v>0</v>
      </c>
      <c r="G2055" s="41">
        <f t="shared" si="2034"/>
        <v>0</v>
      </c>
      <c r="H2055" s="41">
        <f t="shared" si="2034"/>
        <v>0</v>
      </c>
      <c r="I2055" s="41">
        <f t="shared" si="2034"/>
        <v>0</v>
      </c>
      <c r="J2055" s="41">
        <f t="shared" si="2034"/>
        <v>0</v>
      </c>
      <c r="K2055" s="41">
        <f t="shared" si="2034"/>
        <v>0</v>
      </c>
      <c r="L2055" s="41">
        <f t="shared" si="2034"/>
        <v>0</v>
      </c>
      <c r="M2055" s="41">
        <f t="shared" si="2034"/>
        <v>0</v>
      </c>
      <c r="N2055" s="41">
        <f t="shared" si="2034"/>
        <v>0</v>
      </c>
      <c r="O2055" s="41">
        <f t="shared" si="2034"/>
        <v>0</v>
      </c>
      <c r="P2055" s="41">
        <f t="shared" si="2034"/>
        <v>0</v>
      </c>
      <c r="Q2055" s="41">
        <f t="shared" si="2034"/>
        <v>0</v>
      </c>
      <c r="R2055" s="41">
        <f t="shared" si="2034"/>
        <v>0</v>
      </c>
      <c r="S2055" s="41">
        <f t="shared" si="2034"/>
        <v>0</v>
      </c>
      <c r="T2055" s="41">
        <f t="shared" si="2034"/>
        <v>0</v>
      </c>
      <c r="U2055" s="41">
        <f t="shared" si="2034"/>
        <v>0</v>
      </c>
    </row>
    <row r="2056" spans="1:21" ht="12" hidden="1" customHeight="1" x14ac:dyDescent="0.2">
      <c r="A2056" s="3">
        <v>5145100101</v>
      </c>
      <c r="B2056" s="4" t="s">
        <v>271</v>
      </c>
      <c r="C2056" s="4" t="s">
        <v>9</v>
      </c>
      <c r="D2056" s="4">
        <f t="shared" si="2004"/>
        <v>10</v>
      </c>
      <c r="E2056" s="42">
        <f>+F2056+G2056+J2056+K2056+L2056+H2056+M2056+N2056+I2056+O2056+P2056+Q2056+R2056+S2056+T2056+U2056</f>
        <v>0</v>
      </c>
      <c r="F2056" s="42">
        <f>IFERROR(VLOOKUP($A2056,'2018'!$A$8:$C$209,3,FALSE),0)</f>
        <v>0</v>
      </c>
      <c r="G2056" s="42">
        <f>IFERROR(VLOOKUP($A2056,'2019'!$A$8:$C$282,3,FALSE),0)</f>
        <v>0</v>
      </c>
      <c r="H2056" s="42">
        <f>+IFERROR(VLOOKUP($A2056,'2020'!$A$14:$C$247,3,FALSE),0)</f>
        <v>0</v>
      </c>
      <c r="I2056" s="42">
        <f>+IFERROR(VLOOKUP($A2056,'2021'!$A$12:$C$276,3,FALSE),0)</f>
        <v>0</v>
      </c>
      <c r="J2056" s="42">
        <f>+IFERROR(VLOOKUP($A2056,'2022'!$A:$O,4,FALSE),0)</f>
        <v>0</v>
      </c>
      <c r="K2056" s="42">
        <f>+IFERROR(VLOOKUP($A2056,'2022'!$A:$O,5,FALSE),0)</f>
        <v>0</v>
      </c>
      <c r="L2056" s="42">
        <f>+IFERROR(VLOOKUP($A2056,'2022'!$A:$O,6,FALSE),0)</f>
        <v>0</v>
      </c>
      <c r="M2056" s="42">
        <f>+IFERROR(VLOOKUP($A2056,'2022'!$A:$O,7,FALSE),0)</f>
        <v>0</v>
      </c>
      <c r="N2056" s="42">
        <f>+IFERROR(VLOOKUP($A2056,'2022'!$A:$O,8,FALSE),0)</f>
        <v>0</v>
      </c>
      <c r="O2056" s="42">
        <f>+IFERROR(VLOOKUP($A2056,'2022'!$A:$O,9,FALSE),0)</f>
        <v>0</v>
      </c>
      <c r="P2056" s="42">
        <f>+IFERROR(VLOOKUP($A2056,'2022'!$A:$O,10,FALSE),0)</f>
        <v>0</v>
      </c>
      <c r="Q2056" s="42">
        <f>+IFERROR(VLOOKUP($A2056,'2022'!$A:$O,11,FALSE),0)</f>
        <v>0</v>
      </c>
      <c r="R2056" s="42">
        <f>+IFERROR(VLOOKUP($A2056,'2022'!$A:$O,12,FALSE),0)</f>
        <v>0</v>
      </c>
      <c r="S2056" s="42">
        <f>+IFERROR(VLOOKUP($A2056,'2022'!$A:$O,13,FALSE),0)</f>
        <v>0</v>
      </c>
      <c r="T2056" s="42">
        <f>+IFERROR(VLOOKUP($A2056,'2022'!$A:$O,14,FALSE),0)</f>
        <v>0</v>
      </c>
      <c r="U2056" s="42">
        <f>+IFERROR(VLOOKUP($A2056,'2022'!$A:$O,15,FALSE),0)</f>
        <v>0</v>
      </c>
    </row>
    <row r="2057" spans="1:21" ht="12" hidden="1" x14ac:dyDescent="0.25">
      <c r="A2057" s="5">
        <v>514515</v>
      </c>
      <c r="B2057" s="6" t="s">
        <v>276</v>
      </c>
      <c r="C2057" s="6" t="s">
        <v>5</v>
      </c>
      <c r="D2057" s="6">
        <f t="shared" si="2004"/>
        <v>6</v>
      </c>
      <c r="E2057" s="40">
        <f t="shared" ref="E2057:U2058" si="2035">+E2058</f>
        <v>0</v>
      </c>
      <c r="F2057" s="40">
        <f t="shared" si="2035"/>
        <v>0</v>
      </c>
      <c r="G2057" s="40">
        <f t="shared" si="2035"/>
        <v>0</v>
      </c>
      <c r="H2057" s="40">
        <f t="shared" si="2035"/>
        <v>0</v>
      </c>
      <c r="I2057" s="40">
        <f t="shared" si="2035"/>
        <v>0</v>
      </c>
      <c r="J2057" s="40">
        <f t="shared" si="2035"/>
        <v>0</v>
      </c>
      <c r="K2057" s="40">
        <f t="shared" si="2035"/>
        <v>0</v>
      </c>
      <c r="L2057" s="40">
        <f t="shared" si="2035"/>
        <v>0</v>
      </c>
      <c r="M2057" s="40">
        <f t="shared" si="2035"/>
        <v>0</v>
      </c>
      <c r="N2057" s="40">
        <f t="shared" si="2035"/>
        <v>0</v>
      </c>
      <c r="O2057" s="40">
        <f t="shared" si="2035"/>
        <v>0</v>
      </c>
      <c r="P2057" s="40">
        <f t="shared" si="2035"/>
        <v>0</v>
      </c>
      <c r="Q2057" s="40">
        <f t="shared" si="2035"/>
        <v>0</v>
      </c>
      <c r="R2057" s="40">
        <f t="shared" si="2035"/>
        <v>0</v>
      </c>
      <c r="S2057" s="40">
        <f t="shared" si="2035"/>
        <v>0</v>
      </c>
      <c r="T2057" s="40">
        <f t="shared" si="2035"/>
        <v>0</v>
      </c>
      <c r="U2057" s="40">
        <f t="shared" si="2035"/>
        <v>0</v>
      </c>
    </row>
    <row r="2058" spans="1:21" ht="12" hidden="1" customHeight="1" x14ac:dyDescent="0.25">
      <c r="A2058" s="34">
        <v>51451501</v>
      </c>
      <c r="B2058" s="35" t="s">
        <v>276</v>
      </c>
      <c r="C2058" s="35" t="s">
        <v>5</v>
      </c>
      <c r="D2058" s="35">
        <f t="shared" si="2004"/>
        <v>8</v>
      </c>
      <c r="E2058" s="41">
        <f t="shared" si="2035"/>
        <v>0</v>
      </c>
      <c r="F2058" s="41">
        <f t="shared" si="2035"/>
        <v>0</v>
      </c>
      <c r="G2058" s="41">
        <f t="shared" si="2035"/>
        <v>0</v>
      </c>
      <c r="H2058" s="41">
        <f t="shared" si="2035"/>
        <v>0</v>
      </c>
      <c r="I2058" s="41">
        <f t="shared" si="2035"/>
        <v>0</v>
      </c>
      <c r="J2058" s="41">
        <f t="shared" si="2035"/>
        <v>0</v>
      </c>
      <c r="K2058" s="41">
        <f t="shared" si="2035"/>
        <v>0</v>
      </c>
      <c r="L2058" s="41">
        <f t="shared" si="2035"/>
        <v>0</v>
      </c>
      <c r="M2058" s="41">
        <f t="shared" si="2035"/>
        <v>0</v>
      </c>
      <c r="N2058" s="41">
        <f t="shared" si="2035"/>
        <v>0</v>
      </c>
      <c r="O2058" s="41">
        <f t="shared" si="2035"/>
        <v>0</v>
      </c>
      <c r="P2058" s="41">
        <f t="shared" si="2035"/>
        <v>0</v>
      </c>
      <c r="Q2058" s="41">
        <f t="shared" si="2035"/>
        <v>0</v>
      </c>
      <c r="R2058" s="41">
        <f t="shared" si="2035"/>
        <v>0</v>
      </c>
      <c r="S2058" s="41">
        <f t="shared" si="2035"/>
        <v>0</v>
      </c>
      <c r="T2058" s="41">
        <f t="shared" si="2035"/>
        <v>0</v>
      </c>
      <c r="U2058" s="41">
        <f t="shared" si="2035"/>
        <v>0</v>
      </c>
    </row>
    <row r="2059" spans="1:21" ht="12" hidden="1" customHeight="1" x14ac:dyDescent="0.2">
      <c r="A2059" s="3">
        <v>5145150101</v>
      </c>
      <c r="B2059" s="4" t="s">
        <v>276</v>
      </c>
      <c r="C2059" s="4" t="s">
        <v>9</v>
      </c>
      <c r="D2059" s="4">
        <f t="shared" si="2004"/>
        <v>10</v>
      </c>
      <c r="E2059" s="42">
        <f>+F2059+G2059+J2059+K2059+L2059+H2059+M2059+N2059+I2059+O2059+P2059+Q2059+R2059+S2059+T2059+U2059</f>
        <v>0</v>
      </c>
      <c r="F2059" s="42">
        <f>IFERROR(VLOOKUP($A2059,'2018'!$A$8:$C$209,3,FALSE),0)</f>
        <v>0</v>
      </c>
      <c r="G2059" s="42">
        <f>IFERROR(VLOOKUP($A2059,'2019'!$A$8:$C$282,3,FALSE),0)</f>
        <v>0</v>
      </c>
      <c r="H2059" s="42">
        <f>+IFERROR(VLOOKUP($A2059,'2020'!$A$14:$C$247,3,FALSE),0)</f>
        <v>0</v>
      </c>
      <c r="I2059" s="42">
        <f>+IFERROR(VLOOKUP($A2059,'2021'!$A$12:$C$276,3,FALSE),0)</f>
        <v>0</v>
      </c>
      <c r="J2059" s="42">
        <f>+IFERROR(VLOOKUP($A2059,'2022'!$A:$O,4,FALSE),0)</f>
        <v>0</v>
      </c>
      <c r="K2059" s="42">
        <f>+IFERROR(VLOOKUP($A2059,'2022'!$A:$O,5,FALSE),0)</f>
        <v>0</v>
      </c>
      <c r="L2059" s="42">
        <f>+IFERROR(VLOOKUP($A2059,'2022'!$A:$O,6,FALSE),0)</f>
        <v>0</v>
      </c>
      <c r="M2059" s="42">
        <f>+IFERROR(VLOOKUP($A2059,'2022'!$A:$O,7,FALSE),0)</f>
        <v>0</v>
      </c>
      <c r="N2059" s="42">
        <f>+IFERROR(VLOOKUP($A2059,'2022'!$A:$O,8,FALSE),0)</f>
        <v>0</v>
      </c>
      <c r="O2059" s="42">
        <f>+IFERROR(VLOOKUP($A2059,'2022'!$A:$O,9,FALSE),0)</f>
        <v>0</v>
      </c>
      <c r="P2059" s="42">
        <f>+IFERROR(VLOOKUP($A2059,'2022'!$A:$O,10,FALSE),0)</f>
        <v>0</v>
      </c>
      <c r="Q2059" s="42">
        <f>+IFERROR(VLOOKUP($A2059,'2022'!$A:$O,11,FALSE),0)</f>
        <v>0</v>
      </c>
      <c r="R2059" s="42">
        <f>+IFERROR(VLOOKUP($A2059,'2022'!$A:$O,12,FALSE),0)</f>
        <v>0</v>
      </c>
      <c r="S2059" s="42">
        <f>+IFERROR(VLOOKUP($A2059,'2022'!$A:$O,13,FALSE),0)</f>
        <v>0</v>
      </c>
      <c r="T2059" s="42">
        <f>+IFERROR(VLOOKUP($A2059,'2022'!$A:$O,14,FALSE),0)</f>
        <v>0</v>
      </c>
      <c r="U2059" s="42">
        <f>+IFERROR(VLOOKUP($A2059,'2022'!$A:$O,15,FALSE),0)</f>
        <v>0</v>
      </c>
    </row>
    <row r="2060" spans="1:21" ht="12" hidden="1" customHeight="1" x14ac:dyDescent="0.25">
      <c r="A2060" s="5">
        <v>514520</v>
      </c>
      <c r="B2060" s="6" t="s">
        <v>278</v>
      </c>
      <c r="C2060" s="6" t="s">
        <v>5</v>
      </c>
      <c r="D2060" s="6">
        <f t="shared" si="2004"/>
        <v>6</v>
      </c>
      <c r="E2060" s="40">
        <f t="shared" ref="E2060:U2061" si="2036">+E2061</f>
        <v>0</v>
      </c>
      <c r="F2060" s="40">
        <f t="shared" si="2036"/>
        <v>0</v>
      </c>
      <c r="G2060" s="40">
        <f t="shared" si="2036"/>
        <v>0</v>
      </c>
      <c r="H2060" s="40">
        <f t="shared" si="2036"/>
        <v>0</v>
      </c>
      <c r="I2060" s="40">
        <f t="shared" si="2036"/>
        <v>0</v>
      </c>
      <c r="J2060" s="40">
        <f t="shared" si="2036"/>
        <v>0</v>
      </c>
      <c r="K2060" s="40">
        <f t="shared" si="2036"/>
        <v>0</v>
      </c>
      <c r="L2060" s="40">
        <f t="shared" si="2036"/>
        <v>0</v>
      </c>
      <c r="M2060" s="40">
        <f t="shared" si="2036"/>
        <v>0</v>
      </c>
      <c r="N2060" s="40">
        <f t="shared" si="2036"/>
        <v>0</v>
      </c>
      <c r="O2060" s="40">
        <f t="shared" si="2036"/>
        <v>0</v>
      </c>
      <c r="P2060" s="40">
        <f t="shared" si="2036"/>
        <v>0</v>
      </c>
      <c r="Q2060" s="40">
        <f t="shared" si="2036"/>
        <v>0</v>
      </c>
      <c r="R2060" s="40">
        <f t="shared" si="2036"/>
        <v>0</v>
      </c>
      <c r="S2060" s="40">
        <f t="shared" si="2036"/>
        <v>0</v>
      </c>
      <c r="T2060" s="40">
        <f t="shared" si="2036"/>
        <v>0</v>
      </c>
      <c r="U2060" s="40">
        <f t="shared" si="2036"/>
        <v>0</v>
      </c>
    </row>
    <row r="2061" spans="1:21" ht="12" hidden="1" x14ac:dyDescent="0.25">
      <c r="A2061" s="34">
        <v>51452001</v>
      </c>
      <c r="B2061" s="35" t="s">
        <v>278</v>
      </c>
      <c r="C2061" s="35" t="s">
        <v>5</v>
      </c>
      <c r="D2061" s="35">
        <f t="shared" si="2004"/>
        <v>8</v>
      </c>
      <c r="E2061" s="41">
        <f t="shared" si="2036"/>
        <v>0</v>
      </c>
      <c r="F2061" s="41">
        <f t="shared" si="2036"/>
        <v>0</v>
      </c>
      <c r="G2061" s="41">
        <f t="shared" si="2036"/>
        <v>0</v>
      </c>
      <c r="H2061" s="41">
        <f t="shared" si="2036"/>
        <v>0</v>
      </c>
      <c r="I2061" s="41">
        <f t="shared" si="2036"/>
        <v>0</v>
      </c>
      <c r="J2061" s="41">
        <f t="shared" si="2036"/>
        <v>0</v>
      </c>
      <c r="K2061" s="41">
        <f t="shared" si="2036"/>
        <v>0</v>
      </c>
      <c r="L2061" s="41">
        <f t="shared" si="2036"/>
        <v>0</v>
      </c>
      <c r="M2061" s="41">
        <f t="shared" si="2036"/>
        <v>0</v>
      </c>
      <c r="N2061" s="41">
        <f t="shared" si="2036"/>
        <v>0</v>
      </c>
      <c r="O2061" s="41">
        <f t="shared" si="2036"/>
        <v>0</v>
      </c>
      <c r="P2061" s="41">
        <f t="shared" si="2036"/>
        <v>0</v>
      </c>
      <c r="Q2061" s="41">
        <f t="shared" si="2036"/>
        <v>0</v>
      </c>
      <c r="R2061" s="41">
        <f t="shared" si="2036"/>
        <v>0</v>
      </c>
      <c r="S2061" s="41">
        <f t="shared" si="2036"/>
        <v>0</v>
      </c>
      <c r="T2061" s="41">
        <f t="shared" si="2036"/>
        <v>0</v>
      </c>
      <c r="U2061" s="41">
        <f t="shared" si="2036"/>
        <v>0</v>
      </c>
    </row>
    <row r="2062" spans="1:21" ht="12" hidden="1" customHeight="1" x14ac:dyDescent="0.2">
      <c r="A2062" s="3">
        <v>5145200101</v>
      </c>
      <c r="B2062" s="4" t="s">
        <v>278</v>
      </c>
      <c r="C2062" s="4" t="s">
        <v>9</v>
      </c>
      <c r="D2062" s="4">
        <f t="shared" si="2004"/>
        <v>10</v>
      </c>
      <c r="E2062" s="42">
        <f>+F2062+G2062+J2062+K2062+L2062+H2062+M2062+N2062+I2062+O2062+P2062+Q2062+R2062+S2062+T2062+U2062</f>
        <v>0</v>
      </c>
      <c r="F2062" s="42">
        <f>IFERROR(VLOOKUP($A2062,'2018'!$A$8:$C$209,3,FALSE),0)</f>
        <v>0</v>
      </c>
      <c r="G2062" s="42">
        <f>IFERROR(VLOOKUP($A2062,'2019'!$A$8:$C$282,3,FALSE),0)</f>
        <v>0</v>
      </c>
      <c r="H2062" s="42">
        <f>+IFERROR(VLOOKUP($A2062,'2020'!$A$14:$C$247,3,FALSE),0)</f>
        <v>0</v>
      </c>
      <c r="I2062" s="42">
        <f>+IFERROR(VLOOKUP($A2062,'2021'!$A$12:$C$276,3,FALSE),0)</f>
        <v>0</v>
      </c>
      <c r="J2062" s="42">
        <f>+IFERROR(VLOOKUP($A2062,'2022'!$A:$O,4,FALSE),0)</f>
        <v>0</v>
      </c>
      <c r="K2062" s="42">
        <f>+IFERROR(VLOOKUP($A2062,'2022'!$A:$O,5,FALSE),0)</f>
        <v>0</v>
      </c>
      <c r="L2062" s="42">
        <f>+IFERROR(VLOOKUP($A2062,'2022'!$A:$O,6,FALSE),0)</f>
        <v>0</v>
      </c>
      <c r="M2062" s="42">
        <f>+IFERROR(VLOOKUP($A2062,'2022'!$A:$O,7,FALSE),0)</f>
        <v>0</v>
      </c>
      <c r="N2062" s="42">
        <f>+IFERROR(VLOOKUP($A2062,'2022'!$A:$O,8,FALSE),0)</f>
        <v>0</v>
      </c>
      <c r="O2062" s="42">
        <f>+IFERROR(VLOOKUP($A2062,'2022'!$A:$O,9,FALSE),0)</f>
        <v>0</v>
      </c>
      <c r="P2062" s="42">
        <f>+IFERROR(VLOOKUP($A2062,'2022'!$A:$O,10,FALSE),0)</f>
        <v>0</v>
      </c>
      <c r="Q2062" s="42">
        <f>+IFERROR(VLOOKUP($A2062,'2022'!$A:$O,11,FALSE),0)</f>
        <v>0</v>
      </c>
      <c r="R2062" s="42">
        <f>+IFERROR(VLOOKUP($A2062,'2022'!$A:$O,12,FALSE),0)</f>
        <v>0</v>
      </c>
      <c r="S2062" s="42">
        <f>+IFERROR(VLOOKUP($A2062,'2022'!$A:$O,13,FALSE),0)</f>
        <v>0</v>
      </c>
      <c r="T2062" s="42">
        <f>+IFERROR(VLOOKUP($A2062,'2022'!$A:$O,14,FALSE),0)</f>
        <v>0</v>
      </c>
      <c r="U2062" s="42">
        <f>+IFERROR(VLOOKUP($A2062,'2022'!$A:$O,15,FALSE),0)</f>
        <v>0</v>
      </c>
    </row>
    <row r="2063" spans="1:21" ht="12" hidden="1" customHeight="1" x14ac:dyDescent="0.25">
      <c r="A2063" s="5">
        <v>514525</v>
      </c>
      <c r="B2063" s="6" t="s">
        <v>284</v>
      </c>
      <c r="C2063" s="6" t="s">
        <v>5</v>
      </c>
      <c r="D2063" s="6">
        <f t="shared" si="2004"/>
        <v>6</v>
      </c>
      <c r="E2063" s="40">
        <f t="shared" ref="E2063:U2064" si="2037">+E2064</f>
        <v>0</v>
      </c>
      <c r="F2063" s="40">
        <f t="shared" si="2037"/>
        <v>0</v>
      </c>
      <c r="G2063" s="40">
        <f t="shared" si="2037"/>
        <v>0</v>
      </c>
      <c r="H2063" s="40">
        <f t="shared" si="2037"/>
        <v>0</v>
      </c>
      <c r="I2063" s="40">
        <f t="shared" si="2037"/>
        <v>0</v>
      </c>
      <c r="J2063" s="40">
        <f t="shared" si="2037"/>
        <v>0</v>
      </c>
      <c r="K2063" s="40">
        <f t="shared" si="2037"/>
        <v>0</v>
      </c>
      <c r="L2063" s="40">
        <f t="shared" si="2037"/>
        <v>0</v>
      </c>
      <c r="M2063" s="40">
        <f t="shared" si="2037"/>
        <v>0</v>
      </c>
      <c r="N2063" s="40">
        <f t="shared" si="2037"/>
        <v>0</v>
      </c>
      <c r="O2063" s="40">
        <f t="shared" si="2037"/>
        <v>0</v>
      </c>
      <c r="P2063" s="40">
        <f t="shared" si="2037"/>
        <v>0</v>
      </c>
      <c r="Q2063" s="40">
        <f t="shared" si="2037"/>
        <v>0</v>
      </c>
      <c r="R2063" s="40">
        <f t="shared" si="2037"/>
        <v>0</v>
      </c>
      <c r="S2063" s="40">
        <f t="shared" si="2037"/>
        <v>0</v>
      </c>
      <c r="T2063" s="40">
        <f t="shared" si="2037"/>
        <v>0</v>
      </c>
      <c r="U2063" s="40">
        <f t="shared" si="2037"/>
        <v>0</v>
      </c>
    </row>
    <row r="2064" spans="1:21" ht="12" hidden="1" x14ac:dyDescent="0.25">
      <c r="A2064" s="34">
        <v>51452501</v>
      </c>
      <c r="B2064" s="35" t="s">
        <v>284</v>
      </c>
      <c r="C2064" s="35" t="s">
        <v>5</v>
      </c>
      <c r="D2064" s="35">
        <f t="shared" si="2004"/>
        <v>8</v>
      </c>
      <c r="E2064" s="41">
        <f t="shared" si="2037"/>
        <v>0</v>
      </c>
      <c r="F2064" s="41">
        <f t="shared" si="2037"/>
        <v>0</v>
      </c>
      <c r="G2064" s="41">
        <f t="shared" si="2037"/>
        <v>0</v>
      </c>
      <c r="H2064" s="41">
        <f t="shared" si="2037"/>
        <v>0</v>
      </c>
      <c r="I2064" s="41">
        <f t="shared" si="2037"/>
        <v>0</v>
      </c>
      <c r="J2064" s="41">
        <f t="shared" si="2037"/>
        <v>0</v>
      </c>
      <c r="K2064" s="41">
        <f t="shared" si="2037"/>
        <v>0</v>
      </c>
      <c r="L2064" s="41">
        <f t="shared" si="2037"/>
        <v>0</v>
      </c>
      <c r="M2064" s="41">
        <f t="shared" si="2037"/>
        <v>0</v>
      </c>
      <c r="N2064" s="41">
        <f t="shared" si="2037"/>
        <v>0</v>
      </c>
      <c r="O2064" s="41">
        <f t="shared" si="2037"/>
        <v>0</v>
      </c>
      <c r="P2064" s="41">
        <f t="shared" si="2037"/>
        <v>0</v>
      </c>
      <c r="Q2064" s="41">
        <f t="shared" si="2037"/>
        <v>0</v>
      </c>
      <c r="R2064" s="41">
        <f t="shared" si="2037"/>
        <v>0</v>
      </c>
      <c r="S2064" s="41">
        <f t="shared" si="2037"/>
        <v>0</v>
      </c>
      <c r="T2064" s="41">
        <f t="shared" si="2037"/>
        <v>0</v>
      </c>
      <c r="U2064" s="41">
        <f t="shared" si="2037"/>
        <v>0</v>
      </c>
    </row>
    <row r="2065" spans="1:21" ht="12" hidden="1" customHeight="1" x14ac:dyDescent="0.2">
      <c r="A2065" s="3">
        <v>5145250101</v>
      </c>
      <c r="B2065" s="4" t="s">
        <v>284</v>
      </c>
      <c r="C2065" s="4" t="s">
        <v>9</v>
      </c>
      <c r="D2065" s="4">
        <f t="shared" si="2004"/>
        <v>10</v>
      </c>
      <c r="E2065" s="42">
        <f>+F2065+G2065+J2065+K2065+L2065+H2065+M2065+N2065+I2065+O2065+P2065+Q2065+R2065+S2065+T2065+U2065</f>
        <v>0</v>
      </c>
      <c r="F2065" s="42">
        <f>IFERROR(VLOOKUP($A2065,'2018'!$A$8:$C$209,3,FALSE),0)</f>
        <v>0</v>
      </c>
      <c r="G2065" s="42">
        <f>IFERROR(VLOOKUP($A2065,'2019'!$A$8:$C$282,3,FALSE),0)</f>
        <v>0</v>
      </c>
      <c r="H2065" s="42">
        <f>+IFERROR(VLOOKUP($A2065,'2020'!$A$14:$C$247,3,FALSE),0)</f>
        <v>0</v>
      </c>
      <c r="I2065" s="42">
        <f>+IFERROR(VLOOKUP($A2065,'2021'!$A$12:$C$276,3,FALSE),0)</f>
        <v>0</v>
      </c>
      <c r="J2065" s="42">
        <f>+IFERROR(VLOOKUP($A2065,'2022'!$A:$O,4,FALSE),0)</f>
        <v>0</v>
      </c>
      <c r="K2065" s="42">
        <f>+IFERROR(VLOOKUP($A2065,'2022'!$A:$O,5,FALSE),0)</f>
        <v>0</v>
      </c>
      <c r="L2065" s="42">
        <f>+IFERROR(VLOOKUP($A2065,'2022'!$A:$O,6,FALSE),0)</f>
        <v>0</v>
      </c>
      <c r="M2065" s="42">
        <f>+IFERROR(VLOOKUP($A2065,'2022'!$A:$O,7,FALSE),0)</f>
        <v>0</v>
      </c>
      <c r="N2065" s="42">
        <f>+IFERROR(VLOOKUP($A2065,'2022'!$A:$O,8,FALSE),0)</f>
        <v>0</v>
      </c>
      <c r="O2065" s="42">
        <f>+IFERROR(VLOOKUP($A2065,'2022'!$A:$O,9,FALSE),0)</f>
        <v>0</v>
      </c>
      <c r="P2065" s="42">
        <f>+IFERROR(VLOOKUP($A2065,'2022'!$A:$O,10,FALSE),0)</f>
        <v>0</v>
      </c>
      <c r="Q2065" s="42">
        <f>+IFERROR(VLOOKUP($A2065,'2022'!$A:$O,11,FALSE),0)</f>
        <v>0</v>
      </c>
      <c r="R2065" s="42">
        <f>+IFERROR(VLOOKUP($A2065,'2022'!$A:$O,12,FALSE),0)</f>
        <v>0</v>
      </c>
      <c r="S2065" s="42">
        <f>+IFERROR(VLOOKUP($A2065,'2022'!$A:$O,13,FALSE),0)</f>
        <v>0</v>
      </c>
      <c r="T2065" s="42">
        <f>+IFERROR(VLOOKUP($A2065,'2022'!$A:$O,14,FALSE),0)</f>
        <v>0</v>
      </c>
      <c r="U2065" s="42">
        <f>+IFERROR(VLOOKUP($A2065,'2022'!$A:$O,15,FALSE),0)</f>
        <v>0</v>
      </c>
    </row>
    <row r="2066" spans="1:21" ht="12" hidden="1" customHeight="1" x14ac:dyDescent="0.25">
      <c r="A2066" s="5">
        <v>514596</v>
      </c>
      <c r="B2066" s="6" t="s">
        <v>1090</v>
      </c>
      <c r="C2066" s="6" t="s">
        <v>5</v>
      </c>
      <c r="D2066" s="6">
        <f t="shared" si="2004"/>
        <v>6</v>
      </c>
      <c r="E2066" s="40">
        <f t="shared" ref="E2066:U2067" si="2038">+E2067</f>
        <v>0</v>
      </c>
      <c r="F2066" s="40">
        <f t="shared" si="2038"/>
        <v>0</v>
      </c>
      <c r="G2066" s="40">
        <f t="shared" si="2038"/>
        <v>0</v>
      </c>
      <c r="H2066" s="40">
        <f t="shared" si="2038"/>
        <v>0</v>
      </c>
      <c r="I2066" s="40">
        <f t="shared" si="2038"/>
        <v>0</v>
      </c>
      <c r="J2066" s="40">
        <f t="shared" si="2038"/>
        <v>0</v>
      </c>
      <c r="K2066" s="40">
        <f t="shared" si="2038"/>
        <v>0</v>
      </c>
      <c r="L2066" s="40">
        <f t="shared" si="2038"/>
        <v>0</v>
      </c>
      <c r="M2066" s="40">
        <f t="shared" si="2038"/>
        <v>0</v>
      </c>
      <c r="N2066" s="40">
        <f t="shared" si="2038"/>
        <v>0</v>
      </c>
      <c r="O2066" s="40">
        <f t="shared" si="2038"/>
        <v>0</v>
      </c>
      <c r="P2066" s="40">
        <f t="shared" si="2038"/>
        <v>0</v>
      </c>
      <c r="Q2066" s="40">
        <f t="shared" si="2038"/>
        <v>0</v>
      </c>
      <c r="R2066" s="40">
        <f t="shared" si="2038"/>
        <v>0</v>
      </c>
      <c r="S2066" s="40">
        <f t="shared" si="2038"/>
        <v>0</v>
      </c>
      <c r="T2066" s="40">
        <f t="shared" si="2038"/>
        <v>0</v>
      </c>
      <c r="U2066" s="40">
        <f t="shared" si="2038"/>
        <v>0</v>
      </c>
    </row>
    <row r="2067" spans="1:21" ht="12" hidden="1" x14ac:dyDescent="0.25">
      <c r="A2067" s="34">
        <v>51459601</v>
      </c>
      <c r="B2067" s="35" t="s">
        <v>1090</v>
      </c>
      <c r="C2067" s="35" t="s">
        <v>5</v>
      </c>
      <c r="D2067" s="35">
        <f t="shared" si="2004"/>
        <v>8</v>
      </c>
      <c r="E2067" s="41">
        <f t="shared" si="2038"/>
        <v>0</v>
      </c>
      <c r="F2067" s="41">
        <f t="shared" si="2038"/>
        <v>0</v>
      </c>
      <c r="G2067" s="41">
        <f t="shared" si="2038"/>
        <v>0</v>
      </c>
      <c r="H2067" s="41">
        <f t="shared" si="2038"/>
        <v>0</v>
      </c>
      <c r="I2067" s="41">
        <f t="shared" si="2038"/>
        <v>0</v>
      </c>
      <c r="J2067" s="41">
        <f t="shared" si="2038"/>
        <v>0</v>
      </c>
      <c r="K2067" s="41">
        <f t="shared" si="2038"/>
        <v>0</v>
      </c>
      <c r="L2067" s="41">
        <f t="shared" si="2038"/>
        <v>0</v>
      </c>
      <c r="M2067" s="41">
        <f t="shared" si="2038"/>
        <v>0</v>
      </c>
      <c r="N2067" s="41">
        <f t="shared" si="2038"/>
        <v>0</v>
      </c>
      <c r="O2067" s="41">
        <f t="shared" si="2038"/>
        <v>0</v>
      </c>
      <c r="P2067" s="41">
        <f t="shared" si="2038"/>
        <v>0</v>
      </c>
      <c r="Q2067" s="41">
        <f t="shared" si="2038"/>
        <v>0</v>
      </c>
      <c r="R2067" s="41">
        <f t="shared" si="2038"/>
        <v>0</v>
      </c>
      <c r="S2067" s="41">
        <f t="shared" si="2038"/>
        <v>0</v>
      </c>
      <c r="T2067" s="41">
        <f t="shared" si="2038"/>
        <v>0</v>
      </c>
      <c r="U2067" s="41">
        <f t="shared" si="2038"/>
        <v>0</v>
      </c>
    </row>
    <row r="2068" spans="1:21" ht="12" hidden="1" customHeight="1" x14ac:dyDescent="0.2">
      <c r="A2068" s="3">
        <v>5145960101</v>
      </c>
      <c r="B2068" s="4" t="s">
        <v>1090</v>
      </c>
      <c r="C2068" s="4" t="s">
        <v>9</v>
      </c>
      <c r="D2068" s="4">
        <f t="shared" si="2004"/>
        <v>10</v>
      </c>
      <c r="E2068" s="42">
        <f>+F2068+G2068+J2068+K2068+L2068+H2068+M2068+N2068+I2068+O2068+P2068+Q2068+R2068+S2068+T2068+U2068</f>
        <v>0</v>
      </c>
      <c r="F2068" s="42">
        <f>IFERROR(VLOOKUP($A2068,'2018'!$A$8:$C$209,3,FALSE),0)</f>
        <v>0</v>
      </c>
      <c r="G2068" s="42">
        <f>IFERROR(VLOOKUP($A2068,'2019'!$A$8:$C$282,3,FALSE),0)</f>
        <v>0</v>
      </c>
      <c r="H2068" s="42">
        <f>+IFERROR(VLOOKUP($A2068,'2020'!$A$14:$C$247,3,FALSE),0)</f>
        <v>0</v>
      </c>
      <c r="I2068" s="42">
        <f>+IFERROR(VLOOKUP($A2068,'2021'!$A$12:$C$276,3,FALSE),0)</f>
        <v>0</v>
      </c>
      <c r="J2068" s="42">
        <f>+IFERROR(VLOOKUP($A2068,'2022'!$A:$O,4,FALSE),0)</f>
        <v>0</v>
      </c>
      <c r="K2068" s="42">
        <f>+IFERROR(VLOOKUP($A2068,'2022'!$A:$O,5,FALSE),0)</f>
        <v>0</v>
      </c>
      <c r="L2068" s="42">
        <f>+IFERROR(VLOOKUP($A2068,'2022'!$A:$O,6,FALSE),0)</f>
        <v>0</v>
      </c>
      <c r="M2068" s="42">
        <f>+IFERROR(VLOOKUP($A2068,'2022'!$A:$O,7,FALSE),0)</f>
        <v>0</v>
      </c>
      <c r="N2068" s="42">
        <f>+IFERROR(VLOOKUP($A2068,'2022'!$A:$O,8,FALSE),0)</f>
        <v>0</v>
      </c>
      <c r="O2068" s="42">
        <f>+IFERROR(VLOOKUP($A2068,'2022'!$A:$O,9,FALSE),0)</f>
        <v>0</v>
      </c>
      <c r="P2068" s="42">
        <f>+IFERROR(VLOOKUP($A2068,'2022'!$A:$O,10,FALSE),0)</f>
        <v>0</v>
      </c>
      <c r="Q2068" s="42">
        <f>+IFERROR(VLOOKUP($A2068,'2022'!$A:$O,11,FALSE),0)</f>
        <v>0</v>
      </c>
      <c r="R2068" s="42">
        <f>+IFERROR(VLOOKUP($A2068,'2022'!$A:$O,12,FALSE),0)</f>
        <v>0</v>
      </c>
      <c r="S2068" s="42">
        <f>+IFERROR(VLOOKUP($A2068,'2022'!$A:$O,13,FALSE),0)</f>
        <v>0</v>
      </c>
      <c r="T2068" s="42">
        <f>+IFERROR(VLOOKUP($A2068,'2022'!$A:$O,14,FALSE),0)</f>
        <v>0</v>
      </c>
      <c r="U2068" s="42">
        <f>+IFERROR(VLOOKUP($A2068,'2022'!$A:$O,15,FALSE),0)</f>
        <v>0</v>
      </c>
    </row>
    <row r="2069" spans="1:21" ht="12" hidden="1" customHeight="1" x14ac:dyDescent="0.25">
      <c r="A2069" s="5">
        <v>514598</v>
      </c>
      <c r="B2069" s="6" t="s">
        <v>600</v>
      </c>
      <c r="C2069" s="6" t="s">
        <v>5</v>
      </c>
      <c r="D2069" s="6">
        <f t="shared" si="2004"/>
        <v>6</v>
      </c>
      <c r="E2069" s="40">
        <f t="shared" ref="E2069:U2070" si="2039">+E2070</f>
        <v>0</v>
      </c>
      <c r="F2069" s="40">
        <f t="shared" si="2039"/>
        <v>0</v>
      </c>
      <c r="G2069" s="40">
        <f t="shared" si="2039"/>
        <v>0</v>
      </c>
      <c r="H2069" s="40">
        <f t="shared" si="2039"/>
        <v>0</v>
      </c>
      <c r="I2069" s="40">
        <f t="shared" si="2039"/>
        <v>0</v>
      </c>
      <c r="J2069" s="40">
        <f t="shared" si="2039"/>
        <v>0</v>
      </c>
      <c r="K2069" s="40">
        <f t="shared" si="2039"/>
        <v>0</v>
      </c>
      <c r="L2069" s="40">
        <f t="shared" si="2039"/>
        <v>0</v>
      </c>
      <c r="M2069" s="40">
        <f t="shared" si="2039"/>
        <v>0</v>
      </c>
      <c r="N2069" s="40">
        <f t="shared" si="2039"/>
        <v>0</v>
      </c>
      <c r="O2069" s="40">
        <f t="shared" si="2039"/>
        <v>0</v>
      </c>
      <c r="P2069" s="40">
        <f t="shared" si="2039"/>
        <v>0</v>
      </c>
      <c r="Q2069" s="40">
        <f t="shared" si="2039"/>
        <v>0</v>
      </c>
      <c r="R2069" s="40">
        <f t="shared" si="2039"/>
        <v>0</v>
      </c>
      <c r="S2069" s="40">
        <f t="shared" si="2039"/>
        <v>0</v>
      </c>
      <c r="T2069" s="40">
        <f t="shared" si="2039"/>
        <v>0</v>
      </c>
      <c r="U2069" s="40">
        <f t="shared" si="2039"/>
        <v>0</v>
      </c>
    </row>
    <row r="2070" spans="1:21" ht="12" hidden="1" x14ac:dyDescent="0.25">
      <c r="A2070" s="34">
        <v>51459801</v>
      </c>
      <c r="B2070" s="35" t="s">
        <v>600</v>
      </c>
      <c r="C2070" s="35" t="s">
        <v>5</v>
      </c>
      <c r="D2070" s="35">
        <f t="shared" si="2004"/>
        <v>8</v>
      </c>
      <c r="E2070" s="41">
        <f t="shared" si="2039"/>
        <v>0</v>
      </c>
      <c r="F2070" s="41">
        <f t="shared" si="2039"/>
        <v>0</v>
      </c>
      <c r="G2070" s="41">
        <f t="shared" si="2039"/>
        <v>0</v>
      </c>
      <c r="H2070" s="41">
        <f t="shared" si="2039"/>
        <v>0</v>
      </c>
      <c r="I2070" s="41">
        <f t="shared" si="2039"/>
        <v>0</v>
      </c>
      <c r="J2070" s="41">
        <f t="shared" si="2039"/>
        <v>0</v>
      </c>
      <c r="K2070" s="41">
        <f t="shared" si="2039"/>
        <v>0</v>
      </c>
      <c r="L2070" s="41">
        <f t="shared" si="2039"/>
        <v>0</v>
      </c>
      <c r="M2070" s="41">
        <f t="shared" si="2039"/>
        <v>0</v>
      </c>
      <c r="N2070" s="41">
        <f t="shared" si="2039"/>
        <v>0</v>
      </c>
      <c r="O2070" s="41">
        <f t="shared" si="2039"/>
        <v>0</v>
      </c>
      <c r="P2070" s="41">
        <f t="shared" si="2039"/>
        <v>0</v>
      </c>
      <c r="Q2070" s="41">
        <f t="shared" si="2039"/>
        <v>0</v>
      </c>
      <c r="R2070" s="41">
        <f t="shared" si="2039"/>
        <v>0</v>
      </c>
      <c r="S2070" s="41">
        <f t="shared" si="2039"/>
        <v>0</v>
      </c>
      <c r="T2070" s="41">
        <f t="shared" si="2039"/>
        <v>0</v>
      </c>
      <c r="U2070" s="41">
        <f t="shared" si="2039"/>
        <v>0</v>
      </c>
    </row>
    <row r="2071" spans="1:21" ht="12" hidden="1" customHeight="1" x14ac:dyDescent="0.2">
      <c r="A2071" s="3">
        <v>5145980101</v>
      </c>
      <c r="B2071" s="4" t="s">
        <v>600</v>
      </c>
      <c r="C2071" s="4" t="s">
        <v>9</v>
      </c>
      <c r="D2071" s="4">
        <f t="shared" si="2004"/>
        <v>10</v>
      </c>
      <c r="E2071" s="42">
        <f>+F2071+G2071+J2071+K2071+L2071+H2071+M2071+N2071+I2071+O2071+P2071+Q2071+R2071+S2071+T2071+U2071</f>
        <v>0</v>
      </c>
      <c r="F2071" s="42">
        <f>IFERROR(VLOOKUP($A2071,'2018'!$A$8:$C$209,3,FALSE),0)</f>
        <v>0</v>
      </c>
      <c r="G2071" s="42">
        <f>IFERROR(VLOOKUP($A2071,'2019'!$A$8:$C$282,3,FALSE),0)</f>
        <v>0</v>
      </c>
      <c r="H2071" s="42">
        <f>+IFERROR(VLOOKUP($A2071,'2020'!$A$14:$C$247,3,FALSE),0)</f>
        <v>0</v>
      </c>
      <c r="I2071" s="42">
        <f>+IFERROR(VLOOKUP($A2071,'2021'!$A$12:$C$276,3,FALSE),0)</f>
        <v>0</v>
      </c>
      <c r="J2071" s="42">
        <f>+IFERROR(VLOOKUP($A2071,'2022'!$A:$O,4,FALSE),0)</f>
        <v>0</v>
      </c>
      <c r="K2071" s="42">
        <f>+IFERROR(VLOOKUP($A2071,'2022'!$A:$O,5,FALSE),0)</f>
        <v>0</v>
      </c>
      <c r="L2071" s="42">
        <f>+IFERROR(VLOOKUP($A2071,'2022'!$A:$O,6,FALSE),0)</f>
        <v>0</v>
      </c>
      <c r="M2071" s="42">
        <f>+IFERROR(VLOOKUP($A2071,'2022'!$A:$O,7,FALSE),0)</f>
        <v>0</v>
      </c>
      <c r="N2071" s="42">
        <f>+IFERROR(VLOOKUP($A2071,'2022'!$A:$O,8,FALSE),0)</f>
        <v>0</v>
      </c>
      <c r="O2071" s="42">
        <f>+IFERROR(VLOOKUP($A2071,'2022'!$A:$O,9,FALSE),0)</f>
        <v>0</v>
      </c>
      <c r="P2071" s="42">
        <f>+IFERROR(VLOOKUP($A2071,'2022'!$A:$O,10,FALSE),0)</f>
        <v>0</v>
      </c>
      <c r="Q2071" s="42">
        <f>+IFERROR(VLOOKUP($A2071,'2022'!$A:$O,11,FALSE),0)</f>
        <v>0</v>
      </c>
      <c r="R2071" s="42">
        <f>+IFERROR(VLOOKUP($A2071,'2022'!$A:$O,12,FALSE),0)</f>
        <v>0</v>
      </c>
      <c r="S2071" s="42">
        <f>+IFERROR(VLOOKUP($A2071,'2022'!$A:$O,13,FALSE),0)</f>
        <v>0</v>
      </c>
      <c r="T2071" s="42">
        <f>+IFERROR(VLOOKUP($A2071,'2022'!$A:$O,14,FALSE),0)</f>
        <v>0</v>
      </c>
      <c r="U2071" s="42">
        <f>+IFERROR(VLOOKUP($A2071,'2022'!$A:$O,15,FALSE),0)</f>
        <v>0</v>
      </c>
    </row>
    <row r="2072" spans="1:21" ht="12" hidden="1" customHeight="1" x14ac:dyDescent="0.25">
      <c r="A2072" s="32">
        <v>5150</v>
      </c>
      <c r="B2072" s="33" t="s">
        <v>1091</v>
      </c>
      <c r="C2072" s="33" t="s">
        <v>5</v>
      </c>
      <c r="D2072" s="33">
        <f t="shared" si="2004"/>
        <v>4</v>
      </c>
      <c r="E2072" s="39">
        <f t="shared" ref="E2072:L2072" si="2040">+E2073+E2076+E2079+E2082+E2085+E2088</f>
        <v>0</v>
      </c>
      <c r="F2072" s="39">
        <f t="shared" si="2040"/>
        <v>0</v>
      </c>
      <c r="G2072" s="39">
        <f t="shared" si="2040"/>
        <v>0</v>
      </c>
      <c r="H2072" s="39">
        <f t="shared" ref="H2072" si="2041">+H2073+H2076+H2079+H2082+H2085+H2088</f>
        <v>0</v>
      </c>
      <c r="I2072" s="39">
        <f t="shared" ref="I2072" si="2042">+I2073+I2076+I2079+I2082+I2085+I2088</f>
        <v>0</v>
      </c>
      <c r="J2072" s="39">
        <f t="shared" si="2040"/>
        <v>0</v>
      </c>
      <c r="K2072" s="39">
        <f t="shared" si="2040"/>
        <v>0</v>
      </c>
      <c r="L2072" s="39">
        <f t="shared" si="2040"/>
        <v>0</v>
      </c>
      <c r="M2072" s="39">
        <f t="shared" ref="M2072:N2072" si="2043">+M2073+M2076+M2079+M2082+M2085+M2088</f>
        <v>0</v>
      </c>
      <c r="N2072" s="39">
        <f t="shared" si="2043"/>
        <v>0</v>
      </c>
      <c r="O2072" s="39">
        <f t="shared" ref="O2072:S2072" si="2044">+O2073+O2076+O2079+O2082+O2085+O2088</f>
        <v>0</v>
      </c>
      <c r="P2072" s="39">
        <f t="shared" si="2044"/>
        <v>0</v>
      </c>
      <c r="Q2072" s="39">
        <f t="shared" si="2044"/>
        <v>0</v>
      </c>
      <c r="R2072" s="39">
        <f t="shared" si="2044"/>
        <v>0</v>
      </c>
      <c r="S2072" s="39">
        <f t="shared" si="2044"/>
        <v>0</v>
      </c>
      <c r="T2072" s="39">
        <f t="shared" ref="T2072:U2072" si="2045">+T2073+T2076+T2079+T2082+T2085+T2088</f>
        <v>0</v>
      </c>
      <c r="U2072" s="39">
        <f t="shared" si="2045"/>
        <v>0</v>
      </c>
    </row>
    <row r="2073" spans="1:21" ht="12" hidden="1" x14ac:dyDescent="0.25">
      <c r="A2073" s="5">
        <v>515005</v>
      </c>
      <c r="B2073" s="6" t="s">
        <v>1092</v>
      </c>
      <c r="C2073" s="6" t="s">
        <v>5</v>
      </c>
      <c r="D2073" s="6">
        <f t="shared" si="2004"/>
        <v>6</v>
      </c>
      <c r="E2073" s="40">
        <f t="shared" ref="E2073:U2074" si="2046">+E2074</f>
        <v>0</v>
      </c>
      <c r="F2073" s="40">
        <f t="shared" si="2046"/>
        <v>0</v>
      </c>
      <c r="G2073" s="40">
        <f t="shared" si="2046"/>
        <v>0</v>
      </c>
      <c r="H2073" s="40">
        <f t="shared" si="2046"/>
        <v>0</v>
      </c>
      <c r="I2073" s="40">
        <f t="shared" si="2046"/>
        <v>0</v>
      </c>
      <c r="J2073" s="40">
        <f t="shared" si="2046"/>
        <v>0</v>
      </c>
      <c r="K2073" s="40">
        <f t="shared" si="2046"/>
        <v>0</v>
      </c>
      <c r="L2073" s="40">
        <f t="shared" si="2046"/>
        <v>0</v>
      </c>
      <c r="M2073" s="40">
        <f t="shared" si="2046"/>
        <v>0</v>
      </c>
      <c r="N2073" s="40">
        <f t="shared" si="2046"/>
        <v>0</v>
      </c>
      <c r="O2073" s="40">
        <f t="shared" si="2046"/>
        <v>0</v>
      </c>
      <c r="P2073" s="40">
        <f t="shared" si="2046"/>
        <v>0</v>
      </c>
      <c r="Q2073" s="40">
        <f t="shared" si="2046"/>
        <v>0</v>
      </c>
      <c r="R2073" s="40">
        <f t="shared" si="2046"/>
        <v>0</v>
      </c>
      <c r="S2073" s="40">
        <f t="shared" si="2046"/>
        <v>0</v>
      </c>
      <c r="T2073" s="40">
        <f t="shared" si="2046"/>
        <v>0</v>
      </c>
      <c r="U2073" s="40">
        <f t="shared" si="2046"/>
        <v>0</v>
      </c>
    </row>
    <row r="2074" spans="1:21" ht="12" hidden="1" customHeight="1" x14ac:dyDescent="0.25">
      <c r="A2074" s="34">
        <v>51500501</v>
      </c>
      <c r="B2074" s="35" t="s">
        <v>1092</v>
      </c>
      <c r="C2074" s="35" t="s">
        <v>5</v>
      </c>
      <c r="D2074" s="35">
        <f t="shared" si="2004"/>
        <v>8</v>
      </c>
      <c r="E2074" s="41">
        <f t="shared" si="2046"/>
        <v>0</v>
      </c>
      <c r="F2074" s="41">
        <f t="shared" si="2046"/>
        <v>0</v>
      </c>
      <c r="G2074" s="41">
        <f t="shared" si="2046"/>
        <v>0</v>
      </c>
      <c r="H2074" s="41">
        <f t="shared" si="2046"/>
        <v>0</v>
      </c>
      <c r="I2074" s="41">
        <f t="shared" si="2046"/>
        <v>0</v>
      </c>
      <c r="J2074" s="41">
        <f t="shared" si="2046"/>
        <v>0</v>
      </c>
      <c r="K2074" s="41">
        <f t="shared" si="2046"/>
        <v>0</v>
      </c>
      <c r="L2074" s="41">
        <f t="shared" si="2046"/>
        <v>0</v>
      </c>
      <c r="M2074" s="41">
        <f t="shared" si="2046"/>
        <v>0</v>
      </c>
      <c r="N2074" s="41">
        <f t="shared" si="2046"/>
        <v>0</v>
      </c>
      <c r="O2074" s="41">
        <f t="shared" si="2046"/>
        <v>0</v>
      </c>
      <c r="P2074" s="41">
        <f t="shared" si="2046"/>
        <v>0</v>
      </c>
      <c r="Q2074" s="41">
        <f t="shared" si="2046"/>
        <v>0</v>
      </c>
      <c r="R2074" s="41">
        <f t="shared" si="2046"/>
        <v>0</v>
      </c>
      <c r="S2074" s="41">
        <f t="shared" si="2046"/>
        <v>0</v>
      </c>
      <c r="T2074" s="41">
        <f t="shared" si="2046"/>
        <v>0</v>
      </c>
      <c r="U2074" s="41">
        <f t="shared" si="2046"/>
        <v>0</v>
      </c>
    </row>
    <row r="2075" spans="1:21" ht="12" hidden="1" customHeight="1" x14ac:dyDescent="0.2">
      <c r="A2075" s="3">
        <v>5150050101</v>
      </c>
      <c r="B2075" s="4" t="s">
        <v>1092</v>
      </c>
      <c r="C2075" s="4" t="s">
        <v>9</v>
      </c>
      <c r="D2075" s="4">
        <f t="shared" si="2004"/>
        <v>10</v>
      </c>
      <c r="E2075" s="42">
        <f>+F2075+G2075+J2075+K2075+L2075+H2075+M2075+N2075+I2075+O2075+P2075+Q2075+R2075+S2075+T2075+U2075</f>
        <v>0</v>
      </c>
      <c r="F2075" s="42">
        <f>IFERROR(VLOOKUP($A2075,'2018'!$A$8:$C$209,3,FALSE),0)</f>
        <v>0</v>
      </c>
      <c r="G2075" s="42">
        <f>IFERROR(VLOOKUP($A2075,'2019'!$A$8:$C$282,3,FALSE),0)</f>
        <v>0</v>
      </c>
      <c r="H2075" s="42">
        <f>+IFERROR(VLOOKUP($A2075,'2020'!$A$14:$C$247,3,FALSE),0)</f>
        <v>0</v>
      </c>
      <c r="I2075" s="42">
        <f>+IFERROR(VLOOKUP($A2075,'2021'!$A$12:$C$276,3,FALSE),0)</f>
        <v>0</v>
      </c>
      <c r="J2075" s="42">
        <f>+IFERROR(VLOOKUP($A2075,'2022'!$A:$O,4,FALSE),0)</f>
        <v>0</v>
      </c>
      <c r="K2075" s="42">
        <f>+IFERROR(VLOOKUP($A2075,'2022'!$A:$O,5,FALSE),0)</f>
        <v>0</v>
      </c>
      <c r="L2075" s="42">
        <f>+IFERROR(VLOOKUP($A2075,'2022'!$A:$O,6,FALSE),0)</f>
        <v>0</v>
      </c>
      <c r="M2075" s="42">
        <f>+IFERROR(VLOOKUP($A2075,'2022'!$A:$O,7,FALSE),0)</f>
        <v>0</v>
      </c>
      <c r="N2075" s="42">
        <f>+IFERROR(VLOOKUP($A2075,'2022'!$A:$O,8,FALSE),0)</f>
        <v>0</v>
      </c>
      <c r="O2075" s="42">
        <f>+IFERROR(VLOOKUP($A2075,'2022'!$A:$O,9,FALSE),0)</f>
        <v>0</v>
      </c>
      <c r="P2075" s="42">
        <f>+IFERROR(VLOOKUP($A2075,'2022'!$A:$O,10,FALSE),0)</f>
        <v>0</v>
      </c>
      <c r="Q2075" s="42">
        <f>+IFERROR(VLOOKUP($A2075,'2022'!$A:$O,11,FALSE),0)</f>
        <v>0</v>
      </c>
      <c r="R2075" s="42">
        <f>+IFERROR(VLOOKUP($A2075,'2022'!$A:$O,12,FALSE),0)</f>
        <v>0</v>
      </c>
      <c r="S2075" s="42">
        <f>+IFERROR(VLOOKUP($A2075,'2022'!$A:$O,13,FALSE),0)</f>
        <v>0</v>
      </c>
      <c r="T2075" s="42">
        <f>+IFERROR(VLOOKUP($A2075,'2022'!$A:$O,14,FALSE),0)</f>
        <v>0</v>
      </c>
      <c r="U2075" s="42">
        <f>+IFERROR(VLOOKUP($A2075,'2022'!$A:$O,15,FALSE),0)</f>
        <v>0</v>
      </c>
    </row>
    <row r="2076" spans="1:21" ht="12" hidden="1" x14ac:dyDescent="0.25">
      <c r="A2076" s="5">
        <v>515010</v>
      </c>
      <c r="B2076" s="6" t="s">
        <v>1093</v>
      </c>
      <c r="C2076" s="6" t="s">
        <v>5</v>
      </c>
      <c r="D2076" s="6">
        <f t="shared" si="2004"/>
        <v>6</v>
      </c>
      <c r="E2076" s="40">
        <f t="shared" ref="E2076:U2077" si="2047">+E2077</f>
        <v>0</v>
      </c>
      <c r="F2076" s="40">
        <f t="shared" si="2047"/>
        <v>0</v>
      </c>
      <c r="G2076" s="40">
        <f t="shared" si="2047"/>
        <v>0</v>
      </c>
      <c r="H2076" s="40">
        <f t="shared" si="2047"/>
        <v>0</v>
      </c>
      <c r="I2076" s="40">
        <f t="shared" si="2047"/>
        <v>0</v>
      </c>
      <c r="J2076" s="40">
        <f t="shared" si="2047"/>
        <v>0</v>
      </c>
      <c r="K2076" s="40">
        <f t="shared" si="2047"/>
        <v>0</v>
      </c>
      <c r="L2076" s="40">
        <f t="shared" si="2047"/>
        <v>0</v>
      </c>
      <c r="M2076" s="40">
        <f t="shared" si="2047"/>
        <v>0</v>
      </c>
      <c r="N2076" s="40">
        <f t="shared" si="2047"/>
        <v>0</v>
      </c>
      <c r="O2076" s="40">
        <f t="shared" si="2047"/>
        <v>0</v>
      </c>
      <c r="P2076" s="40">
        <f t="shared" si="2047"/>
        <v>0</v>
      </c>
      <c r="Q2076" s="40">
        <f t="shared" si="2047"/>
        <v>0</v>
      </c>
      <c r="R2076" s="40">
        <f t="shared" si="2047"/>
        <v>0</v>
      </c>
      <c r="S2076" s="40">
        <f t="shared" si="2047"/>
        <v>0</v>
      </c>
      <c r="T2076" s="40">
        <f t="shared" si="2047"/>
        <v>0</v>
      </c>
      <c r="U2076" s="40">
        <f t="shared" si="2047"/>
        <v>0</v>
      </c>
    </row>
    <row r="2077" spans="1:21" ht="12" hidden="1" customHeight="1" x14ac:dyDescent="0.25">
      <c r="A2077" s="34">
        <v>51501001</v>
      </c>
      <c r="B2077" s="35" t="s">
        <v>1093</v>
      </c>
      <c r="C2077" s="35" t="s">
        <v>5</v>
      </c>
      <c r="D2077" s="35">
        <f t="shared" ref="D2077:D2140" si="2048">+LEN(A2077)</f>
        <v>8</v>
      </c>
      <c r="E2077" s="41">
        <f t="shared" si="2047"/>
        <v>0</v>
      </c>
      <c r="F2077" s="41">
        <f t="shared" si="2047"/>
        <v>0</v>
      </c>
      <c r="G2077" s="41">
        <f t="shared" si="2047"/>
        <v>0</v>
      </c>
      <c r="H2077" s="41">
        <f t="shared" si="2047"/>
        <v>0</v>
      </c>
      <c r="I2077" s="41">
        <f t="shared" si="2047"/>
        <v>0</v>
      </c>
      <c r="J2077" s="41">
        <f t="shared" si="2047"/>
        <v>0</v>
      </c>
      <c r="K2077" s="41">
        <f t="shared" si="2047"/>
        <v>0</v>
      </c>
      <c r="L2077" s="41">
        <f t="shared" si="2047"/>
        <v>0</v>
      </c>
      <c r="M2077" s="41">
        <f t="shared" si="2047"/>
        <v>0</v>
      </c>
      <c r="N2077" s="41">
        <f t="shared" si="2047"/>
        <v>0</v>
      </c>
      <c r="O2077" s="41">
        <f t="shared" si="2047"/>
        <v>0</v>
      </c>
      <c r="P2077" s="41">
        <f t="shared" si="2047"/>
        <v>0</v>
      </c>
      <c r="Q2077" s="41">
        <f t="shared" si="2047"/>
        <v>0</v>
      </c>
      <c r="R2077" s="41">
        <f t="shared" si="2047"/>
        <v>0</v>
      </c>
      <c r="S2077" s="41">
        <f t="shared" si="2047"/>
        <v>0</v>
      </c>
      <c r="T2077" s="41">
        <f t="shared" si="2047"/>
        <v>0</v>
      </c>
      <c r="U2077" s="41">
        <f t="shared" si="2047"/>
        <v>0</v>
      </c>
    </row>
    <row r="2078" spans="1:21" ht="12" hidden="1" customHeight="1" x14ac:dyDescent="0.2">
      <c r="A2078" s="3">
        <v>5150100101</v>
      </c>
      <c r="B2078" s="4" t="s">
        <v>1093</v>
      </c>
      <c r="C2078" s="4" t="s">
        <v>9</v>
      </c>
      <c r="D2078" s="4">
        <f t="shared" si="2048"/>
        <v>10</v>
      </c>
      <c r="E2078" s="42">
        <f>+F2078+G2078+J2078+K2078+L2078+H2078+M2078+N2078+I2078+O2078+P2078+Q2078+R2078+S2078+T2078+U2078</f>
        <v>0</v>
      </c>
      <c r="F2078" s="42">
        <f>IFERROR(VLOOKUP($A2078,'2018'!$A$8:$C$209,3,FALSE),0)</f>
        <v>0</v>
      </c>
      <c r="G2078" s="42">
        <f>IFERROR(VLOOKUP($A2078,'2019'!$A$8:$C$282,3,FALSE),0)</f>
        <v>0</v>
      </c>
      <c r="H2078" s="42">
        <f>+IFERROR(VLOOKUP($A2078,'2020'!$A$14:$C$247,3,FALSE),0)</f>
        <v>0</v>
      </c>
      <c r="I2078" s="42">
        <f>+IFERROR(VLOOKUP($A2078,'2021'!$A$12:$C$276,3,FALSE),0)</f>
        <v>0</v>
      </c>
      <c r="J2078" s="42">
        <f>+IFERROR(VLOOKUP($A2078,'2022'!$A:$O,4,FALSE),0)</f>
        <v>0</v>
      </c>
      <c r="K2078" s="42">
        <f>+IFERROR(VLOOKUP($A2078,'2022'!$A:$O,5,FALSE),0)</f>
        <v>0</v>
      </c>
      <c r="L2078" s="42">
        <f>+IFERROR(VLOOKUP($A2078,'2022'!$A:$O,6,FALSE),0)</f>
        <v>0</v>
      </c>
      <c r="M2078" s="42">
        <f>+IFERROR(VLOOKUP($A2078,'2022'!$A:$O,7,FALSE),0)</f>
        <v>0</v>
      </c>
      <c r="N2078" s="42">
        <f>+IFERROR(VLOOKUP($A2078,'2022'!$A:$O,8,FALSE),0)</f>
        <v>0</v>
      </c>
      <c r="O2078" s="42">
        <f>+IFERROR(VLOOKUP($A2078,'2022'!$A:$O,9,FALSE),0)</f>
        <v>0</v>
      </c>
      <c r="P2078" s="42">
        <f>+IFERROR(VLOOKUP($A2078,'2022'!$A:$O,10,FALSE),0)</f>
        <v>0</v>
      </c>
      <c r="Q2078" s="42">
        <f>+IFERROR(VLOOKUP($A2078,'2022'!$A:$O,11,FALSE),0)</f>
        <v>0</v>
      </c>
      <c r="R2078" s="42">
        <f>+IFERROR(VLOOKUP($A2078,'2022'!$A:$O,12,FALSE),0)</f>
        <v>0</v>
      </c>
      <c r="S2078" s="42">
        <f>+IFERROR(VLOOKUP($A2078,'2022'!$A:$O,13,FALSE),0)</f>
        <v>0</v>
      </c>
      <c r="T2078" s="42">
        <f>+IFERROR(VLOOKUP($A2078,'2022'!$A:$O,14,FALSE),0)</f>
        <v>0</v>
      </c>
      <c r="U2078" s="42">
        <f>+IFERROR(VLOOKUP($A2078,'2022'!$A:$O,15,FALSE),0)</f>
        <v>0</v>
      </c>
    </row>
    <row r="2079" spans="1:21" ht="12" hidden="1" customHeight="1" x14ac:dyDescent="0.25">
      <c r="A2079" s="5">
        <v>515015</v>
      </c>
      <c r="B2079" s="6" t="s">
        <v>1094</v>
      </c>
      <c r="C2079" s="6" t="s">
        <v>5</v>
      </c>
      <c r="D2079" s="6">
        <f t="shared" si="2048"/>
        <v>6</v>
      </c>
      <c r="E2079" s="40">
        <f t="shared" ref="E2079:U2080" si="2049">+E2080</f>
        <v>0</v>
      </c>
      <c r="F2079" s="40">
        <f t="shared" si="2049"/>
        <v>0</v>
      </c>
      <c r="G2079" s="40">
        <f t="shared" si="2049"/>
        <v>0</v>
      </c>
      <c r="H2079" s="40">
        <f t="shared" si="2049"/>
        <v>0</v>
      </c>
      <c r="I2079" s="40">
        <f t="shared" si="2049"/>
        <v>0</v>
      </c>
      <c r="J2079" s="40">
        <f t="shared" si="2049"/>
        <v>0</v>
      </c>
      <c r="K2079" s="40">
        <f t="shared" si="2049"/>
        <v>0</v>
      </c>
      <c r="L2079" s="40">
        <f t="shared" si="2049"/>
        <v>0</v>
      </c>
      <c r="M2079" s="40">
        <f t="shared" si="2049"/>
        <v>0</v>
      </c>
      <c r="N2079" s="40">
        <f t="shared" si="2049"/>
        <v>0</v>
      </c>
      <c r="O2079" s="40">
        <f t="shared" si="2049"/>
        <v>0</v>
      </c>
      <c r="P2079" s="40">
        <f t="shared" si="2049"/>
        <v>0</v>
      </c>
      <c r="Q2079" s="40">
        <f t="shared" si="2049"/>
        <v>0</v>
      </c>
      <c r="R2079" s="40">
        <f t="shared" si="2049"/>
        <v>0</v>
      </c>
      <c r="S2079" s="40">
        <f t="shared" si="2049"/>
        <v>0</v>
      </c>
      <c r="T2079" s="40">
        <f t="shared" si="2049"/>
        <v>0</v>
      </c>
      <c r="U2079" s="40">
        <f t="shared" si="2049"/>
        <v>0</v>
      </c>
    </row>
    <row r="2080" spans="1:21" ht="12" hidden="1" x14ac:dyDescent="0.25">
      <c r="A2080" s="34">
        <v>51501501</v>
      </c>
      <c r="B2080" s="35" t="s">
        <v>1095</v>
      </c>
      <c r="C2080" s="35" t="s">
        <v>5</v>
      </c>
      <c r="D2080" s="35">
        <f t="shared" si="2048"/>
        <v>8</v>
      </c>
      <c r="E2080" s="41">
        <f t="shared" si="2049"/>
        <v>0</v>
      </c>
      <c r="F2080" s="41">
        <f t="shared" si="2049"/>
        <v>0</v>
      </c>
      <c r="G2080" s="41">
        <f t="shared" si="2049"/>
        <v>0</v>
      </c>
      <c r="H2080" s="41">
        <f t="shared" si="2049"/>
        <v>0</v>
      </c>
      <c r="I2080" s="41">
        <f t="shared" si="2049"/>
        <v>0</v>
      </c>
      <c r="J2080" s="41">
        <f t="shared" si="2049"/>
        <v>0</v>
      </c>
      <c r="K2080" s="41">
        <f t="shared" si="2049"/>
        <v>0</v>
      </c>
      <c r="L2080" s="41">
        <f t="shared" si="2049"/>
        <v>0</v>
      </c>
      <c r="M2080" s="41">
        <f t="shared" si="2049"/>
        <v>0</v>
      </c>
      <c r="N2080" s="41">
        <f t="shared" si="2049"/>
        <v>0</v>
      </c>
      <c r="O2080" s="41">
        <f t="shared" si="2049"/>
        <v>0</v>
      </c>
      <c r="P2080" s="41">
        <f t="shared" si="2049"/>
        <v>0</v>
      </c>
      <c r="Q2080" s="41">
        <f t="shared" si="2049"/>
        <v>0</v>
      </c>
      <c r="R2080" s="41">
        <f t="shared" si="2049"/>
        <v>0</v>
      </c>
      <c r="S2080" s="41">
        <f t="shared" si="2049"/>
        <v>0</v>
      </c>
      <c r="T2080" s="41">
        <f t="shared" si="2049"/>
        <v>0</v>
      </c>
      <c r="U2080" s="41">
        <f t="shared" si="2049"/>
        <v>0</v>
      </c>
    </row>
    <row r="2081" spans="1:21" hidden="1" x14ac:dyDescent="0.2">
      <c r="A2081" s="3">
        <v>5150150101</v>
      </c>
      <c r="B2081" s="4" t="s">
        <v>1095</v>
      </c>
      <c r="C2081" s="4" t="s">
        <v>9</v>
      </c>
      <c r="D2081" s="4">
        <f t="shared" si="2048"/>
        <v>10</v>
      </c>
      <c r="E2081" s="42">
        <f>+F2081+G2081+J2081+K2081+L2081+H2081+M2081+N2081+I2081+O2081+P2081+Q2081+R2081+S2081+T2081+U2081</f>
        <v>0</v>
      </c>
      <c r="F2081" s="42">
        <f>IFERROR(VLOOKUP($A2081,'2018'!$A$8:$C$209,3,FALSE),0)</f>
        <v>0</v>
      </c>
      <c r="G2081" s="42">
        <f>IFERROR(VLOOKUP($A2081,'2019'!$A$8:$C$282,3,FALSE),0)</f>
        <v>0</v>
      </c>
      <c r="H2081" s="42">
        <f>+IFERROR(VLOOKUP($A2081,'2020'!$A$14:$C$247,3,FALSE),0)</f>
        <v>0</v>
      </c>
      <c r="I2081" s="42">
        <f>+IFERROR(VLOOKUP($A2081,'2021'!$A$12:$C$276,3,FALSE),0)</f>
        <v>0</v>
      </c>
      <c r="J2081" s="42">
        <f>+IFERROR(VLOOKUP($A2081,'2022'!$A:$O,4,FALSE),0)</f>
        <v>0</v>
      </c>
      <c r="K2081" s="42">
        <f>+IFERROR(VLOOKUP($A2081,'2022'!$A:$O,5,FALSE),0)</f>
        <v>0</v>
      </c>
      <c r="L2081" s="42">
        <f>+IFERROR(VLOOKUP($A2081,'2022'!$A:$O,6,FALSE),0)</f>
        <v>0</v>
      </c>
      <c r="M2081" s="42">
        <f>+IFERROR(VLOOKUP($A2081,'2022'!$A:$O,7,FALSE),0)</f>
        <v>0</v>
      </c>
      <c r="N2081" s="42">
        <f>+IFERROR(VLOOKUP($A2081,'2022'!$A:$O,8,FALSE),0)</f>
        <v>0</v>
      </c>
      <c r="O2081" s="42">
        <f>+IFERROR(VLOOKUP($A2081,'2022'!$A:$O,9,FALSE),0)</f>
        <v>0</v>
      </c>
      <c r="P2081" s="42">
        <f>+IFERROR(VLOOKUP($A2081,'2022'!$A:$O,10,FALSE),0)</f>
        <v>0</v>
      </c>
      <c r="Q2081" s="42">
        <f>+IFERROR(VLOOKUP($A2081,'2022'!$A:$O,11,FALSE),0)</f>
        <v>0</v>
      </c>
      <c r="R2081" s="42">
        <f>+IFERROR(VLOOKUP($A2081,'2022'!$A:$O,12,FALSE),0)</f>
        <v>0</v>
      </c>
      <c r="S2081" s="42">
        <f>+IFERROR(VLOOKUP($A2081,'2022'!$A:$O,13,FALSE),0)</f>
        <v>0</v>
      </c>
      <c r="T2081" s="42">
        <f>+IFERROR(VLOOKUP($A2081,'2022'!$A:$O,14,FALSE),0)</f>
        <v>0</v>
      </c>
      <c r="U2081" s="42">
        <f>+IFERROR(VLOOKUP($A2081,'2022'!$A:$O,15,FALSE),0)</f>
        <v>0</v>
      </c>
    </row>
    <row r="2082" spans="1:21" ht="12" hidden="1" x14ac:dyDescent="0.25">
      <c r="A2082" s="5">
        <v>515095</v>
      </c>
      <c r="B2082" s="6" t="s">
        <v>167</v>
      </c>
      <c r="C2082" s="6" t="s">
        <v>5</v>
      </c>
      <c r="D2082" s="6">
        <f t="shared" si="2048"/>
        <v>6</v>
      </c>
      <c r="E2082" s="40">
        <f t="shared" ref="E2082:U2083" si="2050">+E2083</f>
        <v>0</v>
      </c>
      <c r="F2082" s="40">
        <f t="shared" si="2050"/>
        <v>0</v>
      </c>
      <c r="G2082" s="40">
        <f t="shared" si="2050"/>
        <v>0</v>
      </c>
      <c r="H2082" s="40">
        <f t="shared" si="2050"/>
        <v>0</v>
      </c>
      <c r="I2082" s="40">
        <f t="shared" si="2050"/>
        <v>0</v>
      </c>
      <c r="J2082" s="40">
        <f t="shared" si="2050"/>
        <v>0</v>
      </c>
      <c r="K2082" s="40">
        <f t="shared" si="2050"/>
        <v>0</v>
      </c>
      <c r="L2082" s="40">
        <f t="shared" si="2050"/>
        <v>0</v>
      </c>
      <c r="M2082" s="40">
        <f t="shared" si="2050"/>
        <v>0</v>
      </c>
      <c r="N2082" s="40">
        <f t="shared" si="2050"/>
        <v>0</v>
      </c>
      <c r="O2082" s="40">
        <f t="shared" si="2050"/>
        <v>0</v>
      </c>
      <c r="P2082" s="40">
        <f t="shared" si="2050"/>
        <v>0</v>
      </c>
      <c r="Q2082" s="40">
        <f t="shared" si="2050"/>
        <v>0</v>
      </c>
      <c r="R2082" s="40">
        <f t="shared" si="2050"/>
        <v>0</v>
      </c>
      <c r="S2082" s="40">
        <f t="shared" si="2050"/>
        <v>0</v>
      </c>
      <c r="T2082" s="40">
        <f t="shared" si="2050"/>
        <v>0</v>
      </c>
      <c r="U2082" s="40">
        <f t="shared" si="2050"/>
        <v>0</v>
      </c>
    </row>
    <row r="2083" spans="1:21" ht="12" hidden="1" customHeight="1" x14ac:dyDescent="0.25">
      <c r="A2083" s="34">
        <v>51509501</v>
      </c>
      <c r="B2083" s="35" t="s">
        <v>167</v>
      </c>
      <c r="C2083" s="35" t="s">
        <v>5</v>
      </c>
      <c r="D2083" s="35">
        <f t="shared" si="2048"/>
        <v>8</v>
      </c>
      <c r="E2083" s="41">
        <f t="shared" si="2050"/>
        <v>0</v>
      </c>
      <c r="F2083" s="41">
        <f t="shared" si="2050"/>
        <v>0</v>
      </c>
      <c r="G2083" s="41">
        <f t="shared" si="2050"/>
        <v>0</v>
      </c>
      <c r="H2083" s="41">
        <f t="shared" si="2050"/>
        <v>0</v>
      </c>
      <c r="I2083" s="41">
        <f t="shared" si="2050"/>
        <v>0</v>
      </c>
      <c r="J2083" s="41">
        <f t="shared" si="2050"/>
        <v>0</v>
      </c>
      <c r="K2083" s="41">
        <f t="shared" si="2050"/>
        <v>0</v>
      </c>
      <c r="L2083" s="41">
        <f t="shared" si="2050"/>
        <v>0</v>
      </c>
      <c r="M2083" s="41">
        <f t="shared" si="2050"/>
        <v>0</v>
      </c>
      <c r="N2083" s="41">
        <f t="shared" si="2050"/>
        <v>0</v>
      </c>
      <c r="O2083" s="41">
        <f t="shared" si="2050"/>
        <v>0</v>
      </c>
      <c r="P2083" s="41">
        <f t="shared" si="2050"/>
        <v>0</v>
      </c>
      <c r="Q2083" s="41">
        <f t="shared" si="2050"/>
        <v>0</v>
      </c>
      <c r="R2083" s="41">
        <f t="shared" si="2050"/>
        <v>0</v>
      </c>
      <c r="S2083" s="41">
        <f t="shared" si="2050"/>
        <v>0</v>
      </c>
      <c r="T2083" s="41">
        <f t="shared" si="2050"/>
        <v>0</v>
      </c>
      <c r="U2083" s="41">
        <f t="shared" si="2050"/>
        <v>0</v>
      </c>
    </row>
    <row r="2084" spans="1:21" ht="12" hidden="1" customHeight="1" x14ac:dyDescent="0.2">
      <c r="A2084" s="3">
        <v>5150950101</v>
      </c>
      <c r="B2084" s="4" t="s">
        <v>167</v>
      </c>
      <c r="C2084" s="4" t="s">
        <v>9</v>
      </c>
      <c r="D2084" s="4">
        <f t="shared" si="2048"/>
        <v>10</v>
      </c>
      <c r="E2084" s="42">
        <f>+F2084+G2084+J2084+K2084+L2084+H2084+M2084+N2084+I2084+O2084+P2084+Q2084+R2084+S2084+T2084+U2084</f>
        <v>0</v>
      </c>
      <c r="F2084" s="42">
        <f>IFERROR(VLOOKUP($A2084,'2018'!$A$8:$C$209,3,FALSE),0)</f>
        <v>0</v>
      </c>
      <c r="G2084" s="42">
        <f>IFERROR(VLOOKUP($A2084,'2019'!$A$8:$C$282,3,FALSE),0)</f>
        <v>0</v>
      </c>
      <c r="H2084" s="42">
        <f>+IFERROR(VLOOKUP($A2084,'2020'!$A$14:$C$247,3,FALSE),0)</f>
        <v>0</v>
      </c>
      <c r="I2084" s="42">
        <f>+IFERROR(VLOOKUP($A2084,'2021'!$A$12:$C$276,3,FALSE),0)</f>
        <v>0</v>
      </c>
      <c r="J2084" s="42">
        <f>+IFERROR(VLOOKUP($A2084,'2022'!$A:$O,4,FALSE),0)</f>
        <v>0</v>
      </c>
      <c r="K2084" s="42">
        <f>+IFERROR(VLOOKUP($A2084,'2022'!$A:$O,5,FALSE),0)</f>
        <v>0</v>
      </c>
      <c r="L2084" s="42">
        <f>+IFERROR(VLOOKUP($A2084,'2022'!$A:$O,6,FALSE),0)</f>
        <v>0</v>
      </c>
      <c r="M2084" s="42">
        <f>+IFERROR(VLOOKUP($A2084,'2022'!$A:$O,7,FALSE),0)</f>
        <v>0</v>
      </c>
      <c r="N2084" s="42">
        <f>+IFERROR(VLOOKUP($A2084,'2022'!$A:$O,8,FALSE),0)</f>
        <v>0</v>
      </c>
      <c r="O2084" s="42">
        <f>+IFERROR(VLOOKUP($A2084,'2022'!$A:$O,9,FALSE),0)</f>
        <v>0</v>
      </c>
      <c r="P2084" s="42">
        <f>+IFERROR(VLOOKUP($A2084,'2022'!$A:$O,10,FALSE),0)</f>
        <v>0</v>
      </c>
      <c r="Q2084" s="42">
        <f>+IFERROR(VLOOKUP($A2084,'2022'!$A:$O,11,FALSE),0)</f>
        <v>0</v>
      </c>
      <c r="R2084" s="42">
        <f>+IFERROR(VLOOKUP($A2084,'2022'!$A:$O,12,FALSE),0)</f>
        <v>0</v>
      </c>
      <c r="S2084" s="42">
        <f>+IFERROR(VLOOKUP($A2084,'2022'!$A:$O,13,FALSE),0)</f>
        <v>0</v>
      </c>
      <c r="T2084" s="42">
        <f>+IFERROR(VLOOKUP($A2084,'2022'!$A:$O,14,FALSE),0)</f>
        <v>0</v>
      </c>
      <c r="U2084" s="42">
        <f>+IFERROR(VLOOKUP($A2084,'2022'!$A:$O,15,FALSE),0)</f>
        <v>0</v>
      </c>
    </row>
    <row r="2085" spans="1:21" ht="12" hidden="1" x14ac:dyDescent="0.25">
      <c r="A2085" s="5">
        <v>515096</v>
      </c>
      <c r="B2085" s="6" t="s">
        <v>1096</v>
      </c>
      <c r="C2085" s="6" t="s">
        <v>5</v>
      </c>
      <c r="D2085" s="6">
        <f t="shared" si="2048"/>
        <v>6</v>
      </c>
      <c r="E2085" s="40">
        <f t="shared" ref="E2085:U2086" si="2051">+E2086</f>
        <v>0</v>
      </c>
      <c r="F2085" s="40">
        <f t="shared" si="2051"/>
        <v>0</v>
      </c>
      <c r="G2085" s="40">
        <f t="shared" si="2051"/>
        <v>0</v>
      </c>
      <c r="H2085" s="40">
        <f t="shared" si="2051"/>
        <v>0</v>
      </c>
      <c r="I2085" s="40">
        <f t="shared" si="2051"/>
        <v>0</v>
      </c>
      <c r="J2085" s="40">
        <f t="shared" si="2051"/>
        <v>0</v>
      </c>
      <c r="K2085" s="40">
        <f t="shared" si="2051"/>
        <v>0</v>
      </c>
      <c r="L2085" s="40">
        <f t="shared" si="2051"/>
        <v>0</v>
      </c>
      <c r="M2085" s="40">
        <f t="shared" si="2051"/>
        <v>0</v>
      </c>
      <c r="N2085" s="40">
        <f t="shared" si="2051"/>
        <v>0</v>
      </c>
      <c r="O2085" s="40">
        <f t="shared" si="2051"/>
        <v>0</v>
      </c>
      <c r="P2085" s="40">
        <f t="shared" si="2051"/>
        <v>0</v>
      </c>
      <c r="Q2085" s="40">
        <f t="shared" si="2051"/>
        <v>0</v>
      </c>
      <c r="R2085" s="40">
        <f t="shared" si="2051"/>
        <v>0</v>
      </c>
      <c r="S2085" s="40">
        <f t="shared" si="2051"/>
        <v>0</v>
      </c>
      <c r="T2085" s="40">
        <f t="shared" si="2051"/>
        <v>0</v>
      </c>
      <c r="U2085" s="40">
        <f t="shared" si="2051"/>
        <v>0</v>
      </c>
    </row>
    <row r="2086" spans="1:21" ht="12" hidden="1" customHeight="1" x14ac:dyDescent="0.25">
      <c r="A2086" s="34">
        <v>51509601</v>
      </c>
      <c r="B2086" s="35" t="s">
        <v>1096</v>
      </c>
      <c r="C2086" s="35" t="s">
        <v>5</v>
      </c>
      <c r="D2086" s="35">
        <f t="shared" si="2048"/>
        <v>8</v>
      </c>
      <c r="E2086" s="41">
        <f t="shared" si="2051"/>
        <v>0</v>
      </c>
      <c r="F2086" s="41">
        <f t="shared" si="2051"/>
        <v>0</v>
      </c>
      <c r="G2086" s="41">
        <f t="shared" si="2051"/>
        <v>0</v>
      </c>
      <c r="H2086" s="41">
        <f t="shared" si="2051"/>
        <v>0</v>
      </c>
      <c r="I2086" s="41">
        <f t="shared" si="2051"/>
        <v>0</v>
      </c>
      <c r="J2086" s="41">
        <f t="shared" si="2051"/>
        <v>0</v>
      </c>
      <c r="K2086" s="41">
        <f t="shared" si="2051"/>
        <v>0</v>
      </c>
      <c r="L2086" s="41">
        <f t="shared" si="2051"/>
        <v>0</v>
      </c>
      <c r="M2086" s="41">
        <f t="shared" si="2051"/>
        <v>0</v>
      </c>
      <c r="N2086" s="41">
        <f t="shared" si="2051"/>
        <v>0</v>
      </c>
      <c r="O2086" s="41">
        <f t="shared" si="2051"/>
        <v>0</v>
      </c>
      <c r="P2086" s="41">
        <f t="shared" si="2051"/>
        <v>0</v>
      </c>
      <c r="Q2086" s="41">
        <f t="shared" si="2051"/>
        <v>0</v>
      </c>
      <c r="R2086" s="41">
        <f t="shared" si="2051"/>
        <v>0</v>
      </c>
      <c r="S2086" s="41">
        <f t="shared" si="2051"/>
        <v>0</v>
      </c>
      <c r="T2086" s="41">
        <f t="shared" si="2051"/>
        <v>0</v>
      </c>
      <c r="U2086" s="41">
        <f t="shared" si="2051"/>
        <v>0</v>
      </c>
    </row>
    <row r="2087" spans="1:21" ht="12" hidden="1" customHeight="1" x14ac:dyDescent="0.2">
      <c r="A2087" s="3">
        <v>5150960101</v>
      </c>
      <c r="B2087" s="4" t="s">
        <v>1096</v>
      </c>
      <c r="C2087" s="4" t="s">
        <v>9</v>
      </c>
      <c r="D2087" s="4">
        <f t="shared" si="2048"/>
        <v>10</v>
      </c>
      <c r="E2087" s="42">
        <f>+F2087+G2087+J2087+K2087+L2087+H2087+M2087+N2087+I2087+O2087+P2087+Q2087+R2087+S2087+T2087+U2087</f>
        <v>0</v>
      </c>
      <c r="F2087" s="42">
        <f>IFERROR(VLOOKUP($A2087,'2018'!$A$8:$C$209,3,FALSE),0)</f>
        <v>0</v>
      </c>
      <c r="G2087" s="42">
        <f>IFERROR(VLOOKUP($A2087,'2019'!$A$8:$C$282,3,FALSE),0)</f>
        <v>0</v>
      </c>
      <c r="H2087" s="42">
        <f>+IFERROR(VLOOKUP($A2087,'2020'!$A$14:$C$247,3,FALSE),0)</f>
        <v>0</v>
      </c>
      <c r="I2087" s="42">
        <f>+IFERROR(VLOOKUP($A2087,'2021'!$A$12:$C$276,3,FALSE),0)</f>
        <v>0</v>
      </c>
      <c r="J2087" s="42">
        <f>+IFERROR(VLOOKUP($A2087,'2022'!$A:$O,4,FALSE),0)</f>
        <v>0</v>
      </c>
      <c r="K2087" s="42">
        <f>+IFERROR(VLOOKUP($A2087,'2022'!$A:$O,5,FALSE),0)</f>
        <v>0</v>
      </c>
      <c r="L2087" s="42">
        <f>+IFERROR(VLOOKUP($A2087,'2022'!$A:$O,6,FALSE),0)</f>
        <v>0</v>
      </c>
      <c r="M2087" s="42">
        <f>+IFERROR(VLOOKUP($A2087,'2022'!$A:$O,7,FALSE),0)</f>
        <v>0</v>
      </c>
      <c r="N2087" s="42">
        <f>+IFERROR(VLOOKUP($A2087,'2022'!$A:$O,8,FALSE),0)</f>
        <v>0</v>
      </c>
      <c r="O2087" s="42">
        <f>+IFERROR(VLOOKUP($A2087,'2022'!$A:$O,9,FALSE),0)</f>
        <v>0</v>
      </c>
      <c r="P2087" s="42">
        <f>+IFERROR(VLOOKUP($A2087,'2022'!$A:$O,10,FALSE),0)</f>
        <v>0</v>
      </c>
      <c r="Q2087" s="42">
        <f>+IFERROR(VLOOKUP($A2087,'2022'!$A:$O,11,FALSE),0)</f>
        <v>0</v>
      </c>
      <c r="R2087" s="42">
        <f>+IFERROR(VLOOKUP($A2087,'2022'!$A:$O,12,FALSE),0)</f>
        <v>0</v>
      </c>
      <c r="S2087" s="42">
        <f>+IFERROR(VLOOKUP($A2087,'2022'!$A:$O,13,FALSE),0)</f>
        <v>0</v>
      </c>
      <c r="T2087" s="42">
        <f>+IFERROR(VLOOKUP($A2087,'2022'!$A:$O,14,FALSE),0)</f>
        <v>0</v>
      </c>
      <c r="U2087" s="42">
        <f>+IFERROR(VLOOKUP($A2087,'2022'!$A:$O,15,FALSE),0)</f>
        <v>0</v>
      </c>
    </row>
    <row r="2088" spans="1:21" ht="12" hidden="1" x14ac:dyDescent="0.25">
      <c r="A2088" s="5">
        <v>515098</v>
      </c>
      <c r="B2088" s="6" t="s">
        <v>600</v>
      </c>
      <c r="C2088" s="6" t="s">
        <v>5</v>
      </c>
      <c r="D2088" s="6">
        <f t="shared" si="2048"/>
        <v>6</v>
      </c>
      <c r="E2088" s="40">
        <f t="shared" ref="E2088:U2089" si="2052">+E2089</f>
        <v>0</v>
      </c>
      <c r="F2088" s="40">
        <f t="shared" si="2052"/>
        <v>0</v>
      </c>
      <c r="G2088" s="40">
        <f t="shared" si="2052"/>
        <v>0</v>
      </c>
      <c r="H2088" s="40">
        <f t="shared" si="2052"/>
        <v>0</v>
      </c>
      <c r="I2088" s="40">
        <f t="shared" si="2052"/>
        <v>0</v>
      </c>
      <c r="J2088" s="40">
        <f t="shared" si="2052"/>
        <v>0</v>
      </c>
      <c r="K2088" s="40">
        <f t="shared" si="2052"/>
        <v>0</v>
      </c>
      <c r="L2088" s="40">
        <f t="shared" si="2052"/>
        <v>0</v>
      </c>
      <c r="M2088" s="40">
        <f t="shared" si="2052"/>
        <v>0</v>
      </c>
      <c r="N2088" s="40">
        <f t="shared" si="2052"/>
        <v>0</v>
      </c>
      <c r="O2088" s="40">
        <f t="shared" si="2052"/>
        <v>0</v>
      </c>
      <c r="P2088" s="40">
        <f t="shared" si="2052"/>
        <v>0</v>
      </c>
      <c r="Q2088" s="40">
        <f t="shared" si="2052"/>
        <v>0</v>
      </c>
      <c r="R2088" s="40">
        <f t="shared" si="2052"/>
        <v>0</v>
      </c>
      <c r="S2088" s="40">
        <f t="shared" si="2052"/>
        <v>0</v>
      </c>
      <c r="T2088" s="40">
        <f t="shared" si="2052"/>
        <v>0</v>
      </c>
      <c r="U2088" s="40">
        <f t="shared" si="2052"/>
        <v>0</v>
      </c>
    </row>
    <row r="2089" spans="1:21" ht="12" hidden="1" customHeight="1" x14ac:dyDescent="0.25">
      <c r="A2089" s="34">
        <v>51509801</v>
      </c>
      <c r="B2089" s="35" t="s">
        <v>600</v>
      </c>
      <c r="C2089" s="35" t="s">
        <v>5</v>
      </c>
      <c r="D2089" s="35">
        <f t="shared" si="2048"/>
        <v>8</v>
      </c>
      <c r="E2089" s="41">
        <f t="shared" si="2052"/>
        <v>0</v>
      </c>
      <c r="F2089" s="41">
        <f t="shared" si="2052"/>
        <v>0</v>
      </c>
      <c r="G2089" s="41">
        <f t="shared" si="2052"/>
        <v>0</v>
      </c>
      <c r="H2089" s="41">
        <f t="shared" si="2052"/>
        <v>0</v>
      </c>
      <c r="I2089" s="41">
        <f t="shared" si="2052"/>
        <v>0</v>
      </c>
      <c r="J2089" s="41">
        <f t="shared" si="2052"/>
        <v>0</v>
      </c>
      <c r="K2089" s="41">
        <f t="shared" si="2052"/>
        <v>0</v>
      </c>
      <c r="L2089" s="41">
        <f t="shared" si="2052"/>
        <v>0</v>
      </c>
      <c r="M2089" s="41">
        <f t="shared" si="2052"/>
        <v>0</v>
      </c>
      <c r="N2089" s="41">
        <f t="shared" si="2052"/>
        <v>0</v>
      </c>
      <c r="O2089" s="41">
        <f t="shared" si="2052"/>
        <v>0</v>
      </c>
      <c r="P2089" s="41">
        <f t="shared" si="2052"/>
        <v>0</v>
      </c>
      <c r="Q2089" s="41">
        <f t="shared" si="2052"/>
        <v>0</v>
      </c>
      <c r="R2089" s="41">
        <f t="shared" si="2052"/>
        <v>0</v>
      </c>
      <c r="S2089" s="41">
        <f t="shared" si="2052"/>
        <v>0</v>
      </c>
      <c r="T2089" s="41">
        <f t="shared" si="2052"/>
        <v>0</v>
      </c>
      <c r="U2089" s="41">
        <f t="shared" si="2052"/>
        <v>0</v>
      </c>
    </row>
    <row r="2090" spans="1:21" ht="12" hidden="1" customHeight="1" x14ac:dyDescent="0.2">
      <c r="A2090" s="3">
        <v>5150980101</v>
      </c>
      <c r="B2090" s="4" t="s">
        <v>600</v>
      </c>
      <c r="C2090" s="4" t="s">
        <v>9</v>
      </c>
      <c r="D2090" s="4">
        <f t="shared" si="2048"/>
        <v>10</v>
      </c>
      <c r="E2090" s="42">
        <f>+F2090+G2090+J2090+K2090+L2090+H2090+M2090+N2090+I2090+O2090+P2090+Q2090+R2090+S2090+T2090+U2090</f>
        <v>0</v>
      </c>
      <c r="F2090" s="42">
        <f>IFERROR(VLOOKUP($A2090,'2018'!$A$8:$C$209,3,FALSE),0)</f>
        <v>0</v>
      </c>
      <c r="G2090" s="42">
        <f>IFERROR(VLOOKUP($A2090,'2019'!$A$8:$C$282,3,FALSE),0)</f>
        <v>0</v>
      </c>
      <c r="H2090" s="42">
        <f>+IFERROR(VLOOKUP($A2090,'2020'!$A$14:$C$247,3,FALSE),0)</f>
        <v>0</v>
      </c>
      <c r="I2090" s="42">
        <f>+IFERROR(VLOOKUP($A2090,'2021'!$A$12:$C$276,3,FALSE),0)</f>
        <v>0</v>
      </c>
      <c r="J2090" s="42">
        <f>+IFERROR(VLOOKUP($A2090,'2022'!$A:$O,4,FALSE),0)</f>
        <v>0</v>
      </c>
      <c r="K2090" s="42">
        <f>+IFERROR(VLOOKUP($A2090,'2022'!$A:$O,5,FALSE),0)</f>
        <v>0</v>
      </c>
      <c r="L2090" s="42">
        <f>+IFERROR(VLOOKUP($A2090,'2022'!$A:$O,6,FALSE),0)</f>
        <v>0</v>
      </c>
      <c r="M2090" s="42">
        <f>+IFERROR(VLOOKUP($A2090,'2022'!$A:$O,7,FALSE),0)</f>
        <v>0</v>
      </c>
      <c r="N2090" s="42">
        <f>+IFERROR(VLOOKUP($A2090,'2022'!$A:$O,8,FALSE),0)</f>
        <v>0</v>
      </c>
      <c r="O2090" s="42">
        <f>+IFERROR(VLOOKUP($A2090,'2022'!$A:$O,9,FALSE),0)</f>
        <v>0</v>
      </c>
      <c r="P2090" s="42">
        <f>+IFERROR(VLOOKUP($A2090,'2022'!$A:$O,10,FALSE),0)</f>
        <v>0</v>
      </c>
      <c r="Q2090" s="42">
        <f>+IFERROR(VLOOKUP($A2090,'2022'!$A:$O,11,FALSE),0)</f>
        <v>0</v>
      </c>
      <c r="R2090" s="42">
        <f>+IFERROR(VLOOKUP($A2090,'2022'!$A:$O,12,FALSE),0)</f>
        <v>0</v>
      </c>
      <c r="S2090" s="42">
        <f>+IFERROR(VLOOKUP($A2090,'2022'!$A:$O,13,FALSE),0)</f>
        <v>0</v>
      </c>
      <c r="T2090" s="42">
        <f>+IFERROR(VLOOKUP($A2090,'2022'!$A:$O,14,FALSE),0)</f>
        <v>0</v>
      </c>
      <c r="U2090" s="42">
        <f>+IFERROR(VLOOKUP($A2090,'2022'!$A:$O,15,FALSE),0)</f>
        <v>0</v>
      </c>
    </row>
    <row r="2091" spans="1:21" ht="12" hidden="1" x14ac:dyDescent="0.25">
      <c r="A2091" s="32">
        <v>5155</v>
      </c>
      <c r="B2091" s="33" t="s">
        <v>714</v>
      </c>
      <c r="C2091" s="33" t="s">
        <v>5</v>
      </c>
      <c r="D2091" s="33">
        <f t="shared" si="2048"/>
        <v>4</v>
      </c>
      <c r="E2091" s="39">
        <f t="shared" ref="E2091:L2091" si="2053">+E2092+E2097+E2100+E2103+E2106</f>
        <v>0</v>
      </c>
      <c r="F2091" s="39">
        <f t="shared" si="2053"/>
        <v>0</v>
      </c>
      <c r="G2091" s="39">
        <f t="shared" si="2053"/>
        <v>0</v>
      </c>
      <c r="H2091" s="39">
        <f t="shared" ref="H2091" si="2054">+H2092+H2097+H2100+H2103+H2106</f>
        <v>0</v>
      </c>
      <c r="I2091" s="39">
        <f t="shared" ref="I2091" si="2055">+I2092+I2097+I2100+I2103+I2106</f>
        <v>0</v>
      </c>
      <c r="J2091" s="39">
        <f t="shared" si="2053"/>
        <v>0</v>
      </c>
      <c r="K2091" s="39">
        <f t="shared" si="2053"/>
        <v>0</v>
      </c>
      <c r="L2091" s="39">
        <f t="shared" si="2053"/>
        <v>0</v>
      </c>
      <c r="M2091" s="39">
        <f t="shared" ref="M2091:N2091" si="2056">+M2092+M2097+M2100+M2103+M2106</f>
        <v>0</v>
      </c>
      <c r="N2091" s="39">
        <f t="shared" si="2056"/>
        <v>0</v>
      </c>
      <c r="O2091" s="39">
        <f t="shared" ref="O2091:S2091" si="2057">+O2092+O2097+O2100+O2103+O2106</f>
        <v>0</v>
      </c>
      <c r="P2091" s="39">
        <f t="shared" si="2057"/>
        <v>0</v>
      </c>
      <c r="Q2091" s="39">
        <f t="shared" si="2057"/>
        <v>0</v>
      </c>
      <c r="R2091" s="39">
        <f t="shared" si="2057"/>
        <v>0</v>
      </c>
      <c r="S2091" s="39">
        <f t="shared" si="2057"/>
        <v>0</v>
      </c>
      <c r="T2091" s="39">
        <f t="shared" ref="T2091:U2091" si="2058">+T2092+T2097+T2100+T2103+T2106</f>
        <v>0</v>
      </c>
      <c r="U2091" s="39">
        <f t="shared" si="2058"/>
        <v>0</v>
      </c>
    </row>
    <row r="2092" spans="1:21" ht="12" hidden="1" customHeight="1" x14ac:dyDescent="0.25">
      <c r="A2092" s="5">
        <v>515505</v>
      </c>
      <c r="B2092" s="6" t="s">
        <v>1097</v>
      </c>
      <c r="C2092" s="6" t="s">
        <v>5</v>
      </c>
      <c r="D2092" s="6">
        <f t="shared" si="2048"/>
        <v>6</v>
      </c>
      <c r="E2092" s="40">
        <f t="shared" ref="E2092:U2092" si="2059">+E2093</f>
        <v>0</v>
      </c>
      <c r="F2092" s="40">
        <f t="shared" si="2059"/>
        <v>0</v>
      </c>
      <c r="G2092" s="40">
        <f t="shared" si="2059"/>
        <v>0</v>
      </c>
      <c r="H2092" s="40">
        <f t="shared" si="2059"/>
        <v>0</v>
      </c>
      <c r="I2092" s="40">
        <f t="shared" si="2059"/>
        <v>0</v>
      </c>
      <c r="J2092" s="40">
        <f t="shared" si="2059"/>
        <v>0</v>
      </c>
      <c r="K2092" s="40">
        <f t="shared" si="2059"/>
        <v>0</v>
      </c>
      <c r="L2092" s="40">
        <f t="shared" si="2059"/>
        <v>0</v>
      </c>
      <c r="M2092" s="40">
        <f t="shared" si="2059"/>
        <v>0</v>
      </c>
      <c r="N2092" s="40">
        <f t="shared" si="2059"/>
        <v>0</v>
      </c>
      <c r="O2092" s="40">
        <f t="shared" si="2059"/>
        <v>0</v>
      </c>
      <c r="P2092" s="40">
        <f t="shared" si="2059"/>
        <v>0</v>
      </c>
      <c r="Q2092" s="40">
        <f t="shared" si="2059"/>
        <v>0</v>
      </c>
      <c r="R2092" s="40">
        <f t="shared" si="2059"/>
        <v>0</v>
      </c>
      <c r="S2092" s="40">
        <f t="shared" si="2059"/>
        <v>0</v>
      </c>
      <c r="T2092" s="40">
        <f t="shared" si="2059"/>
        <v>0</v>
      </c>
      <c r="U2092" s="40">
        <f t="shared" si="2059"/>
        <v>0</v>
      </c>
    </row>
    <row r="2093" spans="1:21" ht="12" hidden="1" customHeight="1" x14ac:dyDescent="0.25">
      <c r="A2093" s="34">
        <v>51550501</v>
      </c>
      <c r="B2093" s="35" t="s">
        <v>1097</v>
      </c>
      <c r="C2093" s="35" t="s">
        <v>5</v>
      </c>
      <c r="D2093" s="35">
        <f t="shared" si="2048"/>
        <v>8</v>
      </c>
      <c r="E2093" s="41">
        <f t="shared" ref="E2093:L2093" si="2060">+E2094+E2095+E2096</f>
        <v>0</v>
      </c>
      <c r="F2093" s="41">
        <f t="shared" si="2060"/>
        <v>0</v>
      </c>
      <c r="G2093" s="41">
        <f t="shared" si="2060"/>
        <v>0</v>
      </c>
      <c r="H2093" s="41">
        <f t="shared" ref="H2093" si="2061">+H2094+H2095+H2096</f>
        <v>0</v>
      </c>
      <c r="I2093" s="41">
        <f t="shared" ref="I2093" si="2062">+I2094+I2095+I2096</f>
        <v>0</v>
      </c>
      <c r="J2093" s="41">
        <f t="shared" si="2060"/>
        <v>0</v>
      </c>
      <c r="K2093" s="41">
        <f t="shared" si="2060"/>
        <v>0</v>
      </c>
      <c r="L2093" s="41">
        <f t="shared" si="2060"/>
        <v>0</v>
      </c>
      <c r="M2093" s="41">
        <f t="shared" ref="M2093:N2093" si="2063">+M2094+M2095+M2096</f>
        <v>0</v>
      </c>
      <c r="N2093" s="41">
        <f t="shared" si="2063"/>
        <v>0</v>
      </c>
      <c r="O2093" s="41">
        <f t="shared" ref="O2093:S2093" si="2064">+O2094+O2095+O2096</f>
        <v>0</v>
      </c>
      <c r="P2093" s="41">
        <f t="shared" si="2064"/>
        <v>0</v>
      </c>
      <c r="Q2093" s="41">
        <f t="shared" si="2064"/>
        <v>0</v>
      </c>
      <c r="R2093" s="41">
        <f t="shared" si="2064"/>
        <v>0</v>
      </c>
      <c r="S2093" s="41">
        <f t="shared" si="2064"/>
        <v>0</v>
      </c>
      <c r="T2093" s="41">
        <f t="shared" ref="T2093:U2093" si="2065">+T2094+T2095+T2096</f>
        <v>0</v>
      </c>
      <c r="U2093" s="41">
        <f t="shared" si="2065"/>
        <v>0</v>
      </c>
    </row>
    <row r="2094" spans="1:21" hidden="1" x14ac:dyDescent="0.2">
      <c r="A2094" s="3">
        <v>5155050101</v>
      </c>
      <c r="B2094" s="4" t="s">
        <v>1097</v>
      </c>
      <c r="C2094" s="4" t="s">
        <v>9</v>
      </c>
      <c r="D2094" s="4">
        <f t="shared" si="2048"/>
        <v>10</v>
      </c>
      <c r="E2094" s="42">
        <f t="shared" ref="E2094:E2096" si="2066">+F2094+G2094+J2094+K2094+L2094+H2094+M2094+N2094+I2094+O2094+P2094+Q2094+R2094+S2094+T2094+U2094</f>
        <v>0</v>
      </c>
      <c r="F2094" s="42">
        <f>IFERROR(VLOOKUP($A2094,'2018'!$A$8:$C$209,3,FALSE),0)</f>
        <v>0</v>
      </c>
      <c r="G2094" s="42">
        <f>IFERROR(VLOOKUP($A2094,'2019'!$A$8:$C$282,3,FALSE),0)</f>
        <v>0</v>
      </c>
      <c r="H2094" s="42">
        <f>+IFERROR(VLOOKUP($A2094,'2020'!$A$14:$C$247,3,FALSE),0)</f>
        <v>0</v>
      </c>
      <c r="I2094" s="42">
        <f>+IFERROR(VLOOKUP($A2094,'2021'!$A$12:$C$276,3,FALSE),0)</f>
        <v>0</v>
      </c>
      <c r="J2094" s="42">
        <f>+IFERROR(VLOOKUP($A2094,'2022'!$A:$O,4,FALSE),0)</f>
        <v>0</v>
      </c>
      <c r="K2094" s="42">
        <f>+IFERROR(VLOOKUP($A2094,'2022'!$A:$O,5,FALSE),0)</f>
        <v>0</v>
      </c>
      <c r="L2094" s="42">
        <f>+IFERROR(VLOOKUP($A2094,'2022'!$A:$O,6,FALSE),0)</f>
        <v>0</v>
      </c>
      <c r="M2094" s="42">
        <f>+IFERROR(VLOOKUP($A2094,'2022'!$A:$O,7,FALSE),0)</f>
        <v>0</v>
      </c>
      <c r="N2094" s="42">
        <f>+IFERROR(VLOOKUP($A2094,'2022'!$A:$O,8,FALSE),0)</f>
        <v>0</v>
      </c>
      <c r="O2094" s="42">
        <f>+IFERROR(VLOOKUP($A2094,'2022'!$A:$O,9,FALSE),0)</f>
        <v>0</v>
      </c>
      <c r="P2094" s="42">
        <f>+IFERROR(VLOOKUP($A2094,'2022'!$A:$O,10,FALSE),0)</f>
        <v>0</v>
      </c>
      <c r="Q2094" s="42">
        <f>+IFERROR(VLOOKUP($A2094,'2022'!$A:$O,11,FALSE),0)</f>
        <v>0</v>
      </c>
      <c r="R2094" s="42">
        <f>+IFERROR(VLOOKUP($A2094,'2022'!$A:$O,12,FALSE),0)</f>
        <v>0</v>
      </c>
      <c r="S2094" s="42">
        <f>+IFERROR(VLOOKUP($A2094,'2022'!$A:$O,13,FALSE),0)</f>
        <v>0</v>
      </c>
      <c r="T2094" s="42">
        <f>+IFERROR(VLOOKUP($A2094,'2022'!$A:$O,14,FALSE),0)</f>
        <v>0</v>
      </c>
      <c r="U2094" s="42">
        <f>+IFERROR(VLOOKUP($A2094,'2022'!$A:$O,15,FALSE),0)</f>
        <v>0</v>
      </c>
    </row>
    <row r="2095" spans="1:21" ht="12" hidden="1" customHeight="1" x14ac:dyDescent="0.2">
      <c r="A2095" s="3">
        <v>5155050102</v>
      </c>
      <c r="B2095" s="4" t="s">
        <v>1098</v>
      </c>
      <c r="C2095" s="4" t="s">
        <v>9</v>
      </c>
      <c r="D2095" s="4">
        <f t="shared" si="2048"/>
        <v>10</v>
      </c>
      <c r="E2095" s="42">
        <f t="shared" si="2066"/>
        <v>0</v>
      </c>
      <c r="F2095" s="42">
        <f>IFERROR(VLOOKUP($A2095,'2018'!$A$8:$C$209,3,FALSE),0)</f>
        <v>0</v>
      </c>
      <c r="G2095" s="42">
        <f>IFERROR(VLOOKUP($A2095,'2019'!$A$8:$C$282,3,FALSE),0)</f>
        <v>0</v>
      </c>
      <c r="H2095" s="42">
        <f>+IFERROR(VLOOKUP($A2095,'2020'!$A$14:$C$247,3,FALSE),0)</f>
        <v>0</v>
      </c>
      <c r="I2095" s="42">
        <f>+IFERROR(VLOOKUP($A2095,'2021'!$A$12:$C$276,3,FALSE),0)</f>
        <v>0</v>
      </c>
      <c r="J2095" s="42">
        <f>+IFERROR(VLOOKUP($A2095,'2022'!$A:$O,4,FALSE),0)</f>
        <v>0</v>
      </c>
      <c r="K2095" s="42">
        <f>+IFERROR(VLOOKUP($A2095,'2022'!$A:$O,5,FALSE),0)</f>
        <v>0</v>
      </c>
      <c r="L2095" s="42">
        <f>+IFERROR(VLOOKUP($A2095,'2022'!$A:$O,6,FALSE),0)</f>
        <v>0</v>
      </c>
      <c r="M2095" s="42">
        <f>+IFERROR(VLOOKUP($A2095,'2022'!$A:$O,7,FALSE),0)</f>
        <v>0</v>
      </c>
      <c r="N2095" s="42">
        <f>+IFERROR(VLOOKUP($A2095,'2022'!$A:$O,8,FALSE),0)</f>
        <v>0</v>
      </c>
      <c r="O2095" s="42">
        <f>+IFERROR(VLOOKUP($A2095,'2022'!$A:$O,9,FALSE),0)</f>
        <v>0</v>
      </c>
      <c r="P2095" s="42">
        <f>+IFERROR(VLOOKUP($A2095,'2022'!$A:$O,10,FALSE),0)</f>
        <v>0</v>
      </c>
      <c r="Q2095" s="42">
        <f>+IFERROR(VLOOKUP($A2095,'2022'!$A:$O,11,FALSE),0)</f>
        <v>0</v>
      </c>
      <c r="R2095" s="42">
        <f>+IFERROR(VLOOKUP($A2095,'2022'!$A:$O,12,FALSE),0)</f>
        <v>0</v>
      </c>
      <c r="S2095" s="42">
        <f>+IFERROR(VLOOKUP($A2095,'2022'!$A:$O,13,FALSE),0)</f>
        <v>0</v>
      </c>
      <c r="T2095" s="42">
        <f>+IFERROR(VLOOKUP($A2095,'2022'!$A:$O,14,FALSE),0)</f>
        <v>0</v>
      </c>
      <c r="U2095" s="42">
        <f>+IFERROR(VLOOKUP($A2095,'2022'!$A:$O,15,FALSE),0)</f>
        <v>0</v>
      </c>
    </row>
    <row r="2096" spans="1:21" ht="12" hidden="1" customHeight="1" x14ac:dyDescent="0.2">
      <c r="A2096" s="3">
        <v>5155050103</v>
      </c>
      <c r="B2096" s="4" t="s">
        <v>1099</v>
      </c>
      <c r="C2096" s="4" t="s">
        <v>9</v>
      </c>
      <c r="D2096" s="4">
        <f t="shared" si="2048"/>
        <v>10</v>
      </c>
      <c r="E2096" s="42">
        <f t="shared" si="2066"/>
        <v>0</v>
      </c>
      <c r="F2096" s="42">
        <f>IFERROR(VLOOKUP($A2096,'2018'!$A$8:$C$209,3,FALSE),0)</f>
        <v>0</v>
      </c>
      <c r="G2096" s="42">
        <f>IFERROR(VLOOKUP($A2096,'2019'!$A$8:$C$282,3,FALSE),0)</f>
        <v>0</v>
      </c>
      <c r="H2096" s="42">
        <f>+IFERROR(VLOOKUP($A2096,'2020'!$A$14:$C$247,3,FALSE),0)</f>
        <v>0</v>
      </c>
      <c r="I2096" s="42">
        <f>+IFERROR(VLOOKUP($A2096,'2021'!$A$12:$C$276,3,FALSE),0)</f>
        <v>0</v>
      </c>
      <c r="J2096" s="42">
        <f>+IFERROR(VLOOKUP($A2096,'2022'!$A:$O,4,FALSE),0)</f>
        <v>0</v>
      </c>
      <c r="K2096" s="42">
        <f>+IFERROR(VLOOKUP($A2096,'2022'!$A:$O,5,FALSE),0)</f>
        <v>0</v>
      </c>
      <c r="L2096" s="42">
        <f>+IFERROR(VLOOKUP($A2096,'2022'!$A:$O,6,FALSE),0)</f>
        <v>0</v>
      </c>
      <c r="M2096" s="42">
        <f>+IFERROR(VLOOKUP($A2096,'2022'!$A:$O,7,FALSE),0)</f>
        <v>0</v>
      </c>
      <c r="N2096" s="42">
        <f>+IFERROR(VLOOKUP($A2096,'2022'!$A:$O,8,FALSE),0)</f>
        <v>0</v>
      </c>
      <c r="O2096" s="42">
        <f>+IFERROR(VLOOKUP($A2096,'2022'!$A:$O,9,FALSE),0)</f>
        <v>0</v>
      </c>
      <c r="P2096" s="42">
        <f>+IFERROR(VLOOKUP($A2096,'2022'!$A:$O,10,FALSE),0)</f>
        <v>0</v>
      </c>
      <c r="Q2096" s="42">
        <f>+IFERROR(VLOOKUP($A2096,'2022'!$A:$O,11,FALSE),0)</f>
        <v>0</v>
      </c>
      <c r="R2096" s="42">
        <f>+IFERROR(VLOOKUP($A2096,'2022'!$A:$O,12,FALSE),0)</f>
        <v>0</v>
      </c>
      <c r="S2096" s="42">
        <f>+IFERROR(VLOOKUP($A2096,'2022'!$A:$O,13,FALSE),0)</f>
        <v>0</v>
      </c>
      <c r="T2096" s="42">
        <f>+IFERROR(VLOOKUP($A2096,'2022'!$A:$O,14,FALSE),0)</f>
        <v>0</v>
      </c>
      <c r="U2096" s="42">
        <f>+IFERROR(VLOOKUP($A2096,'2022'!$A:$O,15,FALSE),0)</f>
        <v>0</v>
      </c>
    </row>
    <row r="2097" spans="1:21" ht="12" hidden="1" customHeight="1" x14ac:dyDescent="0.25">
      <c r="A2097" s="5">
        <v>515515</v>
      </c>
      <c r="B2097" s="6" t="s">
        <v>1100</v>
      </c>
      <c r="C2097" s="6" t="s">
        <v>5</v>
      </c>
      <c r="D2097" s="6">
        <f t="shared" si="2048"/>
        <v>6</v>
      </c>
      <c r="E2097" s="40">
        <f t="shared" ref="E2097:U2098" si="2067">+E2098</f>
        <v>0</v>
      </c>
      <c r="F2097" s="40">
        <f t="shared" si="2067"/>
        <v>0</v>
      </c>
      <c r="G2097" s="40">
        <f t="shared" si="2067"/>
        <v>0</v>
      </c>
      <c r="H2097" s="40">
        <f t="shared" si="2067"/>
        <v>0</v>
      </c>
      <c r="I2097" s="40">
        <f t="shared" si="2067"/>
        <v>0</v>
      </c>
      <c r="J2097" s="40">
        <f t="shared" si="2067"/>
        <v>0</v>
      </c>
      <c r="K2097" s="40">
        <f t="shared" si="2067"/>
        <v>0</v>
      </c>
      <c r="L2097" s="40">
        <f t="shared" si="2067"/>
        <v>0</v>
      </c>
      <c r="M2097" s="40">
        <f t="shared" si="2067"/>
        <v>0</v>
      </c>
      <c r="N2097" s="40">
        <f t="shared" si="2067"/>
        <v>0</v>
      </c>
      <c r="O2097" s="40">
        <f t="shared" si="2067"/>
        <v>0</v>
      </c>
      <c r="P2097" s="40">
        <f t="shared" si="2067"/>
        <v>0</v>
      </c>
      <c r="Q2097" s="40">
        <f t="shared" si="2067"/>
        <v>0</v>
      </c>
      <c r="R2097" s="40">
        <f t="shared" si="2067"/>
        <v>0</v>
      </c>
      <c r="S2097" s="40">
        <f t="shared" si="2067"/>
        <v>0</v>
      </c>
      <c r="T2097" s="40">
        <f t="shared" si="2067"/>
        <v>0</v>
      </c>
      <c r="U2097" s="40">
        <f t="shared" si="2067"/>
        <v>0</v>
      </c>
    </row>
    <row r="2098" spans="1:21" ht="12" hidden="1" x14ac:dyDescent="0.25">
      <c r="A2098" s="34">
        <v>51551501</v>
      </c>
      <c r="B2098" s="35" t="s">
        <v>1100</v>
      </c>
      <c r="C2098" s="35" t="s">
        <v>5</v>
      </c>
      <c r="D2098" s="35">
        <f t="shared" si="2048"/>
        <v>8</v>
      </c>
      <c r="E2098" s="41">
        <f t="shared" si="2067"/>
        <v>0</v>
      </c>
      <c r="F2098" s="41">
        <f t="shared" si="2067"/>
        <v>0</v>
      </c>
      <c r="G2098" s="41">
        <f t="shared" si="2067"/>
        <v>0</v>
      </c>
      <c r="H2098" s="41">
        <f t="shared" si="2067"/>
        <v>0</v>
      </c>
      <c r="I2098" s="41">
        <f t="shared" si="2067"/>
        <v>0</v>
      </c>
      <c r="J2098" s="41">
        <f t="shared" si="2067"/>
        <v>0</v>
      </c>
      <c r="K2098" s="41">
        <f t="shared" si="2067"/>
        <v>0</v>
      </c>
      <c r="L2098" s="41">
        <f t="shared" si="2067"/>
        <v>0</v>
      </c>
      <c r="M2098" s="41">
        <f t="shared" si="2067"/>
        <v>0</v>
      </c>
      <c r="N2098" s="41">
        <f t="shared" si="2067"/>
        <v>0</v>
      </c>
      <c r="O2098" s="41">
        <f t="shared" si="2067"/>
        <v>0</v>
      </c>
      <c r="P2098" s="41">
        <f t="shared" si="2067"/>
        <v>0</v>
      </c>
      <c r="Q2098" s="41">
        <f t="shared" si="2067"/>
        <v>0</v>
      </c>
      <c r="R2098" s="41">
        <f t="shared" si="2067"/>
        <v>0</v>
      </c>
      <c r="S2098" s="41">
        <f t="shared" si="2067"/>
        <v>0</v>
      </c>
      <c r="T2098" s="41">
        <f t="shared" si="2067"/>
        <v>0</v>
      </c>
      <c r="U2098" s="41">
        <f t="shared" si="2067"/>
        <v>0</v>
      </c>
    </row>
    <row r="2099" spans="1:21" ht="12" hidden="1" customHeight="1" x14ac:dyDescent="0.2">
      <c r="A2099" s="3">
        <v>5155150101</v>
      </c>
      <c r="B2099" s="4" t="s">
        <v>1101</v>
      </c>
      <c r="C2099" s="4" t="s">
        <v>9</v>
      </c>
      <c r="D2099" s="4">
        <f t="shared" si="2048"/>
        <v>10</v>
      </c>
      <c r="E2099" s="42">
        <f>+F2099+G2099+J2099+K2099+L2099+H2099+M2099+N2099+I2099+O2099+P2099+Q2099+R2099+S2099+T2099+U2099</f>
        <v>0</v>
      </c>
      <c r="F2099" s="42">
        <f>IFERROR(VLOOKUP($A2099,'2018'!$A$8:$C$209,3,FALSE),0)</f>
        <v>0</v>
      </c>
      <c r="G2099" s="42">
        <f>IFERROR(VLOOKUP($A2099,'2019'!$A$8:$C$282,3,FALSE),0)</f>
        <v>0</v>
      </c>
      <c r="H2099" s="42">
        <f>+IFERROR(VLOOKUP($A2099,'2020'!$A$14:$C$247,3,FALSE),0)</f>
        <v>0</v>
      </c>
      <c r="I2099" s="42">
        <f>+IFERROR(VLOOKUP($A2099,'2021'!$A$12:$C$276,3,FALSE),0)</f>
        <v>0</v>
      </c>
      <c r="J2099" s="42">
        <f>+IFERROR(VLOOKUP($A2099,'2022'!$A:$O,4,FALSE),0)</f>
        <v>0</v>
      </c>
      <c r="K2099" s="42">
        <f>+IFERROR(VLOOKUP($A2099,'2022'!$A:$O,5,FALSE),0)</f>
        <v>0</v>
      </c>
      <c r="L2099" s="42">
        <f>+IFERROR(VLOOKUP($A2099,'2022'!$A:$O,6,FALSE),0)</f>
        <v>0</v>
      </c>
      <c r="M2099" s="42">
        <f>+IFERROR(VLOOKUP($A2099,'2022'!$A:$O,7,FALSE),0)</f>
        <v>0</v>
      </c>
      <c r="N2099" s="42">
        <f>+IFERROR(VLOOKUP($A2099,'2022'!$A:$O,8,FALSE),0)</f>
        <v>0</v>
      </c>
      <c r="O2099" s="42">
        <f>+IFERROR(VLOOKUP($A2099,'2022'!$A:$O,9,FALSE),0)</f>
        <v>0</v>
      </c>
      <c r="P2099" s="42">
        <f>+IFERROR(VLOOKUP($A2099,'2022'!$A:$O,10,FALSE),0)</f>
        <v>0</v>
      </c>
      <c r="Q2099" s="42">
        <f>+IFERROR(VLOOKUP($A2099,'2022'!$A:$O,11,FALSE),0)</f>
        <v>0</v>
      </c>
      <c r="R2099" s="42">
        <f>+IFERROR(VLOOKUP($A2099,'2022'!$A:$O,12,FALSE),0)</f>
        <v>0</v>
      </c>
      <c r="S2099" s="42">
        <f>+IFERROR(VLOOKUP($A2099,'2022'!$A:$O,13,FALSE),0)</f>
        <v>0</v>
      </c>
      <c r="T2099" s="42">
        <f>+IFERROR(VLOOKUP($A2099,'2022'!$A:$O,14,FALSE),0)</f>
        <v>0</v>
      </c>
      <c r="U2099" s="42">
        <f>+IFERROR(VLOOKUP($A2099,'2022'!$A:$O,15,FALSE),0)</f>
        <v>0</v>
      </c>
    </row>
    <row r="2100" spans="1:21" ht="12" hidden="1" customHeight="1" x14ac:dyDescent="0.25">
      <c r="A2100" s="5">
        <v>515520</v>
      </c>
      <c r="B2100" s="6" t="s">
        <v>1102</v>
      </c>
      <c r="C2100" s="6" t="s">
        <v>5</v>
      </c>
      <c r="D2100" s="6">
        <f t="shared" si="2048"/>
        <v>6</v>
      </c>
      <c r="E2100" s="40">
        <f t="shared" ref="E2100:U2101" si="2068">+E2101</f>
        <v>0</v>
      </c>
      <c r="F2100" s="40">
        <f t="shared" si="2068"/>
        <v>0</v>
      </c>
      <c r="G2100" s="40">
        <f t="shared" si="2068"/>
        <v>0</v>
      </c>
      <c r="H2100" s="40">
        <f t="shared" si="2068"/>
        <v>0</v>
      </c>
      <c r="I2100" s="40">
        <f t="shared" si="2068"/>
        <v>0</v>
      </c>
      <c r="J2100" s="40">
        <f t="shared" si="2068"/>
        <v>0</v>
      </c>
      <c r="K2100" s="40">
        <f t="shared" si="2068"/>
        <v>0</v>
      </c>
      <c r="L2100" s="40">
        <f t="shared" si="2068"/>
        <v>0</v>
      </c>
      <c r="M2100" s="40">
        <f t="shared" si="2068"/>
        <v>0</v>
      </c>
      <c r="N2100" s="40">
        <f t="shared" si="2068"/>
        <v>0</v>
      </c>
      <c r="O2100" s="40">
        <f t="shared" si="2068"/>
        <v>0</v>
      </c>
      <c r="P2100" s="40">
        <f t="shared" si="2068"/>
        <v>0</v>
      </c>
      <c r="Q2100" s="40">
        <f t="shared" si="2068"/>
        <v>0</v>
      </c>
      <c r="R2100" s="40">
        <f t="shared" si="2068"/>
        <v>0</v>
      </c>
      <c r="S2100" s="40">
        <f t="shared" si="2068"/>
        <v>0</v>
      </c>
      <c r="T2100" s="40">
        <f t="shared" si="2068"/>
        <v>0</v>
      </c>
      <c r="U2100" s="40">
        <f t="shared" si="2068"/>
        <v>0</v>
      </c>
    </row>
    <row r="2101" spans="1:21" ht="12" hidden="1" x14ac:dyDescent="0.25">
      <c r="A2101" s="34">
        <v>51552001</v>
      </c>
      <c r="B2101" s="35" t="s">
        <v>1102</v>
      </c>
      <c r="C2101" s="35" t="s">
        <v>5</v>
      </c>
      <c r="D2101" s="35">
        <f t="shared" si="2048"/>
        <v>8</v>
      </c>
      <c r="E2101" s="41">
        <f t="shared" si="2068"/>
        <v>0</v>
      </c>
      <c r="F2101" s="41">
        <f t="shared" si="2068"/>
        <v>0</v>
      </c>
      <c r="G2101" s="41">
        <f t="shared" si="2068"/>
        <v>0</v>
      </c>
      <c r="H2101" s="41">
        <f t="shared" si="2068"/>
        <v>0</v>
      </c>
      <c r="I2101" s="41">
        <f t="shared" si="2068"/>
        <v>0</v>
      </c>
      <c r="J2101" s="41">
        <f t="shared" si="2068"/>
        <v>0</v>
      </c>
      <c r="K2101" s="41">
        <f t="shared" si="2068"/>
        <v>0</v>
      </c>
      <c r="L2101" s="41">
        <f t="shared" si="2068"/>
        <v>0</v>
      </c>
      <c r="M2101" s="41">
        <f t="shared" si="2068"/>
        <v>0</v>
      </c>
      <c r="N2101" s="41">
        <f t="shared" si="2068"/>
        <v>0</v>
      </c>
      <c r="O2101" s="41">
        <f t="shared" si="2068"/>
        <v>0</v>
      </c>
      <c r="P2101" s="41">
        <f t="shared" si="2068"/>
        <v>0</v>
      </c>
      <c r="Q2101" s="41">
        <f t="shared" si="2068"/>
        <v>0</v>
      </c>
      <c r="R2101" s="41">
        <f t="shared" si="2068"/>
        <v>0</v>
      </c>
      <c r="S2101" s="41">
        <f t="shared" si="2068"/>
        <v>0</v>
      </c>
      <c r="T2101" s="41">
        <f t="shared" si="2068"/>
        <v>0</v>
      </c>
      <c r="U2101" s="41">
        <f t="shared" si="2068"/>
        <v>0</v>
      </c>
    </row>
    <row r="2102" spans="1:21" ht="12" hidden="1" customHeight="1" x14ac:dyDescent="0.2">
      <c r="A2102" s="3">
        <v>5155200101</v>
      </c>
      <c r="B2102" s="4" t="s">
        <v>1102</v>
      </c>
      <c r="C2102" s="4" t="s">
        <v>9</v>
      </c>
      <c r="D2102" s="4">
        <f t="shared" si="2048"/>
        <v>10</v>
      </c>
      <c r="E2102" s="42">
        <f>+F2102+G2102+J2102+K2102+L2102+H2102+M2102+N2102+I2102+O2102+P2102+Q2102+R2102+S2102+T2102+U2102</f>
        <v>0</v>
      </c>
      <c r="F2102" s="42">
        <f>IFERROR(VLOOKUP($A2102,'2018'!$A$8:$C$209,3,FALSE),0)</f>
        <v>0</v>
      </c>
      <c r="G2102" s="42">
        <f>IFERROR(VLOOKUP($A2102,'2019'!$A$8:$C$282,3,FALSE),0)</f>
        <v>0</v>
      </c>
      <c r="H2102" s="42">
        <f>+IFERROR(VLOOKUP($A2102,'2020'!$A$14:$C$247,3,FALSE),0)</f>
        <v>0</v>
      </c>
      <c r="I2102" s="42">
        <f>+IFERROR(VLOOKUP($A2102,'2021'!$A$12:$C$276,3,FALSE),0)</f>
        <v>0</v>
      </c>
      <c r="J2102" s="42">
        <f>+IFERROR(VLOOKUP($A2102,'2022'!$A:$O,4,FALSE),0)</f>
        <v>0</v>
      </c>
      <c r="K2102" s="42">
        <f>+IFERROR(VLOOKUP($A2102,'2022'!$A:$O,5,FALSE),0)</f>
        <v>0</v>
      </c>
      <c r="L2102" s="42">
        <f>+IFERROR(VLOOKUP($A2102,'2022'!$A:$O,6,FALSE),0)</f>
        <v>0</v>
      </c>
      <c r="M2102" s="42">
        <f>+IFERROR(VLOOKUP($A2102,'2022'!$A:$O,7,FALSE),0)</f>
        <v>0</v>
      </c>
      <c r="N2102" s="42">
        <f>+IFERROR(VLOOKUP($A2102,'2022'!$A:$O,8,FALSE),0)</f>
        <v>0</v>
      </c>
      <c r="O2102" s="42">
        <f>+IFERROR(VLOOKUP($A2102,'2022'!$A:$O,9,FALSE),0)</f>
        <v>0</v>
      </c>
      <c r="P2102" s="42">
        <f>+IFERROR(VLOOKUP($A2102,'2022'!$A:$O,10,FALSE),0)</f>
        <v>0</v>
      </c>
      <c r="Q2102" s="42">
        <f>+IFERROR(VLOOKUP($A2102,'2022'!$A:$O,11,FALSE),0)</f>
        <v>0</v>
      </c>
      <c r="R2102" s="42">
        <f>+IFERROR(VLOOKUP($A2102,'2022'!$A:$O,12,FALSE),0)</f>
        <v>0</v>
      </c>
      <c r="S2102" s="42">
        <f>+IFERROR(VLOOKUP($A2102,'2022'!$A:$O,13,FALSE),0)</f>
        <v>0</v>
      </c>
      <c r="T2102" s="42">
        <f>+IFERROR(VLOOKUP($A2102,'2022'!$A:$O,14,FALSE),0)</f>
        <v>0</v>
      </c>
      <c r="U2102" s="42">
        <f>+IFERROR(VLOOKUP($A2102,'2022'!$A:$O,15,FALSE),0)</f>
        <v>0</v>
      </c>
    </row>
    <row r="2103" spans="1:21" ht="12" hidden="1" customHeight="1" x14ac:dyDescent="0.25">
      <c r="A2103" s="5">
        <v>515596</v>
      </c>
      <c r="B2103" s="6" t="s">
        <v>474</v>
      </c>
      <c r="C2103" s="6" t="s">
        <v>5</v>
      </c>
      <c r="D2103" s="6">
        <f t="shared" si="2048"/>
        <v>6</v>
      </c>
      <c r="E2103" s="40">
        <f t="shared" ref="E2103:U2104" si="2069">+E2104</f>
        <v>0</v>
      </c>
      <c r="F2103" s="40">
        <f t="shared" si="2069"/>
        <v>0</v>
      </c>
      <c r="G2103" s="40">
        <f t="shared" si="2069"/>
        <v>0</v>
      </c>
      <c r="H2103" s="40">
        <f t="shared" si="2069"/>
        <v>0</v>
      </c>
      <c r="I2103" s="40">
        <f t="shared" si="2069"/>
        <v>0</v>
      </c>
      <c r="J2103" s="40">
        <f t="shared" si="2069"/>
        <v>0</v>
      </c>
      <c r="K2103" s="40">
        <f t="shared" si="2069"/>
        <v>0</v>
      </c>
      <c r="L2103" s="40">
        <f t="shared" si="2069"/>
        <v>0</v>
      </c>
      <c r="M2103" s="40">
        <f t="shared" si="2069"/>
        <v>0</v>
      </c>
      <c r="N2103" s="40">
        <f t="shared" si="2069"/>
        <v>0</v>
      </c>
      <c r="O2103" s="40">
        <f t="shared" si="2069"/>
        <v>0</v>
      </c>
      <c r="P2103" s="40">
        <f t="shared" si="2069"/>
        <v>0</v>
      </c>
      <c r="Q2103" s="40">
        <f t="shared" si="2069"/>
        <v>0</v>
      </c>
      <c r="R2103" s="40">
        <f t="shared" si="2069"/>
        <v>0</v>
      </c>
      <c r="S2103" s="40">
        <f t="shared" si="2069"/>
        <v>0</v>
      </c>
      <c r="T2103" s="40">
        <f t="shared" si="2069"/>
        <v>0</v>
      </c>
      <c r="U2103" s="40">
        <f t="shared" si="2069"/>
        <v>0</v>
      </c>
    </row>
    <row r="2104" spans="1:21" ht="12" hidden="1" x14ac:dyDescent="0.25">
      <c r="A2104" s="34">
        <v>51559601</v>
      </c>
      <c r="B2104" s="35" t="s">
        <v>474</v>
      </c>
      <c r="C2104" s="35" t="s">
        <v>5</v>
      </c>
      <c r="D2104" s="35">
        <f t="shared" si="2048"/>
        <v>8</v>
      </c>
      <c r="E2104" s="41">
        <f t="shared" si="2069"/>
        <v>0</v>
      </c>
      <c r="F2104" s="41">
        <f t="shared" si="2069"/>
        <v>0</v>
      </c>
      <c r="G2104" s="41">
        <f t="shared" si="2069"/>
        <v>0</v>
      </c>
      <c r="H2104" s="41">
        <f t="shared" si="2069"/>
        <v>0</v>
      </c>
      <c r="I2104" s="41">
        <f t="shared" si="2069"/>
        <v>0</v>
      </c>
      <c r="J2104" s="41">
        <f t="shared" si="2069"/>
        <v>0</v>
      </c>
      <c r="K2104" s="41">
        <f t="shared" si="2069"/>
        <v>0</v>
      </c>
      <c r="L2104" s="41">
        <f t="shared" si="2069"/>
        <v>0</v>
      </c>
      <c r="M2104" s="41">
        <f t="shared" si="2069"/>
        <v>0</v>
      </c>
      <c r="N2104" s="41">
        <f t="shared" si="2069"/>
        <v>0</v>
      </c>
      <c r="O2104" s="41">
        <f t="shared" si="2069"/>
        <v>0</v>
      </c>
      <c r="P2104" s="41">
        <f t="shared" si="2069"/>
        <v>0</v>
      </c>
      <c r="Q2104" s="41">
        <f t="shared" si="2069"/>
        <v>0</v>
      </c>
      <c r="R2104" s="41">
        <f t="shared" si="2069"/>
        <v>0</v>
      </c>
      <c r="S2104" s="41">
        <f t="shared" si="2069"/>
        <v>0</v>
      </c>
      <c r="T2104" s="41">
        <f t="shared" si="2069"/>
        <v>0</v>
      </c>
      <c r="U2104" s="41">
        <f t="shared" si="2069"/>
        <v>0</v>
      </c>
    </row>
    <row r="2105" spans="1:21" ht="12" hidden="1" customHeight="1" x14ac:dyDescent="0.2">
      <c r="A2105" s="3">
        <v>5155960101</v>
      </c>
      <c r="B2105" s="4" t="s">
        <v>474</v>
      </c>
      <c r="C2105" s="4" t="s">
        <v>9</v>
      </c>
      <c r="D2105" s="4">
        <f t="shared" si="2048"/>
        <v>10</v>
      </c>
      <c r="E2105" s="42">
        <f>+F2105+G2105+J2105+K2105+L2105+H2105+M2105+N2105+I2105+O2105+P2105+Q2105+R2105+S2105+T2105+U2105</f>
        <v>0</v>
      </c>
      <c r="F2105" s="42">
        <f>IFERROR(VLOOKUP($A2105,'2018'!$A$8:$C$209,3,FALSE),0)</f>
        <v>0</v>
      </c>
      <c r="G2105" s="42">
        <f>IFERROR(VLOOKUP($A2105,'2019'!$A$8:$C$282,3,FALSE),0)</f>
        <v>0</v>
      </c>
      <c r="H2105" s="42">
        <f>+IFERROR(VLOOKUP($A2105,'2020'!$A$14:$C$247,3,FALSE),0)</f>
        <v>0</v>
      </c>
      <c r="I2105" s="42">
        <f>+IFERROR(VLOOKUP($A2105,'2021'!$A$12:$C$276,3,FALSE),0)</f>
        <v>0</v>
      </c>
      <c r="J2105" s="42">
        <f>+IFERROR(VLOOKUP($A2105,'2022'!$A:$O,4,FALSE),0)</f>
        <v>0</v>
      </c>
      <c r="K2105" s="42">
        <f>+IFERROR(VLOOKUP($A2105,'2022'!$A:$O,5,FALSE),0)</f>
        <v>0</v>
      </c>
      <c r="L2105" s="42">
        <f>+IFERROR(VLOOKUP($A2105,'2022'!$A:$O,6,FALSE),0)</f>
        <v>0</v>
      </c>
      <c r="M2105" s="42">
        <f>+IFERROR(VLOOKUP($A2105,'2022'!$A:$O,7,FALSE),0)</f>
        <v>0</v>
      </c>
      <c r="N2105" s="42">
        <f>+IFERROR(VLOOKUP($A2105,'2022'!$A:$O,8,FALSE),0)</f>
        <v>0</v>
      </c>
      <c r="O2105" s="42">
        <f>+IFERROR(VLOOKUP($A2105,'2022'!$A:$O,9,FALSE),0)</f>
        <v>0</v>
      </c>
      <c r="P2105" s="42">
        <f>+IFERROR(VLOOKUP($A2105,'2022'!$A:$O,10,FALSE),0)</f>
        <v>0</v>
      </c>
      <c r="Q2105" s="42">
        <f>+IFERROR(VLOOKUP($A2105,'2022'!$A:$O,11,FALSE),0)</f>
        <v>0</v>
      </c>
      <c r="R2105" s="42">
        <f>+IFERROR(VLOOKUP($A2105,'2022'!$A:$O,12,FALSE),0)</f>
        <v>0</v>
      </c>
      <c r="S2105" s="42">
        <f>+IFERROR(VLOOKUP($A2105,'2022'!$A:$O,13,FALSE),0)</f>
        <v>0</v>
      </c>
      <c r="T2105" s="42">
        <f>+IFERROR(VLOOKUP($A2105,'2022'!$A:$O,14,FALSE),0)</f>
        <v>0</v>
      </c>
      <c r="U2105" s="42">
        <f>+IFERROR(VLOOKUP($A2105,'2022'!$A:$O,15,FALSE),0)</f>
        <v>0</v>
      </c>
    </row>
    <row r="2106" spans="1:21" ht="12" hidden="1" customHeight="1" x14ac:dyDescent="0.25">
      <c r="A2106" s="5">
        <v>515598</v>
      </c>
      <c r="B2106" s="6" t="s">
        <v>600</v>
      </c>
      <c r="C2106" s="6" t="s">
        <v>5</v>
      </c>
      <c r="D2106" s="6">
        <f t="shared" si="2048"/>
        <v>6</v>
      </c>
      <c r="E2106" s="40">
        <f t="shared" ref="E2106:U2107" si="2070">+E2107</f>
        <v>0</v>
      </c>
      <c r="F2106" s="40">
        <f t="shared" si="2070"/>
        <v>0</v>
      </c>
      <c r="G2106" s="40">
        <f t="shared" si="2070"/>
        <v>0</v>
      </c>
      <c r="H2106" s="40">
        <f t="shared" si="2070"/>
        <v>0</v>
      </c>
      <c r="I2106" s="40">
        <f t="shared" si="2070"/>
        <v>0</v>
      </c>
      <c r="J2106" s="40">
        <f t="shared" si="2070"/>
        <v>0</v>
      </c>
      <c r="K2106" s="40">
        <f t="shared" si="2070"/>
        <v>0</v>
      </c>
      <c r="L2106" s="40">
        <f t="shared" si="2070"/>
        <v>0</v>
      </c>
      <c r="M2106" s="40">
        <f t="shared" si="2070"/>
        <v>0</v>
      </c>
      <c r="N2106" s="40">
        <f t="shared" si="2070"/>
        <v>0</v>
      </c>
      <c r="O2106" s="40">
        <f t="shared" si="2070"/>
        <v>0</v>
      </c>
      <c r="P2106" s="40">
        <f t="shared" si="2070"/>
        <v>0</v>
      </c>
      <c r="Q2106" s="40">
        <f t="shared" si="2070"/>
        <v>0</v>
      </c>
      <c r="R2106" s="40">
        <f t="shared" si="2070"/>
        <v>0</v>
      </c>
      <c r="S2106" s="40">
        <f t="shared" si="2070"/>
        <v>0</v>
      </c>
      <c r="T2106" s="40">
        <f t="shared" si="2070"/>
        <v>0</v>
      </c>
      <c r="U2106" s="40">
        <f t="shared" si="2070"/>
        <v>0</v>
      </c>
    </row>
    <row r="2107" spans="1:21" ht="12" hidden="1" x14ac:dyDescent="0.25">
      <c r="A2107" s="34">
        <v>51559801</v>
      </c>
      <c r="B2107" s="35" t="s">
        <v>600</v>
      </c>
      <c r="C2107" s="35" t="s">
        <v>5</v>
      </c>
      <c r="D2107" s="35">
        <f t="shared" si="2048"/>
        <v>8</v>
      </c>
      <c r="E2107" s="41">
        <f t="shared" si="2070"/>
        <v>0</v>
      </c>
      <c r="F2107" s="41">
        <f t="shared" si="2070"/>
        <v>0</v>
      </c>
      <c r="G2107" s="41">
        <f t="shared" si="2070"/>
        <v>0</v>
      </c>
      <c r="H2107" s="41">
        <f t="shared" si="2070"/>
        <v>0</v>
      </c>
      <c r="I2107" s="41">
        <f t="shared" si="2070"/>
        <v>0</v>
      </c>
      <c r="J2107" s="41">
        <f t="shared" si="2070"/>
        <v>0</v>
      </c>
      <c r="K2107" s="41">
        <f t="shared" si="2070"/>
        <v>0</v>
      </c>
      <c r="L2107" s="41">
        <f t="shared" si="2070"/>
        <v>0</v>
      </c>
      <c r="M2107" s="41">
        <f t="shared" si="2070"/>
        <v>0</v>
      </c>
      <c r="N2107" s="41">
        <f t="shared" si="2070"/>
        <v>0</v>
      </c>
      <c r="O2107" s="41">
        <f t="shared" si="2070"/>
        <v>0</v>
      </c>
      <c r="P2107" s="41">
        <f t="shared" si="2070"/>
        <v>0</v>
      </c>
      <c r="Q2107" s="41">
        <f t="shared" si="2070"/>
        <v>0</v>
      </c>
      <c r="R2107" s="41">
        <f t="shared" si="2070"/>
        <v>0</v>
      </c>
      <c r="S2107" s="41">
        <f t="shared" si="2070"/>
        <v>0</v>
      </c>
      <c r="T2107" s="41">
        <f t="shared" si="2070"/>
        <v>0</v>
      </c>
      <c r="U2107" s="41">
        <f t="shared" si="2070"/>
        <v>0</v>
      </c>
    </row>
    <row r="2108" spans="1:21" ht="12" hidden="1" customHeight="1" x14ac:dyDescent="0.2">
      <c r="A2108" s="3">
        <v>5155980101</v>
      </c>
      <c r="B2108" s="4" t="s">
        <v>600</v>
      </c>
      <c r="C2108" s="4" t="s">
        <v>9</v>
      </c>
      <c r="D2108" s="4">
        <f t="shared" si="2048"/>
        <v>10</v>
      </c>
      <c r="E2108" s="42">
        <f>+F2108+G2108+J2108+K2108+L2108+H2108+M2108+N2108+I2108+O2108+P2108+Q2108+R2108+S2108+T2108+U2108</f>
        <v>0</v>
      </c>
      <c r="F2108" s="42">
        <f>IFERROR(VLOOKUP($A2108,'2018'!$A$8:$C$209,3,FALSE),0)</f>
        <v>0</v>
      </c>
      <c r="G2108" s="42">
        <f>IFERROR(VLOOKUP($A2108,'2019'!$A$8:$C$282,3,FALSE),0)</f>
        <v>0</v>
      </c>
      <c r="H2108" s="42">
        <f>+IFERROR(VLOOKUP($A2108,'2020'!$A$14:$C$247,3,FALSE),0)</f>
        <v>0</v>
      </c>
      <c r="I2108" s="42">
        <f>+IFERROR(VLOOKUP($A2108,'2021'!$A$12:$C$276,3,FALSE),0)</f>
        <v>0</v>
      </c>
      <c r="J2108" s="42">
        <f>+IFERROR(VLOOKUP($A2108,'2022'!$A:$O,4,FALSE),0)</f>
        <v>0</v>
      </c>
      <c r="K2108" s="42">
        <f>+IFERROR(VLOOKUP($A2108,'2022'!$A:$O,5,FALSE),0)</f>
        <v>0</v>
      </c>
      <c r="L2108" s="42">
        <f>+IFERROR(VLOOKUP($A2108,'2022'!$A:$O,6,FALSE),0)</f>
        <v>0</v>
      </c>
      <c r="M2108" s="42">
        <f>+IFERROR(VLOOKUP($A2108,'2022'!$A:$O,7,FALSE),0)</f>
        <v>0</v>
      </c>
      <c r="N2108" s="42">
        <f>+IFERROR(VLOOKUP($A2108,'2022'!$A:$O,8,FALSE),0)</f>
        <v>0</v>
      </c>
      <c r="O2108" s="42">
        <f>+IFERROR(VLOOKUP($A2108,'2022'!$A:$O,9,FALSE),0)</f>
        <v>0</v>
      </c>
      <c r="P2108" s="42">
        <f>+IFERROR(VLOOKUP($A2108,'2022'!$A:$O,10,FALSE),0)</f>
        <v>0</v>
      </c>
      <c r="Q2108" s="42">
        <f>+IFERROR(VLOOKUP($A2108,'2022'!$A:$O,11,FALSE),0)</f>
        <v>0</v>
      </c>
      <c r="R2108" s="42">
        <f>+IFERROR(VLOOKUP($A2108,'2022'!$A:$O,12,FALSE),0)</f>
        <v>0</v>
      </c>
      <c r="S2108" s="42">
        <f>+IFERROR(VLOOKUP($A2108,'2022'!$A:$O,13,FALSE),0)</f>
        <v>0</v>
      </c>
      <c r="T2108" s="42">
        <f>+IFERROR(VLOOKUP($A2108,'2022'!$A:$O,14,FALSE),0)</f>
        <v>0</v>
      </c>
      <c r="U2108" s="42">
        <f>+IFERROR(VLOOKUP($A2108,'2022'!$A:$O,15,FALSE),0)</f>
        <v>0</v>
      </c>
    </row>
    <row r="2109" spans="1:21" ht="12" hidden="1" customHeight="1" x14ac:dyDescent="0.25">
      <c r="A2109" s="32">
        <v>5160</v>
      </c>
      <c r="B2109" s="33" t="s">
        <v>1103</v>
      </c>
      <c r="C2109" s="33" t="s">
        <v>5</v>
      </c>
      <c r="D2109" s="33">
        <f t="shared" si="2048"/>
        <v>4</v>
      </c>
      <c r="E2109" s="39">
        <f t="shared" ref="E2109:L2109" si="2071">+E2110+E2113+E2116+E2119+E2122</f>
        <v>0</v>
      </c>
      <c r="F2109" s="39">
        <f t="shared" si="2071"/>
        <v>0</v>
      </c>
      <c r="G2109" s="39">
        <f t="shared" si="2071"/>
        <v>0</v>
      </c>
      <c r="H2109" s="39">
        <f t="shared" ref="H2109" si="2072">+H2110+H2113+H2116+H2119+H2122</f>
        <v>0</v>
      </c>
      <c r="I2109" s="39">
        <f t="shared" ref="I2109" si="2073">+I2110+I2113+I2116+I2119+I2122</f>
        <v>0</v>
      </c>
      <c r="J2109" s="39">
        <f t="shared" si="2071"/>
        <v>0</v>
      </c>
      <c r="K2109" s="39">
        <f t="shared" si="2071"/>
        <v>0</v>
      </c>
      <c r="L2109" s="39">
        <f t="shared" si="2071"/>
        <v>0</v>
      </c>
      <c r="M2109" s="39">
        <f t="shared" ref="M2109:N2109" si="2074">+M2110+M2113+M2116+M2119+M2122</f>
        <v>0</v>
      </c>
      <c r="N2109" s="39">
        <f t="shared" si="2074"/>
        <v>0</v>
      </c>
      <c r="O2109" s="39">
        <f t="shared" ref="O2109:S2109" si="2075">+O2110+O2113+O2116+O2119+O2122</f>
        <v>0</v>
      </c>
      <c r="P2109" s="39">
        <f t="shared" si="2075"/>
        <v>0</v>
      </c>
      <c r="Q2109" s="39">
        <f t="shared" si="2075"/>
        <v>0</v>
      </c>
      <c r="R2109" s="39">
        <f t="shared" si="2075"/>
        <v>0</v>
      </c>
      <c r="S2109" s="39">
        <f t="shared" si="2075"/>
        <v>0</v>
      </c>
      <c r="T2109" s="39">
        <f t="shared" ref="T2109:U2109" si="2076">+T2110+T2113+T2116+T2119+T2122</f>
        <v>0</v>
      </c>
      <c r="U2109" s="39">
        <f t="shared" si="2076"/>
        <v>0</v>
      </c>
    </row>
    <row r="2110" spans="1:21" ht="12" hidden="1" x14ac:dyDescent="0.25">
      <c r="A2110" s="5">
        <v>516005</v>
      </c>
      <c r="B2110" s="6" t="s">
        <v>271</v>
      </c>
      <c r="C2110" s="6" t="s">
        <v>5</v>
      </c>
      <c r="D2110" s="6">
        <f t="shared" si="2048"/>
        <v>6</v>
      </c>
      <c r="E2110" s="40">
        <f t="shared" ref="E2110:U2111" si="2077">+E2111</f>
        <v>0</v>
      </c>
      <c r="F2110" s="40">
        <f t="shared" si="2077"/>
        <v>0</v>
      </c>
      <c r="G2110" s="40">
        <f t="shared" si="2077"/>
        <v>0</v>
      </c>
      <c r="H2110" s="40">
        <f t="shared" si="2077"/>
        <v>0</v>
      </c>
      <c r="I2110" s="40">
        <f t="shared" si="2077"/>
        <v>0</v>
      </c>
      <c r="J2110" s="40">
        <f t="shared" si="2077"/>
        <v>0</v>
      </c>
      <c r="K2110" s="40">
        <f t="shared" si="2077"/>
        <v>0</v>
      </c>
      <c r="L2110" s="40">
        <f t="shared" si="2077"/>
        <v>0</v>
      </c>
      <c r="M2110" s="40">
        <f t="shared" si="2077"/>
        <v>0</v>
      </c>
      <c r="N2110" s="40">
        <f t="shared" si="2077"/>
        <v>0</v>
      </c>
      <c r="O2110" s="40">
        <f t="shared" si="2077"/>
        <v>0</v>
      </c>
      <c r="P2110" s="40">
        <f t="shared" si="2077"/>
        <v>0</v>
      </c>
      <c r="Q2110" s="40">
        <f t="shared" si="2077"/>
        <v>0</v>
      </c>
      <c r="R2110" s="40">
        <f t="shared" si="2077"/>
        <v>0</v>
      </c>
      <c r="S2110" s="40">
        <f t="shared" si="2077"/>
        <v>0</v>
      </c>
      <c r="T2110" s="40">
        <f t="shared" si="2077"/>
        <v>0</v>
      </c>
      <c r="U2110" s="40">
        <f t="shared" si="2077"/>
        <v>0</v>
      </c>
    </row>
    <row r="2111" spans="1:21" ht="12" hidden="1" customHeight="1" x14ac:dyDescent="0.25">
      <c r="A2111" s="34">
        <v>51600501</v>
      </c>
      <c r="B2111" s="35" t="s">
        <v>271</v>
      </c>
      <c r="C2111" s="35" t="s">
        <v>5</v>
      </c>
      <c r="D2111" s="35">
        <f t="shared" si="2048"/>
        <v>8</v>
      </c>
      <c r="E2111" s="41">
        <f t="shared" si="2077"/>
        <v>0</v>
      </c>
      <c r="F2111" s="41">
        <f t="shared" si="2077"/>
        <v>0</v>
      </c>
      <c r="G2111" s="41">
        <f t="shared" si="2077"/>
        <v>0</v>
      </c>
      <c r="H2111" s="41">
        <f t="shared" si="2077"/>
        <v>0</v>
      </c>
      <c r="I2111" s="41">
        <f t="shared" si="2077"/>
        <v>0</v>
      </c>
      <c r="J2111" s="41">
        <f t="shared" si="2077"/>
        <v>0</v>
      </c>
      <c r="K2111" s="41">
        <f t="shared" si="2077"/>
        <v>0</v>
      </c>
      <c r="L2111" s="41">
        <f t="shared" si="2077"/>
        <v>0</v>
      </c>
      <c r="M2111" s="41">
        <f t="shared" si="2077"/>
        <v>0</v>
      </c>
      <c r="N2111" s="41">
        <f t="shared" si="2077"/>
        <v>0</v>
      </c>
      <c r="O2111" s="41">
        <f t="shared" si="2077"/>
        <v>0</v>
      </c>
      <c r="P2111" s="41">
        <f t="shared" si="2077"/>
        <v>0</v>
      </c>
      <c r="Q2111" s="41">
        <f t="shared" si="2077"/>
        <v>0</v>
      </c>
      <c r="R2111" s="41">
        <f t="shared" si="2077"/>
        <v>0</v>
      </c>
      <c r="S2111" s="41">
        <f t="shared" si="2077"/>
        <v>0</v>
      </c>
      <c r="T2111" s="41">
        <f t="shared" si="2077"/>
        <v>0</v>
      </c>
      <c r="U2111" s="41">
        <f t="shared" si="2077"/>
        <v>0</v>
      </c>
    </row>
    <row r="2112" spans="1:21" ht="12" hidden="1" customHeight="1" x14ac:dyDescent="0.2">
      <c r="A2112" s="3">
        <v>5160050101</v>
      </c>
      <c r="B2112" s="4" t="s">
        <v>271</v>
      </c>
      <c r="C2112" s="4" t="s">
        <v>9</v>
      </c>
      <c r="D2112" s="4">
        <f t="shared" si="2048"/>
        <v>10</v>
      </c>
      <c r="E2112" s="42">
        <f>+F2112+G2112+J2112+K2112+L2112+H2112+M2112+N2112+I2112+O2112+P2112+Q2112+R2112+S2112+T2112+U2112</f>
        <v>0</v>
      </c>
      <c r="F2112" s="42">
        <f>IFERROR(VLOOKUP($A2112,'2018'!$A$8:$C$209,3,FALSE),0)</f>
        <v>0</v>
      </c>
      <c r="G2112" s="42">
        <f>IFERROR(VLOOKUP($A2112,'2019'!$A$8:$C$282,3,FALSE),0)</f>
        <v>0</v>
      </c>
      <c r="H2112" s="42">
        <f>+IFERROR(VLOOKUP($A2112,'2020'!$A$14:$C$247,3,FALSE),0)</f>
        <v>0</v>
      </c>
      <c r="I2112" s="42">
        <f>+IFERROR(VLOOKUP($A2112,'2021'!$A$12:$C$276,3,FALSE),0)</f>
        <v>0</v>
      </c>
      <c r="J2112" s="42">
        <f>+IFERROR(VLOOKUP($A2112,'2022'!$A:$O,4,FALSE),0)</f>
        <v>0</v>
      </c>
      <c r="K2112" s="42">
        <f>+IFERROR(VLOOKUP($A2112,'2022'!$A:$O,5,FALSE),0)</f>
        <v>0</v>
      </c>
      <c r="L2112" s="42">
        <f>+IFERROR(VLOOKUP($A2112,'2022'!$A:$O,6,FALSE),0)</f>
        <v>0</v>
      </c>
      <c r="M2112" s="42">
        <f>+IFERROR(VLOOKUP($A2112,'2022'!$A:$O,7,FALSE),0)</f>
        <v>0</v>
      </c>
      <c r="N2112" s="42">
        <f>+IFERROR(VLOOKUP($A2112,'2022'!$A:$O,8,FALSE),0)</f>
        <v>0</v>
      </c>
      <c r="O2112" s="42">
        <f>+IFERROR(VLOOKUP($A2112,'2022'!$A:$O,9,FALSE),0)</f>
        <v>0</v>
      </c>
      <c r="P2112" s="42">
        <f>+IFERROR(VLOOKUP($A2112,'2022'!$A:$O,10,FALSE),0)</f>
        <v>0</v>
      </c>
      <c r="Q2112" s="42">
        <f>+IFERROR(VLOOKUP($A2112,'2022'!$A:$O,11,FALSE),0)</f>
        <v>0</v>
      </c>
      <c r="R2112" s="42">
        <f>+IFERROR(VLOOKUP($A2112,'2022'!$A:$O,12,FALSE),0)</f>
        <v>0</v>
      </c>
      <c r="S2112" s="42">
        <f>+IFERROR(VLOOKUP($A2112,'2022'!$A:$O,13,FALSE),0)</f>
        <v>0</v>
      </c>
      <c r="T2112" s="42">
        <f>+IFERROR(VLOOKUP($A2112,'2022'!$A:$O,14,FALSE),0)</f>
        <v>0</v>
      </c>
      <c r="U2112" s="42">
        <f>+IFERROR(VLOOKUP($A2112,'2022'!$A:$O,15,FALSE),0)</f>
        <v>0</v>
      </c>
    </row>
    <row r="2113" spans="1:21" ht="12" hidden="1" customHeight="1" x14ac:dyDescent="0.25">
      <c r="A2113" s="5">
        <v>516010</v>
      </c>
      <c r="B2113" s="6" t="s">
        <v>276</v>
      </c>
      <c r="C2113" s="6" t="s">
        <v>5</v>
      </c>
      <c r="D2113" s="6">
        <f t="shared" si="2048"/>
        <v>6</v>
      </c>
      <c r="E2113" s="40">
        <f t="shared" ref="E2113:U2114" si="2078">+E2114</f>
        <v>0</v>
      </c>
      <c r="F2113" s="40">
        <f t="shared" si="2078"/>
        <v>0</v>
      </c>
      <c r="G2113" s="40">
        <f t="shared" si="2078"/>
        <v>0</v>
      </c>
      <c r="H2113" s="40">
        <f t="shared" si="2078"/>
        <v>0</v>
      </c>
      <c r="I2113" s="40">
        <f t="shared" si="2078"/>
        <v>0</v>
      </c>
      <c r="J2113" s="40">
        <f t="shared" si="2078"/>
        <v>0</v>
      </c>
      <c r="K2113" s="40">
        <f t="shared" si="2078"/>
        <v>0</v>
      </c>
      <c r="L2113" s="40">
        <f t="shared" si="2078"/>
        <v>0</v>
      </c>
      <c r="M2113" s="40">
        <f t="shared" si="2078"/>
        <v>0</v>
      </c>
      <c r="N2113" s="40">
        <f t="shared" si="2078"/>
        <v>0</v>
      </c>
      <c r="O2113" s="40">
        <f t="shared" si="2078"/>
        <v>0</v>
      </c>
      <c r="P2113" s="40">
        <f t="shared" si="2078"/>
        <v>0</v>
      </c>
      <c r="Q2113" s="40">
        <f t="shared" si="2078"/>
        <v>0</v>
      </c>
      <c r="R2113" s="40">
        <f t="shared" si="2078"/>
        <v>0</v>
      </c>
      <c r="S2113" s="40">
        <f t="shared" si="2078"/>
        <v>0</v>
      </c>
      <c r="T2113" s="40">
        <f t="shared" si="2078"/>
        <v>0</v>
      </c>
      <c r="U2113" s="40">
        <f t="shared" si="2078"/>
        <v>0</v>
      </c>
    </row>
    <row r="2114" spans="1:21" ht="12" hidden="1" x14ac:dyDescent="0.25">
      <c r="A2114" s="34">
        <v>51601001</v>
      </c>
      <c r="B2114" s="35" t="s">
        <v>276</v>
      </c>
      <c r="C2114" s="35" t="s">
        <v>5</v>
      </c>
      <c r="D2114" s="35">
        <f t="shared" si="2048"/>
        <v>8</v>
      </c>
      <c r="E2114" s="41">
        <f t="shared" si="2078"/>
        <v>0</v>
      </c>
      <c r="F2114" s="41">
        <f t="shared" si="2078"/>
        <v>0</v>
      </c>
      <c r="G2114" s="41">
        <f t="shared" si="2078"/>
        <v>0</v>
      </c>
      <c r="H2114" s="41">
        <f t="shared" si="2078"/>
        <v>0</v>
      </c>
      <c r="I2114" s="41">
        <f t="shared" si="2078"/>
        <v>0</v>
      </c>
      <c r="J2114" s="41">
        <f t="shared" si="2078"/>
        <v>0</v>
      </c>
      <c r="K2114" s="41">
        <f t="shared" si="2078"/>
        <v>0</v>
      </c>
      <c r="L2114" s="41">
        <f t="shared" si="2078"/>
        <v>0</v>
      </c>
      <c r="M2114" s="41">
        <f t="shared" si="2078"/>
        <v>0</v>
      </c>
      <c r="N2114" s="41">
        <f t="shared" si="2078"/>
        <v>0</v>
      </c>
      <c r="O2114" s="41">
        <f t="shared" si="2078"/>
        <v>0</v>
      </c>
      <c r="P2114" s="41">
        <f t="shared" si="2078"/>
        <v>0</v>
      </c>
      <c r="Q2114" s="41">
        <f t="shared" si="2078"/>
        <v>0</v>
      </c>
      <c r="R2114" s="41">
        <f t="shared" si="2078"/>
        <v>0</v>
      </c>
      <c r="S2114" s="41">
        <f t="shared" si="2078"/>
        <v>0</v>
      </c>
      <c r="T2114" s="41">
        <f t="shared" si="2078"/>
        <v>0</v>
      </c>
      <c r="U2114" s="41">
        <f t="shared" si="2078"/>
        <v>0</v>
      </c>
    </row>
    <row r="2115" spans="1:21" ht="12" hidden="1" customHeight="1" x14ac:dyDescent="0.2">
      <c r="A2115" s="3">
        <v>5160100101</v>
      </c>
      <c r="B2115" s="4" t="s">
        <v>276</v>
      </c>
      <c r="C2115" s="4" t="s">
        <v>9</v>
      </c>
      <c r="D2115" s="4">
        <f t="shared" si="2048"/>
        <v>10</v>
      </c>
      <c r="E2115" s="42">
        <f>+F2115+G2115+J2115+K2115+L2115+H2115+M2115+N2115+I2115+O2115+P2115+Q2115+R2115+S2115+T2115+U2115</f>
        <v>0</v>
      </c>
      <c r="F2115" s="42">
        <f>IFERROR(VLOOKUP($A2115,'2018'!$A$8:$C$209,3,FALSE),0)</f>
        <v>0</v>
      </c>
      <c r="G2115" s="42">
        <f>IFERROR(VLOOKUP($A2115,'2019'!$A$8:$C$282,3,FALSE),0)</f>
        <v>0</v>
      </c>
      <c r="H2115" s="42">
        <f>+IFERROR(VLOOKUP($A2115,'2020'!$A$14:$C$247,3,FALSE),0)</f>
        <v>0</v>
      </c>
      <c r="I2115" s="42">
        <f>+IFERROR(VLOOKUP($A2115,'2021'!$A$12:$C$276,3,FALSE),0)</f>
        <v>0</v>
      </c>
      <c r="J2115" s="42">
        <f>+IFERROR(VLOOKUP($A2115,'2022'!$A:$O,4,FALSE),0)</f>
        <v>0</v>
      </c>
      <c r="K2115" s="42">
        <f>+IFERROR(VLOOKUP($A2115,'2022'!$A:$O,5,FALSE),0)</f>
        <v>0</v>
      </c>
      <c r="L2115" s="42">
        <f>+IFERROR(VLOOKUP($A2115,'2022'!$A:$O,6,FALSE),0)</f>
        <v>0</v>
      </c>
      <c r="M2115" s="42">
        <f>+IFERROR(VLOOKUP($A2115,'2022'!$A:$O,7,FALSE),0)</f>
        <v>0</v>
      </c>
      <c r="N2115" s="42">
        <f>+IFERROR(VLOOKUP($A2115,'2022'!$A:$O,8,FALSE),0)</f>
        <v>0</v>
      </c>
      <c r="O2115" s="42">
        <f>+IFERROR(VLOOKUP($A2115,'2022'!$A:$O,9,FALSE),0)</f>
        <v>0</v>
      </c>
      <c r="P2115" s="42">
        <f>+IFERROR(VLOOKUP($A2115,'2022'!$A:$O,10,FALSE),0)</f>
        <v>0</v>
      </c>
      <c r="Q2115" s="42">
        <f>+IFERROR(VLOOKUP($A2115,'2022'!$A:$O,11,FALSE),0)</f>
        <v>0</v>
      </c>
      <c r="R2115" s="42">
        <f>+IFERROR(VLOOKUP($A2115,'2022'!$A:$O,12,FALSE),0)</f>
        <v>0</v>
      </c>
      <c r="S2115" s="42">
        <f>+IFERROR(VLOOKUP($A2115,'2022'!$A:$O,13,FALSE),0)</f>
        <v>0</v>
      </c>
      <c r="T2115" s="42">
        <f>+IFERROR(VLOOKUP($A2115,'2022'!$A:$O,14,FALSE),0)</f>
        <v>0</v>
      </c>
      <c r="U2115" s="42">
        <f>+IFERROR(VLOOKUP($A2115,'2022'!$A:$O,15,FALSE),0)</f>
        <v>0</v>
      </c>
    </row>
    <row r="2116" spans="1:21" ht="12" hidden="1" customHeight="1" x14ac:dyDescent="0.25">
      <c r="A2116" s="5">
        <v>516015</v>
      </c>
      <c r="B2116" s="6" t="s">
        <v>278</v>
      </c>
      <c r="C2116" s="6" t="s">
        <v>5</v>
      </c>
      <c r="D2116" s="6">
        <f t="shared" si="2048"/>
        <v>6</v>
      </c>
      <c r="E2116" s="40">
        <f t="shared" ref="E2116:U2117" si="2079">+E2117</f>
        <v>0</v>
      </c>
      <c r="F2116" s="40">
        <f t="shared" si="2079"/>
        <v>0</v>
      </c>
      <c r="G2116" s="40">
        <f t="shared" si="2079"/>
        <v>0</v>
      </c>
      <c r="H2116" s="40">
        <f t="shared" si="2079"/>
        <v>0</v>
      </c>
      <c r="I2116" s="40">
        <f t="shared" si="2079"/>
        <v>0</v>
      </c>
      <c r="J2116" s="40">
        <f t="shared" si="2079"/>
        <v>0</v>
      </c>
      <c r="K2116" s="40">
        <f t="shared" si="2079"/>
        <v>0</v>
      </c>
      <c r="L2116" s="40">
        <f t="shared" si="2079"/>
        <v>0</v>
      </c>
      <c r="M2116" s="40">
        <f t="shared" si="2079"/>
        <v>0</v>
      </c>
      <c r="N2116" s="40">
        <f t="shared" si="2079"/>
        <v>0</v>
      </c>
      <c r="O2116" s="40">
        <f t="shared" si="2079"/>
        <v>0</v>
      </c>
      <c r="P2116" s="40">
        <f t="shared" si="2079"/>
        <v>0</v>
      </c>
      <c r="Q2116" s="40">
        <f t="shared" si="2079"/>
        <v>0</v>
      </c>
      <c r="R2116" s="40">
        <f t="shared" si="2079"/>
        <v>0</v>
      </c>
      <c r="S2116" s="40">
        <f t="shared" si="2079"/>
        <v>0</v>
      </c>
      <c r="T2116" s="40">
        <f t="shared" si="2079"/>
        <v>0</v>
      </c>
      <c r="U2116" s="40">
        <f t="shared" si="2079"/>
        <v>0</v>
      </c>
    </row>
    <row r="2117" spans="1:21" ht="12" hidden="1" x14ac:dyDescent="0.25">
      <c r="A2117" s="34">
        <v>51601501</v>
      </c>
      <c r="B2117" s="35" t="s">
        <v>278</v>
      </c>
      <c r="C2117" s="35" t="s">
        <v>5</v>
      </c>
      <c r="D2117" s="35">
        <f t="shared" si="2048"/>
        <v>8</v>
      </c>
      <c r="E2117" s="41">
        <f t="shared" si="2079"/>
        <v>0</v>
      </c>
      <c r="F2117" s="41">
        <f t="shared" si="2079"/>
        <v>0</v>
      </c>
      <c r="G2117" s="41">
        <f t="shared" si="2079"/>
        <v>0</v>
      </c>
      <c r="H2117" s="41">
        <f t="shared" si="2079"/>
        <v>0</v>
      </c>
      <c r="I2117" s="41">
        <f t="shared" si="2079"/>
        <v>0</v>
      </c>
      <c r="J2117" s="41">
        <f t="shared" si="2079"/>
        <v>0</v>
      </c>
      <c r="K2117" s="41">
        <f t="shared" si="2079"/>
        <v>0</v>
      </c>
      <c r="L2117" s="41">
        <f t="shared" si="2079"/>
        <v>0</v>
      </c>
      <c r="M2117" s="41">
        <f t="shared" si="2079"/>
        <v>0</v>
      </c>
      <c r="N2117" s="41">
        <f t="shared" si="2079"/>
        <v>0</v>
      </c>
      <c r="O2117" s="41">
        <f t="shared" si="2079"/>
        <v>0</v>
      </c>
      <c r="P2117" s="41">
        <f t="shared" si="2079"/>
        <v>0</v>
      </c>
      <c r="Q2117" s="41">
        <f t="shared" si="2079"/>
        <v>0</v>
      </c>
      <c r="R2117" s="41">
        <f t="shared" si="2079"/>
        <v>0</v>
      </c>
      <c r="S2117" s="41">
        <f t="shared" si="2079"/>
        <v>0</v>
      </c>
      <c r="T2117" s="41">
        <f t="shared" si="2079"/>
        <v>0</v>
      </c>
      <c r="U2117" s="41">
        <f t="shared" si="2079"/>
        <v>0</v>
      </c>
    </row>
    <row r="2118" spans="1:21" ht="12" hidden="1" customHeight="1" x14ac:dyDescent="0.2">
      <c r="A2118" s="3">
        <v>5160150101</v>
      </c>
      <c r="B2118" s="4" t="s">
        <v>278</v>
      </c>
      <c r="C2118" s="4" t="s">
        <v>9</v>
      </c>
      <c r="D2118" s="4">
        <f t="shared" si="2048"/>
        <v>10</v>
      </c>
      <c r="E2118" s="42">
        <f>+F2118+G2118+J2118+K2118+L2118+H2118+M2118+N2118+I2118+O2118+P2118+Q2118+R2118+S2118+T2118+U2118</f>
        <v>0</v>
      </c>
      <c r="F2118" s="42">
        <f>IFERROR(VLOOKUP($A2118,'2018'!$A$8:$C$209,3,FALSE),0)</f>
        <v>0</v>
      </c>
      <c r="G2118" s="42">
        <f>IFERROR(VLOOKUP($A2118,'2019'!$A$8:$C$282,3,FALSE),0)</f>
        <v>0</v>
      </c>
      <c r="H2118" s="42">
        <f>+IFERROR(VLOOKUP($A2118,'2020'!$A$14:$C$247,3,FALSE),0)</f>
        <v>0</v>
      </c>
      <c r="I2118" s="42">
        <f>+IFERROR(VLOOKUP($A2118,'2021'!$A$12:$C$276,3,FALSE),0)</f>
        <v>0</v>
      </c>
      <c r="J2118" s="42">
        <f>+IFERROR(VLOOKUP($A2118,'2022'!$A:$O,4,FALSE),0)</f>
        <v>0</v>
      </c>
      <c r="K2118" s="42">
        <f>+IFERROR(VLOOKUP($A2118,'2022'!$A:$O,5,FALSE),0)</f>
        <v>0</v>
      </c>
      <c r="L2118" s="42">
        <f>+IFERROR(VLOOKUP($A2118,'2022'!$A:$O,6,FALSE),0)</f>
        <v>0</v>
      </c>
      <c r="M2118" s="42">
        <f>+IFERROR(VLOOKUP($A2118,'2022'!$A:$O,7,FALSE),0)</f>
        <v>0</v>
      </c>
      <c r="N2118" s="42">
        <f>+IFERROR(VLOOKUP($A2118,'2022'!$A:$O,8,FALSE),0)</f>
        <v>0</v>
      </c>
      <c r="O2118" s="42">
        <f>+IFERROR(VLOOKUP($A2118,'2022'!$A:$O,9,FALSE),0)</f>
        <v>0</v>
      </c>
      <c r="P2118" s="42">
        <f>+IFERROR(VLOOKUP($A2118,'2022'!$A:$O,10,FALSE),0)</f>
        <v>0</v>
      </c>
      <c r="Q2118" s="42">
        <f>+IFERROR(VLOOKUP($A2118,'2022'!$A:$O,11,FALSE),0)</f>
        <v>0</v>
      </c>
      <c r="R2118" s="42">
        <f>+IFERROR(VLOOKUP($A2118,'2022'!$A:$O,12,FALSE),0)</f>
        <v>0</v>
      </c>
      <c r="S2118" s="42">
        <f>+IFERROR(VLOOKUP($A2118,'2022'!$A:$O,13,FALSE),0)</f>
        <v>0</v>
      </c>
      <c r="T2118" s="42">
        <f>+IFERROR(VLOOKUP($A2118,'2022'!$A:$O,14,FALSE),0)</f>
        <v>0</v>
      </c>
      <c r="U2118" s="42">
        <f>+IFERROR(VLOOKUP($A2118,'2022'!$A:$O,15,FALSE),0)</f>
        <v>0</v>
      </c>
    </row>
    <row r="2119" spans="1:21" ht="12" hidden="1" customHeight="1" x14ac:dyDescent="0.25">
      <c r="A2119" s="5">
        <v>516020</v>
      </c>
      <c r="B2119" s="6" t="s">
        <v>988</v>
      </c>
      <c r="C2119" s="6" t="s">
        <v>5</v>
      </c>
      <c r="D2119" s="6">
        <f t="shared" si="2048"/>
        <v>6</v>
      </c>
      <c r="E2119" s="40">
        <f t="shared" ref="E2119:U2120" si="2080">+E2120</f>
        <v>0</v>
      </c>
      <c r="F2119" s="40">
        <f t="shared" si="2080"/>
        <v>0</v>
      </c>
      <c r="G2119" s="40">
        <f t="shared" si="2080"/>
        <v>0</v>
      </c>
      <c r="H2119" s="40">
        <f t="shared" si="2080"/>
        <v>0</v>
      </c>
      <c r="I2119" s="40">
        <f t="shared" si="2080"/>
        <v>0</v>
      </c>
      <c r="J2119" s="40">
        <f t="shared" si="2080"/>
        <v>0</v>
      </c>
      <c r="K2119" s="40">
        <f t="shared" si="2080"/>
        <v>0</v>
      </c>
      <c r="L2119" s="40">
        <f t="shared" si="2080"/>
        <v>0</v>
      </c>
      <c r="M2119" s="40">
        <f t="shared" si="2080"/>
        <v>0</v>
      </c>
      <c r="N2119" s="40">
        <f t="shared" si="2080"/>
        <v>0</v>
      </c>
      <c r="O2119" s="40">
        <f t="shared" si="2080"/>
        <v>0</v>
      </c>
      <c r="P2119" s="40">
        <f t="shared" si="2080"/>
        <v>0</v>
      </c>
      <c r="Q2119" s="40">
        <f t="shared" si="2080"/>
        <v>0</v>
      </c>
      <c r="R2119" s="40">
        <f t="shared" si="2080"/>
        <v>0</v>
      </c>
      <c r="S2119" s="40">
        <f t="shared" si="2080"/>
        <v>0</v>
      </c>
      <c r="T2119" s="40">
        <f t="shared" si="2080"/>
        <v>0</v>
      </c>
      <c r="U2119" s="40">
        <f t="shared" si="2080"/>
        <v>0</v>
      </c>
    </row>
    <row r="2120" spans="1:21" ht="12" hidden="1" x14ac:dyDescent="0.25">
      <c r="A2120" s="34">
        <v>51602001</v>
      </c>
      <c r="B2120" s="35" t="s">
        <v>284</v>
      </c>
      <c r="C2120" s="35" t="s">
        <v>5</v>
      </c>
      <c r="D2120" s="35">
        <f t="shared" si="2048"/>
        <v>8</v>
      </c>
      <c r="E2120" s="41">
        <f t="shared" si="2080"/>
        <v>0</v>
      </c>
      <c r="F2120" s="41">
        <f t="shared" si="2080"/>
        <v>0</v>
      </c>
      <c r="G2120" s="41">
        <f t="shared" si="2080"/>
        <v>0</v>
      </c>
      <c r="H2120" s="41">
        <f t="shared" si="2080"/>
        <v>0</v>
      </c>
      <c r="I2120" s="41">
        <f t="shared" si="2080"/>
        <v>0</v>
      </c>
      <c r="J2120" s="41">
        <f t="shared" si="2080"/>
        <v>0</v>
      </c>
      <c r="K2120" s="41">
        <f t="shared" si="2080"/>
        <v>0</v>
      </c>
      <c r="L2120" s="41">
        <f t="shared" si="2080"/>
        <v>0</v>
      </c>
      <c r="M2120" s="41">
        <f t="shared" si="2080"/>
        <v>0</v>
      </c>
      <c r="N2120" s="41">
        <f t="shared" si="2080"/>
        <v>0</v>
      </c>
      <c r="O2120" s="41">
        <f t="shared" si="2080"/>
        <v>0</v>
      </c>
      <c r="P2120" s="41">
        <f t="shared" si="2080"/>
        <v>0</v>
      </c>
      <c r="Q2120" s="41">
        <f t="shared" si="2080"/>
        <v>0</v>
      </c>
      <c r="R2120" s="41">
        <f t="shared" si="2080"/>
        <v>0</v>
      </c>
      <c r="S2120" s="41">
        <f t="shared" si="2080"/>
        <v>0</v>
      </c>
      <c r="T2120" s="41">
        <f t="shared" si="2080"/>
        <v>0</v>
      </c>
      <c r="U2120" s="41">
        <f t="shared" si="2080"/>
        <v>0</v>
      </c>
    </row>
    <row r="2121" spans="1:21" hidden="1" x14ac:dyDescent="0.2">
      <c r="A2121" s="3">
        <v>5160200101</v>
      </c>
      <c r="B2121" s="4" t="s">
        <v>284</v>
      </c>
      <c r="C2121" s="4" t="s">
        <v>9</v>
      </c>
      <c r="D2121" s="4">
        <f t="shared" si="2048"/>
        <v>10</v>
      </c>
      <c r="E2121" s="42">
        <f>+F2121+G2121+J2121+K2121+L2121+H2121+M2121+N2121+I2121+O2121+P2121+Q2121+R2121+S2121+T2121+U2121</f>
        <v>0</v>
      </c>
      <c r="F2121" s="42">
        <f>IFERROR(VLOOKUP($A2121,'2018'!$A$8:$C$209,3,FALSE),0)</f>
        <v>0</v>
      </c>
      <c r="G2121" s="42">
        <f>IFERROR(VLOOKUP($A2121,'2019'!$A$8:$C$282,3,FALSE),0)</f>
        <v>0</v>
      </c>
      <c r="H2121" s="42">
        <f>+IFERROR(VLOOKUP($A2121,'2020'!$A$14:$C$247,3,FALSE),0)</f>
        <v>0</v>
      </c>
      <c r="I2121" s="42">
        <f>+IFERROR(VLOOKUP($A2121,'2021'!$A$12:$C$276,3,FALSE),0)</f>
        <v>0</v>
      </c>
      <c r="J2121" s="42">
        <f>+IFERROR(VLOOKUP($A2121,'2022'!$A:$O,4,FALSE),0)</f>
        <v>0</v>
      </c>
      <c r="K2121" s="42">
        <f>+IFERROR(VLOOKUP($A2121,'2022'!$A:$O,5,FALSE),0)</f>
        <v>0</v>
      </c>
      <c r="L2121" s="42">
        <f>+IFERROR(VLOOKUP($A2121,'2022'!$A:$O,6,FALSE),0)</f>
        <v>0</v>
      </c>
      <c r="M2121" s="42">
        <f>+IFERROR(VLOOKUP($A2121,'2022'!$A:$O,7,FALSE),0)</f>
        <v>0</v>
      </c>
      <c r="N2121" s="42">
        <f>+IFERROR(VLOOKUP($A2121,'2022'!$A:$O,8,FALSE),0)</f>
        <v>0</v>
      </c>
      <c r="O2121" s="42">
        <f>+IFERROR(VLOOKUP($A2121,'2022'!$A:$O,9,FALSE),0)</f>
        <v>0</v>
      </c>
      <c r="P2121" s="42">
        <f>+IFERROR(VLOOKUP($A2121,'2022'!$A:$O,10,FALSE),0)</f>
        <v>0</v>
      </c>
      <c r="Q2121" s="42">
        <f>+IFERROR(VLOOKUP($A2121,'2022'!$A:$O,11,FALSE),0)</f>
        <v>0</v>
      </c>
      <c r="R2121" s="42">
        <f>+IFERROR(VLOOKUP($A2121,'2022'!$A:$O,12,FALSE),0)</f>
        <v>0</v>
      </c>
      <c r="S2121" s="42">
        <f>+IFERROR(VLOOKUP($A2121,'2022'!$A:$O,13,FALSE),0)</f>
        <v>0</v>
      </c>
      <c r="T2121" s="42">
        <f>+IFERROR(VLOOKUP($A2121,'2022'!$A:$O,14,FALSE),0)</f>
        <v>0</v>
      </c>
      <c r="U2121" s="42">
        <f>+IFERROR(VLOOKUP($A2121,'2022'!$A:$O,15,FALSE),0)</f>
        <v>0</v>
      </c>
    </row>
    <row r="2122" spans="1:21" ht="12" hidden="1" x14ac:dyDescent="0.25">
      <c r="A2122" s="5">
        <v>516098</v>
      </c>
      <c r="B2122" s="6" t="s">
        <v>600</v>
      </c>
      <c r="C2122" s="6" t="s">
        <v>5</v>
      </c>
      <c r="D2122" s="6">
        <f t="shared" si="2048"/>
        <v>6</v>
      </c>
      <c r="E2122" s="40">
        <f t="shared" ref="E2122:U2123" si="2081">+E2123</f>
        <v>0</v>
      </c>
      <c r="F2122" s="40">
        <f t="shared" si="2081"/>
        <v>0</v>
      </c>
      <c r="G2122" s="40">
        <f t="shared" si="2081"/>
        <v>0</v>
      </c>
      <c r="H2122" s="40">
        <f t="shared" si="2081"/>
        <v>0</v>
      </c>
      <c r="I2122" s="40">
        <f t="shared" si="2081"/>
        <v>0</v>
      </c>
      <c r="J2122" s="40">
        <f t="shared" si="2081"/>
        <v>0</v>
      </c>
      <c r="K2122" s="40">
        <f t="shared" si="2081"/>
        <v>0</v>
      </c>
      <c r="L2122" s="40">
        <f t="shared" si="2081"/>
        <v>0</v>
      </c>
      <c r="M2122" s="40">
        <f t="shared" si="2081"/>
        <v>0</v>
      </c>
      <c r="N2122" s="40">
        <f t="shared" si="2081"/>
        <v>0</v>
      </c>
      <c r="O2122" s="40">
        <f t="shared" si="2081"/>
        <v>0</v>
      </c>
      <c r="P2122" s="40">
        <f t="shared" si="2081"/>
        <v>0</v>
      </c>
      <c r="Q2122" s="40">
        <f t="shared" si="2081"/>
        <v>0</v>
      </c>
      <c r="R2122" s="40">
        <f t="shared" si="2081"/>
        <v>0</v>
      </c>
      <c r="S2122" s="40">
        <f t="shared" si="2081"/>
        <v>0</v>
      </c>
      <c r="T2122" s="40">
        <f t="shared" si="2081"/>
        <v>0</v>
      </c>
      <c r="U2122" s="40">
        <f t="shared" si="2081"/>
        <v>0</v>
      </c>
    </row>
    <row r="2123" spans="1:21" ht="12" hidden="1" x14ac:dyDescent="0.25">
      <c r="A2123" s="34">
        <v>51609801</v>
      </c>
      <c r="B2123" s="35" t="s">
        <v>600</v>
      </c>
      <c r="C2123" s="35" t="s">
        <v>5</v>
      </c>
      <c r="D2123" s="35">
        <f t="shared" si="2048"/>
        <v>8</v>
      </c>
      <c r="E2123" s="41">
        <f t="shared" si="2081"/>
        <v>0</v>
      </c>
      <c r="F2123" s="41">
        <f t="shared" si="2081"/>
        <v>0</v>
      </c>
      <c r="G2123" s="41">
        <f t="shared" si="2081"/>
        <v>0</v>
      </c>
      <c r="H2123" s="41">
        <f t="shared" si="2081"/>
        <v>0</v>
      </c>
      <c r="I2123" s="41">
        <f t="shared" si="2081"/>
        <v>0</v>
      </c>
      <c r="J2123" s="41">
        <f t="shared" si="2081"/>
        <v>0</v>
      </c>
      <c r="K2123" s="41">
        <f t="shared" si="2081"/>
        <v>0</v>
      </c>
      <c r="L2123" s="41">
        <f t="shared" si="2081"/>
        <v>0</v>
      </c>
      <c r="M2123" s="41">
        <f t="shared" si="2081"/>
        <v>0</v>
      </c>
      <c r="N2123" s="41">
        <f t="shared" si="2081"/>
        <v>0</v>
      </c>
      <c r="O2123" s="41">
        <f t="shared" si="2081"/>
        <v>0</v>
      </c>
      <c r="P2123" s="41">
        <f t="shared" si="2081"/>
        <v>0</v>
      </c>
      <c r="Q2123" s="41">
        <f t="shared" si="2081"/>
        <v>0</v>
      </c>
      <c r="R2123" s="41">
        <f t="shared" si="2081"/>
        <v>0</v>
      </c>
      <c r="S2123" s="41">
        <f t="shared" si="2081"/>
        <v>0</v>
      </c>
      <c r="T2123" s="41">
        <f t="shared" si="2081"/>
        <v>0</v>
      </c>
      <c r="U2123" s="41">
        <f t="shared" si="2081"/>
        <v>0</v>
      </c>
    </row>
    <row r="2124" spans="1:21" hidden="1" x14ac:dyDescent="0.2">
      <c r="A2124" s="3">
        <v>5160980101</v>
      </c>
      <c r="B2124" s="4" t="s">
        <v>600</v>
      </c>
      <c r="C2124" s="4" t="s">
        <v>9</v>
      </c>
      <c r="D2124" s="4">
        <f t="shared" si="2048"/>
        <v>10</v>
      </c>
      <c r="E2124" s="42">
        <f>+F2124+G2124+J2124+K2124+L2124+H2124+M2124+N2124+I2124+O2124+P2124+Q2124+R2124+S2124+T2124+U2124</f>
        <v>0</v>
      </c>
      <c r="F2124" s="42">
        <f>IFERROR(VLOOKUP($A2124,'2018'!$A$8:$C$209,3,FALSE),0)</f>
        <v>0</v>
      </c>
      <c r="G2124" s="42">
        <f>IFERROR(VLOOKUP($A2124,'2019'!$A$8:$C$282,3,FALSE),0)</f>
        <v>0</v>
      </c>
      <c r="H2124" s="42">
        <f>+IFERROR(VLOOKUP($A2124,'2020'!$A$14:$C$247,3,FALSE),0)</f>
        <v>0</v>
      </c>
      <c r="I2124" s="42">
        <f>+IFERROR(VLOOKUP($A2124,'2021'!$A$12:$C$276,3,FALSE),0)</f>
        <v>0</v>
      </c>
      <c r="J2124" s="42">
        <f>+IFERROR(VLOOKUP($A2124,'2022'!$A:$O,4,FALSE),0)</f>
        <v>0</v>
      </c>
      <c r="K2124" s="42">
        <f>+IFERROR(VLOOKUP($A2124,'2022'!$A:$O,5,FALSE),0)</f>
        <v>0</v>
      </c>
      <c r="L2124" s="42">
        <f>+IFERROR(VLOOKUP($A2124,'2022'!$A:$O,6,FALSE),0)</f>
        <v>0</v>
      </c>
      <c r="M2124" s="42">
        <f>+IFERROR(VLOOKUP($A2124,'2022'!$A:$O,7,FALSE),0)</f>
        <v>0</v>
      </c>
      <c r="N2124" s="42">
        <f>+IFERROR(VLOOKUP($A2124,'2022'!$A:$O,8,FALSE),0)</f>
        <v>0</v>
      </c>
      <c r="O2124" s="42">
        <f>+IFERROR(VLOOKUP($A2124,'2022'!$A:$O,9,FALSE),0)</f>
        <v>0</v>
      </c>
      <c r="P2124" s="42">
        <f>+IFERROR(VLOOKUP($A2124,'2022'!$A:$O,10,FALSE),0)</f>
        <v>0</v>
      </c>
      <c r="Q2124" s="42">
        <f>+IFERROR(VLOOKUP($A2124,'2022'!$A:$O,11,FALSE),0)</f>
        <v>0</v>
      </c>
      <c r="R2124" s="42">
        <f>+IFERROR(VLOOKUP($A2124,'2022'!$A:$O,12,FALSE),0)</f>
        <v>0</v>
      </c>
      <c r="S2124" s="42">
        <f>+IFERROR(VLOOKUP($A2124,'2022'!$A:$O,13,FALSE),0)</f>
        <v>0</v>
      </c>
      <c r="T2124" s="42">
        <f>+IFERROR(VLOOKUP($A2124,'2022'!$A:$O,14,FALSE),0)</f>
        <v>0</v>
      </c>
      <c r="U2124" s="42">
        <f>+IFERROR(VLOOKUP($A2124,'2022'!$A:$O,15,FALSE),0)</f>
        <v>0</v>
      </c>
    </row>
    <row r="2125" spans="1:21" ht="12" hidden="1" x14ac:dyDescent="0.25">
      <c r="A2125" s="32">
        <v>5165</v>
      </c>
      <c r="B2125" s="33" t="s">
        <v>1104</v>
      </c>
      <c r="C2125" s="33" t="s">
        <v>5</v>
      </c>
      <c r="D2125" s="33">
        <f t="shared" si="2048"/>
        <v>4</v>
      </c>
      <c r="E2125" s="39">
        <f t="shared" ref="E2125:L2125" si="2082">+E2126+E2129+E2132</f>
        <v>0</v>
      </c>
      <c r="F2125" s="39">
        <f t="shared" si="2082"/>
        <v>0</v>
      </c>
      <c r="G2125" s="39">
        <f t="shared" si="2082"/>
        <v>0</v>
      </c>
      <c r="H2125" s="39">
        <f t="shared" ref="H2125" si="2083">+H2126+H2129+H2132</f>
        <v>0</v>
      </c>
      <c r="I2125" s="39">
        <f t="shared" ref="I2125" si="2084">+I2126+I2129+I2132</f>
        <v>0</v>
      </c>
      <c r="J2125" s="39">
        <f t="shared" si="2082"/>
        <v>0</v>
      </c>
      <c r="K2125" s="39">
        <f t="shared" si="2082"/>
        <v>0</v>
      </c>
      <c r="L2125" s="39">
        <f t="shared" si="2082"/>
        <v>0</v>
      </c>
      <c r="M2125" s="39">
        <f t="shared" ref="M2125:N2125" si="2085">+M2126+M2129+M2132</f>
        <v>0</v>
      </c>
      <c r="N2125" s="39">
        <f t="shared" si="2085"/>
        <v>0</v>
      </c>
      <c r="O2125" s="39">
        <f t="shared" ref="O2125:S2125" si="2086">+O2126+O2129+O2132</f>
        <v>0</v>
      </c>
      <c r="P2125" s="39">
        <f t="shared" si="2086"/>
        <v>0</v>
      </c>
      <c r="Q2125" s="39">
        <f t="shared" si="2086"/>
        <v>0</v>
      </c>
      <c r="R2125" s="39">
        <f t="shared" si="2086"/>
        <v>0</v>
      </c>
      <c r="S2125" s="39">
        <f t="shared" si="2086"/>
        <v>0</v>
      </c>
      <c r="T2125" s="39">
        <f t="shared" ref="T2125:U2125" si="2087">+T2126+T2129+T2132</f>
        <v>0</v>
      </c>
      <c r="U2125" s="39">
        <f t="shared" si="2087"/>
        <v>0</v>
      </c>
    </row>
    <row r="2126" spans="1:21" ht="12" hidden="1" x14ac:dyDescent="0.25">
      <c r="A2126" s="5">
        <v>516510</v>
      </c>
      <c r="B2126" s="6" t="s">
        <v>298</v>
      </c>
      <c r="C2126" s="6" t="s">
        <v>5</v>
      </c>
      <c r="D2126" s="6">
        <f t="shared" si="2048"/>
        <v>6</v>
      </c>
      <c r="E2126" s="40">
        <f t="shared" ref="E2126:U2127" si="2088">+E2127</f>
        <v>0</v>
      </c>
      <c r="F2126" s="40">
        <f t="shared" si="2088"/>
        <v>0</v>
      </c>
      <c r="G2126" s="40">
        <f t="shared" si="2088"/>
        <v>0</v>
      </c>
      <c r="H2126" s="40">
        <f t="shared" si="2088"/>
        <v>0</v>
      </c>
      <c r="I2126" s="40">
        <f t="shared" si="2088"/>
        <v>0</v>
      </c>
      <c r="J2126" s="40">
        <f t="shared" si="2088"/>
        <v>0</v>
      </c>
      <c r="K2126" s="40">
        <f t="shared" si="2088"/>
        <v>0</v>
      </c>
      <c r="L2126" s="40">
        <f t="shared" si="2088"/>
        <v>0</v>
      </c>
      <c r="M2126" s="40">
        <f t="shared" si="2088"/>
        <v>0</v>
      </c>
      <c r="N2126" s="40">
        <f t="shared" si="2088"/>
        <v>0</v>
      </c>
      <c r="O2126" s="40">
        <f t="shared" si="2088"/>
        <v>0</v>
      </c>
      <c r="P2126" s="40">
        <f t="shared" si="2088"/>
        <v>0</v>
      </c>
      <c r="Q2126" s="40">
        <f t="shared" si="2088"/>
        <v>0</v>
      </c>
      <c r="R2126" s="40">
        <f t="shared" si="2088"/>
        <v>0</v>
      </c>
      <c r="S2126" s="40">
        <f t="shared" si="2088"/>
        <v>0</v>
      </c>
      <c r="T2126" s="40">
        <f t="shared" si="2088"/>
        <v>0</v>
      </c>
      <c r="U2126" s="40">
        <f t="shared" si="2088"/>
        <v>0</v>
      </c>
    </row>
    <row r="2127" spans="1:21" ht="12" hidden="1" x14ac:dyDescent="0.25">
      <c r="A2127" s="34">
        <v>51651001</v>
      </c>
      <c r="B2127" s="35" t="s">
        <v>298</v>
      </c>
      <c r="C2127" s="35" t="s">
        <v>5</v>
      </c>
      <c r="D2127" s="35">
        <f t="shared" si="2048"/>
        <v>8</v>
      </c>
      <c r="E2127" s="41">
        <f t="shared" si="2088"/>
        <v>0</v>
      </c>
      <c r="F2127" s="41">
        <f t="shared" si="2088"/>
        <v>0</v>
      </c>
      <c r="G2127" s="41">
        <f t="shared" si="2088"/>
        <v>0</v>
      </c>
      <c r="H2127" s="41">
        <f t="shared" si="2088"/>
        <v>0</v>
      </c>
      <c r="I2127" s="41">
        <f t="shared" si="2088"/>
        <v>0</v>
      </c>
      <c r="J2127" s="41">
        <f t="shared" si="2088"/>
        <v>0</v>
      </c>
      <c r="K2127" s="41">
        <f t="shared" si="2088"/>
        <v>0</v>
      </c>
      <c r="L2127" s="41">
        <f t="shared" si="2088"/>
        <v>0</v>
      </c>
      <c r="M2127" s="41">
        <f t="shared" si="2088"/>
        <v>0</v>
      </c>
      <c r="N2127" s="41">
        <f t="shared" si="2088"/>
        <v>0</v>
      </c>
      <c r="O2127" s="41">
        <f t="shared" si="2088"/>
        <v>0</v>
      </c>
      <c r="P2127" s="41">
        <f t="shared" si="2088"/>
        <v>0</v>
      </c>
      <c r="Q2127" s="41">
        <f t="shared" si="2088"/>
        <v>0</v>
      </c>
      <c r="R2127" s="41">
        <f t="shared" si="2088"/>
        <v>0</v>
      </c>
      <c r="S2127" s="41">
        <f t="shared" si="2088"/>
        <v>0</v>
      </c>
      <c r="T2127" s="41">
        <f t="shared" si="2088"/>
        <v>0</v>
      </c>
      <c r="U2127" s="41">
        <f t="shared" si="2088"/>
        <v>0</v>
      </c>
    </row>
    <row r="2128" spans="1:21" hidden="1" x14ac:dyDescent="0.2">
      <c r="A2128" s="3">
        <v>5165100101</v>
      </c>
      <c r="B2128" s="4" t="s">
        <v>298</v>
      </c>
      <c r="C2128" s="4" t="s">
        <v>9</v>
      </c>
      <c r="D2128" s="4">
        <f t="shared" si="2048"/>
        <v>10</v>
      </c>
      <c r="E2128" s="42">
        <f>+F2128+G2128+J2128+K2128+L2128+H2128+M2128+N2128+I2128+O2128+P2128+Q2128+R2128+S2128+T2128+U2128</f>
        <v>0</v>
      </c>
      <c r="F2128" s="42">
        <f>IFERROR(VLOOKUP($A2128,'2018'!$A$8:$C$209,3,FALSE),0)</f>
        <v>0</v>
      </c>
      <c r="G2128" s="42">
        <f>IFERROR(VLOOKUP($A2128,'2019'!$A$8:$C$282,3,FALSE),0)</f>
        <v>0</v>
      </c>
      <c r="H2128" s="42">
        <f>+IFERROR(VLOOKUP($A2128,'2020'!$A$14:$C$247,3,FALSE),0)</f>
        <v>0</v>
      </c>
      <c r="I2128" s="42">
        <f>+IFERROR(VLOOKUP($A2128,'2021'!$A$12:$C$276,3,FALSE),0)</f>
        <v>0</v>
      </c>
      <c r="J2128" s="42">
        <f>+IFERROR(VLOOKUP($A2128,'2022'!$A:$O,4,FALSE),0)</f>
        <v>0</v>
      </c>
      <c r="K2128" s="42">
        <f>+IFERROR(VLOOKUP($A2128,'2022'!$A:$O,5,FALSE),0)</f>
        <v>0</v>
      </c>
      <c r="L2128" s="42">
        <f>+IFERROR(VLOOKUP($A2128,'2022'!$A:$O,6,FALSE),0)</f>
        <v>0</v>
      </c>
      <c r="M2128" s="42">
        <f>+IFERROR(VLOOKUP($A2128,'2022'!$A:$O,7,FALSE),0)</f>
        <v>0</v>
      </c>
      <c r="N2128" s="42">
        <f>+IFERROR(VLOOKUP($A2128,'2022'!$A:$O,8,FALSE),0)</f>
        <v>0</v>
      </c>
      <c r="O2128" s="42">
        <f>+IFERROR(VLOOKUP($A2128,'2022'!$A:$O,9,FALSE),0)</f>
        <v>0</v>
      </c>
      <c r="P2128" s="42">
        <f>+IFERROR(VLOOKUP($A2128,'2022'!$A:$O,10,FALSE),0)</f>
        <v>0</v>
      </c>
      <c r="Q2128" s="42">
        <f>+IFERROR(VLOOKUP($A2128,'2022'!$A:$O,11,FALSE),0)</f>
        <v>0</v>
      </c>
      <c r="R2128" s="42">
        <f>+IFERROR(VLOOKUP($A2128,'2022'!$A:$O,12,FALSE),0)</f>
        <v>0</v>
      </c>
      <c r="S2128" s="42">
        <f>+IFERROR(VLOOKUP($A2128,'2022'!$A:$O,13,FALSE),0)</f>
        <v>0</v>
      </c>
      <c r="T2128" s="42">
        <f>+IFERROR(VLOOKUP($A2128,'2022'!$A:$O,14,FALSE),0)</f>
        <v>0</v>
      </c>
      <c r="U2128" s="42">
        <f>+IFERROR(VLOOKUP($A2128,'2022'!$A:$O,15,FALSE),0)</f>
        <v>0</v>
      </c>
    </row>
    <row r="2129" spans="1:21" ht="12" hidden="1" x14ac:dyDescent="0.25">
      <c r="A2129" s="5">
        <v>516515</v>
      </c>
      <c r="B2129" s="6" t="s">
        <v>314</v>
      </c>
      <c r="C2129" s="6" t="s">
        <v>5</v>
      </c>
      <c r="D2129" s="6">
        <f t="shared" si="2048"/>
        <v>6</v>
      </c>
      <c r="E2129" s="40">
        <f t="shared" ref="E2129:U2130" si="2089">+E2130</f>
        <v>0</v>
      </c>
      <c r="F2129" s="40">
        <f t="shared" si="2089"/>
        <v>0</v>
      </c>
      <c r="G2129" s="40">
        <f t="shared" si="2089"/>
        <v>0</v>
      </c>
      <c r="H2129" s="40">
        <f t="shared" si="2089"/>
        <v>0</v>
      </c>
      <c r="I2129" s="40">
        <f t="shared" si="2089"/>
        <v>0</v>
      </c>
      <c r="J2129" s="40">
        <f t="shared" si="2089"/>
        <v>0</v>
      </c>
      <c r="K2129" s="40">
        <f t="shared" si="2089"/>
        <v>0</v>
      </c>
      <c r="L2129" s="40">
        <f t="shared" si="2089"/>
        <v>0</v>
      </c>
      <c r="M2129" s="40">
        <f t="shared" si="2089"/>
        <v>0</v>
      </c>
      <c r="N2129" s="40">
        <f t="shared" si="2089"/>
        <v>0</v>
      </c>
      <c r="O2129" s="40">
        <f t="shared" si="2089"/>
        <v>0</v>
      </c>
      <c r="P2129" s="40">
        <f t="shared" si="2089"/>
        <v>0</v>
      </c>
      <c r="Q2129" s="40">
        <f t="shared" si="2089"/>
        <v>0</v>
      </c>
      <c r="R2129" s="40">
        <f t="shared" si="2089"/>
        <v>0</v>
      </c>
      <c r="S2129" s="40">
        <f t="shared" si="2089"/>
        <v>0</v>
      </c>
      <c r="T2129" s="40">
        <f t="shared" si="2089"/>
        <v>0</v>
      </c>
      <c r="U2129" s="40">
        <f t="shared" si="2089"/>
        <v>0</v>
      </c>
    </row>
    <row r="2130" spans="1:21" ht="12" hidden="1" x14ac:dyDescent="0.25">
      <c r="A2130" s="34">
        <v>51651501</v>
      </c>
      <c r="B2130" s="35" t="s">
        <v>314</v>
      </c>
      <c r="C2130" s="35" t="s">
        <v>5</v>
      </c>
      <c r="D2130" s="35">
        <f t="shared" si="2048"/>
        <v>8</v>
      </c>
      <c r="E2130" s="41">
        <f t="shared" si="2089"/>
        <v>0</v>
      </c>
      <c r="F2130" s="41">
        <f t="shared" si="2089"/>
        <v>0</v>
      </c>
      <c r="G2130" s="41">
        <f t="shared" si="2089"/>
        <v>0</v>
      </c>
      <c r="H2130" s="41">
        <f t="shared" si="2089"/>
        <v>0</v>
      </c>
      <c r="I2130" s="41">
        <f t="shared" si="2089"/>
        <v>0</v>
      </c>
      <c r="J2130" s="41">
        <f t="shared" si="2089"/>
        <v>0</v>
      </c>
      <c r="K2130" s="41">
        <f t="shared" si="2089"/>
        <v>0</v>
      </c>
      <c r="L2130" s="41">
        <f t="shared" si="2089"/>
        <v>0</v>
      </c>
      <c r="M2130" s="41">
        <f t="shared" si="2089"/>
        <v>0</v>
      </c>
      <c r="N2130" s="41">
        <f t="shared" si="2089"/>
        <v>0</v>
      </c>
      <c r="O2130" s="41">
        <f t="shared" si="2089"/>
        <v>0</v>
      </c>
      <c r="P2130" s="41">
        <f t="shared" si="2089"/>
        <v>0</v>
      </c>
      <c r="Q2130" s="41">
        <f t="shared" si="2089"/>
        <v>0</v>
      </c>
      <c r="R2130" s="41">
        <f t="shared" si="2089"/>
        <v>0</v>
      </c>
      <c r="S2130" s="41">
        <f t="shared" si="2089"/>
        <v>0</v>
      </c>
      <c r="T2130" s="41">
        <f t="shared" si="2089"/>
        <v>0</v>
      </c>
      <c r="U2130" s="41">
        <f t="shared" si="2089"/>
        <v>0</v>
      </c>
    </row>
    <row r="2131" spans="1:21" hidden="1" x14ac:dyDescent="0.2">
      <c r="A2131" s="3">
        <v>5165150101</v>
      </c>
      <c r="B2131" s="4" t="s">
        <v>314</v>
      </c>
      <c r="C2131" s="4" t="s">
        <v>9</v>
      </c>
      <c r="D2131" s="4">
        <f t="shared" si="2048"/>
        <v>10</v>
      </c>
      <c r="E2131" s="42">
        <f>+F2131+G2131+J2131+K2131+L2131+H2131+M2131+N2131+I2131+O2131+P2131+Q2131+R2131+S2131+T2131+U2131</f>
        <v>0</v>
      </c>
      <c r="F2131" s="42">
        <f>IFERROR(VLOOKUP($A2131,'2018'!$A$8:$C$209,3,FALSE),0)</f>
        <v>0</v>
      </c>
      <c r="G2131" s="42">
        <f>IFERROR(VLOOKUP($A2131,'2019'!$A$8:$C$282,3,FALSE),0)</f>
        <v>0</v>
      </c>
      <c r="H2131" s="42">
        <f>+IFERROR(VLOOKUP($A2131,'2020'!$A$14:$C$247,3,FALSE),0)</f>
        <v>0</v>
      </c>
      <c r="I2131" s="42">
        <f>+IFERROR(VLOOKUP($A2131,'2021'!$A$12:$C$276,3,FALSE),0)</f>
        <v>0</v>
      </c>
      <c r="J2131" s="42">
        <f>+IFERROR(VLOOKUP($A2131,'2022'!$A:$O,4,FALSE),0)</f>
        <v>0</v>
      </c>
      <c r="K2131" s="42">
        <f>+IFERROR(VLOOKUP($A2131,'2022'!$A:$O,5,FALSE),0)</f>
        <v>0</v>
      </c>
      <c r="L2131" s="42">
        <f>+IFERROR(VLOOKUP($A2131,'2022'!$A:$O,6,FALSE),0)</f>
        <v>0</v>
      </c>
      <c r="M2131" s="42">
        <f>+IFERROR(VLOOKUP($A2131,'2022'!$A:$O,7,FALSE),0)</f>
        <v>0</v>
      </c>
      <c r="N2131" s="42">
        <f>+IFERROR(VLOOKUP($A2131,'2022'!$A:$O,8,FALSE),0)</f>
        <v>0</v>
      </c>
      <c r="O2131" s="42">
        <f>+IFERROR(VLOOKUP($A2131,'2022'!$A:$O,9,FALSE),0)</f>
        <v>0</v>
      </c>
      <c r="P2131" s="42">
        <f>+IFERROR(VLOOKUP($A2131,'2022'!$A:$O,10,FALSE),0)</f>
        <v>0</v>
      </c>
      <c r="Q2131" s="42">
        <f>+IFERROR(VLOOKUP($A2131,'2022'!$A:$O,11,FALSE),0)</f>
        <v>0</v>
      </c>
      <c r="R2131" s="42">
        <f>+IFERROR(VLOOKUP($A2131,'2022'!$A:$O,12,FALSE),0)</f>
        <v>0</v>
      </c>
      <c r="S2131" s="42">
        <f>+IFERROR(VLOOKUP($A2131,'2022'!$A:$O,13,FALSE),0)</f>
        <v>0</v>
      </c>
      <c r="T2131" s="42">
        <f>+IFERROR(VLOOKUP($A2131,'2022'!$A:$O,14,FALSE),0)</f>
        <v>0</v>
      </c>
      <c r="U2131" s="42">
        <f>+IFERROR(VLOOKUP($A2131,'2022'!$A:$O,15,FALSE),0)</f>
        <v>0</v>
      </c>
    </row>
    <row r="2132" spans="1:21" ht="12" hidden="1" x14ac:dyDescent="0.25">
      <c r="A2132" s="5">
        <v>516595</v>
      </c>
      <c r="B2132" s="6" t="s">
        <v>167</v>
      </c>
      <c r="C2132" s="6" t="s">
        <v>5</v>
      </c>
      <c r="D2132" s="6">
        <f t="shared" si="2048"/>
        <v>6</v>
      </c>
      <c r="E2132" s="40">
        <f t="shared" ref="E2132:U2132" si="2090">+E2133</f>
        <v>0</v>
      </c>
      <c r="F2132" s="40">
        <f t="shared" si="2090"/>
        <v>0</v>
      </c>
      <c r="G2132" s="40">
        <f t="shared" si="2090"/>
        <v>0</v>
      </c>
      <c r="H2132" s="40">
        <f t="shared" si="2090"/>
        <v>0</v>
      </c>
      <c r="I2132" s="40">
        <f t="shared" si="2090"/>
        <v>0</v>
      </c>
      <c r="J2132" s="40">
        <f t="shared" si="2090"/>
        <v>0</v>
      </c>
      <c r="K2132" s="40">
        <f t="shared" si="2090"/>
        <v>0</v>
      </c>
      <c r="L2132" s="40">
        <f t="shared" si="2090"/>
        <v>0</v>
      </c>
      <c r="M2132" s="40">
        <f t="shared" si="2090"/>
        <v>0</v>
      </c>
      <c r="N2132" s="40">
        <f t="shared" si="2090"/>
        <v>0</v>
      </c>
      <c r="O2132" s="40">
        <f t="shared" si="2090"/>
        <v>0</v>
      </c>
      <c r="P2132" s="40">
        <f t="shared" si="2090"/>
        <v>0</v>
      </c>
      <c r="Q2132" s="40">
        <f t="shared" si="2090"/>
        <v>0</v>
      </c>
      <c r="R2132" s="40">
        <f t="shared" si="2090"/>
        <v>0</v>
      </c>
      <c r="S2132" s="40">
        <f t="shared" si="2090"/>
        <v>0</v>
      </c>
      <c r="T2132" s="40">
        <f t="shared" si="2090"/>
        <v>0</v>
      </c>
      <c r="U2132" s="40">
        <f t="shared" si="2090"/>
        <v>0</v>
      </c>
    </row>
    <row r="2133" spans="1:21" ht="12" hidden="1" x14ac:dyDescent="0.25">
      <c r="A2133" s="34">
        <v>51659501</v>
      </c>
      <c r="B2133" s="35" t="s">
        <v>167</v>
      </c>
      <c r="C2133" s="35" t="s">
        <v>5</v>
      </c>
      <c r="D2133" s="35">
        <f t="shared" si="2048"/>
        <v>8</v>
      </c>
      <c r="E2133" s="41">
        <f t="shared" ref="E2133:L2133" si="2091">SUBTOTAL(9,E2134:E2147)</f>
        <v>0</v>
      </c>
      <c r="F2133" s="41">
        <f t="shared" si="2091"/>
        <v>0</v>
      </c>
      <c r="G2133" s="41">
        <f t="shared" si="2091"/>
        <v>0</v>
      </c>
      <c r="H2133" s="41">
        <f t="shared" ref="H2133" si="2092">SUBTOTAL(9,H2134:H2147)</f>
        <v>0</v>
      </c>
      <c r="I2133" s="41">
        <f t="shared" ref="I2133" si="2093">SUBTOTAL(9,I2134:I2147)</f>
        <v>0</v>
      </c>
      <c r="J2133" s="41">
        <f t="shared" si="2091"/>
        <v>0</v>
      </c>
      <c r="K2133" s="41">
        <f t="shared" si="2091"/>
        <v>0</v>
      </c>
      <c r="L2133" s="41">
        <f t="shared" si="2091"/>
        <v>0</v>
      </c>
      <c r="M2133" s="41">
        <f t="shared" ref="M2133:N2133" si="2094">SUBTOTAL(9,M2134:M2147)</f>
        <v>0</v>
      </c>
      <c r="N2133" s="41">
        <f t="shared" si="2094"/>
        <v>0</v>
      </c>
      <c r="O2133" s="41">
        <f t="shared" ref="O2133:S2133" si="2095">SUBTOTAL(9,O2134:O2147)</f>
        <v>0</v>
      </c>
      <c r="P2133" s="41">
        <f t="shared" si="2095"/>
        <v>0</v>
      </c>
      <c r="Q2133" s="41">
        <f t="shared" si="2095"/>
        <v>0</v>
      </c>
      <c r="R2133" s="41">
        <f t="shared" si="2095"/>
        <v>0</v>
      </c>
      <c r="S2133" s="41">
        <f t="shared" si="2095"/>
        <v>0</v>
      </c>
      <c r="T2133" s="41">
        <f t="shared" ref="T2133:U2133" si="2096">SUBTOTAL(9,T2134:T2147)</f>
        <v>0</v>
      </c>
      <c r="U2133" s="41">
        <f t="shared" si="2096"/>
        <v>0</v>
      </c>
    </row>
    <row r="2134" spans="1:21" ht="12" hidden="1" customHeight="1" x14ac:dyDescent="0.2">
      <c r="A2134" s="3">
        <v>5165950101</v>
      </c>
      <c r="B2134" s="4" t="s">
        <v>1105</v>
      </c>
      <c r="C2134" s="4" t="s">
        <v>9</v>
      </c>
      <c r="D2134" s="4">
        <f t="shared" si="2048"/>
        <v>10</v>
      </c>
      <c r="E2134" s="42">
        <f t="shared" ref="E2134:E2147" si="2097">+F2134+G2134+J2134+K2134+L2134+H2134+M2134+N2134+I2134+O2134+P2134+Q2134+R2134+S2134+T2134+U2134</f>
        <v>0</v>
      </c>
      <c r="F2134" s="42">
        <f>IFERROR(VLOOKUP($A2134,'2018'!$A$8:$C$209,3,FALSE),0)</f>
        <v>0</v>
      </c>
      <c r="G2134" s="42">
        <f>IFERROR(VLOOKUP($A2134,'2019'!$A$8:$C$282,3,FALSE),0)</f>
        <v>0</v>
      </c>
      <c r="H2134" s="42">
        <f>+IFERROR(VLOOKUP($A2134,'2020'!$A$14:$C$247,3,FALSE),0)</f>
        <v>0</v>
      </c>
      <c r="I2134" s="42">
        <f>+IFERROR(VLOOKUP($A2134,'2021'!$A$12:$C$276,3,FALSE),0)</f>
        <v>0</v>
      </c>
      <c r="J2134" s="42">
        <f>+IFERROR(VLOOKUP($A2134,'2022'!$A:$O,4,FALSE),0)</f>
        <v>0</v>
      </c>
      <c r="K2134" s="42">
        <f>+IFERROR(VLOOKUP($A2134,'2022'!$A:$O,5,FALSE),0)</f>
        <v>0</v>
      </c>
      <c r="L2134" s="42">
        <f>+IFERROR(VLOOKUP($A2134,'2022'!$A:$O,6,FALSE),0)</f>
        <v>0</v>
      </c>
      <c r="M2134" s="42">
        <f>+IFERROR(VLOOKUP($A2134,'2022'!$A:$O,7,FALSE),0)</f>
        <v>0</v>
      </c>
      <c r="N2134" s="42">
        <f>+IFERROR(VLOOKUP($A2134,'2022'!$A:$O,8,FALSE),0)</f>
        <v>0</v>
      </c>
      <c r="O2134" s="42">
        <f>+IFERROR(VLOOKUP($A2134,'2022'!$A:$O,9,FALSE),0)</f>
        <v>0</v>
      </c>
      <c r="P2134" s="42">
        <f>+IFERROR(VLOOKUP($A2134,'2022'!$A:$O,10,FALSE),0)</f>
        <v>0</v>
      </c>
      <c r="Q2134" s="42">
        <f>+IFERROR(VLOOKUP($A2134,'2022'!$A:$O,11,FALSE),0)</f>
        <v>0</v>
      </c>
      <c r="R2134" s="42">
        <f>+IFERROR(VLOOKUP($A2134,'2022'!$A:$O,12,FALSE),0)</f>
        <v>0</v>
      </c>
      <c r="S2134" s="42">
        <f>+IFERROR(VLOOKUP($A2134,'2022'!$A:$O,13,FALSE),0)</f>
        <v>0</v>
      </c>
      <c r="T2134" s="42">
        <f>+IFERROR(VLOOKUP($A2134,'2022'!$A:$O,14,FALSE),0)</f>
        <v>0</v>
      </c>
      <c r="U2134" s="42">
        <f>+IFERROR(VLOOKUP($A2134,'2022'!$A:$O,15,FALSE),0)</f>
        <v>0</v>
      </c>
    </row>
    <row r="2135" spans="1:21" ht="12" hidden="1" customHeight="1" x14ac:dyDescent="0.2">
      <c r="A2135" s="3">
        <v>5165950102</v>
      </c>
      <c r="B2135" s="4" t="s">
        <v>122</v>
      </c>
      <c r="C2135" s="4" t="s">
        <v>9</v>
      </c>
      <c r="D2135" s="4">
        <f t="shared" si="2048"/>
        <v>10</v>
      </c>
      <c r="E2135" s="42">
        <f t="shared" si="2097"/>
        <v>0</v>
      </c>
      <c r="F2135" s="42">
        <f>IFERROR(VLOOKUP($A2135,'2018'!$A$8:$C$209,3,FALSE),0)</f>
        <v>0</v>
      </c>
      <c r="G2135" s="42">
        <f>IFERROR(VLOOKUP($A2135,'2019'!$A$8:$C$282,3,FALSE),0)</f>
        <v>0</v>
      </c>
      <c r="H2135" s="42">
        <f>+IFERROR(VLOOKUP($A2135,'2020'!$A$14:$C$247,3,FALSE),0)</f>
        <v>0</v>
      </c>
      <c r="I2135" s="42">
        <f>+IFERROR(VLOOKUP($A2135,'2021'!$A$12:$C$276,3,FALSE),0)</f>
        <v>0</v>
      </c>
      <c r="J2135" s="42">
        <f>+IFERROR(VLOOKUP($A2135,'2022'!$A:$O,4,FALSE),0)</f>
        <v>0</v>
      </c>
      <c r="K2135" s="42">
        <f>+IFERROR(VLOOKUP($A2135,'2022'!$A:$O,5,FALSE),0)</f>
        <v>0</v>
      </c>
      <c r="L2135" s="42">
        <f>+IFERROR(VLOOKUP($A2135,'2022'!$A:$O,6,FALSE),0)</f>
        <v>0</v>
      </c>
      <c r="M2135" s="42">
        <f>+IFERROR(VLOOKUP($A2135,'2022'!$A:$O,7,FALSE),0)</f>
        <v>0</v>
      </c>
      <c r="N2135" s="42">
        <f>+IFERROR(VLOOKUP($A2135,'2022'!$A:$O,8,FALSE),0)</f>
        <v>0</v>
      </c>
      <c r="O2135" s="42">
        <f>+IFERROR(VLOOKUP($A2135,'2022'!$A:$O,9,FALSE),0)</f>
        <v>0</v>
      </c>
      <c r="P2135" s="42">
        <f>+IFERROR(VLOOKUP($A2135,'2022'!$A:$O,10,FALSE),0)</f>
        <v>0</v>
      </c>
      <c r="Q2135" s="42">
        <f>+IFERROR(VLOOKUP($A2135,'2022'!$A:$O,11,FALSE),0)</f>
        <v>0</v>
      </c>
      <c r="R2135" s="42">
        <f>+IFERROR(VLOOKUP($A2135,'2022'!$A:$O,12,FALSE),0)</f>
        <v>0</v>
      </c>
      <c r="S2135" s="42">
        <f>+IFERROR(VLOOKUP($A2135,'2022'!$A:$O,13,FALSE),0)</f>
        <v>0</v>
      </c>
      <c r="T2135" s="42">
        <f>+IFERROR(VLOOKUP($A2135,'2022'!$A:$O,14,FALSE),0)</f>
        <v>0</v>
      </c>
      <c r="U2135" s="42">
        <f>+IFERROR(VLOOKUP($A2135,'2022'!$A:$O,15,FALSE),0)</f>
        <v>0</v>
      </c>
    </row>
    <row r="2136" spans="1:21" ht="12" hidden="1" customHeight="1" x14ac:dyDescent="0.2">
      <c r="A2136" s="3">
        <v>5165950103</v>
      </c>
      <c r="B2136" s="4" t="s">
        <v>710</v>
      </c>
      <c r="C2136" s="4" t="s">
        <v>9</v>
      </c>
      <c r="D2136" s="4">
        <f t="shared" si="2048"/>
        <v>10</v>
      </c>
      <c r="E2136" s="42">
        <f t="shared" si="2097"/>
        <v>0</v>
      </c>
      <c r="F2136" s="42">
        <f>IFERROR(VLOOKUP($A2136,'2018'!$A$8:$C$209,3,FALSE),0)</f>
        <v>0</v>
      </c>
      <c r="G2136" s="42">
        <f>IFERROR(VLOOKUP($A2136,'2019'!$A$8:$C$282,3,FALSE),0)</f>
        <v>0</v>
      </c>
      <c r="H2136" s="42">
        <f>+IFERROR(VLOOKUP($A2136,'2020'!$A$14:$C$247,3,FALSE),0)</f>
        <v>0</v>
      </c>
      <c r="I2136" s="42">
        <f>+IFERROR(VLOOKUP($A2136,'2021'!$A$12:$C$276,3,FALSE),0)</f>
        <v>0</v>
      </c>
      <c r="J2136" s="42">
        <f>+IFERROR(VLOOKUP($A2136,'2022'!$A:$O,4,FALSE),0)</f>
        <v>0</v>
      </c>
      <c r="K2136" s="42">
        <f>+IFERROR(VLOOKUP($A2136,'2022'!$A:$O,5,FALSE),0)</f>
        <v>0</v>
      </c>
      <c r="L2136" s="42">
        <f>+IFERROR(VLOOKUP($A2136,'2022'!$A:$O,6,FALSE),0)</f>
        <v>0</v>
      </c>
      <c r="M2136" s="42">
        <f>+IFERROR(VLOOKUP($A2136,'2022'!$A:$O,7,FALSE),0)</f>
        <v>0</v>
      </c>
      <c r="N2136" s="42">
        <f>+IFERROR(VLOOKUP($A2136,'2022'!$A:$O,8,FALSE),0)</f>
        <v>0</v>
      </c>
      <c r="O2136" s="42">
        <f>+IFERROR(VLOOKUP($A2136,'2022'!$A:$O,9,FALSE),0)</f>
        <v>0</v>
      </c>
      <c r="P2136" s="42">
        <f>+IFERROR(VLOOKUP($A2136,'2022'!$A:$O,10,FALSE),0)</f>
        <v>0</v>
      </c>
      <c r="Q2136" s="42">
        <f>+IFERROR(VLOOKUP($A2136,'2022'!$A:$O,11,FALSE),0)</f>
        <v>0</v>
      </c>
      <c r="R2136" s="42">
        <f>+IFERROR(VLOOKUP($A2136,'2022'!$A:$O,12,FALSE),0)</f>
        <v>0</v>
      </c>
      <c r="S2136" s="42">
        <f>+IFERROR(VLOOKUP($A2136,'2022'!$A:$O,13,FALSE),0)</f>
        <v>0</v>
      </c>
      <c r="T2136" s="42">
        <f>+IFERROR(VLOOKUP($A2136,'2022'!$A:$O,14,FALSE),0)</f>
        <v>0</v>
      </c>
      <c r="U2136" s="42">
        <f>+IFERROR(VLOOKUP($A2136,'2022'!$A:$O,15,FALSE),0)</f>
        <v>0</v>
      </c>
    </row>
    <row r="2137" spans="1:21" hidden="1" x14ac:dyDescent="0.2">
      <c r="A2137" s="3">
        <v>5165950104</v>
      </c>
      <c r="B2137" s="4" t="s">
        <v>126</v>
      </c>
      <c r="C2137" s="4" t="s">
        <v>9</v>
      </c>
      <c r="D2137" s="4">
        <f t="shared" si="2048"/>
        <v>10</v>
      </c>
      <c r="E2137" s="42">
        <f t="shared" si="2097"/>
        <v>0</v>
      </c>
      <c r="F2137" s="42">
        <f>IFERROR(VLOOKUP($A2137,'2018'!$A$8:$C$209,3,FALSE),0)</f>
        <v>0</v>
      </c>
      <c r="G2137" s="42">
        <f>IFERROR(VLOOKUP($A2137,'2019'!$A$8:$C$282,3,FALSE),0)</f>
        <v>0</v>
      </c>
      <c r="H2137" s="42">
        <f>+IFERROR(VLOOKUP($A2137,'2020'!$A$14:$C$247,3,FALSE),0)</f>
        <v>0</v>
      </c>
      <c r="I2137" s="42">
        <f>+IFERROR(VLOOKUP($A2137,'2021'!$A$12:$C$276,3,FALSE),0)</f>
        <v>0</v>
      </c>
      <c r="J2137" s="42">
        <f>+IFERROR(VLOOKUP($A2137,'2022'!$A:$O,4,FALSE),0)</f>
        <v>0</v>
      </c>
      <c r="K2137" s="42">
        <f>+IFERROR(VLOOKUP($A2137,'2022'!$A:$O,5,FALSE),0)</f>
        <v>0</v>
      </c>
      <c r="L2137" s="42">
        <f>+IFERROR(VLOOKUP($A2137,'2022'!$A:$O,6,FALSE),0)</f>
        <v>0</v>
      </c>
      <c r="M2137" s="42">
        <f>+IFERROR(VLOOKUP($A2137,'2022'!$A:$O,7,FALSE),0)</f>
        <v>0</v>
      </c>
      <c r="N2137" s="42">
        <f>+IFERROR(VLOOKUP($A2137,'2022'!$A:$O,8,FALSE),0)</f>
        <v>0</v>
      </c>
      <c r="O2137" s="42">
        <f>+IFERROR(VLOOKUP($A2137,'2022'!$A:$O,9,FALSE),0)</f>
        <v>0</v>
      </c>
      <c r="P2137" s="42">
        <f>+IFERROR(VLOOKUP($A2137,'2022'!$A:$O,10,FALSE),0)</f>
        <v>0</v>
      </c>
      <c r="Q2137" s="42">
        <f>+IFERROR(VLOOKUP($A2137,'2022'!$A:$O,11,FALSE),0)</f>
        <v>0</v>
      </c>
      <c r="R2137" s="42">
        <f>+IFERROR(VLOOKUP($A2137,'2022'!$A:$O,12,FALSE),0)</f>
        <v>0</v>
      </c>
      <c r="S2137" s="42">
        <f>+IFERROR(VLOOKUP($A2137,'2022'!$A:$O,13,FALSE),0)</f>
        <v>0</v>
      </c>
      <c r="T2137" s="42">
        <f>+IFERROR(VLOOKUP($A2137,'2022'!$A:$O,14,FALSE),0)</f>
        <v>0</v>
      </c>
      <c r="U2137" s="42">
        <f>+IFERROR(VLOOKUP($A2137,'2022'!$A:$O,15,FALSE),0)</f>
        <v>0</v>
      </c>
    </row>
    <row r="2138" spans="1:21" hidden="1" x14ac:dyDescent="0.2">
      <c r="A2138" s="3">
        <v>5165950105</v>
      </c>
      <c r="B2138" s="4" t="s">
        <v>1089</v>
      </c>
      <c r="C2138" s="4" t="s">
        <v>9</v>
      </c>
      <c r="D2138" s="4">
        <f t="shared" si="2048"/>
        <v>10</v>
      </c>
      <c r="E2138" s="42">
        <f t="shared" si="2097"/>
        <v>0</v>
      </c>
      <c r="F2138" s="42">
        <f>IFERROR(VLOOKUP($A2138,'2018'!$A$8:$C$209,3,FALSE),0)</f>
        <v>0</v>
      </c>
      <c r="G2138" s="42">
        <f>IFERROR(VLOOKUP($A2138,'2019'!$A$8:$C$282,3,FALSE),0)</f>
        <v>0</v>
      </c>
      <c r="H2138" s="42">
        <f>+IFERROR(VLOOKUP($A2138,'2020'!$A$14:$C$247,3,FALSE),0)</f>
        <v>0</v>
      </c>
      <c r="I2138" s="42">
        <f>+IFERROR(VLOOKUP($A2138,'2021'!$A$12:$C$276,3,FALSE),0)</f>
        <v>0</v>
      </c>
      <c r="J2138" s="42">
        <f>+IFERROR(VLOOKUP($A2138,'2022'!$A:$O,4,FALSE),0)</f>
        <v>0</v>
      </c>
      <c r="K2138" s="42">
        <f>+IFERROR(VLOOKUP($A2138,'2022'!$A:$O,5,FALSE),0)</f>
        <v>0</v>
      </c>
      <c r="L2138" s="42">
        <f>+IFERROR(VLOOKUP($A2138,'2022'!$A:$O,6,FALSE),0)</f>
        <v>0</v>
      </c>
      <c r="M2138" s="42">
        <f>+IFERROR(VLOOKUP($A2138,'2022'!$A:$O,7,FALSE),0)</f>
        <v>0</v>
      </c>
      <c r="N2138" s="42">
        <f>+IFERROR(VLOOKUP($A2138,'2022'!$A:$O,8,FALSE),0)</f>
        <v>0</v>
      </c>
      <c r="O2138" s="42">
        <f>+IFERROR(VLOOKUP($A2138,'2022'!$A:$O,9,FALSE),0)</f>
        <v>0</v>
      </c>
      <c r="P2138" s="42">
        <f>+IFERROR(VLOOKUP($A2138,'2022'!$A:$O,10,FALSE),0)</f>
        <v>0</v>
      </c>
      <c r="Q2138" s="42">
        <f>+IFERROR(VLOOKUP($A2138,'2022'!$A:$O,11,FALSE),0)</f>
        <v>0</v>
      </c>
      <c r="R2138" s="42">
        <f>+IFERROR(VLOOKUP($A2138,'2022'!$A:$O,12,FALSE),0)</f>
        <v>0</v>
      </c>
      <c r="S2138" s="42">
        <f>+IFERROR(VLOOKUP($A2138,'2022'!$A:$O,13,FALSE),0)</f>
        <v>0</v>
      </c>
      <c r="T2138" s="42">
        <f>+IFERROR(VLOOKUP($A2138,'2022'!$A:$O,14,FALSE),0)</f>
        <v>0</v>
      </c>
      <c r="U2138" s="42">
        <f>+IFERROR(VLOOKUP($A2138,'2022'!$A:$O,15,FALSE),0)</f>
        <v>0</v>
      </c>
    </row>
    <row r="2139" spans="1:21" ht="12" hidden="1" customHeight="1" x14ac:dyDescent="0.2">
      <c r="A2139" s="3">
        <v>5165950106</v>
      </c>
      <c r="B2139" s="4" t="s">
        <v>551</v>
      </c>
      <c r="C2139" s="4" t="s">
        <v>9</v>
      </c>
      <c r="D2139" s="4">
        <f t="shared" si="2048"/>
        <v>10</v>
      </c>
      <c r="E2139" s="42">
        <f t="shared" si="2097"/>
        <v>0</v>
      </c>
      <c r="F2139" s="42">
        <f>IFERROR(VLOOKUP($A2139,'2018'!$A$8:$C$209,3,FALSE),0)</f>
        <v>0</v>
      </c>
      <c r="G2139" s="42">
        <f>IFERROR(VLOOKUP($A2139,'2019'!$A$8:$C$282,3,FALSE),0)</f>
        <v>0</v>
      </c>
      <c r="H2139" s="42">
        <f>+IFERROR(VLOOKUP($A2139,'2020'!$A$14:$C$247,3,FALSE),0)</f>
        <v>0</v>
      </c>
      <c r="I2139" s="42">
        <f>+IFERROR(VLOOKUP($A2139,'2021'!$A$12:$C$276,3,FALSE),0)</f>
        <v>0</v>
      </c>
      <c r="J2139" s="42">
        <f>+IFERROR(VLOOKUP($A2139,'2022'!$A:$O,4,FALSE),0)</f>
        <v>0</v>
      </c>
      <c r="K2139" s="42">
        <f>+IFERROR(VLOOKUP($A2139,'2022'!$A:$O,5,FALSE),0)</f>
        <v>0</v>
      </c>
      <c r="L2139" s="42">
        <f>+IFERROR(VLOOKUP($A2139,'2022'!$A:$O,6,FALSE),0)</f>
        <v>0</v>
      </c>
      <c r="M2139" s="42">
        <f>+IFERROR(VLOOKUP($A2139,'2022'!$A:$O,7,FALSE),0)</f>
        <v>0</v>
      </c>
      <c r="N2139" s="42">
        <f>+IFERROR(VLOOKUP($A2139,'2022'!$A:$O,8,FALSE),0)</f>
        <v>0</v>
      </c>
      <c r="O2139" s="42">
        <f>+IFERROR(VLOOKUP($A2139,'2022'!$A:$O,9,FALSE),0)</f>
        <v>0</v>
      </c>
      <c r="P2139" s="42">
        <f>+IFERROR(VLOOKUP($A2139,'2022'!$A:$O,10,FALSE),0)</f>
        <v>0</v>
      </c>
      <c r="Q2139" s="42">
        <f>+IFERROR(VLOOKUP($A2139,'2022'!$A:$O,11,FALSE),0)</f>
        <v>0</v>
      </c>
      <c r="R2139" s="42">
        <f>+IFERROR(VLOOKUP($A2139,'2022'!$A:$O,12,FALSE),0)</f>
        <v>0</v>
      </c>
      <c r="S2139" s="42">
        <f>+IFERROR(VLOOKUP($A2139,'2022'!$A:$O,13,FALSE),0)</f>
        <v>0</v>
      </c>
      <c r="T2139" s="42">
        <f>+IFERROR(VLOOKUP($A2139,'2022'!$A:$O,14,FALSE),0)</f>
        <v>0</v>
      </c>
      <c r="U2139" s="42">
        <f>+IFERROR(VLOOKUP($A2139,'2022'!$A:$O,15,FALSE),0)</f>
        <v>0</v>
      </c>
    </row>
    <row r="2140" spans="1:21" ht="12" hidden="1" customHeight="1" x14ac:dyDescent="0.2">
      <c r="A2140" s="3">
        <v>5165950107</v>
      </c>
      <c r="B2140" s="4" t="s">
        <v>201</v>
      </c>
      <c r="C2140" s="4" t="s">
        <v>9</v>
      </c>
      <c r="D2140" s="4">
        <f t="shared" si="2048"/>
        <v>10</v>
      </c>
      <c r="E2140" s="42">
        <f t="shared" si="2097"/>
        <v>0</v>
      </c>
      <c r="F2140" s="42">
        <f>IFERROR(VLOOKUP($A2140,'2018'!$A$8:$C$209,3,FALSE),0)</f>
        <v>0</v>
      </c>
      <c r="G2140" s="42">
        <f>IFERROR(VLOOKUP($A2140,'2019'!$A$8:$C$282,3,FALSE),0)</f>
        <v>0</v>
      </c>
      <c r="H2140" s="42">
        <f>+IFERROR(VLOOKUP($A2140,'2020'!$A$14:$C$247,3,FALSE),0)</f>
        <v>0</v>
      </c>
      <c r="I2140" s="42">
        <f>+IFERROR(VLOOKUP($A2140,'2021'!$A$12:$C$276,3,FALSE),0)</f>
        <v>0</v>
      </c>
      <c r="J2140" s="42">
        <f>+IFERROR(VLOOKUP($A2140,'2022'!$A:$O,4,FALSE),0)</f>
        <v>0</v>
      </c>
      <c r="K2140" s="42">
        <f>+IFERROR(VLOOKUP($A2140,'2022'!$A:$O,5,FALSE),0)</f>
        <v>0</v>
      </c>
      <c r="L2140" s="42">
        <f>+IFERROR(VLOOKUP($A2140,'2022'!$A:$O,6,FALSE),0)</f>
        <v>0</v>
      </c>
      <c r="M2140" s="42">
        <f>+IFERROR(VLOOKUP($A2140,'2022'!$A:$O,7,FALSE),0)</f>
        <v>0</v>
      </c>
      <c r="N2140" s="42">
        <f>+IFERROR(VLOOKUP($A2140,'2022'!$A:$O,8,FALSE),0)</f>
        <v>0</v>
      </c>
      <c r="O2140" s="42">
        <f>+IFERROR(VLOOKUP($A2140,'2022'!$A:$O,9,FALSE),0)</f>
        <v>0</v>
      </c>
      <c r="P2140" s="42">
        <f>+IFERROR(VLOOKUP($A2140,'2022'!$A:$O,10,FALSE),0)</f>
        <v>0</v>
      </c>
      <c r="Q2140" s="42">
        <f>+IFERROR(VLOOKUP($A2140,'2022'!$A:$O,11,FALSE),0)</f>
        <v>0</v>
      </c>
      <c r="R2140" s="42">
        <f>+IFERROR(VLOOKUP($A2140,'2022'!$A:$O,12,FALSE),0)</f>
        <v>0</v>
      </c>
      <c r="S2140" s="42">
        <f>+IFERROR(VLOOKUP($A2140,'2022'!$A:$O,13,FALSE),0)</f>
        <v>0</v>
      </c>
      <c r="T2140" s="42">
        <f>+IFERROR(VLOOKUP($A2140,'2022'!$A:$O,14,FALSE),0)</f>
        <v>0</v>
      </c>
      <c r="U2140" s="42">
        <f>+IFERROR(VLOOKUP($A2140,'2022'!$A:$O,15,FALSE),0)</f>
        <v>0</v>
      </c>
    </row>
    <row r="2141" spans="1:21" hidden="1" x14ac:dyDescent="0.2">
      <c r="A2141" s="3">
        <v>5165950108</v>
      </c>
      <c r="B2141" s="4" t="s">
        <v>714</v>
      </c>
      <c r="C2141" s="4" t="s">
        <v>9</v>
      </c>
      <c r="D2141" s="4">
        <f t="shared" ref="D2141:D2204" si="2098">+LEN(A2141)</f>
        <v>10</v>
      </c>
      <c r="E2141" s="42">
        <f t="shared" si="2097"/>
        <v>0</v>
      </c>
      <c r="F2141" s="42">
        <f>IFERROR(VLOOKUP($A2141,'2018'!$A$8:$C$209,3,FALSE),0)</f>
        <v>0</v>
      </c>
      <c r="G2141" s="42">
        <f>IFERROR(VLOOKUP($A2141,'2019'!$A$8:$C$282,3,FALSE),0)</f>
        <v>0</v>
      </c>
      <c r="H2141" s="42">
        <f>+IFERROR(VLOOKUP($A2141,'2020'!$A$14:$C$247,3,FALSE),0)</f>
        <v>0</v>
      </c>
      <c r="I2141" s="42">
        <f>+IFERROR(VLOOKUP($A2141,'2021'!$A$12:$C$276,3,FALSE),0)</f>
        <v>0</v>
      </c>
      <c r="J2141" s="42">
        <f>+IFERROR(VLOOKUP($A2141,'2022'!$A:$O,4,FALSE),0)</f>
        <v>0</v>
      </c>
      <c r="K2141" s="42">
        <f>+IFERROR(VLOOKUP($A2141,'2022'!$A:$O,5,FALSE),0)</f>
        <v>0</v>
      </c>
      <c r="L2141" s="42">
        <f>+IFERROR(VLOOKUP($A2141,'2022'!$A:$O,6,FALSE),0)</f>
        <v>0</v>
      </c>
      <c r="M2141" s="42">
        <f>+IFERROR(VLOOKUP($A2141,'2022'!$A:$O,7,FALSE),0)</f>
        <v>0</v>
      </c>
      <c r="N2141" s="42">
        <f>+IFERROR(VLOOKUP($A2141,'2022'!$A:$O,8,FALSE),0)</f>
        <v>0</v>
      </c>
      <c r="O2141" s="42">
        <f>+IFERROR(VLOOKUP($A2141,'2022'!$A:$O,9,FALSE),0)</f>
        <v>0</v>
      </c>
      <c r="P2141" s="42">
        <f>+IFERROR(VLOOKUP($A2141,'2022'!$A:$O,10,FALSE),0)</f>
        <v>0</v>
      </c>
      <c r="Q2141" s="42">
        <f>+IFERROR(VLOOKUP($A2141,'2022'!$A:$O,11,FALSE),0)</f>
        <v>0</v>
      </c>
      <c r="R2141" s="42">
        <f>+IFERROR(VLOOKUP($A2141,'2022'!$A:$O,12,FALSE),0)</f>
        <v>0</v>
      </c>
      <c r="S2141" s="42">
        <f>+IFERROR(VLOOKUP($A2141,'2022'!$A:$O,13,FALSE),0)</f>
        <v>0</v>
      </c>
      <c r="T2141" s="42">
        <f>+IFERROR(VLOOKUP($A2141,'2022'!$A:$O,14,FALSE),0)</f>
        <v>0</v>
      </c>
      <c r="U2141" s="42">
        <f>+IFERROR(VLOOKUP($A2141,'2022'!$A:$O,15,FALSE),0)</f>
        <v>0</v>
      </c>
    </row>
    <row r="2142" spans="1:21" hidden="1" x14ac:dyDescent="0.2">
      <c r="A2142" s="3">
        <v>5165950109</v>
      </c>
      <c r="B2142" s="4" t="s">
        <v>1373</v>
      </c>
      <c r="C2142" s="4" t="s">
        <v>9</v>
      </c>
      <c r="D2142" s="4">
        <f t="shared" si="2098"/>
        <v>10</v>
      </c>
      <c r="E2142" s="42">
        <f t="shared" si="2097"/>
        <v>0</v>
      </c>
      <c r="F2142" s="42">
        <f>IFERROR(VLOOKUP($A2142,'2018'!$A$8:$C$209,3,FALSE),0)</f>
        <v>0</v>
      </c>
      <c r="G2142" s="42">
        <f>IFERROR(VLOOKUP($A2142,'2019'!$A$8:$C$282,3,FALSE),0)</f>
        <v>0</v>
      </c>
      <c r="H2142" s="42">
        <f>+IFERROR(VLOOKUP($A2142,'2020'!$A$14:$C$247,3,FALSE),0)</f>
        <v>0</v>
      </c>
      <c r="I2142" s="42">
        <f>+IFERROR(VLOOKUP($A2142,'2021'!$A$12:$C$276,3,FALSE),0)</f>
        <v>0</v>
      </c>
      <c r="J2142" s="42">
        <f>+IFERROR(VLOOKUP($A2142,'2022'!$A:$O,4,FALSE),0)</f>
        <v>0</v>
      </c>
      <c r="K2142" s="42">
        <f>+IFERROR(VLOOKUP($A2142,'2022'!$A:$O,5,FALSE),0)</f>
        <v>0</v>
      </c>
      <c r="L2142" s="42">
        <f>+IFERROR(VLOOKUP($A2142,'2022'!$A:$O,6,FALSE),0)</f>
        <v>0</v>
      </c>
      <c r="M2142" s="42">
        <f>+IFERROR(VLOOKUP($A2142,'2022'!$A:$O,7,FALSE),0)</f>
        <v>0</v>
      </c>
      <c r="N2142" s="42">
        <f>+IFERROR(VLOOKUP($A2142,'2022'!$A:$O,8,FALSE),0)</f>
        <v>0</v>
      </c>
      <c r="O2142" s="42">
        <f>+IFERROR(VLOOKUP($A2142,'2022'!$A:$O,9,FALSE),0)</f>
        <v>0</v>
      </c>
      <c r="P2142" s="42">
        <f>+IFERROR(VLOOKUP($A2142,'2022'!$A:$O,10,FALSE),0)</f>
        <v>0</v>
      </c>
      <c r="Q2142" s="42">
        <f>+IFERROR(VLOOKUP($A2142,'2022'!$A:$O,11,FALSE),0)</f>
        <v>0</v>
      </c>
      <c r="R2142" s="42">
        <f>+IFERROR(VLOOKUP($A2142,'2022'!$A:$O,12,FALSE),0)</f>
        <v>0</v>
      </c>
      <c r="S2142" s="42">
        <f>+IFERROR(VLOOKUP($A2142,'2022'!$A:$O,13,FALSE),0)</f>
        <v>0</v>
      </c>
      <c r="T2142" s="42">
        <f>+IFERROR(VLOOKUP($A2142,'2022'!$A:$O,14,FALSE),0)</f>
        <v>0</v>
      </c>
      <c r="U2142" s="42">
        <f>+IFERROR(VLOOKUP($A2142,'2022'!$A:$O,15,FALSE),0)</f>
        <v>0</v>
      </c>
    </row>
    <row r="2143" spans="1:21" ht="12" hidden="1" customHeight="1" x14ac:dyDescent="0.2">
      <c r="A2143" s="3">
        <v>5165950111</v>
      </c>
      <c r="B2143" s="4" t="s">
        <v>719</v>
      </c>
      <c r="C2143" s="4" t="s">
        <v>9</v>
      </c>
      <c r="D2143" s="4">
        <f t="shared" si="2098"/>
        <v>10</v>
      </c>
      <c r="E2143" s="42">
        <f t="shared" si="2097"/>
        <v>0</v>
      </c>
      <c r="F2143" s="42">
        <f>IFERROR(VLOOKUP($A2143,'2018'!$A$8:$C$209,3,FALSE),0)</f>
        <v>0</v>
      </c>
      <c r="G2143" s="42">
        <f>IFERROR(VLOOKUP($A2143,'2019'!$A$8:$C$282,3,FALSE),0)</f>
        <v>0</v>
      </c>
      <c r="H2143" s="42">
        <f>+IFERROR(VLOOKUP($A2143,'2020'!$A$14:$C$247,3,FALSE),0)</f>
        <v>0</v>
      </c>
      <c r="I2143" s="42">
        <f>+IFERROR(VLOOKUP($A2143,'2021'!$A$12:$C$276,3,FALSE),0)</f>
        <v>0</v>
      </c>
      <c r="J2143" s="42">
        <f>+IFERROR(VLOOKUP($A2143,'2022'!$A:$O,4,FALSE),0)</f>
        <v>0</v>
      </c>
      <c r="K2143" s="42">
        <f>+IFERROR(VLOOKUP($A2143,'2022'!$A:$O,5,FALSE),0)</f>
        <v>0</v>
      </c>
      <c r="L2143" s="42">
        <f>+IFERROR(VLOOKUP($A2143,'2022'!$A:$O,6,FALSE),0)</f>
        <v>0</v>
      </c>
      <c r="M2143" s="42">
        <f>+IFERROR(VLOOKUP($A2143,'2022'!$A:$O,7,FALSE),0)</f>
        <v>0</v>
      </c>
      <c r="N2143" s="42">
        <f>+IFERROR(VLOOKUP($A2143,'2022'!$A:$O,8,FALSE),0)</f>
        <v>0</v>
      </c>
      <c r="O2143" s="42">
        <f>+IFERROR(VLOOKUP($A2143,'2022'!$A:$O,9,FALSE),0)</f>
        <v>0</v>
      </c>
      <c r="P2143" s="42">
        <f>+IFERROR(VLOOKUP($A2143,'2022'!$A:$O,10,FALSE),0)</f>
        <v>0</v>
      </c>
      <c r="Q2143" s="42">
        <f>+IFERROR(VLOOKUP($A2143,'2022'!$A:$O,11,FALSE),0)</f>
        <v>0</v>
      </c>
      <c r="R2143" s="42">
        <f>+IFERROR(VLOOKUP($A2143,'2022'!$A:$O,12,FALSE),0)</f>
        <v>0</v>
      </c>
      <c r="S2143" s="42">
        <f>+IFERROR(VLOOKUP($A2143,'2022'!$A:$O,13,FALSE),0)</f>
        <v>0</v>
      </c>
      <c r="T2143" s="42">
        <f>+IFERROR(VLOOKUP($A2143,'2022'!$A:$O,14,FALSE),0)</f>
        <v>0</v>
      </c>
      <c r="U2143" s="42">
        <f>+IFERROR(VLOOKUP($A2143,'2022'!$A:$O,15,FALSE),0)</f>
        <v>0</v>
      </c>
    </row>
    <row r="2144" spans="1:21" ht="12" hidden="1" customHeight="1" x14ac:dyDescent="0.2">
      <c r="A2144" s="3">
        <v>5165950112</v>
      </c>
      <c r="B2144" s="4" t="s">
        <v>1056</v>
      </c>
      <c r="C2144" s="4" t="s">
        <v>9</v>
      </c>
      <c r="D2144" s="4">
        <f t="shared" si="2098"/>
        <v>10</v>
      </c>
      <c r="E2144" s="42">
        <f t="shared" si="2097"/>
        <v>0</v>
      </c>
      <c r="F2144" s="42">
        <f>IFERROR(VLOOKUP($A2144,'2018'!$A$8:$C$209,3,FALSE),0)</f>
        <v>0</v>
      </c>
      <c r="G2144" s="42">
        <f>IFERROR(VLOOKUP($A2144,'2019'!$A$8:$C$282,3,FALSE),0)</f>
        <v>0</v>
      </c>
      <c r="H2144" s="42">
        <f>+IFERROR(VLOOKUP($A2144,'2020'!$A$14:$C$247,3,FALSE),0)</f>
        <v>0</v>
      </c>
      <c r="I2144" s="42">
        <f>+IFERROR(VLOOKUP($A2144,'2021'!$A$12:$C$276,3,FALSE),0)</f>
        <v>0</v>
      </c>
      <c r="J2144" s="42">
        <f>+IFERROR(VLOOKUP($A2144,'2022'!$A:$O,4,FALSE),0)</f>
        <v>0</v>
      </c>
      <c r="K2144" s="42">
        <f>+IFERROR(VLOOKUP($A2144,'2022'!$A:$O,5,FALSE),0)</f>
        <v>0</v>
      </c>
      <c r="L2144" s="42">
        <f>+IFERROR(VLOOKUP($A2144,'2022'!$A:$O,6,FALSE),0)</f>
        <v>0</v>
      </c>
      <c r="M2144" s="42">
        <f>+IFERROR(VLOOKUP($A2144,'2022'!$A:$O,7,FALSE),0)</f>
        <v>0</v>
      </c>
      <c r="N2144" s="42">
        <f>+IFERROR(VLOOKUP($A2144,'2022'!$A:$O,8,FALSE),0)</f>
        <v>0</v>
      </c>
      <c r="O2144" s="42">
        <f>+IFERROR(VLOOKUP($A2144,'2022'!$A:$O,9,FALSE),0)</f>
        <v>0</v>
      </c>
      <c r="P2144" s="42">
        <f>+IFERROR(VLOOKUP($A2144,'2022'!$A:$O,10,FALSE),0)</f>
        <v>0</v>
      </c>
      <c r="Q2144" s="42">
        <f>+IFERROR(VLOOKUP($A2144,'2022'!$A:$O,11,FALSE),0)</f>
        <v>0</v>
      </c>
      <c r="R2144" s="42">
        <f>+IFERROR(VLOOKUP($A2144,'2022'!$A:$O,12,FALSE),0)</f>
        <v>0</v>
      </c>
      <c r="S2144" s="42">
        <f>+IFERROR(VLOOKUP($A2144,'2022'!$A:$O,13,FALSE),0)</f>
        <v>0</v>
      </c>
      <c r="T2144" s="42">
        <f>+IFERROR(VLOOKUP($A2144,'2022'!$A:$O,14,FALSE),0)</f>
        <v>0</v>
      </c>
      <c r="U2144" s="42">
        <f>+IFERROR(VLOOKUP($A2144,'2022'!$A:$O,15,FALSE),0)</f>
        <v>0</v>
      </c>
    </row>
    <row r="2145" spans="1:21" hidden="1" x14ac:dyDescent="0.2">
      <c r="A2145" s="3">
        <v>5165950113</v>
      </c>
      <c r="B2145" s="4" t="s">
        <v>194</v>
      </c>
      <c r="C2145" s="4" t="s">
        <v>9</v>
      </c>
      <c r="D2145" s="4">
        <f t="shared" si="2098"/>
        <v>10</v>
      </c>
      <c r="E2145" s="42">
        <f t="shared" si="2097"/>
        <v>0</v>
      </c>
      <c r="F2145" s="42">
        <f>IFERROR(VLOOKUP($A2145,'2018'!$A$8:$C$209,3,FALSE),0)</f>
        <v>0</v>
      </c>
      <c r="G2145" s="42">
        <f>IFERROR(VLOOKUP($A2145,'2019'!$A$8:$C$282,3,FALSE),0)</f>
        <v>0</v>
      </c>
      <c r="H2145" s="42">
        <f>+IFERROR(VLOOKUP($A2145,'2020'!$A$14:$C$247,3,FALSE),0)</f>
        <v>0</v>
      </c>
      <c r="I2145" s="42">
        <f>+IFERROR(VLOOKUP($A2145,'2021'!$A$12:$C$276,3,FALSE),0)</f>
        <v>0</v>
      </c>
      <c r="J2145" s="42">
        <f>+IFERROR(VLOOKUP($A2145,'2022'!$A:$O,4,FALSE),0)</f>
        <v>0</v>
      </c>
      <c r="K2145" s="42">
        <f>+IFERROR(VLOOKUP($A2145,'2022'!$A:$O,5,FALSE),0)</f>
        <v>0</v>
      </c>
      <c r="L2145" s="42">
        <f>+IFERROR(VLOOKUP($A2145,'2022'!$A:$O,6,FALSE),0)</f>
        <v>0</v>
      </c>
      <c r="M2145" s="42">
        <f>+IFERROR(VLOOKUP($A2145,'2022'!$A:$O,7,FALSE),0)</f>
        <v>0</v>
      </c>
      <c r="N2145" s="42">
        <f>+IFERROR(VLOOKUP($A2145,'2022'!$A:$O,8,FALSE),0)</f>
        <v>0</v>
      </c>
      <c r="O2145" s="42">
        <f>+IFERROR(VLOOKUP($A2145,'2022'!$A:$O,9,FALSE),0)</f>
        <v>0</v>
      </c>
      <c r="P2145" s="42">
        <f>+IFERROR(VLOOKUP($A2145,'2022'!$A:$O,10,FALSE),0)</f>
        <v>0</v>
      </c>
      <c r="Q2145" s="42">
        <f>+IFERROR(VLOOKUP($A2145,'2022'!$A:$O,11,FALSE),0)</f>
        <v>0</v>
      </c>
      <c r="R2145" s="42">
        <f>+IFERROR(VLOOKUP($A2145,'2022'!$A:$O,12,FALSE),0)</f>
        <v>0</v>
      </c>
      <c r="S2145" s="42">
        <f>+IFERROR(VLOOKUP($A2145,'2022'!$A:$O,13,FALSE),0)</f>
        <v>0</v>
      </c>
      <c r="T2145" s="42">
        <f>+IFERROR(VLOOKUP($A2145,'2022'!$A:$O,14,FALSE),0)</f>
        <v>0</v>
      </c>
      <c r="U2145" s="42">
        <f>+IFERROR(VLOOKUP($A2145,'2022'!$A:$O,15,FALSE),0)</f>
        <v>0</v>
      </c>
    </row>
    <row r="2146" spans="1:21" hidden="1" x14ac:dyDescent="0.2">
      <c r="A2146" s="3">
        <v>5165950114</v>
      </c>
      <c r="B2146" s="4" t="s">
        <v>469</v>
      </c>
      <c r="C2146" s="4" t="s">
        <v>9</v>
      </c>
      <c r="D2146" s="4">
        <f t="shared" si="2098"/>
        <v>10</v>
      </c>
      <c r="E2146" s="42">
        <f t="shared" si="2097"/>
        <v>0</v>
      </c>
      <c r="F2146" s="42">
        <f>IFERROR(VLOOKUP($A2146,'2018'!$A$8:$C$209,3,FALSE),0)</f>
        <v>0</v>
      </c>
      <c r="G2146" s="42">
        <f>IFERROR(VLOOKUP($A2146,'2019'!$A$8:$C$282,3,FALSE),0)</f>
        <v>0</v>
      </c>
      <c r="H2146" s="42">
        <f>+IFERROR(VLOOKUP($A2146,'2020'!$A$14:$C$247,3,FALSE),0)</f>
        <v>0</v>
      </c>
      <c r="I2146" s="42">
        <f>+IFERROR(VLOOKUP($A2146,'2021'!$A$12:$C$276,3,FALSE),0)</f>
        <v>0</v>
      </c>
      <c r="J2146" s="42">
        <f>+IFERROR(VLOOKUP($A2146,'2022'!$A:$O,4,FALSE),0)</f>
        <v>0</v>
      </c>
      <c r="K2146" s="42">
        <f>+IFERROR(VLOOKUP($A2146,'2022'!$A:$O,5,FALSE),0)</f>
        <v>0</v>
      </c>
      <c r="L2146" s="42">
        <f>+IFERROR(VLOOKUP($A2146,'2022'!$A:$O,6,FALSE),0)</f>
        <v>0</v>
      </c>
      <c r="M2146" s="42">
        <f>+IFERROR(VLOOKUP($A2146,'2022'!$A:$O,7,FALSE),0)</f>
        <v>0</v>
      </c>
      <c r="N2146" s="42">
        <f>+IFERROR(VLOOKUP($A2146,'2022'!$A:$O,8,FALSE),0)</f>
        <v>0</v>
      </c>
      <c r="O2146" s="42">
        <f>+IFERROR(VLOOKUP($A2146,'2022'!$A:$O,9,FALSE),0)</f>
        <v>0</v>
      </c>
      <c r="P2146" s="42">
        <f>+IFERROR(VLOOKUP($A2146,'2022'!$A:$O,10,FALSE),0)</f>
        <v>0</v>
      </c>
      <c r="Q2146" s="42">
        <f>+IFERROR(VLOOKUP($A2146,'2022'!$A:$O,11,FALSE),0)</f>
        <v>0</v>
      </c>
      <c r="R2146" s="42">
        <f>+IFERROR(VLOOKUP($A2146,'2022'!$A:$O,12,FALSE),0)</f>
        <v>0</v>
      </c>
      <c r="S2146" s="42">
        <f>+IFERROR(VLOOKUP($A2146,'2022'!$A:$O,13,FALSE),0)</f>
        <v>0</v>
      </c>
      <c r="T2146" s="42">
        <f>+IFERROR(VLOOKUP($A2146,'2022'!$A:$O,14,FALSE),0)</f>
        <v>0</v>
      </c>
      <c r="U2146" s="42">
        <f>+IFERROR(VLOOKUP($A2146,'2022'!$A:$O,15,FALSE),0)</f>
        <v>0</v>
      </c>
    </row>
    <row r="2147" spans="1:21" ht="12" hidden="1" customHeight="1" x14ac:dyDescent="0.2">
      <c r="A2147" s="3">
        <v>5165950115</v>
      </c>
      <c r="B2147" s="4" t="s">
        <v>1103</v>
      </c>
      <c r="C2147" s="4" t="s">
        <v>9</v>
      </c>
      <c r="D2147" s="4">
        <f t="shared" si="2098"/>
        <v>10</v>
      </c>
      <c r="E2147" s="42">
        <f t="shared" si="2097"/>
        <v>0</v>
      </c>
      <c r="F2147" s="42">
        <f>IFERROR(VLOOKUP($A2147,'2018'!$A$8:$C$209,3,FALSE),0)</f>
        <v>0</v>
      </c>
      <c r="G2147" s="42">
        <f>IFERROR(VLOOKUP($A2147,'2019'!$A$8:$C$282,3,FALSE),0)</f>
        <v>0</v>
      </c>
      <c r="H2147" s="42">
        <f>+IFERROR(VLOOKUP($A2147,'2020'!$A$14:$C$247,3,FALSE),0)</f>
        <v>0</v>
      </c>
      <c r="I2147" s="42">
        <f>+IFERROR(VLOOKUP($A2147,'2021'!$A$12:$C$276,3,FALSE),0)</f>
        <v>0</v>
      </c>
      <c r="J2147" s="42">
        <f>+IFERROR(VLOOKUP($A2147,'2022'!$A:$O,4,FALSE),0)</f>
        <v>0</v>
      </c>
      <c r="K2147" s="42">
        <f>+IFERROR(VLOOKUP($A2147,'2022'!$A:$O,5,FALSE),0)</f>
        <v>0</v>
      </c>
      <c r="L2147" s="42">
        <f>+IFERROR(VLOOKUP($A2147,'2022'!$A:$O,6,FALSE),0)</f>
        <v>0</v>
      </c>
      <c r="M2147" s="42">
        <f>+IFERROR(VLOOKUP($A2147,'2022'!$A:$O,7,FALSE),0)</f>
        <v>0</v>
      </c>
      <c r="N2147" s="42">
        <f>+IFERROR(VLOOKUP($A2147,'2022'!$A:$O,8,FALSE),0)</f>
        <v>0</v>
      </c>
      <c r="O2147" s="42">
        <f>+IFERROR(VLOOKUP($A2147,'2022'!$A:$O,9,FALSE),0)</f>
        <v>0</v>
      </c>
      <c r="P2147" s="42">
        <f>+IFERROR(VLOOKUP($A2147,'2022'!$A:$O,10,FALSE),0)</f>
        <v>0</v>
      </c>
      <c r="Q2147" s="42">
        <f>+IFERROR(VLOOKUP($A2147,'2022'!$A:$O,11,FALSE),0)</f>
        <v>0</v>
      </c>
      <c r="R2147" s="42">
        <f>+IFERROR(VLOOKUP($A2147,'2022'!$A:$O,12,FALSE),0)</f>
        <v>0</v>
      </c>
      <c r="S2147" s="42">
        <f>+IFERROR(VLOOKUP($A2147,'2022'!$A:$O,13,FALSE),0)</f>
        <v>0</v>
      </c>
      <c r="T2147" s="42">
        <f>+IFERROR(VLOOKUP($A2147,'2022'!$A:$O,14,FALSE),0)</f>
        <v>0</v>
      </c>
      <c r="U2147" s="42">
        <f>+IFERROR(VLOOKUP($A2147,'2022'!$A:$O,15,FALSE),0)</f>
        <v>0</v>
      </c>
    </row>
    <row r="2148" spans="1:21" ht="12" hidden="1" customHeight="1" x14ac:dyDescent="0.25">
      <c r="A2148" s="32">
        <v>5195</v>
      </c>
      <c r="B2148" s="33" t="s">
        <v>470</v>
      </c>
      <c r="C2148" s="33" t="s">
        <v>5</v>
      </c>
      <c r="D2148" s="33">
        <f t="shared" si="2098"/>
        <v>4</v>
      </c>
      <c r="E2148" s="39">
        <f t="shared" ref="E2148:L2148" si="2099">+E2149+E2153+E2157+E2161+E2165+E2170+E2174+E2177+E2181+E2184+E2187+E2192+E2197+E2200+E2205+E2208+E2213</f>
        <v>0</v>
      </c>
      <c r="F2148" s="39">
        <f t="shared" si="2099"/>
        <v>0</v>
      </c>
      <c r="G2148" s="39">
        <f t="shared" si="2099"/>
        <v>0</v>
      </c>
      <c r="H2148" s="39">
        <f t="shared" ref="H2148" si="2100">+H2149+H2153+H2157+H2161+H2165+H2170+H2174+H2177+H2181+H2184+H2187+H2192+H2197+H2200+H2205+H2208+H2213</f>
        <v>0</v>
      </c>
      <c r="I2148" s="39">
        <f t="shared" ref="I2148" si="2101">+I2149+I2153+I2157+I2161+I2165+I2170+I2174+I2177+I2181+I2184+I2187+I2192+I2197+I2200+I2205+I2208+I2213</f>
        <v>0</v>
      </c>
      <c r="J2148" s="39">
        <f t="shared" si="2099"/>
        <v>0</v>
      </c>
      <c r="K2148" s="39">
        <f t="shared" si="2099"/>
        <v>0</v>
      </c>
      <c r="L2148" s="39">
        <f t="shared" si="2099"/>
        <v>0</v>
      </c>
      <c r="M2148" s="39">
        <f t="shared" ref="M2148:N2148" si="2102">+M2149+M2153+M2157+M2161+M2165+M2170+M2174+M2177+M2181+M2184+M2187+M2192+M2197+M2200+M2205+M2208+M2213</f>
        <v>0</v>
      </c>
      <c r="N2148" s="39">
        <f t="shared" si="2102"/>
        <v>0</v>
      </c>
      <c r="O2148" s="39">
        <f t="shared" ref="O2148:S2148" si="2103">+O2149+O2153+O2157+O2161+O2165+O2170+O2174+O2177+O2181+O2184+O2187+O2192+O2197+O2200+O2205+O2208+O2213</f>
        <v>0</v>
      </c>
      <c r="P2148" s="39">
        <f t="shared" si="2103"/>
        <v>0</v>
      </c>
      <c r="Q2148" s="39">
        <f t="shared" si="2103"/>
        <v>0</v>
      </c>
      <c r="R2148" s="39">
        <f t="shared" si="2103"/>
        <v>0</v>
      </c>
      <c r="S2148" s="39">
        <f t="shared" si="2103"/>
        <v>0</v>
      </c>
      <c r="T2148" s="39">
        <f t="shared" ref="T2148:U2148" si="2104">+T2149+T2153+T2157+T2161+T2165+T2170+T2174+T2177+T2181+T2184+T2187+T2192+T2197+T2200+T2205+T2208+T2213</f>
        <v>0</v>
      </c>
      <c r="U2148" s="39">
        <f t="shared" si="2104"/>
        <v>0</v>
      </c>
    </row>
    <row r="2149" spans="1:21" ht="12" hidden="1" x14ac:dyDescent="0.25">
      <c r="A2149" s="5">
        <v>519505</v>
      </c>
      <c r="B2149" s="6" t="s">
        <v>124</v>
      </c>
      <c r="C2149" s="6" t="s">
        <v>5</v>
      </c>
      <c r="D2149" s="6">
        <f t="shared" si="2098"/>
        <v>6</v>
      </c>
      <c r="E2149" s="40">
        <f t="shared" ref="E2149:U2149" si="2105">+E2150</f>
        <v>0</v>
      </c>
      <c r="F2149" s="40">
        <f t="shared" si="2105"/>
        <v>0</v>
      </c>
      <c r="G2149" s="40">
        <f t="shared" si="2105"/>
        <v>0</v>
      </c>
      <c r="H2149" s="40">
        <f t="shared" si="2105"/>
        <v>0</v>
      </c>
      <c r="I2149" s="40">
        <f t="shared" si="2105"/>
        <v>0</v>
      </c>
      <c r="J2149" s="40">
        <f t="shared" si="2105"/>
        <v>0</v>
      </c>
      <c r="K2149" s="40">
        <f t="shared" si="2105"/>
        <v>0</v>
      </c>
      <c r="L2149" s="40">
        <f t="shared" si="2105"/>
        <v>0</v>
      </c>
      <c r="M2149" s="40">
        <f t="shared" si="2105"/>
        <v>0</v>
      </c>
      <c r="N2149" s="40">
        <f t="shared" si="2105"/>
        <v>0</v>
      </c>
      <c r="O2149" s="40">
        <f t="shared" si="2105"/>
        <v>0</v>
      </c>
      <c r="P2149" s="40">
        <f t="shared" si="2105"/>
        <v>0</v>
      </c>
      <c r="Q2149" s="40">
        <f t="shared" si="2105"/>
        <v>0</v>
      </c>
      <c r="R2149" s="40">
        <f t="shared" si="2105"/>
        <v>0</v>
      </c>
      <c r="S2149" s="40">
        <f t="shared" si="2105"/>
        <v>0</v>
      </c>
      <c r="T2149" s="40">
        <f t="shared" si="2105"/>
        <v>0</v>
      </c>
      <c r="U2149" s="40">
        <f t="shared" si="2105"/>
        <v>0</v>
      </c>
    </row>
    <row r="2150" spans="1:21" ht="12" hidden="1" x14ac:dyDescent="0.25">
      <c r="A2150" s="34">
        <v>51950501</v>
      </c>
      <c r="B2150" s="35" t="s">
        <v>124</v>
      </c>
      <c r="C2150" s="35" t="s">
        <v>5</v>
      </c>
      <c r="D2150" s="35">
        <f t="shared" si="2098"/>
        <v>8</v>
      </c>
      <c r="E2150" s="41">
        <f t="shared" ref="E2150:L2150" si="2106">+E2151+E2152</f>
        <v>0</v>
      </c>
      <c r="F2150" s="41">
        <f t="shared" si="2106"/>
        <v>0</v>
      </c>
      <c r="G2150" s="41">
        <f t="shared" si="2106"/>
        <v>0</v>
      </c>
      <c r="H2150" s="41">
        <f t="shared" ref="H2150" si="2107">+H2151+H2152</f>
        <v>0</v>
      </c>
      <c r="I2150" s="41">
        <f t="shared" ref="I2150" si="2108">+I2151+I2152</f>
        <v>0</v>
      </c>
      <c r="J2150" s="41">
        <f t="shared" si="2106"/>
        <v>0</v>
      </c>
      <c r="K2150" s="41">
        <f t="shared" si="2106"/>
        <v>0</v>
      </c>
      <c r="L2150" s="41">
        <f t="shared" si="2106"/>
        <v>0</v>
      </c>
      <c r="M2150" s="41">
        <f t="shared" ref="M2150:N2150" si="2109">+M2151+M2152</f>
        <v>0</v>
      </c>
      <c r="N2150" s="41">
        <f t="shared" si="2109"/>
        <v>0</v>
      </c>
      <c r="O2150" s="41">
        <f t="shared" ref="O2150:S2150" si="2110">+O2151+O2152</f>
        <v>0</v>
      </c>
      <c r="P2150" s="41">
        <f t="shared" si="2110"/>
        <v>0</v>
      </c>
      <c r="Q2150" s="41">
        <f t="shared" si="2110"/>
        <v>0</v>
      </c>
      <c r="R2150" s="41">
        <f t="shared" si="2110"/>
        <v>0</v>
      </c>
      <c r="S2150" s="41">
        <f t="shared" si="2110"/>
        <v>0</v>
      </c>
      <c r="T2150" s="41">
        <f t="shared" ref="T2150:U2150" si="2111">+T2151+T2152</f>
        <v>0</v>
      </c>
      <c r="U2150" s="41">
        <f t="shared" si="2111"/>
        <v>0</v>
      </c>
    </row>
    <row r="2151" spans="1:21" ht="12" hidden="1" customHeight="1" x14ac:dyDescent="0.2">
      <c r="A2151" s="3">
        <v>5195050101</v>
      </c>
      <c r="B2151" s="4" t="s">
        <v>124</v>
      </c>
      <c r="C2151" s="4" t="s">
        <v>9</v>
      </c>
      <c r="D2151" s="4">
        <f t="shared" si="2098"/>
        <v>10</v>
      </c>
      <c r="E2151" s="42">
        <f t="shared" ref="E2151:E2152" si="2112">+F2151+G2151+J2151+K2151+L2151+H2151+M2151+N2151+I2151+O2151+P2151+Q2151+R2151+S2151+T2151+U2151</f>
        <v>0</v>
      </c>
      <c r="F2151" s="42">
        <f>IFERROR(VLOOKUP($A2151,'2018'!$A$8:$C$209,3,FALSE),0)</f>
        <v>0</v>
      </c>
      <c r="G2151" s="42">
        <f>IFERROR(VLOOKUP($A2151,'2019'!$A$8:$C$282,3,FALSE),0)</f>
        <v>0</v>
      </c>
      <c r="H2151" s="42">
        <f>+IFERROR(VLOOKUP($A2151,'2020'!$A$14:$C$247,3,FALSE),0)</f>
        <v>0</v>
      </c>
      <c r="I2151" s="42">
        <f>+IFERROR(VLOOKUP($A2151,'2021'!$A$12:$C$276,3,FALSE),0)</f>
        <v>0</v>
      </c>
      <c r="J2151" s="42">
        <f>+IFERROR(VLOOKUP($A2151,'2022'!$A:$O,4,FALSE),0)</f>
        <v>0</v>
      </c>
      <c r="K2151" s="42">
        <f>+IFERROR(VLOOKUP($A2151,'2022'!$A:$O,5,FALSE),0)</f>
        <v>0</v>
      </c>
      <c r="L2151" s="42">
        <f>+IFERROR(VLOOKUP($A2151,'2022'!$A:$O,6,FALSE),0)</f>
        <v>0</v>
      </c>
      <c r="M2151" s="42">
        <f>+IFERROR(VLOOKUP($A2151,'2022'!$A:$O,7,FALSE),0)</f>
        <v>0</v>
      </c>
      <c r="N2151" s="42">
        <f>+IFERROR(VLOOKUP($A2151,'2022'!$A:$O,8,FALSE),0)</f>
        <v>0</v>
      </c>
      <c r="O2151" s="42">
        <f>+IFERROR(VLOOKUP($A2151,'2022'!$A:$O,9,FALSE),0)</f>
        <v>0</v>
      </c>
      <c r="P2151" s="42">
        <f>+IFERROR(VLOOKUP($A2151,'2022'!$A:$O,10,FALSE),0)</f>
        <v>0</v>
      </c>
      <c r="Q2151" s="42">
        <f>+IFERROR(VLOOKUP($A2151,'2022'!$A:$O,11,FALSE),0)</f>
        <v>0</v>
      </c>
      <c r="R2151" s="42">
        <f>+IFERROR(VLOOKUP($A2151,'2022'!$A:$O,12,FALSE),0)</f>
        <v>0</v>
      </c>
      <c r="S2151" s="42">
        <f>+IFERROR(VLOOKUP($A2151,'2022'!$A:$O,13,FALSE),0)</f>
        <v>0</v>
      </c>
      <c r="T2151" s="42">
        <f>+IFERROR(VLOOKUP($A2151,'2022'!$A:$O,14,FALSE),0)</f>
        <v>0</v>
      </c>
      <c r="U2151" s="42">
        <f>+IFERROR(VLOOKUP($A2151,'2022'!$A:$O,15,FALSE),0)</f>
        <v>0</v>
      </c>
    </row>
    <row r="2152" spans="1:21" ht="12" hidden="1" customHeight="1" x14ac:dyDescent="0.2">
      <c r="A2152" s="3">
        <v>5195050196</v>
      </c>
      <c r="B2152" s="4" t="s">
        <v>1106</v>
      </c>
      <c r="C2152" s="4" t="s">
        <v>9</v>
      </c>
      <c r="D2152" s="4">
        <f t="shared" si="2098"/>
        <v>10</v>
      </c>
      <c r="E2152" s="42">
        <f t="shared" si="2112"/>
        <v>0</v>
      </c>
      <c r="F2152" s="42">
        <f>IFERROR(VLOOKUP($A2152,'2018'!$A$8:$C$209,3,FALSE),0)</f>
        <v>0</v>
      </c>
      <c r="G2152" s="42">
        <f>IFERROR(VLOOKUP($A2152,'2019'!$A$8:$C$282,3,FALSE),0)</f>
        <v>0</v>
      </c>
      <c r="H2152" s="42">
        <f>+IFERROR(VLOOKUP($A2152,'2020'!$A$14:$C$247,3,FALSE),0)</f>
        <v>0</v>
      </c>
      <c r="I2152" s="42">
        <f>+IFERROR(VLOOKUP($A2152,'2021'!$A$12:$C$276,3,FALSE),0)</f>
        <v>0</v>
      </c>
      <c r="J2152" s="42">
        <f>+IFERROR(VLOOKUP($A2152,'2022'!$A:$O,4,FALSE),0)</f>
        <v>0</v>
      </c>
      <c r="K2152" s="42">
        <f>+IFERROR(VLOOKUP($A2152,'2022'!$A:$O,5,FALSE),0)</f>
        <v>0</v>
      </c>
      <c r="L2152" s="42">
        <f>+IFERROR(VLOOKUP($A2152,'2022'!$A:$O,6,FALSE),0)</f>
        <v>0</v>
      </c>
      <c r="M2152" s="42">
        <f>+IFERROR(VLOOKUP($A2152,'2022'!$A:$O,7,FALSE),0)</f>
        <v>0</v>
      </c>
      <c r="N2152" s="42">
        <f>+IFERROR(VLOOKUP($A2152,'2022'!$A:$O,8,FALSE),0)</f>
        <v>0</v>
      </c>
      <c r="O2152" s="42">
        <f>+IFERROR(VLOOKUP($A2152,'2022'!$A:$O,9,FALSE),0)</f>
        <v>0</v>
      </c>
      <c r="P2152" s="42">
        <f>+IFERROR(VLOOKUP($A2152,'2022'!$A:$O,10,FALSE),0)</f>
        <v>0</v>
      </c>
      <c r="Q2152" s="42">
        <f>+IFERROR(VLOOKUP($A2152,'2022'!$A:$O,11,FALSE),0)</f>
        <v>0</v>
      </c>
      <c r="R2152" s="42">
        <f>+IFERROR(VLOOKUP($A2152,'2022'!$A:$O,12,FALSE),0)</f>
        <v>0</v>
      </c>
      <c r="S2152" s="42">
        <f>+IFERROR(VLOOKUP($A2152,'2022'!$A:$O,13,FALSE),0)</f>
        <v>0</v>
      </c>
      <c r="T2152" s="42">
        <f>+IFERROR(VLOOKUP($A2152,'2022'!$A:$O,14,FALSE),0)</f>
        <v>0</v>
      </c>
      <c r="U2152" s="42">
        <f>+IFERROR(VLOOKUP($A2152,'2022'!$A:$O,15,FALSE),0)</f>
        <v>0</v>
      </c>
    </row>
    <row r="2153" spans="1:21" ht="12" hidden="1" x14ac:dyDescent="0.25">
      <c r="A2153" s="5">
        <v>519510</v>
      </c>
      <c r="B2153" s="6" t="s">
        <v>703</v>
      </c>
      <c r="C2153" s="6" t="s">
        <v>5</v>
      </c>
      <c r="D2153" s="6">
        <f t="shared" si="2098"/>
        <v>6</v>
      </c>
      <c r="E2153" s="40">
        <f t="shared" ref="E2153:U2153" si="2113">+E2154</f>
        <v>0</v>
      </c>
      <c r="F2153" s="40">
        <f t="shared" si="2113"/>
        <v>0</v>
      </c>
      <c r="G2153" s="40">
        <f t="shared" si="2113"/>
        <v>0</v>
      </c>
      <c r="H2153" s="40">
        <f t="shared" si="2113"/>
        <v>0</v>
      </c>
      <c r="I2153" s="40">
        <f t="shared" si="2113"/>
        <v>0</v>
      </c>
      <c r="J2153" s="40">
        <f t="shared" si="2113"/>
        <v>0</v>
      </c>
      <c r="K2153" s="40">
        <f t="shared" si="2113"/>
        <v>0</v>
      </c>
      <c r="L2153" s="40">
        <f t="shared" si="2113"/>
        <v>0</v>
      </c>
      <c r="M2153" s="40">
        <f t="shared" si="2113"/>
        <v>0</v>
      </c>
      <c r="N2153" s="40">
        <f t="shared" si="2113"/>
        <v>0</v>
      </c>
      <c r="O2153" s="40">
        <f t="shared" si="2113"/>
        <v>0</v>
      </c>
      <c r="P2153" s="40">
        <f t="shared" si="2113"/>
        <v>0</v>
      </c>
      <c r="Q2153" s="40">
        <f t="shared" si="2113"/>
        <v>0</v>
      </c>
      <c r="R2153" s="40">
        <f t="shared" si="2113"/>
        <v>0</v>
      </c>
      <c r="S2153" s="40">
        <f t="shared" si="2113"/>
        <v>0</v>
      </c>
      <c r="T2153" s="40">
        <f t="shared" si="2113"/>
        <v>0</v>
      </c>
      <c r="U2153" s="40">
        <f t="shared" si="2113"/>
        <v>0</v>
      </c>
    </row>
    <row r="2154" spans="1:21" ht="12" hidden="1" x14ac:dyDescent="0.25">
      <c r="A2154" s="34">
        <v>51951001</v>
      </c>
      <c r="B2154" s="35" t="s">
        <v>703</v>
      </c>
      <c r="C2154" s="35" t="s">
        <v>5</v>
      </c>
      <c r="D2154" s="35">
        <f t="shared" si="2098"/>
        <v>8</v>
      </c>
      <c r="E2154" s="41">
        <f t="shared" ref="E2154:L2154" si="2114">+E2155+E2156</f>
        <v>0</v>
      </c>
      <c r="F2154" s="41">
        <f t="shared" si="2114"/>
        <v>0</v>
      </c>
      <c r="G2154" s="41">
        <f t="shared" si="2114"/>
        <v>0</v>
      </c>
      <c r="H2154" s="41">
        <f t="shared" ref="H2154" si="2115">+H2155+H2156</f>
        <v>0</v>
      </c>
      <c r="I2154" s="41">
        <f t="shared" ref="I2154" si="2116">+I2155+I2156</f>
        <v>0</v>
      </c>
      <c r="J2154" s="41">
        <f t="shared" si="2114"/>
        <v>0</v>
      </c>
      <c r="K2154" s="41">
        <f t="shared" si="2114"/>
        <v>0</v>
      </c>
      <c r="L2154" s="41">
        <f t="shared" si="2114"/>
        <v>0</v>
      </c>
      <c r="M2154" s="41">
        <f t="shared" ref="M2154:N2154" si="2117">+M2155+M2156</f>
        <v>0</v>
      </c>
      <c r="N2154" s="41">
        <f t="shared" si="2117"/>
        <v>0</v>
      </c>
      <c r="O2154" s="41">
        <f t="shared" ref="O2154:S2154" si="2118">+O2155+O2156</f>
        <v>0</v>
      </c>
      <c r="P2154" s="41">
        <f t="shared" si="2118"/>
        <v>0</v>
      </c>
      <c r="Q2154" s="41">
        <f t="shared" si="2118"/>
        <v>0</v>
      </c>
      <c r="R2154" s="41">
        <f t="shared" si="2118"/>
        <v>0</v>
      </c>
      <c r="S2154" s="41">
        <f t="shared" si="2118"/>
        <v>0</v>
      </c>
      <c r="T2154" s="41">
        <f t="shared" ref="T2154:U2154" si="2119">+T2155+T2156</f>
        <v>0</v>
      </c>
      <c r="U2154" s="41">
        <f t="shared" si="2119"/>
        <v>0</v>
      </c>
    </row>
    <row r="2155" spans="1:21" hidden="1" x14ac:dyDescent="0.2">
      <c r="A2155" s="3">
        <v>5195100101</v>
      </c>
      <c r="B2155" s="4" t="s">
        <v>1107</v>
      </c>
      <c r="C2155" s="4" t="s">
        <v>9</v>
      </c>
      <c r="D2155" s="4">
        <f t="shared" si="2098"/>
        <v>10</v>
      </c>
      <c r="E2155" s="42">
        <f t="shared" ref="E2155:E2156" si="2120">+F2155+G2155+J2155+K2155+L2155+H2155+M2155+N2155+I2155+O2155+P2155+Q2155+R2155+S2155+T2155+U2155</f>
        <v>0</v>
      </c>
      <c r="F2155" s="42">
        <f>IFERROR(VLOOKUP($A2155,'2018'!$A$8:$C$209,3,FALSE),0)</f>
        <v>0</v>
      </c>
      <c r="G2155" s="42">
        <f>IFERROR(VLOOKUP($A2155,'2019'!$A$8:$C$282,3,FALSE),0)</f>
        <v>0</v>
      </c>
      <c r="H2155" s="42">
        <f>+IFERROR(VLOOKUP($A2155,'2020'!$A$14:$C$247,3,FALSE),0)</f>
        <v>0</v>
      </c>
      <c r="I2155" s="42">
        <f>+IFERROR(VLOOKUP($A2155,'2021'!$A$12:$C$276,3,FALSE),0)</f>
        <v>0</v>
      </c>
      <c r="J2155" s="42">
        <f>+IFERROR(VLOOKUP($A2155,'2022'!$A:$O,4,FALSE),0)</f>
        <v>0</v>
      </c>
      <c r="K2155" s="42">
        <f>+IFERROR(VLOOKUP($A2155,'2022'!$A:$O,5,FALSE),0)</f>
        <v>0</v>
      </c>
      <c r="L2155" s="42">
        <f>+IFERROR(VLOOKUP($A2155,'2022'!$A:$O,6,FALSE),0)</f>
        <v>0</v>
      </c>
      <c r="M2155" s="42">
        <f>+IFERROR(VLOOKUP($A2155,'2022'!$A:$O,7,FALSE),0)</f>
        <v>0</v>
      </c>
      <c r="N2155" s="42">
        <f>+IFERROR(VLOOKUP($A2155,'2022'!$A:$O,8,FALSE),0)</f>
        <v>0</v>
      </c>
      <c r="O2155" s="42">
        <f>+IFERROR(VLOOKUP($A2155,'2022'!$A:$O,9,FALSE),0)</f>
        <v>0</v>
      </c>
      <c r="P2155" s="42">
        <f>+IFERROR(VLOOKUP($A2155,'2022'!$A:$O,10,FALSE),0)</f>
        <v>0</v>
      </c>
      <c r="Q2155" s="42">
        <f>+IFERROR(VLOOKUP($A2155,'2022'!$A:$O,11,FALSE),0)</f>
        <v>0</v>
      </c>
      <c r="R2155" s="42">
        <f>+IFERROR(VLOOKUP($A2155,'2022'!$A:$O,12,FALSE),0)</f>
        <v>0</v>
      </c>
      <c r="S2155" s="42">
        <f>+IFERROR(VLOOKUP($A2155,'2022'!$A:$O,13,FALSE),0)</f>
        <v>0</v>
      </c>
      <c r="T2155" s="42">
        <f>+IFERROR(VLOOKUP($A2155,'2022'!$A:$O,14,FALSE),0)</f>
        <v>0</v>
      </c>
      <c r="U2155" s="42">
        <f>+IFERROR(VLOOKUP($A2155,'2022'!$A:$O,15,FALSE),0)</f>
        <v>0</v>
      </c>
    </row>
    <row r="2156" spans="1:21" ht="12" hidden="1" customHeight="1" x14ac:dyDescent="0.2">
      <c r="A2156" s="3">
        <v>5195100196</v>
      </c>
      <c r="B2156" s="4" t="s">
        <v>1108</v>
      </c>
      <c r="C2156" s="4" t="s">
        <v>9</v>
      </c>
      <c r="D2156" s="4">
        <f t="shared" si="2098"/>
        <v>10</v>
      </c>
      <c r="E2156" s="42">
        <f t="shared" si="2120"/>
        <v>0</v>
      </c>
      <c r="F2156" s="42">
        <f>IFERROR(VLOOKUP($A2156,'2018'!$A$8:$C$209,3,FALSE),0)</f>
        <v>0</v>
      </c>
      <c r="G2156" s="42">
        <f>IFERROR(VLOOKUP($A2156,'2019'!$A$8:$C$282,3,FALSE),0)</f>
        <v>0</v>
      </c>
      <c r="H2156" s="42">
        <f>+IFERROR(VLOOKUP($A2156,'2020'!$A$14:$C$247,3,FALSE),0)</f>
        <v>0</v>
      </c>
      <c r="I2156" s="42">
        <f>+IFERROR(VLOOKUP($A2156,'2021'!$A$12:$C$276,3,FALSE),0)</f>
        <v>0</v>
      </c>
      <c r="J2156" s="42">
        <f>+IFERROR(VLOOKUP($A2156,'2022'!$A:$O,4,FALSE),0)</f>
        <v>0</v>
      </c>
      <c r="K2156" s="42">
        <f>+IFERROR(VLOOKUP($A2156,'2022'!$A:$O,5,FALSE),0)</f>
        <v>0</v>
      </c>
      <c r="L2156" s="42">
        <f>+IFERROR(VLOOKUP($A2156,'2022'!$A:$O,6,FALSE),0)</f>
        <v>0</v>
      </c>
      <c r="M2156" s="42">
        <f>+IFERROR(VLOOKUP($A2156,'2022'!$A:$O,7,FALSE),0)</f>
        <v>0</v>
      </c>
      <c r="N2156" s="42">
        <f>+IFERROR(VLOOKUP($A2156,'2022'!$A:$O,8,FALSE),0)</f>
        <v>0</v>
      </c>
      <c r="O2156" s="42">
        <f>+IFERROR(VLOOKUP($A2156,'2022'!$A:$O,9,FALSE),0)</f>
        <v>0</v>
      </c>
      <c r="P2156" s="42">
        <f>+IFERROR(VLOOKUP($A2156,'2022'!$A:$O,10,FALSE),0)</f>
        <v>0</v>
      </c>
      <c r="Q2156" s="42">
        <f>+IFERROR(VLOOKUP($A2156,'2022'!$A:$O,11,FALSE),0)</f>
        <v>0</v>
      </c>
      <c r="R2156" s="42">
        <f>+IFERROR(VLOOKUP($A2156,'2022'!$A:$O,12,FALSE),0)</f>
        <v>0</v>
      </c>
      <c r="S2156" s="42">
        <f>+IFERROR(VLOOKUP($A2156,'2022'!$A:$O,13,FALSE),0)</f>
        <v>0</v>
      </c>
      <c r="T2156" s="42">
        <f>+IFERROR(VLOOKUP($A2156,'2022'!$A:$O,14,FALSE),0)</f>
        <v>0</v>
      </c>
      <c r="U2156" s="42">
        <f>+IFERROR(VLOOKUP($A2156,'2022'!$A:$O,15,FALSE),0)</f>
        <v>0</v>
      </c>
    </row>
    <row r="2157" spans="1:21" ht="12" hidden="1" customHeight="1" x14ac:dyDescent="0.25">
      <c r="A2157" s="5">
        <v>519515</v>
      </c>
      <c r="B2157" s="6" t="s">
        <v>1109</v>
      </c>
      <c r="C2157" s="6" t="s">
        <v>5</v>
      </c>
      <c r="D2157" s="6">
        <f t="shared" si="2098"/>
        <v>6</v>
      </c>
      <c r="E2157" s="40">
        <f t="shared" ref="E2157:U2157" si="2121">+E2158</f>
        <v>0</v>
      </c>
      <c r="F2157" s="40">
        <f t="shared" si="2121"/>
        <v>0</v>
      </c>
      <c r="G2157" s="40">
        <f t="shared" si="2121"/>
        <v>0</v>
      </c>
      <c r="H2157" s="40">
        <f t="shared" si="2121"/>
        <v>0</v>
      </c>
      <c r="I2157" s="40">
        <f t="shared" si="2121"/>
        <v>0</v>
      </c>
      <c r="J2157" s="40">
        <f t="shared" si="2121"/>
        <v>0</v>
      </c>
      <c r="K2157" s="40">
        <f t="shared" si="2121"/>
        <v>0</v>
      </c>
      <c r="L2157" s="40">
        <f t="shared" si="2121"/>
        <v>0</v>
      </c>
      <c r="M2157" s="40">
        <f t="shared" si="2121"/>
        <v>0</v>
      </c>
      <c r="N2157" s="40">
        <f t="shared" si="2121"/>
        <v>0</v>
      </c>
      <c r="O2157" s="40">
        <f t="shared" si="2121"/>
        <v>0</v>
      </c>
      <c r="P2157" s="40">
        <f t="shared" si="2121"/>
        <v>0</v>
      </c>
      <c r="Q2157" s="40">
        <f t="shared" si="2121"/>
        <v>0</v>
      </c>
      <c r="R2157" s="40">
        <f t="shared" si="2121"/>
        <v>0</v>
      </c>
      <c r="S2157" s="40">
        <f t="shared" si="2121"/>
        <v>0</v>
      </c>
      <c r="T2157" s="40">
        <f t="shared" si="2121"/>
        <v>0</v>
      </c>
      <c r="U2157" s="40">
        <f t="shared" si="2121"/>
        <v>0</v>
      </c>
    </row>
    <row r="2158" spans="1:21" ht="12" hidden="1" x14ac:dyDescent="0.25">
      <c r="A2158" s="34">
        <v>51951501</v>
      </c>
      <c r="B2158" s="35" t="s">
        <v>1109</v>
      </c>
      <c r="C2158" s="35" t="s">
        <v>5</v>
      </c>
      <c r="D2158" s="35">
        <f t="shared" si="2098"/>
        <v>8</v>
      </c>
      <c r="E2158" s="41">
        <f t="shared" ref="E2158:L2158" si="2122">+E2159+E2160</f>
        <v>0</v>
      </c>
      <c r="F2158" s="41">
        <f t="shared" si="2122"/>
        <v>0</v>
      </c>
      <c r="G2158" s="41">
        <f t="shared" si="2122"/>
        <v>0</v>
      </c>
      <c r="H2158" s="41">
        <f t="shared" ref="H2158" si="2123">+H2159+H2160</f>
        <v>0</v>
      </c>
      <c r="I2158" s="41">
        <f t="shared" ref="I2158" si="2124">+I2159+I2160</f>
        <v>0</v>
      </c>
      <c r="J2158" s="41">
        <f t="shared" si="2122"/>
        <v>0</v>
      </c>
      <c r="K2158" s="41">
        <f t="shared" si="2122"/>
        <v>0</v>
      </c>
      <c r="L2158" s="41">
        <f t="shared" si="2122"/>
        <v>0</v>
      </c>
      <c r="M2158" s="41">
        <f t="shared" ref="M2158:N2158" si="2125">+M2159+M2160</f>
        <v>0</v>
      </c>
      <c r="N2158" s="41">
        <f t="shared" si="2125"/>
        <v>0</v>
      </c>
      <c r="O2158" s="41">
        <f t="shared" ref="O2158:S2158" si="2126">+O2159+O2160</f>
        <v>0</v>
      </c>
      <c r="P2158" s="41">
        <f t="shared" si="2126"/>
        <v>0</v>
      </c>
      <c r="Q2158" s="41">
        <f t="shared" si="2126"/>
        <v>0</v>
      </c>
      <c r="R2158" s="41">
        <f t="shared" si="2126"/>
        <v>0</v>
      </c>
      <c r="S2158" s="41">
        <f t="shared" si="2126"/>
        <v>0</v>
      </c>
      <c r="T2158" s="41">
        <f t="shared" ref="T2158:U2158" si="2127">+T2159+T2160</f>
        <v>0</v>
      </c>
      <c r="U2158" s="41">
        <f t="shared" si="2127"/>
        <v>0</v>
      </c>
    </row>
    <row r="2159" spans="1:21" hidden="1" x14ac:dyDescent="0.2">
      <c r="A2159" s="3">
        <v>5195150101</v>
      </c>
      <c r="B2159" s="4" t="s">
        <v>1109</v>
      </c>
      <c r="C2159" s="4" t="s">
        <v>9</v>
      </c>
      <c r="D2159" s="4">
        <f t="shared" si="2098"/>
        <v>10</v>
      </c>
      <c r="E2159" s="42">
        <f t="shared" ref="E2159:E2160" si="2128">+F2159+G2159+J2159+K2159+L2159+H2159+M2159+N2159+I2159+O2159+P2159+Q2159+R2159+S2159+T2159+U2159</f>
        <v>0</v>
      </c>
      <c r="F2159" s="42">
        <f>IFERROR(VLOOKUP($A2159,'2018'!$A$8:$C$209,3,FALSE),0)</f>
        <v>0</v>
      </c>
      <c r="G2159" s="42">
        <f>IFERROR(VLOOKUP($A2159,'2019'!$A$8:$C$282,3,FALSE),0)</f>
        <v>0</v>
      </c>
      <c r="H2159" s="42">
        <f>+IFERROR(VLOOKUP($A2159,'2020'!$A$14:$C$247,3,FALSE),0)</f>
        <v>0</v>
      </c>
      <c r="I2159" s="42">
        <f>+IFERROR(VLOOKUP($A2159,'2021'!$A$12:$C$276,3,FALSE),0)</f>
        <v>0</v>
      </c>
      <c r="J2159" s="42">
        <f>+IFERROR(VLOOKUP($A2159,'2022'!$A:$O,4,FALSE),0)</f>
        <v>0</v>
      </c>
      <c r="K2159" s="42">
        <f>+IFERROR(VLOOKUP($A2159,'2022'!$A:$O,5,FALSE),0)</f>
        <v>0</v>
      </c>
      <c r="L2159" s="42">
        <f>+IFERROR(VLOOKUP($A2159,'2022'!$A:$O,6,FALSE),0)</f>
        <v>0</v>
      </c>
      <c r="M2159" s="42">
        <f>+IFERROR(VLOOKUP($A2159,'2022'!$A:$O,7,FALSE),0)</f>
        <v>0</v>
      </c>
      <c r="N2159" s="42">
        <f>+IFERROR(VLOOKUP($A2159,'2022'!$A:$O,8,FALSE),0)</f>
        <v>0</v>
      </c>
      <c r="O2159" s="42">
        <f>+IFERROR(VLOOKUP($A2159,'2022'!$A:$O,9,FALSE),0)</f>
        <v>0</v>
      </c>
      <c r="P2159" s="42">
        <f>+IFERROR(VLOOKUP($A2159,'2022'!$A:$O,10,FALSE),0)</f>
        <v>0</v>
      </c>
      <c r="Q2159" s="42">
        <f>+IFERROR(VLOOKUP($A2159,'2022'!$A:$O,11,FALSE),0)</f>
        <v>0</v>
      </c>
      <c r="R2159" s="42">
        <f>+IFERROR(VLOOKUP($A2159,'2022'!$A:$O,12,FALSE),0)</f>
        <v>0</v>
      </c>
      <c r="S2159" s="42">
        <f>+IFERROR(VLOOKUP($A2159,'2022'!$A:$O,13,FALSE),0)</f>
        <v>0</v>
      </c>
      <c r="T2159" s="42">
        <f>+IFERROR(VLOOKUP($A2159,'2022'!$A:$O,14,FALSE),0)</f>
        <v>0</v>
      </c>
      <c r="U2159" s="42">
        <f>+IFERROR(VLOOKUP($A2159,'2022'!$A:$O,15,FALSE),0)</f>
        <v>0</v>
      </c>
    </row>
    <row r="2160" spans="1:21" ht="12" hidden="1" customHeight="1" x14ac:dyDescent="0.2">
      <c r="A2160" s="3">
        <v>5195150196</v>
      </c>
      <c r="B2160" s="4" t="s">
        <v>1110</v>
      </c>
      <c r="C2160" s="4" t="s">
        <v>9</v>
      </c>
      <c r="D2160" s="4">
        <f t="shared" si="2098"/>
        <v>10</v>
      </c>
      <c r="E2160" s="42">
        <f t="shared" si="2128"/>
        <v>0</v>
      </c>
      <c r="F2160" s="42">
        <f>IFERROR(VLOOKUP($A2160,'2018'!$A$8:$C$209,3,FALSE),0)</f>
        <v>0</v>
      </c>
      <c r="G2160" s="42">
        <f>IFERROR(VLOOKUP($A2160,'2019'!$A$8:$C$282,3,FALSE),0)</f>
        <v>0</v>
      </c>
      <c r="H2160" s="42">
        <f>+IFERROR(VLOOKUP($A2160,'2020'!$A$14:$C$247,3,FALSE),0)</f>
        <v>0</v>
      </c>
      <c r="I2160" s="42">
        <f>+IFERROR(VLOOKUP($A2160,'2021'!$A$12:$C$276,3,FALSE),0)</f>
        <v>0</v>
      </c>
      <c r="J2160" s="42">
        <f>+IFERROR(VLOOKUP($A2160,'2022'!$A:$O,4,FALSE),0)</f>
        <v>0</v>
      </c>
      <c r="K2160" s="42">
        <f>+IFERROR(VLOOKUP($A2160,'2022'!$A:$O,5,FALSE),0)</f>
        <v>0</v>
      </c>
      <c r="L2160" s="42">
        <f>+IFERROR(VLOOKUP($A2160,'2022'!$A:$O,6,FALSE),0)</f>
        <v>0</v>
      </c>
      <c r="M2160" s="42">
        <f>+IFERROR(VLOOKUP($A2160,'2022'!$A:$O,7,FALSE),0)</f>
        <v>0</v>
      </c>
      <c r="N2160" s="42">
        <f>+IFERROR(VLOOKUP($A2160,'2022'!$A:$O,8,FALSE),0)</f>
        <v>0</v>
      </c>
      <c r="O2160" s="42">
        <f>+IFERROR(VLOOKUP($A2160,'2022'!$A:$O,9,FALSE),0)</f>
        <v>0</v>
      </c>
      <c r="P2160" s="42">
        <f>+IFERROR(VLOOKUP($A2160,'2022'!$A:$O,10,FALSE),0)</f>
        <v>0</v>
      </c>
      <c r="Q2160" s="42">
        <f>+IFERROR(VLOOKUP($A2160,'2022'!$A:$O,11,FALSE),0)</f>
        <v>0</v>
      </c>
      <c r="R2160" s="42">
        <f>+IFERROR(VLOOKUP($A2160,'2022'!$A:$O,12,FALSE),0)</f>
        <v>0</v>
      </c>
      <c r="S2160" s="42">
        <f>+IFERROR(VLOOKUP($A2160,'2022'!$A:$O,13,FALSE),0)</f>
        <v>0</v>
      </c>
      <c r="T2160" s="42">
        <f>+IFERROR(VLOOKUP($A2160,'2022'!$A:$O,14,FALSE),0)</f>
        <v>0</v>
      </c>
      <c r="U2160" s="42">
        <f>+IFERROR(VLOOKUP($A2160,'2022'!$A:$O,15,FALSE),0)</f>
        <v>0</v>
      </c>
    </row>
    <row r="2161" spans="1:21" ht="12" hidden="1" customHeight="1" x14ac:dyDescent="0.25">
      <c r="A2161" s="5">
        <v>519520</v>
      </c>
      <c r="B2161" s="6" t="s">
        <v>716</v>
      </c>
      <c r="C2161" s="6" t="s">
        <v>5</v>
      </c>
      <c r="D2161" s="6">
        <f t="shared" si="2098"/>
        <v>6</v>
      </c>
      <c r="E2161" s="40">
        <f t="shared" ref="E2161:U2161" si="2129">+E2162</f>
        <v>0</v>
      </c>
      <c r="F2161" s="40">
        <f t="shared" si="2129"/>
        <v>0</v>
      </c>
      <c r="G2161" s="40">
        <f t="shared" si="2129"/>
        <v>0</v>
      </c>
      <c r="H2161" s="40">
        <f t="shared" si="2129"/>
        <v>0</v>
      </c>
      <c r="I2161" s="40">
        <f t="shared" si="2129"/>
        <v>0</v>
      </c>
      <c r="J2161" s="40">
        <f t="shared" si="2129"/>
        <v>0</v>
      </c>
      <c r="K2161" s="40">
        <f t="shared" si="2129"/>
        <v>0</v>
      </c>
      <c r="L2161" s="40">
        <f t="shared" si="2129"/>
        <v>0</v>
      </c>
      <c r="M2161" s="40">
        <f t="shared" si="2129"/>
        <v>0</v>
      </c>
      <c r="N2161" s="40">
        <f t="shared" si="2129"/>
        <v>0</v>
      </c>
      <c r="O2161" s="40">
        <f t="shared" si="2129"/>
        <v>0</v>
      </c>
      <c r="P2161" s="40">
        <f t="shared" si="2129"/>
        <v>0</v>
      </c>
      <c r="Q2161" s="40">
        <f t="shared" si="2129"/>
        <v>0</v>
      </c>
      <c r="R2161" s="40">
        <f t="shared" si="2129"/>
        <v>0</v>
      </c>
      <c r="S2161" s="40">
        <f t="shared" si="2129"/>
        <v>0</v>
      </c>
      <c r="T2161" s="40">
        <f t="shared" si="2129"/>
        <v>0</v>
      </c>
      <c r="U2161" s="40">
        <f t="shared" si="2129"/>
        <v>0</v>
      </c>
    </row>
    <row r="2162" spans="1:21" ht="12" hidden="1" x14ac:dyDescent="0.25">
      <c r="A2162" s="34">
        <v>51952001</v>
      </c>
      <c r="B2162" s="35" t="s">
        <v>523</v>
      </c>
      <c r="C2162" s="35" t="s">
        <v>5</v>
      </c>
      <c r="D2162" s="35">
        <f t="shared" si="2098"/>
        <v>8</v>
      </c>
      <c r="E2162" s="41">
        <f t="shared" ref="E2162:L2162" si="2130">+E2163+E2164</f>
        <v>0</v>
      </c>
      <c r="F2162" s="41">
        <f t="shared" si="2130"/>
        <v>0</v>
      </c>
      <c r="G2162" s="41">
        <f t="shared" si="2130"/>
        <v>0</v>
      </c>
      <c r="H2162" s="41">
        <f t="shared" ref="H2162" si="2131">+H2163+H2164</f>
        <v>0</v>
      </c>
      <c r="I2162" s="41">
        <f t="shared" ref="I2162" si="2132">+I2163+I2164</f>
        <v>0</v>
      </c>
      <c r="J2162" s="41">
        <f t="shared" si="2130"/>
        <v>0</v>
      </c>
      <c r="K2162" s="41">
        <f t="shared" si="2130"/>
        <v>0</v>
      </c>
      <c r="L2162" s="41">
        <f t="shared" si="2130"/>
        <v>0</v>
      </c>
      <c r="M2162" s="41">
        <f t="shared" ref="M2162:N2162" si="2133">+M2163+M2164</f>
        <v>0</v>
      </c>
      <c r="N2162" s="41">
        <f t="shared" si="2133"/>
        <v>0</v>
      </c>
      <c r="O2162" s="41">
        <f t="shared" ref="O2162:S2162" si="2134">+O2163+O2164</f>
        <v>0</v>
      </c>
      <c r="P2162" s="41">
        <f t="shared" si="2134"/>
        <v>0</v>
      </c>
      <c r="Q2162" s="41">
        <f t="shared" si="2134"/>
        <v>0</v>
      </c>
      <c r="R2162" s="41">
        <f t="shared" si="2134"/>
        <v>0</v>
      </c>
      <c r="S2162" s="41">
        <f t="shared" si="2134"/>
        <v>0</v>
      </c>
      <c r="T2162" s="41">
        <f t="shared" ref="T2162:U2162" si="2135">+T2163+T2164</f>
        <v>0</v>
      </c>
      <c r="U2162" s="41">
        <f t="shared" si="2135"/>
        <v>0</v>
      </c>
    </row>
    <row r="2163" spans="1:21" ht="12" hidden="1" customHeight="1" x14ac:dyDescent="0.2">
      <c r="A2163" s="3">
        <v>5195200101</v>
      </c>
      <c r="B2163" s="4" t="s">
        <v>716</v>
      </c>
      <c r="C2163" s="4" t="s">
        <v>9</v>
      </c>
      <c r="D2163" s="4">
        <f t="shared" si="2098"/>
        <v>10</v>
      </c>
      <c r="E2163" s="42">
        <f t="shared" ref="E2163:E2164" si="2136">+F2163+G2163+J2163+K2163+L2163+H2163+M2163+N2163+I2163+O2163+P2163+Q2163+R2163+S2163+T2163+U2163</f>
        <v>0</v>
      </c>
      <c r="F2163" s="42">
        <f>IFERROR(VLOOKUP($A2163,'2018'!$A$8:$C$209,3,FALSE),0)</f>
        <v>0</v>
      </c>
      <c r="G2163" s="42">
        <f>IFERROR(VLOOKUP($A2163,'2019'!$A$8:$C$282,3,FALSE),0)</f>
        <v>0</v>
      </c>
      <c r="H2163" s="42">
        <f>+IFERROR(VLOOKUP($A2163,'2020'!$A$14:$C$247,3,FALSE),0)</f>
        <v>0</v>
      </c>
      <c r="I2163" s="42">
        <f>+IFERROR(VLOOKUP($A2163,'2021'!$A$12:$C$276,3,FALSE),0)</f>
        <v>0</v>
      </c>
      <c r="J2163" s="42">
        <f>+IFERROR(VLOOKUP($A2163,'2022'!$A:$O,4,FALSE),0)</f>
        <v>0</v>
      </c>
      <c r="K2163" s="42">
        <f>+IFERROR(VLOOKUP($A2163,'2022'!$A:$O,5,FALSE),0)</f>
        <v>0</v>
      </c>
      <c r="L2163" s="42">
        <f>+IFERROR(VLOOKUP($A2163,'2022'!$A:$O,6,FALSE),0)</f>
        <v>0</v>
      </c>
      <c r="M2163" s="42">
        <f>+IFERROR(VLOOKUP($A2163,'2022'!$A:$O,7,FALSE),0)</f>
        <v>0</v>
      </c>
      <c r="N2163" s="42">
        <f>+IFERROR(VLOOKUP($A2163,'2022'!$A:$O,8,FALSE),0)</f>
        <v>0</v>
      </c>
      <c r="O2163" s="42">
        <f>+IFERROR(VLOOKUP($A2163,'2022'!$A:$O,9,FALSE),0)</f>
        <v>0</v>
      </c>
      <c r="P2163" s="42">
        <f>+IFERROR(VLOOKUP($A2163,'2022'!$A:$O,10,FALSE),0)</f>
        <v>0</v>
      </c>
      <c r="Q2163" s="42">
        <f>+IFERROR(VLOOKUP($A2163,'2022'!$A:$O,11,FALSE),0)</f>
        <v>0</v>
      </c>
      <c r="R2163" s="42">
        <f>+IFERROR(VLOOKUP($A2163,'2022'!$A:$O,12,FALSE),0)</f>
        <v>0</v>
      </c>
      <c r="S2163" s="42">
        <f>+IFERROR(VLOOKUP($A2163,'2022'!$A:$O,13,FALSE),0)</f>
        <v>0</v>
      </c>
      <c r="T2163" s="42">
        <f>+IFERROR(VLOOKUP($A2163,'2022'!$A:$O,14,FALSE),0)</f>
        <v>0</v>
      </c>
      <c r="U2163" s="42">
        <f>+IFERROR(VLOOKUP($A2163,'2022'!$A:$O,15,FALSE),0)</f>
        <v>0</v>
      </c>
    </row>
    <row r="2164" spans="1:21" ht="12" hidden="1" customHeight="1" x14ac:dyDescent="0.2">
      <c r="A2164" s="3">
        <v>5195200196</v>
      </c>
      <c r="B2164" s="4" t="s">
        <v>1111</v>
      </c>
      <c r="C2164" s="4" t="s">
        <v>9</v>
      </c>
      <c r="D2164" s="4">
        <f t="shared" si="2098"/>
        <v>10</v>
      </c>
      <c r="E2164" s="42">
        <f t="shared" si="2136"/>
        <v>0</v>
      </c>
      <c r="F2164" s="42">
        <f>IFERROR(VLOOKUP($A2164,'2018'!$A$8:$C$209,3,FALSE),0)</f>
        <v>0</v>
      </c>
      <c r="G2164" s="42">
        <f>IFERROR(VLOOKUP($A2164,'2019'!$A$8:$C$282,3,FALSE),0)</f>
        <v>0</v>
      </c>
      <c r="H2164" s="42">
        <f>+IFERROR(VLOOKUP($A2164,'2020'!$A$14:$C$247,3,FALSE),0)</f>
        <v>0</v>
      </c>
      <c r="I2164" s="42">
        <f>+IFERROR(VLOOKUP($A2164,'2021'!$A$12:$C$276,3,FALSE),0)</f>
        <v>0</v>
      </c>
      <c r="J2164" s="42">
        <f>+IFERROR(VLOOKUP($A2164,'2022'!$A:$O,4,FALSE),0)</f>
        <v>0</v>
      </c>
      <c r="K2164" s="42">
        <f>+IFERROR(VLOOKUP($A2164,'2022'!$A:$O,5,FALSE),0)</f>
        <v>0</v>
      </c>
      <c r="L2164" s="42">
        <f>+IFERROR(VLOOKUP($A2164,'2022'!$A:$O,6,FALSE),0)</f>
        <v>0</v>
      </c>
      <c r="M2164" s="42">
        <f>+IFERROR(VLOOKUP($A2164,'2022'!$A:$O,7,FALSE),0)</f>
        <v>0</v>
      </c>
      <c r="N2164" s="42">
        <f>+IFERROR(VLOOKUP($A2164,'2022'!$A:$O,8,FALSE),0)</f>
        <v>0</v>
      </c>
      <c r="O2164" s="42">
        <f>+IFERROR(VLOOKUP($A2164,'2022'!$A:$O,9,FALSE),0)</f>
        <v>0</v>
      </c>
      <c r="P2164" s="42">
        <f>+IFERROR(VLOOKUP($A2164,'2022'!$A:$O,10,FALSE),0)</f>
        <v>0</v>
      </c>
      <c r="Q2164" s="42">
        <f>+IFERROR(VLOOKUP($A2164,'2022'!$A:$O,11,FALSE),0)</f>
        <v>0</v>
      </c>
      <c r="R2164" s="42">
        <f>+IFERROR(VLOOKUP($A2164,'2022'!$A:$O,12,FALSE),0)</f>
        <v>0</v>
      </c>
      <c r="S2164" s="42">
        <f>+IFERROR(VLOOKUP($A2164,'2022'!$A:$O,13,FALSE),0)</f>
        <v>0</v>
      </c>
      <c r="T2164" s="42">
        <f>+IFERROR(VLOOKUP($A2164,'2022'!$A:$O,14,FALSE),0)</f>
        <v>0</v>
      </c>
      <c r="U2164" s="42">
        <f>+IFERROR(VLOOKUP($A2164,'2022'!$A:$O,15,FALSE),0)</f>
        <v>0</v>
      </c>
    </row>
    <row r="2165" spans="1:21" ht="12" hidden="1" x14ac:dyDescent="0.25">
      <c r="A2165" s="5">
        <v>519525</v>
      </c>
      <c r="B2165" s="6" t="s">
        <v>519</v>
      </c>
      <c r="C2165" s="6" t="s">
        <v>5</v>
      </c>
      <c r="D2165" s="6">
        <f t="shared" si="2098"/>
        <v>6</v>
      </c>
      <c r="E2165" s="40">
        <f t="shared" ref="E2165:U2165" si="2137">+E2166</f>
        <v>0</v>
      </c>
      <c r="F2165" s="40">
        <f t="shared" si="2137"/>
        <v>0</v>
      </c>
      <c r="G2165" s="40">
        <f t="shared" si="2137"/>
        <v>0</v>
      </c>
      <c r="H2165" s="40">
        <f t="shared" si="2137"/>
        <v>0</v>
      </c>
      <c r="I2165" s="40">
        <f t="shared" si="2137"/>
        <v>0</v>
      </c>
      <c r="J2165" s="40">
        <f t="shared" si="2137"/>
        <v>0</v>
      </c>
      <c r="K2165" s="40">
        <f t="shared" si="2137"/>
        <v>0</v>
      </c>
      <c r="L2165" s="40">
        <f t="shared" si="2137"/>
        <v>0</v>
      </c>
      <c r="M2165" s="40">
        <f t="shared" si="2137"/>
        <v>0</v>
      </c>
      <c r="N2165" s="40">
        <f t="shared" si="2137"/>
        <v>0</v>
      </c>
      <c r="O2165" s="40">
        <f t="shared" si="2137"/>
        <v>0</v>
      </c>
      <c r="P2165" s="40">
        <f t="shared" si="2137"/>
        <v>0</v>
      </c>
      <c r="Q2165" s="40">
        <f t="shared" si="2137"/>
        <v>0</v>
      </c>
      <c r="R2165" s="40">
        <f t="shared" si="2137"/>
        <v>0</v>
      </c>
      <c r="S2165" s="40">
        <f t="shared" si="2137"/>
        <v>0</v>
      </c>
      <c r="T2165" s="40">
        <f t="shared" si="2137"/>
        <v>0</v>
      </c>
      <c r="U2165" s="40">
        <f t="shared" si="2137"/>
        <v>0</v>
      </c>
    </row>
    <row r="2166" spans="1:21" ht="12" hidden="1" x14ac:dyDescent="0.25">
      <c r="A2166" s="34">
        <v>51952501</v>
      </c>
      <c r="B2166" s="35" t="s">
        <v>519</v>
      </c>
      <c r="C2166" s="35" t="s">
        <v>5</v>
      </c>
      <c r="D2166" s="35">
        <f t="shared" si="2098"/>
        <v>8</v>
      </c>
      <c r="E2166" s="41">
        <f t="shared" ref="E2166:L2166" si="2138">+E2167+E2168+E2169</f>
        <v>0</v>
      </c>
      <c r="F2166" s="41">
        <f t="shared" si="2138"/>
        <v>0</v>
      </c>
      <c r="G2166" s="41">
        <f t="shared" si="2138"/>
        <v>0</v>
      </c>
      <c r="H2166" s="41">
        <f t="shared" ref="H2166" si="2139">+H2167+H2168+H2169</f>
        <v>0</v>
      </c>
      <c r="I2166" s="41">
        <f t="shared" ref="I2166" si="2140">+I2167+I2168+I2169</f>
        <v>0</v>
      </c>
      <c r="J2166" s="41">
        <f t="shared" si="2138"/>
        <v>0</v>
      </c>
      <c r="K2166" s="41">
        <f t="shared" si="2138"/>
        <v>0</v>
      </c>
      <c r="L2166" s="41">
        <f t="shared" si="2138"/>
        <v>0</v>
      </c>
      <c r="M2166" s="41">
        <f t="shared" ref="M2166:N2166" si="2141">+M2167+M2168+M2169</f>
        <v>0</v>
      </c>
      <c r="N2166" s="41">
        <f t="shared" si="2141"/>
        <v>0</v>
      </c>
      <c r="O2166" s="41">
        <f t="shared" ref="O2166:S2166" si="2142">+O2167+O2168+O2169</f>
        <v>0</v>
      </c>
      <c r="P2166" s="41">
        <f t="shared" si="2142"/>
        <v>0</v>
      </c>
      <c r="Q2166" s="41">
        <f t="shared" si="2142"/>
        <v>0</v>
      </c>
      <c r="R2166" s="41">
        <f t="shared" si="2142"/>
        <v>0</v>
      </c>
      <c r="S2166" s="41">
        <f t="shared" si="2142"/>
        <v>0</v>
      </c>
      <c r="T2166" s="41">
        <f t="shared" ref="T2166:U2166" si="2143">+T2167+T2168+T2169</f>
        <v>0</v>
      </c>
      <c r="U2166" s="41">
        <f t="shared" si="2143"/>
        <v>0</v>
      </c>
    </row>
    <row r="2167" spans="1:21" ht="12" hidden="1" customHeight="1" x14ac:dyDescent="0.2">
      <c r="A2167" s="3">
        <v>5195250101</v>
      </c>
      <c r="B2167" s="4" t="s">
        <v>519</v>
      </c>
      <c r="C2167" s="4" t="s">
        <v>9</v>
      </c>
      <c r="D2167" s="4">
        <f t="shared" si="2098"/>
        <v>10</v>
      </c>
      <c r="E2167" s="42">
        <f t="shared" ref="E2167:E2169" si="2144">+F2167+G2167+J2167+K2167+L2167+H2167+M2167+N2167+I2167+O2167+P2167+Q2167+R2167+S2167+T2167+U2167</f>
        <v>0</v>
      </c>
      <c r="F2167" s="42">
        <f>IFERROR(VLOOKUP($A2167,'2018'!$A$8:$C$209,3,FALSE),0)</f>
        <v>0</v>
      </c>
      <c r="G2167" s="42">
        <f>IFERROR(VLOOKUP($A2167,'2019'!$A$8:$C$282,3,FALSE),0)</f>
        <v>0</v>
      </c>
      <c r="H2167" s="42">
        <f>+IFERROR(VLOOKUP($A2167,'2020'!$A$14:$C$247,3,FALSE),0)</f>
        <v>0</v>
      </c>
      <c r="I2167" s="42">
        <f>+IFERROR(VLOOKUP($A2167,'2021'!$A$12:$C$276,3,FALSE),0)</f>
        <v>0</v>
      </c>
      <c r="J2167" s="42">
        <f>+IFERROR(VLOOKUP($A2167,'2022'!$A:$O,4,FALSE),0)</f>
        <v>0</v>
      </c>
      <c r="K2167" s="42">
        <f>+IFERROR(VLOOKUP($A2167,'2022'!$A:$O,5,FALSE),0)</f>
        <v>0</v>
      </c>
      <c r="L2167" s="42">
        <f>+IFERROR(VLOOKUP($A2167,'2022'!$A:$O,6,FALSE),0)</f>
        <v>0</v>
      </c>
      <c r="M2167" s="42">
        <f>+IFERROR(VLOOKUP($A2167,'2022'!$A:$O,7,FALSE),0)</f>
        <v>0</v>
      </c>
      <c r="N2167" s="42">
        <f>+IFERROR(VLOOKUP($A2167,'2022'!$A:$O,8,FALSE),0)</f>
        <v>0</v>
      </c>
      <c r="O2167" s="42">
        <f>+IFERROR(VLOOKUP($A2167,'2022'!$A:$O,9,FALSE),0)</f>
        <v>0</v>
      </c>
      <c r="P2167" s="42">
        <f>+IFERROR(VLOOKUP($A2167,'2022'!$A:$O,10,FALSE),0)</f>
        <v>0</v>
      </c>
      <c r="Q2167" s="42">
        <f>+IFERROR(VLOOKUP($A2167,'2022'!$A:$O,11,FALSE),0)</f>
        <v>0</v>
      </c>
      <c r="R2167" s="42">
        <f>+IFERROR(VLOOKUP($A2167,'2022'!$A:$O,12,FALSE),0)</f>
        <v>0</v>
      </c>
      <c r="S2167" s="42">
        <f>+IFERROR(VLOOKUP($A2167,'2022'!$A:$O,13,FALSE),0)</f>
        <v>0</v>
      </c>
      <c r="T2167" s="42">
        <f>+IFERROR(VLOOKUP($A2167,'2022'!$A:$O,14,FALSE),0)</f>
        <v>0</v>
      </c>
      <c r="U2167" s="42">
        <f>+IFERROR(VLOOKUP($A2167,'2022'!$A:$O,15,FALSE),0)</f>
        <v>0</v>
      </c>
    </row>
    <row r="2168" spans="1:21" ht="12" hidden="1" customHeight="1" x14ac:dyDescent="0.2">
      <c r="A2168" s="3">
        <v>5195250196</v>
      </c>
      <c r="B2168" s="4" t="s">
        <v>1112</v>
      </c>
      <c r="C2168" s="4" t="s">
        <v>9</v>
      </c>
      <c r="D2168" s="4">
        <f t="shared" si="2098"/>
        <v>10</v>
      </c>
      <c r="E2168" s="42">
        <f t="shared" si="2144"/>
        <v>0</v>
      </c>
      <c r="F2168" s="42">
        <f>IFERROR(VLOOKUP($A2168,'2018'!$A$8:$C$209,3,FALSE),0)</f>
        <v>0</v>
      </c>
      <c r="G2168" s="42">
        <f>IFERROR(VLOOKUP($A2168,'2019'!$A$8:$C$282,3,FALSE),0)</f>
        <v>0</v>
      </c>
      <c r="H2168" s="42">
        <f>+IFERROR(VLOOKUP($A2168,'2020'!$A$14:$C$247,3,FALSE),0)</f>
        <v>0</v>
      </c>
      <c r="I2168" s="42">
        <f>+IFERROR(VLOOKUP($A2168,'2021'!$A$12:$C$276,3,FALSE),0)</f>
        <v>0</v>
      </c>
      <c r="J2168" s="42">
        <f>+IFERROR(VLOOKUP($A2168,'2022'!$A:$O,4,FALSE),0)</f>
        <v>0</v>
      </c>
      <c r="K2168" s="42">
        <f>+IFERROR(VLOOKUP($A2168,'2022'!$A:$O,5,FALSE),0)</f>
        <v>0</v>
      </c>
      <c r="L2168" s="42">
        <f>+IFERROR(VLOOKUP($A2168,'2022'!$A:$O,6,FALSE),0)</f>
        <v>0</v>
      </c>
      <c r="M2168" s="42">
        <f>+IFERROR(VLOOKUP($A2168,'2022'!$A:$O,7,FALSE),0)</f>
        <v>0</v>
      </c>
      <c r="N2168" s="42">
        <f>+IFERROR(VLOOKUP($A2168,'2022'!$A:$O,8,FALSE),0)</f>
        <v>0</v>
      </c>
      <c r="O2168" s="42">
        <f>+IFERROR(VLOOKUP($A2168,'2022'!$A:$O,9,FALSE),0)</f>
        <v>0</v>
      </c>
      <c r="P2168" s="42">
        <f>+IFERROR(VLOOKUP($A2168,'2022'!$A:$O,10,FALSE),0)</f>
        <v>0</v>
      </c>
      <c r="Q2168" s="42">
        <f>+IFERROR(VLOOKUP($A2168,'2022'!$A:$O,11,FALSE),0)</f>
        <v>0</v>
      </c>
      <c r="R2168" s="42">
        <f>+IFERROR(VLOOKUP($A2168,'2022'!$A:$O,12,FALSE),0)</f>
        <v>0</v>
      </c>
      <c r="S2168" s="42">
        <f>+IFERROR(VLOOKUP($A2168,'2022'!$A:$O,13,FALSE),0)</f>
        <v>0</v>
      </c>
      <c r="T2168" s="42">
        <f>+IFERROR(VLOOKUP($A2168,'2022'!$A:$O,14,FALSE),0)</f>
        <v>0</v>
      </c>
      <c r="U2168" s="42">
        <f>+IFERROR(VLOOKUP($A2168,'2022'!$A:$O,15,FALSE),0)</f>
        <v>0</v>
      </c>
    </row>
    <row r="2169" spans="1:21" hidden="1" x14ac:dyDescent="0.2">
      <c r="A2169" s="3">
        <v>5195250197</v>
      </c>
      <c r="B2169" s="4" t="s">
        <v>1113</v>
      </c>
      <c r="C2169" s="4" t="s">
        <v>9</v>
      </c>
      <c r="D2169" s="4">
        <f t="shared" si="2098"/>
        <v>10</v>
      </c>
      <c r="E2169" s="42">
        <f t="shared" si="2144"/>
        <v>0</v>
      </c>
      <c r="F2169" s="42">
        <f>IFERROR(VLOOKUP($A2169,'2018'!$A$8:$C$209,3,FALSE),0)</f>
        <v>0</v>
      </c>
      <c r="G2169" s="42">
        <f>IFERROR(VLOOKUP($A2169,'2019'!$A$8:$C$282,3,FALSE),0)</f>
        <v>0</v>
      </c>
      <c r="H2169" s="42">
        <f>+IFERROR(VLOOKUP($A2169,'2020'!$A$14:$C$247,3,FALSE),0)</f>
        <v>0</v>
      </c>
      <c r="I2169" s="42">
        <f>+IFERROR(VLOOKUP($A2169,'2021'!$A$12:$C$276,3,FALSE),0)</f>
        <v>0</v>
      </c>
      <c r="J2169" s="42">
        <f>+IFERROR(VLOOKUP($A2169,'2022'!$A:$O,4,FALSE),0)</f>
        <v>0</v>
      </c>
      <c r="K2169" s="42">
        <f>+IFERROR(VLOOKUP($A2169,'2022'!$A:$O,5,FALSE),0)</f>
        <v>0</v>
      </c>
      <c r="L2169" s="42">
        <f>+IFERROR(VLOOKUP($A2169,'2022'!$A:$O,6,FALSE),0)</f>
        <v>0</v>
      </c>
      <c r="M2169" s="42">
        <f>+IFERROR(VLOOKUP($A2169,'2022'!$A:$O,7,FALSE),0)</f>
        <v>0</v>
      </c>
      <c r="N2169" s="42">
        <f>+IFERROR(VLOOKUP($A2169,'2022'!$A:$O,8,FALSE),0)</f>
        <v>0</v>
      </c>
      <c r="O2169" s="42">
        <f>+IFERROR(VLOOKUP($A2169,'2022'!$A:$O,9,FALSE),0)</f>
        <v>0</v>
      </c>
      <c r="P2169" s="42">
        <f>+IFERROR(VLOOKUP($A2169,'2022'!$A:$O,10,FALSE),0)</f>
        <v>0</v>
      </c>
      <c r="Q2169" s="42">
        <f>+IFERROR(VLOOKUP($A2169,'2022'!$A:$O,11,FALSE),0)</f>
        <v>0</v>
      </c>
      <c r="R2169" s="42">
        <f>+IFERROR(VLOOKUP($A2169,'2022'!$A:$O,12,FALSE),0)</f>
        <v>0</v>
      </c>
      <c r="S2169" s="42">
        <f>+IFERROR(VLOOKUP($A2169,'2022'!$A:$O,13,FALSE),0)</f>
        <v>0</v>
      </c>
      <c r="T2169" s="42">
        <f>+IFERROR(VLOOKUP($A2169,'2022'!$A:$O,14,FALSE),0)</f>
        <v>0</v>
      </c>
      <c r="U2169" s="42">
        <f>+IFERROR(VLOOKUP($A2169,'2022'!$A:$O,15,FALSE),0)</f>
        <v>0</v>
      </c>
    </row>
    <row r="2170" spans="1:21" ht="12" hidden="1" customHeight="1" x14ac:dyDescent="0.25">
      <c r="A2170" s="5">
        <v>519530</v>
      </c>
      <c r="B2170" s="6" t="s">
        <v>1114</v>
      </c>
      <c r="C2170" s="6" t="s">
        <v>5</v>
      </c>
      <c r="D2170" s="6">
        <f t="shared" si="2098"/>
        <v>6</v>
      </c>
      <c r="E2170" s="40">
        <f t="shared" ref="E2170:U2170" si="2145">+E2171</f>
        <v>0</v>
      </c>
      <c r="F2170" s="40">
        <f t="shared" si="2145"/>
        <v>0</v>
      </c>
      <c r="G2170" s="40">
        <f t="shared" si="2145"/>
        <v>0</v>
      </c>
      <c r="H2170" s="40">
        <f t="shared" si="2145"/>
        <v>0</v>
      </c>
      <c r="I2170" s="40">
        <f t="shared" si="2145"/>
        <v>0</v>
      </c>
      <c r="J2170" s="40">
        <f t="shared" si="2145"/>
        <v>0</v>
      </c>
      <c r="K2170" s="40">
        <f t="shared" si="2145"/>
        <v>0</v>
      </c>
      <c r="L2170" s="40">
        <f t="shared" si="2145"/>
        <v>0</v>
      </c>
      <c r="M2170" s="40">
        <f t="shared" si="2145"/>
        <v>0</v>
      </c>
      <c r="N2170" s="40">
        <f t="shared" si="2145"/>
        <v>0</v>
      </c>
      <c r="O2170" s="40">
        <f t="shared" si="2145"/>
        <v>0</v>
      </c>
      <c r="P2170" s="40">
        <f t="shared" si="2145"/>
        <v>0</v>
      </c>
      <c r="Q2170" s="40">
        <f t="shared" si="2145"/>
        <v>0</v>
      </c>
      <c r="R2170" s="40">
        <f t="shared" si="2145"/>
        <v>0</v>
      </c>
      <c r="S2170" s="40">
        <f t="shared" si="2145"/>
        <v>0</v>
      </c>
      <c r="T2170" s="40">
        <f t="shared" si="2145"/>
        <v>0</v>
      </c>
      <c r="U2170" s="40">
        <f t="shared" si="2145"/>
        <v>0</v>
      </c>
    </row>
    <row r="2171" spans="1:21" ht="12" hidden="1" customHeight="1" x14ac:dyDescent="0.25">
      <c r="A2171" s="34">
        <v>51953001</v>
      </c>
      <c r="B2171" s="35" t="s">
        <v>520</v>
      </c>
      <c r="C2171" s="35" t="s">
        <v>5</v>
      </c>
      <c r="D2171" s="35">
        <f t="shared" si="2098"/>
        <v>8</v>
      </c>
      <c r="E2171" s="41">
        <f t="shared" ref="E2171:L2171" si="2146">+E2172+E2173</f>
        <v>0</v>
      </c>
      <c r="F2171" s="41">
        <f t="shared" si="2146"/>
        <v>0</v>
      </c>
      <c r="G2171" s="41">
        <f t="shared" si="2146"/>
        <v>0</v>
      </c>
      <c r="H2171" s="41">
        <f t="shared" ref="H2171" si="2147">+H2172+H2173</f>
        <v>0</v>
      </c>
      <c r="I2171" s="41">
        <f t="shared" ref="I2171" si="2148">+I2172+I2173</f>
        <v>0</v>
      </c>
      <c r="J2171" s="41">
        <f t="shared" si="2146"/>
        <v>0</v>
      </c>
      <c r="K2171" s="41">
        <f t="shared" si="2146"/>
        <v>0</v>
      </c>
      <c r="L2171" s="41">
        <f t="shared" si="2146"/>
        <v>0</v>
      </c>
      <c r="M2171" s="41">
        <f t="shared" ref="M2171:N2171" si="2149">+M2172+M2173</f>
        <v>0</v>
      </c>
      <c r="N2171" s="41">
        <f t="shared" si="2149"/>
        <v>0</v>
      </c>
      <c r="O2171" s="41">
        <f t="shared" ref="O2171:S2171" si="2150">+O2172+O2173</f>
        <v>0</v>
      </c>
      <c r="P2171" s="41">
        <f t="shared" si="2150"/>
        <v>0</v>
      </c>
      <c r="Q2171" s="41">
        <f t="shared" si="2150"/>
        <v>0</v>
      </c>
      <c r="R2171" s="41">
        <f t="shared" si="2150"/>
        <v>0</v>
      </c>
      <c r="S2171" s="41">
        <f t="shared" si="2150"/>
        <v>0</v>
      </c>
      <c r="T2171" s="41">
        <f t="shared" ref="T2171:U2171" si="2151">+T2172+T2173</f>
        <v>0</v>
      </c>
      <c r="U2171" s="41">
        <f t="shared" si="2151"/>
        <v>0</v>
      </c>
    </row>
    <row r="2172" spans="1:21" hidden="1" x14ac:dyDescent="0.2">
      <c r="A2172" s="3">
        <v>5195300101</v>
      </c>
      <c r="B2172" s="4" t="s">
        <v>520</v>
      </c>
      <c r="C2172" s="4" t="s">
        <v>9</v>
      </c>
      <c r="D2172" s="4">
        <f t="shared" si="2098"/>
        <v>10</v>
      </c>
      <c r="E2172" s="42">
        <f t="shared" ref="E2172:E2173" si="2152">+F2172+G2172+J2172+K2172+L2172+H2172+M2172+N2172+I2172+O2172+P2172+Q2172+R2172+S2172+T2172+U2172</f>
        <v>0</v>
      </c>
      <c r="F2172" s="42">
        <f>IFERROR(VLOOKUP($A2172,'2018'!$A$8:$C$209,3,FALSE),0)</f>
        <v>0</v>
      </c>
      <c r="G2172" s="42">
        <f>IFERROR(VLOOKUP($A2172,'2019'!$A$8:$C$282,3,FALSE),0)</f>
        <v>0</v>
      </c>
      <c r="H2172" s="42">
        <f>+IFERROR(VLOOKUP($A2172,'2020'!$A$14:$C$247,3,FALSE),0)</f>
        <v>0</v>
      </c>
      <c r="I2172" s="42">
        <f>+IFERROR(VLOOKUP($A2172,'2021'!$A$12:$C$276,3,FALSE),0)</f>
        <v>0</v>
      </c>
      <c r="J2172" s="42">
        <f>+IFERROR(VLOOKUP($A2172,'2022'!$A:$O,4,FALSE),0)</f>
        <v>0</v>
      </c>
      <c r="K2172" s="42">
        <f>+IFERROR(VLOOKUP($A2172,'2022'!$A:$O,5,FALSE),0)</f>
        <v>0</v>
      </c>
      <c r="L2172" s="42">
        <f>+IFERROR(VLOOKUP($A2172,'2022'!$A:$O,6,FALSE),0)</f>
        <v>0</v>
      </c>
      <c r="M2172" s="42">
        <f>+IFERROR(VLOOKUP($A2172,'2022'!$A:$O,7,FALSE),0)</f>
        <v>0</v>
      </c>
      <c r="N2172" s="42">
        <f>+IFERROR(VLOOKUP($A2172,'2022'!$A:$O,8,FALSE),0)</f>
        <v>0</v>
      </c>
      <c r="O2172" s="42">
        <f>+IFERROR(VLOOKUP($A2172,'2022'!$A:$O,9,FALSE),0)</f>
        <v>0</v>
      </c>
      <c r="P2172" s="42">
        <f>+IFERROR(VLOOKUP($A2172,'2022'!$A:$O,10,FALSE),0)</f>
        <v>0</v>
      </c>
      <c r="Q2172" s="42">
        <f>+IFERROR(VLOOKUP($A2172,'2022'!$A:$O,11,FALSE),0)</f>
        <v>0</v>
      </c>
      <c r="R2172" s="42">
        <f>+IFERROR(VLOOKUP($A2172,'2022'!$A:$O,12,FALSE),0)</f>
        <v>0</v>
      </c>
      <c r="S2172" s="42">
        <f>+IFERROR(VLOOKUP($A2172,'2022'!$A:$O,13,FALSE),0)</f>
        <v>0</v>
      </c>
      <c r="T2172" s="42">
        <f>+IFERROR(VLOOKUP($A2172,'2022'!$A:$O,14,FALSE),0)</f>
        <v>0</v>
      </c>
      <c r="U2172" s="42">
        <f>+IFERROR(VLOOKUP($A2172,'2022'!$A:$O,15,FALSE),0)</f>
        <v>0</v>
      </c>
    </row>
    <row r="2173" spans="1:21" ht="12" hidden="1" customHeight="1" x14ac:dyDescent="0.2">
      <c r="A2173" s="3">
        <v>5195300196</v>
      </c>
      <c r="B2173" s="4" t="s">
        <v>1115</v>
      </c>
      <c r="C2173" s="4" t="s">
        <v>9</v>
      </c>
      <c r="D2173" s="4">
        <f t="shared" si="2098"/>
        <v>10</v>
      </c>
      <c r="E2173" s="42">
        <f t="shared" si="2152"/>
        <v>0</v>
      </c>
      <c r="F2173" s="42">
        <f>IFERROR(VLOOKUP($A2173,'2018'!$A$8:$C$209,3,FALSE),0)</f>
        <v>0</v>
      </c>
      <c r="G2173" s="42">
        <f>IFERROR(VLOOKUP($A2173,'2019'!$A$8:$C$282,3,FALSE),0)</f>
        <v>0</v>
      </c>
      <c r="H2173" s="42">
        <f>+IFERROR(VLOOKUP($A2173,'2020'!$A$14:$C$247,3,FALSE),0)</f>
        <v>0</v>
      </c>
      <c r="I2173" s="42">
        <f>+IFERROR(VLOOKUP($A2173,'2021'!$A$12:$C$276,3,FALSE),0)</f>
        <v>0</v>
      </c>
      <c r="J2173" s="42">
        <f>+IFERROR(VLOOKUP($A2173,'2022'!$A:$O,4,FALSE),0)</f>
        <v>0</v>
      </c>
      <c r="K2173" s="42">
        <f>+IFERROR(VLOOKUP($A2173,'2022'!$A:$O,5,FALSE),0)</f>
        <v>0</v>
      </c>
      <c r="L2173" s="42">
        <f>+IFERROR(VLOOKUP($A2173,'2022'!$A:$O,6,FALSE),0)</f>
        <v>0</v>
      </c>
      <c r="M2173" s="42">
        <f>+IFERROR(VLOOKUP($A2173,'2022'!$A:$O,7,FALSE),0)</f>
        <v>0</v>
      </c>
      <c r="N2173" s="42">
        <f>+IFERROR(VLOOKUP($A2173,'2022'!$A:$O,8,FALSE),0)</f>
        <v>0</v>
      </c>
      <c r="O2173" s="42">
        <f>+IFERROR(VLOOKUP($A2173,'2022'!$A:$O,9,FALSE),0)</f>
        <v>0</v>
      </c>
      <c r="P2173" s="42">
        <f>+IFERROR(VLOOKUP($A2173,'2022'!$A:$O,10,FALSE),0)</f>
        <v>0</v>
      </c>
      <c r="Q2173" s="42">
        <f>+IFERROR(VLOOKUP($A2173,'2022'!$A:$O,11,FALSE),0)</f>
        <v>0</v>
      </c>
      <c r="R2173" s="42">
        <f>+IFERROR(VLOOKUP($A2173,'2022'!$A:$O,12,FALSE),0)</f>
        <v>0</v>
      </c>
      <c r="S2173" s="42">
        <f>+IFERROR(VLOOKUP($A2173,'2022'!$A:$O,13,FALSE),0)</f>
        <v>0</v>
      </c>
      <c r="T2173" s="42">
        <f>+IFERROR(VLOOKUP($A2173,'2022'!$A:$O,14,FALSE),0)</f>
        <v>0</v>
      </c>
      <c r="U2173" s="42">
        <f>+IFERROR(VLOOKUP($A2173,'2022'!$A:$O,15,FALSE),0)</f>
        <v>0</v>
      </c>
    </row>
    <row r="2174" spans="1:21" ht="12" hidden="1" customHeight="1" x14ac:dyDescent="0.25">
      <c r="A2174" s="5">
        <v>519535</v>
      </c>
      <c r="B2174" s="6" t="s">
        <v>1116</v>
      </c>
      <c r="C2174" s="6" t="s">
        <v>5</v>
      </c>
      <c r="D2174" s="6">
        <f t="shared" si="2098"/>
        <v>6</v>
      </c>
      <c r="E2174" s="40">
        <f t="shared" ref="E2174:U2175" si="2153">+E2175</f>
        <v>0</v>
      </c>
      <c r="F2174" s="40">
        <f t="shared" si="2153"/>
        <v>0</v>
      </c>
      <c r="G2174" s="40">
        <f t="shared" si="2153"/>
        <v>0</v>
      </c>
      <c r="H2174" s="40">
        <f t="shared" si="2153"/>
        <v>0</v>
      </c>
      <c r="I2174" s="40">
        <f t="shared" si="2153"/>
        <v>0</v>
      </c>
      <c r="J2174" s="40">
        <f t="shared" si="2153"/>
        <v>0</v>
      </c>
      <c r="K2174" s="40">
        <f t="shared" si="2153"/>
        <v>0</v>
      </c>
      <c r="L2174" s="40">
        <f t="shared" si="2153"/>
        <v>0</v>
      </c>
      <c r="M2174" s="40">
        <f t="shared" si="2153"/>
        <v>0</v>
      </c>
      <c r="N2174" s="40">
        <f t="shared" si="2153"/>
        <v>0</v>
      </c>
      <c r="O2174" s="40">
        <f t="shared" si="2153"/>
        <v>0</v>
      </c>
      <c r="P2174" s="40">
        <f t="shared" si="2153"/>
        <v>0</v>
      </c>
      <c r="Q2174" s="40">
        <f t="shared" si="2153"/>
        <v>0</v>
      </c>
      <c r="R2174" s="40">
        <f t="shared" si="2153"/>
        <v>0</v>
      </c>
      <c r="S2174" s="40">
        <f t="shared" si="2153"/>
        <v>0</v>
      </c>
      <c r="T2174" s="40">
        <f t="shared" si="2153"/>
        <v>0</v>
      </c>
      <c r="U2174" s="40">
        <f t="shared" si="2153"/>
        <v>0</v>
      </c>
    </row>
    <row r="2175" spans="1:21" ht="12" hidden="1" x14ac:dyDescent="0.25">
      <c r="A2175" s="34">
        <v>51953501</v>
      </c>
      <c r="B2175" s="35" t="s">
        <v>521</v>
      </c>
      <c r="C2175" s="35" t="s">
        <v>5</v>
      </c>
      <c r="D2175" s="35">
        <f t="shared" si="2098"/>
        <v>8</v>
      </c>
      <c r="E2175" s="41">
        <f t="shared" si="2153"/>
        <v>0</v>
      </c>
      <c r="F2175" s="41">
        <f t="shared" si="2153"/>
        <v>0</v>
      </c>
      <c r="G2175" s="41">
        <f t="shared" si="2153"/>
        <v>0</v>
      </c>
      <c r="H2175" s="41">
        <f t="shared" si="2153"/>
        <v>0</v>
      </c>
      <c r="I2175" s="41">
        <f t="shared" si="2153"/>
        <v>0</v>
      </c>
      <c r="J2175" s="41">
        <f t="shared" si="2153"/>
        <v>0</v>
      </c>
      <c r="K2175" s="41">
        <f t="shared" si="2153"/>
        <v>0</v>
      </c>
      <c r="L2175" s="41">
        <f t="shared" si="2153"/>
        <v>0</v>
      </c>
      <c r="M2175" s="41">
        <f t="shared" si="2153"/>
        <v>0</v>
      </c>
      <c r="N2175" s="41">
        <f t="shared" si="2153"/>
        <v>0</v>
      </c>
      <c r="O2175" s="41">
        <f t="shared" si="2153"/>
        <v>0</v>
      </c>
      <c r="P2175" s="41">
        <f t="shared" si="2153"/>
        <v>0</v>
      </c>
      <c r="Q2175" s="41">
        <f t="shared" si="2153"/>
        <v>0</v>
      </c>
      <c r="R2175" s="41">
        <f t="shared" si="2153"/>
        <v>0</v>
      </c>
      <c r="S2175" s="41">
        <f t="shared" si="2153"/>
        <v>0</v>
      </c>
      <c r="T2175" s="41">
        <f t="shared" si="2153"/>
        <v>0</v>
      </c>
      <c r="U2175" s="41">
        <f t="shared" si="2153"/>
        <v>0</v>
      </c>
    </row>
    <row r="2176" spans="1:21" hidden="1" x14ac:dyDescent="0.2">
      <c r="A2176" s="3">
        <v>5195350101</v>
      </c>
      <c r="B2176" s="4" t="s">
        <v>521</v>
      </c>
      <c r="C2176" s="4" t="s">
        <v>9</v>
      </c>
      <c r="D2176" s="4">
        <f t="shared" si="2098"/>
        <v>10</v>
      </c>
      <c r="E2176" s="42">
        <f>+F2176+G2176+J2176+K2176+L2176+H2176+M2176+N2176+I2176+O2176+P2176+Q2176+R2176+S2176+T2176+U2176</f>
        <v>0</v>
      </c>
      <c r="F2176" s="42">
        <f>IFERROR(VLOOKUP($A2176,'2018'!$A$8:$C$209,3,FALSE),0)</f>
        <v>0</v>
      </c>
      <c r="G2176" s="42">
        <f>IFERROR(VLOOKUP($A2176,'2019'!$A$8:$C$282,3,FALSE),0)</f>
        <v>0</v>
      </c>
      <c r="H2176" s="42">
        <f>+IFERROR(VLOOKUP($A2176,'2020'!$A$14:$C$247,3,FALSE),0)</f>
        <v>0</v>
      </c>
      <c r="I2176" s="42">
        <f>+IFERROR(VLOOKUP($A2176,'2021'!$A$12:$C$276,3,FALSE),0)</f>
        <v>0</v>
      </c>
      <c r="J2176" s="42">
        <f>+IFERROR(VLOOKUP($A2176,'2022'!$A:$O,4,FALSE),0)</f>
        <v>0</v>
      </c>
      <c r="K2176" s="42">
        <f>+IFERROR(VLOOKUP($A2176,'2022'!$A:$O,5,FALSE),0)</f>
        <v>0</v>
      </c>
      <c r="L2176" s="42">
        <f>+IFERROR(VLOOKUP($A2176,'2022'!$A:$O,6,FALSE),0)</f>
        <v>0</v>
      </c>
      <c r="M2176" s="42">
        <f>+IFERROR(VLOOKUP($A2176,'2022'!$A:$O,7,FALSE),0)</f>
        <v>0</v>
      </c>
      <c r="N2176" s="42">
        <f>+IFERROR(VLOOKUP($A2176,'2022'!$A:$O,8,FALSE),0)</f>
        <v>0</v>
      </c>
      <c r="O2176" s="42">
        <f>+IFERROR(VLOOKUP($A2176,'2022'!$A:$O,9,FALSE),0)</f>
        <v>0</v>
      </c>
      <c r="P2176" s="42">
        <f>+IFERROR(VLOOKUP($A2176,'2022'!$A:$O,10,FALSE),0)</f>
        <v>0</v>
      </c>
      <c r="Q2176" s="42">
        <f>+IFERROR(VLOOKUP($A2176,'2022'!$A:$O,11,FALSE),0)</f>
        <v>0</v>
      </c>
      <c r="R2176" s="42">
        <f>+IFERROR(VLOOKUP($A2176,'2022'!$A:$O,12,FALSE),0)</f>
        <v>0</v>
      </c>
      <c r="S2176" s="42">
        <f>+IFERROR(VLOOKUP($A2176,'2022'!$A:$O,13,FALSE),0)</f>
        <v>0</v>
      </c>
      <c r="T2176" s="42">
        <f>+IFERROR(VLOOKUP($A2176,'2022'!$A:$O,14,FALSE),0)</f>
        <v>0</v>
      </c>
      <c r="U2176" s="42">
        <f>+IFERROR(VLOOKUP($A2176,'2022'!$A:$O,15,FALSE),0)</f>
        <v>0</v>
      </c>
    </row>
    <row r="2177" spans="1:21" ht="12" hidden="1" x14ac:dyDescent="0.25">
      <c r="A2177" s="5">
        <v>519540</v>
      </c>
      <c r="B2177" s="6" t="s">
        <v>1117</v>
      </c>
      <c r="C2177" s="6" t="s">
        <v>5</v>
      </c>
      <c r="D2177" s="6">
        <f t="shared" si="2098"/>
        <v>6</v>
      </c>
      <c r="E2177" s="40">
        <f t="shared" ref="E2177:U2177" si="2154">+E2178</f>
        <v>0</v>
      </c>
      <c r="F2177" s="40">
        <f t="shared" si="2154"/>
        <v>0</v>
      </c>
      <c r="G2177" s="40">
        <f t="shared" si="2154"/>
        <v>0</v>
      </c>
      <c r="H2177" s="40">
        <f t="shared" si="2154"/>
        <v>0</v>
      </c>
      <c r="I2177" s="40">
        <f t="shared" si="2154"/>
        <v>0</v>
      </c>
      <c r="J2177" s="40">
        <f t="shared" si="2154"/>
        <v>0</v>
      </c>
      <c r="K2177" s="40">
        <f t="shared" si="2154"/>
        <v>0</v>
      </c>
      <c r="L2177" s="40">
        <f t="shared" si="2154"/>
        <v>0</v>
      </c>
      <c r="M2177" s="40">
        <f t="shared" si="2154"/>
        <v>0</v>
      </c>
      <c r="N2177" s="40">
        <f t="shared" si="2154"/>
        <v>0</v>
      </c>
      <c r="O2177" s="40">
        <f t="shared" si="2154"/>
        <v>0</v>
      </c>
      <c r="P2177" s="40">
        <f t="shared" si="2154"/>
        <v>0</v>
      </c>
      <c r="Q2177" s="40">
        <f t="shared" si="2154"/>
        <v>0</v>
      </c>
      <c r="R2177" s="40">
        <f t="shared" si="2154"/>
        <v>0</v>
      </c>
      <c r="S2177" s="40">
        <f t="shared" si="2154"/>
        <v>0</v>
      </c>
      <c r="T2177" s="40">
        <f t="shared" si="2154"/>
        <v>0</v>
      </c>
      <c r="U2177" s="40">
        <f t="shared" si="2154"/>
        <v>0</v>
      </c>
    </row>
    <row r="2178" spans="1:21" ht="12" hidden="1" customHeight="1" x14ac:dyDescent="0.25">
      <c r="A2178" s="34">
        <v>51954001</v>
      </c>
      <c r="B2178" s="35" t="s">
        <v>1117</v>
      </c>
      <c r="C2178" s="35" t="s">
        <v>5</v>
      </c>
      <c r="D2178" s="35">
        <f t="shared" si="2098"/>
        <v>8</v>
      </c>
      <c r="E2178" s="41">
        <f t="shared" ref="E2178:L2178" si="2155">+E2179+E2180</f>
        <v>0</v>
      </c>
      <c r="F2178" s="41">
        <f t="shared" si="2155"/>
        <v>0</v>
      </c>
      <c r="G2178" s="41">
        <f t="shared" si="2155"/>
        <v>0</v>
      </c>
      <c r="H2178" s="41">
        <f t="shared" ref="H2178" si="2156">+H2179+H2180</f>
        <v>0</v>
      </c>
      <c r="I2178" s="41">
        <f t="shared" ref="I2178" si="2157">+I2179+I2180</f>
        <v>0</v>
      </c>
      <c r="J2178" s="41">
        <f t="shared" si="2155"/>
        <v>0</v>
      </c>
      <c r="K2178" s="41">
        <f t="shared" si="2155"/>
        <v>0</v>
      </c>
      <c r="L2178" s="41">
        <f t="shared" si="2155"/>
        <v>0</v>
      </c>
      <c r="M2178" s="41">
        <f t="shared" ref="M2178:N2178" si="2158">+M2179+M2180</f>
        <v>0</v>
      </c>
      <c r="N2178" s="41">
        <f t="shared" si="2158"/>
        <v>0</v>
      </c>
      <c r="O2178" s="41">
        <f t="shared" ref="O2178:S2178" si="2159">+O2179+O2180</f>
        <v>0</v>
      </c>
      <c r="P2178" s="41">
        <f t="shared" si="2159"/>
        <v>0</v>
      </c>
      <c r="Q2178" s="41">
        <f t="shared" si="2159"/>
        <v>0</v>
      </c>
      <c r="R2178" s="41">
        <f t="shared" si="2159"/>
        <v>0</v>
      </c>
      <c r="S2178" s="41">
        <f t="shared" si="2159"/>
        <v>0</v>
      </c>
      <c r="T2178" s="41">
        <f t="shared" ref="T2178:U2178" si="2160">+T2179+T2180</f>
        <v>0</v>
      </c>
      <c r="U2178" s="41">
        <f t="shared" si="2160"/>
        <v>0</v>
      </c>
    </row>
    <row r="2179" spans="1:21" ht="12" hidden="1" customHeight="1" x14ac:dyDescent="0.2">
      <c r="A2179" s="3">
        <v>5195400101</v>
      </c>
      <c r="B2179" s="4" t="s">
        <v>1118</v>
      </c>
      <c r="C2179" s="4" t="s">
        <v>9</v>
      </c>
      <c r="D2179" s="4">
        <f t="shared" si="2098"/>
        <v>10</v>
      </c>
      <c r="E2179" s="42">
        <f t="shared" ref="E2179:E2180" si="2161">+F2179+G2179+J2179+K2179+L2179+H2179+M2179+N2179+I2179+O2179+P2179+Q2179+R2179+S2179+T2179+U2179</f>
        <v>0</v>
      </c>
      <c r="F2179" s="42">
        <f>IFERROR(VLOOKUP($A2179,'2018'!$A$8:$C$209,3,FALSE),0)</f>
        <v>0</v>
      </c>
      <c r="G2179" s="42">
        <f>IFERROR(VLOOKUP($A2179,'2019'!$A$8:$C$282,3,FALSE),0)</f>
        <v>0</v>
      </c>
      <c r="H2179" s="42">
        <f>+IFERROR(VLOOKUP($A2179,'2020'!$A$14:$C$247,3,FALSE),0)</f>
        <v>0</v>
      </c>
      <c r="I2179" s="42">
        <f>+IFERROR(VLOOKUP($A2179,'2021'!$A$12:$C$276,3,FALSE),0)</f>
        <v>0</v>
      </c>
      <c r="J2179" s="42">
        <f>+IFERROR(VLOOKUP($A2179,'2022'!$A:$O,4,FALSE),0)</f>
        <v>0</v>
      </c>
      <c r="K2179" s="42">
        <f>+IFERROR(VLOOKUP($A2179,'2022'!$A:$O,5,FALSE),0)</f>
        <v>0</v>
      </c>
      <c r="L2179" s="42">
        <f>+IFERROR(VLOOKUP($A2179,'2022'!$A:$O,6,FALSE),0)</f>
        <v>0</v>
      </c>
      <c r="M2179" s="42">
        <f>+IFERROR(VLOOKUP($A2179,'2022'!$A:$O,7,FALSE),0)</f>
        <v>0</v>
      </c>
      <c r="N2179" s="42">
        <f>+IFERROR(VLOOKUP($A2179,'2022'!$A:$O,8,FALSE),0)</f>
        <v>0</v>
      </c>
      <c r="O2179" s="42">
        <f>+IFERROR(VLOOKUP($A2179,'2022'!$A:$O,9,FALSE),0)</f>
        <v>0</v>
      </c>
      <c r="P2179" s="42">
        <f>+IFERROR(VLOOKUP($A2179,'2022'!$A:$O,10,FALSE),0)</f>
        <v>0</v>
      </c>
      <c r="Q2179" s="42">
        <f>+IFERROR(VLOOKUP($A2179,'2022'!$A:$O,11,FALSE),0)</f>
        <v>0</v>
      </c>
      <c r="R2179" s="42">
        <f>+IFERROR(VLOOKUP($A2179,'2022'!$A:$O,12,FALSE),0)</f>
        <v>0</v>
      </c>
      <c r="S2179" s="42">
        <f>+IFERROR(VLOOKUP($A2179,'2022'!$A:$O,13,FALSE),0)</f>
        <v>0</v>
      </c>
      <c r="T2179" s="42">
        <f>+IFERROR(VLOOKUP($A2179,'2022'!$A:$O,14,FALSE),0)</f>
        <v>0</v>
      </c>
      <c r="U2179" s="42">
        <f>+IFERROR(VLOOKUP($A2179,'2022'!$A:$O,15,FALSE),0)</f>
        <v>0</v>
      </c>
    </row>
    <row r="2180" spans="1:21" hidden="1" x14ac:dyDescent="0.2">
      <c r="A2180" s="3">
        <v>5195400196</v>
      </c>
      <c r="B2180" s="4" t="s">
        <v>1119</v>
      </c>
      <c r="C2180" s="4" t="s">
        <v>9</v>
      </c>
      <c r="D2180" s="4">
        <f t="shared" si="2098"/>
        <v>10</v>
      </c>
      <c r="E2180" s="42">
        <f t="shared" si="2161"/>
        <v>0</v>
      </c>
      <c r="F2180" s="42">
        <f>IFERROR(VLOOKUP($A2180,'2018'!$A$8:$C$209,3,FALSE),0)</f>
        <v>0</v>
      </c>
      <c r="G2180" s="42">
        <f>IFERROR(VLOOKUP($A2180,'2019'!$A$8:$C$282,3,FALSE),0)</f>
        <v>0</v>
      </c>
      <c r="H2180" s="42">
        <f>+IFERROR(VLOOKUP($A2180,'2020'!$A$14:$C$247,3,FALSE),0)</f>
        <v>0</v>
      </c>
      <c r="I2180" s="42">
        <f>+IFERROR(VLOOKUP($A2180,'2021'!$A$12:$C$276,3,FALSE),0)</f>
        <v>0</v>
      </c>
      <c r="J2180" s="42">
        <f>+IFERROR(VLOOKUP($A2180,'2022'!$A:$O,4,FALSE),0)</f>
        <v>0</v>
      </c>
      <c r="K2180" s="42">
        <f>+IFERROR(VLOOKUP($A2180,'2022'!$A:$O,5,FALSE),0)</f>
        <v>0</v>
      </c>
      <c r="L2180" s="42">
        <f>+IFERROR(VLOOKUP($A2180,'2022'!$A:$O,6,FALSE),0)</f>
        <v>0</v>
      </c>
      <c r="M2180" s="42">
        <f>+IFERROR(VLOOKUP($A2180,'2022'!$A:$O,7,FALSE),0)</f>
        <v>0</v>
      </c>
      <c r="N2180" s="42">
        <f>+IFERROR(VLOOKUP($A2180,'2022'!$A:$O,8,FALSE),0)</f>
        <v>0</v>
      </c>
      <c r="O2180" s="42">
        <f>+IFERROR(VLOOKUP($A2180,'2022'!$A:$O,9,FALSE),0)</f>
        <v>0</v>
      </c>
      <c r="P2180" s="42">
        <f>+IFERROR(VLOOKUP($A2180,'2022'!$A:$O,10,FALSE),0)</f>
        <v>0</v>
      </c>
      <c r="Q2180" s="42">
        <f>+IFERROR(VLOOKUP($A2180,'2022'!$A:$O,11,FALSE),0)</f>
        <v>0</v>
      </c>
      <c r="R2180" s="42">
        <f>+IFERROR(VLOOKUP($A2180,'2022'!$A:$O,12,FALSE),0)</f>
        <v>0</v>
      </c>
      <c r="S2180" s="42">
        <f>+IFERROR(VLOOKUP($A2180,'2022'!$A:$O,13,FALSE),0)</f>
        <v>0</v>
      </c>
      <c r="T2180" s="42">
        <f>+IFERROR(VLOOKUP($A2180,'2022'!$A:$O,14,FALSE),0)</f>
        <v>0</v>
      </c>
      <c r="U2180" s="42">
        <f>+IFERROR(VLOOKUP($A2180,'2022'!$A:$O,15,FALSE),0)</f>
        <v>0</v>
      </c>
    </row>
    <row r="2181" spans="1:21" ht="12" hidden="1" x14ac:dyDescent="0.25">
      <c r="A2181" s="5">
        <v>519545</v>
      </c>
      <c r="B2181" s="6" t="s">
        <v>560</v>
      </c>
      <c r="C2181" s="6" t="s">
        <v>5</v>
      </c>
      <c r="D2181" s="6">
        <f t="shared" si="2098"/>
        <v>6</v>
      </c>
      <c r="E2181" s="40">
        <f t="shared" ref="E2181:U2182" si="2162">+E2182</f>
        <v>0</v>
      </c>
      <c r="F2181" s="40">
        <f t="shared" si="2162"/>
        <v>0</v>
      </c>
      <c r="G2181" s="40">
        <f t="shared" si="2162"/>
        <v>0</v>
      </c>
      <c r="H2181" s="40">
        <f t="shared" si="2162"/>
        <v>0</v>
      </c>
      <c r="I2181" s="40">
        <f t="shared" si="2162"/>
        <v>0</v>
      </c>
      <c r="J2181" s="40">
        <f t="shared" si="2162"/>
        <v>0</v>
      </c>
      <c r="K2181" s="40">
        <f t="shared" si="2162"/>
        <v>0</v>
      </c>
      <c r="L2181" s="40">
        <f t="shared" si="2162"/>
        <v>0</v>
      </c>
      <c r="M2181" s="40">
        <f t="shared" si="2162"/>
        <v>0</v>
      </c>
      <c r="N2181" s="40">
        <f t="shared" si="2162"/>
        <v>0</v>
      </c>
      <c r="O2181" s="40">
        <f t="shared" si="2162"/>
        <v>0</v>
      </c>
      <c r="P2181" s="40">
        <f t="shared" si="2162"/>
        <v>0</v>
      </c>
      <c r="Q2181" s="40">
        <f t="shared" si="2162"/>
        <v>0</v>
      </c>
      <c r="R2181" s="40">
        <f t="shared" si="2162"/>
        <v>0</v>
      </c>
      <c r="S2181" s="40">
        <f t="shared" si="2162"/>
        <v>0</v>
      </c>
      <c r="T2181" s="40">
        <f t="shared" si="2162"/>
        <v>0</v>
      </c>
      <c r="U2181" s="40">
        <f t="shared" si="2162"/>
        <v>0</v>
      </c>
    </row>
    <row r="2182" spans="1:21" ht="12" hidden="1" x14ac:dyDescent="0.25">
      <c r="A2182" s="34">
        <v>51954501</v>
      </c>
      <c r="B2182" s="35" t="s">
        <v>560</v>
      </c>
      <c r="C2182" s="35" t="s">
        <v>5</v>
      </c>
      <c r="D2182" s="35">
        <f t="shared" si="2098"/>
        <v>8</v>
      </c>
      <c r="E2182" s="41">
        <f t="shared" si="2162"/>
        <v>0</v>
      </c>
      <c r="F2182" s="41">
        <f t="shared" si="2162"/>
        <v>0</v>
      </c>
      <c r="G2182" s="41">
        <f t="shared" si="2162"/>
        <v>0</v>
      </c>
      <c r="H2182" s="41">
        <f t="shared" si="2162"/>
        <v>0</v>
      </c>
      <c r="I2182" s="41">
        <f t="shared" si="2162"/>
        <v>0</v>
      </c>
      <c r="J2182" s="41">
        <f t="shared" si="2162"/>
        <v>0</v>
      </c>
      <c r="K2182" s="41">
        <f t="shared" si="2162"/>
        <v>0</v>
      </c>
      <c r="L2182" s="41">
        <f t="shared" si="2162"/>
        <v>0</v>
      </c>
      <c r="M2182" s="41">
        <f t="shared" si="2162"/>
        <v>0</v>
      </c>
      <c r="N2182" s="41">
        <f t="shared" si="2162"/>
        <v>0</v>
      </c>
      <c r="O2182" s="41">
        <f t="shared" si="2162"/>
        <v>0</v>
      </c>
      <c r="P2182" s="41">
        <f t="shared" si="2162"/>
        <v>0</v>
      </c>
      <c r="Q2182" s="41">
        <f t="shared" si="2162"/>
        <v>0</v>
      </c>
      <c r="R2182" s="41">
        <f t="shared" si="2162"/>
        <v>0</v>
      </c>
      <c r="S2182" s="41">
        <f t="shared" si="2162"/>
        <v>0</v>
      </c>
      <c r="T2182" s="41">
        <f t="shared" si="2162"/>
        <v>0</v>
      </c>
      <c r="U2182" s="41">
        <f t="shared" si="2162"/>
        <v>0</v>
      </c>
    </row>
    <row r="2183" spans="1:21" ht="12" hidden="1" customHeight="1" x14ac:dyDescent="0.2">
      <c r="A2183" s="3">
        <v>5195450101</v>
      </c>
      <c r="B2183" s="4" t="s">
        <v>560</v>
      </c>
      <c r="C2183" s="4" t="s">
        <v>9</v>
      </c>
      <c r="D2183" s="4">
        <f t="shared" si="2098"/>
        <v>10</v>
      </c>
      <c r="E2183" s="42">
        <f>+F2183+G2183+J2183+K2183+L2183+H2183+M2183+N2183+I2183+O2183+P2183+Q2183+R2183+S2183+T2183+U2183</f>
        <v>0</v>
      </c>
      <c r="F2183" s="42">
        <f>IFERROR(VLOOKUP($A2183,'2018'!$A$8:$C$209,3,FALSE),0)</f>
        <v>0</v>
      </c>
      <c r="G2183" s="42">
        <f>IFERROR(VLOOKUP($A2183,'2019'!$A$8:$C$282,3,FALSE),0)</f>
        <v>0</v>
      </c>
      <c r="H2183" s="42">
        <f>+IFERROR(VLOOKUP($A2183,'2020'!$A$14:$C$247,3,FALSE),0)</f>
        <v>0</v>
      </c>
      <c r="I2183" s="42">
        <f>+IFERROR(VLOOKUP($A2183,'2021'!$A$12:$C$276,3,FALSE),0)</f>
        <v>0</v>
      </c>
      <c r="J2183" s="42">
        <f>+IFERROR(VLOOKUP($A2183,'2022'!$A:$O,4,FALSE),0)</f>
        <v>0</v>
      </c>
      <c r="K2183" s="42">
        <f>+IFERROR(VLOOKUP($A2183,'2022'!$A:$O,5,FALSE),0)</f>
        <v>0</v>
      </c>
      <c r="L2183" s="42">
        <f>+IFERROR(VLOOKUP($A2183,'2022'!$A:$O,6,FALSE),0)</f>
        <v>0</v>
      </c>
      <c r="M2183" s="42">
        <f>+IFERROR(VLOOKUP($A2183,'2022'!$A:$O,7,FALSE),0)</f>
        <v>0</v>
      </c>
      <c r="N2183" s="42">
        <f>+IFERROR(VLOOKUP($A2183,'2022'!$A:$O,8,FALSE),0)</f>
        <v>0</v>
      </c>
      <c r="O2183" s="42">
        <f>+IFERROR(VLOOKUP($A2183,'2022'!$A:$O,9,FALSE),0)</f>
        <v>0</v>
      </c>
      <c r="P2183" s="42">
        <f>+IFERROR(VLOOKUP($A2183,'2022'!$A:$O,10,FALSE),0)</f>
        <v>0</v>
      </c>
      <c r="Q2183" s="42">
        <f>+IFERROR(VLOOKUP($A2183,'2022'!$A:$O,11,FALSE),0)</f>
        <v>0</v>
      </c>
      <c r="R2183" s="42">
        <f>+IFERROR(VLOOKUP($A2183,'2022'!$A:$O,12,FALSE),0)</f>
        <v>0</v>
      </c>
      <c r="S2183" s="42">
        <f>+IFERROR(VLOOKUP($A2183,'2022'!$A:$O,13,FALSE),0)</f>
        <v>0</v>
      </c>
      <c r="T2183" s="42">
        <f>+IFERROR(VLOOKUP($A2183,'2022'!$A:$O,14,FALSE),0)</f>
        <v>0</v>
      </c>
      <c r="U2183" s="42">
        <f>+IFERROR(VLOOKUP($A2183,'2022'!$A:$O,15,FALSE),0)</f>
        <v>0</v>
      </c>
    </row>
    <row r="2184" spans="1:21" ht="12" hidden="1" customHeight="1" x14ac:dyDescent="0.25">
      <c r="A2184" s="5">
        <v>519550</v>
      </c>
      <c r="B2184" s="6" t="s">
        <v>1120</v>
      </c>
      <c r="C2184" s="6" t="s">
        <v>5</v>
      </c>
      <c r="D2184" s="6">
        <f t="shared" si="2098"/>
        <v>6</v>
      </c>
      <c r="E2184" s="40">
        <f t="shared" ref="E2184:U2185" si="2163">+E2185</f>
        <v>0</v>
      </c>
      <c r="F2184" s="40">
        <f t="shared" si="2163"/>
        <v>0</v>
      </c>
      <c r="G2184" s="40">
        <f t="shared" si="2163"/>
        <v>0</v>
      </c>
      <c r="H2184" s="40">
        <f t="shared" si="2163"/>
        <v>0</v>
      </c>
      <c r="I2184" s="40">
        <f t="shared" si="2163"/>
        <v>0</v>
      </c>
      <c r="J2184" s="40">
        <f t="shared" si="2163"/>
        <v>0</v>
      </c>
      <c r="K2184" s="40">
        <f t="shared" si="2163"/>
        <v>0</v>
      </c>
      <c r="L2184" s="40">
        <f t="shared" si="2163"/>
        <v>0</v>
      </c>
      <c r="M2184" s="40">
        <f t="shared" si="2163"/>
        <v>0</v>
      </c>
      <c r="N2184" s="40">
        <f t="shared" si="2163"/>
        <v>0</v>
      </c>
      <c r="O2184" s="40">
        <f t="shared" si="2163"/>
        <v>0</v>
      </c>
      <c r="P2184" s="40">
        <f t="shared" si="2163"/>
        <v>0</v>
      </c>
      <c r="Q2184" s="40">
        <f t="shared" si="2163"/>
        <v>0</v>
      </c>
      <c r="R2184" s="40">
        <f t="shared" si="2163"/>
        <v>0</v>
      </c>
      <c r="S2184" s="40">
        <f t="shared" si="2163"/>
        <v>0</v>
      </c>
      <c r="T2184" s="40">
        <f t="shared" si="2163"/>
        <v>0</v>
      </c>
      <c r="U2184" s="40">
        <f t="shared" si="2163"/>
        <v>0</v>
      </c>
    </row>
    <row r="2185" spans="1:21" ht="12" hidden="1" x14ac:dyDescent="0.25">
      <c r="A2185" s="34">
        <v>51955001</v>
      </c>
      <c r="B2185" s="35" t="s">
        <v>1120</v>
      </c>
      <c r="C2185" s="35" t="s">
        <v>5</v>
      </c>
      <c r="D2185" s="35">
        <f t="shared" si="2098"/>
        <v>8</v>
      </c>
      <c r="E2185" s="41">
        <f t="shared" si="2163"/>
        <v>0</v>
      </c>
      <c r="F2185" s="41">
        <f t="shared" si="2163"/>
        <v>0</v>
      </c>
      <c r="G2185" s="41">
        <f t="shared" si="2163"/>
        <v>0</v>
      </c>
      <c r="H2185" s="41">
        <f t="shared" si="2163"/>
        <v>0</v>
      </c>
      <c r="I2185" s="41">
        <f t="shared" si="2163"/>
        <v>0</v>
      </c>
      <c r="J2185" s="41">
        <f t="shared" si="2163"/>
        <v>0</v>
      </c>
      <c r="K2185" s="41">
        <f t="shared" si="2163"/>
        <v>0</v>
      </c>
      <c r="L2185" s="41">
        <f t="shared" si="2163"/>
        <v>0</v>
      </c>
      <c r="M2185" s="41">
        <f t="shared" si="2163"/>
        <v>0</v>
      </c>
      <c r="N2185" s="41">
        <f t="shared" si="2163"/>
        <v>0</v>
      </c>
      <c r="O2185" s="41">
        <f t="shared" si="2163"/>
        <v>0</v>
      </c>
      <c r="P2185" s="41">
        <f t="shared" si="2163"/>
        <v>0</v>
      </c>
      <c r="Q2185" s="41">
        <f t="shared" si="2163"/>
        <v>0</v>
      </c>
      <c r="R2185" s="41">
        <f t="shared" si="2163"/>
        <v>0</v>
      </c>
      <c r="S2185" s="41">
        <f t="shared" si="2163"/>
        <v>0</v>
      </c>
      <c r="T2185" s="41">
        <f t="shared" si="2163"/>
        <v>0</v>
      </c>
      <c r="U2185" s="41">
        <f t="shared" si="2163"/>
        <v>0</v>
      </c>
    </row>
    <row r="2186" spans="1:21" ht="12" hidden="1" customHeight="1" x14ac:dyDescent="0.2">
      <c r="A2186" s="3">
        <v>5195500101</v>
      </c>
      <c r="B2186" s="4" t="s">
        <v>1120</v>
      </c>
      <c r="C2186" s="4" t="s">
        <v>9</v>
      </c>
      <c r="D2186" s="4">
        <f t="shared" si="2098"/>
        <v>10</v>
      </c>
      <c r="E2186" s="42">
        <f>+F2186+G2186+J2186+K2186+L2186+H2186+M2186+N2186+I2186+O2186+P2186+Q2186+R2186+S2186+T2186+U2186</f>
        <v>0</v>
      </c>
      <c r="F2186" s="42">
        <f>IFERROR(VLOOKUP($A2186,'2018'!$A$8:$C$209,3,FALSE),0)</f>
        <v>0</v>
      </c>
      <c r="G2186" s="42">
        <f>IFERROR(VLOOKUP($A2186,'2019'!$A$8:$C$282,3,FALSE),0)</f>
        <v>0</v>
      </c>
      <c r="H2186" s="42">
        <f>+IFERROR(VLOOKUP($A2186,'2020'!$A$14:$C$247,3,FALSE),0)</f>
        <v>0</v>
      </c>
      <c r="I2186" s="42">
        <f>+IFERROR(VLOOKUP($A2186,'2021'!$A$12:$C$276,3,FALSE),0)</f>
        <v>0</v>
      </c>
      <c r="J2186" s="42">
        <f>+IFERROR(VLOOKUP($A2186,'2022'!$A:$O,4,FALSE),0)</f>
        <v>0</v>
      </c>
      <c r="K2186" s="42">
        <f>+IFERROR(VLOOKUP($A2186,'2022'!$A:$O,5,FALSE),0)</f>
        <v>0</v>
      </c>
      <c r="L2186" s="42">
        <f>+IFERROR(VLOOKUP($A2186,'2022'!$A:$O,6,FALSE),0)</f>
        <v>0</v>
      </c>
      <c r="M2186" s="42">
        <f>+IFERROR(VLOOKUP($A2186,'2022'!$A:$O,7,FALSE),0)</f>
        <v>0</v>
      </c>
      <c r="N2186" s="42">
        <f>+IFERROR(VLOOKUP($A2186,'2022'!$A:$O,8,FALSE),0)</f>
        <v>0</v>
      </c>
      <c r="O2186" s="42">
        <f>+IFERROR(VLOOKUP($A2186,'2022'!$A:$O,9,FALSE),0)</f>
        <v>0</v>
      </c>
      <c r="P2186" s="42">
        <f>+IFERROR(VLOOKUP($A2186,'2022'!$A:$O,10,FALSE),0)</f>
        <v>0</v>
      </c>
      <c r="Q2186" s="42">
        <f>+IFERROR(VLOOKUP($A2186,'2022'!$A:$O,11,FALSE),0)</f>
        <v>0</v>
      </c>
      <c r="R2186" s="42">
        <f>+IFERROR(VLOOKUP($A2186,'2022'!$A:$O,12,FALSE),0)</f>
        <v>0</v>
      </c>
      <c r="S2186" s="42">
        <f>+IFERROR(VLOOKUP($A2186,'2022'!$A:$O,13,FALSE),0)</f>
        <v>0</v>
      </c>
      <c r="T2186" s="42">
        <f>+IFERROR(VLOOKUP($A2186,'2022'!$A:$O,14,FALSE),0)</f>
        <v>0</v>
      </c>
      <c r="U2186" s="42">
        <f>+IFERROR(VLOOKUP($A2186,'2022'!$A:$O,15,FALSE),0)</f>
        <v>0</v>
      </c>
    </row>
    <row r="2187" spans="1:21" ht="12" hidden="1" customHeight="1" x14ac:dyDescent="0.25">
      <c r="A2187" s="5">
        <v>519560</v>
      </c>
      <c r="B2187" s="6" t="s">
        <v>534</v>
      </c>
      <c r="C2187" s="6" t="s">
        <v>5</v>
      </c>
      <c r="D2187" s="6">
        <f t="shared" si="2098"/>
        <v>6</v>
      </c>
      <c r="E2187" s="40">
        <f t="shared" ref="E2187:U2187" si="2164">+E2188</f>
        <v>0</v>
      </c>
      <c r="F2187" s="40">
        <f t="shared" si="2164"/>
        <v>0</v>
      </c>
      <c r="G2187" s="40">
        <f t="shared" si="2164"/>
        <v>0</v>
      </c>
      <c r="H2187" s="40">
        <f t="shared" si="2164"/>
        <v>0</v>
      </c>
      <c r="I2187" s="40">
        <f t="shared" si="2164"/>
        <v>0</v>
      </c>
      <c r="J2187" s="40">
        <f t="shared" si="2164"/>
        <v>0</v>
      </c>
      <c r="K2187" s="40">
        <f t="shared" si="2164"/>
        <v>0</v>
      </c>
      <c r="L2187" s="40">
        <f t="shared" si="2164"/>
        <v>0</v>
      </c>
      <c r="M2187" s="40">
        <f t="shared" si="2164"/>
        <v>0</v>
      </c>
      <c r="N2187" s="40">
        <f t="shared" si="2164"/>
        <v>0</v>
      </c>
      <c r="O2187" s="40">
        <f t="shared" si="2164"/>
        <v>0</v>
      </c>
      <c r="P2187" s="40">
        <f t="shared" si="2164"/>
        <v>0</v>
      </c>
      <c r="Q2187" s="40">
        <f t="shared" si="2164"/>
        <v>0</v>
      </c>
      <c r="R2187" s="40">
        <f t="shared" si="2164"/>
        <v>0</v>
      </c>
      <c r="S2187" s="40">
        <f t="shared" si="2164"/>
        <v>0</v>
      </c>
      <c r="T2187" s="40">
        <f t="shared" si="2164"/>
        <v>0</v>
      </c>
      <c r="U2187" s="40">
        <f t="shared" si="2164"/>
        <v>0</v>
      </c>
    </row>
    <row r="2188" spans="1:21" ht="12" hidden="1" x14ac:dyDescent="0.25">
      <c r="A2188" s="34">
        <v>51956001</v>
      </c>
      <c r="B2188" s="35" t="s">
        <v>534</v>
      </c>
      <c r="C2188" s="35" t="s">
        <v>5</v>
      </c>
      <c r="D2188" s="35">
        <f t="shared" si="2098"/>
        <v>8</v>
      </c>
      <c r="E2188" s="41">
        <f t="shared" ref="E2188:L2188" si="2165">+E2189+E2190+E2191</f>
        <v>0</v>
      </c>
      <c r="F2188" s="41">
        <f t="shared" si="2165"/>
        <v>0</v>
      </c>
      <c r="G2188" s="41">
        <f t="shared" si="2165"/>
        <v>0</v>
      </c>
      <c r="H2188" s="41">
        <f t="shared" ref="H2188" si="2166">+H2189+H2190+H2191</f>
        <v>0</v>
      </c>
      <c r="I2188" s="41">
        <f t="shared" ref="I2188" si="2167">+I2189+I2190+I2191</f>
        <v>0</v>
      </c>
      <c r="J2188" s="41">
        <f t="shared" si="2165"/>
        <v>0</v>
      </c>
      <c r="K2188" s="41">
        <f t="shared" si="2165"/>
        <v>0</v>
      </c>
      <c r="L2188" s="41">
        <f t="shared" si="2165"/>
        <v>0</v>
      </c>
      <c r="M2188" s="41">
        <f t="shared" ref="M2188:N2188" si="2168">+M2189+M2190+M2191</f>
        <v>0</v>
      </c>
      <c r="N2188" s="41">
        <f t="shared" si="2168"/>
        <v>0</v>
      </c>
      <c r="O2188" s="41">
        <f t="shared" ref="O2188:S2188" si="2169">+O2189+O2190+O2191</f>
        <v>0</v>
      </c>
      <c r="P2188" s="41">
        <f t="shared" si="2169"/>
        <v>0</v>
      </c>
      <c r="Q2188" s="41">
        <f t="shared" si="2169"/>
        <v>0</v>
      </c>
      <c r="R2188" s="41">
        <f t="shared" si="2169"/>
        <v>0</v>
      </c>
      <c r="S2188" s="41">
        <f t="shared" si="2169"/>
        <v>0</v>
      </c>
      <c r="T2188" s="41">
        <f t="shared" ref="T2188:U2188" si="2170">+T2189+T2190+T2191</f>
        <v>0</v>
      </c>
      <c r="U2188" s="41">
        <f t="shared" si="2170"/>
        <v>0</v>
      </c>
    </row>
    <row r="2189" spans="1:21" hidden="1" x14ac:dyDescent="0.2">
      <c r="A2189" s="3">
        <v>5195600101</v>
      </c>
      <c r="B2189" s="4" t="s">
        <v>534</v>
      </c>
      <c r="C2189" s="4" t="s">
        <v>9</v>
      </c>
      <c r="D2189" s="4">
        <f t="shared" si="2098"/>
        <v>10</v>
      </c>
      <c r="E2189" s="42">
        <f t="shared" ref="E2189:E2191" si="2171">+F2189+G2189+J2189+K2189+L2189+H2189+M2189+N2189+I2189+O2189+P2189+Q2189+R2189+S2189+T2189+U2189</f>
        <v>0</v>
      </c>
      <c r="F2189" s="42">
        <f>IFERROR(VLOOKUP($A2189,'2018'!$A$8:$C$209,3,FALSE),0)</f>
        <v>0</v>
      </c>
      <c r="G2189" s="42">
        <f>IFERROR(VLOOKUP($A2189,'2019'!$A$8:$C$282,3,FALSE),0)</f>
        <v>0</v>
      </c>
      <c r="H2189" s="42">
        <f>+IFERROR(VLOOKUP($A2189,'2020'!$A$14:$C$247,3,FALSE),0)</f>
        <v>0</v>
      </c>
      <c r="I2189" s="42">
        <f>+IFERROR(VLOOKUP($A2189,'2021'!$A$12:$C$276,3,FALSE),0)</f>
        <v>0</v>
      </c>
      <c r="J2189" s="42">
        <f>+IFERROR(VLOOKUP($A2189,'2022'!$A:$O,4,FALSE),0)</f>
        <v>0</v>
      </c>
      <c r="K2189" s="42">
        <f>+IFERROR(VLOOKUP($A2189,'2022'!$A:$O,5,FALSE),0)</f>
        <v>0</v>
      </c>
      <c r="L2189" s="42">
        <f>+IFERROR(VLOOKUP($A2189,'2022'!$A:$O,6,FALSE),0)</f>
        <v>0</v>
      </c>
      <c r="M2189" s="42">
        <f>+IFERROR(VLOOKUP($A2189,'2022'!$A:$O,7,FALSE),0)</f>
        <v>0</v>
      </c>
      <c r="N2189" s="42">
        <f>+IFERROR(VLOOKUP($A2189,'2022'!$A:$O,8,FALSE),0)</f>
        <v>0</v>
      </c>
      <c r="O2189" s="42">
        <f>+IFERROR(VLOOKUP($A2189,'2022'!$A:$O,9,FALSE),0)</f>
        <v>0</v>
      </c>
      <c r="P2189" s="42">
        <f>+IFERROR(VLOOKUP($A2189,'2022'!$A:$O,10,FALSE),0)</f>
        <v>0</v>
      </c>
      <c r="Q2189" s="42">
        <f>+IFERROR(VLOOKUP($A2189,'2022'!$A:$O,11,FALSE),0)</f>
        <v>0</v>
      </c>
      <c r="R2189" s="42">
        <f>+IFERROR(VLOOKUP($A2189,'2022'!$A:$O,12,FALSE),0)</f>
        <v>0</v>
      </c>
      <c r="S2189" s="42">
        <f>+IFERROR(VLOOKUP($A2189,'2022'!$A:$O,13,FALSE),0)</f>
        <v>0</v>
      </c>
      <c r="T2189" s="42">
        <f>+IFERROR(VLOOKUP($A2189,'2022'!$A:$O,14,FALSE),0)</f>
        <v>0</v>
      </c>
      <c r="U2189" s="42">
        <f>+IFERROR(VLOOKUP($A2189,'2022'!$A:$O,15,FALSE),0)</f>
        <v>0</v>
      </c>
    </row>
    <row r="2190" spans="1:21" hidden="1" x14ac:dyDescent="0.2">
      <c r="A2190" s="3">
        <v>5195600102</v>
      </c>
      <c r="B2190" s="4" t="s">
        <v>1121</v>
      </c>
      <c r="C2190" s="4" t="s">
        <v>9</v>
      </c>
      <c r="D2190" s="4">
        <f t="shared" si="2098"/>
        <v>10</v>
      </c>
      <c r="E2190" s="42">
        <f t="shared" si="2171"/>
        <v>0</v>
      </c>
      <c r="F2190" s="42">
        <f>IFERROR(VLOOKUP($A2190,'2018'!$A$8:$C$209,3,FALSE),0)</f>
        <v>0</v>
      </c>
      <c r="G2190" s="42">
        <f>IFERROR(VLOOKUP($A2190,'2019'!$A$8:$C$282,3,FALSE),0)</f>
        <v>0</v>
      </c>
      <c r="H2190" s="42">
        <f>+IFERROR(VLOOKUP($A2190,'2020'!$A$14:$C$247,3,FALSE),0)</f>
        <v>0</v>
      </c>
      <c r="I2190" s="42">
        <f>+IFERROR(VLOOKUP($A2190,'2021'!$A$12:$C$276,3,FALSE),0)</f>
        <v>0</v>
      </c>
      <c r="J2190" s="42">
        <f>+IFERROR(VLOOKUP($A2190,'2022'!$A:$O,4,FALSE),0)</f>
        <v>0</v>
      </c>
      <c r="K2190" s="42">
        <f>+IFERROR(VLOOKUP($A2190,'2022'!$A:$O,5,FALSE),0)</f>
        <v>0</v>
      </c>
      <c r="L2190" s="42">
        <f>+IFERROR(VLOOKUP($A2190,'2022'!$A:$O,6,FALSE),0)</f>
        <v>0</v>
      </c>
      <c r="M2190" s="42">
        <f>+IFERROR(VLOOKUP($A2190,'2022'!$A:$O,7,FALSE),0)</f>
        <v>0</v>
      </c>
      <c r="N2190" s="42">
        <f>+IFERROR(VLOOKUP($A2190,'2022'!$A:$O,8,FALSE),0)</f>
        <v>0</v>
      </c>
      <c r="O2190" s="42">
        <f>+IFERROR(VLOOKUP($A2190,'2022'!$A:$O,9,FALSE),0)</f>
        <v>0</v>
      </c>
      <c r="P2190" s="42">
        <f>+IFERROR(VLOOKUP($A2190,'2022'!$A:$O,10,FALSE),0)</f>
        <v>0</v>
      </c>
      <c r="Q2190" s="42">
        <f>+IFERROR(VLOOKUP($A2190,'2022'!$A:$O,11,FALSE),0)</f>
        <v>0</v>
      </c>
      <c r="R2190" s="42">
        <f>+IFERROR(VLOOKUP($A2190,'2022'!$A:$O,12,FALSE),0)</f>
        <v>0</v>
      </c>
      <c r="S2190" s="42">
        <f>+IFERROR(VLOOKUP($A2190,'2022'!$A:$O,13,FALSE),0)</f>
        <v>0</v>
      </c>
      <c r="T2190" s="42">
        <f>+IFERROR(VLOOKUP($A2190,'2022'!$A:$O,14,FALSE),0)</f>
        <v>0</v>
      </c>
      <c r="U2190" s="42">
        <f>+IFERROR(VLOOKUP($A2190,'2022'!$A:$O,15,FALSE),0)</f>
        <v>0</v>
      </c>
    </row>
    <row r="2191" spans="1:21" ht="12" hidden="1" customHeight="1" x14ac:dyDescent="0.2">
      <c r="A2191" s="3">
        <v>5195600196</v>
      </c>
      <c r="B2191" s="4" t="s">
        <v>1122</v>
      </c>
      <c r="C2191" s="4" t="s">
        <v>9</v>
      </c>
      <c r="D2191" s="4">
        <f t="shared" si="2098"/>
        <v>10</v>
      </c>
      <c r="E2191" s="42">
        <f t="shared" si="2171"/>
        <v>0</v>
      </c>
      <c r="F2191" s="42">
        <f>IFERROR(VLOOKUP($A2191,'2018'!$A$8:$C$209,3,FALSE),0)</f>
        <v>0</v>
      </c>
      <c r="G2191" s="42">
        <f>IFERROR(VLOOKUP($A2191,'2019'!$A$8:$C$282,3,FALSE),0)</f>
        <v>0</v>
      </c>
      <c r="H2191" s="42">
        <f>+IFERROR(VLOOKUP($A2191,'2020'!$A$14:$C$247,3,FALSE),0)</f>
        <v>0</v>
      </c>
      <c r="I2191" s="42">
        <f>+IFERROR(VLOOKUP($A2191,'2021'!$A$12:$C$276,3,FALSE),0)</f>
        <v>0</v>
      </c>
      <c r="J2191" s="42">
        <f>+IFERROR(VLOOKUP($A2191,'2022'!$A:$O,4,FALSE),0)</f>
        <v>0</v>
      </c>
      <c r="K2191" s="42">
        <f>+IFERROR(VLOOKUP($A2191,'2022'!$A:$O,5,FALSE),0)</f>
        <v>0</v>
      </c>
      <c r="L2191" s="42">
        <f>+IFERROR(VLOOKUP($A2191,'2022'!$A:$O,6,FALSE),0)</f>
        <v>0</v>
      </c>
      <c r="M2191" s="42">
        <f>+IFERROR(VLOOKUP($A2191,'2022'!$A:$O,7,FALSE),0)</f>
        <v>0</v>
      </c>
      <c r="N2191" s="42">
        <f>+IFERROR(VLOOKUP($A2191,'2022'!$A:$O,8,FALSE),0)</f>
        <v>0</v>
      </c>
      <c r="O2191" s="42">
        <f>+IFERROR(VLOOKUP($A2191,'2022'!$A:$O,9,FALSE),0)</f>
        <v>0</v>
      </c>
      <c r="P2191" s="42">
        <f>+IFERROR(VLOOKUP($A2191,'2022'!$A:$O,10,FALSE),0)</f>
        <v>0</v>
      </c>
      <c r="Q2191" s="42">
        <f>+IFERROR(VLOOKUP($A2191,'2022'!$A:$O,11,FALSE),0)</f>
        <v>0</v>
      </c>
      <c r="R2191" s="42">
        <f>+IFERROR(VLOOKUP($A2191,'2022'!$A:$O,12,FALSE),0)</f>
        <v>0</v>
      </c>
      <c r="S2191" s="42">
        <f>+IFERROR(VLOOKUP($A2191,'2022'!$A:$O,13,FALSE),0)</f>
        <v>0</v>
      </c>
      <c r="T2191" s="42">
        <f>+IFERROR(VLOOKUP($A2191,'2022'!$A:$O,14,FALSE),0)</f>
        <v>0</v>
      </c>
      <c r="U2191" s="42">
        <f>+IFERROR(VLOOKUP($A2191,'2022'!$A:$O,15,FALSE),0)</f>
        <v>0</v>
      </c>
    </row>
    <row r="2192" spans="1:21" ht="12" hidden="1" customHeight="1" x14ac:dyDescent="0.25">
      <c r="A2192" s="5">
        <v>519565</v>
      </c>
      <c r="B2192" s="6" t="s">
        <v>1123</v>
      </c>
      <c r="C2192" s="6" t="s">
        <v>5</v>
      </c>
      <c r="D2192" s="6">
        <f t="shared" si="2098"/>
        <v>6</v>
      </c>
      <c r="E2192" s="40">
        <f t="shared" ref="E2192:U2192" si="2172">+E2193</f>
        <v>0</v>
      </c>
      <c r="F2192" s="40">
        <f t="shared" si="2172"/>
        <v>0</v>
      </c>
      <c r="G2192" s="40">
        <f t="shared" si="2172"/>
        <v>0</v>
      </c>
      <c r="H2192" s="40">
        <f t="shared" si="2172"/>
        <v>0</v>
      </c>
      <c r="I2192" s="40">
        <f t="shared" si="2172"/>
        <v>0</v>
      </c>
      <c r="J2192" s="40">
        <f t="shared" si="2172"/>
        <v>0</v>
      </c>
      <c r="K2192" s="40">
        <f t="shared" si="2172"/>
        <v>0</v>
      </c>
      <c r="L2192" s="40">
        <f t="shared" si="2172"/>
        <v>0</v>
      </c>
      <c r="M2192" s="40">
        <f t="shared" si="2172"/>
        <v>0</v>
      </c>
      <c r="N2192" s="40">
        <f t="shared" si="2172"/>
        <v>0</v>
      </c>
      <c r="O2192" s="40">
        <f t="shared" si="2172"/>
        <v>0</v>
      </c>
      <c r="P2192" s="40">
        <f t="shared" si="2172"/>
        <v>0</v>
      </c>
      <c r="Q2192" s="40">
        <f t="shared" si="2172"/>
        <v>0</v>
      </c>
      <c r="R2192" s="40">
        <f t="shared" si="2172"/>
        <v>0</v>
      </c>
      <c r="S2192" s="40">
        <f t="shared" si="2172"/>
        <v>0</v>
      </c>
      <c r="T2192" s="40">
        <f t="shared" si="2172"/>
        <v>0</v>
      </c>
      <c r="U2192" s="40">
        <f t="shared" si="2172"/>
        <v>0</v>
      </c>
    </row>
    <row r="2193" spans="1:21" ht="12" hidden="1" x14ac:dyDescent="0.25">
      <c r="A2193" s="34">
        <v>51956501</v>
      </c>
      <c r="B2193" s="35" t="s">
        <v>1123</v>
      </c>
      <c r="C2193" s="35" t="s">
        <v>5</v>
      </c>
      <c r="D2193" s="35">
        <f t="shared" si="2098"/>
        <v>8</v>
      </c>
      <c r="E2193" s="41">
        <f t="shared" ref="E2193:L2193" si="2173">+E2194+E2195+E2196</f>
        <v>0</v>
      </c>
      <c r="F2193" s="41">
        <f t="shared" si="2173"/>
        <v>0</v>
      </c>
      <c r="G2193" s="41">
        <f t="shared" si="2173"/>
        <v>0</v>
      </c>
      <c r="H2193" s="41">
        <f t="shared" ref="H2193" si="2174">+H2194+H2195+H2196</f>
        <v>0</v>
      </c>
      <c r="I2193" s="41">
        <f t="shared" ref="I2193" si="2175">+I2194+I2195+I2196</f>
        <v>0</v>
      </c>
      <c r="J2193" s="41">
        <f t="shared" si="2173"/>
        <v>0</v>
      </c>
      <c r="K2193" s="41">
        <f t="shared" si="2173"/>
        <v>0</v>
      </c>
      <c r="L2193" s="41">
        <f t="shared" si="2173"/>
        <v>0</v>
      </c>
      <c r="M2193" s="41">
        <f t="shared" ref="M2193:N2193" si="2176">+M2194+M2195+M2196</f>
        <v>0</v>
      </c>
      <c r="N2193" s="41">
        <f t="shared" si="2176"/>
        <v>0</v>
      </c>
      <c r="O2193" s="41">
        <f t="shared" ref="O2193:S2193" si="2177">+O2194+O2195+O2196</f>
        <v>0</v>
      </c>
      <c r="P2193" s="41">
        <f t="shared" si="2177"/>
        <v>0</v>
      </c>
      <c r="Q2193" s="41">
        <f t="shared" si="2177"/>
        <v>0</v>
      </c>
      <c r="R2193" s="41">
        <f t="shared" si="2177"/>
        <v>0</v>
      </c>
      <c r="S2193" s="41">
        <f t="shared" si="2177"/>
        <v>0</v>
      </c>
      <c r="T2193" s="41">
        <f t="shared" ref="T2193:U2193" si="2178">+T2194+T2195+T2196</f>
        <v>0</v>
      </c>
      <c r="U2193" s="41">
        <f t="shared" si="2178"/>
        <v>0</v>
      </c>
    </row>
    <row r="2194" spans="1:21" ht="12" hidden="1" customHeight="1" x14ac:dyDescent="0.2">
      <c r="A2194" s="3">
        <v>5195650101</v>
      </c>
      <c r="B2194" s="4" t="s">
        <v>1123</v>
      </c>
      <c r="C2194" s="4" t="s">
        <v>9</v>
      </c>
      <c r="D2194" s="4">
        <f t="shared" si="2098"/>
        <v>10</v>
      </c>
      <c r="E2194" s="42">
        <f t="shared" ref="E2194:E2196" si="2179">+F2194+G2194+J2194+K2194+L2194+H2194+M2194+N2194+I2194+O2194+P2194+Q2194+R2194+S2194+T2194+U2194</f>
        <v>0</v>
      </c>
      <c r="F2194" s="42">
        <f>IFERROR(VLOOKUP($A2194,'2018'!$A$8:$C$209,3,FALSE),0)</f>
        <v>0</v>
      </c>
      <c r="G2194" s="42">
        <f>IFERROR(VLOOKUP($A2194,'2019'!$A$8:$C$282,3,FALSE),0)</f>
        <v>0</v>
      </c>
      <c r="H2194" s="42">
        <f>+IFERROR(VLOOKUP($A2194,'2020'!$A$14:$C$247,3,FALSE),0)</f>
        <v>0</v>
      </c>
      <c r="I2194" s="42">
        <f>+IFERROR(VLOOKUP($A2194,'2021'!$A$12:$C$276,3,FALSE),0)</f>
        <v>0</v>
      </c>
      <c r="J2194" s="42">
        <f>+IFERROR(VLOOKUP($A2194,'2022'!$A:$O,4,FALSE),0)</f>
        <v>0</v>
      </c>
      <c r="K2194" s="42">
        <f>+IFERROR(VLOOKUP($A2194,'2022'!$A:$O,5,FALSE),0)</f>
        <v>0</v>
      </c>
      <c r="L2194" s="42">
        <f>+IFERROR(VLOOKUP($A2194,'2022'!$A:$O,6,FALSE),0)</f>
        <v>0</v>
      </c>
      <c r="M2194" s="42">
        <f>+IFERROR(VLOOKUP($A2194,'2022'!$A:$O,7,FALSE),0)</f>
        <v>0</v>
      </c>
      <c r="N2194" s="42">
        <f>+IFERROR(VLOOKUP($A2194,'2022'!$A:$O,8,FALSE),0)</f>
        <v>0</v>
      </c>
      <c r="O2194" s="42">
        <f>+IFERROR(VLOOKUP($A2194,'2022'!$A:$O,9,FALSE),0)</f>
        <v>0</v>
      </c>
      <c r="P2194" s="42">
        <f>+IFERROR(VLOOKUP($A2194,'2022'!$A:$O,10,FALSE),0)</f>
        <v>0</v>
      </c>
      <c r="Q2194" s="42">
        <f>+IFERROR(VLOOKUP($A2194,'2022'!$A:$O,11,FALSE),0)</f>
        <v>0</v>
      </c>
      <c r="R2194" s="42">
        <f>+IFERROR(VLOOKUP($A2194,'2022'!$A:$O,12,FALSE),0)</f>
        <v>0</v>
      </c>
      <c r="S2194" s="42">
        <f>+IFERROR(VLOOKUP($A2194,'2022'!$A:$O,13,FALSE),0)</f>
        <v>0</v>
      </c>
      <c r="T2194" s="42">
        <f>+IFERROR(VLOOKUP($A2194,'2022'!$A:$O,14,FALSE),0)</f>
        <v>0</v>
      </c>
      <c r="U2194" s="42">
        <f>+IFERROR(VLOOKUP($A2194,'2022'!$A:$O,15,FALSE),0)</f>
        <v>0</v>
      </c>
    </row>
    <row r="2195" spans="1:21" ht="12" hidden="1" customHeight="1" x14ac:dyDescent="0.2">
      <c r="A2195" s="3">
        <v>5195650102</v>
      </c>
      <c r="B2195" s="4" t="s">
        <v>1124</v>
      </c>
      <c r="C2195" s="4" t="s">
        <v>9</v>
      </c>
      <c r="D2195" s="4">
        <f t="shared" si="2098"/>
        <v>10</v>
      </c>
      <c r="E2195" s="42">
        <f t="shared" si="2179"/>
        <v>0</v>
      </c>
      <c r="F2195" s="42">
        <f>IFERROR(VLOOKUP($A2195,'2018'!$A$8:$C$209,3,FALSE),0)</f>
        <v>0</v>
      </c>
      <c r="G2195" s="42">
        <f>IFERROR(VLOOKUP($A2195,'2019'!$A$8:$C$282,3,FALSE),0)</f>
        <v>0</v>
      </c>
      <c r="H2195" s="42">
        <f>+IFERROR(VLOOKUP($A2195,'2020'!$A$14:$C$247,3,FALSE),0)</f>
        <v>0</v>
      </c>
      <c r="I2195" s="42">
        <f>+IFERROR(VLOOKUP($A2195,'2021'!$A$12:$C$276,3,FALSE),0)</f>
        <v>0</v>
      </c>
      <c r="J2195" s="42">
        <f>+IFERROR(VLOOKUP($A2195,'2022'!$A:$O,4,FALSE),0)</f>
        <v>0</v>
      </c>
      <c r="K2195" s="42">
        <f>+IFERROR(VLOOKUP($A2195,'2022'!$A:$O,5,FALSE),0)</f>
        <v>0</v>
      </c>
      <c r="L2195" s="42">
        <f>+IFERROR(VLOOKUP($A2195,'2022'!$A:$O,6,FALSE),0)</f>
        <v>0</v>
      </c>
      <c r="M2195" s="42">
        <f>+IFERROR(VLOOKUP($A2195,'2022'!$A:$O,7,FALSE),0)</f>
        <v>0</v>
      </c>
      <c r="N2195" s="42">
        <f>+IFERROR(VLOOKUP($A2195,'2022'!$A:$O,8,FALSE),0)</f>
        <v>0</v>
      </c>
      <c r="O2195" s="42">
        <f>+IFERROR(VLOOKUP($A2195,'2022'!$A:$O,9,FALSE),0)</f>
        <v>0</v>
      </c>
      <c r="P2195" s="42">
        <f>+IFERROR(VLOOKUP($A2195,'2022'!$A:$O,10,FALSE),0)</f>
        <v>0</v>
      </c>
      <c r="Q2195" s="42">
        <f>+IFERROR(VLOOKUP($A2195,'2022'!$A:$O,11,FALSE),0)</f>
        <v>0</v>
      </c>
      <c r="R2195" s="42">
        <f>+IFERROR(VLOOKUP($A2195,'2022'!$A:$O,12,FALSE),0)</f>
        <v>0</v>
      </c>
      <c r="S2195" s="42">
        <f>+IFERROR(VLOOKUP($A2195,'2022'!$A:$O,13,FALSE),0)</f>
        <v>0</v>
      </c>
      <c r="T2195" s="42">
        <f>+IFERROR(VLOOKUP($A2195,'2022'!$A:$O,14,FALSE),0)</f>
        <v>0</v>
      </c>
      <c r="U2195" s="42">
        <f>+IFERROR(VLOOKUP($A2195,'2022'!$A:$O,15,FALSE),0)</f>
        <v>0</v>
      </c>
    </row>
    <row r="2196" spans="1:21" hidden="1" x14ac:dyDescent="0.2">
      <c r="A2196" s="3">
        <v>5195650196</v>
      </c>
      <c r="B2196" s="4" t="s">
        <v>1125</v>
      </c>
      <c r="C2196" s="4" t="s">
        <v>9</v>
      </c>
      <c r="D2196" s="4">
        <f t="shared" si="2098"/>
        <v>10</v>
      </c>
      <c r="E2196" s="42">
        <f t="shared" si="2179"/>
        <v>0</v>
      </c>
      <c r="F2196" s="42">
        <f>IFERROR(VLOOKUP($A2196,'2018'!$A$8:$C$209,3,FALSE),0)</f>
        <v>0</v>
      </c>
      <c r="G2196" s="42">
        <f>IFERROR(VLOOKUP($A2196,'2019'!$A$8:$C$282,3,FALSE),0)</f>
        <v>0</v>
      </c>
      <c r="H2196" s="42">
        <f>+IFERROR(VLOOKUP($A2196,'2020'!$A$14:$C$247,3,FALSE),0)</f>
        <v>0</v>
      </c>
      <c r="I2196" s="42">
        <f>+IFERROR(VLOOKUP($A2196,'2021'!$A$12:$C$276,3,FALSE),0)</f>
        <v>0</v>
      </c>
      <c r="J2196" s="42">
        <f>+IFERROR(VLOOKUP($A2196,'2022'!$A:$O,4,FALSE),0)</f>
        <v>0</v>
      </c>
      <c r="K2196" s="42">
        <f>+IFERROR(VLOOKUP($A2196,'2022'!$A:$O,5,FALSE),0)</f>
        <v>0</v>
      </c>
      <c r="L2196" s="42">
        <f>+IFERROR(VLOOKUP($A2196,'2022'!$A:$O,6,FALSE),0)</f>
        <v>0</v>
      </c>
      <c r="M2196" s="42">
        <f>+IFERROR(VLOOKUP($A2196,'2022'!$A:$O,7,FALSE),0)</f>
        <v>0</v>
      </c>
      <c r="N2196" s="42">
        <f>+IFERROR(VLOOKUP($A2196,'2022'!$A:$O,8,FALSE),0)</f>
        <v>0</v>
      </c>
      <c r="O2196" s="42">
        <f>+IFERROR(VLOOKUP($A2196,'2022'!$A:$O,9,FALSE),0)</f>
        <v>0</v>
      </c>
      <c r="P2196" s="42">
        <f>+IFERROR(VLOOKUP($A2196,'2022'!$A:$O,10,FALSE),0)</f>
        <v>0</v>
      </c>
      <c r="Q2196" s="42">
        <f>+IFERROR(VLOOKUP($A2196,'2022'!$A:$O,11,FALSE),0)</f>
        <v>0</v>
      </c>
      <c r="R2196" s="42">
        <f>+IFERROR(VLOOKUP($A2196,'2022'!$A:$O,12,FALSE),0)</f>
        <v>0</v>
      </c>
      <c r="S2196" s="42">
        <f>+IFERROR(VLOOKUP($A2196,'2022'!$A:$O,13,FALSE),0)</f>
        <v>0</v>
      </c>
      <c r="T2196" s="42">
        <f>+IFERROR(VLOOKUP($A2196,'2022'!$A:$O,14,FALSE),0)</f>
        <v>0</v>
      </c>
      <c r="U2196" s="42">
        <f>+IFERROR(VLOOKUP($A2196,'2022'!$A:$O,15,FALSE),0)</f>
        <v>0</v>
      </c>
    </row>
    <row r="2197" spans="1:21" ht="12" hidden="1" x14ac:dyDescent="0.25">
      <c r="A2197" s="5">
        <v>519570</v>
      </c>
      <c r="B2197" s="6" t="s">
        <v>1126</v>
      </c>
      <c r="C2197" s="6" t="s">
        <v>5</v>
      </c>
      <c r="D2197" s="6">
        <f t="shared" si="2098"/>
        <v>6</v>
      </c>
      <c r="E2197" s="40">
        <f t="shared" ref="E2197:U2198" si="2180">+E2198</f>
        <v>0</v>
      </c>
      <c r="F2197" s="40">
        <f t="shared" si="2180"/>
        <v>0</v>
      </c>
      <c r="G2197" s="40">
        <f t="shared" si="2180"/>
        <v>0</v>
      </c>
      <c r="H2197" s="40">
        <f t="shared" si="2180"/>
        <v>0</v>
      </c>
      <c r="I2197" s="40">
        <f t="shared" si="2180"/>
        <v>0</v>
      </c>
      <c r="J2197" s="40">
        <f t="shared" si="2180"/>
        <v>0</v>
      </c>
      <c r="K2197" s="40">
        <f t="shared" si="2180"/>
        <v>0</v>
      </c>
      <c r="L2197" s="40">
        <f t="shared" si="2180"/>
        <v>0</v>
      </c>
      <c r="M2197" s="40">
        <f t="shared" si="2180"/>
        <v>0</v>
      </c>
      <c r="N2197" s="40">
        <f t="shared" si="2180"/>
        <v>0</v>
      </c>
      <c r="O2197" s="40">
        <f t="shared" si="2180"/>
        <v>0</v>
      </c>
      <c r="P2197" s="40">
        <f t="shared" si="2180"/>
        <v>0</v>
      </c>
      <c r="Q2197" s="40">
        <f t="shared" si="2180"/>
        <v>0</v>
      </c>
      <c r="R2197" s="40">
        <f t="shared" si="2180"/>
        <v>0</v>
      </c>
      <c r="S2197" s="40">
        <f t="shared" si="2180"/>
        <v>0</v>
      </c>
      <c r="T2197" s="40">
        <f t="shared" si="2180"/>
        <v>0</v>
      </c>
      <c r="U2197" s="40">
        <f t="shared" si="2180"/>
        <v>0</v>
      </c>
    </row>
    <row r="2198" spans="1:21" ht="12" hidden="1" x14ac:dyDescent="0.25">
      <c r="A2198" s="34">
        <v>51957001</v>
      </c>
      <c r="B2198" s="35" t="s">
        <v>1127</v>
      </c>
      <c r="C2198" s="35" t="s">
        <v>5</v>
      </c>
      <c r="D2198" s="35">
        <f t="shared" si="2098"/>
        <v>8</v>
      </c>
      <c r="E2198" s="41">
        <f t="shared" si="2180"/>
        <v>0</v>
      </c>
      <c r="F2198" s="41">
        <f t="shared" si="2180"/>
        <v>0</v>
      </c>
      <c r="G2198" s="41">
        <f t="shared" si="2180"/>
        <v>0</v>
      </c>
      <c r="H2198" s="41">
        <f t="shared" si="2180"/>
        <v>0</v>
      </c>
      <c r="I2198" s="41">
        <f t="shared" si="2180"/>
        <v>0</v>
      </c>
      <c r="J2198" s="41">
        <f t="shared" si="2180"/>
        <v>0</v>
      </c>
      <c r="K2198" s="41">
        <f t="shared" si="2180"/>
        <v>0</v>
      </c>
      <c r="L2198" s="41">
        <f t="shared" si="2180"/>
        <v>0</v>
      </c>
      <c r="M2198" s="41">
        <f t="shared" si="2180"/>
        <v>0</v>
      </c>
      <c r="N2198" s="41">
        <f t="shared" si="2180"/>
        <v>0</v>
      </c>
      <c r="O2198" s="41">
        <f t="shared" si="2180"/>
        <v>0</v>
      </c>
      <c r="P2198" s="41">
        <f t="shared" si="2180"/>
        <v>0</v>
      </c>
      <c r="Q2198" s="41">
        <f t="shared" si="2180"/>
        <v>0</v>
      </c>
      <c r="R2198" s="41">
        <f t="shared" si="2180"/>
        <v>0</v>
      </c>
      <c r="S2198" s="41">
        <f t="shared" si="2180"/>
        <v>0</v>
      </c>
      <c r="T2198" s="41">
        <f t="shared" si="2180"/>
        <v>0</v>
      </c>
      <c r="U2198" s="41">
        <f t="shared" si="2180"/>
        <v>0</v>
      </c>
    </row>
    <row r="2199" spans="1:21" ht="12" hidden="1" customHeight="1" x14ac:dyDescent="0.2">
      <c r="A2199" s="3">
        <v>5195700101</v>
      </c>
      <c r="B2199" s="4" t="s">
        <v>1128</v>
      </c>
      <c r="C2199" s="4" t="s">
        <v>9</v>
      </c>
      <c r="D2199" s="4">
        <f t="shared" si="2098"/>
        <v>10</v>
      </c>
      <c r="E2199" s="42">
        <f>+F2199+G2199+J2199+K2199+L2199+H2199+M2199+N2199+I2199+O2199+P2199+Q2199+R2199+S2199+T2199+U2199</f>
        <v>0</v>
      </c>
      <c r="F2199" s="42">
        <f>IFERROR(VLOOKUP($A2199,'2018'!$A$8:$C$209,3,FALSE),0)</f>
        <v>0</v>
      </c>
      <c r="G2199" s="42">
        <f>IFERROR(VLOOKUP($A2199,'2019'!$A$8:$C$282,3,FALSE),0)</f>
        <v>0</v>
      </c>
      <c r="H2199" s="42">
        <f>+IFERROR(VLOOKUP($A2199,'2020'!$A$14:$C$247,3,FALSE),0)</f>
        <v>0</v>
      </c>
      <c r="I2199" s="42">
        <f>+IFERROR(VLOOKUP($A2199,'2021'!$A$12:$C$276,3,FALSE),0)</f>
        <v>0</v>
      </c>
      <c r="J2199" s="42">
        <f>+IFERROR(VLOOKUP($A2199,'2022'!$A:$O,4,FALSE),0)</f>
        <v>0</v>
      </c>
      <c r="K2199" s="42">
        <f>+IFERROR(VLOOKUP($A2199,'2022'!$A:$O,5,FALSE),0)</f>
        <v>0</v>
      </c>
      <c r="L2199" s="42">
        <f>+IFERROR(VLOOKUP($A2199,'2022'!$A:$O,6,FALSE),0)</f>
        <v>0</v>
      </c>
      <c r="M2199" s="42">
        <f>+IFERROR(VLOOKUP($A2199,'2022'!$A:$O,7,FALSE),0)</f>
        <v>0</v>
      </c>
      <c r="N2199" s="42">
        <f>+IFERROR(VLOOKUP($A2199,'2022'!$A:$O,8,FALSE),0)</f>
        <v>0</v>
      </c>
      <c r="O2199" s="42">
        <f>+IFERROR(VLOOKUP($A2199,'2022'!$A:$O,9,FALSE),0)</f>
        <v>0</v>
      </c>
      <c r="P2199" s="42">
        <f>+IFERROR(VLOOKUP($A2199,'2022'!$A:$O,10,FALSE),0)</f>
        <v>0</v>
      </c>
      <c r="Q2199" s="42">
        <f>+IFERROR(VLOOKUP($A2199,'2022'!$A:$O,11,FALSE),0)</f>
        <v>0</v>
      </c>
      <c r="R2199" s="42">
        <f>+IFERROR(VLOOKUP($A2199,'2022'!$A:$O,12,FALSE),0)</f>
        <v>0</v>
      </c>
      <c r="S2199" s="42">
        <f>+IFERROR(VLOOKUP($A2199,'2022'!$A:$O,13,FALSE),0)</f>
        <v>0</v>
      </c>
      <c r="T2199" s="42">
        <f>+IFERROR(VLOOKUP($A2199,'2022'!$A:$O,14,FALSE),0)</f>
        <v>0</v>
      </c>
      <c r="U2199" s="42">
        <f>+IFERROR(VLOOKUP($A2199,'2022'!$A:$O,15,FALSE),0)</f>
        <v>0</v>
      </c>
    </row>
    <row r="2200" spans="1:21" ht="12" hidden="1" customHeight="1" x14ac:dyDescent="0.25">
      <c r="A2200" s="5">
        <v>519595</v>
      </c>
      <c r="B2200" s="6" t="s">
        <v>167</v>
      </c>
      <c r="C2200" s="6" t="s">
        <v>5</v>
      </c>
      <c r="D2200" s="6">
        <f t="shared" si="2098"/>
        <v>6</v>
      </c>
      <c r="E2200" s="40">
        <f t="shared" ref="E2200:U2200" si="2181">+E2201</f>
        <v>0</v>
      </c>
      <c r="F2200" s="40">
        <f t="shared" si="2181"/>
        <v>0</v>
      </c>
      <c r="G2200" s="40">
        <f t="shared" si="2181"/>
        <v>0</v>
      </c>
      <c r="H2200" s="40">
        <f t="shared" si="2181"/>
        <v>0</v>
      </c>
      <c r="I2200" s="40">
        <f t="shared" si="2181"/>
        <v>0</v>
      </c>
      <c r="J2200" s="40">
        <f t="shared" si="2181"/>
        <v>0</v>
      </c>
      <c r="K2200" s="40">
        <f t="shared" si="2181"/>
        <v>0</v>
      </c>
      <c r="L2200" s="40">
        <f t="shared" si="2181"/>
        <v>0</v>
      </c>
      <c r="M2200" s="40">
        <f t="shared" si="2181"/>
        <v>0</v>
      </c>
      <c r="N2200" s="40">
        <f t="shared" si="2181"/>
        <v>0</v>
      </c>
      <c r="O2200" s="40">
        <f t="shared" si="2181"/>
        <v>0</v>
      </c>
      <c r="P2200" s="40">
        <f t="shared" si="2181"/>
        <v>0</v>
      </c>
      <c r="Q2200" s="40">
        <f t="shared" si="2181"/>
        <v>0</v>
      </c>
      <c r="R2200" s="40">
        <f t="shared" si="2181"/>
        <v>0</v>
      </c>
      <c r="S2200" s="40">
        <f t="shared" si="2181"/>
        <v>0</v>
      </c>
      <c r="T2200" s="40">
        <f t="shared" si="2181"/>
        <v>0</v>
      </c>
      <c r="U2200" s="40">
        <f t="shared" si="2181"/>
        <v>0</v>
      </c>
    </row>
    <row r="2201" spans="1:21" ht="12" hidden="1" x14ac:dyDescent="0.25">
      <c r="A2201" s="34">
        <v>51959501</v>
      </c>
      <c r="B2201" s="35" t="s">
        <v>167</v>
      </c>
      <c r="C2201" s="35" t="s">
        <v>5</v>
      </c>
      <c r="D2201" s="35">
        <f t="shared" si="2098"/>
        <v>8</v>
      </c>
      <c r="E2201" s="41">
        <f t="shared" ref="E2201:L2201" si="2182">+E2202+E2203+E2204</f>
        <v>0</v>
      </c>
      <c r="F2201" s="41">
        <f t="shared" si="2182"/>
        <v>0</v>
      </c>
      <c r="G2201" s="41">
        <f t="shared" si="2182"/>
        <v>0</v>
      </c>
      <c r="H2201" s="41">
        <f t="shared" ref="H2201" si="2183">+H2202+H2203+H2204</f>
        <v>0</v>
      </c>
      <c r="I2201" s="41">
        <f t="shared" ref="I2201" si="2184">+I2202+I2203+I2204</f>
        <v>0</v>
      </c>
      <c r="J2201" s="41">
        <f t="shared" si="2182"/>
        <v>0</v>
      </c>
      <c r="K2201" s="41">
        <f t="shared" si="2182"/>
        <v>0</v>
      </c>
      <c r="L2201" s="41">
        <f t="shared" si="2182"/>
        <v>0</v>
      </c>
      <c r="M2201" s="41">
        <f t="shared" ref="M2201:N2201" si="2185">+M2202+M2203+M2204</f>
        <v>0</v>
      </c>
      <c r="N2201" s="41">
        <f t="shared" si="2185"/>
        <v>0</v>
      </c>
      <c r="O2201" s="41">
        <f t="shared" ref="O2201:S2201" si="2186">+O2202+O2203+O2204</f>
        <v>0</v>
      </c>
      <c r="P2201" s="41">
        <f t="shared" si="2186"/>
        <v>0</v>
      </c>
      <c r="Q2201" s="41">
        <f t="shared" si="2186"/>
        <v>0</v>
      </c>
      <c r="R2201" s="41">
        <f t="shared" si="2186"/>
        <v>0</v>
      </c>
      <c r="S2201" s="41">
        <f t="shared" si="2186"/>
        <v>0</v>
      </c>
      <c r="T2201" s="41">
        <f t="shared" ref="T2201:U2201" si="2187">+T2202+T2203+T2204</f>
        <v>0</v>
      </c>
      <c r="U2201" s="41">
        <f t="shared" si="2187"/>
        <v>0</v>
      </c>
    </row>
    <row r="2202" spans="1:21" ht="12" hidden="1" customHeight="1" x14ac:dyDescent="0.2">
      <c r="A2202" s="3">
        <v>5195950101</v>
      </c>
      <c r="B2202" s="4" t="s">
        <v>1129</v>
      </c>
      <c r="C2202" s="4" t="s">
        <v>9</v>
      </c>
      <c r="D2202" s="4">
        <f t="shared" si="2098"/>
        <v>10</v>
      </c>
      <c r="E2202" s="42">
        <f t="shared" ref="E2202:E2204" si="2188">+F2202+G2202+J2202+K2202+L2202+H2202+M2202+N2202+I2202+O2202+P2202+Q2202+R2202+S2202+T2202+U2202</f>
        <v>0</v>
      </c>
      <c r="F2202" s="42">
        <f>IFERROR(VLOOKUP($A2202,'2018'!$A$8:$C$209,3,FALSE),0)</f>
        <v>0</v>
      </c>
      <c r="G2202" s="42">
        <f>IFERROR(VLOOKUP($A2202,'2019'!$A$8:$C$282,3,FALSE),0)</f>
        <v>0</v>
      </c>
      <c r="H2202" s="42">
        <f>+IFERROR(VLOOKUP($A2202,'2020'!$A$14:$C$247,3,FALSE),0)</f>
        <v>0</v>
      </c>
      <c r="I2202" s="42">
        <f>+IFERROR(VLOOKUP($A2202,'2021'!$A$12:$C$276,3,FALSE),0)</f>
        <v>0</v>
      </c>
      <c r="J2202" s="42">
        <f>+IFERROR(VLOOKUP($A2202,'2022'!$A:$O,4,FALSE),0)</f>
        <v>0</v>
      </c>
      <c r="K2202" s="42">
        <f>+IFERROR(VLOOKUP($A2202,'2022'!$A:$O,5,FALSE),0)</f>
        <v>0</v>
      </c>
      <c r="L2202" s="42">
        <f>+IFERROR(VLOOKUP($A2202,'2022'!$A:$O,6,FALSE),0)</f>
        <v>0</v>
      </c>
      <c r="M2202" s="42">
        <f>+IFERROR(VLOOKUP($A2202,'2022'!$A:$O,7,FALSE),0)</f>
        <v>0</v>
      </c>
      <c r="N2202" s="42">
        <f>+IFERROR(VLOOKUP($A2202,'2022'!$A:$O,8,FALSE),0)</f>
        <v>0</v>
      </c>
      <c r="O2202" s="42">
        <f>+IFERROR(VLOOKUP($A2202,'2022'!$A:$O,9,FALSE),0)</f>
        <v>0</v>
      </c>
      <c r="P2202" s="42">
        <f>+IFERROR(VLOOKUP($A2202,'2022'!$A:$O,10,FALSE),0)</f>
        <v>0</v>
      </c>
      <c r="Q2202" s="42">
        <f>+IFERROR(VLOOKUP($A2202,'2022'!$A:$O,11,FALSE),0)</f>
        <v>0</v>
      </c>
      <c r="R2202" s="42">
        <f>+IFERROR(VLOOKUP($A2202,'2022'!$A:$O,12,FALSE),0)</f>
        <v>0</v>
      </c>
      <c r="S2202" s="42">
        <f>+IFERROR(VLOOKUP($A2202,'2022'!$A:$O,13,FALSE),0)</f>
        <v>0</v>
      </c>
      <c r="T2202" s="42">
        <f>+IFERROR(VLOOKUP($A2202,'2022'!$A:$O,14,FALSE),0)</f>
        <v>0</v>
      </c>
      <c r="U2202" s="42">
        <f>+IFERROR(VLOOKUP($A2202,'2022'!$A:$O,15,FALSE),0)</f>
        <v>0</v>
      </c>
    </row>
    <row r="2203" spans="1:21" ht="12" hidden="1" customHeight="1" x14ac:dyDescent="0.2">
      <c r="A2203" s="3">
        <v>5195950102</v>
      </c>
      <c r="B2203" s="4" t="s">
        <v>1130</v>
      </c>
      <c r="C2203" s="4" t="s">
        <v>9</v>
      </c>
      <c r="D2203" s="4">
        <f t="shared" si="2098"/>
        <v>10</v>
      </c>
      <c r="E2203" s="42">
        <f t="shared" si="2188"/>
        <v>0</v>
      </c>
      <c r="F2203" s="42">
        <f>IFERROR(VLOOKUP($A2203,'2018'!$A$8:$C$209,3,FALSE),0)</f>
        <v>0</v>
      </c>
      <c r="G2203" s="42">
        <f>IFERROR(VLOOKUP($A2203,'2019'!$A$8:$C$282,3,FALSE),0)</f>
        <v>0</v>
      </c>
      <c r="H2203" s="42">
        <f>+IFERROR(VLOOKUP($A2203,'2020'!$A$14:$C$247,3,FALSE),0)</f>
        <v>0</v>
      </c>
      <c r="I2203" s="42">
        <f>+IFERROR(VLOOKUP($A2203,'2021'!$A$12:$C$276,3,FALSE),0)</f>
        <v>0</v>
      </c>
      <c r="J2203" s="42">
        <f>+IFERROR(VLOOKUP($A2203,'2022'!$A:$O,4,FALSE),0)</f>
        <v>0</v>
      </c>
      <c r="K2203" s="42">
        <f>+IFERROR(VLOOKUP($A2203,'2022'!$A:$O,5,FALSE),0)</f>
        <v>0</v>
      </c>
      <c r="L2203" s="42">
        <f>+IFERROR(VLOOKUP($A2203,'2022'!$A:$O,6,FALSE),0)</f>
        <v>0</v>
      </c>
      <c r="M2203" s="42">
        <f>+IFERROR(VLOOKUP($A2203,'2022'!$A:$O,7,FALSE),0)</f>
        <v>0</v>
      </c>
      <c r="N2203" s="42">
        <f>+IFERROR(VLOOKUP($A2203,'2022'!$A:$O,8,FALSE),0)</f>
        <v>0</v>
      </c>
      <c r="O2203" s="42">
        <f>+IFERROR(VLOOKUP($A2203,'2022'!$A:$O,9,FALSE),0)</f>
        <v>0</v>
      </c>
      <c r="P2203" s="42">
        <f>+IFERROR(VLOOKUP($A2203,'2022'!$A:$O,10,FALSE),0)</f>
        <v>0</v>
      </c>
      <c r="Q2203" s="42">
        <f>+IFERROR(VLOOKUP($A2203,'2022'!$A:$O,11,FALSE),0)</f>
        <v>0</v>
      </c>
      <c r="R2203" s="42">
        <f>+IFERROR(VLOOKUP($A2203,'2022'!$A:$O,12,FALSE),0)</f>
        <v>0</v>
      </c>
      <c r="S2203" s="42">
        <f>+IFERROR(VLOOKUP($A2203,'2022'!$A:$O,13,FALSE),0)</f>
        <v>0</v>
      </c>
      <c r="T2203" s="42">
        <f>+IFERROR(VLOOKUP($A2203,'2022'!$A:$O,14,FALSE),0)</f>
        <v>0</v>
      </c>
      <c r="U2203" s="42">
        <f>+IFERROR(VLOOKUP($A2203,'2022'!$A:$O,15,FALSE),0)</f>
        <v>0</v>
      </c>
    </row>
    <row r="2204" spans="1:21" ht="12" hidden="1" customHeight="1" x14ac:dyDescent="0.2">
      <c r="A2204" s="3">
        <v>5195950103</v>
      </c>
      <c r="B2204" s="4" t="s">
        <v>434</v>
      </c>
      <c r="C2204" s="4" t="s">
        <v>9</v>
      </c>
      <c r="D2204" s="4">
        <f t="shared" si="2098"/>
        <v>10</v>
      </c>
      <c r="E2204" s="42">
        <f t="shared" si="2188"/>
        <v>0</v>
      </c>
      <c r="F2204" s="42">
        <f>IFERROR(VLOOKUP($A2204,'2018'!$A$8:$C$209,3,FALSE),0)</f>
        <v>0</v>
      </c>
      <c r="G2204" s="42">
        <f>IFERROR(VLOOKUP($A2204,'2019'!$A$8:$C$282,3,FALSE),0)</f>
        <v>0</v>
      </c>
      <c r="H2204" s="42">
        <f>+IFERROR(VLOOKUP($A2204,'2020'!$A$14:$C$247,3,FALSE),0)</f>
        <v>0</v>
      </c>
      <c r="I2204" s="42">
        <f>+IFERROR(VLOOKUP($A2204,'2021'!$A$12:$C$276,3,FALSE),0)</f>
        <v>0</v>
      </c>
      <c r="J2204" s="42">
        <f>+IFERROR(VLOOKUP($A2204,'2022'!$A:$O,4,FALSE),0)</f>
        <v>0</v>
      </c>
      <c r="K2204" s="42">
        <f>+IFERROR(VLOOKUP($A2204,'2022'!$A:$O,5,FALSE),0)</f>
        <v>0</v>
      </c>
      <c r="L2204" s="42">
        <f>+IFERROR(VLOOKUP($A2204,'2022'!$A:$O,6,FALSE),0)</f>
        <v>0</v>
      </c>
      <c r="M2204" s="42">
        <f>+IFERROR(VLOOKUP($A2204,'2022'!$A:$O,7,FALSE),0)</f>
        <v>0</v>
      </c>
      <c r="N2204" s="42">
        <f>+IFERROR(VLOOKUP($A2204,'2022'!$A:$O,8,FALSE),0)</f>
        <v>0</v>
      </c>
      <c r="O2204" s="42">
        <f>+IFERROR(VLOOKUP($A2204,'2022'!$A:$O,9,FALSE),0)</f>
        <v>0</v>
      </c>
      <c r="P2204" s="42">
        <f>+IFERROR(VLOOKUP($A2204,'2022'!$A:$O,10,FALSE),0)</f>
        <v>0</v>
      </c>
      <c r="Q2204" s="42">
        <f>+IFERROR(VLOOKUP($A2204,'2022'!$A:$O,11,FALSE),0)</f>
        <v>0</v>
      </c>
      <c r="R2204" s="42">
        <f>+IFERROR(VLOOKUP($A2204,'2022'!$A:$O,12,FALSE),0)</f>
        <v>0</v>
      </c>
      <c r="S2204" s="42">
        <f>+IFERROR(VLOOKUP($A2204,'2022'!$A:$O,13,FALSE),0)</f>
        <v>0</v>
      </c>
      <c r="T2204" s="42">
        <f>+IFERROR(VLOOKUP($A2204,'2022'!$A:$O,14,FALSE),0)</f>
        <v>0</v>
      </c>
      <c r="U2204" s="42">
        <f>+IFERROR(VLOOKUP($A2204,'2022'!$A:$O,15,FALSE),0)</f>
        <v>0</v>
      </c>
    </row>
    <row r="2205" spans="1:21" ht="12" hidden="1" customHeight="1" x14ac:dyDescent="0.25">
      <c r="A2205" s="5">
        <v>519596</v>
      </c>
      <c r="B2205" s="6" t="s">
        <v>1131</v>
      </c>
      <c r="C2205" s="6" t="s">
        <v>5</v>
      </c>
      <c r="D2205" s="6">
        <f t="shared" ref="D2205:D2268" si="2189">+LEN(A2205)</f>
        <v>6</v>
      </c>
      <c r="E2205" s="40">
        <f t="shared" ref="E2205:U2206" si="2190">+E2206</f>
        <v>0</v>
      </c>
      <c r="F2205" s="40">
        <f t="shared" si="2190"/>
        <v>0</v>
      </c>
      <c r="G2205" s="40">
        <f t="shared" si="2190"/>
        <v>0</v>
      </c>
      <c r="H2205" s="40">
        <f t="shared" si="2190"/>
        <v>0</v>
      </c>
      <c r="I2205" s="40">
        <f t="shared" si="2190"/>
        <v>0</v>
      </c>
      <c r="J2205" s="40">
        <f t="shared" si="2190"/>
        <v>0</v>
      </c>
      <c r="K2205" s="40">
        <f t="shared" si="2190"/>
        <v>0</v>
      </c>
      <c r="L2205" s="40">
        <f t="shared" si="2190"/>
        <v>0</v>
      </c>
      <c r="M2205" s="40">
        <f t="shared" si="2190"/>
        <v>0</v>
      </c>
      <c r="N2205" s="40">
        <f t="shared" si="2190"/>
        <v>0</v>
      </c>
      <c r="O2205" s="40">
        <f t="shared" si="2190"/>
        <v>0</v>
      </c>
      <c r="P2205" s="40">
        <f t="shared" si="2190"/>
        <v>0</v>
      </c>
      <c r="Q2205" s="40">
        <f t="shared" si="2190"/>
        <v>0</v>
      </c>
      <c r="R2205" s="40">
        <f t="shared" si="2190"/>
        <v>0</v>
      </c>
      <c r="S2205" s="40">
        <f t="shared" si="2190"/>
        <v>0</v>
      </c>
      <c r="T2205" s="40">
        <f t="shared" si="2190"/>
        <v>0</v>
      </c>
      <c r="U2205" s="40">
        <f t="shared" si="2190"/>
        <v>0</v>
      </c>
    </row>
    <row r="2206" spans="1:21" ht="12" hidden="1" x14ac:dyDescent="0.25">
      <c r="A2206" s="34">
        <v>51959601</v>
      </c>
      <c r="B2206" s="35" t="s">
        <v>1131</v>
      </c>
      <c r="C2206" s="35" t="s">
        <v>5</v>
      </c>
      <c r="D2206" s="35">
        <f t="shared" si="2189"/>
        <v>8</v>
      </c>
      <c r="E2206" s="41">
        <f t="shared" si="2190"/>
        <v>0</v>
      </c>
      <c r="F2206" s="41">
        <f t="shared" si="2190"/>
        <v>0</v>
      </c>
      <c r="G2206" s="41">
        <f t="shared" si="2190"/>
        <v>0</v>
      </c>
      <c r="H2206" s="41">
        <f t="shared" si="2190"/>
        <v>0</v>
      </c>
      <c r="I2206" s="41">
        <f t="shared" si="2190"/>
        <v>0</v>
      </c>
      <c r="J2206" s="41">
        <f t="shared" si="2190"/>
        <v>0</v>
      </c>
      <c r="K2206" s="41">
        <f t="shared" si="2190"/>
        <v>0</v>
      </c>
      <c r="L2206" s="41">
        <f t="shared" si="2190"/>
        <v>0</v>
      </c>
      <c r="M2206" s="41">
        <f t="shared" si="2190"/>
        <v>0</v>
      </c>
      <c r="N2206" s="41">
        <f t="shared" si="2190"/>
        <v>0</v>
      </c>
      <c r="O2206" s="41">
        <f t="shared" si="2190"/>
        <v>0</v>
      </c>
      <c r="P2206" s="41">
        <f t="shared" si="2190"/>
        <v>0</v>
      </c>
      <c r="Q2206" s="41">
        <f t="shared" si="2190"/>
        <v>0</v>
      </c>
      <c r="R2206" s="41">
        <f t="shared" si="2190"/>
        <v>0</v>
      </c>
      <c r="S2206" s="41">
        <f t="shared" si="2190"/>
        <v>0</v>
      </c>
      <c r="T2206" s="41">
        <f t="shared" si="2190"/>
        <v>0</v>
      </c>
      <c r="U2206" s="41">
        <f t="shared" si="2190"/>
        <v>0</v>
      </c>
    </row>
    <row r="2207" spans="1:21" ht="12" hidden="1" customHeight="1" x14ac:dyDescent="0.2">
      <c r="A2207" s="3">
        <v>5195960195</v>
      </c>
      <c r="B2207" s="4" t="s">
        <v>1131</v>
      </c>
      <c r="C2207" s="4" t="s">
        <v>9</v>
      </c>
      <c r="D2207" s="4">
        <f t="shared" si="2189"/>
        <v>10</v>
      </c>
      <c r="E2207" s="42">
        <f>+F2207+G2207+J2207+K2207+L2207+H2207+M2207+N2207+I2207+O2207+P2207+Q2207+R2207+S2207+T2207+U2207</f>
        <v>0</v>
      </c>
      <c r="F2207" s="42">
        <f>IFERROR(VLOOKUP($A2207,'2018'!$A$8:$C$209,3,FALSE),0)</f>
        <v>0</v>
      </c>
      <c r="G2207" s="42">
        <f>IFERROR(VLOOKUP($A2207,'2019'!$A$8:$C$282,3,FALSE),0)</f>
        <v>0</v>
      </c>
      <c r="H2207" s="42">
        <f>+IFERROR(VLOOKUP($A2207,'2020'!$A$14:$C$247,3,FALSE),0)</f>
        <v>0</v>
      </c>
      <c r="I2207" s="42">
        <f>+IFERROR(VLOOKUP($A2207,'2021'!$A$12:$C$276,3,FALSE),0)</f>
        <v>0</v>
      </c>
      <c r="J2207" s="42">
        <f>+IFERROR(VLOOKUP($A2207,'2022'!$A:$O,4,FALSE),0)</f>
        <v>0</v>
      </c>
      <c r="K2207" s="42">
        <f>+IFERROR(VLOOKUP($A2207,'2022'!$A:$O,5,FALSE),0)</f>
        <v>0</v>
      </c>
      <c r="L2207" s="42">
        <f>+IFERROR(VLOOKUP($A2207,'2022'!$A:$O,6,FALSE),0)</f>
        <v>0</v>
      </c>
      <c r="M2207" s="42">
        <f>+IFERROR(VLOOKUP($A2207,'2022'!$A:$O,7,FALSE),0)</f>
        <v>0</v>
      </c>
      <c r="N2207" s="42">
        <f>+IFERROR(VLOOKUP($A2207,'2022'!$A:$O,8,FALSE),0)</f>
        <v>0</v>
      </c>
      <c r="O2207" s="42">
        <f>+IFERROR(VLOOKUP($A2207,'2022'!$A:$O,9,FALSE),0)</f>
        <v>0</v>
      </c>
      <c r="P2207" s="42">
        <f>+IFERROR(VLOOKUP($A2207,'2022'!$A:$O,10,FALSE),0)</f>
        <v>0</v>
      </c>
      <c r="Q2207" s="42">
        <f>+IFERROR(VLOOKUP($A2207,'2022'!$A:$O,11,FALSE),0)</f>
        <v>0</v>
      </c>
      <c r="R2207" s="42">
        <f>+IFERROR(VLOOKUP($A2207,'2022'!$A:$O,12,FALSE),0)</f>
        <v>0</v>
      </c>
      <c r="S2207" s="42">
        <f>+IFERROR(VLOOKUP($A2207,'2022'!$A:$O,13,FALSE),0)</f>
        <v>0</v>
      </c>
      <c r="T2207" s="42">
        <f>+IFERROR(VLOOKUP($A2207,'2022'!$A:$O,14,FALSE),0)</f>
        <v>0</v>
      </c>
      <c r="U2207" s="42">
        <f>+IFERROR(VLOOKUP($A2207,'2022'!$A:$O,15,FALSE),0)</f>
        <v>0</v>
      </c>
    </row>
    <row r="2208" spans="1:21" ht="12" hidden="1" customHeight="1" x14ac:dyDescent="0.25">
      <c r="A2208" s="5">
        <v>519597</v>
      </c>
      <c r="B2208" s="6" t="s">
        <v>1132</v>
      </c>
      <c r="C2208" s="6" t="s">
        <v>5</v>
      </c>
      <c r="D2208" s="6">
        <f t="shared" si="2189"/>
        <v>6</v>
      </c>
      <c r="E2208" s="40">
        <f t="shared" ref="E2208:U2208" si="2191">+E2209</f>
        <v>0</v>
      </c>
      <c r="F2208" s="40">
        <f t="shared" si="2191"/>
        <v>0</v>
      </c>
      <c r="G2208" s="40">
        <f t="shared" si="2191"/>
        <v>0</v>
      </c>
      <c r="H2208" s="40">
        <f t="shared" si="2191"/>
        <v>0</v>
      </c>
      <c r="I2208" s="40">
        <f t="shared" si="2191"/>
        <v>0</v>
      </c>
      <c r="J2208" s="40">
        <f t="shared" si="2191"/>
        <v>0</v>
      </c>
      <c r="K2208" s="40">
        <f t="shared" si="2191"/>
        <v>0</v>
      </c>
      <c r="L2208" s="40">
        <f t="shared" si="2191"/>
        <v>0</v>
      </c>
      <c r="M2208" s="40">
        <f t="shared" si="2191"/>
        <v>0</v>
      </c>
      <c r="N2208" s="40">
        <f t="shared" si="2191"/>
        <v>0</v>
      </c>
      <c r="O2208" s="40">
        <f t="shared" si="2191"/>
        <v>0</v>
      </c>
      <c r="P2208" s="40">
        <f t="shared" si="2191"/>
        <v>0</v>
      </c>
      <c r="Q2208" s="40">
        <f t="shared" si="2191"/>
        <v>0</v>
      </c>
      <c r="R2208" s="40">
        <f t="shared" si="2191"/>
        <v>0</v>
      </c>
      <c r="S2208" s="40">
        <f t="shared" si="2191"/>
        <v>0</v>
      </c>
      <c r="T2208" s="40">
        <f t="shared" si="2191"/>
        <v>0</v>
      </c>
      <c r="U2208" s="40">
        <f t="shared" si="2191"/>
        <v>0</v>
      </c>
    </row>
    <row r="2209" spans="1:21" ht="12" hidden="1" x14ac:dyDescent="0.25">
      <c r="A2209" s="34">
        <v>51959701</v>
      </c>
      <c r="B2209" s="35" t="s">
        <v>1132</v>
      </c>
      <c r="C2209" s="35" t="s">
        <v>5</v>
      </c>
      <c r="D2209" s="35">
        <f t="shared" si="2189"/>
        <v>8</v>
      </c>
      <c r="E2209" s="41">
        <f t="shared" ref="E2209:L2209" si="2192">+E2210+E2211+E2212</f>
        <v>0</v>
      </c>
      <c r="F2209" s="41">
        <f t="shared" si="2192"/>
        <v>0</v>
      </c>
      <c r="G2209" s="41">
        <f t="shared" si="2192"/>
        <v>0</v>
      </c>
      <c r="H2209" s="41">
        <f t="shared" ref="H2209" si="2193">+H2210+H2211+H2212</f>
        <v>0</v>
      </c>
      <c r="I2209" s="41">
        <f t="shared" ref="I2209" si="2194">+I2210+I2211+I2212</f>
        <v>0</v>
      </c>
      <c r="J2209" s="41">
        <f t="shared" si="2192"/>
        <v>0</v>
      </c>
      <c r="K2209" s="41">
        <f t="shared" si="2192"/>
        <v>0</v>
      </c>
      <c r="L2209" s="41">
        <f t="shared" si="2192"/>
        <v>0</v>
      </c>
      <c r="M2209" s="41">
        <f t="shared" ref="M2209:N2209" si="2195">+M2210+M2211+M2212</f>
        <v>0</v>
      </c>
      <c r="N2209" s="41">
        <f t="shared" si="2195"/>
        <v>0</v>
      </c>
      <c r="O2209" s="41">
        <f t="shared" ref="O2209:S2209" si="2196">+O2210+O2211+O2212</f>
        <v>0</v>
      </c>
      <c r="P2209" s="41">
        <f t="shared" si="2196"/>
        <v>0</v>
      </c>
      <c r="Q2209" s="41">
        <f t="shared" si="2196"/>
        <v>0</v>
      </c>
      <c r="R2209" s="41">
        <f t="shared" si="2196"/>
        <v>0</v>
      </c>
      <c r="S2209" s="41">
        <f t="shared" si="2196"/>
        <v>0</v>
      </c>
      <c r="T2209" s="41">
        <f t="shared" ref="T2209:U2209" si="2197">+T2210+T2211+T2212</f>
        <v>0</v>
      </c>
      <c r="U2209" s="41">
        <f t="shared" si="2197"/>
        <v>0</v>
      </c>
    </row>
    <row r="2210" spans="1:21" ht="12" hidden="1" customHeight="1" x14ac:dyDescent="0.2">
      <c r="A2210" s="3">
        <v>5195970101</v>
      </c>
      <c r="B2210" s="4" t="s">
        <v>104</v>
      </c>
      <c r="C2210" s="4" t="s">
        <v>9</v>
      </c>
      <c r="D2210" s="4">
        <f t="shared" si="2189"/>
        <v>10</v>
      </c>
      <c r="E2210" s="42">
        <f t="shared" ref="E2210:E2212" si="2198">+F2210+G2210+J2210+K2210+L2210+H2210+M2210+N2210+I2210+O2210+P2210+Q2210+R2210+S2210+T2210+U2210</f>
        <v>0</v>
      </c>
      <c r="F2210" s="42">
        <f>IFERROR(VLOOKUP($A2210,'2018'!$A$8:$C$209,3,FALSE),0)</f>
        <v>0</v>
      </c>
      <c r="G2210" s="42">
        <f>IFERROR(VLOOKUP($A2210,'2019'!$A$8:$C$282,3,FALSE),0)</f>
        <v>0</v>
      </c>
      <c r="H2210" s="42">
        <f>+IFERROR(VLOOKUP($A2210,'2020'!$A$14:$C$247,3,FALSE),0)</f>
        <v>0</v>
      </c>
      <c r="I2210" s="42">
        <f>+IFERROR(VLOOKUP($A2210,'2021'!$A$12:$C$276,3,FALSE),0)</f>
        <v>0</v>
      </c>
      <c r="J2210" s="42">
        <f>+IFERROR(VLOOKUP($A2210,'2022'!$A:$O,4,FALSE),0)</f>
        <v>0</v>
      </c>
      <c r="K2210" s="42">
        <f>+IFERROR(VLOOKUP($A2210,'2022'!$A:$O,5,FALSE),0)</f>
        <v>0</v>
      </c>
      <c r="L2210" s="42">
        <f>+IFERROR(VLOOKUP($A2210,'2022'!$A:$O,6,FALSE),0)</f>
        <v>0</v>
      </c>
      <c r="M2210" s="42">
        <f>+IFERROR(VLOOKUP($A2210,'2022'!$A:$O,7,FALSE),0)</f>
        <v>0</v>
      </c>
      <c r="N2210" s="42">
        <f>+IFERROR(VLOOKUP($A2210,'2022'!$A:$O,8,FALSE),0)</f>
        <v>0</v>
      </c>
      <c r="O2210" s="42">
        <f>+IFERROR(VLOOKUP($A2210,'2022'!$A:$O,9,FALSE),0)</f>
        <v>0</v>
      </c>
      <c r="P2210" s="42">
        <f>+IFERROR(VLOOKUP($A2210,'2022'!$A:$O,10,FALSE),0)</f>
        <v>0</v>
      </c>
      <c r="Q2210" s="42">
        <f>+IFERROR(VLOOKUP($A2210,'2022'!$A:$O,11,FALSE),0)</f>
        <v>0</v>
      </c>
      <c r="R2210" s="42">
        <f>+IFERROR(VLOOKUP($A2210,'2022'!$A:$O,12,FALSE),0)</f>
        <v>0</v>
      </c>
      <c r="S2210" s="42">
        <f>+IFERROR(VLOOKUP($A2210,'2022'!$A:$O,13,FALSE),0)</f>
        <v>0</v>
      </c>
      <c r="T2210" s="42">
        <f>+IFERROR(VLOOKUP($A2210,'2022'!$A:$O,14,FALSE),0)</f>
        <v>0</v>
      </c>
      <c r="U2210" s="42">
        <f>+IFERROR(VLOOKUP($A2210,'2022'!$A:$O,15,FALSE),0)</f>
        <v>0</v>
      </c>
    </row>
    <row r="2211" spans="1:21" ht="12" hidden="1" customHeight="1" x14ac:dyDescent="0.2">
      <c r="A2211" s="3">
        <v>5195970102</v>
      </c>
      <c r="B2211" s="4" t="s">
        <v>1132</v>
      </c>
      <c r="C2211" s="4" t="s">
        <v>9</v>
      </c>
      <c r="D2211" s="4">
        <f t="shared" si="2189"/>
        <v>10</v>
      </c>
      <c r="E2211" s="42">
        <f t="shared" si="2198"/>
        <v>0</v>
      </c>
      <c r="F2211" s="42">
        <f>IFERROR(VLOOKUP($A2211,'2018'!$A$8:$C$209,3,FALSE),0)</f>
        <v>0</v>
      </c>
      <c r="G2211" s="42">
        <f>IFERROR(VLOOKUP($A2211,'2019'!$A$8:$C$282,3,FALSE),0)</f>
        <v>0</v>
      </c>
      <c r="H2211" s="42">
        <f>+IFERROR(VLOOKUP($A2211,'2020'!$A$14:$C$247,3,FALSE),0)</f>
        <v>0</v>
      </c>
      <c r="I2211" s="42">
        <f>+IFERROR(VLOOKUP($A2211,'2021'!$A$12:$C$276,3,FALSE),0)</f>
        <v>0</v>
      </c>
      <c r="J2211" s="42">
        <f>+IFERROR(VLOOKUP($A2211,'2022'!$A:$O,4,FALSE),0)</f>
        <v>0</v>
      </c>
      <c r="K2211" s="42">
        <f>+IFERROR(VLOOKUP($A2211,'2022'!$A:$O,5,FALSE),0)</f>
        <v>0</v>
      </c>
      <c r="L2211" s="42">
        <f>+IFERROR(VLOOKUP($A2211,'2022'!$A:$O,6,FALSE),0)</f>
        <v>0</v>
      </c>
      <c r="M2211" s="42">
        <f>+IFERROR(VLOOKUP($A2211,'2022'!$A:$O,7,FALSE),0)</f>
        <v>0</v>
      </c>
      <c r="N2211" s="42">
        <f>+IFERROR(VLOOKUP($A2211,'2022'!$A:$O,8,FALSE),0)</f>
        <v>0</v>
      </c>
      <c r="O2211" s="42">
        <f>+IFERROR(VLOOKUP($A2211,'2022'!$A:$O,9,FALSE),0)</f>
        <v>0</v>
      </c>
      <c r="P2211" s="42">
        <f>+IFERROR(VLOOKUP($A2211,'2022'!$A:$O,10,FALSE),0)</f>
        <v>0</v>
      </c>
      <c r="Q2211" s="42">
        <f>+IFERROR(VLOOKUP($A2211,'2022'!$A:$O,11,FALSE),0)</f>
        <v>0</v>
      </c>
      <c r="R2211" s="42">
        <f>+IFERROR(VLOOKUP($A2211,'2022'!$A:$O,12,FALSE),0)</f>
        <v>0</v>
      </c>
      <c r="S2211" s="42">
        <f>+IFERROR(VLOOKUP($A2211,'2022'!$A:$O,13,FALSE),0)</f>
        <v>0</v>
      </c>
      <c r="T2211" s="42">
        <f>+IFERROR(VLOOKUP($A2211,'2022'!$A:$O,14,FALSE),0)</f>
        <v>0</v>
      </c>
      <c r="U2211" s="42">
        <f>+IFERROR(VLOOKUP($A2211,'2022'!$A:$O,15,FALSE),0)</f>
        <v>0</v>
      </c>
    </row>
    <row r="2212" spans="1:21" hidden="1" x14ac:dyDescent="0.2">
      <c r="A2212" s="3">
        <v>5195970103</v>
      </c>
      <c r="B2212" s="4" t="s">
        <v>1316</v>
      </c>
      <c r="C2212" s="4" t="s">
        <v>9</v>
      </c>
      <c r="D2212" s="4">
        <f t="shared" si="2189"/>
        <v>10</v>
      </c>
      <c r="E2212" s="42">
        <f t="shared" si="2198"/>
        <v>0</v>
      </c>
      <c r="F2212" s="42">
        <f>IFERROR(VLOOKUP($A2212,'2018'!$A$8:$C$209,3,FALSE),0)</f>
        <v>0</v>
      </c>
      <c r="G2212" s="42">
        <f>IFERROR(VLOOKUP($A2212,'2019'!$A$8:$C$282,3,FALSE),0)</f>
        <v>0</v>
      </c>
      <c r="H2212" s="42">
        <f>+IFERROR(VLOOKUP($A2212,'2020'!$A$14:$C$247,3,FALSE),0)</f>
        <v>0</v>
      </c>
      <c r="I2212" s="42">
        <f>+IFERROR(VLOOKUP($A2212,'2021'!$A$12:$C$276,3,FALSE),0)</f>
        <v>0</v>
      </c>
      <c r="J2212" s="42">
        <f>+IFERROR(VLOOKUP($A2212,'2022'!$A:$O,4,FALSE),0)</f>
        <v>0</v>
      </c>
      <c r="K2212" s="42">
        <f>+IFERROR(VLOOKUP($A2212,'2022'!$A:$O,5,FALSE),0)</f>
        <v>0</v>
      </c>
      <c r="L2212" s="42">
        <f>+IFERROR(VLOOKUP($A2212,'2022'!$A:$O,6,FALSE),0)</f>
        <v>0</v>
      </c>
      <c r="M2212" s="42">
        <f>+IFERROR(VLOOKUP($A2212,'2022'!$A:$O,7,FALSE),0)</f>
        <v>0</v>
      </c>
      <c r="N2212" s="42">
        <f>+IFERROR(VLOOKUP($A2212,'2022'!$A:$O,8,FALSE),0)</f>
        <v>0</v>
      </c>
      <c r="O2212" s="42">
        <f>+IFERROR(VLOOKUP($A2212,'2022'!$A:$O,9,FALSE),0)</f>
        <v>0</v>
      </c>
      <c r="P2212" s="42">
        <f>+IFERROR(VLOOKUP($A2212,'2022'!$A:$O,10,FALSE),0)</f>
        <v>0</v>
      </c>
      <c r="Q2212" s="42">
        <f>+IFERROR(VLOOKUP($A2212,'2022'!$A:$O,11,FALSE),0)</f>
        <v>0</v>
      </c>
      <c r="R2212" s="42">
        <f>+IFERROR(VLOOKUP($A2212,'2022'!$A:$O,12,FALSE),0)</f>
        <v>0</v>
      </c>
      <c r="S2212" s="42">
        <f>+IFERROR(VLOOKUP($A2212,'2022'!$A:$O,13,FALSE),0)</f>
        <v>0</v>
      </c>
      <c r="T2212" s="42">
        <f>+IFERROR(VLOOKUP($A2212,'2022'!$A:$O,14,FALSE),0)</f>
        <v>0</v>
      </c>
      <c r="U2212" s="42">
        <f>+IFERROR(VLOOKUP($A2212,'2022'!$A:$O,15,FALSE),0)</f>
        <v>0</v>
      </c>
    </row>
    <row r="2213" spans="1:21" ht="12" hidden="1" customHeight="1" x14ac:dyDescent="0.25">
      <c r="A2213" s="5">
        <v>519598</v>
      </c>
      <c r="B2213" s="6" t="s">
        <v>600</v>
      </c>
      <c r="C2213" s="6" t="s">
        <v>5</v>
      </c>
      <c r="D2213" s="6">
        <f t="shared" si="2189"/>
        <v>6</v>
      </c>
      <c r="E2213" s="40">
        <f t="shared" ref="E2213:U2214" si="2199">+E2214</f>
        <v>0</v>
      </c>
      <c r="F2213" s="40">
        <f t="shared" si="2199"/>
        <v>0</v>
      </c>
      <c r="G2213" s="40">
        <f t="shared" si="2199"/>
        <v>0</v>
      </c>
      <c r="H2213" s="40">
        <f t="shared" si="2199"/>
        <v>0</v>
      </c>
      <c r="I2213" s="40">
        <f t="shared" si="2199"/>
        <v>0</v>
      </c>
      <c r="J2213" s="40">
        <f t="shared" si="2199"/>
        <v>0</v>
      </c>
      <c r="K2213" s="40">
        <f t="shared" si="2199"/>
        <v>0</v>
      </c>
      <c r="L2213" s="40">
        <f t="shared" si="2199"/>
        <v>0</v>
      </c>
      <c r="M2213" s="40">
        <f t="shared" si="2199"/>
        <v>0</v>
      </c>
      <c r="N2213" s="40">
        <f t="shared" si="2199"/>
        <v>0</v>
      </c>
      <c r="O2213" s="40">
        <f t="shared" si="2199"/>
        <v>0</v>
      </c>
      <c r="P2213" s="40">
        <f t="shared" si="2199"/>
        <v>0</v>
      </c>
      <c r="Q2213" s="40">
        <f t="shared" si="2199"/>
        <v>0</v>
      </c>
      <c r="R2213" s="40">
        <f t="shared" si="2199"/>
        <v>0</v>
      </c>
      <c r="S2213" s="40">
        <f t="shared" si="2199"/>
        <v>0</v>
      </c>
      <c r="T2213" s="40">
        <f t="shared" si="2199"/>
        <v>0</v>
      </c>
      <c r="U2213" s="40">
        <f t="shared" si="2199"/>
        <v>0</v>
      </c>
    </row>
    <row r="2214" spans="1:21" ht="12" hidden="1" customHeight="1" x14ac:dyDescent="0.25">
      <c r="A2214" s="34">
        <v>51959801</v>
      </c>
      <c r="B2214" s="35" t="s">
        <v>600</v>
      </c>
      <c r="C2214" s="35" t="s">
        <v>5</v>
      </c>
      <c r="D2214" s="35">
        <f t="shared" si="2189"/>
        <v>8</v>
      </c>
      <c r="E2214" s="41">
        <f t="shared" si="2199"/>
        <v>0</v>
      </c>
      <c r="F2214" s="41">
        <f t="shared" si="2199"/>
        <v>0</v>
      </c>
      <c r="G2214" s="41">
        <f t="shared" si="2199"/>
        <v>0</v>
      </c>
      <c r="H2214" s="41">
        <f t="shared" si="2199"/>
        <v>0</v>
      </c>
      <c r="I2214" s="41">
        <f t="shared" si="2199"/>
        <v>0</v>
      </c>
      <c r="J2214" s="41">
        <f t="shared" si="2199"/>
        <v>0</v>
      </c>
      <c r="K2214" s="41">
        <f t="shared" si="2199"/>
        <v>0</v>
      </c>
      <c r="L2214" s="41">
        <f t="shared" si="2199"/>
        <v>0</v>
      </c>
      <c r="M2214" s="41">
        <f t="shared" si="2199"/>
        <v>0</v>
      </c>
      <c r="N2214" s="41">
        <f t="shared" si="2199"/>
        <v>0</v>
      </c>
      <c r="O2214" s="41">
        <f t="shared" si="2199"/>
        <v>0</v>
      </c>
      <c r="P2214" s="41">
        <f t="shared" si="2199"/>
        <v>0</v>
      </c>
      <c r="Q2214" s="41">
        <f t="shared" si="2199"/>
        <v>0</v>
      </c>
      <c r="R2214" s="41">
        <f t="shared" si="2199"/>
        <v>0</v>
      </c>
      <c r="S2214" s="41">
        <f t="shared" si="2199"/>
        <v>0</v>
      </c>
      <c r="T2214" s="41">
        <f t="shared" si="2199"/>
        <v>0</v>
      </c>
      <c r="U2214" s="41">
        <f t="shared" si="2199"/>
        <v>0</v>
      </c>
    </row>
    <row r="2215" spans="1:21" hidden="1" x14ac:dyDescent="0.2">
      <c r="A2215" s="3">
        <v>5195980101</v>
      </c>
      <c r="B2215" s="4" t="s">
        <v>600</v>
      </c>
      <c r="C2215" s="4" t="s">
        <v>9</v>
      </c>
      <c r="D2215" s="4">
        <f t="shared" si="2189"/>
        <v>10</v>
      </c>
      <c r="E2215" s="42">
        <f>+F2215+G2215+J2215+K2215+L2215+H2215+M2215+N2215+I2215+O2215+P2215+Q2215+R2215+S2215+T2215+U2215</f>
        <v>0</v>
      </c>
      <c r="F2215" s="42">
        <f>IFERROR(VLOOKUP($A2215,'2018'!$A$8:$C$209,3,FALSE),0)</f>
        <v>0</v>
      </c>
      <c r="G2215" s="42">
        <f>IFERROR(VLOOKUP($A2215,'2019'!$A$8:$C$282,3,FALSE),0)</f>
        <v>0</v>
      </c>
      <c r="H2215" s="42">
        <f>+IFERROR(VLOOKUP($A2215,'2020'!$A$14:$C$247,3,FALSE),0)</f>
        <v>0</v>
      </c>
      <c r="I2215" s="42">
        <f>+IFERROR(VLOOKUP($A2215,'2021'!$A$12:$C$276,3,FALSE),0)</f>
        <v>0</v>
      </c>
      <c r="J2215" s="42">
        <f>+IFERROR(VLOOKUP($A2215,'2022'!$A:$O,4,FALSE),0)</f>
        <v>0</v>
      </c>
      <c r="K2215" s="42">
        <f>+IFERROR(VLOOKUP($A2215,'2022'!$A:$O,5,FALSE),0)</f>
        <v>0</v>
      </c>
      <c r="L2215" s="42">
        <f>+IFERROR(VLOOKUP($A2215,'2022'!$A:$O,6,FALSE),0)</f>
        <v>0</v>
      </c>
      <c r="M2215" s="42">
        <f>+IFERROR(VLOOKUP($A2215,'2022'!$A:$O,7,FALSE),0)</f>
        <v>0</v>
      </c>
      <c r="N2215" s="42">
        <f>+IFERROR(VLOOKUP($A2215,'2022'!$A:$O,8,FALSE),0)</f>
        <v>0</v>
      </c>
      <c r="O2215" s="42">
        <f>+IFERROR(VLOOKUP($A2215,'2022'!$A:$O,9,FALSE),0)</f>
        <v>0</v>
      </c>
      <c r="P2215" s="42">
        <f>+IFERROR(VLOOKUP($A2215,'2022'!$A:$O,10,FALSE),0)</f>
        <v>0</v>
      </c>
      <c r="Q2215" s="42">
        <f>+IFERROR(VLOOKUP($A2215,'2022'!$A:$O,11,FALSE),0)</f>
        <v>0</v>
      </c>
      <c r="R2215" s="42">
        <f>+IFERROR(VLOOKUP($A2215,'2022'!$A:$O,12,FALSE),0)</f>
        <v>0</v>
      </c>
      <c r="S2215" s="42">
        <f>+IFERROR(VLOOKUP($A2215,'2022'!$A:$O,13,FALSE),0)</f>
        <v>0</v>
      </c>
      <c r="T2215" s="42">
        <f>+IFERROR(VLOOKUP($A2215,'2022'!$A:$O,14,FALSE),0)</f>
        <v>0</v>
      </c>
      <c r="U2215" s="42">
        <f>+IFERROR(VLOOKUP($A2215,'2022'!$A:$O,15,FALSE),0)</f>
        <v>0</v>
      </c>
    </row>
    <row r="2216" spans="1:21" ht="12" hidden="1" customHeight="1" x14ac:dyDescent="0.25">
      <c r="A2216" s="30">
        <v>52</v>
      </c>
      <c r="B2216" s="31" t="s">
        <v>1133</v>
      </c>
      <c r="C2216" s="31" t="s">
        <v>5</v>
      </c>
      <c r="D2216" s="31">
        <f t="shared" si="2189"/>
        <v>2</v>
      </c>
      <c r="E2216" s="38">
        <f t="shared" ref="E2216:L2216" si="2200">+E2217+E2319+E2352+E2377+E2406+E2419+E2459+E2517+E2539+E2561+E2580+E2598+E2614+E2633</f>
        <v>0</v>
      </c>
      <c r="F2216" s="38">
        <f t="shared" si="2200"/>
        <v>0</v>
      </c>
      <c r="G2216" s="38">
        <f t="shared" si="2200"/>
        <v>0</v>
      </c>
      <c r="H2216" s="38">
        <f t="shared" ref="H2216" si="2201">+H2217+H2319+H2352+H2377+H2406+H2419+H2459+H2517+H2539+H2561+H2580+H2598+H2614+H2633</f>
        <v>0</v>
      </c>
      <c r="I2216" s="38">
        <f t="shared" ref="I2216" si="2202">+I2217+I2319+I2352+I2377+I2406+I2419+I2459+I2517+I2539+I2561+I2580+I2598+I2614+I2633</f>
        <v>0</v>
      </c>
      <c r="J2216" s="38">
        <f t="shared" si="2200"/>
        <v>0</v>
      </c>
      <c r="K2216" s="38">
        <f t="shared" si="2200"/>
        <v>0</v>
      </c>
      <c r="L2216" s="38">
        <f t="shared" si="2200"/>
        <v>0</v>
      </c>
      <c r="M2216" s="38">
        <f t="shared" ref="M2216:N2216" si="2203">+M2217+M2319+M2352+M2377+M2406+M2419+M2459+M2517+M2539+M2561+M2580+M2598+M2614+M2633</f>
        <v>0</v>
      </c>
      <c r="N2216" s="38">
        <f t="shared" si="2203"/>
        <v>0</v>
      </c>
      <c r="O2216" s="38">
        <f t="shared" ref="O2216:S2216" si="2204">+O2217+O2319+O2352+O2377+O2406+O2419+O2459+O2517+O2539+O2561+O2580+O2598+O2614+O2633</f>
        <v>0</v>
      </c>
      <c r="P2216" s="38">
        <f t="shared" si="2204"/>
        <v>0</v>
      </c>
      <c r="Q2216" s="38">
        <f t="shared" si="2204"/>
        <v>0</v>
      </c>
      <c r="R2216" s="38">
        <f t="shared" si="2204"/>
        <v>0</v>
      </c>
      <c r="S2216" s="38">
        <f t="shared" si="2204"/>
        <v>0</v>
      </c>
      <c r="T2216" s="38">
        <f t="shared" ref="T2216:U2216" si="2205">+T2217+T2319+T2352+T2377+T2406+T2419+T2459+T2517+T2539+T2561+T2580+T2598+T2614+T2633</f>
        <v>0</v>
      </c>
      <c r="U2216" s="38">
        <f t="shared" si="2205"/>
        <v>0</v>
      </c>
    </row>
    <row r="2217" spans="1:21" ht="12" hidden="1" customHeight="1" x14ac:dyDescent="0.25">
      <c r="A2217" s="32">
        <v>5205</v>
      </c>
      <c r="B2217" s="33" t="s">
        <v>1031</v>
      </c>
      <c r="C2217" s="33" t="s">
        <v>5</v>
      </c>
      <c r="D2217" s="33">
        <f t="shared" si="2189"/>
        <v>4</v>
      </c>
      <c r="E2217" s="39">
        <f t="shared" ref="E2217:L2217" si="2206">+E2218+E2221+E2224+E2227+E2230+E2233+E2236+E2239+E2242+E2245+E2248+E2251+E2256+E2261+E2265+E2268+E2271+E2274+E2277+E2280+E2283+E2286+E2289+E2292+E2295+E2298+E2301+E2306+E2309+E2312+E2316</f>
        <v>0</v>
      </c>
      <c r="F2217" s="39">
        <f t="shared" si="2206"/>
        <v>0</v>
      </c>
      <c r="G2217" s="39">
        <f t="shared" si="2206"/>
        <v>0</v>
      </c>
      <c r="H2217" s="39">
        <f t="shared" ref="H2217" si="2207">+H2218+H2221+H2224+H2227+H2230+H2233+H2236+H2239+H2242+H2245+H2248+H2251+H2256+H2261+H2265+H2268+H2271+H2274+H2277+H2280+H2283+H2286+H2289+H2292+H2295+H2298+H2301+H2306+H2309+H2312+H2316</f>
        <v>0</v>
      </c>
      <c r="I2217" s="39">
        <f t="shared" ref="I2217" si="2208">+I2218+I2221+I2224+I2227+I2230+I2233+I2236+I2239+I2242+I2245+I2248+I2251+I2256+I2261+I2265+I2268+I2271+I2274+I2277+I2280+I2283+I2286+I2289+I2292+I2295+I2298+I2301+I2306+I2309+I2312+I2316</f>
        <v>0</v>
      </c>
      <c r="J2217" s="39">
        <f t="shared" si="2206"/>
        <v>0</v>
      </c>
      <c r="K2217" s="39">
        <f t="shared" si="2206"/>
        <v>0</v>
      </c>
      <c r="L2217" s="39">
        <f t="shared" si="2206"/>
        <v>0</v>
      </c>
      <c r="M2217" s="39">
        <f t="shared" ref="M2217:N2217" si="2209">+M2218+M2221+M2224+M2227+M2230+M2233+M2236+M2239+M2242+M2245+M2248+M2251+M2256+M2261+M2265+M2268+M2271+M2274+M2277+M2280+M2283+M2286+M2289+M2292+M2295+M2298+M2301+M2306+M2309+M2312+M2316</f>
        <v>0</v>
      </c>
      <c r="N2217" s="39">
        <f t="shared" si="2209"/>
        <v>0</v>
      </c>
      <c r="O2217" s="39">
        <f t="shared" ref="O2217:S2217" si="2210">+O2218+O2221+O2224+O2227+O2230+O2233+O2236+O2239+O2242+O2245+O2248+O2251+O2256+O2261+O2265+O2268+O2271+O2274+O2277+O2280+O2283+O2286+O2289+O2292+O2295+O2298+O2301+O2306+O2309+O2312+O2316</f>
        <v>0</v>
      </c>
      <c r="P2217" s="39">
        <f t="shared" si="2210"/>
        <v>0</v>
      </c>
      <c r="Q2217" s="39">
        <f t="shared" si="2210"/>
        <v>0</v>
      </c>
      <c r="R2217" s="39">
        <f t="shared" si="2210"/>
        <v>0</v>
      </c>
      <c r="S2217" s="39">
        <f t="shared" si="2210"/>
        <v>0</v>
      </c>
      <c r="T2217" s="39">
        <f t="shared" ref="T2217:U2217" si="2211">+T2218+T2221+T2224+T2227+T2230+T2233+T2236+T2239+T2242+T2245+T2248+T2251+T2256+T2261+T2265+T2268+T2271+T2274+T2277+T2280+T2283+T2286+T2289+T2292+T2295+T2298+T2301+T2306+T2309+T2312+T2316</f>
        <v>0</v>
      </c>
      <c r="U2217" s="39">
        <f t="shared" si="2211"/>
        <v>0</v>
      </c>
    </row>
    <row r="2218" spans="1:21" ht="12" hidden="1" x14ac:dyDescent="0.25">
      <c r="A2218" s="5">
        <v>520503</v>
      </c>
      <c r="B2218" s="6" t="s">
        <v>590</v>
      </c>
      <c r="C2218" s="6" t="s">
        <v>5</v>
      </c>
      <c r="D2218" s="6">
        <f t="shared" si="2189"/>
        <v>6</v>
      </c>
      <c r="E2218" s="40">
        <f t="shared" ref="E2218:U2219" si="2212">+E2219</f>
        <v>0</v>
      </c>
      <c r="F2218" s="40">
        <f t="shared" si="2212"/>
        <v>0</v>
      </c>
      <c r="G2218" s="40">
        <f t="shared" si="2212"/>
        <v>0</v>
      </c>
      <c r="H2218" s="40">
        <f t="shared" si="2212"/>
        <v>0</v>
      </c>
      <c r="I2218" s="40">
        <f t="shared" si="2212"/>
        <v>0</v>
      </c>
      <c r="J2218" s="40">
        <f t="shared" si="2212"/>
        <v>0</v>
      </c>
      <c r="K2218" s="40">
        <f t="shared" si="2212"/>
        <v>0</v>
      </c>
      <c r="L2218" s="40">
        <f t="shared" si="2212"/>
        <v>0</v>
      </c>
      <c r="M2218" s="40">
        <f t="shared" si="2212"/>
        <v>0</v>
      </c>
      <c r="N2218" s="40">
        <f t="shared" si="2212"/>
        <v>0</v>
      </c>
      <c r="O2218" s="40">
        <f t="shared" si="2212"/>
        <v>0</v>
      </c>
      <c r="P2218" s="40">
        <f t="shared" si="2212"/>
        <v>0</v>
      </c>
      <c r="Q2218" s="40">
        <f t="shared" si="2212"/>
        <v>0</v>
      </c>
      <c r="R2218" s="40">
        <f t="shared" si="2212"/>
        <v>0</v>
      </c>
      <c r="S2218" s="40">
        <f t="shared" si="2212"/>
        <v>0</v>
      </c>
      <c r="T2218" s="40">
        <f t="shared" si="2212"/>
        <v>0</v>
      </c>
      <c r="U2218" s="40">
        <f t="shared" si="2212"/>
        <v>0</v>
      </c>
    </row>
    <row r="2219" spans="1:21" ht="12" hidden="1" customHeight="1" x14ac:dyDescent="0.25">
      <c r="A2219" s="34">
        <v>52050301</v>
      </c>
      <c r="B2219" s="35" t="s">
        <v>590</v>
      </c>
      <c r="C2219" s="35" t="s">
        <v>5</v>
      </c>
      <c r="D2219" s="35">
        <f t="shared" si="2189"/>
        <v>8</v>
      </c>
      <c r="E2219" s="41">
        <f t="shared" si="2212"/>
        <v>0</v>
      </c>
      <c r="F2219" s="41">
        <f t="shared" si="2212"/>
        <v>0</v>
      </c>
      <c r="G2219" s="41">
        <f t="shared" si="2212"/>
        <v>0</v>
      </c>
      <c r="H2219" s="41">
        <f t="shared" si="2212"/>
        <v>0</v>
      </c>
      <c r="I2219" s="41">
        <f t="shared" si="2212"/>
        <v>0</v>
      </c>
      <c r="J2219" s="41">
        <f t="shared" si="2212"/>
        <v>0</v>
      </c>
      <c r="K2219" s="41">
        <f t="shared" si="2212"/>
        <v>0</v>
      </c>
      <c r="L2219" s="41">
        <f t="shared" si="2212"/>
        <v>0</v>
      </c>
      <c r="M2219" s="41">
        <f t="shared" si="2212"/>
        <v>0</v>
      </c>
      <c r="N2219" s="41">
        <f t="shared" si="2212"/>
        <v>0</v>
      </c>
      <c r="O2219" s="41">
        <f t="shared" si="2212"/>
        <v>0</v>
      </c>
      <c r="P2219" s="41">
        <f t="shared" si="2212"/>
        <v>0</v>
      </c>
      <c r="Q2219" s="41">
        <f t="shared" si="2212"/>
        <v>0</v>
      </c>
      <c r="R2219" s="41">
        <f t="shared" si="2212"/>
        <v>0</v>
      </c>
      <c r="S2219" s="41">
        <f t="shared" si="2212"/>
        <v>0</v>
      </c>
      <c r="T2219" s="41">
        <f t="shared" si="2212"/>
        <v>0</v>
      </c>
      <c r="U2219" s="41">
        <f t="shared" si="2212"/>
        <v>0</v>
      </c>
    </row>
    <row r="2220" spans="1:21" ht="12" hidden="1" customHeight="1" x14ac:dyDescent="0.2">
      <c r="A2220" s="3">
        <v>5205030101</v>
      </c>
      <c r="B2220" s="4" t="s">
        <v>590</v>
      </c>
      <c r="C2220" s="4" t="s">
        <v>9</v>
      </c>
      <c r="D2220" s="4">
        <f t="shared" si="2189"/>
        <v>10</v>
      </c>
      <c r="E2220" s="42">
        <f>+F2220+G2220+J2220+K2220+L2220+H2220+M2220+N2220+I2220+O2220+P2220+Q2220+R2220+S2220+T2220+U2220</f>
        <v>0</v>
      </c>
      <c r="F2220" s="42">
        <f>IFERROR(VLOOKUP($A2220,'2018'!$A$8:$C$209,3,FALSE),0)</f>
        <v>0</v>
      </c>
      <c r="G2220" s="42">
        <f>IFERROR(VLOOKUP($A2220,'2019'!$A$8:$C$282,3,FALSE),0)</f>
        <v>0</v>
      </c>
      <c r="H2220" s="42">
        <f>+IFERROR(VLOOKUP($A2220,'2020'!$A$14:$C$247,3,FALSE),0)</f>
        <v>0</v>
      </c>
      <c r="I2220" s="42">
        <f>+IFERROR(VLOOKUP($A2220,'2021'!$A$12:$C$276,3,FALSE),0)</f>
        <v>0</v>
      </c>
      <c r="J2220" s="42">
        <f>+IFERROR(VLOOKUP($A2220,'2022'!$A:$O,4,FALSE),0)</f>
        <v>0</v>
      </c>
      <c r="K2220" s="42">
        <f>+IFERROR(VLOOKUP($A2220,'2022'!$A:$O,5,FALSE),0)</f>
        <v>0</v>
      </c>
      <c r="L2220" s="42">
        <f>+IFERROR(VLOOKUP($A2220,'2022'!$A:$O,6,FALSE),0)</f>
        <v>0</v>
      </c>
      <c r="M2220" s="42">
        <f>+IFERROR(VLOOKUP($A2220,'2022'!$A:$O,7,FALSE),0)</f>
        <v>0</v>
      </c>
      <c r="N2220" s="42">
        <f>+IFERROR(VLOOKUP($A2220,'2022'!$A:$O,8,FALSE),0)</f>
        <v>0</v>
      </c>
      <c r="O2220" s="42">
        <f>+IFERROR(VLOOKUP($A2220,'2022'!$A:$O,9,FALSE),0)</f>
        <v>0</v>
      </c>
      <c r="P2220" s="42">
        <f>+IFERROR(VLOOKUP($A2220,'2022'!$A:$O,10,FALSE),0)</f>
        <v>0</v>
      </c>
      <c r="Q2220" s="42">
        <f>+IFERROR(VLOOKUP($A2220,'2022'!$A:$O,11,FALSE),0)</f>
        <v>0</v>
      </c>
      <c r="R2220" s="42">
        <f>+IFERROR(VLOOKUP($A2220,'2022'!$A:$O,12,FALSE),0)</f>
        <v>0</v>
      </c>
      <c r="S2220" s="42">
        <f>+IFERROR(VLOOKUP($A2220,'2022'!$A:$O,13,FALSE),0)</f>
        <v>0</v>
      </c>
      <c r="T2220" s="42">
        <f>+IFERROR(VLOOKUP($A2220,'2022'!$A:$O,14,FALSE),0)</f>
        <v>0</v>
      </c>
      <c r="U2220" s="42">
        <f>+IFERROR(VLOOKUP($A2220,'2022'!$A:$O,15,FALSE),0)</f>
        <v>0</v>
      </c>
    </row>
    <row r="2221" spans="1:21" ht="12" hidden="1" x14ac:dyDescent="0.25">
      <c r="A2221" s="5">
        <v>520506</v>
      </c>
      <c r="B2221" s="6" t="s">
        <v>335</v>
      </c>
      <c r="C2221" s="6" t="s">
        <v>5</v>
      </c>
      <c r="D2221" s="6">
        <f t="shared" si="2189"/>
        <v>6</v>
      </c>
      <c r="E2221" s="40">
        <f t="shared" ref="E2221:U2222" si="2213">+E2222</f>
        <v>0</v>
      </c>
      <c r="F2221" s="40">
        <f t="shared" si="2213"/>
        <v>0</v>
      </c>
      <c r="G2221" s="40">
        <f t="shared" si="2213"/>
        <v>0</v>
      </c>
      <c r="H2221" s="40">
        <f t="shared" si="2213"/>
        <v>0</v>
      </c>
      <c r="I2221" s="40">
        <f t="shared" si="2213"/>
        <v>0</v>
      </c>
      <c r="J2221" s="40">
        <f t="shared" si="2213"/>
        <v>0</v>
      </c>
      <c r="K2221" s="40">
        <f t="shared" si="2213"/>
        <v>0</v>
      </c>
      <c r="L2221" s="40">
        <f t="shared" si="2213"/>
        <v>0</v>
      </c>
      <c r="M2221" s="40">
        <f t="shared" si="2213"/>
        <v>0</v>
      </c>
      <c r="N2221" s="40">
        <f t="shared" si="2213"/>
        <v>0</v>
      </c>
      <c r="O2221" s="40">
        <f t="shared" si="2213"/>
        <v>0</v>
      </c>
      <c r="P2221" s="40">
        <f t="shared" si="2213"/>
        <v>0</v>
      </c>
      <c r="Q2221" s="40">
        <f t="shared" si="2213"/>
        <v>0</v>
      </c>
      <c r="R2221" s="40">
        <f t="shared" si="2213"/>
        <v>0</v>
      </c>
      <c r="S2221" s="40">
        <f t="shared" si="2213"/>
        <v>0</v>
      </c>
      <c r="T2221" s="40">
        <f t="shared" si="2213"/>
        <v>0</v>
      </c>
      <c r="U2221" s="40">
        <f t="shared" si="2213"/>
        <v>0</v>
      </c>
    </row>
    <row r="2222" spans="1:21" ht="12" hidden="1" customHeight="1" x14ac:dyDescent="0.25">
      <c r="A2222" s="34">
        <v>52050601</v>
      </c>
      <c r="B2222" s="35" t="s">
        <v>335</v>
      </c>
      <c r="C2222" s="35" t="s">
        <v>5</v>
      </c>
      <c r="D2222" s="35">
        <f t="shared" si="2189"/>
        <v>8</v>
      </c>
      <c r="E2222" s="41">
        <f t="shared" si="2213"/>
        <v>0</v>
      </c>
      <c r="F2222" s="41">
        <f t="shared" si="2213"/>
        <v>0</v>
      </c>
      <c r="G2222" s="41">
        <f t="shared" si="2213"/>
        <v>0</v>
      </c>
      <c r="H2222" s="41">
        <f t="shared" si="2213"/>
        <v>0</v>
      </c>
      <c r="I2222" s="41">
        <f t="shared" si="2213"/>
        <v>0</v>
      </c>
      <c r="J2222" s="41">
        <f t="shared" si="2213"/>
        <v>0</v>
      </c>
      <c r="K2222" s="41">
        <f t="shared" si="2213"/>
        <v>0</v>
      </c>
      <c r="L2222" s="41">
        <f t="shared" si="2213"/>
        <v>0</v>
      </c>
      <c r="M2222" s="41">
        <f t="shared" si="2213"/>
        <v>0</v>
      </c>
      <c r="N2222" s="41">
        <f t="shared" si="2213"/>
        <v>0</v>
      </c>
      <c r="O2222" s="41">
        <f t="shared" si="2213"/>
        <v>0</v>
      </c>
      <c r="P2222" s="41">
        <f t="shared" si="2213"/>
        <v>0</v>
      </c>
      <c r="Q2222" s="41">
        <f t="shared" si="2213"/>
        <v>0</v>
      </c>
      <c r="R2222" s="41">
        <f t="shared" si="2213"/>
        <v>0</v>
      </c>
      <c r="S2222" s="41">
        <f t="shared" si="2213"/>
        <v>0</v>
      </c>
      <c r="T2222" s="41">
        <f t="shared" si="2213"/>
        <v>0</v>
      </c>
      <c r="U2222" s="41">
        <f t="shared" si="2213"/>
        <v>0</v>
      </c>
    </row>
    <row r="2223" spans="1:21" ht="12" hidden="1" customHeight="1" x14ac:dyDescent="0.2">
      <c r="A2223" s="3">
        <v>5205060101</v>
      </c>
      <c r="B2223" s="4" t="s">
        <v>335</v>
      </c>
      <c r="C2223" s="4" t="s">
        <v>9</v>
      </c>
      <c r="D2223" s="4">
        <f t="shared" si="2189"/>
        <v>10</v>
      </c>
      <c r="E2223" s="42">
        <f>+F2223+G2223+J2223+K2223+L2223+H2223+M2223+N2223+I2223+O2223+P2223+Q2223+R2223+S2223+T2223+U2223</f>
        <v>0</v>
      </c>
      <c r="F2223" s="42">
        <f>IFERROR(VLOOKUP($A2223,'2018'!$A$8:$C$209,3,FALSE),0)</f>
        <v>0</v>
      </c>
      <c r="G2223" s="42">
        <f>IFERROR(VLOOKUP($A2223,'2019'!$A$8:$C$282,3,FALSE),0)</f>
        <v>0</v>
      </c>
      <c r="H2223" s="42">
        <f>+IFERROR(VLOOKUP($A2223,'2020'!$A$14:$C$247,3,FALSE),0)</f>
        <v>0</v>
      </c>
      <c r="I2223" s="42">
        <f>+IFERROR(VLOOKUP($A2223,'2021'!$A$12:$C$276,3,FALSE),0)</f>
        <v>0</v>
      </c>
      <c r="J2223" s="42">
        <f>+IFERROR(VLOOKUP($A2223,'2022'!$A:$O,4,FALSE),0)</f>
        <v>0</v>
      </c>
      <c r="K2223" s="42">
        <f>+IFERROR(VLOOKUP($A2223,'2022'!$A:$O,5,FALSE),0)</f>
        <v>0</v>
      </c>
      <c r="L2223" s="42">
        <f>+IFERROR(VLOOKUP($A2223,'2022'!$A:$O,6,FALSE),0)</f>
        <v>0</v>
      </c>
      <c r="M2223" s="42">
        <f>+IFERROR(VLOOKUP($A2223,'2022'!$A:$O,7,FALSE),0)</f>
        <v>0</v>
      </c>
      <c r="N2223" s="42">
        <f>+IFERROR(VLOOKUP($A2223,'2022'!$A:$O,8,FALSE),0)</f>
        <v>0</v>
      </c>
      <c r="O2223" s="42">
        <f>+IFERROR(VLOOKUP($A2223,'2022'!$A:$O,9,FALSE),0)</f>
        <v>0</v>
      </c>
      <c r="P2223" s="42">
        <f>+IFERROR(VLOOKUP($A2223,'2022'!$A:$O,10,FALSE),0)</f>
        <v>0</v>
      </c>
      <c r="Q2223" s="42">
        <f>+IFERROR(VLOOKUP($A2223,'2022'!$A:$O,11,FALSE),0)</f>
        <v>0</v>
      </c>
      <c r="R2223" s="42">
        <f>+IFERROR(VLOOKUP($A2223,'2022'!$A:$O,12,FALSE),0)</f>
        <v>0</v>
      </c>
      <c r="S2223" s="42">
        <f>+IFERROR(VLOOKUP($A2223,'2022'!$A:$O,13,FALSE),0)</f>
        <v>0</v>
      </c>
      <c r="T2223" s="42">
        <f>+IFERROR(VLOOKUP($A2223,'2022'!$A:$O,14,FALSE),0)</f>
        <v>0</v>
      </c>
      <c r="U2223" s="42">
        <f>+IFERROR(VLOOKUP($A2223,'2022'!$A:$O,15,FALSE),0)</f>
        <v>0</v>
      </c>
    </row>
    <row r="2224" spans="1:21" ht="12" hidden="1" x14ac:dyDescent="0.25">
      <c r="A2224" s="5">
        <v>520512</v>
      </c>
      <c r="B2224" s="6" t="s">
        <v>336</v>
      </c>
      <c r="C2224" s="6" t="s">
        <v>5</v>
      </c>
      <c r="D2224" s="6">
        <f t="shared" si="2189"/>
        <v>6</v>
      </c>
      <c r="E2224" s="40">
        <f t="shared" ref="E2224:U2225" si="2214">+E2225</f>
        <v>0</v>
      </c>
      <c r="F2224" s="40">
        <f t="shared" si="2214"/>
        <v>0</v>
      </c>
      <c r="G2224" s="40">
        <f t="shared" si="2214"/>
        <v>0</v>
      </c>
      <c r="H2224" s="40">
        <f t="shared" si="2214"/>
        <v>0</v>
      </c>
      <c r="I2224" s="40">
        <f t="shared" si="2214"/>
        <v>0</v>
      </c>
      <c r="J2224" s="40">
        <f t="shared" si="2214"/>
        <v>0</v>
      </c>
      <c r="K2224" s="40">
        <f t="shared" si="2214"/>
        <v>0</v>
      </c>
      <c r="L2224" s="40">
        <f t="shared" si="2214"/>
        <v>0</v>
      </c>
      <c r="M2224" s="40">
        <f t="shared" si="2214"/>
        <v>0</v>
      </c>
      <c r="N2224" s="40">
        <f t="shared" si="2214"/>
        <v>0</v>
      </c>
      <c r="O2224" s="40">
        <f t="shared" si="2214"/>
        <v>0</v>
      </c>
      <c r="P2224" s="40">
        <f t="shared" si="2214"/>
        <v>0</v>
      </c>
      <c r="Q2224" s="40">
        <f t="shared" si="2214"/>
        <v>0</v>
      </c>
      <c r="R2224" s="40">
        <f t="shared" si="2214"/>
        <v>0</v>
      </c>
      <c r="S2224" s="40">
        <f t="shared" si="2214"/>
        <v>0</v>
      </c>
      <c r="T2224" s="40">
        <f t="shared" si="2214"/>
        <v>0</v>
      </c>
      <c r="U2224" s="40">
        <f t="shared" si="2214"/>
        <v>0</v>
      </c>
    </row>
    <row r="2225" spans="1:21" ht="12" hidden="1" customHeight="1" x14ac:dyDescent="0.25">
      <c r="A2225" s="34">
        <v>52051201</v>
      </c>
      <c r="B2225" s="35" t="s">
        <v>336</v>
      </c>
      <c r="C2225" s="35" t="s">
        <v>5</v>
      </c>
      <c r="D2225" s="35">
        <f t="shared" si="2189"/>
        <v>8</v>
      </c>
      <c r="E2225" s="41">
        <f t="shared" si="2214"/>
        <v>0</v>
      </c>
      <c r="F2225" s="41">
        <f t="shared" si="2214"/>
        <v>0</v>
      </c>
      <c r="G2225" s="41">
        <f t="shared" si="2214"/>
        <v>0</v>
      </c>
      <c r="H2225" s="41">
        <f t="shared" si="2214"/>
        <v>0</v>
      </c>
      <c r="I2225" s="41">
        <f t="shared" si="2214"/>
        <v>0</v>
      </c>
      <c r="J2225" s="41">
        <f t="shared" si="2214"/>
        <v>0</v>
      </c>
      <c r="K2225" s="41">
        <f t="shared" si="2214"/>
        <v>0</v>
      </c>
      <c r="L2225" s="41">
        <f t="shared" si="2214"/>
        <v>0</v>
      </c>
      <c r="M2225" s="41">
        <f t="shared" si="2214"/>
        <v>0</v>
      </c>
      <c r="N2225" s="41">
        <f t="shared" si="2214"/>
        <v>0</v>
      </c>
      <c r="O2225" s="41">
        <f t="shared" si="2214"/>
        <v>0</v>
      </c>
      <c r="P2225" s="41">
        <f t="shared" si="2214"/>
        <v>0</v>
      </c>
      <c r="Q2225" s="41">
        <f t="shared" si="2214"/>
        <v>0</v>
      </c>
      <c r="R2225" s="41">
        <f t="shared" si="2214"/>
        <v>0</v>
      </c>
      <c r="S2225" s="41">
        <f t="shared" si="2214"/>
        <v>0</v>
      </c>
      <c r="T2225" s="41">
        <f t="shared" si="2214"/>
        <v>0</v>
      </c>
      <c r="U2225" s="41">
        <f t="shared" si="2214"/>
        <v>0</v>
      </c>
    </row>
    <row r="2226" spans="1:21" ht="12" hidden="1" customHeight="1" x14ac:dyDescent="0.2">
      <c r="A2226" s="3">
        <v>5205120101</v>
      </c>
      <c r="B2226" s="4" t="s">
        <v>336</v>
      </c>
      <c r="C2226" s="4" t="s">
        <v>9</v>
      </c>
      <c r="D2226" s="4">
        <f t="shared" si="2189"/>
        <v>10</v>
      </c>
      <c r="E2226" s="42">
        <f>+F2226+G2226+J2226+K2226+L2226+H2226+M2226+N2226+I2226+O2226+P2226+Q2226+R2226+S2226+T2226+U2226</f>
        <v>0</v>
      </c>
      <c r="F2226" s="42">
        <f>IFERROR(VLOOKUP($A2226,'2018'!$A$8:$C$209,3,FALSE),0)</f>
        <v>0</v>
      </c>
      <c r="G2226" s="42">
        <f>IFERROR(VLOOKUP($A2226,'2019'!$A$8:$C$282,3,FALSE),0)</f>
        <v>0</v>
      </c>
      <c r="H2226" s="42">
        <f>+IFERROR(VLOOKUP($A2226,'2020'!$A$14:$C$247,3,FALSE),0)</f>
        <v>0</v>
      </c>
      <c r="I2226" s="42">
        <f>+IFERROR(VLOOKUP($A2226,'2021'!$A$12:$C$276,3,FALSE),0)</f>
        <v>0</v>
      </c>
      <c r="J2226" s="42">
        <f>+IFERROR(VLOOKUP($A2226,'2022'!$A:$O,4,FALSE),0)</f>
        <v>0</v>
      </c>
      <c r="K2226" s="42">
        <f>+IFERROR(VLOOKUP($A2226,'2022'!$A:$O,5,FALSE),0)</f>
        <v>0</v>
      </c>
      <c r="L2226" s="42">
        <f>+IFERROR(VLOOKUP($A2226,'2022'!$A:$O,6,FALSE),0)</f>
        <v>0</v>
      </c>
      <c r="M2226" s="42">
        <f>+IFERROR(VLOOKUP($A2226,'2022'!$A:$O,7,FALSE),0)</f>
        <v>0</v>
      </c>
      <c r="N2226" s="42">
        <f>+IFERROR(VLOOKUP($A2226,'2022'!$A:$O,8,FALSE),0)</f>
        <v>0</v>
      </c>
      <c r="O2226" s="42">
        <f>+IFERROR(VLOOKUP($A2226,'2022'!$A:$O,9,FALSE),0)</f>
        <v>0</v>
      </c>
      <c r="P2226" s="42">
        <f>+IFERROR(VLOOKUP($A2226,'2022'!$A:$O,10,FALSE),0)</f>
        <v>0</v>
      </c>
      <c r="Q2226" s="42">
        <f>+IFERROR(VLOOKUP($A2226,'2022'!$A:$O,11,FALSE),0)</f>
        <v>0</v>
      </c>
      <c r="R2226" s="42">
        <f>+IFERROR(VLOOKUP($A2226,'2022'!$A:$O,12,FALSE),0)</f>
        <v>0</v>
      </c>
      <c r="S2226" s="42">
        <f>+IFERROR(VLOOKUP($A2226,'2022'!$A:$O,13,FALSE),0)</f>
        <v>0</v>
      </c>
      <c r="T2226" s="42">
        <f>+IFERROR(VLOOKUP($A2226,'2022'!$A:$O,14,FALSE),0)</f>
        <v>0</v>
      </c>
      <c r="U2226" s="42">
        <f>+IFERROR(VLOOKUP($A2226,'2022'!$A:$O,15,FALSE),0)</f>
        <v>0</v>
      </c>
    </row>
    <row r="2227" spans="1:21" ht="12" hidden="1" x14ac:dyDescent="0.25">
      <c r="A2227" s="5">
        <v>520515</v>
      </c>
      <c r="B2227" s="6" t="s">
        <v>337</v>
      </c>
      <c r="C2227" s="6" t="s">
        <v>5</v>
      </c>
      <c r="D2227" s="6">
        <f t="shared" si="2189"/>
        <v>6</v>
      </c>
      <c r="E2227" s="40">
        <f t="shared" ref="E2227:U2228" si="2215">+E2228</f>
        <v>0</v>
      </c>
      <c r="F2227" s="40">
        <f t="shared" si="2215"/>
        <v>0</v>
      </c>
      <c r="G2227" s="40">
        <f t="shared" si="2215"/>
        <v>0</v>
      </c>
      <c r="H2227" s="40">
        <f t="shared" si="2215"/>
        <v>0</v>
      </c>
      <c r="I2227" s="40">
        <f t="shared" si="2215"/>
        <v>0</v>
      </c>
      <c r="J2227" s="40">
        <f t="shared" si="2215"/>
        <v>0</v>
      </c>
      <c r="K2227" s="40">
        <f t="shared" si="2215"/>
        <v>0</v>
      </c>
      <c r="L2227" s="40">
        <f t="shared" si="2215"/>
        <v>0</v>
      </c>
      <c r="M2227" s="40">
        <f t="shared" si="2215"/>
        <v>0</v>
      </c>
      <c r="N2227" s="40">
        <f t="shared" si="2215"/>
        <v>0</v>
      </c>
      <c r="O2227" s="40">
        <f t="shared" si="2215"/>
        <v>0</v>
      </c>
      <c r="P2227" s="40">
        <f t="shared" si="2215"/>
        <v>0</v>
      </c>
      <c r="Q2227" s="40">
        <f t="shared" si="2215"/>
        <v>0</v>
      </c>
      <c r="R2227" s="40">
        <f t="shared" si="2215"/>
        <v>0</v>
      </c>
      <c r="S2227" s="40">
        <f t="shared" si="2215"/>
        <v>0</v>
      </c>
      <c r="T2227" s="40">
        <f t="shared" si="2215"/>
        <v>0</v>
      </c>
      <c r="U2227" s="40">
        <f t="shared" si="2215"/>
        <v>0</v>
      </c>
    </row>
    <row r="2228" spans="1:21" ht="12" hidden="1" customHeight="1" x14ac:dyDescent="0.25">
      <c r="A2228" s="34">
        <v>52051501</v>
      </c>
      <c r="B2228" s="35" t="s">
        <v>337</v>
      </c>
      <c r="C2228" s="35" t="s">
        <v>5</v>
      </c>
      <c r="D2228" s="35">
        <f t="shared" si="2189"/>
        <v>8</v>
      </c>
      <c r="E2228" s="41">
        <f t="shared" si="2215"/>
        <v>0</v>
      </c>
      <c r="F2228" s="41">
        <f t="shared" si="2215"/>
        <v>0</v>
      </c>
      <c r="G2228" s="41">
        <f t="shared" si="2215"/>
        <v>0</v>
      </c>
      <c r="H2228" s="41">
        <f t="shared" si="2215"/>
        <v>0</v>
      </c>
      <c r="I2228" s="41">
        <f t="shared" si="2215"/>
        <v>0</v>
      </c>
      <c r="J2228" s="41">
        <f t="shared" si="2215"/>
        <v>0</v>
      </c>
      <c r="K2228" s="41">
        <f t="shared" si="2215"/>
        <v>0</v>
      </c>
      <c r="L2228" s="41">
        <f t="shared" si="2215"/>
        <v>0</v>
      </c>
      <c r="M2228" s="41">
        <f t="shared" si="2215"/>
        <v>0</v>
      </c>
      <c r="N2228" s="41">
        <f t="shared" si="2215"/>
        <v>0</v>
      </c>
      <c r="O2228" s="41">
        <f t="shared" si="2215"/>
        <v>0</v>
      </c>
      <c r="P2228" s="41">
        <f t="shared" si="2215"/>
        <v>0</v>
      </c>
      <c r="Q2228" s="41">
        <f t="shared" si="2215"/>
        <v>0</v>
      </c>
      <c r="R2228" s="41">
        <f t="shared" si="2215"/>
        <v>0</v>
      </c>
      <c r="S2228" s="41">
        <f t="shared" si="2215"/>
        <v>0</v>
      </c>
      <c r="T2228" s="41">
        <f t="shared" si="2215"/>
        <v>0</v>
      </c>
      <c r="U2228" s="41">
        <f t="shared" si="2215"/>
        <v>0</v>
      </c>
    </row>
    <row r="2229" spans="1:21" ht="12" hidden="1" customHeight="1" x14ac:dyDescent="0.2">
      <c r="A2229" s="3">
        <v>5205150101</v>
      </c>
      <c r="B2229" s="4" t="s">
        <v>337</v>
      </c>
      <c r="C2229" s="4" t="s">
        <v>9</v>
      </c>
      <c r="D2229" s="4">
        <f t="shared" si="2189"/>
        <v>10</v>
      </c>
      <c r="E2229" s="42">
        <f>+F2229+G2229+J2229+K2229+L2229+H2229+M2229+N2229+I2229+O2229+P2229+Q2229+R2229+S2229+T2229+U2229</f>
        <v>0</v>
      </c>
      <c r="F2229" s="42">
        <f>IFERROR(VLOOKUP($A2229,'2018'!$A$8:$C$209,3,FALSE),0)</f>
        <v>0</v>
      </c>
      <c r="G2229" s="42">
        <f>IFERROR(VLOOKUP($A2229,'2019'!$A$8:$C$282,3,FALSE),0)</f>
        <v>0</v>
      </c>
      <c r="H2229" s="42">
        <f>+IFERROR(VLOOKUP($A2229,'2020'!$A$14:$C$247,3,FALSE),0)</f>
        <v>0</v>
      </c>
      <c r="I2229" s="42">
        <f>+IFERROR(VLOOKUP($A2229,'2021'!$A$12:$C$276,3,FALSE),0)</f>
        <v>0</v>
      </c>
      <c r="J2229" s="42">
        <f>+IFERROR(VLOOKUP($A2229,'2022'!$A:$O,4,FALSE),0)</f>
        <v>0</v>
      </c>
      <c r="K2229" s="42">
        <f>+IFERROR(VLOOKUP($A2229,'2022'!$A:$O,5,FALSE),0)</f>
        <v>0</v>
      </c>
      <c r="L2229" s="42">
        <f>+IFERROR(VLOOKUP($A2229,'2022'!$A:$O,6,FALSE),0)</f>
        <v>0</v>
      </c>
      <c r="M2229" s="42">
        <f>+IFERROR(VLOOKUP($A2229,'2022'!$A:$O,7,FALSE),0)</f>
        <v>0</v>
      </c>
      <c r="N2229" s="42">
        <f>+IFERROR(VLOOKUP($A2229,'2022'!$A:$O,8,FALSE),0)</f>
        <v>0</v>
      </c>
      <c r="O2229" s="42">
        <f>+IFERROR(VLOOKUP($A2229,'2022'!$A:$O,9,FALSE),0)</f>
        <v>0</v>
      </c>
      <c r="P2229" s="42">
        <f>+IFERROR(VLOOKUP($A2229,'2022'!$A:$O,10,FALSE),0)</f>
        <v>0</v>
      </c>
      <c r="Q2229" s="42">
        <f>+IFERROR(VLOOKUP($A2229,'2022'!$A:$O,11,FALSE),0)</f>
        <v>0</v>
      </c>
      <c r="R2229" s="42">
        <f>+IFERROR(VLOOKUP($A2229,'2022'!$A:$O,12,FALSE),0)</f>
        <v>0</v>
      </c>
      <c r="S2229" s="42">
        <f>+IFERROR(VLOOKUP($A2229,'2022'!$A:$O,13,FALSE),0)</f>
        <v>0</v>
      </c>
      <c r="T2229" s="42">
        <f>+IFERROR(VLOOKUP($A2229,'2022'!$A:$O,14,FALSE),0)</f>
        <v>0</v>
      </c>
      <c r="U2229" s="42">
        <f>+IFERROR(VLOOKUP($A2229,'2022'!$A:$O,15,FALSE),0)</f>
        <v>0</v>
      </c>
    </row>
    <row r="2230" spans="1:21" ht="12" hidden="1" x14ac:dyDescent="0.25">
      <c r="A2230" s="5">
        <v>520518</v>
      </c>
      <c r="B2230" s="6" t="s">
        <v>124</v>
      </c>
      <c r="C2230" s="6" t="s">
        <v>5</v>
      </c>
      <c r="D2230" s="6">
        <f t="shared" si="2189"/>
        <v>6</v>
      </c>
      <c r="E2230" s="40">
        <f t="shared" ref="E2230:U2231" si="2216">+E2231</f>
        <v>0</v>
      </c>
      <c r="F2230" s="40">
        <f t="shared" si="2216"/>
        <v>0</v>
      </c>
      <c r="G2230" s="40">
        <f t="shared" si="2216"/>
        <v>0</v>
      </c>
      <c r="H2230" s="40">
        <f t="shared" si="2216"/>
        <v>0</v>
      </c>
      <c r="I2230" s="40">
        <f t="shared" si="2216"/>
        <v>0</v>
      </c>
      <c r="J2230" s="40">
        <f t="shared" si="2216"/>
        <v>0</v>
      </c>
      <c r="K2230" s="40">
        <f t="shared" si="2216"/>
        <v>0</v>
      </c>
      <c r="L2230" s="40">
        <f t="shared" si="2216"/>
        <v>0</v>
      </c>
      <c r="M2230" s="40">
        <f t="shared" si="2216"/>
        <v>0</v>
      </c>
      <c r="N2230" s="40">
        <f t="shared" si="2216"/>
        <v>0</v>
      </c>
      <c r="O2230" s="40">
        <f t="shared" si="2216"/>
        <v>0</v>
      </c>
      <c r="P2230" s="40">
        <f t="shared" si="2216"/>
        <v>0</v>
      </c>
      <c r="Q2230" s="40">
        <f t="shared" si="2216"/>
        <v>0</v>
      </c>
      <c r="R2230" s="40">
        <f t="shared" si="2216"/>
        <v>0</v>
      </c>
      <c r="S2230" s="40">
        <f t="shared" si="2216"/>
        <v>0</v>
      </c>
      <c r="T2230" s="40">
        <f t="shared" si="2216"/>
        <v>0</v>
      </c>
      <c r="U2230" s="40">
        <f t="shared" si="2216"/>
        <v>0</v>
      </c>
    </row>
    <row r="2231" spans="1:21" ht="12" hidden="1" customHeight="1" x14ac:dyDescent="0.25">
      <c r="A2231" s="34">
        <v>52051801</v>
      </c>
      <c r="B2231" s="35" t="s">
        <v>124</v>
      </c>
      <c r="C2231" s="35" t="s">
        <v>5</v>
      </c>
      <c r="D2231" s="35">
        <f t="shared" si="2189"/>
        <v>8</v>
      </c>
      <c r="E2231" s="41">
        <f t="shared" si="2216"/>
        <v>0</v>
      </c>
      <c r="F2231" s="41">
        <f t="shared" si="2216"/>
        <v>0</v>
      </c>
      <c r="G2231" s="41">
        <f t="shared" si="2216"/>
        <v>0</v>
      </c>
      <c r="H2231" s="41">
        <f t="shared" si="2216"/>
        <v>0</v>
      </c>
      <c r="I2231" s="41">
        <f t="shared" si="2216"/>
        <v>0</v>
      </c>
      <c r="J2231" s="41">
        <f t="shared" si="2216"/>
        <v>0</v>
      </c>
      <c r="K2231" s="41">
        <f t="shared" si="2216"/>
        <v>0</v>
      </c>
      <c r="L2231" s="41">
        <f t="shared" si="2216"/>
        <v>0</v>
      </c>
      <c r="M2231" s="41">
        <f t="shared" si="2216"/>
        <v>0</v>
      </c>
      <c r="N2231" s="41">
        <f t="shared" si="2216"/>
        <v>0</v>
      </c>
      <c r="O2231" s="41">
        <f t="shared" si="2216"/>
        <v>0</v>
      </c>
      <c r="P2231" s="41">
        <f t="shared" si="2216"/>
        <v>0</v>
      </c>
      <c r="Q2231" s="41">
        <f t="shared" si="2216"/>
        <v>0</v>
      </c>
      <c r="R2231" s="41">
        <f t="shared" si="2216"/>
        <v>0</v>
      </c>
      <c r="S2231" s="41">
        <f t="shared" si="2216"/>
        <v>0</v>
      </c>
      <c r="T2231" s="41">
        <f t="shared" si="2216"/>
        <v>0</v>
      </c>
      <c r="U2231" s="41">
        <f t="shared" si="2216"/>
        <v>0</v>
      </c>
    </row>
    <row r="2232" spans="1:21" ht="12" hidden="1" customHeight="1" x14ac:dyDescent="0.2">
      <c r="A2232" s="3">
        <v>5205180101</v>
      </c>
      <c r="B2232" s="4" t="s">
        <v>124</v>
      </c>
      <c r="C2232" s="4" t="s">
        <v>9</v>
      </c>
      <c r="D2232" s="4">
        <f t="shared" si="2189"/>
        <v>10</v>
      </c>
      <c r="E2232" s="42">
        <f>+F2232+G2232+J2232+K2232+L2232+H2232+M2232+N2232+I2232+O2232+P2232+Q2232+R2232+S2232+T2232+U2232</f>
        <v>0</v>
      </c>
      <c r="F2232" s="42">
        <f>IFERROR(VLOOKUP($A2232,'2018'!$A$8:$C$209,3,FALSE),0)</f>
        <v>0</v>
      </c>
      <c r="G2232" s="42">
        <f>IFERROR(VLOOKUP($A2232,'2019'!$A$8:$C$282,3,FALSE),0)</f>
        <v>0</v>
      </c>
      <c r="H2232" s="42">
        <f>+IFERROR(VLOOKUP($A2232,'2020'!$A$14:$C$247,3,FALSE),0)</f>
        <v>0</v>
      </c>
      <c r="I2232" s="42">
        <f>+IFERROR(VLOOKUP($A2232,'2021'!$A$12:$C$276,3,FALSE),0)</f>
        <v>0</v>
      </c>
      <c r="J2232" s="42">
        <f>+IFERROR(VLOOKUP($A2232,'2022'!$A:$O,4,FALSE),0)</f>
        <v>0</v>
      </c>
      <c r="K2232" s="42">
        <f>+IFERROR(VLOOKUP($A2232,'2022'!$A:$O,5,FALSE),0)</f>
        <v>0</v>
      </c>
      <c r="L2232" s="42">
        <f>+IFERROR(VLOOKUP($A2232,'2022'!$A:$O,6,FALSE),0)</f>
        <v>0</v>
      </c>
      <c r="M2232" s="42">
        <f>+IFERROR(VLOOKUP($A2232,'2022'!$A:$O,7,FALSE),0)</f>
        <v>0</v>
      </c>
      <c r="N2232" s="42">
        <f>+IFERROR(VLOOKUP($A2232,'2022'!$A:$O,8,FALSE),0)</f>
        <v>0</v>
      </c>
      <c r="O2232" s="42">
        <f>+IFERROR(VLOOKUP($A2232,'2022'!$A:$O,9,FALSE),0)</f>
        <v>0</v>
      </c>
      <c r="P2232" s="42">
        <f>+IFERROR(VLOOKUP($A2232,'2022'!$A:$O,10,FALSE),0)</f>
        <v>0</v>
      </c>
      <c r="Q2232" s="42">
        <f>+IFERROR(VLOOKUP($A2232,'2022'!$A:$O,11,FALSE),0)</f>
        <v>0</v>
      </c>
      <c r="R2232" s="42">
        <f>+IFERROR(VLOOKUP($A2232,'2022'!$A:$O,12,FALSE),0)</f>
        <v>0</v>
      </c>
      <c r="S2232" s="42">
        <f>+IFERROR(VLOOKUP($A2232,'2022'!$A:$O,13,FALSE),0)</f>
        <v>0</v>
      </c>
      <c r="T2232" s="42">
        <f>+IFERROR(VLOOKUP($A2232,'2022'!$A:$O,14,FALSE),0)</f>
        <v>0</v>
      </c>
      <c r="U2232" s="42">
        <f>+IFERROR(VLOOKUP($A2232,'2022'!$A:$O,15,FALSE),0)</f>
        <v>0</v>
      </c>
    </row>
    <row r="2233" spans="1:21" ht="12" hidden="1" x14ac:dyDescent="0.25">
      <c r="A2233" s="5">
        <v>520521</v>
      </c>
      <c r="B2233" s="6" t="s">
        <v>591</v>
      </c>
      <c r="C2233" s="6" t="s">
        <v>5</v>
      </c>
      <c r="D2233" s="6">
        <f t="shared" si="2189"/>
        <v>6</v>
      </c>
      <c r="E2233" s="40">
        <f t="shared" ref="E2233:U2234" si="2217">+E2234</f>
        <v>0</v>
      </c>
      <c r="F2233" s="40">
        <f t="shared" si="2217"/>
        <v>0</v>
      </c>
      <c r="G2233" s="40">
        <f t="shared" si="2217"/>
        <v>0</v>
      </c>
      <c r="H2233" s="40">
        <f t="shared" si="2217"/>
        <v>0</v>
      </c>
      <c r="I2233" s="40">
        <f t="shared" si="2217"/>
        <v>0</v>
      </c>
      <c r="J2233" s="40">
        <f t="shared" si="2217"/>
        <v>0</v>
      </c>
      <c r="K2233" s="40">
        <f t="shared" si="2217"/>
        <v>0</v>
      </c>
      <c r="L2233" s="40">
        <f t="shared" si="2217"/>
        <v>0</v>
      </c>
      <c r="M2233" s="40">
        <f t="shared" si="2217"/>
        <v>0</v>
      </c>
      <c r="N2233" s="40">
        <f t="shared" si="2217"/>
        <v>0</v>
      </c>
      <c r="O2233" s="40">
        <f t="shared" si="2217"/>
        <v>0</v>
      </c>
      <c r="P2233" s="40">
        <f t="shared" si="2217"/>
        <v>0</v>
      </c>
      <c r="Q2233" s="40">
        <f t="shared" si="2217"/>
        <v>0</v>
      </c>
      <c r="R2233" s="40">
        <f t="shared" si="2217"/>
        <v>0</v>
      </c>
      <c r="S2233" s="40">
        <f t="shared" si="2217"/>
        <v>0</v>
      </c>
      <c r="T2233" s="40">
        <f t="shared" si="2217"/>
        <v>0</v>
      </c>
      <c r="U2233" s="40">
        <f t="shared" si="2217"/>
        <v>0</v>
      </c>
    </row>
    <row r="2234" spans="1:21" ht="12" hidden="1" customHeight="1" x14ac:dyDescent="0.25">
      <c r="A2234" s="34">
        <v>52052101</v>
      </c>
      <c r="B2234" s="35" t="s">
        <v>591</v>
      </c>
      <c r="C2234" s="35" t="s">
        <v>5</v>
      </c>
      <c r="D2234" s="35">
        <f t="shared" si="2189"/>
        <v>8</v>
      </c>
      <c r="E2234" s="41">
        <f t="shared" si="2217"/>
        <v>0</v>
      </c>
      <c r="F2234" s="41">
        <f t="shared" si="2217"/>
        <v>0</v>
      </c>
      <c r="G2234" s="41">
        <f t="shared" si="2217"/>
        <v>0</v>
      </c>
      <c r="H2234" s="41">
        <f t="shared" si="2217"/>
        <v>0</v>
      </c>
      <c r="I2234" s="41">
        <f t="shared" si="2217"/>
        <v>0</v>
      </c>
      <c r="J2234" s="41">
        <f t="shared" si="2217"/>
        <v>0</v>
      </c>
      <c r="K2234" s="41">
        <f t="shared" si="2217"/>
        <v>0</v>
      </c>
      <c r="L2234" s="41">
        <f t="shared" si="2217"/>
        <v>0</v>
      </c>
      <c r="M2234" s="41">
        <f t="shared" si="2217"/>
        <v>0</v>
      </c>
      <c r="N2234" s="41">
        <f t="shared" si="2217"/>
        <v>0</v>
      </c>
      <c r="O2234" s="41">
        <f t="shared" si="2217"/>
        <v>0</v>
      </c>
      <c r="P2234" s="41">
        <f t="shared" si="2217"/>
        <v>0</v>
      </c>
      <c r="Q2234" s="41">
        <f t="shared" si="2217"/>
        <v>0</v>
      </c>
      <c r="R2234" s="41">
        <f t="shared" si="2217"/>
        <v>0</v>
      </c>
      <c r="S2234" s="41">
        <f t="shared" si="2217"/>
        <v>0</v>
      </c>
      <c r="T2234" s="41">
        <f t="shared" si="2217"/>
        <v>0</v>
      </c>
      <c r="U2234" s="41">
        <f t="shared" si="2217"/>
        <v>0</v>
      </c>
    </row>
    <row r="2235" spans="1:21" ht="12" hidden="1" customHeight="1" x14ac:dyDescent="0.2">
      <c r="A2235" s="3">
        <v>5205210101</v>
      </c>
      <c r="B2235" s="4" t="s">
        <v>591</v>
      </c>
      <c r="C2235" s="4" t="s">
        <v>9</v>
      </c>
      <c r="D2235" s="4">
        <f t="shared" si="2189"/>
        <v>10</v>
      </c>
      <c r="E2235" s="42">
        <f>+F2235+G2235+J2235+K2235+L2235+H2235+M2235+N2235+I2235+O2235+P2235+Q2235+R2235+S2235+T2235+U2235</f>
        <v>0</v>
      </c>
      <c r="F2235" s="42">
        <f>IFERROR(VLOOKUP($A2235,'2018'!$A$8:$C$209,3,FALSE),0)</f>
        <v>0</v>
      </c>
      <c r="G2235" s="42">
        <f>IFERROR(VLOOKUP($A2235,'2019'!$A$8:$C$282,3,FALSE),0)</f>
        <v>0</v>
      </c>
      <c r="H2235" s="42">
        <f>+IFERROR(VLOOKUP($A2235,'2020'!$A$14:$C$247,3,FALSE),0)</f>
        <v>0</v>
      </c>
      <c r="I2235" s="42">
        <f>+IFERROR(VLOOKUP($A2235,'2021'!$A$12:$C$276,3,FALSE),0)</f>
        <v>0</v>
      </c>
      <c r="J2235" s="42">
        <f>+IFERROR(VLOOKUP($A2235,'2022'!$A:$O,4,FALSE),0)</f>
        <v>0</v>
      </c>
      <c r="K2235" s="42">
        <f>+IFERROR(VLOOKUP($A2235,'2022'!$A:$O,5,FALSE),0)</f>
        <v>0</v>
      </c>
      <c r="L2235" s="42">
        <f>+IFERROR(VLOOKUP($A2235,'2022'!$A:$O,6,FALSE),0)</f>
        <v>0</v>
      </c>
      <c r="M2235" s="42">
        <f>+IFERROR(VLOOKUP($A2235,'2022'!$A:$O,7,FALSE),0)</f>
        <v>0</v>
      </c>
      <c r="N2235" s="42">
        <f>+IFERROR(VLOOKUP($A2235,'2022'!$A:$O,8,FALSE),0)</f>
        <v>0</v>
      </c>
      <c r="O2235" s="42">
        <f>+IFERROR(VLOOKUP($A2235,'2022'!$A:$O,9,FALSE),0)</f>
        <v>0</v>
      </c>
      <c r="P2235" s="42">
        <f>+IFERROR(VLOOKUP($A2235,'2022'!$A:$O,10,FALSE),0)</f>
        <v>0</v>
      </c>
      <c r="Q2235" s="42">
        <f>+IFERROR(VLOOKUP($A2235,'2022'!$A:$O,11,FALSE),0)</f>
        <v>0</v>
      </c>
      <c r="R2235" s="42">
        <f>+IFERROR(VLOOKUP($A2235,'2022'!$A:$O,12,FALSE),0)</f>
        <v>0</v>
      </c>
      <c r="S2235" s="42">
        <f>+IFERROR(VLOOKUP($A2235,'2022'!$A:$O,13,FALSE),0)</f>
        <v>0</v>
      </c>
      <c r="T2235" s="42">
        <f>+IFERROR(VLOOKUP($A2235,'2022'!$A:$O,14,FALSE),0)</f>
        <v>0</v>
      </c>
      <c r="U2235" s="42">
        <f>+IFERROR(VLOOKUP($A2235,'2022'!$A:$O,15,FALSE),0)</f>
        <v>0</v>
      </c>
    </row>
    <row r="2236" spans="1:21" ht="12" hidden="1" x14ac:dyDescent="0.25">
      <c r="A2236" s="5">
        <v>520524</v>
      </c>
      <c r="B2236" s="6" t="s">
        <v>338</v>
      </c>
      <c r="C2236" s="6" t="s">
        <v>5</v>
      </c>
      <c r="D2236" s="6">
        <f t="shared" si="2189"/>
        <v>6</v>
      </c>
      <c r="E2236" s="40">
        <f t="shared" ref="E2236:U2237" si="2218">+E2237</f>
        <v>0</v>
      </c>
      <c r="F2236" s="40">
        <f t="shared" si="2218"/>
        <v>0</v>
      </c>
      <c r="G2236" s="40">
        <f t="shared" si="2218"/>
        <v>0</v>
      </c>
      <c r="H2236" s="40">
        <f t="shared" si="2218"/>
        <v>0</v>
      </c>
      <c r="I2236" s="40">
        <f t="shared" si="2218"/>
        <v>0</v>
      </c>
      <c r="J2236" s="40">
        <f t="shared" si="2218"/>
        <v>0</v>
      </c>
      <c r="K2236" s="40">
        <f t="shared" si="2218"/>
        <v>0</v>
      </c>
      <c r="L2236" s="40">
        <f t="shared" si="2218"/>
        <v>0</v>
      </c>
      <c r="M2236" s="40">
        <f t="shared" si="2218"/>
        <v>0</v>
      </c>
      <c r="N2236" s="40">
        <f t="shared" si="2218"/>
        <v>0</v>
      </c>
      <c r="O2236" s="40">
        <f t="shared" si="2218"/>
        <v>0</v>
      </c>
      <c r="P2236" s="40">
        <f t="shared" si="2218"/>
        <v>0</v>
      </c>
      <c r="Q2236" s="40">
        <f t="shared" si="2218"/>
        <v>0</v>
      </c>
      <c r="R2236" s="40">
        <f t="shared" si="2218"/>
        <v>0</v>
      </c>
      <c r="S2236" s="40">
        <f t="shared" si="2218"/>
        <v>0</v>
      </c>
      <c r="T2236" s="40">
        <f t="shared" si="2218"/>
        <v>0</v>
      </c>
      <c r="U2236" s="40">
        <f t="shared" si="2218"/>
        <v>0</v>
      </c>
    </row>
    <row r="2237" spans="1:21" ht="12" hidden="1" customHeight="1" x14ac:dyDescent="0.25">
      <c r="A2237" s="34">
        <v>52052401</v>
      </c>
      <c r="B2237" s="35" t="s">
        <v>338</v>
      </c>
      <c r="C2237" s="35" t="s">
        <v>5</v>
      </c>
      <c r="D2237" s="35">
        <f t="shared" si="2189"/>
        <v>8</v>
      </c>
      <c r="E2237" s="41">
        <f t="shared" si="2218"/>
        <v>0</v>
      </c>
      <c r="F2237" s="41">
        <f t="shared" si="2218"/>
        <v>0</v>
      </c>
      <c r="G2237" s="41">
        <f t="shared" si="2218"/>
        <v>0</v>
      </c>
      <c r="H2237" s="41">
        <f t="shared" si="2218"/>
        <v>0</v>
      </c>
      <c r="I2237" s="41">
        <f t="shared" si="2218"/>
        <v>0</v>
      </c>
      <c r="J2237" s="41">
        <f t="shared" si="2218"/>
        <v>0</v>
      </c>
      <c r="K2237" s="41">
        <f t="shared" si="2218"/>
        <v>0</v>
      </c>
      <c r="L2237" s="41">
        <f t="shared" si="2218"/>
        <v>0</v>
      </c>
      <c r="M2237" s="41">
        <f t="shared" si="2218"/>
        <v>0</v>
      </c>
      <c r="N2237" s="41">
        <f t="shared" si="2218"/>
        <v>0</v>
      </c>
      <c r="O2237" s="41">
        <f t="shared" si="2218"/>
        <v>0</v>
      </c>
      <c r="P2237" s="41">
        <f t="shared" si="2218"/>
        <v>0</v>
      </c>
      <c r="Q2237" s="41">
        <f t="shared" si="2218"/>
        <v>0</v>
      </c>
      <c r="R2237" s="41">
        <f t="shared" si="2218"/>
        <v>0</v>
      </c>
      <c r="S2237" s="41">
        <f t="shared" si="2218"/>
        <v>0</v>
      </c>
      <c r="T2237" s="41">
        <f t="shared" si="2218"/>
        <v>0</v>
      </c>
      <c r="U2237" s="41">
        <f t="shared" si="2218"/>
        <v>0</v>
      </c>
    </row>
    <row r="2238" spans="1:21" ht="12" hidden="1" customHeight="1" x14ac:dyDescent="0.2">
      <c r="A2238" s="3">
        <v>5205240101</v>
      </c>
      <c r="B2238" s="4" t="s">
        <v>338</v>
      </c>
      <c r="C2238" s="4" t="s">
        <v>9</v>
      </c>
      <c r="D2238" s="4">
        <f t="shared" si="2189"/>
        <v>10</v>
      </c>
      <c r="E2238" s="42">
        <f>+F2238+G2238+J2238+K2238+L2238+H2238+M2238+N2238+I2238+O2238+P2238+Q2238+R2238+S2238+T2238+U2238</f>
        <v>0</v>
      </c>
      <c r="F2238" s="42">
        <f>IFERROR(VLOOKUP($A2238,'2018'!$A$8:$C$209,3,FALSE),0)</f>
        <v>0</v>
      </c>
      <c r="G2238" s="42">
        <f>IFERROR(VLOOKUP($A2238,'2019'!$A$8:$C$282,3,FALSE),0)</f>
        <v>0</v>
      </c>
      <c r="H2238" s="42">
        <f>+IFERROR(VLOOKUP($A2238,'2020'!$A$14:$C$247,3,FALSE),0)</f>
        <v>0</v>
      </c>
      <c r="I2238" s="42">
        <f>+IFERROR(VLOOKUP($A2238,'2021'!$A$12:$C$276,3,FALSE),0)</f>
        <v>0</v>
      </c>
      <c r="J2238" s="42">
        <f>+IFERROR(VLOOKUP($A2238,'2022'!$A:$O,4,FALSE),0)</f>
        <v>0</v>
      </c>
      <c r="K2238" s="42">
        <f>+IFERROR(VLOOKUP($A2238,'2022'!$A:$O,5,FALSE),0)</f>
        <v>0</v>
      </c>
      <c r="L2238" s="42">
        <f>+IFERROR(VLOOKUP($A2238,'2022'!$A:$O,6,FALSE),0)</f>
        <v>0</v>
      </c>
      <c r="M2238" s="42">
        <f>+IFERROR(VLOOKUP($A2238,'2022'!$A:$O,7,FALSE),0)</f>
        <v>0</v>
      </c>
      <c r="N2238" s="42">
        <f>+IFERROR(VLOOKUP($A2238,'2022'!$A:$O,8,FALSE),0)</f>
        <v>0</v>
      </c>
      <c r="O2238" s="42">
        <f>+IFERROR(VLOOKUP($A2238,'2022'!$A:$O,9,FALSE),0)</f>
        <v>0</v>
      </c>
      <c r="P2238" s="42">
        <f>+IFERROR(VLOOKUP($A2238,'2022'!$A:$O,10,FALSE),0)</f>
        <v>0</v>
      </c>
      <c r="Q2238" s="42">
        <f>+IFERROR(VLOOKUP($A2238,'2022'!$A:$O,11,FALSE),0)</f>
        <v>0</v>
      </c>
      <c r="R2238" s="42">
        <f>+IFERROR(VLOOKUP($A2238,'2022'!$A:$O,12,FALSE),0)</f>
        <v>0</v>
      </c>
      <c r="S2238" s="42">
        <f>+IFERROR(VLOOKUP($A2238,'2022'!$A:$O,13,FALSE),0)</f>
        <v>0</v>
      </c>
      <c r="T2238" s="42">
        <f>+IFERROR(VLOOKUP($A2238,'2022'!$A:$O,14,FALSE),0)</f>
        <v>0</v>
      </c>
      <c r="U2238" s="42">
        <f>+IFERROR(VLOOKUP($A2238,'2022'!$A:$O,15,FALSE),0)</f>
        <v>0</v>
      </c>
    </row>
    <row r="2239" spans="1:21" ht="12" hidden="1" x14ac:dyDescent="0.25">
      <c r="A2239" s="5">
        <v>520527</v>
      </c>
      <c r="B2239" s="6" t="s">
        <v>339</v>
      </c>
      <c r="C2239" s="6" t="s">
        <v>5</v>
      </c>
      <c r="D2239" s="6">
        <f t="shared" si="2189"/>
        <v>6</v>
      </c>
      <c r="E2239" s="40">
        <f t="shared" ref="E2239:U2240" si="2219">+E2240</f>
        <v>0</v>
      </c>
      <c r="F2239" s="40">
        <f t="shared" si="2219"/>
        <v>0</v>
      </c>
      <c r="G2239" s="40">
        <f t="shared" si="2219"/>
        <v>0</v>
      </c>
      <c r="H2239" s="40">
        <f t="shared" si="2219"/>
        <v>0</v>
      </c>
      <c r="I2239" s="40">
        <f t="shared" si="2219"/>
        <v>0</v>
      </c>
      <c r="J2239" s="40">
        <f t="shared" si="2219"/>
        <v>0</v>
      </c>
      <c r="K2239" s="40">
        <f t="shared" si="2219"/>
        <v>0</v>
      </c>
      <c r="L2239" s="40">
        <f t="shared" si="2219"/>
        <v>0</v>
      </c>
      <c r="M2239" s="40">
        <f t="shared" si="2219"/>
        <v>0</v>
      </c>
      <c r="N2239" s="40">
        <f t="shared" si="2219"/>
        <v>0</v>
      </c>
      <c r="O2239" s="40">
        <f t="shared" si="2219"/>
        <v>0</v>
      </c>
      <c r="P2239" s="40">
        <f t="shared" si="2219"/>
        <v>0</v>
      </c>
      <c r="Q2239" s="40">
        <f t="shared" si="2219"/>
        <v>0</v>
      </c>
      <c r="R2239" s="40">
        <f t="shared" si="2219"/>
        <v>0</v>
      </c>
      <c r="S2239" s="40">
        <f t="shared" si="2219"/>
        <v>0</v>
      </c>
      <c r="T2239" s="40">
        <f t="shared" si="2219"/>
        <v>0</v>
      </c>
      <c r="U2239" s="40">
        <f t="shared" si="2219"/>
        <v>0</v>
      </c>
    </row>
    <row r="2240" spans="1:21" ht="12" hidden="1" x14ac:dyDescent="0.25">
      <c r="A2240" s="34">
        <v>52052701</v>
      </c>
      <c r="B2240" s="35" t="s">
        <v>339</v>
      </c>
      <c r="C2240" s="35" t="s">
        <v>5</v>
      </c>
      <c r="D2240" s="35">
        <f t="shared" si="2189"/>
        <v>8</v>
      </c>
      <c r="E2240" s="41">
        <f t="shared" si="2219"/>
        <v>0</v>
      </c>
      <c r="F2240" s="41">
        <f t="shared" si="2219"/>
        <v>0</v>
      </c>
      <c r="G2240" s="41">
        <f t="shared" si="2219"/>
        <v>0</v>
      </c>
      <c r="H2240" s="41">
        <f t="shared" si="2219"/>
        <v>0</v>
      </c>
      <c r="I2240" s="41">
        <f t="shared" si="2219"/>
        <v>0</v>
      </c>
      <c r="J2240" s="41">
        <f t="shared" si="2219"/>
        <v>0</v>
      </c>
      <c r="K2240" s="41">
        <f t="shared" si="2219"/>
        <v>0</v>
      </c>
      <c r="L2240" s="41">
        <f t="shared" si="2219"/>
        <v>0</v>
      </c>
      <c r="M2240" s="41">
        <f t="shared" si="2219"/>
        <v>0</v>
      </c>
      <c r="N2240" s="41">
        <f t="shared" si="2219"/>
        <v>0</v>
      </c>
      <c r="O2240" s="41">
        <f t="shared" si="2219"/>
        <v>0</v>
      </c>
      <c r="P2240" s="41">
        <f t="shared" si="2219"/>
        <v>0</v>
      </c>
      <c r="Q2240" s="41">
        <f t="shared" si="2219"/>
        <v>0</v>
      </c>
      <c r="R2240" s="41">
        <f t="shared" si="2219"/>
        <v>0</v>
      </c>
      <c r="S2240" s="41">
        <f t="shared" si="2219"/>
        <v>0</v>
      </c>
      <c r="T2240" s="41">
        <f t="shared" si="2219"/>
        <v>0</v>
      </c>
      <c r="U2240" s="41">
        <f t="shared" si="2219"/>
        <v>0</v>
      </c>
    </row>
    <row r="2241" spans="1:21" hidden="1" x14ac:dyDescent="0.2">
      <c r="A2241" s="3">
        <v>5205270101</v>
      </c>
      <c r="B2241" s="4" t="s">
        <v>339</v>
      </c>
      <c r="C2241" s="4" t="s">
        <v>9</v>
      </c>
      <c r="D2241" s="4">
        <f t="shared" si="2189"/>
        <v>10</v>
      </c>
      <c r="E2241" s="42">
        <f>+F2241+G2241+J2241+K2241+L2241+H2241+M2241+N2241+I2241+O2241+P2241+Q2241+R2241+S2241+T2241+U2241</f>
        <v>0</v>
      </c>
      <c r="F2241" s="42">
        <f>IFERROR(VLOOKUP($A2241,'2018'!$A$8:$C$209,3,FALSE),0)</f>
        <v>0</v>
      </c>
      <c r="G2241" s="42">
        <f>IFERROR(VLOOKUP($A2241,'2019'!$A$8:$C$282,3,FALSE),0)</f>
        <v>0</v>
      </c>
      <c r="H2241" s="42">
        <f>+IFERROR(VLOOKUP($A2241,'2020'!$A$14:$C$247,3,FALSE),0)</f>
        <v>0</v>
      </c>
      <c r="I2241" s="42">
        <f>+IFERROR(VLOOKUP($A2241,'2021'!$A$12:$C$276,3,FALSE),0)</f>
        <v>0</v>
      </c>
      <c r="J2241" s="42">
        <f>+IFERROR(VLOOKUP($A2241,'2022'!$A:$O,4,FALSE),0)</f>
        <v>0</v>
      </c>
      <c r="K2241" s="42">
        <f>+IFERROR(VLOOKUP($A2241,'2022'!$A:$O,5,FALSE),0)</f>
        <v>0</v>
      </c>
      <c r="L2241" s="42">
        <f>+IFERROR(VLOOKUP($A2241,'2022'!$A:$O,6,FALSE),0)</f>
        <v>0</v>
      </c>
      <c r="M2241" s="42">
        <f>+IFERROR(VLOOKUP($A2241,'2022'!$A:$O,7,FALSE),0)</f>
        <v>0</v>
      </c>
      <c r="N2241" s="42">
        <f>+IFERROR(VLOOKUP($A2241,'2022'!$A:$O,8,FALSE),0)</f>
        <v>0</v>
      </c>
      <c r="O2241" s="42">
        <f>+IFERROR(VLOOKUP($A2241,'2022'!$A:$O,9,FALSE),0)</f>
        <v>0</v>
      </c>
      <c r="P2241" s="42">
        <f>+IFERROR(VLOOKUP($A2241,'2022'!$A:$O,10,FALSE),0)</f>
        <v>0</v>
      </c>
      <c r="Q2241" s="42">
        <f>+IFERROR(VLOOKUP($A2241,'2022'!$A:$O,11,FALSE),0)</f>
        <v>0</v>
      </c>
      <c r="R2241" s="42">
        <f>+IFERROR(VLOOKUP($A2241,'2022'!$A:$O,12,FALSE),0)</f>
        <v>0</v>
      </c>
      <c r="S2241" s="42">
        <f>+IFERROR(VLOOKUP($A2241,'2022'!$A:$O,13,FALSE),0)</f>
        <v>0</v>
      </c>
      <c r="T2241" s="42">
        <f>+IFERROR(VLOOKUP($A2241,'2022'!$A:$O,14,FALSE),0)</f>
        <v>0</v>
      </c>
      <c r="U2241" s="42">
        <f>+IFERROR(VLOOKUP($A2241,'2022'!$A:$O,15,FALSE),0)</f>
        <v>0</v>
      </c>
    </row>
    <row r="2242" spans="1:21" ht="12" hidden="1" customHeight="1" x14ac:dyDescent="0.25">
      <c r="A2242" s="5">
        <v>520530</v>
      </c>
      <c r="B2242" s="6" t="s">
        <v>340</v>
      </c>
      <c r="C2242" s="6" t="s">
        <v>5</v>
      </c>
      <c r="D2242" s="6">
        <f t="shared" si="2189"/>
        <v>6</v>
      </c>
      <c r="E2242" s="40">
        <f t="shared" ref="E2242:U2243" si="2220">+E2243</f>
        <v>0</v>
      </c>
      <c r="F2242" s="40">
        <f t="shared" si="2220"/>
        <v>0</v>
      </c>
      <c r="G2242" s="40">
        <f t="shared" si="2220"/>
        <v>0</v>
      </c>
      <c r="H2242" s="40">
        <f t="shared" si="2220"/>
        <v>0</v>
      </c>
      <c r="I2242" s="40">
        <f t="shared" si="2220"/>
        <v>0</v>
      </c>
      <c r="J2242" s="40">
        <f t="shared" si="2220"/>
        <v>0</v>
      </c>
      <c r="K2242" s="40">
        <f t="shared" si="2220"/>
        <v>0</v>
      </c>
      <c r="L2242" s="40">
        <f t="shared" si="2220"/>
        <v>0</v>
      </c>
      <c r="M2242" s="40">
        <f t="shared" si="2220"/>
        <v>0</v>
      </c>
      <c r="N2242" s="40">
        <f t="shared" si="2220"/>
        <v>0</v>
      </c>
      <c r="O2242" s="40">
        <f t="shared" si="2220"/>
        <v>0</v>
      </c>
      <c r="P2242" s="40">
        <f t="shared" si="2220"/>
        <v>0</v>
      </c>
      <c r="Q2242" s="40">
        <f t="shared" si="2220"/>
        <v>0</v>
      </c>
      <c r="R2242" s="40">
        <f t="shared" si="2220"/>
        <v>0</v>
      </c>
      <c r="S2242" s="40">
        <f t="shared" si="2220"/>
        <v>0</v>
      </c>
      <c r="T2242" s="40">
        <f t="shared" si="2220"/>
        <v>0</v>
      </c>
      <c r="U2242" s="40">
        <f t="shared" si="2220"/>
        <v>0</v>
      </c>
    </row>
    <row r="2243" spans="1:21" ht="12" hidden="1" customHeight="1" x14ac:dyDescent="0.25">
      <c r="A2243" s="34">
        <v>52053001</v>
      </c>
      <c r="B2243" s="35" t="s">
        <v>340</v>
      </c>
      <c r="C2243" s="35" t="s">
        <v>5</v>
      </c>
      <c r="D2243" s="35">
        <f t="shared" si="2189"/>
        <v>8</v>
      </c>
      <c r="E2243" s="41">
        <f t="shared" si="2220"/>
        <v>0</v>
      </c>
      <c r="F2243" s="41">
        <f t="shared" si="2220"/>
        <v>0</v>
      </c>
      <c r="G2243" s="41">
        <f t="shared" si="2220"/>
        <v>0</v>
      </c>
      <c r="H2243" s="41">
        <f t="shared" si="2220"/>
        <v>0</v>
      </c>
      <c r="I2243" s="41">
        <f t="shared" si="2220"/>
        <v>0</v>
      </c>
      <c r="J2243" s="41">
        <f t="shared" si="2220"/>
        <v>0</v>
      </c>
      <c r="K2243" s="41">
        <f t="shared" si="2220"/>
        <v>0</v>
      </c>
      <c r="L2243" s="41">
        <f t="shared" si="2220"/>
        <v>0</v>
      </c>
      <c r="M2243" s="41">
        <f t="shared" si="2220"/>
        <v>0</v>
      </c>
      <c r="N2243" s="41">
        <f t="shared" si="2220"/>
        <v>0</v>
      </c>
      <c r="O2243" s="41">
        <f t="shared" si="2220"/>
        <v>0</v>
      </c>
      <c r="P2243" s="41">
        <f t="shared" si="2220"/>
        <v>0</v>
      </c>
      <c r="Q2243" s="41">
        <f t="shared" si="2220"/>
        <v>0</v>
      </c>
      <c r="R2243" s="41">
        <f t="shared" si="2220"/>
        <v>0</v>
      </c>
      <c r="S2243" s="41">
        <f t="shared" si="2220"/>
        <v>0</v>
      </c>
      <c r="T2243" s="41">
        <f t="shared" si="2220"/>
        <v>0</v>
      </c>
      <c r="U2243" s="41">
        <f t="shared" si="2220"/>
        <v>0</v>
      </c>
    </row>
    <row r="2244" spans="1:21" hidden="1" x14ac:dyDescent="0.2">
      <c r="A2244" s="3">
        <v>5205300101</v>
      </c>
      <c r="B2244" s="4" t="s">
        <v>340</v>
      </c>
      <c r="C2244" s="4" t="s">
        <v>9</v>
      </c>
      <c r="D2244" s="4">
        <f t="shared" si="2189"/>
        <v>10</v>
      </c>
      <c r="E2244" s="42">
        <f>+F2244+G2244+J2244+K2244+L2244+H2244+M2244+N2244+I2244+O2244+P2244+Q2244+R2244+S2244+T2244+U2244</f>
        <v>0</v>
      </c>
      <c r="F2244" s="42">
        <f>IFERROR(VLOOKUP($A2244,'2018'!$A$8:$C$209,3,FALSE),0)</f>
        <v>0</v>
      </c>
      <c r="G2244" s="42">
        <f>IFERROR(VLOOKUP($A2244,'2019'!$A$8:$C$282,3,FALSE),0)</f>
        <v>0</v>
      </c>
      <c r="H2244" s="42">
        <f>+IFERROR(VLOOKUP($A2244,'2020'!$A$14:$C$247,3,FALSE),0)</f>
        <v>0</v>
      </c>
      <c r="I2244" s="42">
        <f>+IFERROR(VLOOKUP($A2244,'2021'!$A$12:$C$276,3,FALSE),0)</f>
        <v>0</v>
      </c>
      <c r="J2244" s="42">
        <f>+IFERROR(VLOOKUP($A2244,'2022'!$A:$O,4,FALSE),0)</f>
        <v>0</v>
      </c>
      <c r="K2244" s="42">
        <f>+IFERROR(VLOOKUP($A2244,'2022'!$A:$O,5,FALSE),0)</f>
        <v>0</v>
      </c>
      <c r="L2244" s="42">
        <f>+IFERROR(VLOOKUP($A2244,'2022'!$A:$O,6,FALSE),0)</f>
        <v>0</v>
      </c>
      <c r="M2244" s="42">
        <f>+IFERROR(VLOOKUP($A2244,'2022'!$A:$O,7,FALSE),0)</f>
        <v>0</v>
      </c>
      <c r="N2244" s="42">
        <f>+IFERROR(VLOOKUP($A2244,'2022'!$A:$O,8,FALSE),0)</f>
        <v>0</v>
      </c>
      <c r="O2244" s="42">
        <f>+IFERROR(VLOOKUP($A2244,'2022'!$A:$O,9,FALSE),0)</f>
        <v>0</v>
      </c>
      <c r="P2244" s="42">
        <f>+IFERROR(VLOOKUP($A2244,'2022'!$A:$O,10,FALSE),0)</f>
        <v>0</v>
      </c>
      <c r="Q2244" s="42">
        <f>+IFERROR(VLOOKUP($A2244,'2022'!$A:$O,11,FALSE),0)</f>
        <v>0</v>
      </c>
      <c r="R2244" s="42">
        <f>+IFERROR(VLOOKUP($A2244,'2022'!$A:$O,12,FALSE),0)</f>
        <v>0</v>
      </c>
      <c r="S2244" s="42">
        <f>+IFERROR(VLOOKUP($A2244,'2022'!$A:$O,13,FALSE),0)</f>
        <v>0</v>
      </c>
      <c r="T2244" s="42">
        <f>+IFERROR(VLOOKUP($A2244,'2022'!$A:$O,14,FALSE),0)</f>
        <v>0</v>
      </c>
      <c r="U2244" s="42">
        <f>+IFERROR(VLOOKUP($A2244,'2022'!$A:$O,15,FALSE),0)</f>
        <v>0</v>
      </c>
    </row>
    <row r="2245" spans="1:21" ht="12" hidden="1" x14ac:dyDescent="0.25">
      <c r="A2245" s="5">
        <v>520533</v>
      </c>
      <c r="B2245" s="6" t="s">
        <v>341</v>
      </c>
      <c r="C2245" s="6" t="s">
        <v>5</v>
      </c>
      <c r="D2245" s="6">
        <f t="shared" si="2189"/>
        <v>6</v>
      </c>
      <c r="E2245" s="40">
        <f t="shared" ref="E2245:U2246" si="2221">+E2246</f>
        <v>0</v>
      </c>
      <c r="F2245" s="40">
        <f t="shared" si="2221"/>
        <v>0</v>
      </c>
      <c r="G2245" s="40">
        <f t="shared" si="2221"/>
        <v>0</v>
      </c>
      <c r="H2245" s="40">
        <f t="shared" si="2221"/>
        <v>0</v>
      </c>
      <c r="I2245" s="40">
        <f t="shared" si="2221"/>
        <v>0</v>
      </c>
      <c r="J2245" s="40">
        <f t="shared" si="2221"/>
        <v>0</v>
      </c>
      <c r="K2245" s="40">
        <f t="shared" si="2221"/>
        <v>0</v>
      </c>
      <c r="L2245" s="40">
        <f t="shared" si="2221"/>
        <v>0</v>
      </c>
      <c r="M2245" s="40">
        <f t="shared" si="2221"/>
        <v>0</v>
      </c>
      <c r="N2245" s="40">
        <f t="shared" si="2221"/>
        <v>0</v>
      </c>
      <c r="O2245" s="40">
        <f t="shared" si="2221"/>
        <v>0</v>
      </c>
      <c r="P2245" s="40">
        <f t="shared" si="2221"/>
        <v>0</v>
      </c>
      <c r="Q2245" s="40">
        <f t="shared" si="2221"/>
        <v>0</v>
      </c>
      <c r="R2245" s="40">
        <f t="shared" si="2221"/>
        <v>0</v>
      </c>
      <c r="S2245" s="40">
        <f t="shared" si="2221"/>
        <v>0</v>
      </c>
      <c r="T2245" s="40">
        <f t="shared" si="2221"/>
        <v>0</v>
      </c>
      <c r="U2245" s="40">
        <f t="shared" si="2221"/>
        <v>0</v>
      </c>
    </row>
    <row r="2246" spans="1:21" ht="12" hidden="1" x14ac:dyDescent="0.25">
      <c r="A2246" s="34">
        <v>52053301</v>
      </c>
      <c r="B2246" s="35" t="s">
        <v>341</v>
      </c>
      <c r="C2246" s="35" t="s">
        <v>5</v>
      </c>
      <c r="D2246" s="35">
        <f t="shared" si="2189"/>
        <v>8</v>
      </c>
      <c r="E2246" s="41">
        <f t="shared" si="2221"/>
        <v>0</v>
      </c>
      <c r="F2246" s="41">
        <f t="shared" si="2221"/>
        <v>0</v>
      </c>
      <c r="G2246" s="41">
        <f t="shared" si="2221"/>
        <v>0</v>
      </c>
      <c r="H2246" s="41">
        <f t="shared" si="2221"/>
        <v>0</v>
      </c>
      <c r="I2246" s="41">
        <f t="shared" si="2221"/>
        <v>0</v>
      </c>
      <c r="J2246" s="41">
        <f t="shared" si="2221"/>
        <v>0</v>
      </c>
      <c r="K2246" s="41">
        <f t="shared" si="2221"/>
        <v>0</v>
      </c>
      <c r="L2246" s="41">
        <f t="shared" si="2221"/>
        <v>0</v>
      </c>
      <c r="M2246" s="41">
        <f t="shared" si="2221"/>
        <v>0</v>
      </c>
      <c r="N2246" s="41">
        <f t="shared" si="2221"/>
        <v>0</v>
      </c>
      <c r="O2246" s="41">
        <f t="shared" si="2221"/>
        <v>0</v>
      </c>
      <c r="P2246" s="41">
        <f t="shared" si="2221"/>
        <v>0</v>
      </c>
      <c r="Q2246" s="41">
        <f t="shared" si="2221"/>
        <v>0</v>
      </c>
      <c r="R2246" s="41">
        <f t="shared" si="2221"/>
        <v>0</v>
      </c>
      <c r="S2246" s="41">
        <f t="shared" si="2221"/>
        <v>0</v>
      </c>
      <c r="T2246" s="41">
        <f t="shared" si="2221"/>
        <v>0</v>
      </c>
      <c r="U2246" s="41">
        <f t="shared" si="2221"/>
        <v>0</v>
      </c>
    </row>
    <row r="2247" spans="1:21" ht="12" hidden="1" customHeight="1" x14ac:dyDescent="0.2">
      <c r="A2247" s="3">
        <v>5205330101</v>
      </c>
      <c r="B2247" s="4" t="s">
        <v>341</v>
      </c>
      <c r="C2247" s="4" t="s">
        <v>9</v>
      </c>
      <c r="D2247" s="4">
        <f t="shared" si="2189"/>
        <v>10</v>
      </c>
      <c r="E2247" s="42">
        <f>+F2247+G2247+J2247+K2247+L2247+H2247+M2247+N2247+I2247+O2247+P2247+Q2247+R2247+S2247+T2247+U2247</f>
        <v>0</v>
      </c>
      <c r="F2247" s="42">
        <f>IFERROR(VLOOKUP($A2247,'2018'!$A$8:$C$209,3,FALSE),0)</f>
        <v>0</v>
      </c>
      <c r="G2247" s="42">
        <f>IFERROR(VLOOKUP($A2247,'2019'!$A$8:$C$282,3,FALSE),0)</f>
        <v>0</v>
      </c>
      <c r="H2247" s="42">
        <f>+IFERROR(VLOOKUP($A2247,'2020'!$A$14:$C$247,3,FALSE),0)</f>
        <v>0</v>
      </c>
      <c r="I2247" s="42">
        <f>+IFERROR(VLOOKUP($A2247,'2021'!$A$12:$C$276,3,FALSE),0)</f>
        <v>0</v>
      </c>
      <c r="J2247" s="42">
        <f>+IFERROR(VLOOKUP($A2247,'2022'!$A:$O,4,FALSE),0)</f>
        <v>0</v>
      </c>
      <c r="K2247" s="42">
        <f>+IFERROR(VLOOKUP($A2247,'2022'!$A:$O,5,FALSE),0)</f>
        <v>0</v>
      </c>
      <c r="L2247" s="42">
        <f>+IFERROR(VLOOKUP($A2247,'2022'!$A:$O,6,FALSE),0)</f>
        <v>0</v>
      </c>
      <c r="M2247" s="42">
        <f>+IFERROR(VLOOKUP($A2247,'2022'!$A:$O,7,FALSE),0)</f>
        <v>0</v>
      </c>
      <c r="N2247" s="42">
        <f>+IFERROR(VLOOKUP($A2247,'2022'!$A:$O,8,FALSE),0)</f>
        <v>0</v>
      </c>
      <c r="O2247" s="42">
        <f>+IFERROR(VLOOKUP($A2247,'2022'!$A:$O,9,FALSE),0)</f>
        <v>0</v>
      </c>
      <c r="P2247" s="42">
        <f>+IFERROR(VLOOKUP($A2247,'2022'!$A:$O,10,FALSE),0)</f>
        <v>0</v>
      </c>
      <c r="Q2247" s="42">
        <f>+IFERROR(VLOOKUP($A2247,'2022'!$A:$O,11,FALSE),0)</f>
        <v>0</v>
      </c>
      <c r="R2247" s="42">
        <f>+IFERROR(VLOOKUP($A2247,'2022'!$A:$O,12,FALSE),0)</f>
        <v>0</v>
      </c>
      <c r="S2247" s="42">
        <f>+IFERROR(VLOOKUP($A2247,'2022'!$A:$O,13,FALSE),0)</f>
        <v>0</v>
      </c>
      <c r="T2247" s="42">
        <f>+IFERROR(VLOOKUP($A2247,'2022'!$A:$O,14,FALSE),0)</f>
        <v>0</v>
      </c>
      <c r="U2247" s="42">
        <f>+IFERROR(VLOOKUP($A2247,'2022'!$A:$O,15,FALSE),0)</f>
        <v>0</v>
      </c>
    </row>
    <row r="2248" spans="1:21" ht="12" hidden="1" customHeight="1" x14ac:dyDescent="0.25">
      <c r="A2248" s="5">
        <v>520536</v>
      </c>
      <c r="B2248" s="6" t="s">
        <v>342</v>
      </c>
      <c r="C2248" s="6" t="s">
        <v>5</v>
      </c>
      <c r="D2248" s="6">
        <f t="shared" si="2189"/>
        <v>6</v>
      </c>
      <c r="E2248" s="40">
        <f t="shared" ref="E2248:U2249" si="2222">+E2249</f>
        <v>0</v>
      </c>
      <c r="F2248" s="40">
        <f t="shared" si="2222"/>
        <v>0</v>
      </c>
      <c r="G2248" s="40">
        <f t="shared" si="2222"/>
        <v>0</v>
      </c>
      <c r="H2248" s="40">
        <f t="shared" si="2222"/>
        <v>0</v>
      </c>
      <c r="I2248" s="40">
        <f t="shared" si="2222"/>
        <v>0</v>
      </c>
      <c r="J2248" s="40">
        <f t="shared" si="2222"/>
        <v>0</v>
      </c>
      <c r="K2248" s="40">
        <f t="shared" si="2222"/>
        <v>0</v>
      </c>
      <c r="L2248" s="40">
        <f t="shared" si="2222"/>
        <v>0</v>
      </c>
      <c r="M2248" s="40">
        <f t="shared" si="2222"/>
        <v>0</v>
      </c>
      <c r="N2248" s="40">
        <f t="shared" si="2222"/>
        <v>0</v>
      </c>
      <c r="O2248" s="40">
        <f t="shared" si="2222"/>
        <v>0</v>
      </c>
      <c r="P2248" s="40">
        <f t="shared" si="2222"/>
        <v>0</v>
      </c>
      <c r="Q2248" s="40">
        <f t="shared" si="2222"/>
        <v>0</v>
      </c>
      <c r="R2248" s="40">
        <f t="shared" si="2222"/>
        <v>0</v>
      </c>
      <c r="S2248" s="40">
        <f t="shared" si="2222"/>
        <v>0</v>
      </c>
      <c r="T2248" s="40">
        <f t="shared" si="2222"/>
        <v>0</v>
      </c>
      <c r="U2248" s="40">
        <f t="shared" si="2222"/>
        <v>0</v>
      </c>
    </row>
    <row r="2249" spans="1:21" ht="12" hidden="1" x14ac:dyDescent="0.25">
      <c r="A2249" s="34">
        <v>52053601</v>
      </c>
      <c r="B2249" s="35" t="s">
        <v>342</v>
      </c>
      <c r="C2249" s="35" t="s">
        <v>5</v>
      </c>
      <c r="D2249" s="35">
        <f t="shared" si="2189"/>
        <v>8</v>
      </c>
      <c r="E2249" s="41">
        <f t="shared" si="2222"/>
        <v>0</v>
      </c>
      <c r="F2249" s="41">
        <f t="shared" si="2222"/>
        <v>0</v>
      </c>
      <c r="G2249" s="41">
        <f t="shared" si="2222"/>
        <v>0</v>
      </c>
      <c r="H2249" s="41">
        <f t="shared" si="2222"/>
        <v>0</v>
      </c>
      <c r="I2249" s="41">
        <f t="shared" si="2222"/>
        <v>0</v>
      </c>
      <c r="J2249" s="41">
        <f t="shared" si="2222"/>
        <v>0</v>
      </c>
      <c r="K2249" s="41">
        <f t="shared" si="2222"/>
        <v>0</v>
      </c>
      <c r="L2249" s="41">
        <f t="shared" si="2222"/>
        <v>0</v>
      </c>
      <c r="M2249" s="41">
        <f t="shared" si="2222"/>
        <v>0</v>
      </c>
      <c r="N2249" s="41">
        <f t="shared" si="2222"/>
        <v>0</v>
      </c>
      <c r="O2249" s="41">
        <f t="shared" si="2222"/>
        <v>0</v>
      </c>
      <c r="P2249" s="41">
        <f t="shared" si="2222"/>
        <v>0</v>
      </c>
      <c r="Q2249" s="41">
        <f t="shared" si="2222"/>
        <v>0</v>
      </c>
      <c r="R2249" s="41">
        <f t="shared" si="2222"/>
        <v>0</v>
      </c>
      <c r="S2249" s="41">
        <f t="shared" si="2222"/>
        <v>0</v>
      </c>
      <c r="T2249" s="41">
        <f t="shared" si="2222"/>
        <v>0</v>
      </c>
      <c r="U2249" s="41">
        <f t="shared" si="2222"/>
        <v>0</v>
      </c>
    </row>
    <row r="2250" spans="1:21" hidden="1" x14ac:dyDescent="0.2">
      <c r="A2250" s="3">
        <v>5205360101</v>
      </c>
      <c r="B2250" s="4" t="s">
        <v>342</v>
      </c>
      <c r="C2250" s="4" t="s">
        <v>9</v>
      </c>
      <c r="D2250" s="4">
        <f t="shared" si="2189"/>
        <v>10</v>
      </c>
      <c r="E2250" s="42">
        <f>+F2250+G2250+J2250+K2250+L2250+H2250+M2250+N2250+I2250+O2250+P2250+Q2250+R2250+S2250+T2250+U2250</f>
        <v>0</v>
      </c>
      <c r="F2250" s="42">
        <f>IFERROR(VLOOKUP($A2250,'2018'!$A$8:$C$209,3,FALSE),0)</f>
        <v>0</v>
      </c>
      <c r="G2250" s="42">
        <f>IFERROR(VLOOKUP($A2250,'2019'!$A$8:$C$282,3,FALSE),0)</f>
        <v>0</v>
      </c>
      <c r="H2250" s="42">
        <f>+IFERROR(VLOOKUP($A2250,'2020'!$A$14:$C$247,3,FALSE),0)</f>
        <v>0</v>
      </c>
      <c r="I2250" s="42">
        <f>+IFERROR(VLOOKUP($A2250,'2021'!$A$12:$C$276,3,FALSE),0)</f>
        <v>0</v>
      </c>
      <c r="J2250" s="42">
        <f>+IFERROR(VLOOKUP($A2250,'2022'!$A:$O,4,FALSE),0)</f>
        <v>0</v>
      </c>
      <c r="K2250" s="42">
        <f>+IFERROR(VLOOKUP($A2250,'2022'!$A:$O,5,FALSE),0)</f>
        <v>0</v>
      </c>
      <c r="L2250" s="42">
        <f>+IFERROR(VLOOKUP($A2250,'2022'!$A:$O,6,FALSE),0)</f>
        <v>0</v>
      </c>
      <c r="M2250" s="42">
        <f>+IFERROR(VLOOKUP($A2250,'2022'!$A:$O,7,FALSE),0)</f>
        <v>0</v>
      </c>
      <c r="N2250" s="42">
        <f>+IFERROR(VLOOKUP($A2250,'2022'!$A:$O,8,FALSE),0)</f>
        <v>0</v>
      </c>
      <c r="O2250" s="42">
        <f>+IFERROR(VLOOKUP($A2250,'2022'!$A:$O,9,FALSE),0)</f>
        <v>0</v>
      </c>
      <c r="P2250" s="42">
        <f>+IFERROR(VLOOKUP($A2250,'2022'!$A:$O,10,FALSE),0)</f>
        <v>0</v>
      </c>
      <c r="Q2250" s="42">
        <f>+IFERROR(VLOOKUP($A2250,'2022'!$A:$O,11,FALSE),0)</f>
        <v>0</v>
      </c>
      <c r="R2250" s="42">
        <f>+IFERROR(VLOOKUP($A2250,'2022'!$A:$O,12,FALSE),0)</f>
        <v>0</v>
      </c>
      <c r="S2250" s="42">
        <f>+IFERROR(VLOOKUP($A2250,'2022'!$A:$O,13,FALSE),0)</f>
        <v>0</v>
      </c>
      <c r="T2250" s="42">
        <f>+IFERROR(VLOOKUP($A2250,'2022'!$A:$O,14,FALSE),0)</f>
        <v>0</v>
      </c>
      <c r="U2250" s="42">
        <f>+IFERROR(VLOOKUP($A2250,'2022'!$A:$O,15,FALSE),0)</f>
        <v>0</v>
      </c>
    </row>
    <row r="2251" spans="1:21" ht="12" hidden="1" customHeight="1" x14ac:dyDescent="0.25">
      <c r="A2251" s="5">
        <v>520539</v>
      </c>
      <c r="B2251" s="6" t="s">
        <v>343</v>
      </c>
      <c r="C2251" s="6" t="s">
        <v>5</v>
      </c>
      <c r="D2251" s="6">
        <f t="shared" si="2189"/>
        <v>6</v>
      </c>
      <c r="E2251" s="40">
        <f t="shared" ref="E2251:U2251" si="2223">+E2252</f>
        <v>0</v>
      </c>
      <c r="F2251" s="40">
        <f t="shared" si="2223"/>
        <v>0</v>
      </c>
      <c r="G2251" s="40">
        <f t="shared" si="2223"/>
        <v>0</v>
      </c>
      <c r="H2251" s="40">
        <f t="shared" si="2223"/>
        <v>0</v>
      </c>
      <c r="I2251" s="40">
        <f t="shared" si="2223"/>
        <v>0</v>
      </c>
      <c r="J2251" s="40">
        <f t="shared" si="2223"/>
        <v>0</v>
      </c>
      <c r="K2251" s="40">
        <f t="shared" si="2223"/>
        <v>0</v>
      </c>
      <c r="L2251" s="40">
        <f t="shared" si="2223"/>
        <v>0</v>
      </c>
      <c r="M2251" s="40">
        <f t="shared" si="2223"/>
        <v>0</v>
      </c>
      <c r="N2251" s="40">
        <f t="shared" si="2223"/>
        <v>0</v>
      </c>
      <c r="O2251" s="40">
        <f t="shared" si="2223"/>
        <v>0</v>
      </c>
      <c r="P2251" s="40">
        <f t="shared" si="2223"/>
        <v>0</v>
      </c>
      <c r="Q2251" s="40">
        <f t="shared" si="2223"/>
        <v>0</v>
      </c>
      <c r="R2251" s="40">
        <f t="shared" si="2223"/>
        <v>0</v>
      </c>
      <c r="S2251" s="40">
        <f t="shared" si="2223"/>
        <v>0</v>
      </c>
      <c r="T2251" s="40">
        <f t="shared" si="2223"/>
        <v>0</v>
      </c>
      <c r="U2251" s="40">
        <f t="shared" si="2223"/>
        <v>0</v>
      </c>
    </row>
    <row r="2252" spans="1:21" ht="12" hidden="1" customHeight="1" x14ac:dyDescent="0.25">
      <c r="A2252" s="34">
        <v>52053901</v>
      </c>
      <c r="B2252" s="35" t="s">
        <v>343</v>
      </c>
      <c r="C2252" s="35" t="s">
        <v>5</v>
      </c>
      <c r="D2252" s="35">
        <f t="shared" si="2189"/>
        <v>8</v>
      </c>
      <c r="E2252" s="41">
        <f t="shared" ref="E2252:L2252" si="2224">+E2253+E2254+E2255</f>
        <v>0</v>
      </c>
      <c r="F2252" s="41">
        <f t="shared" si="2224"/>
        <v>0</v>
      </c>
      <c r="G2252" s="41">
        <f t="shared" si="2224"/>
        <v>0</v>
      </c>
      <c r="H2252" s="41">
        <f t="shared" ref="H2252" si="2225">+H2253+H2254+H2255</f>
        <v>0</v>
      </c>
      <c r="I2252" s="41">
        <f t="shared" ref="I2252" si="2226">+I2253+I2254+I2255</f>
        <v>0</v>
      </c>
      <c r="J2252" s="41">
        <f t="shared" si="2224"/>
        <v>0</v>
      </c>
      <c r="K2252" s="41">
        <f t="shared" si="2224"/>
        <v>0</v>
      </c>
      <c r="L2252" s="41">
        <f t="shared" si="2224"/>
        <v>0</v>
      </c>
      <c r="M2252" s="41">
        <f t="shared" ref="M2252:N2252" si="2227">+M2253+M2254+M2255</f>
        <v>0</v>
      </c>
      <c r="N2252" s="41">
        <f t="shared" si="2227"/>
        <v>0</v>
      </c>
      <c r="O2252" s="41">
        <f t="shared" ref="O2252:S2252" si="2228">+O2253+O2254+O2255</f>
        <v>0</v>
      </c>
      <c r="P2252" s="41">
        <f t="shared" si="2228"/>
        <v>0</v>
      </c>
      <c r="Q2252" s="41">
        <f t="shared" si="2228"/>
        <v>0</v>
      </c>
      <c r="R2252" s="41">
        <f t="shared" si="2228"/>
        <v>0</v>
      </c>
      <c r="S2252" s="41">
        <f t="shared" si="2228"/>
        <v>0</v>
      </c>
      <c r="T2252" s="41">
        <f t="shared" ref="T2252:U2252" si="2229">+T2253+T2254+T2255</f>
        <v>0</v>
      </c>
      <c r="U2252" s="41">
        <f t="shared" si="2229"/>
        <v>0</v>
      </c>
    </row>
    <row r="2253" spans="1:21" hidden="1" x14ac:dyDescent="0.2">
      <c r="A2253" s="3">
        <v>5205390101</v>
      </c>
      <c r="B2253" s="4" t="s">
        <v>343</v>
      </c>
      <c r="C2253" s="4" t="s">
        <v>9</v>
      </c>
      <c r="D2253" s="4">
        <f t="shared" si="2189"/>
        <v>10</v>
      </c>
      <c r="E2253" s="42">
        <f t="shared" ref="E2253:E2255" si="2230">+F2253+G2253+J2253+K2253+L2253+H2253+M2253+N2253+I2253+O2253+P2253+Q2253+R2253+S2253+T2253+U2253</f>
        <v>0</v>
      </c>
      <c r="F2253" s="42">
        <f>IFERROR(VLOOKUP($A2253,'2018'!$A$8:$C$209,3,FALSE),0)</f>
        <v>0</v>
      </c>
      <c r="G2253" s="42">
        <f>IFERROR(VLOOKUP($A2253,'2019'!$A$8:$C$282,3,FALSE),0)</f>
        <v>0</v>
      </c>
      <c r="H2253" s="42">
        <f>+IFERROR(VLOOKUP($A2253,'2020'!$A$14:$C$247,3,FALSE),0)</f>
        <v>0</v>
      </c>
      <c r="I2253" s="42">
        <f>+IFERROR(VLOOKUP($A2253,'2021'!$A$12:$C$276,3,FALSE),0)</f>
        <v>0</v>
      </c>
      <c r="J2253" s="42">
        <f>+IFERROR(VLOOKUP($A2253,'2022'!$A:$O,4,FALSE),0)</f>
        <v>0</v>
      </c>
      <c r="K2253" s="42">
        <f>+IFERROR(VLOOKUP($A2253,'2022'!$A:$O,5,FALSE),0)</f>
        <v>0</v>
      </c>
      <c r="L2253" s="42">
        <f>+IFERROR(VLOOKUP($A2253,'2022'!$A:$O,6,FALSE),0)</f>
        <v>0</v>
      </c>
      <c r="M2253" s="42">
        <f>+IFERROR(VLOOKUP($A2253,'2022'!$A:$O,7,FALSE),0)</f>
        <v>0</v>
      </c>
      <c r="N2253" s="42">
        <f>+IFERROR(VLOOKUP($A2253,'2022'!$A:$O,8,FALSE),0)</f>
        <v>0</v>
      </c>
      <c r="O2253" s="42">
        <f>+IFERROR(VLOOKUP($A2253,'2022'!$A:$O,9,FALSE),0)</f>
        <v>0</v>
      </c>
      <c r="P2253" s="42">
        <f>+IFERROR(VLOOKUP($A2253,'2022'!$A:$O,10,FALSE),0)</f>
        <v>0</v>
      </c>
      <c r="Q2253" s="42">
        <f>+IFERROR(VLOOKUP($A2253,'2022'!$A:$O,11,FALSE),0)</f>
        <v>0</v>
      </c>
      <c r="R2253" s="42">
        <f>+IFERROR(VLOOKUP($A2253,'2022'!$A:$O,12,FALSE),0)</f>
        <v>0</v>
      </c>
      <c r="S2253" s="42">
        <f>+IFERROR(VLOOKUP($A2253,'2022'!$A:$O,13,FALSE),0)</f>
        <v>0</v>
      </c>
      <c r="T2253" s="42">
        <f>+IFERROR(VLOOKUP($A2253,'2022'!$A:$O,14,FALSE),0)</f>
        <v>0</v>
      </c>
      <c r="U2253" s="42">
        <f>+IFERROR(VLOOKUP($A2253,'2022'!$A:$O,15,FALSE),0)</f>
        <v>0</v>
      </c>
    </row>
    <row r="2254" spans="1:21" ht="12" hidden="1" customHeight="1" x14ac:dyDescent="0.2">
      <c r="A2254" s="3">
        <v>5205390102</v>
      </c>
      <c r="B2254" s="4" t="s">
        <v>344</v>
      </c>
      <c r="C2254" s="4" t="s">
        <v>9</v>
      </c>
      <c r="D2254" s="4">
        <f t="shared" si="2189"/>
        <v>10</v>
      </c>
      <c r="E2254" s="42">
        <f t="shared" si="2230"/>
        <v>0</v>
      </c>
      <c r="F2254" s="42">
        <f>IFERROR(VLOOKUP($A2254,'2018'!$A$8:$C$209,3,FALSE),0)</f>
        <v>0</v>
      </c>
      <c r="G2254" s="42">
        <f>IFERROR(VLOOKUP($A2254,'2019'!$A$8:$C$282,3,FALSE),0)</f>
        <v>0</v>
      </c>
      <c r="H2254" s="42">
        <f>+IFERROR(VLOOKUP($A2254,'2020'!$A$14:$C$247,3,FALSE),0)</f>
        <v>0</v>
      </c>
      <c r="I2254" s="42">
        <f>+IFERROR(VLOOKUP($A2254,'2021'!$A$12:$C$276,3,FALSE),0)</f>
        <v>0</v>
      </c>
      <c r="J2254" s="42">
        <f>+IFERROR(VLOOKUP($A2254,'2022'!$A:$O,4,FALSE),0)</f>
        <v>0</v>
      </c>
      <c r="K2254" s="42">
        <f>+IFERROR(VLOOKUP($A2254,'2022'!$A:$O,5,FALSE),0)</f>
        <v>0</v>
      </c>
      <c r="L2254" s="42">
        <f>+IFERROR(VLOOKUP($A2254,'2022'!$A:$O,6,FALSE),0)</f>
        <v>0</v>
      </c>
      <c r="M2254" s="42">
        <f>+IFERROR(VLOOKUP($A2254,'2022'!$A:$O,7,FALSE),0)</f>
        <v>0</v>
      </c>
      <c r="N2254" s="42">
        <f>+IFERROR(VLOOKUP($A2254,'2022'!$A:$O,8,FALSE),0)</f>
        <v>0</v>
      </c>
      <c r="O2254" s="42">
        <f>+IFERROR(VLOOKUP($A2254,'2022'!$A:$O,9,FALSE),0)</f>
        <v>0</v>
      </c>
      <c r="P2254" s="42">
        <f>+IFERROR(VLOOKUP($A2254,'2022'!$A:$O,10,FALSE),0)</f>
        <v>0</v>
      </c>
      <c r="Q2254" s="42">
        <f>+IFERROR(VLOOKUP($A2254,'2022'!$A:$O,11,FALSE),0)</f>
        <v>0</v>
      </c>
      <c r="R2254" s="42">
        <f>+IFERROR(VLOOKUP($A2254,'2022'!$A:$O,12,FALSE),0)</f>
        <v>0</v>
      </c>
      <c r="S2254" s="42">
        <f>+IFERROR(VLOOKUP($A2254,'2022'!$A:$O,13,FALSE),0)</f>
        <v>0</v>
      </c>
      <c r="T2254" s="42">
        <f>+IFERROR(VLOOKUP($A2254,'2022'!$A:$O,14,FALSE),0)</f>
        <v>0</v>
      </c>
      <c r="U2254" s="42">
        <f>+IFERROR(VLOOKUP($A2254,'2022'!$A:$O,15,FALSE),0)</f>
        <v>0</v>
      </c>
    </row>
    <row r="2255" spans="1:21" ht="12" hidden="1" customHeight="1" x14ac:dyDescent="0.2">
      <c r="A2255" s="3">
        <v>5205390103</v>
      </c>
      <c r="B2255" s="4" t="s">
        <v>362</v>
      </c>
      <c r="C2255" s="4" t="s">
        <v>9</v>
      </c>
      <c r="D2255" s="4">
        <f t="shared" si="2189"/>
        <v>10</v>
      </c>
      <c r="E2255" s="42">
        <f t="shared" si="2230"/>
        <v>0</v>
      </c>
      <c r="F2255" s="42">
        <f>IFERROR(VLOOKUP($A2255,'2018'!$A$8:$C$209,3,FALSE),0)</f>
        <v>0</v>
      </c>
      <c r="G2255" s="42">
        <f>IFERROR(VLOOKUP($A2255,'2019'!$A$8:$C$282,3,FALSE),0)</f>
        <v>0</v>
      </c>
      <c r="H2255" s="42">
        <f>+IFERROR(VLOOKUP($A2255,'2020'!$A$14:$C$247,3,FALSE),0)</f>
        <v>0</v>
      </c>
      <c r="I2255" s="42">
        <f>+IFERROR(VLOOKUP($A2255,'2021'!$A$12:$C$276,3,FALSE),0)</f>
        <v>0</v>
      </c>
      <c r="J2255" s="42">
        <f>+IFERROR(VLOOKUP($A2255,'2022'!$A:$O,4,FALSE),0)</f>
        <v>0</v>
      </c>
      <c r="K2255" s="42">
        <f>+IFERROR(VLOOKUP($A2255,'2022'!$A:$O,5,FALSE),0)</f>
        <v>0</v>
      </c>
      <c r="L2255" s="42">
        <f>+IFERROR(VLOOKUP($A2255,'2022'!$A:$O,6,FALSE),0)</f>
        <v>0</v>
      </c>
      <c r="M2255" s="42">
        <f>+IFERROR(VLOOKUP($A2255,'2022'!$A:$O,7,FALSE),0)</f>
        <v>0</v>
      </c>
      <c r="N2255" s="42">
        <f>+IFERROR(VLOOKUP($A2255,'2022'!$A:$O,8,FALSE),0)</f>
        <v>0</v>
      </c>
      <c r="O2255" s="42">
        <f>+IFERROR(VLOOKUP($A2255,'2022'!$A:$O,9,FALSE),0)</f>
        <v>0</v>
      </c>
      <c r="P2255" s="42">
        <f>+IFERROR(VLOOKUP($A2255,'2022'!$A:$O,10,FALSE),0)</f>
        <v>0</v>
      </c>
      <c r="Q2255" s="42">
        <f>+IFERROR(VLOOKUP($A2255,'2022'!$A:$O,11,FALSE),0)</f>
        <v>0</v>
      </c>
      <c r="R2255" s="42">
        <f>+IFERROR(VLOOKUP($A2255,'2022'!$A:$O,12,FALSE),0)</f>
        <v>0</v>
      </c>
      <c r="S2255" s="42">
        <f>+IFERROR(VLOOKUP($A2255,'2022'!$A:$O,13,FALSE),0)</f>
        <v>0</v>
      </c>
      <c r="T2255" s="42">
        <f>+IFERROR(VLOOKUP($A2255,'2022'!$A:$O,14,FALSE),0)</f>
        <v>0</v>
      </c>
      <c r="U2255" s="42">
        <f>+IFERROR(VLOOKUP($A2255,'2022'!$A:$O,15,FALSE),0)</f>
        <v>0</v>
      </c>
    </row>
    <row r="2256" spans="1:21" ht="12" hidden="1" x14ac:dyDescent="0.25">
      <c r="A2256" s="5">
        <v>520545</v>
      </c>
      <c r="B2256" s="6" t="s">
        <v>345</v>
      </c>
      <c r="C2256" s="6" t="s">
        <v>5</v>
      </c>
      <c r="D2256" s="6">
        <f t="shared" si="2189"/>
        <v>6</v>
      </c>
      <c r="E2256" s="40">
        <f t="shared" ref="E2256:U2256" si="2231">+E2257</f>
        <v>0</v>
      </c>
      <c r="F2256" s="40">
        <f t="shared" si="2231"/>
        <v>0</v>
      </c>
      <c r="G2256" s="40">
        <f t="shared" si="2231"/>
        <v>0</v>
      </c>
      <c r="H2256" s="40">
        <f t="shared" si="2231"/>
        <v>0</v>
      </c>
      <c r="I2256" s="40">
        <f t="shared" si="2231"/>
        <v>0</v>
      </c>
      <c r="J2256" s="40">
        <f t="shared" si="2231"/>
        <v>0</v>
      </c>
      <c r="K2256" s="40">
        <f t="shared" si="2231"/>
        <v>0</v>
      </c>
      <c r="L2256" s="40">
        <f t="shared" si="2231"/>
        <v>0</v>
      </c>
      <c r="M2256" s="40">
        <f t="shared" si="2231"/>
        <v>0</v>
      </c>
      <c r="N2256" s="40">
        <f t="shared" si="2231"/>
        <v>0</v>
      </c>
      <c r="O2256" s="40">
        <f t="shared" si="2231"/>
        <v>0</v>
      </c>
      <c r="P2256" s="40">
        <f t="shared" si="2231"/>
        <v>0</v>
      </c>
      <c r="Q2256" s="40">
        <f t="shared" si="2231"/>
        <v>0</v>
      </c>
      <c r="R2256" s="40">
        <f t="shared" si="2231"/>
        <v>0</v>
      </c>
      <c r="S2256" s="40">
        <f t="shared" si="2231"/>
        <v>0</v>
      </c>
      <c r="T2256" s="40">
        <f t="shared" si="2231"/>
        <v>0</v>
      </c>
      <c r="U2256" s="40">
        <f t="shared" si="2231"/>
        <v>0</v>
      </c>
    </row>
    <row r="2257" spans="1:21" ht="12" hidden="1" customHeight="1" x14ac:dyDescent="0.25">
      <c r="A2257" s="34">
        <v>52054501</v>
      </c>
      <c r="B2257" s="35" t="s">
        <v>345</v>
      </c>
      <c r="C2257" s="35" t="s">
        <v>5</v>
      </c>
      <c r="D2257" s="35">
        <f t="shared" si="2189"/>
        <v>8</v>
      </c>
      <c r="E2257" s="41">
        <f t="shared" ref="E2257:L2257" si="2232">+E2258+E2259+E2260</f>
        <v>0</v>
      </c>
      <c r="F2257" s="41">
        <f t="shared" si="2232"/>
        <v>0</v>
      </c>
      <c r="G2257" s="41">
        <f t="shared" si="2232"/>
        <v>0</v>
      </c>
      <c r="H2257" s="41">
        <f t="shared" ref="H2257" si="2233">+H2258+H2259+H2260</f>
        <v>0</v>
      </c>
      <c r="I2257" s="41">
        <f t="shared" ref="I2257" si="2234">+I2258+I2259+I2260</f>
        <v>0</v>
      </c>
      <c r="J2257" s="41">
        <f t="shared" si="2232"/>
        <v>0</v>
      </c>
      <c r="K2257" s="41">
        <f t="shared" si="2232"/>
        <v>0</v>
      </c>
      <c r="L2257" s="41">
        <f t="shared" si="2232"/>
        <v>0</v>
      </c>
      <c r="M2257" s="41">
        <f t="shared" ref="M2257:N2257" si="2235">+M2258+M2259+M2260</f>
        <v>0</v>
      </c>
      <c r="N2257" s="41">
        <f t="shared" si="2235"/>
        <v>0</v>
      </c>
      <c r="O2257" s="41">
        <f t="shared" ref="O2257:S2257" si="2236">+O2258+O2259+O2260</f>
        <v>0</v>
      </c>
      <c r="P2257" s="41">
        <f t="shared" si="2236"/>
        <v>0</v>
      </c>
      <c r="Q2257" s="41">
        <f t="shared" si="2236"/>
        <v>0</v>
      </c>
      <c r="R2257" s="41">
        <f t="shared" si="2236"/>
        <v>0</v>
      </c>
      <c r="S2257" s="41">
        <f t="shared" si="2236"/>
        <v>0</v>
      </c>
      <c r="T2257" s="41">
        <f t="shared" ref="T2257:U2257" si="2237">+T2258+T2259+T2260</f>
        <v>0</v>
      </c>
      <c r="U2257" s="41">
        <f t="shared" si="2237"/>
        <v>0</v>
      </c>
    </row>
    <row r="2258" spans="1:21" ht="12" hidden="1" customHeight="1" x14ac:dyDescent="0.2">
      <c r="A2258" s="3">
        <v>5205450101</v>
      </c>
      <c r="B2258" s="4" t="s">
        <v>364</v>
      </c>
      <c r="C2258" s="4" t="s">
        <v>9</v>
      </c>
      <c r="D2258" s="4">
        <f t="shared" si="2189"/>
        <v>10</v>
      </c>
      <c r="E2258" s="42">
        <f t="shared" ref="E2258:E2260" si="2238">+F2258+G2258+J2258+K2258+L2258+H2258+M2258+N2258+I2258+O2258+P2258+Q2258+R2258+S2258+T2258+U2258</f>
        <v>0</v>
      </c>
      <c r="F2258" s="42">
        <f>IFERROR(VLOOKUP($A2258,'2018'!$A$8:$C$209,3,FALSE),0)</f>
        <v>0</v>
      </c>
      <c r="G2258" s="42">
        <f>IFERROR(VLOOKUP($A2258,'2019'!$A$8:$C$282,3,FALSE),0)</f>
        <v>0</v>
      </c>
      <c r="H2258" s="42">
        <f>+IFERROR(VLOOKUP($A2258,'2020'!$A$14:$C$247,3,FALSE),0)</f>
        <v>0</v>
      </c>
      <c r="I2258" s="42">
        <f>+IFERROR(VLOOKUP($A2258,'2021'!$A$12:$C$276,3,FALSE),0)</f>
        <v>0</v>
      </c>
      <c r="J2258" s="42">
        <f>+IFERROR(VLOOKUP($A2258,'2022'!$A:$O,4,FALSE),0)</f>
        <v>0</v>
      </c>
      <c r="K2258" s="42">
        <f>+IFERROR(VLOOKUP($A2258,'2022'!$A:$O,5,FALSE),0)</f>
        <v>0</v>
      </c>
      <c r="L2258" s="42">
        <f>+IFERROR(VLOOKUP($A2258,'2022'!$A:$O,6,FALSE),0)</f>
        <v>0</v>
      </c>
      <c r="M2258" s="42">
        <f>+IFERROR(VLOOKUP($A2258,'2022'!$A:$O,7,FALSE),0)</f>
        <v>0</v>
      </c>
      <c r="N2258" s="42">
        <f>+IFERROR(VLOOKUP($A2258,'2022'!$A:$O,8,FALSE),0)</f>
        <v>0</v>
      </c>
      <c r="O2258" s="42">
        <f>+IFERROR(VLOOKUP($A2258,'2022'!$A:$O,9,FALSE),0)</f>
        <v>0</v>
      </c>
      <c r="P2258" s="42">
        <f>+IFERROR(VLOOKUP($A2258,'2022'!$A:$O,10,FALSE),0)</f>
        <v>0</v>
      </c>
      <c r="Q2258" s="42">
        <f>+IFERROR(VLOOKUP($A2258,'2022'!$A:$O,11,FALSE),0)</f>
        <v>0</v>
      </c>
      <c r="R2258" s="42">
        <f>+IFERROR(VLOOKUP($A2258,'2022'!$A:$O,12,FALSE),0)</f>
        <v>0</v>
      </c>
      <c r="S2258" s="42">
        <f>+IFERROR(VLOOKUP($A2258,'2022'!$A:$O,13,FALSE),0)</f>
        <v>0</v>
      </c>
      <c r="T2258" s="42">
        <f>+IFERROR(VLOOKUP($A2258,'2022'!$A:$O,14,FALSE),0)</f>
        <v>0</v>
      </c>
      <c r="U2258" s="42">
        <f>+IFERROR(VLOOKUP($A2258,'2022'!$A:$O,15,FALSE),0)</f>
        <v>0</v>
      </c>
    </row>
    <row r="2259" spans="1:21" hidden="1" x14ac:dyDescent="0.2">
      <c r="A2259" s="3">
        <v>5205450102</v>
      </c>
      <c r="B2259" s="4" t="s">
        <v>592</v>
      </c>
      <c r="C2259" s="4" t="s">
        <v>9</v>
      </c>
      <c r="D2259" s="4">
        <f t="shared" si="2189"/>
        <v>10</v>
      </c>
      <c r="E2259" s="42">
        <f t="shared" si="2238"/>
        <v>0</v>
      </c>
      <c r="F2259" s="42">
        <f>IFERROR(VLOOKUP($A2259,'2018'!$A$8:$C$209,3,FALSE),0)</f>
        <v>0</v>
      </c>
      <c r="G2259" s="42">
        <f>IFERROR(VLOOKUP($A2259,'2019'!$A$8:$C$282,3,FALSE),0)</f>
        <v>0</v>
      </c>
      <c r="H2259" s="42">
        <f>+IFERROR(VLOOKUP($A2259,'2020'!$A$14:$C$247,3,FALSE),0)</f>
        <v>0</v>
      </c>
      <c r="I2259" s="42">
        <f>+IFERROR(VLOOKUP($A2259,'2021'!$A$12:$C$276,3,FALSE),0)</f>
        <v>0</v>
      </c>
      <c r="J2259" s="42">
        <f>+IFERROR(VLOOKUP($A2259,'2022'!$A:$O,4,FALSE),0)</f>
        <v>0</v>
      </c>
      <c r="K2259" s="42">
        <f>+IFERROR(VLOOKUP($A2259,'2022'!$A:$O,5,FALSE),0)</f>
        <v>0</v>
      </c>
      <c r="L2259" s="42">
        <f>+IFERROR(VLOOKUP($A2259,'2022'!$A:$O,6,FALSE),0)</f>
        <v>0</v>
      </c>
      <c r="M2259" s="42">
        <f>+IFERROR(VLOOKUP($A2259,'2022'!$A:$O,7,FALSE),0)</f>
        <v>0</v>
      </c>
      <c r="N2259" s="42">
        <f>+IFERROR(VLOOKUP($A2259,'2022'!$A:$O,8,FALSE),0)</f>
        <v>0</v>
      </c>
      <c r="O2259" s="42">
        <f>+IFERROR(VLOOKUP($A2259,'2022'!$A:$O,9,FALSE),0)</f>
        <v>0</v>
      </c>
      <c r="P2259" s="42">
        <f>+IFERROR(VLOOKUP($A2259,'2022'!$A:$O,10,FALSE),0)</f>
        <v>0</v>
      </c>
      <c r="Q2259" s="42">
        <f>+IFERROR(VLOOKUP($A2259,'2022'!$A:$O,11,FALSE),0)</f>
        <v>0</v>
      </c>
      <c r="R2259" s="42">
        <f>+IFERROR(VLOOKUP($A2259,'2022'!$A:$O,12,FALSE),0)</f>
        <v>0</v>
      </c>
      <c r="S2259" s="42">
        <f>+IFERROR(VLOOKUP($A2259,'2022'!$A:$O,13,FALSE),0)</f>
        <v>0</v>
      </c>
      <c r="T2259" s="42">
        <f>+IFERROR(VLOOKUP($A2259,'2022'!$A:$O,14,FALSE),0)</f>
        <v>0</v>
      </c>
      <c r="U2259" s="42">
        <f>+IFERROR(VLOOKUP($A2259,'2022'!$A:$O,15,FALSE),0)</f>
        <v>0</v>
      </c>
    </row>
    <row r="2260" spans="1:21" ht="12" hidden="1" customHeight="1" x14ac:dyDescent="0.2">
      <c r="A2260" s="3">
        <v>5205450103</v>
      </c>
      <c r="B2260" s="4" t="s">
        <v>602</v>
      </c>
      <c r="C2260" s="4" t="s">
        <v>9</v>
      </c>
      <c r="D2260" s="4">
        <f t="shared" si="2189"/>
        <v>10</v>
      </c>
      <c r="E2260" s="42">
        <f t="shared" si="2238"/>
        <v>0</v>
      </c>
      <c r="F2260" s="42">
        <f>IFERROR(VLOOKUP($A2260,'2018'!$A$8:$C$209,3,FALSE),0)</f>
        <v>0</v>
      </c>
      <c r="G2260" s="42">
        <f>IFERROR(VLOOKUP($A2260,'2019'!$A$8:$C$282,3,FALSE),0)</f>
        <v>0</v>
      </c>
      <c r="H2260" s="42">
        <f>+IFERROR(VLOOKUP($A2260,'2020'!$A$14:$C$247,3,FALSE),0)</f>
        <v>0</v>
      </c>
      <c r="I2260" s="42">
        <f>+IFERROR(VLOOKUP($A2260,'2021'!$A$12:$C$276,3,FALSE),0)</f>
        <v>0</v>
      </c>
      <c r="J2260" s="42">
        <f>+IFERROR(VLOOKUP($A2260,'2022'!$A:$O,4,FALSE),0)</f>
        <v>0</v>
      </c>
      <c r="K2260" s="42">
        <f>+IFERROR(VLOOKUP($A2260,'2022'!$A:$O,5,FALSE),0)</f>
        <v>0</v>
      </c>
      <c r="L2260" s="42">
        <f>+IFERROR(VLOOKUP($A2260,'2022'!$A:$O,6,FALSE),0)</f>
        <v>0</v>
      </c>
      <c r="M2260" s="42">
        <f>+IFERROR(VLOOKUP($A2260,'2022'!$A:$O,7,FALSE),0)</f>
        <v>0</v>
      </c>
      <c r="N2260" s="42">
        <f>+IFERROR(VLOOKUP($A2260,'2022'!$A:$O,8,FALSE),0)</f>
        <v>0</v>
      </c>
      <c r="O2260" s="42">
        <f>+IFERROR(VLOOKUP($A2260,'2022'!$A:$O,9,FALSE),0)</f>
        <v>0</v>
      </c>
      <c r="P2260" s="42">
        <f>+IFERROR(VLOOKUP($A2260,'2022'!$A:$O,10,FALSE),0)</f>
        <v>0</v>
      </c>
      <c r="Q2260" s="42">
        <f>+IFERROR(VLOOKUP($A2260,'2022'!$A:$O,11,FALSE),0)</f>
        <v>0</v>
      </c>
      <c r="R2260" s="42">
        <f>+IFERROR(VLOOKUP($A2260,'2022'!$A:$O,12,FALSE),0)</f>
        <v>0</v>
      </c>
      <c r="S2260" s="42">
        <f>+IFERROR(VLOOKUP($A2260,'2022'!$A:$O,13,FALSE),0)</f>
        <v>0</v>
      </c>
      <c r="T2260" s="42">
        <f>+IFERROR(VLOOKUP($A2260,'2022'!$A:$O,14,FALSE),0)</f>
        <v>0</v>
      </c>
      <c r="U2260" s="42">
        <f>+IFERROR(VLOOKUP($A2260,'2022'!$A:$O,15,FALSE),0)</f>
        <v>0</v>
      </c>
    </row>
    <row r="2261" spans="1:21" ht="12" hidden="1" customHeight="1" x14ac:dyDescent="0.25">
      <c r="A2261" s="5">
        <v>520548</v>
      </c>
      <c r="B2261" s="6" t="s">
        <v>346</v>
      </c>
      <c r="C2261" s="6" t="s">
        <v>5</v>
      </c>
      <c r="D2261" s="6">
        <f t="shared" si="2189"/>
        <v>6</v>
      </c>
      <c r="E2261" s="40">
        <f t="shared" ref="E2261:U2261" si="2239">+E2262</f>
        <v>0</v>
      </c>
      <c r="F2261" s="40">
        <f t="shared" si="2239"/>
        <v>0</v>
      </c>
      <c r="G2261" s="40">
        <f t="shared" si="2239"/>
        <v>0</v>
      </c>
      <c r="H2261" s="40">
        <f t="shared" si="2239"/>
        <v>0</v>
      </c>
      <c r="I2261" s="40">
        <f t="shared" si="2239"/>
        <v>0</v>
      </c>
      <c r="J2261" s="40">
        <f t="shared" si="2239"/>
        <v>0</v>
      </c>
      <c r="K2261" s="40">
        <f t="shared" si="2239"/>
        <v>0</v>
      </c>
      <c r="L2261" s="40">
        <f t="shared" si="2239"/>
        <v>0</v>
      </c>
      <c r="M2261" s="40">
        <f t="shared" si="2239"/>
        <v>0</v>
      </c>
      <c r="N2261" s="40">
        <f t="shared" si="2239"/>
        <v>0</v>
      </c>
      <c r="O2261" s="40">
        <f t="shared" si="2239"/>
        <v>0</v>
      </c>
      <c r="P2261" s="40">
        <f t="shared" si="2239"/>
        <v>0</v>
      </c>
      <c r="Q2261" s="40">
        <f t="shared" si="2239"/>
        <v>0</v>
      </c>
      <c r="R2261" s="40">
        <f t="shared" si="2239"/>
        <v>0</v>
      </c>
      <c r="S2261" s="40">
        <f t="shared" si="2239"/>
        <v>0</v>
      </c>
      <c r="T2261" s="40">
        <f t="shared" si="2239"/>
        <v>0</v>
      </c>
      <c r="U2261" s="40">
        <f t="shared" si="2239"/>
        <v>0</v>
      </c>
    </row>
    <row r="2262" spans="1:21" ht="12" hidden="1" x14ac:dyDescent="0.25">
      <c r="A2262" s="34">
        <v>52054801</v>
      </c>
      <c r="B2262" s="35" t="s">
        <v>346</v>
      </c>
      <c r="C2262" s="35" t="s">
        <v>5</v>
      </c>
      <c r="D2262" s="35">
        <f t="shared" si="2189"/>
        <v>8</v>
      </c>
      <c r="E2262" s="41">
        <f t="shared" ref="E2262:L2262" si="2240">+E2263+E2264</f>
        <v>0</v>
      </c>
      <c r="F2262" s="41">
        <f t="shared" si="2240"/>
        <v>0</v>
      </c>
      <c r="G2262" s="41">
        <f t="shared" si="2240"/>
        <v>0</v>
      </c>
      <c r="H2262" s="41">
        <f t="shared" ref="H2262" si="2241">+H2263+H2264</f>
        <v>0</v>
      </c>
      <c r="I2262" s="41">
        <f t="shared" ref="I2262" si="2242">+I2263+I2264</f>
        <v>0</v>
      </c>
      <c r="J2262" s="41">
        <f t="shared" si="2240"/>
        <v>0</v>
      </c>
      <c r="K2262" s="41">
        <f t="shared" si="2240"/>
        <v>0</v>
      </c>
      <c r="L2262" s="41">
        <f t="shared" si="2240"/>
        <v>0</v>
      </c>
      <c r="M2262" s="41">
        <f t="shared" ref="M2262:N2262" si="2243">+M2263+M2264</f>
        <v>0</v>
      </c>
      <c r="N2262" s="41">
        <f t="shared" si="2243"/>
        <v>0</v>
      </c>
      <c r="O2262" s="41">
        <f t="shared" ref="O2262:S2262" si="2244">+O2263+O2264</f>
        <v>0</v>
      </c>
      <c r="P2262" s="41">
        <f t="shared" si="2244"/>
        <v>0</v>
      </c>
      <c r="Q2262" s="41">
        <f t="shared" si="2244"/>
        <v>0</v>
      </c>
      <c r="R2262" s="41">
        <f t="shared" si="2244"/>
        <v>0</v>
      </c>
      <c r="S2262" s="41">
        <f t="shared" si="2244"/>
        <v>0</v>
      </c>
      <c r="T2262" s="41">
        <f t="shared" ref="T2262:U2262" si="2245">+T2263+T2264</f>
        <v>0</v>
      </c>
      <c r="U2262" s="41">
        <f t="shared" si="2245"/>
        <v>0</v>
      </c>
    </row>
    <row r="2263" spans="1:21" ht="12" hidden="1" customHeight="1" x14ac:dyDescent="0.2">
      <c r="A2263" s="3">
        <v>5205480101</v>
      </c>
      <c r="B2263" s="4" t="s">
        <v>346</v>
      </c>
      <c r="C2263" s="4" t="s">
        <v>9</v>
      </c>
      <c r="D2263" s="4">
        <f t="shared" si="2189"/>
        <v>10</v>
      </c>
      <c r="E2263" s="42">
        <f t="shared" ref="E2263:E2264" si="2246">+F2263+G2263+J2263+K2263+L2263+H2263+M2263+N2263+I2263+O2263+P2263+Q2263+R2263+S2263+T2263+U2263</f>
        <v>0</v>
      </c>
      <c r="F2263" s="42">
        <f>IFERROR(VLOOKUP($A2263,'2018'!$A$8:$C$209,3,FALSE),0)</f>
        <v>0</v>
      </c>
      <c r="G2263" s="42">
        <f>IFERROR(VLOOKUP($A2263,'2019'!$A$8:$C$282,3,FALSE),0)</f>
        <v>0</v>
      </c>
      <c r="H2263" s="42">
        <f>+IFERROR(VLOOKUP($A2263,'2020'!$A$14:$C$247,3,FALSE),0)</f>
        <v>0</v>
      </c>
      <c r="I2263" s="42">
        <f>+IFERROR(VLOOKUP($A2263,'2021'!$A$12:$C$276,3,FALSE),0)</f>
        <v>0</v>
      </c>
      <c r="J2263" s="42">
        <f>+IFERROR(VLOOKUP($A2263,'2022'!$A:$O,4,FALSE),0)</f>
        <v>0</v>
      </c>
      <c r="K2263" s="42">
        <f>+IFERROR(VLOOKUP($A2263,'2022'!$A:$O,5,FALSE),0)</f>
        <v>0</v>
      </c>
      <c r="L2263" s="42">
        <f>+IFERROR(VLOOKUP($A2263,'2022'!$A:$O,6,FALSE),0)</f>
        <v>0</v>
      </c>
      <c r="M2263" s="42">
        <f>+IFERROR(VLOOKUP($A2263,'2022'!$A:$O,7,FALSE),0)</f>
        <v>0</v>
      </c>
      <c r="N2263" s="42">
        <f>+IFERROR(VLOOKUP($A2263,'2022'!$A:$O,8,FALSE),0)</f>
        <v>0</v>
      </c>
      <c r="O2263" s="42">
        <f>+IFERROR(VLOOKUP($A2263,'2022'!$A:$O,9,FALSE),0)</f>
        <v>0</v>
      </c>
      <c r="P2263" s="42">
        <f>+IFERROR(VLOOKUP($A2263,'2022'!$A:$O,10,FALSE),0)</f>
        <v>0</v>
      </c>
      <c r="Q2263" s="42">
        <f>+IFERROR(VLOOKUP($A2263,'2022'!$A:$O,11,FALSE),0)</f>
        <v>0</v>
      </c>
      <c r="R2263" s="42">
        <f>+IFERROR(VLOOKUP($A2263,'2022'!$A:$O,12,FALSE),0)</f>
        <v>0</v>
      </c>
      <c r="S2263" s="42">
        <f>+IFERROR(VLOOKUP($A2263,'2022'!$A:$O,13,FALSE),0)</f>
        <v>0</v>
      </c>
      <c r="T2263" s="42">
        <f>+IFERROR(VLOOKUP($A2263,'2022'!$A:$O,14,FALSE),0)</f>
        <v>0</v>
      </c>
      <c r="U2263" s="42">
        <f>+IFERROR(VLOOKUP($A2263,'2022'!$A:$O,15,FALSE),0)</f>
        <v>0</v>
      </c>
    </row>
    <row r="2264" spans="1:21" ht="12" hidden="1" customHeight="1" x14ac:dyDescent="0.2">
      <c r="A2264" s="3">
        <v>5205480102</v>
      </c>
      <c r="B2264" s="4" t="s">
        <v>363</v>
      </c>
      <c r="C2264" s="4" t="s">
        <v>9</v>
      </c>
      <c r="D2264" s="4">
        <f t="shared" si="2189"/>
        <v>10</v>
      </c>
      <c r="E2264" s="42">
        <f t="shared" si="2246"/>
        <v>0</v>
      </c>
      <c r="F2264" s="42">
        <f>IFERROR(VLOOKUP($A2264,'2018'!$A$8:$C$209,3,FALSE),0)</f>
        <v>0</v>
      </c>
      <c r="G2264" s="42">
        <f>IFERROR(VLOOKUP($A2264,'2019'!$A$8:$C$282,3,FALSE),0)</f>
        <v>0</v>
      </c>
      <c r="H2264" s="42">
        <f>+IFERROR(VLOOKUP($A2264,'2020'!$A$14:$C$247,3,FALSE),0)</f>
        <v>0</v>
      </c>
      <c r="I2264" s="42">
        <f>+IFERROR(VLOOKUP($A2264,'2021'!$A$12:$C$276,3,FALSE),0)</f>
        <v>0</v>
      </c>
      <c r="J2264" s="42">
        <f>+IFERROR(VLOOKUP($A2264,'2022'!$A:$O,4,FALSE),0)</f>
        <v>0</v>
      </c>
      <c r="K2264" s="42">
        <f>+IFERROR(VLOOKUP($A2264,'2022'!$A:$O,5,FALSE),0)</f>
        <v>0</v>
      </c>
      <c r="L2264" s="42">
        <f>+IFERROR(VLOOKUP($A2264,'2022'!$A:$O,6,FALSE),0)</f>
        <v>0</v>
      </c>
      <c r="M2264" s="42">
        <f>+IFERROR(VLOOKUP($A2264,'2022'!$A:$O,7,FALSE),0)</f>
        <v>0</v>
      </c>
      <c r="N2264" s="42">
        <f>+IFERROR(VLOOKUP($A2264,'2022'!$A:$O,8,FALSE),0)</f>
        <v>0</v>
      </c>
      <c r="O2264" s="42">
        <f>+IFERROR(VLOOKUP($A2264,'2022'!$A:$O,9,FALSE),0)</f>
        <v>0</v>
      </c>
      <c r="P2264" s="42">
        <f>+IFERROR(VLOOKUP($A2264,'2022'!$A:$O,10,FALSE),0)</f>
        <v>0</v>
      </c>
      <c r="Q2264" s="42">
        <f>+IFERROR(VLOOKUP($A2264,'2022'!$A:$O,11,FALSE),0)</f>
        <v>0</v>
      </c>
      <c r="R2264" s="42">
        <f>+IFERROR(VLOOKUP($A2264,'2022'!$A:$O,12,FALSE),0)</f>
        <v>0</v>
      </c>
      <c r="S2264" s="42">
        <f>+IFERROR(VLOOKUP($A2264,'2022'!$A:$O,13,FALSE),0)</f>
        <v>0</v>
      </c>
      <c r="T2264" s="42">
        <f>+IFERROR(VLOOKUP($A2264,'2022'!$A:$O,14,FALSE),0)</f>
        <v>0</v>
      </c>
      <c r="U2264" s="42">
        <f>+IFERROR(VLOOKUP($A2264,'2022'!$A:$O,15,FALSE),0)</f>
        <v>0</v>
      </c>
    </row>
    <row r="2265" spans="1:21" ht="12" hidden="1" x14ac:dyDescent="0.25">
      <c r="A2265" s="5">
        <v>520551</v>
      </c>
      <c r="B2265" s="6" t="s">
        <v>347</v>
      </c>
      <c r="C2265" s="6" t="s">
        <v>5</v>
      </c>
      <c r="D2265" s="6">
        <f t="shared" si="2189"/>
        <v>6</v>
      </c>
      <c r="E2265" s="40">
        <f t="shared" ref="E2265:U2266" si="2247">+E2266</f>
        <v>0</v>
      </c>
      <c r="F2265" s="40">
        <f t="shared" si="2247"/>
        <v>0</v>
      </c>
      <c r="G2265" s="40">
        <f t="shared" si="2247"/>
        <v>0</v>
      </c>
      <c r="H2265" s="40">
        <f t="shared" si="2247"/>
        <v>0</v>
      </c>
      <c r="I2265" s="40">
        <f t="shared" si="2247"/>
        <v>0</v>
      </c>
      <c r="J2265" s="40">
        <f t="shared" si="2247"/>
        <v>0</v>
      </c>
      <c r="K2265" s="40">
        <f t="shared" si="2247"/>
        <v>0</v>
      </c>
      <c r="L2265" s="40">
        <f t="shared" si="2247"/>
        <v>0</v>
      </c>
      <c r="M2265" s="40">
        <f t="shared" si="2247"/>
        <v>0</v>
      </c>
      <c r="N2265" s="40">
        <f t="shared" si="2247"/>
        <v>0</v>
      </c>
      <c r="O2265" s="40">
        <f t="shared" si="2247"/>
        <v>0</v>
      </c>
      <c r="P2265" s="40">
        <f t="shared" si="2247"/>
        <v>0</v>
      </c>
      <c r="Q2265" s="40">
        <f t="shared" si="2247"/>
        <v>0</v>
      </c>
      <c r="R2265" s="40">
        <f t="shared" si="2247"/>
        <v>0</v>
      </c>
      <c r="S2265" s="40">
        <f t="shared" si="2247"/>
        <v>0</v>
      </c>
      <c r="T2265" s="40">
        <f t="shared" si="2247"/>
        <v>0</v>
      </c>
      <c r="U2265" s="40">
        <f t="shared" si="2247"/>
        <v>0</v>
      </c>
    </row>
    <row r="2266" spans="1:21" ht="12" hidden="1" customHeight="1" x14ac:dyDescent="0.25">
      <c r="A2266" s="34">
        <v>52055101</v>
      </c>
      <c r="B2266" s="35" t="s">
        <v>347</v>
      </c>
      <c r="C2266" s="35" t="s">
        <v>5</v>
      </c>
      <c r="D2266" s="35">
        <f t="shared" si="2189"/>
        <v>8</v>
      </c>
      <c r="E2266" s="41">
        <f t="shared" si="2247"/>
        <v>0</v>
      </c>
      <c r="F2266" s="41">
        <f t="shared" si="2247"/>
        <v>0</v>
      </c>
      <c r="G2266" s="41">
        <f t="shared" si="2247"/>
        <v>0</v>
      </c>
      <c r="H2266" s="41">
        <f t="shared" si="2247"/>
        <v>0</v>
      </c>
      <c r="I2266" s="41">
        <f t="shared" si="2247"/>
        <v>0</v>
      </c>
      <c r="J2266" s="41">
        <f t="shared" si="2247"/>
        <v>0</v>
      </c>
      <c r="K2266" s="41">
        <f t="shared" si="2247"/>
        <v>0</v>
      </c>
      <c r="L2266" s="41">
        <f t="shared" si="2247"/>
        <v>0</v>
      </c>
      <c r="M2266" s="41">
        <f t="shared" si="2247"/>
        <v>0</v>
      </c>
      <c r="N2266" s="41">
        <f t="shared" si="2247"/>
        <v>0</v>
      </c>
      <c r="O2266" s="41">
        <f t="shared" si="2247"/>
        <v>0</v>
      </c>
      <c r="P2266" s="41">
        <f t="shared" si="2247"/>
        <v>0</v>
      </c>
      <c r="Q2266" s="41">
        <f t="shared" si="2247"/>
        <v>0</v>
      </c>
      <c r="R2266" s="41">
        <f t="shared" si="2247"/>
        <v>0</v>
      </c>
      <c r="S2266" s="41">
        <f t="shared" si="2247"/>
        <v>0</v>
      </c>
      <c r="T2266" s="41">
        <f t="shared" si="2247"/>
        <v>0</v>
      </c>
      <c r="U2266" s="41">
        <f t="shared" si="2247"/>
        <v>0</v>
      </c>
    </row>
    <row r="2267" spans="1:21" ht="12" hidden="1" customHeight="1" x14ac:dyDescent="0.2">
      <c r="A2267" s="3">
        <v>5205510101</v>
      </c>
      <c r="B2267" s="4" t="s">
        <v>347</v>
      </c>
      <c r="C2267" s="4" t="s">
        <v>9</v>
      </c>
      <c r="D2267" s="4">
        <f t="shared" si="2189"/>
        <v>10</v>
      </c>
      <c r="E2267" s="42">
        <f>+F2267+G2267+J2267+K2267+L2267+H2267+M2267+N2267+I2267+O2267+P2267+Q2267+R2267+S2267+T2267+U2267</f>
        <v>0</v>
      </c>
      <c r="F2267" s="42">
        <f>IFERROR(VLOOKUP($A2267,'2018'!$A$8:$C$209,3,FALSE),0)</f>
        <v>0</v>
      </c>
      <c r="G2267" s="42">
        <f>IFERROR(VLOOKUP($A2267,'2019'!$A$8:$C$282,3,FALSE),0)</f>
        <v>0</v>
      </c>
      <c r="H2267" s="42">
        <f>+IFERROR(VLOOKUP($A2267,'2020'!$A$14:$C$247,3,FALSE),0)</f>
        <v>0</v>
      </c>
      <c r="I2267" s="42">
        <f>+IFERROR(VLOOKUP($A2267,'2021'!$A$12:$C$276,3,FALSE),0)</f>
        <v>0</v>
      </c>
      <c r="J2267" s="42">
        <f>+IFERROR(VLOOKUP($A2267,'2022'!$A:$O,4,FALSE),0)</f>
        <v>0</v>
      </c>
      <c r="K2267" s="42">
        <f>+IFERROR(VLOOKUP($A2267,'2022'!$A:$O,5,FALSE),0)</f>
        <v>0</v>
      </c>
      <c r="L2267" s="42">
        <f>+IFERROR(VLOOKUP($A2267,'2022'!$A:$O,6,FALSE),0)</f>
        <v>0</v>
      </c>
      <c r="M2267" s="42">
        <f>+IFERROR(VLOOKUP($A2267,'2022'!$A:$O,7,FALSE),0)</f>
        <v>0</v>
      </c>
      <c r="N2267" s="42">
        <f>+IFERROR(VLOOKUP($A2267,'2022'!$A:$O,8,FALSE),0)</f>
        <v>0</v>
      </c>
      <c r="O2267" s="42">
        <f>+IFERROR(VLOOKUP($A2267,'2022'!$A:$O,9,FALSE),0)</f>
        <v>0</v>
      </c>
      <c r="P2267" s="42">
        <f>+IFERROR(VLOOKUP($A2267,'2022'!$A:$O,10,FALSE),0)</f>
        <v>0</v>
      </c>
      <c r="Q2267" s="42">
        <f>+IFERROR(VLOOKUP($A2267,'2022'!$A:$O,11,FALSE),0)</f>
        <v>0</v>
      </c>
      <c r="R2267" s="42">
        <f>+IFERROR(VLOOKUP($A2267,'2022'!$A:$O,12,FALSE),0)</f>
        <v>0</v>
      </c>
      <c r="S2267" s="42">
        <f>+IFERROR(VLOOKUP($A2267,'2022'!$A:$O,13,FALSE),0)</f>
        <v>0</v>
      </c>
      <c r="T2267" s="42">
        <f>+IFERROR(VLOOKUP($A2267,'2022'!$A:$O,14,FALSE),0)</f>
        <v>0</v>
      </c>
      <c r="U2267" s="42">
        <f>+IFERROR(VLOOKUP($A2267,'2022'!$A:$O,15,FALSE),0)</f>
        <v>0</v>
      </c>
    </row>
    <row r="2268" spans="1:21" ht="12" hidden="1" x14ac:dyDescent="0.25">
      <c r="A2268" s="5">
        <v>520554</v>
      </c>
      <c r="B2268" s="6" t="s">
        <v>194</v>
      </c>
      <c r="C2268" s="6" t="s">
        <v>5</v>
      </c>
      <c r="D2268" s="6">
        <f t="shared" si="2189"/>
        <v>6</v>
      </c>
      <c r="E2268" s="40">
        <f t="shared" ref="E2268:U2269" si="2248">+E2269</f>
        <v>0</v>
      </c>
      <c r="F2268" s="40">
        <f t="shared" si="2248"/>
        <v>0</v>
      </c>
      <c r="G2268" s="40">
        <f t="shared" si="2248"/>
        <v>0</v>
      </c>
      <c r="H2268" s="40">
        <f t="shared" si="2248"/>
        <v>0</v>
      </c>
      <c r="I2268" s="40">
        <f t="shared" si="2248"/>
        <v>0</v>
      </c>
      <c r="J2268" s="40">
        <f t="shared" si="2248"/>
        <v>0</v>
      </c>
      <c r="K2268" s="40">
        <f t="shared" si="2248"/>
        <v>0</v>
      </c>
      <c r="L2268" s="40">
        <f t="shared" si="2248"/>
        <v>0</v>
      </c>
      <c r="M2268" s="40">
        <f t="shared" si="2248"/>
        <v>0</v>
      </c>
      <c r="N2268" s="40">
        <f t="shared" si="2248"/>
        <v>0</v>
      </c>
      <c r="O2268" s="40">
        <f t="shared" si="2248"/>
        <v>0</v>
      </c>
      <c r="P2268" s="40">
        <f t="shared" si="2248"/>
        <v>0</v>
      </c>
      <c r="Q2268" s="40">
        <f t="shared" si="2248"/>
        <v>0</v>
      </c>
      <c r="R2268" s="40">
        <f t="shared" si="2248"/>
        <v>0</v>
      </c>
      <c r="S2268" s="40">
        <f t="shared" si="2248"/>
        <v>0</v>
      </c>
      <c r="T2268" s="40">
        <f t="shared" si="2248"/>
        <v>0</v>
      </c>
      <c r="U2268" s="40">
        <f t="shared" si="2248"/>
        <v>0</v>
      </c>
    </row>
    <row r="2269" spans="1:21" ht="12" hidden="1" customHeight="1" x14ac:dyDescent="0.25">
      <c r="A2269" s="34">
        <v>52055401</v>
      </c>
      <c r="B2269" s="35" t="s">
        <v>194</v>
      </c>
      <c r="C2269" s="35" t="s">
        <v>5</v>
      </c>
      <c r="D2269" s="35">
        <f t="shared" ref="D2269:D2332" si="2249">+LEN(A2269)</f>
        <v>8</v>
      </c>
      <c r="E2269" s="41">
        <f t="shared" si="2248"/>
        <v>0</v>
      </c>
      <c r="F2269" s="41">
        <f t="shared" si="2248"/>
        <v>0</v>
      </c>
      <c r="G2269" s="41">
        <f t="shared" si="2248"/>
        <v>0</v>
      </c>
      <c r="H2269" s="41">
        <f t="shared" si="2248"/>
        <v>0</v>
      </c>
      <c r="I2269" s="41">
        <f t="shared" si="2248"/>
        <v>0</v>
      </c>
      <c r="J2269" s="41">
        <f t="shared" si="2248"/>
        <v>0</v>
      </c>
      <c r="K2269" s="41">
        <f t="shared" si="2248"/>
        <v>0</v>
      </c>
      <c r="L2269" s="41">
        <f t="shared" si="2248"/>
        <v>0</v>
      </c>
      <c r="M2269" s="41">
        <f t="shared" si="2248"/>
        <v>0</v>
      </c>
      <c r="N2269" s="41">
        <f t="shared" si="2248"/>
        <v>0</v>
      </c>
      <c r="O2269" s="41">
        <f t="shared" si="2248"/>
        <v>0</v>
      </c>
      <c r="P2269" s="41">
        <f t="shared" si="2248"/>
        <v>0</v>
      </c>
      <c r="Q2269" s="41">
        <f t="shared" si="2248"/>
        <v>0</v>
      </c>
      <c r="R2269" s="41">
        <f t="shared" si="2248"/>
        <v>0</v>
      </c>
      <c r="S2269" s="41">
        <f t="shared" si="2248"/>
        <v>0</v>
      </c>
      <c r="T2269" s="41">
        <f t="shared" si="2248"/>
        <v>0</v>
      </c>
      <c r="U2269" s="41">
        <f t="shared" si="2248"/>
        <v>0</v>
      </c>
    </row>
    <row r="2270" spans="1:21" ht="12" hidden="1" customHeight="1" x14ac:dyDescent="0.2">
      <c r="A2270" s="3">
        <v>5205540101</v>
      </c>
      <c r="B2270" s="4" t="s">
        <v>194</v>
      </c>
      <c r="C2270" s="4" t="s">
        <v>9</v>
      </c>
      <c r="D2270" s="4">
        <f t="shared" si="2249"/>
        <v>10</v>
      </c>
      <c r="E2270" s="42">
        <f>+F2270+G2270+J2270+K2270+L2270+H2270+M2270+N2270+I2270+O2270+P2270+Q2270+R2270+S2270+T2270+U2270</f>
        <v>0</v>
      </c>
      <c r="F2270" s="42">
        <f>IFERROR(VLOOKUP($A2270,'2018'!$A$8:$C$209,3,FALSE),0)</f>
        <v>0</v>
      </c>
      <c r="G2270" s="42">
        <f>IFERROR(VLOOKUP($A2270,'2019'!$A$8:$C$282,3,FALSE),0)</f>
        <v>0</v>
      </c>
      <c r="H2270" s="42">
        <f>+IFERROR(VLOOKUP($A2270,'2020'!$A$14:$C$247,3,FALSE),0)</f>
        <v>0</v>
      </c>
      <c r="I2270" s="42">
        <f>+IFERROR(VLOOKUP($A2270,'2021'!$A$12:$C$276,3,FALSE),0)</f>
        <v>0</v>
      </c>
      <c r="J2270" s="42">
        <f>+IFERROR(VLOOKUP($A2270,'2022'!$A:$O,4,FALSE),0)</f>
        <v>0</v>
      </c>
      <c r="K2270" s="42">
        <f>+IFERROR(VLOOKUP($A2270,'2022'!$A:$O,5,FALSE),0)</f>
        <v>0</v>
      </c>
      <c r="L2270" s="42">
        <f>+IFERROR(VLOOKUP($A2270,'2022'!$A:$O,6,FALSE),0)</f>
        <v>0</v>
      </c>
      <c r="M2270" s="42">
        <f>+IFERROR(VLOOKUP($A2270,'2022'!$A:$O,7,FALSE),0)</f>
        <v>0</v>
      </c>
      <c r="N2270" s="42">
        <f>+IFERROR(VLOOKUP($A2270,'2022'!$A:$O,8,FALSE),0)</f>
        <v>0</v>
      </c>
      <c r="O2270" s="42">
        <f>+IFERROR(VLOOKUP($A2270,'2022'!$A:$O,9,FALSE),0)</f>
        <v>0</v>
      </c>
      <c r="P2270" s="42">
        <f>+IFERROR(VLOOKUP($A2270,'2022'!$A:$O,10,FALSE),0)</f>
        <v>0</v>
      </c>
      <c r="Q2270" s="42">
        <f>+IFERROR(VLOOKUP($A2270,'2022'!$A:$O,11,FALSE),0)</f>
        <v>0</v>
      </c>
      <c r="R2270" s="42">
        <f>+IFERROR(VLOOKUP($A2270,'2022'!$A:$O,12,FALSE),0)</f>
        <v>0</v>
      </c>
      <c r="S2270" s="42">
        <f>+IFERROR(VLOOKUP($A2270,'2022'!$A:$O,13,FALSE),0)</f>
        <v>0</v>
      </c>
      <c r="T2270" s="42">
        <f>+IFERROR(VLOOKUP($A2270,'2022'!$A:$O,14,FALSE),0)</f>
        <v>0</v>
      </c>
      <c r="U2270" s="42">
        <f>+IFERROR(VLOOKUP($A2270,'2022'!$A:$O,15,FALSE),0)</f>
        <v>0</v>
      </c>
    </row>
    <row r="2271" spans="1:21" ht="12" hidden="1" x14ac:dyDescent="0.25">
      <c r="A2271" s="5">
        <v>520560</v>
      </c>
      <c r="B2271" s="6" t="s">
        <v>348</v>
      </c>
      <c r="C2271" s="6" t="s">
        <v>5</v>
      </c>
      <c r="D2271" s="6">
        <f t="shared" si="2249"/>
        <v>6</v>
      </c>
      <c r="E2271" s="40">
        <f t="shared" ref="E2271:U2272" si="2250">+E2272</f>
        <v>0</v>
      </c>
      <c r="F2271" s="40">
        <f t="shared" si="2250"/>
        <v>0</v>
      </c>
      <c r="G2271" s="40">
        <f t="shared" si="2250"/>
        <v>0</v>
      </c>
      <c r="H2271" s="40">
        <f t="shared" si="2250"/>
        <v>0</v>
      </c>
      <c r="I2271" s="40">
        <f t="shared" si="2250"/>
        <v>0</v>
      </c>
      <c r="J2271" s="40">
        <f t="shared" si="2250"/>
        <v>0</v>
      </c>
      <c r="K2271" s="40">
        <f t="shared" si="2250"/>
        <v>0</v>
      </c>
      <c r="L2271" s="40">
        <f t="shared" si="2250"/>
        <v>0</v>
      </c>
      <c r="M2271" s="40">
        <f t="shared" si="2250"/>
        <v>0</v>
      </c>
      <c r="N2271" s="40">
        <f t="shared" si="2250"/>
        <v>0</v>
      </c>
      <c r="O2271" s="40">
        <f t="shared" si="2250"/>
        <v>0</v>
      </c>
      <c r="P2271" s="40">
        <f t="shared" si="2250"/>
        <v>0</v>
      </c>
      <c r="Q2271" s="40">
        <f t="shared" si="2250"/>
        <v>0</v>
      </c>
      <c r="R2271" s="40">
        <f t="shared" si="2250"/>
        <v>0</v>
      </c>
      <c r="S2271" s="40">
        <f t="shared" si="2250"/>
        <v>0</v>
      </c>
      <c r="T2271" s="40">
        <f t="shared" si="2250"/>
        <v>0</v>
      </c>
      <c r="U2271" s="40">
        <f t="shared" si="2250"/>
        <v>0</v>
      </c>
    </row>
    <row r="2272" spans="1:21" ht="12" hidden="1" customHeight="1" x14ac:dyDescent="0.25">
      <c r="A2272" s="34">
        <v>52056001</v>
      </c>
      <c r="B2272" s="35" t="s">
        <v>348</v>
      </c>
      <c r="C2272" s="35" t="s">
        <v>5</v>
      </c>
      <c r="D2272" s="35">
        <f t="shared" si="2249"/>
        <v>8</v>
      </c>
      <c r="E2272" s="41">
        <f t="shared" si="2250"/>
        <v>0</v>
      </c>
      <c r="F2272" s="41">
        <f t="shared" si="2250"/>
        <v>0</v>
      </c>
      <c r="G2272" s="41">
        <f t="shared" si="2250"/>
        <v>0</v>
      </c>
      <c r="H2272" s="41">
        <f t="shared" si="2250"/>
        <v>0</v>
      </c>
      <c r="I2272" s="41">
        <f t="shared" si="2250"/>
        <v>0</v>
      </c>
      <c r="J2272" s="41">
        <f t="shared" si="2250"/>
        <v>0</v>
      </c>
      <c r="K2272" s="41">
        <f t="shared" si="2250"/>
        <v>0</v>
      </c>
      <c r="L2272" s="41">
        <f t="shared" si="2250"/>
        <v>0</v>
      </c>
      <c r="M2272" s="41">
        <f t="shared" si="2250"/>
        <v>0</v>
      </c>
      <c r="N2272" s="41">
        <f t="shared" si="2250"/>
        <v>0</v>
      </c>
      <c r="O2272" s="41">
        <f t="shared" si="2250"/>
        <v>0</v>
      </c>
      <c r="P2272" s="41">
        <f t="shared" si="2250"/>
        <v>0</v>
      </c>
      <c r="Q2272" s="41">
        <f t="shared" si="2250"/>
        <v>0</v>
      </c>
      <c r="R2272" s="41">
        <f t="shared" si="2250"/>
        <v>0</v>
      </c>
      <c r="S2272" s="41">
        <f t="shared" si="2250"/>
        <v>0</v>
      </c>
      <c r="T2272" s="41">
        <f t="shared" si="2250"/>
        <v>0</v>
      </c>
      <c r="U2272" s="41">
        <f t="shared" si="2250"/>
        <v>0</v>
      </c>
    </row>
    <row r="2273" spans="1:21" ht="12" hidden="1" customHeight="1" x14ac:dyDescent="0.2">
      <c r="A2273" s="3">
        <v>5205600101</v>
      </c>
      <c r="B2273" s="4" t="s">
        <v>348</v>
      </c>
      <c r="C2273" s="4" t="s">
        <v>9</v>
      </c>
      <c r="D2273" s="4">
        <f t="shared" si="2249"/>
        <v>10</v>
      </c>
      <c r="E2273" s="42">
        <f>+F2273+G2273+J2273+K2273+L2273+H2273+M2273+N2273+I2273+O2273+P2273+Q2273+R2273+S2273+T2273+U2273</f>
        <v>0</v>
      </c>
      <c r="F2273" s="42">
        <f>IFERROR(VLOOKUP($A2273,'2018'!$A$8:$C$209,3,FALSE),0)</f>
        <v>0</v>
      </c>
      <c r="G2273" s="42">
        <f>IFERROR(VLOOKUP($A2273,'2019'!$A$8:$C$282,3,FALSE),0)</f>
        <v>0</v>
      </c>
      <c r="H2273" s="42">
        <f>+IFERROR(VLOOKUP($A2273,'2020'!$A$14:$C$247,3,FALSE),0)</f>
        <v>0</v>
      </c>
      <c r="I2273" s="42">
        <f>+IFERROR(VLOOKUP($A2273,'2021'!$A$12:$C$276,3,FALSE),0)</f>
        <v>0</v>
      </c>
      <c r="J2273" s="42">
        <f>+IFERROR(VLOOKUP($A2273,'2022'!$A:$O,4,FALSE),0)</f>
        <v>0</v>
      </c>
      <c r="K2273" s="42">
        <f>+IFERROR(VLOOKUP($A2273,'2022'!$A:$O,5,FALSE),0)</f>
        <v>0</v>
      </c>
      <c r="L2273" s="42">
        <f>+IFERROR(VLOOKUP($A2273,'2022'!$A:$O,6,FALSE),0)</f>
        <v>0</v>
      </c>
      <c r="M2273" s="42">
        <f>+IFERROR(VLOOKUP($A2273,'2022'!$A:$O,7,FALSE),0)</f>
        <v>0</v>
      </c>
      <c r="N2273" s="42">
        <f>+IFERROR(VLOOKUP($A2273,'2022'!$A:$O,8,FALSE),0)</f>
        <v>0</v>
      </c>
      <c r="O2273" s="42">
        <f>+IFERROR(VLOOKUP($A2273,'2022'!$A:$O,9,FALSE),0)</f>
        <v>0</v>
      </c>
      <c r="P2273" s="42">
        <f>+IFERROR(VLOOKUP($A2273,'2022'!$A:$O,10,FALSE),0)</f>
        <v>0</v>
      </c>
      <c r="Q2273" s="42">
        <f>+IFERROR(VLOOKUP($A2273,'2022'!$A:$O,11,FALSE),0)</f>
        <v>0</v>
      </c>
      <c r="R2273" s="42">
        <f>+IFERROR(VLOOKUP($A2273,'2022'!$A:$O,12,FALSE),0)</f>
        <v>0</v>
      </c>
      <c r="S2273" s="42">
        <f>+IFERROR(VLOOKUP($A2273,'2022'!$A:$O,13,FALSE),0)</f>
        <v>0</v>
      </c>
      <c r="T2273" s="42">
        <f>+IFERROR(VLOOKUP($A2273,'2022'!$A:$O,14,FALSE),0)</f>
        <v>0</v>
      </c>
      <c r="U2273" s="42">
        <f>+IFERROR(VLOOKUP($A2273,'2022'!$A:$O,15,FALSE),0)</f>
        <v>0</v>
      </c>
    </row>
    <row r="2274" spans="1:21" ht="12" hidden="1" x14ac:dyDescent="0.25">
      <c r="A2274" s="5">
        <v>520563</v>
      </c>
      <c r="B2274" s="6" t="s">
        <v>349</v>
      </c>
      <c r="C2274" s="6" t="s">
        <v>5</v>
      </c>
      <c r="D2274" s="6">
        <f t="shared" si="2249"/>
        <v>6</v>
      </c>
      <c r="E2274" s="40">
        <f t="shared" ref="E2274:U2275" si="2251">+E2275</f>
        <v>0</v>
      </c>
      <c r="F2274" s="40">
        <f t="shared" si="2251"/>
        <v>0</v>
      </c>
      <c r="G2274" s="40">
        <f t="shared" si="2251"/>
        <v>0</v>
      </c>
      <c r="H2274" s="40">
        <f t="shared" si="2251"/>
        <v>0</v>
      </c>
      <c r="I2274" s="40">
        <f t="shared" si="2251"/>
        <v>0</v>
      </c>
      <c r="J2274" s="40">
        <f t="shared" si="2251"/>
        <v>0</v>
      </c>
      <c r="K2274" s="40">
        <f t="shared" si="2251"/>
        <v>0</v>
      </c>
      <c r="L2274" s="40">
        <f t="shared" si="2251"/>
        <v>0</v>
      </c>
      <c r="M2274" s="40">
        <f t="shared" si="2251"/>
        <v>0</v>
      </c>
      <c r="N2274" s="40">
        <f t="shared" si="2251"/>
        <v>0</v>
      </c>
      <c r="O2274" s="40">
        <f t="shared" si="2251"/>
        <v>0</v>
      </c>
      <c r="P2274" s="40">
        <f t="shared" si="2251"/>
        <v>0</v>
      </c>
      <c r="Q2274" s="40">
        <f t="shared" si="2251"/>
        <v>0</v>
      </c>
      <c r="R2274" s="40">
        <f t="shared" si="2251"/>
        <v>0</v>
      </c>
      <c r="S2274" s="40">
        <f t="shared" si="2251"/>
        <v>0</v>
      </c>
      <c r="T2274" s="40">
        <f t="shared" si="2251"/>
        <v>0</v>
      </c>
      <c r="U2274" s="40">
        <f t="shared" si="2251"/>
        <v>0</v>
      </c>
    </row>
    <row r="2275" spans="1:21" ht="12" hidden="1" customHeight="1" x14ac:dyDescent="0.25">
      <c r="A2275" s="34">
        <v>52056301</v>
      </c>
      <c r="B2275" s="35" t="s">
        <v>349</v>
      </c>
      <c r="C2275" s="35" t="s">
        <v>5</v>
      </c>
      <c r="D2275" s="35">
        <f t="shared" si="2249"/>
        <v>8</v>
      </c>
      <c r="E2275" s="41">
        <f t="shared" si="2251"/>
        <v>0</v>
      </c>
      <c r="F2275" s="41">
        <f t="shared" si="2251"/>
        <v>0</v>
      </c>
      <c r="G2275" s="41">
        <f t="shared" si="2251"/>
        <v>0</v>
      </c>
      <c r="H2275" s="41">
        <f t="shared" si="2251"/>
        <v>0</v>
      </c>
      <c r="I2275" s="41">
        <f t="shared" si="2251"/>
        <v>0</v>
      </c>
      <c r="J2275" s="41">
        <f t="shared" si="2251"/>
        <v>0</v>
      </c>
      <c r="K2275" s="41">
        <f t="shared" si="2251"/>
        <v>0</v>
      </c>
      <c r="L2275" s="41">
        <f t="shared" si="2251"/>
        <v>0</v>
      </c>
      <c r="M2275" s="41">
        <f t="shared" si="2251"/>
        <v>0</v>
      </c>
      <c r="N2275" s="41">
        <f t="shared" si="2251"/>
        <v>0</v>
      </c>
      <c r="O2275" s="41">
        <f t="shared" si="2251"/>
        <v>0</v>
      </c>
      <c r="P2275" s="41">
        <f t="shared" si="2251"/>
        <v>0</v>
      </c>
      <c r="Q2275" s="41">
        <f t="shared" si="2251"/>
        <v>0</v>
      </c>
      <c r="R2275" s="41">
        <f t="shared" si="2251"/>
        <v>0</v>
      </c>
      <c r="S2275" s="41">
        <f t="shared" si="2251"/>
        <v>0</v>
      </c>
      <c r="T2275" s="41">
        <f t="shared" si="2251"/>
        <v>0</v>
      </c>
      <c r="U2275" s="41">
        <f t="shared" si="2251"/>
        <v>0</v>
      </c>
    </row>
    <row r="2276" spans="1:21" ht="12" hidden="1" customHeight="1" x14ac:dyDescent="0.2">
      <c r="A2276" s="3">
        <v>5205630101</v>
      </c>
      <c r="B2276" s="4" t="s">
        <v>349</v>
      </c>
      <c r="C2276" s="4" t="s">
        <v>9</v>
      </c>
      <c r="D2276" s="4">
        <f t="shared" si="2249"/>
        <v>10</v>
      </c>
      <c r="E2276" s="42">
        <f>+F2276+G2276+J2276+K2276+L2276+H2276+M2276+N2276+I2276+O2276+P2276+Q2276+R2276+S2276+T2276+U2276</f>
        <v>0</v>
      </c>
      <c r="F2276" s="42">
        <f>IFERROR(VLOOKUP($A2276,'2018'!$A$8:$C$209,3,FALSE),0)</f>
        <v>0</v>
      </c>
      <c r="G2276" s="42">
        <f>IFERROR(VLOOKUP($A2276,'2019'!$A$8:$C$282,3,FALSE),0)</f>
        <v>0</v>
      </c>
      <c r="H2276" s="42">
        <f>+IFERROR(VLOOKUP($A2276,'2020'!$A$14:$C$247,3,FALSE),0)</f>
        <v>0</v>
      </c>
      <c r="I2276" s="42">
        <f>+IFERROR(VLOOKUP($A2276,'2021'!$A$12:$C$276,3,FALSE),0)</f>
        <v>0</v>
      </c>
      <c r="J2276" s="42">
        <f>+IFERROR(VLOOKUP($A2276,'2022'!$A:$O,4,FALSE),0)</f>
        <v>0</v>
      </c>
      <c r="K2276" s="42">
        <f>+IFERROR(VLOOKUP($A2276,'2022'!$A:$O,5,FALSE),0)</f>
        <v>0</v>
      </c>
      <c r="L2276" s="42">
        <f>+IFERROR(VLOOKUP($A2276,'2022'!$A:$O,6,FALSE),0)</f>
        <v>0</v>
      </c>
      <c r="M2276" s="42">
        <f>+IFERROR(VLOOKUP($A2276,'2022'!$A:$O,7,FALSE),0)</f>
        <v>0</v>
      </c>
      <c r="N2276" s="42">
        <f>+IFERROR(VLOOKUP($A2276,'2022'!$A:$O,8,FALSE),0)</f>
        <v>0</v>
      </c>
      <c r="O2276" s="42">
        <f>+IFERROR(VLOOKUP($A2276,'2022'!$A:$O,9,FALSE),0)</f>
        <v>0</v>
      </c>
      <c r="P2276" s="42">
        <f>+IFERROR(VLOOKUP($A2276,'2022'!$A:$O,10,FALSE),0)</f>
        <v>0</v>
      </c>
      <c r="Q2276" s="42">
        <f>+IFERROR(VLOOKUP($A2276,'2022'!$A:$O,11,FALSE),0)</f>
        <v>0</v>
      </c>
      <c r="R2276" s="42">
        <f>+IFERROR(VLOOKUP($A2276,'2022'!$A:$O,12,FALSE),0)</f>
        <v>0</v>
      </c>
      <c r="S2276" s="42">
        <f>+IFERROR(VLOOKUP($A2276,'2022'!$A:$O,13,FALSE),0)</f>
        <v>0</v>
      </c>
      <c r="T2276" s="42">
        <f>+IFERROR(VLOOKUP($A2276,'2022'!$A:$O,14,FALSE),0)</f>
        <v>0</v>
      </c>
      <c r="U2276" s="42">
        <f>+IFERROR(VLOOKUP($A2276,'2022'!$A:$O,15,FALSE),0)</f>
        <v>0</v>
      </c>
    </row>
    <row r="2277" spans="1:21" ht="12" hidden="1" x14ac:dyDescent="0.25">
      <c r="A2277" s="5">
        <v>520566</v>
      </c>
      <c r="B2277" s="6" t="s">
        <v>1034</v>
      </c>
      <c r="C2277" s="6" t="s">
        <v>5</v>
      </c>
      <c r="D2277" s="6">
        <f t="shared" si="2249"/>
        <v>6</v>
      </c>
      <c r="E2277" s="40">
        <f t="shared" ref="E2277:U2278" si="2252">+E2278</f>
        <v>0</v>
      </c>
      <c r="F2277" s="40">
        <f t="shared" si="2252"/>
        <v>0</v>
      </c>
      <c r="G2277" s="40">
        <f t="shared" si="2252"/>
        <v>0</v>
      </c>
      <c r="H2277" s="40">
        <f t="shared" si="2252"/>
        <v>0</v>
      </c>
      <c r="I2277" s="40">
        <f t="shared" si="2252"/>
        <v>0</v>
      </c>
      <c r="J2277" s="40">
        <f t="shared" si="2252"/>
        <v>0</v>
      </c>
      <c r="K2277" s="40">
        <f t="shared" si="2252"/>
        <v>0</v>
      </c>
      <c r="L2277" s="40">
        <f t="shared" si="2252"/>
        <v>0</v>
      </c>
      <c r="M2277" s="40">
        <f t="shared" si="2252"/>
        <v>0</v>
      </c>
      <c r="N2277" s="40">
        <f t="shared" si="2252"/>
        <v>0</v>
      </c>
      <c r="O2277" s="40">
        <f t="shared" si="2252"/>
        <v>0</v>
      </c>
      <c r="P2277" s="40">
        <f t="shared" si="2252"/>
        <v>0</v>
      </c>
      <c r="Q2277" s="40">
        <f t="shared" si="2252"/>
        <v>0</v>
      </c>
      <c r="R2277" s="40">
        <f t="shared" si="2252"/>
        <v>0</v>
      </c>
      <c r="S2277" s="40">
        <f t="shared" si="2252"/>
        <v>0</v>
      </c>
      <c r="T2277" s="40">
        <f t="shared" si="2252"/>
        <v>0</v>
      </c>
      <c r="U2277" s="40">
        <f t="shared" si="2252"/>
        <v>0</v>
      </c>
    </row>
    <row r="2278" spans="1:21" ht="12" hidden="1" customHeight="1" x14ac:dyDescent="0.25">
      <c r="A2278" s="34">
        <v>52056601</v>
      </c>
      <c r="B2278" s="35" t="s">
        <v>1034</v>
      </c>
      <c r="C2278" s="35" t="s">
        <v>5</v>
      </c>
      <c r="D2278" s="35">
        <f t="shared" si="2249"/>
        <v>8</v>
      </c>
      <c r="E2278" s="41">
        <f t="shared" si="2252"/>
        <v>0</v>
      </c>
      <c r="F2278" s="41">
        <f t="shared" si="2252"/>
        <v>0</v>
      </c>
      <c r="G2278" s="41">
        <f t="shared" si="2252"/>
        <v>0</v>
      </c>
      <c r="H2278" s="41">
        <f t="shared" si="2252"/>
        <v>0</v>
      </c>
      <c r="I2278" s="41">
        <f t="shared" si="2252"/>
        <v>0</v>
      </c>
      <c r="J2278" s="41">
        <f t="shared" si="2252"/>
        <v>0</v>
      </c>
      <c r="K2278" s="41">
        <f t="shared" si="2252"/>
        <v>0</v>
      </c>
      <c r="L2278" s="41">
        <f t="shared" si="2252"/>
        <v>0</v>
      </c>
      <c r="M2278" s="41">
        <f t="shared" si="2252"/>
        <v>0</v>
      </c>
      <c r="N2278" s="41">
        <f t="shared" si="2252"/>
        <v>0</v>
      </c>
      <c r="O2278" s="41">
        <f t="shared" si="2252"/>
        <v>0</v>
      </c>
      <c r="P2278" s="41">
        <f t="shared" si="2252"/>
        <v>0</v>
      </c>
      <c r="Q2278" s="41">
        <f t="shared" si="2252"/>
        <v>0</v>
      </c>
      <c r="R2278" s="41">
        <f t="shared" si="2252"/>
        <v>0</v>
      </c>
      <c r="S2278" s="41">
        <f t="shared" si="2252"/>
        <v>0</v>
      </c>
      <c r="T2278" s="41">
        <f t="shared" si="2252"/>
        <v>0</v>
      </c>
      <c r="U2278" s="41">
        <f t="shared" si="2252"/>
        <v>0</v>
      </c>
    </row>
    <row r="2279" spans="1:21" ht="12" hidden="1" customHeight="1" x14ac:dyDescent="0.2">
      <c r="A2279" s="3">
        <v>5205660101</v>
      </c>
      <c r="B2279" s="4" t="s">
        <v>1034</v>
      </c>
      <c r="C2279" s="4" t="s">
        <v>9</v>
      </c>
      <c r="D2279" s="4">
        <f t="shared" si="2249"/>
        <v>10</v>
      </c>
      <c r="E2279" s="42">
        <f>+F2279+G2279+J2279+K2279+L2279+H2279+M2279+N2279+I2279+O2279+P2279+Q2279+R2279+S2279+T2279+U2279</f>
        <v>0</v>
      </c>
      <c r="F2279" s="42">
        <f>IFERROR(VLOOKUP($A2279,'2018'!$A$8:$C$209,3,FALSE),0)</f>
        <v>0</v>
      </c>
      <c r="G2279" s="42">
        <f>IFERROR(VLOOKUP($A2279,'2019'!$A$8:$C$282,3,FALSE),0)</f>
        <v>0</v>
      </c>
      <c r="H2279" s="42">
        <f>+IFERROR(VLOOKUP($A2279,'2020'!$A$14:$C$247,3,FALSE),0)</f>
        <v>0</v>
      </c>
      <c r="I2279" s="42">
        <f>+IFERROR(VLOOKUP($A2279,'2021'!$A$12:$C$276,3,FALSE),0)</f>
        <v>0</v>
      </c>
      <c r="J2279" s="42">
        <f>+IFERROR(VLOOKUP($A2279,'2022'!$A:$O,4,FALSE),0)</f>
        <v>0</v>
      </c>
      <c r="K2279" s="42">
        <f>+IFERROR(VLOOKUP($A2279,'2022'!$A:$O,5,FALSE),0)</f>
        <v>0</v>
      </c>
      <c r="L2279" s="42">
        <f>+IFERROR(VLOOKUP($A2279,'2022'!$A:$O,6,FALSE),0)</f>
        <v>0</v>
      </c>
      <c r="M2279" s="42">
        <f>+IFERROR(VLOOKUP($A2279,'2022'!$A:$O,7,FALSE),0)</f>
        <v>0</v>
      </c>
      <c r="N2279" s="42">
        <f>+IFERROR(VLOOKUP($A2279,'2022'!$A:$O,8,FALSE),0)</f>
        <v>0</v>
      </c>
      <c r="O2279" s="42">
        <f>+IFERROR(VLOOKUP($A2279,'2022'!$A:$O,9,FALSE),0)</f>
        <v>0</v>
      </c>
      <c r="P2279" s="42">
        <f>+IFERROR(VLOOKUP($A2279,'2022'!$A:$O,10,FALSE),0)</f>
        <v>0</v>
      </c>
      <c r="Q2279" s="42">
        <f>+IFERROR(VLOOKUP($A2279,'2022'!$A:$O,11,FALSE),0)</f>
        <v>0</v>
      </c>
      <c r="R2279" s="42">
        <f>+IFERROR(VLOOKUP($A2279,'2022'!$A:$O,12,FALSE),0)</f>
        <v>0</v>
      </c>
      <c r="S2279" s="42">
        <f>+IFERROR(VLOOKUP($A2279,'2022'!$A:$O,13,FALSE),0)</f>
        <v>0</v>
      </c>
      <c r="T2279" s="42">
        <f>+IFERROR(VLOOKUP($A2279,'2022'!$A:$O,14,FALSE),0)</f>
        <v>0</v>
      </c>
      <c r="U2279" s="42">
        <f>+IFERROR(VLOOKUP($A2279,'2022'!$A:$O,15,FALSE),0)</f>
        <v>0</v>
      </c>
    </row>
    <row r="2280" spans="1:21" ht="12" hidden="1" x14ac:dyDescent="0.25">
      <c r="A2280" s="5">
        <v>520568</v>
      </c>
      <c r="B2280" s="6" t="s">
        <v>1035</v>
      </c>
      <c r="C2280" s="6" t="s">
        <v>5</v>
      </c>
      <c r="D2280" s="6">
        <f t="shared" si="2249"/>
        <v>6</v>
      </c>
      <c r="E2280" s="40">
        <f t="shared" ref="E2280:U2281" si="2253">+E2281</f>
        <v>0</v>
      </c>
      <c r="F2280" s="40">
        <f t="shared" si="2253"/>
        <v>0</v>
      </c>
      <c r="G2280" s="40">
        <f t="shared" si="2253"/>
        <v>0</v>
      </c>
      <c r="H2280" s="40">
        <f t="shared" si="2253"/>
        <v>0</v>
      </c>
      <c r="I2280" s="40">
        <f t="shared" si="2253"/>
        <v>0</v>
      </c>
      <c r="J2280" s="40">
        <f t="shared" si="2253"/>
        <v>0</v>
      </c>
      <c r="K2280" s="40">
        <f t="shared" si="2253"/>
        <v>0</v>
      </c>
      <c r="L2280" s="40">
        <f t="shared" si="2253"/>
        <v>0</v>
      </c>
      <c r="M2280" s="40">
        <f t="shared" si="2253"/>
        <v>0</v>
      </c>
      <c r="N2280" s="40">
        <f t="shared" si="2253"/>
        <v>0</v>
      </c>
      <c r="O2280" s="40">
        <f t="shared" si="2253"/>
        <v>0</v>
      </c>
      <c r="P2280" s="40">
        <f t="shared" si="2253"/>
        <v>0</v>
      </c>
      <c r="Q2280" s="40">
        <f t="shared" si="2253"/>
        <v>0</v>
      </c>
      <c r="R2280" s="40">
        <f t="shared" si="2253"/>
        <v>0</v>
      </c>
      <c r="S2280" s="40">
        <f t="shared" si="2253"/>
        <v>0</v>
      </c>
      <c r="T2280" s="40">
        <f t="shared" si="2253"/>
        <v>0</v>
      </c>
      <c r="U2280" s="40">
        <f t="shared" si="2253"/>
        <v>0</v>
      </c>
    </row>
    <row r="2281" spans="1:21" ht="12" hidden="1" customHeight="1" x14ac:dyDescent="0.25">
      <c r="A2281" s="34">
        <v>52056801</v>
      </c>
      <c r="B2281" s="35" t="s">
        <v>594</v>
      </c>
      <c r="C2281" s="35" t="s">
        <v>5</v>
      </c>
      <c r="D2281" s="35">
        <f t="shared" si="2249"/>
        <v>8</v>
      </c>
      <c r="E2281" s="41">
        <f t="shared" si="2253"/>
        <v>0</v>
      </c>
      <c r="F2281" s="41">
        <f t="shared" si="2253"/>
        <v>0</v>
      </c>
      <c r="G2281" s="41">
        <f t="shared" si="2253"/>
        <v>0</v>
      </c>
      <c r="H2281" s="41">
        <f t="shared" si="2253"/>
        <v>0</v>
      </c>
      <c r="I2281" s="41">
        <f t="shared" si="2253"/>
        <v>0</v>
      </c>
      <c r="J2281" s="41">
        <f t="shared" si="2253"/>
        <v>0</v>
      </c>
      <c r="K2281" s="41">
        <f t="shared" si="2253"/>
        <v>0</v>
      </c>
      <c r="L2281" s="41">
        <f t="shared" si="2253"/>
        <v>0</v>
      </c>
      <c r="M2281" s="41">
        <f t="shared" si="2253"/>
        <v>0</v>
      </c>
      <c r="N2281" s="41">
        <f t="shared" si="2253"/>
        <v>0</v>
      </c>
      <c r="O2281" s="41">
        <f t="shared" si="2253"/>
        <v>0</v>
      </c>
      <c r="P2281" s="41">
        <f t="shared" si="2253"/>
        <v>0</v>
      </c>
      <c r="Q2281" s="41">
        <f t="shared" si="2253"/>
        <v>0</v>
      </c>
      <c r="R2281" s="41">
        <f t="shared" si="2253"/>
        <v>0</v>
      </c>
      <c r="S2281" s="41">
        <f t="shared" si="2253"/>
        <v>0</v>
      </c>
      <c r="T2281" s="41">
        <f t="shared" si="2253"/>
        <v>0</v>
      </c>
      <c r="U2281" s="41">
        <f t="shared" si="2253"/>
        <v>0</v>
      </c>
    </row>
    <row r="2282" spans="1:21" ht="12" hidden="1" customHeight="1" x14ac:dyDescent="0.2">
      <c r="A2282" s="3">
        <v>5205680101</v>
      </c>
      <c r="B2282" s="4" t="s">
        <v>594</v>
      </c>
      <c r="C2282" s="4" t="s">
        <v>9</v>
      </c>
      <c r="D2282" s="4">
        <f t="shared" si="2249"/>
        <v>10</v>
      </c>
      <c r="E2282" s="42">
        <f>+F2282+G2282+J2282+K2282+L2282+H2282+M2282+N2282+I2282+O2282+P2282+Q2282+R2282+S2282+T2282+U2282</f>
        <v>0</v>
      </c>
      <c r="F2282" s="42">
        <f>IFERROR(VLOOKUP($A2282,'2018'!$A$8:$C$209,3,FALSE),0)</f>
        <v>0</v>
      </c>
      <c r="G2282" s="42">
        <f>IFERROR(VLOOKUP($A2282,'2019'!$A$8:$C$282,3,FALSE),0)</f>
        <v>0</v>
      </c>
      <c r="H2282" s="42">
        <f>+IFERROR(VLOOKUP($A2282,'2020'!$A$14:$C$247,3,FALSE),0)</f>
        <v>0</v>
      </c>
      <c r="I2282" s="42">
        <f>+IFERROR(VLOOKUP($A2282,'2021'!$A$12:$C$276,3,FALSE),0)</f>
        <v>0</v>
      </c>
      <c r="J2282" s="42">
        <f>+IFERROR(VLOOKUP($A2282,'2022'!$A:$O,4,FALSE),0)</f>
        <v>0</v>
      </c>
      <c r="K2282" s="42">
        <f>+IFERROR(VLOOKUP($A2282,'2022'!$A:$O,5,FALSE),0)</f>
        <v>0</v>
      </c>
      <c r="L2282" s="42">
        <f>+IFERROR(VLOOKUP($A2282,'2022'!$A:$O,6,FALSE),0)</f>
        <v>0</v>
      </c>
      <c r="M2282" s="42">
        <f>+IFERROR(VLOOKUP($A2282,'2022'!$A:$O,7,FALSE),0)</f>
        <v>0</v>
      </c>
      <c r="N2282" s="42">
        <f>+IFERROR(VLOOKUP($A2282,'2022'!$A:$O,8,FALSE),0)</f>
        <v>0</v>
      </c>
      <c r="O2282" s="42">
        <f>+IFERROR(VLOOKUP($A2282,'2022'!$A:$O,9,FALSE),0)</f>
        <v>0</v>
      </c>
      <c r="P2282" s="42">
        <f>+IFERROR(VLOOKUP($A2282,'2022'!$A:$O,10,FALSE),0)</f>
        <v>0</v>
      </c>
      <c r="Q2282" s="42">
        <f>+IFERROR(VLOOKUP($A2282,'2022'!$A:$O,11,FALSE),0)</f>
        <v>0</v>
      </c>
      <c r="R2282" s="42">
        <f>+IFERROR(VLOOKUP($A2282,'2022'!$A:$O,12,FALSE),0)</f>
        <v>0</v>
      </c>
      <c r="S2282" s="42">
        <f>+IFERROR(VLOOKUP($A2282,'2022'!$A:$O,13,FALSE),0)</f>
        <v>0</v>
      </c>
      <c r="T2282" s="42">
        <f>+IFERROR(VLOOKUP($A2282,'2022'!$A:$O,14,FALSE),0)</f>
        <v>0</v>
      </c>
      <c r="U2282" s="42">
        <f>+IFERROR(VLOOKUP($A2282,'2022'!$A:$O,15,FALSE),0)</f>
        <v>0</v>
      </c>
    </row>
    <row r="2283" spans="1:21" ht="12" hidden="1" x14ac:dyDescent="0.25">
      <c r="A2283" s="5">
        <v>520569</v>
      </c>
      <c r="B2283" s="6" t="s">
        <v>595</v>
      </c>
      <c r="C2283" s="6" t="s">
        <v>5</v>
      </c>
      <c r="D2283" s="6">
        <f t="shared" si="2249"/>
        <v>6</v>
      </c>
      <c r="E2283" s="40">
        <f t="shared" ref="E2283:U2284" si="2254">+E2284</f>
        <v>0</v>
      </c>
      <c r="F2283" s="40">
        <f t="shared" si="2254"/>
        <v>0</v>
      </c>
      <c r="G2283" s="40">
        <f t="shared" si="2254"/>
        <v>0</v>
      </c>
      <c r="H2283" s="40">
        <f t="shared" si="2254"/>
        <v>0</v>
      </c>
      <c r="I2283" s="40">
        <f t="shared" si="2254"/>
        <v>0</v>
      </c>
      <c r="J2283" s="40">
        <f t="shared" si="2254"/>
        <v>0</v>
      </c>
      <c r="K2283" s="40">
        <f t="shared" si="2254"/>
        <v>0</v>
      </c>
      <c r="L2283" s="40">
        <f t="shared" si="2254"/>
        <v>0</v>
      </c>
      <c r="M2283" s="40">
        <f t="shared" si="2254"/>
        <v>0</v>
      </c>
      <c r="N2283" s="40">
        <f t="shared" si="2254"/>
        <v>0</v>
      </c>
      <c r="O2283" s="40">
        <f t="shared" si="2254"/>
        <v>0</v>
      </c>
      <c r="P2283" s="40">
        <f t="shared" si="2254"/>
        <v>0</v>
      </c>
      <c r="Q2283" s="40">
        <f t="shared" si="2254"/>
        <v>0</v>
      </c>
      <c r="R2283" s="40">
        <f t="shared" si="2254"/>
        <v>0</v>
      </c>
      <c r="S2283" s="40">
        <f t="shared" si="2254"/>
        <v>0</v>
      </c>
      <c r="T2283" s="40">
        <f t="shared" si="2254"/>
        <v>0</v>
      </c>
      <c r="U2283" s="40">
        <f t="shared" si="2254"/>
        <v>0</v>
      </c>
    </row>
    <row r="2284" spans="1:21" ht="12" hidden="1" customHeight="1" x14ac:dyDescent="0.25">
      <c r="A2284" s="34">
        <v>52056901</v>
      </c>
      <c r="B2284" s="35" t="s">
        <v>595</v>
      </c>
      <c r="C2284" s="35" t="s">
        <v>5</v>
      </c>
      <c r="D2284" s="35">
        <f t="shared" si="2249"/>
        <v>8</v>
      </c>
      <c r="E2284" s="41">
        <f t="shared" si="2254"/>
        <v>0</v>
      </c>
      <c r="F2284" s="41">
        <f t="shared" si="2254"/>
        <v>0</v>
      </c>
      <c r="G2284" s="41">
        <f t="shared" si="2254"/>
        <v>0</v>
      </c>
      <c r="H2284" s="41">
        <f t="shared" si="2254"/>
        <v>0</v>
      </c>
      <c r="I2284" s="41">
        <f t="shared" si="2254"/>
        <v>0</v>
      </c>
      <c r="J2284" s="41">
        <f t="shared" si="2254"/>
        <v>0</v>
      </c>
      <c r="K2284" s="41">
        <f t="shared" si="2254"/>
        <v>0</v>
      </c>
      <c r="L2284" s="41">
        <f t="shared" si="2254"/>
        <v>0</v>
      </c>
      <c r="M2284" s="41">
        <f t="shared" si="2254"/>
        <v>0</v>
      </c>
      <c r="N2284" s="41">
        <f t="shared" si="2254"/>
        <v>0</v>
      </c>
      <c r="O2284" s="41">
        <f t="shared" si="2254"/>
        <v>0</v>
      </c>
      <c r="P2284" s="41">
        <f t="shared" si="2254"/>
        <v>0</v>
      </c>
      <c r="Q2284" s="41">
        <f t="shared" si="2254"/>
        <v>0</v>
      </c>
      <c r="R2284" s="41">
        <f t="shared" si="2254"/>
        <v>0</v>
      </c>
      <c r="S2284" s="41">
        <f t="shared" si="2254"/>
        <v>0</v>
      </c>
      <c r="T2284" s="41">
        <f t="shared" si="2254"/>
        <v>0</v>
      </c>
      <c r="U2284" s="41">
        <f t="shared" si="2254"/>
        <v>0</v>
      </c>
    </row>
    <row r="2285" spans="1:21" ht="12" hidden="1" customHeight="1" x14ac:dyDescent="0.2">
      <c r="A2285" s="3">
        <v>5205690101</v>
      </c>
      <c r="B2285" s="4" t="s">
        <v>595</v>
      </c>
      <c r="C2285" s="4" t="s">
        <v>9</v>
      </c>
      <c r="D2285" s="4">
        <f t="shared" si="2249"/>
        <v>10</v>
      </c>
      <c r="E2285" s="42">
        <f>+F2285+G2285+J2285+K2285+L2285+H2285+M2285+N2285+I2285+O2285+P2285+Q2285+R2285+S2285+T2285+U2285</f>
        <v>0</v>
      </c>
      <c r="F2285" s="42">
        <f>IFERROR(VLOOKUP($A2285,'2018'!$A$8:$C$209,3,FALSE),0)</f>
        <v>0</v>
      </c>
      <c r="G2285" s="42">
        <f>IFERROR(VLOOKUP($A2285,'2019'!$A$8:$C$282,3,FALSE),0)</f>
        <v>0</v>
      </c>
      <c r="H2285" s="42">
        <f>+IFERROR(VLOOKUP($A2285,'2020'!$A$14:$C$247,3,FALSE),0)</f>
        <v>0</v>
      </c>
      <c r="I2285" s="42">
        <f>+IFERROR(VLOOKUP($A2285,'2021'!$A$12:$C$276,3,FALSE),0)</f>
        <v>0</v>
      </c>
      <c r="J2285" s="42">
        <f>+IFERROR(VLOOKUP($A2285,'2022'!$A:$O,4,FALSE),0)</f>
        <v>0</v>
      </c>
      <c r="K2285" s="42">
        <f>+IFERROR(VLOOKUP($A2285,'2022'!$A:$O,5,FALSE),0)</f>
        <v>0</v>
      </c>
      <c r="L2285" s="42">
        <f>+IFERROR(VLOOKUP($A2285,'2022'!$A:$O,6,FALSE),0)</f>
        <v>0</v>
      </c>
      <c r="M2285" s="42">
        <f>+IFERROR(VLOOKUP($A2285,'2022'!$A:$O,7,FALSE),0)</f>
        <v>0</v>
      </c>
      <c r="N2285" s="42">
        <f>+IFERROR(VLOOKUP($A2285,'2022'!$A:$O,8,FALSE),0)</f>
        <v>0</v>
      </c>
      <c r="O2285" s="42">
        <f>+IFERROR(VLOOKUP($A2285,'2022'!$A:$O,9,FALSE),0)</f>
        <v>0</v>
      </c>
      <c r="P2285" s="42">
        <f>+IFERROR(VLOOKUP($A2285,'2022'!$A:$O,10,FALSE),0)</f>
        <v>0</v>
      </c>
      <c r="Q2285" s="42">
        <f>+IFERROR(VLOOKUP($A2285,'2022'!$A:$O,11,FALSE),0)</f>
        <v>0</v>
      </c>
      <c r="R2285" s="42">
        <f>+IFERROR(VLOOKUP($A2285,'2022'!$A:$O,12,FALSE),0)</f>
        <v>0</v>
      </c>
      <c r="S2285" s="42">
        <f>+IFERROR(VLOOKUP($A2285,'2022'!$A:$O,13,FALSE),0)</f>
        <v>0</v>
      </c>
      <c r="T2285" s="42">
        <f>+IFERROR(VLOOKUP($A2285,'2022'!$A:$O,14,FALSE),0)</f>
        <v>0</v>
      </c>
      <c r="U2285" s="42">
        <f>+IFERROR(VLOOKUP($A2285,'2022'!$A:$O,15,FALSE),0)</f>
        <v>0</v>
      </c>
    </row>
    <row r="2286" spans="1:21" ht="12" hidden="1" x14ac:dyDescent="0.25">
      <c r="A2286" s="5">
        <v>520570</v>
      </c>
      <c r="B2286" s="6" t="s">
        <v>353</v>
      </c>
      <c r="C2286" s="6" t="s">
        <v>5</v>
      </c>
      <c r="D2286" s="6">
        <f t="shared" si="2249"/>
        <v>6</v>
      </c>
      <c r="E2286" s="40">
        <f t="shared" ref="E2286:U2287" si="2255">+E2287</f>
        <v>0</v>
      </c>
      <c r="F2286" s="40">
        <f t="shared" si="2255"/>
        <v>0</v>
      </c>
      <c r="G2286" s="40">
        <f t="shared" si="2255"/>
        <v>0</v>
      </c>
      <c r="H2286" s="40">
        <f t="shared" si="2255"/>
        <v>0</v>
      </c>
      <c r="I2286" s="40">
        <f t="shared" si="2255"/>
        <v>0</v>
      </c>
      <c r="J2286" s="40">
        <f t="shared" si="2255"/>
        <v>0</v>
      </c>
      <c r="K2286" s="40">
        <f t="shared" si="2255"/>
        <v>0</v>
      </c>
      <c r="L2286" s="40">
        <f t="shared" si="2255"/>
        <v>0</v>
      </c>
      <c r="M2286" s="40">
        <f t="shared" si="2255"/>
        <v>0</v>
      </c>
      <c r="N2286" s="40">
        <f t="shared" si="2255"/>
        <v>0</v>
      </c>
      <c r="O2286" s="40">
        <f t="shared" si="2255"/>
        <v>0</v>
      </c>
      <c r="P2286" s="40">
        <f t="shared" si="2255"/>
        <v>0</v>
      </c>
      <c r="Q2286" s="40">
        <f t="shared" si="2255"/>
        <v>0</v>
      </c>
      <c r="R2286" s="40">
        <f t="shared" si="2255"/>
        <v>0</v>
      </c>
      <c r="S2286" s="40">
        <f t="shared" si="2255"/>
        <v>0</v>
      </c>
      <c r="T2286" s="40">
        <f t="shared" si="2255"/>
        <v>0</v>
      </c>
      <c r="U2286" s="40">
        <f t="shared" si="2255"/>
        <v>0</v>
      </c>
    </row>
    <row r="2287" spans="1:21" ht="12" hidden="1" customHeight="1" x14ac:dyDescent="0.25">
      <c r="A2287" s="34">
        <v>52057001</v>
      </c>
      <c r="B2287" s="35" t="s">
        <v>353</v>
      </c>
      <c r="C2287" s="35" t="s">
        <v>5</v>
      </c>
      <c r="D2287" s="35">
        <f t="shared" si="2249"/>
        <v>8</v>
      </c>
      <c r="E2287" s="41">
        <f t="shared" si="2255"/>
        <v>0</v>
      </c>
      <c r="F2287" s="41">
        <f t="shared" si="2255"/>
        <v>0</v>
      </c>
      <c r="G2287" s="41">
        <f t="shared" si="2255"/>
        <v>0</v>
      </c>
      <c r="H2287" s="41">
        <f t="shared" si="2255"/>
        <v>0</v>
      </c>
      <c r="I2287" s="41">
        <f t="shared" si="2255"/>
        <v>0</v>
      </c>
      <c r="J2287" s="41">
        <f t="shared" si="2255"/>
        <v>0</v>
      </c>
      <c r="K2287" s="41">
        <f t="shared" si="2255"/>
        <v>0</v>
      </c>
      <c r="L2287" s="41">
        <f t="shared" si="2255"/>
        <v>0</v>
      </c>
      <c r="M2287" s="41">
        <f t="shared" si="2255"/>
        <v>0</v>
      </c>
      <c r="N2287" s="41">
        <f t="shared" si="2255"/>
        <v>0</v>
      </c>
      <c r="O2287" s="41">
        <f t="shared" si="2255"/>
        <v>0</v>
      </c>
      <c r="P2287" s="41">
        <f t="shared" si="2255"/>
        <v>0</v>
      </c>
      <c r="Q2287" s="41">
        <f t="shared" si="2255"/>
        <v>0</v>
      </c>
      <c r="R2287" s="41">
        <f t="shared" si="2255"/>
        <v>0</v>
      </c>
      <c r="S2287" s="41">
        <f t="shared" si="2255"/>
        <v>0</v>
      </c>
      <c r="T2287" s="41">
        <f t="shared" si="2255"/>
        <v>0</v>
      </c>
      <c r="U2287" s="41">
        <f t="shared" si="2255"/>
        <v>0</v>
      </c>
    </row>
    <row r="2288" spans="1:21" ht="12" hidden="1" customHeight="1" x14ac:dyDescent="0.2">
      <c r="A2288" s="3">
        <v>5205700101</v>
      </c>
      <c r="B2288" s="4" t="s">
        <v>596</v>
      </c>
      <c r="C2288" s="4" t="s">
        <v>9</v>
      </c>
      <c r="D2288" s="4">
        <f t="shared" si="2249"/>
        <v>10</v>
      </c>
      <c r="E2288" s="42">
        <f>+F2288+G2288+J2288+K2288+L2288+H2288+M2288+N2288+I2288+O2288+P2288+Q2288+R2288+S2288+T2288+U2288</f>
        <v>0</v>
      </c>
      <c r="F2288" s="42">
        <f>IFERROR(VLOOKUP($A2288,'2018'!$A$8:$C$209,3,FALSE),0)</f>
        <v>0</v>
      </c>
      <c r="G2288" s="42">
        <f>IFERROR(VLOOKUP($A2288,'2019'!$A$8:$C$282,3,FALSE),0)</f>
        <v>0</v>
      </c>
      <c r="H2288" s="42">
        <f>+IFERROR(VLOOKUP($A2288,'2020'!$A$14:$C$247,3,FALSE),0)</f>
        <v>0</v>
      </c>
      <c r="I2288" s="42">
        <f>+IFERROR(VLOOKUP($A2288,'2021'!$A$12:$C$276,3,FALSE),0)</f>
        <v>0</v>
      </c>
      <c r="J2288" s="42">
        <f>+IFERROR(VLOOKUP($A2288,'2022'!$A:$O,4,FALSE),0)</f>
        <v>0</v>
      </c>
      <c r="K2288" s="42">
        <f>+IFERROR(VLOOKUP($A2288,'2022'!$A:$O,5,FALSE),0)</f>
        <v>0</v>
      </c>
      <c r="L2288" s="42">
        <f>+IFERROR(VLOOKUP($A2288,'2022'!$A:$O,6,FALSE),0)</f>
        <v>0</v>
      </c>
      <c r="M2288" s="42">
        <f>+IFERROR(VLOOKUP($A2288,'2022'!$A:$O,7,FALSE),0)</f>
        <v>0</v>
      </c>
      <c r="N2288" s="42">
        <f>+IFERROR(VLOOKUP($A2288,'2022'!$A:$O,8,FALSE),0)</f>
        <v>0</v>
      </c>
      <c r="O2288" s="42">
        <f>+IFERROR(VLOOKUP($A2288,'2022'!$A:$O,9,FALSE),0)</f>
        <v>0</v>
      </c>
      <c r="P2288" s="42">
        <f>+IFERROR(VLOOKUP($A2288,'2022'!$A:$O,10,FALSE),0)</f>
        <v>0</v>
      </c>
      <c r="Q2288" s="42">
        <f>+IFERROR(VLOOKUP($A2288,'2022'!$A:$O,11,FALSE),0)</f>
        <v>0</v>
      </c>
      <c r="R2288" s="42">
        <f>+IFERROR(VLOOKUP($A2288,'2022'!$A:$O,12,FALSE),0)</f>
        <v>0</v>
      </c>
      <c r="S2288" s="42">
        <f>+IFERROR(VLOOKUP($A2288,'2022'!$A:$O,13,FALSE),0)</f>
        <v>0</v>
      </c>
      <c r="T2288" s="42">
        <f>+IFERROR(VLOOKUP($A2288,'2022'!$A:$O,14,FALSE),0)</f>
        <v>0</v>
      </c>
      <c r="U2288" s="42">
        <f>+IFERROR(VLOOKUP($A2288,'2022'!$A:$O,15,FALSE),0)</f>
        <v>0</v>
      </c>
    </row>
    <row r="2289" spans="1:21" ht="12" hidden="1" x14ac:dyDescent="0.25">
      <c r="A2289" s="5">
        <v>520572</v>
      </c>
      <c r="B2289" s="6" t="s">
        <v>354</v>
      </c>
      <c r="C2289" s="6" t="s">
        <v>5</v>
      </c>
      <c r="D2289" s="6">
        <f t="shared" si="2249"/>
        <v>6</v>
      </c>
      <c r="E2289" s="40">
        <f t="shared" ref="E2289:U2290" si="2256">+E2290</f>
        <v>0</v>
      </c>
      <c r="F2289" s="40">
        <f t="shared" si="2256"/>
        <v>0</v>
      </c>
      <c r="G2289" s="40">
        <f t="shared" si="2256"/>
        <v>0</v>
      </c>
      <c r="H2289" s="40">
        <f t="shared" si="2256"/>
        <v>0</v>
      </c>
      <c r="I2289" s="40">
        <f t="shared" si="2256"/>
        <v>0</v>
      </c>
      <c r="J2289" s="40">
        <f t="shared" si="2256"/>
        <v>0</v>
      </c>
      <c r="K2289" s="40">
        <f t="shared" si="2256"/>
        <v>0</v>
      </c>
      <c r="L2289" s="40">
        <f t="shared" si="2256"/>
        <v>0</v>
      </c>
      <c r="M2289" s="40">
        <f t="shared" si="2256"/>
        <v>0</v>
      </c>
      <c r="N2289" s="40">
        <f t="shared" si="2256"/>
        <v>0</v>
      </c>
      <c r="O2289" s="40">
        <f t="shared" si="2256"/>
        <v>0</v>
      </c>
      <c r="P2289" s="40">
        <f t="shared" si="2256"/>
        <v>0</v>
      </c>
      <c r="Q2289" s="40">
        <f t="shared" si="2256"/>
        <v>0</v>
      </c>
      <c r="R2289" s="40">
        <f t="shared" si="2256"/>
        <v>0</v>
      </c>
      <c r="S2289" s="40">
        <f t="shared" si="2256"/>
        <v>0</v>
      </c>
      <c r="T2289" s="40">
        <f t="shared" si="2256"/>
        <v>0</v>
      </c>
      <c r="U2289" s="40">
        <f t="shared" si="2256"/>
        <v>0</v>
      </c>
    </row>
    <row r="2290" spans="1:21" ht="12" hidden="1" x14ac:dyDescent="0.25">
      <c r="A2290" s="34">
        <v>52057201</v>
      </c>
      <c r="B2290" s="35" t="s">
        <v>354</v>
      </c>
      <c r="C2290" s="35" t="s">
        <v>5</v>
      </c>
      <c r="D2290" s="35">
        <f t="shared" si="2249"/>
        <v>8</v>
      </c>
      <c r="E2290" s="41">
        <f t="shared" si="2256"/>
        <v>0</v>
      </c>
      <c r="F2290" s="41">
        <f t="shared" si="2256"/>
        <v>0</v>
      </c>
      <c r="G2290" s="41">
        <f t="shared" si="2256"/>
        <v>0</v>
      </c>
      <c r="H2290" s="41">
        <f t="shared" si="2256"/>
        <v>0</v>
      </c>
      <c r="I2290" s="41">
        <f t="shared" si="2256"/>
        <v>0</v>
      </c>
      <c r="J2290" s="41">
        <f t="shared" si="2256"/>
        <v>0</v>
      </c>
      <c r="K2290" s="41">
        <f t="shared" si="2256"/>
        <v>0</v>
      </c>
      <c r="L2290" s="41">
        <f t="shared" si="2256"/>
        <v>0</v>
      </c>
      <c r="M2290" s="41">
        <f t="shared" si="2256"/>
        <v>0</v>
      </c>
      <c r="N2290" s="41">
        <f t="shared" si="2256"/>
        <v>0</v>
      </c>
      <c r="O2290" s="41">
        <f t="shared" si="2256"/>
        <v>0</v>
      </c>
      <c r="P2290" s="41">
        <f t="shared" si="2256"/>
        <v>0</v>
      </c>
      <c r="Q2290" s="41">
        <f t="shared" si="2256"/>
        <v>0</v>
      </c>
      <c r="R2290" s="41">
        <f t="shared" si="2256"/>
        <v>0</v>
      </c>
      <c r="S2290" s="41">
        <f t="shared" si="2256"/>
        <v>0</v>
      </c>
      <c r="T2290" s="41">
        <f t="shared" si="2256"/>
        <v>0</v>
      </c>
      <c r="U2290" s="41">
        <f t="shared" si="2256"/>
        <v>0</v>
      </c>
    </row>
    <row r="2291" spans="1:21" hidden="1" x14ac:dyDescent="0.2">
      <c r="A2291" s="3">
        <v>5205720101</v>
      </c>
      <c r="B2291" s="4" t="s">
        <v>354</v>
      </c>
      <c r="C2291" s="4" t="s">
        <v>9</v>
      </c>
      <c r="D2291" s="4">
        <f t="shared" si="2249"/>
        <v>10</v>
      </c>
      <c r="E2291" s="42">
        <f>+F2291+G2291+J2291+K2291+L2291+H2291+M2291+N2291+I2291+O2291+P2291+Q2291+R2291+S2291+T2291+U2291</f>
        <v>0</v>
      </c>
      <c r="F2291" s="42">
        <f>IFERROR(VLOOKUP($A2291,'2018'!$A$8:$C$209,3,FALSE),0)</f>
        <v>0</v>
      </c>
      <c r="G2291" s="42">
        <f>IFERROR(VLOOKUP($A2291,'2019'!$A$8:$C$282,3,FALSE),0)</f>
        <v>0</v>
      </c>
      <c r="H2291" s="42">
        <f>+IFERROR(VLOOKUP($A2291,'2020'!$A$14:$C$247,3,FALSE),0)</f>
        <v>0</v>
      </c>
      <c r="I2291" s="42">
        <f>+IFERROR(VLOOKUP($A2291,'2021'!$A$12:$C$276,3,FALSE),0)</f>
        <v>0</v>
      </c>
      <c r="J2291" s="42">
        <f>+IFERROR(VLOOKUP($A2291,'2022'!$A:$O,4,FALSE),0)</f>
        <v>0</v>
      </c>
      <c r="K2291" s="42">
        <f>+IFERROR(VLOOKUP($A2291,'2022'!$A:$O,5,FALSE),0)</f>
        <v>0</v>
      </c>
      <c r="L2291" s="42">
        <f>+IFERROR(VLOOKUP($A2291,'2022'!$A:$O,6,FALSE),0)</f>
        <v>0</v>
      </c>
      <c r="M2291" s="42">
        <f>+IFERROR(VLOOKUP($A2291,'2022'!$A:$O,7,FALSE),0)</f>
        <v>0</v>
      </c>
      <c r="N2291" s="42">
        <f>+IFERROR(VLOOKUP($A2291,'2022'!$A:$O,8,FALSE),0)</f>
        <v>0</v>
      </c>
      <c r="O2291" s="42">
        <f>+IFERROR(VLOOKUP($A2291,'2022'!$A:$O,9,FALSE),0)</f>
        <v>0</v>
      </c>
      <c r="P2291" s="42">
        <f>+IFERROR(VLOOKUP($A2291,'2022'!$A:$O,10,FALSE),0)</f>
        <v>0</v>
      </c>
      <c r="Q2291" s="42">
        <f>+IFERROR(VLOOKUP($A2291,'2022'!$A:$O,11,FALSE),0)</f>
        <v>0</v>
      </c>
      <c r="R2291" s="42">
        <f>+IFERROR(VLOOKUP($A2291,'2022'!$A:$O,12,FALSE),0)</f>
        <v>0</v>
      </c>
      <c r="S2291" s="42">
        <f>+IFERROR(VLOOKUP($A2291,'2022'!$A:$O,13,FALSE),0)</f>
        <v>0</v>
      </c>
      <c r="T2291" s="42">
        <f>+IFERROR(VLOOKUP($A2291,'2022'!$A:$O,14,FALSE),0)</f>
        <v>0</v>
      </c>
      <c r="U2291" s="42">
        <f>+IFERROR(VLOOKUP($A2291,'2022'!$A:$O,15,FALSE),0)</f>
        <v>0</v>
      </c>
    </row>
    <row r="2292" spans="1:21" ht="12" hidden="1" customHeight="1" x14ac:dyDescent="0.25">
      <c r="A2292" s="5">
        <v>520575</v>
      </c>
      <c r="B2292" s="6" t="s">
        <v>597</v>
      </c>
      <c r="C2292" s="6" t="s">
        <v>5</v>
      </c>
      <c r="D2292" s="6">
        <f t="shared" si="2249"/>
        <v>6</v>
      </c>
      <c r="E2292" s="40">
        <f t="shared" ref="E2292:U2293" si="2257">+E2293</f>
        <v>0</v>
      </c>
      <c r="F2292" s="40">
        <f t="shared" si="2257"/>
        <v>0</v>
      </c>
      <c r="G2292" s="40">
        <f t="shared" si="2257"/>
        <v>0</v>
      </c>
      <c r="H2292" s="40">
        <f t="shared" si="2257"/>
        <v>0</v>
      </c>
      <c r="I2292" s="40">
        <f t="shared" si="2257"/>
        <v>0</v>
      </c>
      <c r="J2292" s="40">
        <f t="shared" si="2257"/>
        <v>0</v>
      </c>
      <c r="K2292" s="40">
        <f t="shared" si="2257"/>
        <v>0</v>
      </c>
      <c r="L2292" s="40">
        <f t="shared" si="2257"/>
        <v>0</v>
      </c>
      <c r="M2292" s="40">
        <f t="shared" si="2257"/>
        <v>0</v>
      </c>
      <c r="N2292" s="40">
        <f t="shared" si="2257"/>
        <v>0</v>
      </c>
      <c r="O2292" s="40">
        <f t="shared" si="2257"/>
        <v>0</v>
      </c>
      <c r="P2292" s="40">
        <f t="shared" si="2257"/>
        <v>0</v>
      </c>
      <c r="Q2292" s="40">
        <f t="shared" si="2257"/>
        <v>0</v>
      </c>
      <c r="R2292" s="40">
        <f t="shared" si="2257"/>
        <v>0</v>
      </c>
      <c r="S2292" s="40">
        <f t="shared" si="2257"/>
        <v>0</v>
      </c>
      <c r="T2292" s="40">
        <f t="shared" si="2257"/>
        <v>0</v>
      </c>
      <c r="U2292" s="40">
        <f t="shared" si="2257"/>
        <v>0</v>
      </c>
    </row>
    <row r="2293" spans="1:21" ht="12" hidden="1" customHeight="1" x14ac:dyDescent="0.25">
      <c r="A2293" s="34">
        <v>52057501</v>
      </c>
      <c r="B2293" s="35" t="s">
        <v>597</v>
      </c>
      <c r="C2293" s="35" t="s">
        <v>5</v>
      </c>
      <c r="D2293" s="35">
        <f t="shared" si="2249"/>
        <v>8</v>
      </c>
      <c r="E2293" s="41">
        <f t="shared" si="2257"/>
        <v>0</v>
      </c>
      <c r="F2293" s="41">
        <f t="shared" si="2257"/>
        <v>0</v>
      </c>
      <c r="G2293" s="41">
        <f t="shared" si="2257"/>
        <v>0</v>
      </c>
      <c r="H2293" s="41">
        <f t="shared" si="2257"/>
        <v>0</v>
      </c>
      <c r="I2293" s="41">
        <f t="shared" si="2257"/>
        <v>0</v>
      </c>
      <c r="J2293" s="41">
        <f t="shared" si="2257"/>
        <v>0</v>
      </c>
      <c r="K2293" s="41">
        <f t="shared" si="2257"/>
        <v>0</v>
      </c>
      <c r="L2293" s="41">
        <f t="shared" si="2257"/>
        <v>0</v>
      </c>
      <c r="M2293" s="41">
        <f t="shared" si="2257"/>
        <v>0</v>
      </c>
      <c r="N2293" s="41">
        <f t="shared" si="2257"/>
        <v>0</v>
      </c>
      <c r="O2293" s="41">
        <f t="shared" si="2257"/>
        <v>0</v>
      </c>
      <c r="P2293" s="41">
        <f t="shared" si="2257"/>
        <v>0</v>
      </c>
      <c r="Q2293" s="41">
        <f t="shared" si="2257"/>
        <v>0</v>
      </c>
      <c r="R2293" s="41">
        <f t="shared" si="2257"/>
        <v>0</v>
      </c>
      <c r="S2293" s="41">
        <f t="shared" si="2257"/>
        <v>0</v>
      </c>
      <c r="T2293" s="41">
        <f t="shared" si="2257"/>
        <v>0</v>
      </c>
      <c r="U2293" s="41">
        <f t="shared" si="2257"/>
        <v>0</v>
      </c>
    </row>
    <row r="2294" spans="1:21" hidden="1" x14ac:dyDescent="0.2">
      <c r="A2294" s="3">
        <v>5205750101</v>
      </c>
      <c r="B2294" s="4" t="s">
        <v>597</v>
      </c>
      <c r="C2294" s="4" t="s">
        <v>9</v>
      </c>
      <c r="D2294" s="4">
        <f t="shared" si="2249"/>
        <v>10</v>
      </c>
      <c r="E2294" s="42">
        <f>+F2294+G2294+J2294+K2294+L2294+H2294+M2294+N2294+I2294+O2294+P2294+Q2294+R2294+S2294+T2294+U2294</f>
        <v>0</v>
      </c>
      <c r="F2294" s="42">
        <f>IFERROR(VLOOKUP($A2294,'2018'!$A$8:$C$209,3,FALSE),0)</f>
        <v>0</v>
      </c>
      <c r="G2294" s="42">
        <f>IFERROR(VLOOKUP($A2294,'2019'!$A$8:$C$282,3,FALSE),0)</f>
        <v>0</v>
      </c>
      <c r="H2294" s="42">
        <f>+IFERROR(VLOOKUP($A2294,'2020'!$A$14:$C$247,3,FALSE),0)</f>
        <v>0</v>
      </c>
      <c r="I2294" s="42">
        <f>+IFERROR(VLOOKUP($A2294,'2021'!$A$12:$C$276,3,FALSE),0)</f>
        <v>0</v>
      </c>
      <c r="J2294" s="42">
        <f>+IFERROR(VLOOKUP($A2294,'2022'!$A:$O,4,FALSE),0)</f>
        <v>0</v>
      </c>
      <c r="K2294" s="42">
        <f>+IFERROR(VLOOKUP($A2294,'2022'!$A:$O,5,FALSE),0)</f>
        <v>0</v>
      </c>
      <c r="L2294" s="42">
        <f>+IFERROR(VLOOKUP($A2294,'2022'!$A:$O,6,FALSE),0)</f>
        <v>0</v>
      </c>
      <c r="M2294" s="42">
        <f>+IFERROR(VLOOKUP($A2294,'2022'!$A:$O,7,FALSE),0)</f>
        <v>0</v>
      </c>
      <c r="N2294" s="42">
        <f>+IFERROR(VLOOKUP($A2294,'2022'!$A:$O,8,FALSE),0)</f>
        <v>0</v>
      </c>
      <c r="O2294" s="42">
        <f>+IFERROR(VLOOKUP($A2294,'2022'!$A:$O,9,FALSE),0)</f>
        <v>0</v>
      </c>
      <c r="P2294" s="42">
        <f>+IFERROR(VLOOKUP($A2294,'2022'!$A:$O,10,FALSE),0)</f>
        <v>0</v>
      </c>
      <c r="Q2294" s="42">
        <f>+IFERROR(VLOOKUP($A2294,'2022'!$A:$O,11,FALSE),0)</f>
        <v>0</v>
      </c>
      <c r="R2294" s="42">
        <f>+IFERROR(VLOOKUP($A2294,'2022'!$A:$O,12,FALSE),0)</f>
        <v>0</v>
      </c>
      <c r="S2294" s="42">
        <f>+IFERROR(VLOOKUP($A2294,'2022'!$A:$O,13,FALSE),0)</f>
        <v>0</v>
      </c>
      <c r="T2294" s="42">
        <f>+IFERROR(VLOOKUP($A2294,'2022'!$A:$O,14,FALSE),0)</f>
        <v>0</v>
      </c>
      <c r="U2294" s="42">
        <f>+IFERROR(VLOOKUP($A2294,'2022'!$A:$O,15,FALSE),0)</f>
        <v>0</v>
      </c>
    </row>
    <row r="2295" spans="1:21" ht="12" hidden="1" customHeight="1" x14ac:dyDescent="0.25">
      <c r="A2295" s="5">
        <v>520578</v>
      </c>
      <c r="B2295" s="6" t="s">
        <v>356</v>
      </c>
      <c r="C2295" s="6" t="s">
        <v>5</v>
      </c>
      <c r="D2295" s="6">
        <f t="shared" si="2249"/>
        <v>6</v>
      </c>
      <c r="E2295" s="40">
        <f t="shared" ref="E2295:U2296" si="2258">+E2296</f>
        <v>0</v>
      </c>
      <c r="F2295" s="40">
        <f t="shared" si="2258"/>
        <v>0</v>
      </c>
      <c r="G2295" s="40">
        <f t="shared" si="2258"/>
        <v>0</v>
      </c>
      <c r="H2295" s="40">
        <f t="shared" si="2258"/>
        <v>0</v>
      </c>
      <c r="I2295" s="40">
        <f t="shared" si="2258"/>
        <v>0</v>
      </c>
      <c r="J2295" s="40">
        <f t="shared" si="2258"/>
        <v>0</v>
      </c>
      <c r="K2295" s="40">
        <f t="shared" si="2258"/>
        <v>0</v>
      </c>
      <c r="L2295" s="40">
        <f t="shared" si="2258"/>
        <v>0</v>
      </c>
      <c r="M2295" s="40">
        <f t="shared" si="2258"/>
        <v>0</v>
      </c>
      <c r="N2295" s="40">
        <f t="shared" si="2258"/>
        <v>0</v>
      </c>
      <c r="O2295" s="40">
        <f t="shared" si="2258"/>
        <v>0</v>
      </c>
      <c r="P2295" s="40">
        <f t="shared" si="2258"/>
        <v>0</v>
      </c>
      <c r="Q2295" s="40">
        <f t="shared" si="2258"/>
        <v>0</v>
      </c>
      <c r="R2295" s="40">
        <f t="shared" si="2258"/>
        <v>0</v>
      </c>
      <c r="S2295" s="40">
        <f t="shared" si="2258"/>
        <v>0</v>
      </c>
      <c r="T2295" s="40">
        <f t="shared" si="2258"/>
        <v>0</v>
      </c>
      <c r="U2295" s="40">
        <f t="shared" si="2258"/>
        <v>0</v>
      </c>
    </row>
    <row r="2296" spans="1:21" ht="12" hidden="1" customHeight="1" x14ac:dyDescent="0.25">
      <c r="A2296" s="34">
        <v>52057801</v>
      </c>
      <c r="B2296" s="35" t="s">
        <v>356</v>
      </c>
      <c r="C2296" s="35" t="s">
        <v>5</v>
      </c>
      <c r="D2296" s="35">
        <f t="shared" si="2249"/>
        <v>8</v>
      </c>
      <c r="E2296" s="41">
        <f t="shared" si="2258"/>
        <v>0</v>
      </c>
      <c r="F2296" s="41">
        <f t="shared" si="2258"/>
        <v>0</v>
      </c>
      <c r="G2296" s="41">
        <f t="shared" si="2258"/>
        <v>0</v>
      </c>
      <c r="H2296" s="41">
        <f t="shared" si="2258"/>
        <v>0</v>
      </c>
      <c r="I2296" s="41">
        <f t="shared" si="2258"/>
        <v>0</v>
      </c>
      <c r="J2296" s="41">
        <f t="shared" si="2258"/>
        <v>0</v>
      </c>
      <c r="K2296" s="41">
        <f t="shared" si="2258"/>
        <v>0</v>
      </c>
      <c r="L2296" s="41">
        <f t="shared" si="2258"/>
        <v>0</v>
      </c>
      <c r="M2296" s="41">
        <f t="shared" si="2258"/>
        <v>0</v>
      </c>
      <c r="N2296" s="41">
        <f t="shared" si="2258"/>
        <v>0</v>
      </c>
      <c r="O2296" s="41">
        <f t="shared" si="2258"/>
        <v>0</v>
      </c>
      <c r="P2296" s="41">
        <f t="shared" si="2258"/>
        <v>0</v>
      </c>
      <c r="Q2296" s="41">
        <f t="shared" si="2258"/>
        <v>0</v>
      </c>
      <c r="R2296" s="41">
        <f t="shared" si="2258"/>
        <v>0</v>
      </c>
      <c r="S2296" s="41">
        <f t="shared" si="2258"/>
        <v>0</v>
      </c>
      <c r="T2296" s="41">
        <f t="shared" si="2258"/>
        <v>0</v>
      </c>
      <c r="U2296" s="41">
        <f t="shared" si="2258"/>
        <v>0</v>
      </c>
    </row>
    <row r="2297" spans="1:21" hidden="1" x14ac:dyDescent="0.2">
      <c r="A2297" s="3">
        <v>5205780101</v>
      </c>
      <c r="B2297" s="4" t="s">
        <v>356</v>
      </c>
      <c r="C2297" s="4" t="s">
        <v>9</v>
      </c>
      <c r="D2297" s="4">
        <f t="shared" si="2249"/>
        <v>10</v>
      </c>
      <c r="E2297" s="42">
        <f>+F2297+G2297+J2297+K2297+L2297+H2297+M2297+N2297+I2297+O2297+P2297+Q2297+R2297+S2297+T2297+U2297</f>
        <v>0</v>
      </c>
      <c r="F2297" s="42">
        <f>IFERROR(VLOOKUP($A2297,'2018'!$A$8:$C$209,3,FALSE),0)</f>
        <v>0</v>
      </c>
      <c r="G2297" s="42">
        <f>IFERROR(VLOOKUP($A2297,'2019'!$A$8:$C$282,3,FALSE),0)</f>
        <v>0</v>
      </c>
      <c r="H2297" s="42">
        <f>+IFERROR(VLOOKUP($A2297,'2020'!$A$14:$C$247,3,FALSE),0)</f>
        <v>0</v>
      </c>
      <c r="I2297" s="42">
        <f>+IFERROR(VLOOKUP($A2297,'2021'!$A$12:$C$276,3,FALSE),0)</f>
        <v>0</v>
      </c>
      <c r="J2297" s="42">
        <f>+IFERROR(VLOOKUP($A2297,'2022'!$A:$O,4,FALSE),0)</f>
        <v>0</v>
      </c>
      <c r="K2297" s="42">
        <f>+IFERROR(VLOOKUP($A2297,'2022'!$A:$O,5,FALSE),0)</f>
        <v>0</v>
      </c>
      <c r="L2297" s="42">
        <f>+IFERROR(VLOOKUP($A2297,'2022'!$A:$O,6,FALSE),0)</f>
        <v>0</v>
      </c>
      <c r="M2297" s="42">
        <f>+IFERROR(VLOOKUP($A2297,'2022'!$A:$O,7,FALSE),0)</f>
        <v>0</v>
      </c>
      <c r="N2297" s="42">
        <f>+IFERROR(VLOOKUP($A2297,'2022'!$A:$O,8,FALSE),0)</f>
        <v>0</v>
      </c>
      <c r="O2297" s="42">
        <f>+IFERROR(VLOOKUP($A2297,'2022'!$A:$O,9,FALSE),0)</f>
        <v>0</v>
      </c>
      <c r="P2297" s="42">
        <f>+IFERROR(VLOOKUP($A2297,'2022'!$A:$O,10,FALSE),0)</f>
        <v>0</v>
      </c>
      <c r="Q2297" s="42">
        <f>+IFERROR(VLOOKUP($A2297,'2022'!$A:$O,11,FALSE),0)</f>
        <v>0</v>
      </c>
      <c r="R2297" s="42">
        <f>+IFERROR(VLOOKUP($A2297,'2022'!$A:$O,12,FALSE),0)</f>
        <v>0</v>
      </c>
      <c r="S2297" s="42">
        <f>+IFERROR(VLOOKUP($A2297,'2022'!$A:$O,13,FALSE),0)</f>
        <v>0</v>
      </c>
      <c r="T2297" s="42">
        <f>+IFERROR(VLOOKUP($A2297,'2022'!$A:$O,14,FALSE),0)</f>
        <v>0</v>
      </c>
      <c r="U2297" s="42">
        <f>+IFERROR(VLOOKUP($A2297,'2022'!$A:$O,15,FALSE),0)</f>
        <v>0</v>
      </c>
    </row>
    <row r="2298" spans="1:21" ht="12" hidden="1" customHeight="1" x14ac:dyDescent="0.25">
      <c r="A2298" s="5">
        <v>520584</v>
      </c>
      <c r="B2298" s="6" t="s">
        <v>357</v>
      </c>
      <c r="C2298" s="6" t="s">
        <v>5</v>
      </c>
      <c r="D2298" s="6">
        <f t="shared" si="2249"/>
        <v>6</v>
      </c>
      <c r="E2298" s="40">
        <f t="shared" ref="E2298:U2299" si="2259">+E2299</f>
        <v>0</v>
      </c>
      <c r="F2298" s="40">
        <f t="shared" si="2259"/>
        <v>0</v>
      </c>
      <c r="G2298" s="40">
        <f t="shared" si="2259"/>
        <v>0</v>
      </c>
      <c r="H2298" s="40">
        <f t="shared" si="2259"/>
        <v>0</v>
      </c>
      <c r="I2298" s="40">
        <f t="shared" si="2259"/>
        <v>0</v>
      </c>
      <c r="J2298" s="40">
        <f t="shared" si="2259"/>
        <v>0</v>
      </c>
      <c r="K2298" s="40">
        <f t="shared" si="2259"/>
        <v>0</v>
      </c>
      <c r="L2298" s="40">
        <f t="shared" si="2259"/>
        <v>0</v>
      </c>
      <c r="M2298" s="40">
        <f t="shared" si="2259"/>
        <v>0</v>
      </c>
      <c r="N2298" s="40">
        <f t="shared" si="2259"/>
        <v>0</v>
      </c>
      <c r="O2298" s="40">
        <f t="shared" si="2259"/>
        <v>0</v>
      </c>
      <c r="P2298" s="40">
        <f t="shared" si="2259"/>
        <v>0</v>
      </c>
      <c r="Q2298" s="40">
        <f t="shared" si="2259"/>
        <v>0</v>
      </c>
      <c r="R2298" s="40">
        <f t="shared" si="2259"/>
        <v>0</v>
      </c>
      <c r="S2298" s="40">
        <f t="shared" si="2259"/>
        <v>0</v>
      </c>
      <c r="T2298" s="40">
        <f t="shared" si="2259"/>
        <v>0</v>
      </c>
      <c r="U2298" s="40">
        <f t="shared" si="2259"/>
        <v>0</v>
      </c>
    </row>
    <row r="2299" spans="1:21" ht="12" hidden="1" customHeight="1" x14ac:dyDescent="0.25">
      <c r="A2299" s="34">
        <v>52058401</v>
      </c>
      <c r="B2299" s="35" t="s">
        <v>357</v>
      </c>
      <c r="C2299" s="35" t="s">
        <v>5</v>
      </c>
      <c r="D2299" s="35">
        <f t="shared" si="2249"/>
        <v>8</v>
      </c>
      <c r="E2299" s="41">
        <f t="shared" si="2259"/>
        <v>0</v>
      </c>
      <c r="F2299" s="41">
        <f t="shared" si="2259"/>
        <v>0</v>
      </c>
      <c r="G2299" s="41">
        <f t="shared" si="2259"/>
        <v>0</v>
      </c>
      <c r="H2299" s="41">
        <f t="shared" si="2259"/>
        <v>0</v>
      </c>
      <c r="I2299" s="41">
        <f t="shared" si="2259"/>
        <v>0</v>
      </c>
      <c r="J2299" s="41">
        <f t="shared" si="2259"/>
        <v>0</v>
      </c>
      <c r="K2299" s="41">
        <f t="shared" si="2259"/>
        <v>0</v>
      </c>
      <c r="L2299" s="41">
        <f t="shared" si="2259"/>
        <v>0</v>
      </c>
      <c r="M2299" s="41">
        <f t="shared" si="2259"/>
        <v>0</v>
      </c>
      <c r="N2299" s="41">
        <f t="shared" si="2259"/>
        <v>0</v>
      </c>
      <c r="O2299" s="41">
        <f t="shared" si="2259"/>
        <v>0</v>
      </c>
      <c r="P2299" s="41">
        <f t="shared" si="2259"/>
        <v>0</v>
      </c>
      <c r="Q2299" s="41">
        <f t="shared" si="2259"/>
        <v>0</v>
      </c>
      <c r="R2299" s="41">
        <f t="shared" si="2259"/>
        <v>0</v>
      </c>
      <c r="S2299" s="41">
        <f t="shared" si="2259"/>
        <v>0</v>
      </c>
      <c r="T2299" s="41">
        <f t="shared" si="2259"/>
        <v>0</v>
      </c>
      <c r="U2299" s="41">
        <f t="shared" si="2259"/>
        <v>0</v>
      </c>
    </row>
    <row r="2300" spans="1:21" hidden="1" x14ac:dyDescent="0.2">
      <c r="A2300" s="3">
        <v>5205840101</v>
      </c>
      <c r="B2300" s="4" t="s">
        <v>357</v>
      </c>
      <c r="C2300" s="4" t="s">
        <v>9</v>
      </c>
      <c r="D2300" s="4">
        <f t="shared" si="2249"/>
        <v>10</v>
      </c>
      <c r="E2300" s="42">
        <f>+F2300+G2300+J2300+K2300+L2300+H2300+M2300+N2300+I2300+O2300+P2300+Q2300+R2300+S2300+T2300+U2300</f>
        <v>0</v>
      </c>
      <c r="F2300" s="42">
        <f>IFERROR(VLOOKUP($A2300,'2018'!$A$8:$C$209,3,FALSE),0)</f>
        <v>0</v>
      </c>
      <c r="G2300" s="42">
        <f>IFERROR(VLOOKUP($A2300,'2019'!$A$8:$C$282,3,FALSE),0)</f>
        <v>0</v>
      </c>
      <c r="H2300" s="42">
        <f>+IFERROR(VLOOKUP($A2300,'2020'!$A$14:$C$247,3,FALSE),0)</f>
        <v>0</v>
      </c>
      <c r="I2300" s="42">
        <f>+IFERROR(VLOOKUP($A2300,'2021'!$A$12:$C$276,3,FALSE),0)</f>
        <v>0</v>
      </c>
      <c r="J2300" s="42">
        <f>+IFERROR(VLOOKUP($A2300,'2022'!$A:$O,4,FALSE),0)</f>
        <v>0</v>
      </c>
      <c r="K2300" s="42">
        <f>+IFERROR(VLOOKUP($A2300,'2022'!$A:$O,5,FALSE),0)</f>
        <v>0</v>
      </c>
      <c r="L2300" s="42">
        <f>+IFERROR(VLOOKUP($A2300,'2022'!$A:$O,6,FALSE),0)</f>
        <v>0</v>
      </c>
      <c r="M2300" s="42">
        <f>+IFERROR(VLOOKUP($A2300,'2022'!$A:$O,7,FALSE),0)</f>
        <v>0</v>
      </c>
      <c r="N2300" s="42">
        <f>+IFERROR(VLOOKUP($A2300,'2022'!$A:$O,8,FALSE),0)</f>
        <v>0</v>
      </c>
      <c r="O2300" s="42">
        <f>+IFERROR(VLOOKUP($A2300,'2022'!$A:$O,9,FALSE),0)</f>
        <v>0</v>
      </c>
      <c r="P2300" s="42">
        <f>+IFERROR(VLOOKUP($A2300,'2022'!$A:$O,10,FALSE),0)</f>
        <v>0</v>
      </c>
      <c r="Q2300" s="42">
        <f>+IFERROR(VLOOKUP($A2300,'2022'!$A:$O,11,FALSE),0)</f>
        <v>0</v>
      </c>
      <c r="R2300" s="42">
        <f>+IFERROR(VLOOKUP($A2300,'2022'!$A:$O,12,FALSE),0)</f>
        <v>0</v>
      </c>
      <c r="S2300" s="42">
        <f>+IFERROR(VLOOKUP($A2300,'2022'!$A:$O,13,FALSE),0)</f>
        <v>0</v>
      </c>
      <c r="T2300" s="42">
        <f>+IFERROR(VLOOKUP($A2300,'2022'!$A:$O,14,FALSE),0)</f>
        <v>0</v>
      </c>
      <c r="U2300" s="42">
        <f>+IFERROR(VLOOKUP($A2300,'2022'!$A:$O,15,FALSE),0)</f>
        <v>0</v>
      </c>
    </row>
    <row r="2301" spans="1:21" ht="12" hidden="1" x14ac:dyDescent="0.25">
      <c r="A2301" s="5">
        <v>520585</v>
      </c>
      <c r="B2301" s="6" t="s">
        <v>1036</v>
      </c>
      <c r="C2301" s="6" t="s">
        <v>5</v>
      </c>
      <c r="D2301" s="6">
        <f t="shared" si="2249"/>
        <v>6</v>
      </c>
      <c r="E2301" s="40">
        <f t="shared" ref="E2301:U2301" si="2260">+E2302</f>
        <v>0</v>
      </c>
      <c r="F2301" s="40">
        <f t="shared" si="2260"/>
        <v>0</v>
      </c>
      <c r="G2301" s="40">
        <f t="shared" si="2260"/>
        <v>0</v>
      </c>
      <c r="H2301" s="40">
        <f t="shared" si="2260"/>
        <v>0</v>
      </c>
      <c r="I2301" s="40">
        <f t="shared" si="2260"/>
        <v>0</v>
      </c>
      <c r="J2301" s="40">
        <f t="shared" si="2260"/>
        <v>0</v>
      </c>
      <c r="K2301" s="40">
        <f t="shared" si="2260"/>
        <v>0</v>
      </c>
      <c r="L2301" s="40">
        <f t="shared" si="2260"/>
        <v>0</v>
      </c>
      <c r="M2301" s="40">
        <f t="shared" si="2260"/>
        <v>0</v>
      </c>
      <c r="N2301" s="40">
        <f t="shared" si="2260"/>
        <v>0</v>
      </c>
      <c r="O2301" s="40">
        <f t="shared" si="2260"/>
        <v>0</v>
      </c>
      <c r="P2301" s="40">
        <f t="shared" si="2260"/>
        <v>0</v>
      </c>
      <c r="Q2301" s="40">
        <f t="shared" si="2260"/>
        <v>0</v>
      </c>
      <c r="R2301" s="40">
        <f t="shared" si="2260"/>
        <v>0</v>
      </c>
      <c r="S2301" s="40">
        <f t="shared" si="2260"/>
        <v>0</v>
      </c>
      <c r="T2301" s="40">
        <f t="shared" si="2260"/>
        <v>0</v>
      </c>
      <c r="U2301" s="40">
        <f t="shared" si="2260"/>
        <v>0</v>
      </c>
    </row>
    <row r="2302" spans="1:21" ht="12" hidden="1" customHeight="1" x14ac:dyDescent="0.25">
      <c r="A2302" s="34">
        <v>52058501</v>
      </c>
      <c r="B2302" s="35" t="s">
        <v>1036</v>
      </c>
      <c r="C2302" s="35" t="s">
        <v>5</v>
      </c>
      <c r="D2302" s="35">
        <f t="shared" si="2249"/>
        <v>8</v>
      </c>
      <c r="E2302" s="41">
        <f t="shared" ref="E2302:L2302" si="2261">+E2303+E2304+E2305</f>
        <v>0</v>
      </c>
      <c r="F2302" s="41">
        <f t="shared" si="2261"/>
        <v>0</v>
      </c>
      <c r="G2302" s="41">
        <f t="shared" si="2261"/>
        <v>0</v>
      </c>
      <c r="H2302" s="41">
        <f t="shared" ref="H2302" si="2262">+H2303+H2304+H2305</f>
        <v>0</v>
      </c>
      <c r="I2302" s="41">
        <f t="shared" ref="I2302" si="2263">+I2303+I2304+I2305</f>
        <v>0</v>
      </c>
      <c r="J2302" s="41">
        <f t="shared" si="2261"/>
        <v>0</v>
      </c>
      <c r="K2302" s="41">
        <f t="shared" si="2261"/>
        <v>0</v>
      </c>
      <c r="L2302" s="41">
        <f t="shared" si="2261"/>
        <v>0</v>
      </c>
      <c r="M2302" s="41">
        <f t="shared" ref="M2302:N2302" si="2264">+M2303+M2304+M2305</f>
        <v>0</v>
      </c>
      <c r="N2302" s="41">
        <f t="shared" si="2264"/>
        <v>0</v>
      </c>
      <c r="O2302" s="41">
        <f t="shared" ref="O2302:S2302" si="2265">+O2303+O2304+O2305</f>
        <v>0</v>
      </c>
      <c r="P2302" s="41">
        <f t="shared" si="2265"/>
        <v>0</v>
      </c>
      <c r="Q2302" s="41">
        <f t="shared" si="2265"/>
        <v>0</v>
      </c>
      <c r="R2302" s="41">
        <f t="shared" si="2265"/>
        <v>0</v>
      </c>
      <c r="S2302" s="41">
        <f t="shared" si="2265"/>
        <v>0</v>
      </c>
      <c r="T2302" s="41">
        <f t="shared" ref="T2302:U2302" si="2266">+T2303+T2304+T2305</f>
        <v>0</v>
      </c>
      <c r="U2302" s="41">
        <f t="shared" si="2266"/>
        <v>0</v>
      </c>
    </row>
    <row r="2303" spans="1:21" ht="12" hidden="1" customHeight="1" x14ac:dyDescent="0.2">
      <c r="A2303" s="3">
        <v>5205850101</v>
      </c>
      <c r="B2303" s="4" t="s">
        <v>358</v>
      </c>
      <c r="C2303" s="4" t="s">
        <v>9</v>
      </c>
      <c r="D2303" s="4">
        <f t="shared" si="2249"/>
        <v>10</v>
      </c>
      <c r="E2303" s="42">
        <f t="shared" ref="E2303:E2305" si="2267">+F2303+G2303+J2303+K2303+L2303+H2303+M2303+N2303+I2303+O2303+P2303+Q2303+R2303+S2303+T2303+U2303</f>
        <v>0</v>
      </c>
      <c r="F2303" s="42">
        <f>IFERROR(VLOOKUP($A2303,'2018'!$A$8:$C$209,3,FALSE),0)</f>
        <v>0</v>
      </c>
      <c r="G2303" s="42">
        <f>IFERROR(VLOOKUP($A2303,'2019'!$A$8:$C$282,3,FALSE),0)</f>
        <v>0</v>
      </c>
      <c r="H2303" s="42">
        <f>+IFERROR(VLOOKUP($A2303,'2020'!$A$14:$C$247,3,FALSE),0)</f>
        <v>0</v>
      </c>
      <c r="I2303" s="42">
        <f>+IFERROR(VLOOKUP($A2303,'2021'!$A$12:$C$276,3,FALSE),0)</f>
        <v>0</v>
      </c>
      <c r="J2303" s="42">
        <f>+IFERROR(VLOOKUP($A2303,'2022'!$A:$O,4,FALSE),0)</f>
        <v>0</v>
      </c>
      <c r="K2303" s="42">
        <f>+IFERROR(VLOOKUP($A2303,'2022'!$A:$O,5,FALSE),0)</f>
        <v>0</v>
      </c>
      <c r="L2303" s="42">
        <f>+IFERROR(VLOOKUP($A2303,'2022'!$A:$O,6,FALSE),0)</f>
        <v>0</v>
      </c>
      <c r="M2303" s="42">
        <f>+IFERROR(VLOOKUP($A2303,'2022'!$A:$O,7,FALSE),0)</f>
        <v>0</v>
      </c>
      <c r="N2303" s="42">
        <f>+IFERROR(VLOOKUP($A2303,'2022'!$A:$O,8,FALSE),0)</f>
        <v>0</v>
      </c>
      <c r="O2303" s="42">
        <f>+IFERROR(VLOOKUP($A2303,'2022'!$A:$O,9,FALSE),0)</f>
        <v>0</v>
      </c>
      <c r="P2303" s="42">
        <f>+IFERROR(VLOOKUP($A2303,'2022'!$A:$O,10,FALSE),0)</f>
        <v>0</v>
      </c>
      <c r="Q2303" s="42">
        <f>+IFERROR(VLOOKUP($A2303,'2022'!$A:$O,11,FALSE),0)</f>
        <v>0</v>
      </c>
      <c r="R2303" s="42">
        <f>+IFERROR(VLOOKUP($A2303,'2022'!$A:$O,12,FALSE),0)</f>
        <v>0</v>
      </c>
      <c r="S2303" s="42">
        <f>+IFERROR(VLOOKUP($A2303,'2022'!$A:$O,13,FALSE),0)</f>
        <v>0</v>
      </c>
      <c r="T2303" s="42">
        <f>+IFERROR(VLOOKUP($A2303,'2022'!$A:$O,14,FALSE),0)</f>
        <v>0</v>
      </c>
      <c r="U2303" s="42">
        <f>+IFERROR(VLOOKUP($A2303,'2022'!$A:$O,15,FALSE),0)</f>
        <v>0</v>
      </c>
    </row>
    <row r="2304" spans="1:21" hidden="1" x14ac:dyDescent="0.2">
      <c r="A2304" s="3">
        <v>5205850102</v>
      </c>
      <c r="B2304" s="4" t="s">
        <v>598</v>
      </c>
      <c r="C2304" s="4" t="s">
        <v>9</v>
      </c>
      <c r="D2304" s="4">
        <f t="shared" si="2249"/>
        <v>10</v>
      </c>
      <c r="E2304" s="42">
        <f t="shared" si="2267"/>
        <v>0</v>
      </c>
      <c r="F2304" s="42">
        <f>IFERROR(VLOOKUP($A2304,'2018'!$A$8:$C$209,3,FALSE),0)</f>
        <v>0</v>
      </c>
      <c r="G2304" s="42">
        <f>IFERROR(VLOOKUP($A2304,'2019'!$A$8:$C$282,3,FALSE),0)</f>
        <v>0</v>
      </c>
      <c r="H2304" s="42">
        <f>+IFERROR(VLOOKUP($A2304,'2020'!$A$14:$C$247,3,FALSE),0)</f>
        <v>0</v>
      </c>
      <c r="I2304" s="42">
        <f>+IFERROR(VLOOKUP($A2304,'2021'!$A$12:$C$276,3,FALSE),0)</f>
        <v>0</v>
      </c>
      <c r="J2304" s="42">
        <f>+IFERROR(VLOOKUP($A2304,'2022'!$A:$O,4,FALSE),0)</f>
        <v>0</v>
      </c>
      <c r="K2304" s="42">
        <f>+IFERROR(VLOOKUP($A2304,'2022'!$A:$O,5,FALSE),0)</f>
        <v>0</v>
      </c>
      <c r="L2304" s="42">
        <f>+IFERROR(VLOOKUP($A2304,'2022'!$A:$O,6,FALSE),0)</f>
        <v>0</v>
      </c>
      <c r="M2304" s="42">
        <f>+IFERROR(VLOOKUP($A2304,'2022'!$A:$O,7,FALSE),0)</f>
        <v>0</v>
      </c>
      <c r="N2304" s="42">
        <f>+IFERROR(VLOOKUP($A2304,'2022'!$A:$O,8,FALSE),0)</f>
        <v>0</v>
      </c>
      <c r="O2304" s="42">
        <f>+IFERROR(VLOOKUP($A2304,'2022'!$A:$O,9,FALSE),0)</f>
        <v>0</v>
      </c>
      <c r="P2304" s="42">
        <f>+IFERROR(VLOOKUP($A2304,'2022'!$A:$O,10,FALSE),0)</f>
        <v>0</v>
      </c>
      <c r="Q2304" s="42">
        <f>+IFERROR(VLOOKUP($A2304,'2022'!$A:$O,11,FALSE),0)</f>
        <v>0</v>
      </c>
      <c r="R2304" s="42">
        <f>+IFERROR(VLOOKUP($A2304,'2022'!$A:$O,12,FALSE),0)</f>
        <v>0</v>
      </c>
      <c r="S2304" s="42">
        <f>+IFERROR(VLOOKUP($A2304,'2022'!$A:$O,13,FALSE),0)</f>
        <v>0</v>
      </c>
      <c r="T2304" s="42">
        <f>+IFERROR(VLOOKUP($A2304,'2022'!$A:$O,14,FALSE),0)</f>
        <v>0</v>
      </c>
      <c r="U2304" s="42">
        <f>+IFERROR(VLOOKUP($A2304,'2022'!$A:$O,15,FALSE),0)</f>
        <v>0</v>
      </c>
    </row>
    <row r="2305" spans="1:21" ht="12" hidden="1" customHeight="1" x14ac:dyDescent="0.2">
      <c r="A2305" s="3">
        <v>5205850103</v>
      </c>
      <c r="B2305" s="4" t="s">
        <v>1134</v>
      </c>
      <c r="C2305" s="4" t="s">
        <v>9</v>
      </c>
      <c r="D2305" s="4">
        <f t="shared" si="2249"/>
        <v>10</v>
      </c>
      <c r="E2305" s="42">
        <f t="shared" si="2267"/>
        <v>0</v>
      </c>
      <c r="F2305" s="42">
        <f>IFERROR(VLOOKUP($A2305,'2018'!$A$8:$C$209,3,FALSE),0)</f>
        <v>0</v>
      </c>
      <c r="G2305" s="42">
        <f>IFERROR(VLOOKUP($A2305,'2019'!$A$8:$C$282,3,FALSE),0)</f>
        <v>0</v>
      </c>
      <c r="H2305" s="42">
        <f>+IFERROR(VLOOKUP($A2305,'2020'!$A$14:$C$247,3,FALSE),0)</f>
        <v>0</v>
      </c>
      <c r="I2305" s="42">
        <f>+IFERROR(VLOOKUP($A2305,'2021'!$A$12:$C$276,3,FALSE),0)</f>
        <v>0</v>
      </c>
      <c r="J2305" s="42">
        <f>+IFERROR(VLOOKUP($A2305,'2022'!$A:$O,4,FALSE),0)</f>
        <v>0</v>
      </c>
      <c r="K2305" s="42">
        <f>+IFERROR(VLOOKUP($A2305,'2022'!$A:$O,5,FALSE),0)</f>
        <v>0</v>
      </c>
      <c r="L2305" s="42">
        <f>+IFERROR(VLOOKUP($A2305,'2022'!$A:$O,6,FALSE),0)</f>
        <v>0</v>
      </c>
      <c r="M2305" s="42">
        <f>+IFERROR(VLOOKUP($A2305,'2022'!$A:$O,7,FALSE),0)</f>
        <v>0</v>
      </c>
      <c r="N2305" s="42">
        <f>+IFERROR(VLOOKUP($A2305,'2022'!$A:$O,8,FALSE),0)</f>
        <v>0</v>
      </c>
      <c r="O2305" s="42">
        <f>+IFERROR(VLOOKUP($A2305,'2022'!$A:$O,9,FALSE),0)</f>
        <v>0</v>
      </c>
      <c r="P2305" s="42">
        <f>+IFERROR(VLOOKUP($A2305,'2022'!$A:$O,10,FALSE),0)</f>
        <v>0</v>
      </c>
      <c r="Q2305" s="42">
        <f>+IFERROR(VLOOKUP($A2305,'2022'!$A:$O,11,FALSE),0)</f>
        <v>0</v>
      </c>
      <c r="R2305" s="42">
        <f>+IFERROR(VLOOKUP($A2305,'2022'!$A:$O,12,FALSE),0)</f>
        <v>0</v>
      </c>
      <c r="S2305" s="42">
        <f>+IFERROR(VLOOKUP($A2305,'2022'!$A:$O,13,FALSE),0)</f>
        <v>0</v>
      </c>
      <c r="T2305" s="42">
        <f>+IFERROR(VLOOKUP($A2305,'2022'!$A:$O,14,FALSE),0)</f>
        <v>0</v>
      </c>
      <c r="U2305" s="42">
        <f>+IFERROR(VLOOKUP($A2305,'2022'!$A:$O,15,FALSE),0)</f>
        <v>0</v>
      </c>
    </row>
    <row r="2306" spans="1:21" ht="12" hidden="1" customHeight="1" x14ac:dyDescent="0.25">
      <c r="A2306" s="5">
        <v>520590</v>
      </c>
      <c r="B2306" s="6" t="s">
        <v>361</v>
      </c>
      <c r="C2306" s="6" t="s">
        <v>5</v>
      </c>
      <c r="D2306" s="6">
        <f t="shared" si="2249"/>
        <v>6</v>
      </c>
      <c r="E2306" s="40">
        <f t="shared" ref="E2306:U2307" si="2268">+E2307</f>
        <v>0</v>
      </c>
      <c r="F2306" s="40">
        <f t="shared" si="2268"/>
        <v>0</v>
      </c>
      <c r="G2306" s="40">
        <f t="shared" si="2268"/>
        <v>0</v>
      </c>
      <c r="H2306" s="40">
        <f t="shared" si="2268"/>
        <v>0</v>
      </c>
      <c r="I2306" s="40">
        <f t="shared" si="2268"/>
        <v>0</v>
      </c>
      <c r="J2306" s="40">
        <f t="shared" si="2268"/>
        <v>0</v>
      </c>
      <c r="K2306" s="40">
        <f t="shared" si="2268"/>
        <v>0</v>
      </c>
      <c r="L2306" s="40">
        <f t="shared" si="2268"/>
        <v>0</v>
      </c>
      <c r="M2306" s="40">
        <f t="shared" si="2268"/>
        <v>0</v>
      </c>
      <c r="N2306" s="40">
        <f t="shared" si="2268"/>
        <v>0</v>
      </c>
      <c r="O2306" s="40">
        <f t="shared" si="2268"/>
        <v>0</v>
      </c>
      <c r="P2306" s="40">
        <f t="shared" si="2268"/>
        <v>0</v>
      </c>
      <c r="Q2306" s="40">
        <f t="shared" si="2268"/>
        <v>0</v>
      </c>
      <c r="R2306" s="40">
        <f t="shared" si="2268"/>
        <v>0</v>
      </c>
      <c r="S2306" s="40">
        <f t="shared" si="2268"/>
        <v>0</v>
      </c>
      <c r="T2306" s="40">
        <f t="shared" si="2268"/>
        <v>0</v>
      </c>
      <c r="U2306" s="40">
        <f t="shared" si="2268"/>
        <v>0</v>
      </c>
    </row>
    <row r="2307" spans="1:21" ht="12" hidden="1" customHeight="1" x14ac:dyDescent="0.25">
      <c r="A2307" s="34">
        <v>52059001</v>
      </c>
      <c r="B2307" s="35" t="s">
        <v>361</v>
      </c>
      <c r="C2307" s="35" t="s">
        <v>5</v>
      </c>
      <c r="D2307" s="35">
        <f t="shared" si="2249"/>
        <v>8</v>
      </c>
      <c r="E2307" s="41">
        <f t="shared" si="2268"/>
        <v>0</v>
      </c>
      <c r="F2307" s="41">
        <f t="shared" si="2268"/>
        <v>0</v>
      </c>
      <c r="G2307" s="41">
        <f t="shared" si="2268"/>
        <v>0</v>
      </c>
      <c r="H2307" s="41">
        <f t="shared" si="2268"/>
        <v>0</v>
      </c>
      <c r="I2307" s="41">
        <f t="shared" si="2268"/>
        <v>0</v>
      </c>
      <c r="J2307" s="41">
        <f t="shared" si="2268"/>
        <v>0</v>
      </c>
      <c r="K2307" s="41">
        <f t="shared" si="2268"/>
        <v>0</v>
      </c>
      <c r="L2307" s="41">
        <f t="shared" si="2268"/>
        <v>0</v>
      </c>
      <c r="M2307" s="41">
        <f t="shared" si="2268"/>
        <v>0</v>
      </c>
      <c r="N2307" s="41">
        <f t="shared" si="2268"/>
        <v>0</v>
      </c>
      <c r="O2307" s="41">
        <f t="shared" si="2268"/>
        <v>0</v>
      </c>
      <c r="P2307" s="41">
        <f t="shared" si="2268"/>
        <v>0</v>
      </c>
      <c r="Q2307" s="41">
        <f t="shared" si="2268"/>
        <v>0</v>
      </c>
      <c r="R2307" s="41">
        <f t="shared" si="2268"/>
        <v>0</v>
      </c>
      <c r="S2307" s="41">
        <f t="shared" si="2268"/>
        <v>0</v>
      </c>
      <c r="T2307" s="41">
        <f t="shared" si="2268"/>
        <v>0</v>
      </c>
      <c r="U2307" s="41">
        <f t="shared" si="2268"/>
        <v>0</v>
      </c>
    </row>
    <row r="2308" spans="1:21" hidden="1" x14ac:dyDescent="0.2">
      <c r="A2308" s="3">
        <v>5205900101</v>
      </c>
      <c r="B2308" s="4" t="s">
        <v>361</v>
      </c>
      <c r="C2308" s="4" t="s">
        <v>9</v>
      </c>
      <c r="D2308" s="4">
        <f t="shared" si="2249"/>
        <v>10</v>
      </c>
      <c r="E2308" s="42">
        <f>+F2308+G2308+J2308+K2308+L2308+H2308+M2308+N2308+I2308+O2308+P2308+Q2308+R2308+S2308+T2308+U2308</f>
        <v>0</v>
      </c>
      <c r="F2308" s="42">
        <f>IFERROR(VLOOKUP($A2308,'2018'!$A$8:$C$209,3,FALSE),0)</f>
        <v>0</v>
      </c>
      <c r="G2308" s="42">
        <f>IFERROR(VLOOKUP($A2308,'2019'!$A$8:$C$282,3,FALSE),0)</f>
        <v>0</v>
      </c>
      <c r="H2308" s="42">
        <f>+IFERROR(VLOOKUP($A2308,'2020'!$A$14:$C$247,3,FALSE),0)</f>
        <v>0</v>
      </c>
      <c r="I2308" s="42">
        <f>+IFERROR(VLOOKUP($A2308,'2021'!$A$12:$C$276,3,FALSE),0)</f>
        <v>0</v>
      </c>
      <c r="J2308" s="42">
        <f>+IFERROR(VLOOKUP($A2308,'2022'!$A:$O,4,FALSE),0)</f>
        <v>0</v>
      </c>
      <c r="K2308" s="42">
        <f>+IFERROR(VLOOKUP($A2308,'2022'!$A:$O,5,FALSE),0)</f>
        <v>0</v>
      </c>
      <c r="L2308" s="42">
        <f>+IFERROR(VLOOKUP($A2308,'2022'!$A:$O,6,FALSE),0)</f>
        <v>0</v>
      </c>
      <c r="M2308" s="42">
        <f>+IFERROR(VLOOKUP($A2308,'2022'!$A:$O,7,FALSE),0)</f>
        <v>0</v>
      </c>
      <c r="N2308" s="42">
        <f>+IFERROR(VLOOKUP($A2308,'2022'!$A:$O,8,FALSE),0)</f>
        <v>0</v>
      </c>
      <c r="O2308" s="42">
        <f>+IFERROR(VLOOKUP($A2308,'2022'!$A:$O,9,FALSE),0)</f>
        <v>0</v>
      </c>
      <c r="P2308" s="42">
        <f>+IFERROR(VLOOKUP($A2308,'2022'!$A:$O,10,FALSE),0)</f>
        <v>0</v>
      </c>
      <c r="Q2308" s="42">
        <f>+IFERROR(VLOOKUP($A2308,'2022'!$A:$O,11,FALSE),0)</f>
        <v>0</v>
      </c>
      <c r="R2308" s="42">
        <f>+IFERROR(VLOOKUP($A2308,'2022'!$A:$O,12,FALSE),0)</f>
        <v>0</v>
      </c>
      <c r="S2308" s="42">
        <f>+IFERROR(VLOOKUP($A2308,'2022'!$A:$O,13,FALSE),0)</f>
        <v>0</v>
      </c>
      <c r="T2308" s="42">
        <f>+IFERROR(VLOOKUP($A2308,'2022'!$A:$O,14,FALSE),0)</f>
        <v>0</v>
      </c>
      <c r="U2308" s="42">
        <f>+IFERROR(VLOOKUP($A2308,'2022'!$A:$O,15,FALSE),0)</f>
        <v>0</v>
      </c>
    </row>
    <row r="2309" spans="1:21" ht="12" hidden="1" customHeight="1" x14ac:dyDescent="0.25">
      <c r="A2309" s="5">
        <v>520595</v>
      </c>
      <c r="B2309" s="6" t="s">
        <v>167</v>
      </c>
      <c r="C2309" s="6" t="s">
        <v>5</v>
      </c>
      <c r="D2309" s="6">
        <f t="shared" si="2249"/>
        <v>6</v>
      </c>
      <c r="E2309" s="40">
        <f t="shared" ref="E2309:U2310" si="2269">+E2310</f>
        <v>0</v>
      </c>
      <c r="F2309" s="40">
        <f t="shared" si="2269"/>
        <v>0</v>
      </c>
      <c r="G2309" s="40">
        <f t="shared" si="2269"/>
        <v>0</v>
      </c>
      <c r="H2309" s="40">
        <f t="shared" si="2269"/>
        <v>0</v>
      </c>
      <c r="I2309" s="40">
        <f t="shared" si="2269"/>
        <v>0</v>
      </c>
      <c r="J2309" s="40">
        <f t="shared" si="2269"/>
        <v>0</v>
      </c>
      <c r="K2309" s="40">
        <f t="shared" si="2269"/>
        <v>0</v>
      </c>
      <c r="L2309" s="40">
        <f t="shared" si="2269"/>
        <v>0</v>
      </c>
      <c r="M2309" s="40">
        <f t="shared" si="2269"/>
        <v>0</v>
      </c>
      <c r="N2309" s="40">
        <f t="shared" si="2269"/>
        <v>0</v>
      </c>
      <c r="O2309" s="40">
        <f t="shared" si="2269"/>
        <v>0</v>
      </c>
      <c r="P2309" s="40">
        <f t="shared" si="2269"/>
        <v>0</v>
      </c>
      <c r="Q2309" s="40">
        <f t="shared" si="2269"/>
        <v>0</v>
      </c>
      <c r="R2309" s="40">
        <f t="shared" si="2269"/>
        <v>0</v>
      </c>
      <c r="S2309" s="40">
        <f t="shared" si="2269"/>
        <v>0</v>
      </c>
      <c r="T2309" s="40">
        <f t="shared" si="2269"/>
        <v>0</v>
      </c>
      <c r="U2309" s="40">
        <f t="shared" si="2269"/>
        <v>0</v>
      </c>
    </row>
    <row r="2310" spans="1:21" ht="12" hidden="1" customHeight="1" x14ac:dyDescent="0.25">
      <c r="A2310" s="34">
        <v>52059501</v>
      </c>
      <c r="B2310" s="35" t="s">
        <v>167</v>
      </c>
      <c r="C2310" s="35" t="s">
        <v>5</v>
      </c>
      <c r="D2310" s="35">
        <f t="shared" si="2249"/>
        <v>8</v>
      </c>
      <c r="E2310" s="41">
        <f t="shared" si="2269"/>
        <v>0</v>
      </c>
      <c r="F2310" s="41">
        <f t="shared" si="2269"/>
        <v>0</v>
      </c>
      <c r="G2310" s="41">
        <f t="shared" si="2269"/>
        <v>0</v>
      </c>
      <c r="H2310" s="41">
        <f t="shared" si="2269"/>
        <v>0</v>
      </c>
      <c r="I2310" s="41">
        <f t="shared" si="2269"/>
        <v>0</v>
      </c>
      <c r="J2310" s="41">
        <f t="shared" si="2269"/>
        <v>0</v>
      </c>
      <c r="K2310" s="41">
        <f t="shared" si="2269"/>
        <v>0</v>
      </c>
      <c r="L2310" s="41">
        <f t="shared" si="2269"/>
        <v>0</v>
      </c>
      <c r="M2310" s="41">
        <f t="shared" si="2269"/>
        <v>0</v>
      </c>
      <c r="N2310" s="41">
        <f t="shared" si="2269"/>
        <v>0</v>
      </c>
      <c r="O2310" s="41">
        <f t="shared" si="2269"/>
        <v>0</v>
      </c>
      <c r="P2310" s="41">
        <f t="shared" si="2269"/>
        <v>0</v>
      </c>
      <c r="Q2310" s="41">
        <f t="shared" si="2269"/>
        <v>0</v>
      </c>
      <c r="R2310" s="41">
        <f t="shared" si="2269"/>
        <v>0</v>
      </c>
      <c r="S2310" s="41">
        <f t="shared" si="2269"/>
        <v>0</v>
      </c>
      <c r="T2310" s="41">
        <f t="shared" si="2269"/>
        <v>0</v>
      </c>
      <c r="U2310" s="41">
        <f t="shared" si="2269"/>
        <v>0</v>
      </c>
    </row>
    <row r="2311" spans="1:21" hidden="1" x14ac:dyDescent="0.2">
      <c r="A2311" s="3">
        <v>5205950101</v>
      </c>
      <c r="B2311" s="4" t="s">
        <v>365</v>
      </c>
      <c r="C2311" s="4" t="s">
        <v>9</v>
      </c>
      <c r="D2311" s="4">
        <f t="shared" si="2249"/>
        <v>10</v>
      </c>
      <c r="E2311" s="42">
        <f>+F2311+G2311+J2311+K2311+L2311+H2311+M2311+N2311+I2311+O2311+P2311+Q2311+R2311+S2311+T2311+U2311</f>
        <v>0</v>
      </c>
      <c r="F2311" s="42">
        <f>IFERROR(VLOOKUP($A2311,'2018'!$A$8:$C$209,3,FALSE),0)</f>
        <v>0</v>
      </c>
      <c r="G2311" s="42">
        <f>IFERROR(VLOOKUP($A2311,'2019'!$A$8:$C$282,3,FALSE),0)</f>
        <v>0</v>
      </c>
      <c r="H2311" s="42">
        <f>+IFERROR(VLOOKUP($A2311,'2020'!$A$14:$C$247,3,FALSE),0)</f>
        <v>0</v>
      </c>
      <c r="I2311" s="42">
        <f>+IFERROR(VLOOKUP($A2311,'2021'!$A$12:$C$276,3,FALSE),0)</f>
        <v>0</v>
      </c>
      <c r="J2311" s="42">
        <f>+IFERROR(VLOOKUP($A2311,'2022'!$A:$O,4,FALSE),0)</f>
        <v>0</v>
      </c>
      <c r="K2311" s="42">
        <f>+IFERROR(VLOOKUP($A2311,'2022'!$A:$O,5,FALSE),0)</f>
        <v>0</v>
      </c>
      <c r="L2311" s="42">
        <f>+IFERROR(VLOOKUP($A2311,'2022'!$A:$O,6,FALSE),0)</f>
        <v>0</v>
      </c>
      <c r="M2311" s="42">
        <f>+IFERROR(VLOOKUP($A2311,'2022'!$A:$O,7,FALSE),0)</f>
        <v>0</v>
      </c>
      <c r="N2311" s="42">
        <f>+IFERROR(VLOOKUP($A2311,'2022'!$A:$O,8,FALSE),0)</f>
        <v>0</v>
      </c>
      <c r="O2311" s="42">
        <f>+IFERROR(VLOOKUP($A2311,'2022'!$A:$O,9,FALSE),0)</f>
        <v>0</v>
      </c>
      <c r="P2311" s="42">
        <f>+IFERROR(VLOOKUP($A2311,'2022'!$A:$O,10,FALSE),0)</f>
        <v>0</v>
      </c>
      <c r="Q2311" s="42">
        <f>+IFERROR(VLOOKUP($A2311,'2022'!$A:$O,11,FALSE),0)</f>
        <v>0</v>
      </c>
      <c r="R2311" s="42">
        <f>+IFERROR(VLOOKUP($A2311,'2022'!$A:$O,12,FALSE),0)</f>
        <v>0</v>
      </c>
      <c r="S2311" s="42">
        <f>+IFERROR(VLOOKUP($A2311,'2022'!$A:$O,13,FALSE),0)</f>
        <v>0</v>
      </c>
      <c r="T2311" s="42">
        <f>+IFERROR(VLOOKUP($A2311,'2022'!$A:$O,14,FALSE),0)</f>
        <v>0</v>
      </c>
      <c r="U2311" s="42">
        <f>+IFERROR(VLOOKUP($A2311,'2022'!$A:$O,15,FALSE),0)</f>
        <v>0</v>
      </c>
    </row>
    <row r="2312" spans="1:21" ht="12" hidden="1" customHeight="1" x14ac:dyDescent="0.25">
      <c r="A2312" s="5">
        <v>520596</v>
      </c>
      <c r="B2312" s="6" t="s">
        <v>599</v>
      </c>
      <c r="C2312" s="6" t="s">
        <v>5</v>
      </c>
      <c r="D2312" s="6">
        <f t="shared" si="2249"/>
        <v>6</v>
      </c>
      <c r="E2312" s="40">
        <f t="shared" ref="E2312:U2312" si="2270">+E2313</f>
        <v>0</v>
      </c>
      <c r="F2312" s="40">
        <f t="shared" si="2270"/>
        <v>0</v>
      </c>
      <c r="G2312" s="40">
        <f t="shared" si="2270"/>
        <v>0</v>
      </c>
      <c r="H2312" s="40">
        <f t="shared" si="2270"/>
        <v>0</v>
      </c>
      <c r="I2312" s="40">
        <f t="shared" si="2270"/>
        <v>0</v>
      </c>
      <c r="J2312" s="40">
        <f t="shared" si="2270"/>
        <v>0</v>
      </c>
      <c r="K2312" s="40">
        <f t="shared" si="2270"/>
        <v>0</v>
      </c>
      <c r="L2312" s="40">
        <f t="shared" si="2270"/>
        <v>0</v>
      </c>
      <c r="M2312" s="40">
        <f t="shared" si="2270"/>
        <v>0</v>
      </c>
      <c r="N2312" s="40">
        <f t="shared" si="2270"/>
        <v>0</v>
      </c>
      <c r="O2312" s="40">
        <f t="shared" si="2270"/>
        <v>0</v>
      </c>
      <c r="P2312" s="40">
        <f t="shared" si="2270"/>
        <v>0</v>
      </c>
      <c r="Q2312" s="40">
        <f t="shared" si="2270"/>
        <v>0</v>
      </c>
      <c r="R2312" s="40">
        <f t="shared" si="2270"/>
        <v>0</v>
      </c>
      <c r="S2312" s="40">
        <f t="shared" si="2270"/>
        <v>0</v>
      </c>
      <c r="T2312" s="40">
        <f t="shared" si="2270"/>
        <v>0</v>
      </c>
      <c r="U2312" s="40">
        <f t="shared" si="2270"/>
        <v>0</v>
      </c>
    </row>
    <row r="2313" spans="1:21" ht="12" hidden="1" customHeight="1" x14ac:dyDescent="0.25">
      <c r="A2313" s="34">
        <v>52059601</v>
      </c>
      <c r="B2313" s="35" t="s">
        <v>599</v>
      </c>
      <c r="C2313" s="35" t="s">
        <v>5</v>
      </c>
      <c r="D2313" s="35">
        <f t="shared" si="2249"/>
        <v>8</v>
      </c>
      <c r="E2313" s="41">
        <f t="shared" ref="E2313:L2313" si="2271">+E2314+E2315</f>
        <v>0</v>
      </c>
      <c r="F2313" s="41">
        <f t="shared" si="2271"/>
        <v>0</v>
      </c>
      <c r="G2313" s="41">
        <f t="shared" si="2271"/>
        <v>0</v>
      </c>
      <c r="H2313" s="41">
        <f t="shared" ref="H2313" si="2272">+H2314+H2315</f>
        <v>0</v>
      </c>
      <c r="I2313" s="41">
        <f t="shared" ref="I2313" si="2273">+I2314+I2315</f>
        <v>0</v>
      </c>
      <c r="J2313" s="41">
        <f t="shared" si="2271"/>
        <v>0</v>
      </c>
      <c r="K2313" s="41">
        <f t="shared" si="2271"/>
        <v>0</v>
      </c>
      <c r="L2313" s="41">
        <f t="shared" si="2271"/>
        <v>0</v>
      </c>
      <c r="M2313" s="41">
        <f t="shared" ref="M2313:N2313" si="2274">+M2314+M2315</f>
        <v>0</v>
      </c>
      <c r="N2313" s="41">
        <f t="shared" si="2274"/>
        <v>0</v>
      </c>
      <c r="O2313" s="41">
        <f t="shared" ref="O2313:S2313" si="2275">+O2314+O2315</f>
        <v>0</v>
      </c>
      <c r="P2313" s="41">
        <f t="shared" si="2275"/>
        <v>0</v>
      </c>
      <c r="Q2313" s="41">
        <f t="shared" si="2275"/>
        <v>0</v>
      </c>
      <c r="R2313" s="41">
        <f t="shared" si="2275"/>
        <v>0</v>
      </c>
      <c r="S2313" s="41">
        <f t="shared" si="2275"/>
        <v>0</v>
      </c>
      <c r="T2313" s="41">
        <f t="shared" ref="T2313:U2313" si="2276">+T2314+T2315</f>
        <v>0</v>
      </c>
      <c r="U2313" s="41">
        <f t="shared" si="2276"/>
        <v>0</v>
      </c>
    </row>
    <row r="2314" spans="1:21" hidden="1" x14ac:dyDescent="0.2">
      <c r="A2314" s="3">
        <v>5205960101</v>
      </c>
      <c r="B2314" s="4" t="s">
        <v>599</v>
      </c>
      <c r="C2314" s="4" t="s">
        <v>9</v>
      </c>
      <c r="D2314" s="4">
        <f t="shared" si="2249"/>
        <v>10</v>
      </c>
      <c r="E2314" s="42">
        <f t="shared" ref="E2314:E2315" si="2277">+F2314+G2314+J2314+K2314+L2314+H2314+M2314+N2314+I2314+O2314+P2314+Q2314+R2314+S2314+T2314+U2314</f>
        <v>0</v>
      </c>
      <c r="F2314" s="42">
        <f>IFERROR(VLOOKUP($A2314,'2018'!$A$8:$C$209,3,FALSE),0)</f>
        <v>0</v>
      </c>
      <c r="G2314" s="42">
        <f>IFERROR(VLOOKUP($A2314,'2019'!$A$8:$C$282,3,FALSE),0)</f>
        <v>0</v>
      </c>
      <c r="H2314" s="42">
        <f>+IFERROR(VLOOKUP($A2314,'2020'!$A$14:$C$247,3,FALSE),0)</f>
        <v>0</v>
      </c>
      <c r="I2314" s="42">
        <f>+IFERROR(VLOOKUP($A2314,'2021'!$A$12:$C$276,3,FALSE),0)</f>
        <v>0</v>
      </c>
      <c r="J2314" s="42">
        <f>+IFERROR(VLOOKUP($A2314,'2022'!$A:$O,4,FALSE),0)</f>
        <v>0</v>
      </c>
      <c r="K2314" s="42">
        <f>+IFERROR(VLOOKUP($A2314,'2022'!$A:$O,5,FALSE),0)</f>
        <v>0</v>
      </c>
      <c r="L2314" s="42">
        <f>+IFERROR(VLOOKUP($A2314,'2022'!$A:$O,6,FALSE),0)</f>
        <v>0</v>
      </c>
      <c r="M2314" s="42">
        <f>+IFERROR(VLOOKUP($A2314,'2022'!$A:$O,7,FALSE),0)</f>
        <v>0</v>
      </c>
      <c r="N2314" s="42">
        <f>+IFERROR(VLOOKUP($A2314,'2022'!$A:$O,8,FALSE),0)</f>
        <v>0</v>
      </c>
      <c r="O2314" s="42">
        <f>+IFERROR(VLOOKUP($A2314,'2022'!$A:$O,9,FALSE),0)</f>
        <v>0</v>
      </c>
      <c r="P2314" s="42">
        <f>+IFERROR(VLOOKUP($A2314,'2022'!$A:$O,10,FALSE),0)</f>
        <v>0</v>
      </c>
      <c r="Q2314" s="42">
        <f>+IFERROR(VLOOKUP($A2314,'2022'!$A:$O,11,FALSE),0)</f>
        <v>0</v>
      </c>
      <c r="R2314" s="42">
        <f>+IFERROR(VLOOKUP($A2314,'2022'!$A:$O,12,FALSE),0)</f>
        <v>0</v>
      </c>
      <c r="S2314" s="42">
        <f>+IFERROR(VLOOKUP($A2314,'2022'!$A:$O,13,FALSE),0)</f>
        <v>0</v>
      </c>
      <c r="T2314" s="42">
        <f>+IFERROR(VLOOKUP($A2314,'2022'!$A:$O,14,FALSE),0)</f>
        <v>0</v>
      </c>
      <c r="U2314" s="42">
        <f>+IFERROR(VLOOKUP($A2314,'2022'!$A:$O,15,FALSE),0)</f>
        <v>0</v>
      </c>
    </row>
    <row r="2315" spans="1:21" ht="12" hidden="1" customHeight="1" x14ac:dyDescent="0.2">
      <c r="A2315" s="3">
        <v>5205960102</v>
      </c>
      <c r="B2315" s="4" t="s">
        <v>367</v>
      </c>
      <c r="C2315" s="4" t="s">
        <v>9</v>
      </c>
      <c r="D2315" s="4">
        <f t="shared" si="2249"/>
        <v>10</v>
      </c>
      <c r="E2315" s="42">
        <f t="shared" si="2277"/>
        <v>0</v>
      </c>
      <c r="F2315" s="42">
        <f>IFERROR(VLOOKUP($A2315,'2018'!$A$8:$C$209,3,FALSE),0)</f>
        <v>0</v>
      </c>
      <c r="G2315" s="42">
        <f>IFERROR(VLOOKUP($A2315,'2019'!$A$8:$C$282,3,FALSE),0)</f>
        <v>0</v>
      </c>
      <c r="H2315" s="42">
        <f>+IFERROR(VLOOKUP($A2315,'2020'!$A$14:$C$247,3,FALSE),0)</f>
        <v>0</v>
      </c>
      <c r="I2315" s="42">
        <f>+IFERROR(VLOOKUP($A2315,'2021'!$A$12:$C$276,3,FALSE),0)</f>
        <v>0</v>
      </c>
      <c r="J2315" s="42">
        <f>+IFERROR(VLOOKUP($A2315,'2022'!$A:$O,4,FALSE),0)</f>
        <v>0</v>
      </c>
      <c r="K2315" s="42">
        <f>+IFERROR(VLOOKUP($A2315,'2022'!$A:$O,5,FALSE),0)</f>
        <v>0</v>
      </c>
      <c r="L2315" s="42">
        <f>+IFERROR(VLOOKUP($A2315,'2022'!$A:$O,6,FALSE),0)</f>
        <v>0</v>
      </c>
      <c r="M2315" s="42">
        <f>+IFERROR(VLOOKUP($A2315,'2022'!$A:$O,7,FALSE),0)</f>
        <v>0</v>
      </c>
      <c r="N2315" s="42">
        <f>+IFERROR(VLOOKUP($A2315,'2022'!$A:$O,8,FALSE),0)</f>
        <v>0</v>
      </c>
      <c r="O2315" s="42">
        <f>+IFERROR(VLOOKUP($A2315,'2022'!$A:$O,9,FALSE),0)</f>
        <v>0</v>
      </c>
      <c r="P2315" s="42">
        <f>+IFERROR(VLOOKUP($A2315,'2022'!$A:$O,10,FALSE),0)</f>
        <v>0</v>
      </c>
      <c r="Q2315" s="42">
        <f>+IFERROR(VLOOKUP($A2315,'2022'!$A:$O,11,FALSE),0)</f>
        <v>0</v>
      </c>
      <c r="R2315" s="42">
        <f>+IFERROR(VLOOKUP($A2315,'2022'!$A:$O,12,FALSE),0)</f>
        <v>0</v>
      </c>
      <c r="S2315" s="42">
        <f>+IFERROR(VLOOKUP($A2315,'2022'!$A:$O,13,FALSE),0)</f>
        <v>0</v>
      </c>
      <c r="T2315" s="42">
        <f>+IFERROR(VLOOKUP($A2315,'2022'!$A:$O,14,FALSE),0)</f>
        <v>0</v>
      </c>
      <c r="U2315" s="42">
        <f>+IFERROR(VLOOKUP($A2315,'2022'!$A:$O,15,FALSE),0)</f>
        <v>0</v>
      </c>
    </row>
    <row r="2316" spans="1:21" ht="12" hidden="1" customHeight="1" x14ac:dyDescent="0.25">
      <c r="A2316" s="5">
        <v>520598</v>
      </c>
      <c r="B2316" s="6" t="s">
        <v>600</v>
      </c>
      <c r="C2316" s="6" t="s">
        <v>5</v>
      </c>
      <c r="D2316" s="6">
        <f t="shared" si="2249"/>
        <v>6</v>
      </c>
      <c r="E2316" s="40">
        <f t="shared" ref="E2316:U2317" si="2278">+E2317</f>
        <v>0</v>
      </c>
      <c r="F2316" s="40">
        <f t="shared" si="2278"/>
        <v>0</v>
      </c>
      <c r="G2316" s="40">
        <f t="shared" si="2278"/>
        <v>0</v>
      </c>
      <c r="H2316" s="40">
        <f t="shared" si="2278"/>
        <v>0</v>
      </c>
      <c r="I2316" s="40">
        <f t="shared" si="2278"/>
        <v>0</v>
      </c>
      <c r="J2316" s="40">
        <f t="shared" si="2278"/>
        <v>0</v>
      </c>
      <c r="K2316" s="40">
        <f t="shared" si="2278"/>
        <v>0</v>
      </c>
      <c r="L2316" s="40">
        <f t="shared" si="2278"/>
        <v>0</v>
      </c>
      <c r="M2316" s="40">
        <f t="shared" si="2278"/>
        <v>0</v>
      </c>
      <c r="N2316" s="40">
        <f t="shared" si="2278"/>
        <v>0</v>
      </c>
      <c r="O2316" s="40">
        <f t="shared" si="2278"/>
        <v>0</v>
      </c>
      <c r="P2316" s="40">
        <f t="shared" si="2278"/>
        <v>0</v>
      </c>
      <c r="Q2316" s="40">
        <f t="shared" si="2278"/>
        <v>0</v>
      </c>
      <c r="R2316" s="40">
        <f t="shared" si="2278"/>
        <v>0</v>
      </c>
      <c r="S2316" s="40">
        <f t="shared" si="2278"/>
        <v>0</v>
      </c>
      <c r="T2316" s="40">
        <f t="shared" si="2278"/>
        <v>0</v>
      </c>
      <c r="U2316" s="40">
        <f t="shared" si="2278"/>
        <v>0</v>
      </c>
    </row>
    <row r="2317" spans="1:21" ht="12" hidden="1" x14ac:dyDescent="0.25">
      <c r="A2317" s="34">
        <v>52059801</v>
      </c>
      <c r="B2317" s="35" t="s">
        <v>600</v>
      </c>
      <c r="C2317" s="35" t="s">
        <v>5</v>
      </c>
      <c r="D2317" s="35">
        <f t="shared" si="2249"/>
        <v>8</v>
      </c>
      <c r="E2317" s="41">
        <f t="shared" si="2278"/>
        <v>0</v>
      </c>
      <c r="F2317" s="41">
        <f t="shared" si="2278"/>
        <v>0</v>
      </c>
      <c r="G2317" s="41">
        <f t="shared" si="2278"/>
        <v>0</v>
      </c>
      <c r="H2317" s="41">
        <f t="shared" si="2278"/>
        <v>0</v>
      </c>
      <c r="I2317" s="41">
        <f t="shared" si="2278"/>
        <v>0</v>
      </c>
      <c r="J2317" s="41">
        <f t="shared" si="2278"/>
        <v>0</v>
      </c>
      <c r="K2317" s="41">
        <f t="shared" si="2278"/>
        <v>0</v>
      </c>
      <c r="L2317" s="41">
        <f t="shared" si="2278"/>
        <v>0</v>
      </c>
      <c r="M2317" s="41">
        <f t="shared" si="2278"/>
        <v>0</v>
      </c>
      <c r="N2317" s="41">
        <f t="shared" si="2278"/>
        <v>0</v>
      </c>
      <c r="O2317" s="41">
        <f t="shared" si="2278"/>
        <v>0</v>
      </c>
      <c r="P2317" s="41">
        <f t="shared" si="2278"/>
        <v>0</v>
      </c>
      <c r="Q2317" s="41">
        <f t="shared" si="2278"/>
        <v>0</v>
      </c>
      <c r="R2317" s="41">
        <f t="shared" si="2278"/>
        <v>0</v>
      </c>
      <c r="S2317" s="41">
        <f t="shared" si="2278"/>
        <v>0</v>
      </c>
      <c r="T2317" s="41">
        <f t="shared" si="2278"/>
        <v>0</v>
      </c>
      <c r="U2317" s="41">
        <f t="shared" si="2278"/>
        <v>0</v>
      </c>
    </row>
    <row r="2318" spans="1:21" ht="12" hidden="1" customHeight="1" x14ac:dyDescent="0.2">
      <c r="A2318" s="3">
        <v>5205980101</v>
      </c>
      <c r="B2318" s="4" t="s">
        <v>600</v>
      </c>
      <c r="C2318" s="4" t="s">
        <v>9</v>
      </c>
      <c r="D2318" s="4">
        <f t="shared" si="2249"/>
        <v>10</v>
      </c>
      <c r="E2318" s="42">
        <f>+F2318+G2318+J2318+K2318+L2318+H2318+M2318+N2318+I2318+O2318+P2318+Q2318+R2318+S2318+T2318+U2318</f>
        <v>0</v>
      </c>
      <c r="F2318" s="42">
        <f>IFERROR(VLOOKUP($A2318,'2018'!$A$8:$C$209,3,FALSE),0)</f>
        <v>0</v>
      </c>
      <c r="G2318" s="42">
        <f>IFERROR(VLOOKUP($A2318,'2019'!$A$8:$C$282,3,FALSE),0)</f>
        <v>0</v>
      </c>
      <c r="H2318" s="42">
        <f>+IFERROR(VLOOKUP($A2318,'2020'!$A$14:$C$247,3,FALSE),0)</f>
        <v>0</v>
      </c>
      <c r="I2318" s="42">
        <f>+IFERROR(VLOOKUP($A2318,'2021'!$A$12:$C$276,3,FALSE),0)</f>
        <v>0</v>
      </c>
      <c r="J2318" s="42">
        <f>+IFERROR(VLOOKUP($A2318,'2022'!$A:$O,4,FALSE),0)</f>
        <v>0</v>
      </c>
      <c r="K2318" s="42">
        <f>+IFERROR(VLOOKUP($A2318,'2022'!$A:$O,5,FALSE),0)</f>
        <v>0</v>
      </c>
      <c r="L2318" s="42">
        <f>+IFERROR(VLOOKUP($A2318,'2022'!$A:$O,6,FALSE),0)</f>
        <v>0</v>
      </c>
      <c r="M2318" s="42">
        <f>+IFERROR(VLOOKUP($A2318,'2022'!$A:$O,7,FALSE),0)</f>
        <v>0</v>
      </c>
      <c r="N2318" s="42">
        <f>+IFERROR(VLOOKUP($A2318,'2022'!$A:$O,8,FALSE),0)</f>
        <v>0</v>
      </c>
      <c r="O2318" s="42">
        <f>+IFERROR(VLOOKUP($A2318,'2022'!$A:$O,9,FALSE),0)</f>
        <v>0</v>
      </c>
      <c r="P2318" s="42">
        <f>+IFERROR(VLOOKUP($A2318,'2022'!$A:$O,10,FALSE),0)</f>
        <v>0</v>
      </c>
      <c r="Q2318" s="42">
        <f>+IFERROR(VLOOKUP($A2318,'2022'!$A:$O,11,FALSE),0)</f>
        <v>0</v>
      </c>
      <c r="R2318" s="42">
        <f>+IFERROR(VLOOKUP($A2318,'2022'!$A:$O,12,FALSE),0)</f>
        <v>0</v>
      </c>
      <c r="S2318" s="42">
        <f>+IFERROR(VLOOKUP($A2318,'2022'!$A:$O,13,FALSE),0)</f>
        <v>0</v>
      </c>
      <c r="T2318" s="42">
        <f>+IFERROR(VLOOKUP($A2318,'2022'!$A:$O,14,FALSE),0)</f>
        <v>0</v>
      </c>
      <c r="U2318" s="42">
        <f>+IFERROR(VLOOKUP($A2318,'2022'!$A:$O,15,FALSE),0)</f>
        <v>0</v>
      </c>
    </row>
    <row r="2319" spans="1:21" ht="12" hidden="1" customHeight="1" x14ac:dyDescent="0.25">
      <c r="A2319" s="32">
        <v>5210</v>
      </c>
      <c r="B2319" s="33" t="s">
        <v>122</v>
      </c>
      <c r="C2319" s="33" t="s">
        <v>5</v>
      </c>
      <c r="D2319" s="33">
        <f t="shared" si="2249"/>
        <v>4</v>
      </c>
      <c r="E2319" s="39">
        <f t="shared" ref="E2319:L2319" si="2279">+E2320+E2323+E2326+E2329+E2332+E2335+E2338+E2346+E2349</f>
        <v>0</v>
      </c>
      <c r="F2319" s="39">
        <f t="shared" si="2279"/>
        <v>0</v>
      </c>
      <c r="G2319" s="39">
        <f t="shared" si="2279"/>
        <v>0</v>
      </c>
      <c r="H2319" s="39">
        <f t="shared" ref="H2319" si="2280">+H2320+H2323+H2326+H2329+H2332+H2335+H2338+H2346+H2349</f>
        <v>0</v>
      </c>
      <c r="I2319" s="39">
        <f t="shared" ref="I2319" si="2281">+I2320+I2323+I2326+I2329+I2332+I2335+I2338+I2346+I2349</f>
        <v>0</v>
      </c>
      <c r="J2319" s="39">
        <f t="shared" si="2279"/>
        <v>0</v>
      </c>
      <c r="K2319" s="39">
        <f t="shared" si="2279"/>
        <v>0</v>
      </c>
      <c r="L2319" s="39">
        <f t="shared" si="2279"/>
        <v>0</v>
      </c>
      <c r="M2319" s="39">
        <f t="shared" ref="M2319:N2319" si="2282">+M2320+M2323+M2326+M2329+M2332+M2335+M2338+M2346+M2349</f>
        <v>0</v>
      </c>
      <c r="N2319" s="39">
        <f t="shared" si="2282"/>
        <v>0</v>
      </c>
      <c r="O2319" s="39">
        <f t="shared" ref="O2319:S2319" si="2283">+O2320+O2323+O2326+O2329+O2332+O2335+O2338+O2346+O2349</f>
        <v>0</v>
      </c>
      <c r="P2319" s="39">
        <f t="shared" si="2283"/>
        <v>0</v>
      </c>
      <c r="Q2319" s="39">
        <f t="shared" si="2283"/>
        <v>0</v>
      </c>
      <c r="R2319" s="39">
        <f t="shared" si="2283"/>
        <v>0</v>
      </c>
      <c r="S2319" s="39">
        <f t="shared" si="2283"/>
        <v>0</v>
      </c>
      <c r="T2319" s="39">
        <f t="shared" ref="T2319:U2319" si="2284">+T2320+T2323+T2326+T2329+T2332+T2335+T2338+T2346+T2349</f>
        <v>0</v>
      </c>
      <c r="U2319" s="39">
        <f t="shared" si="2284"/>
        <v>0</v>
      </c>
    </row>
    <row r="2320" spans="1:21" ht="12" hidden="1" x14ac:dyDescent="0.25">
      <c r="A2320" s="5">
        <v>521010</v>
      </c>
      <c r="B2320" s="6" t="s">
        <v>1038</v>
      </c>
      <c r="C2320" s="6" t="s">
        <v>5</v>
      </c>
      <c r="D2320" s="6">
        <f t="shared" si="2249"/>
        <v>6</v>
      </c>
      <c r="E2320" s="40">
        <f t="shared" ref="E2320:U2321" si="2285">+E2321</f>
        <v>0</v>
      </c>
      <c r="F2320" s="40">
        <f t="shared" si="2285"/>
        <v>0</v>
      </c>
      <c r="G2320" s="40">
        <f t="shared" si="2285"/>
        <v>0</v>
      </c>
      <c r="H2320" s="40">
        <f t="shared" si="2285"/>
        <v>0</v>
      </c>
      <c r="I2320" s="40">
        <f t="shared" si="2285"/>
        <v>0</v>
      </c>
      <c r="J2320" s="40">
        <f t="shared" si="2285"/>
        <v>0</v>
      </c>
      <c r="K2320" s="40">
        <f t="shared" si="2285"/>
        <v>0</v>
      </c>
      <c r="L2320" s="40">
        <f t="shared" si="2285"/>
        <v>0</v>
      </c>
      <c r="M2320" s="40">
        <f t="shared" si="2285"/>
        <v>0</v>
      </c>
      <c r="N2320" s="40">
        <f t="shared" si="2285"/>
        <v>0</v>
      </c>
      <c r="O2320" s="40">
        <f t="shared" si="2285"/>
        <v>0</v>
      </c>
      <c r="P2320" s="40">
        <f t="shared" si="2285"/>
        <v>0</v>
      </c>
      <c r="Q2320" s="40">
        <f t="shared" si="2285"/>
        <v>0</v>
      </c>
      <c r="R2320" s="40">
        <f t="shared" si="2285"/>
        <v>0</v>
      </c>
      <c r="S2320" s="40">
        <f t="shared" si="2285"/>
        <v>0</v>
      </c>
      <c r="T2320" s="40">
        <f t="shared" si="2285"/>
        <v>0</v>
      </c>
      <c r="U2320" s="40">
        <f t="shared" si="2285"/>
        <v>0</v>
      </c>
    </row>
    <row r="2321" spans="1:21" ht="12" hidden="1" customHeight="1" x14ac:dyDescent="0.25">
      <c r="A2321" s="34">
        <v>52101001</v>
      </c>
      <c r="B2321" s="35" t="s">
        <v>1038</v>
      </c>
      <c r="C2321" s="35" t="s">
        <v>5</v>
      </c>
      <c r="D2321" s="35">
        <f t="shared" si="2249"/>
        <v>8</v>
      </c>
      <c r="E2321" s="41">
        <f t="shared" si="2285"/>
        <v>0</v>
      </c>
      <c r="F2321" s="41">
        <f t="shared" si="2285"/>
        <v>0</v>
      </c>
      <c r="G2321" s="41">
        <f t="shared" si="2285"/>
        <v>0</v>
      </c>
      <c r="H2321" s="41">
        <f t="shared" si="2285"/>
        <v>0</v>
      </c>
      <c r="I2321" s="41">
        <f t="shared" si="2285"/>
        <v>0</v>
      </c>
      <c r="J2321" s="41">
        <f t="shared" si="2285"/>
        <v>0</v>
      </c>
      <c r="K2321" s="41">
        <f t="shared" si="2285"/>
        <v>0</v>
      </c>
      <c r="L2321" s="41">
        <f t="shared" si="2285"/>
        <v>0</v>
      </c>
      <c r="M2321" s="41">
        <f t="shared" si="2285"/>
        <v>0</v>
      </c>
      <c r="N2321" s="41">
        <f t="shared" si="2285"/>
        <v>0</v>
      </c>
      <c r="O2321" s="41">
        <f t="shared" si="2285"/>
        <v>0</v>
      </c>
      <c r="P2321" s="41">
        <f t="shared" si="2285"/>
        <v>0</v>
      </c>
      <c r="Q2321" s="41">
        <f t="shared" si="2285"/>
        <v>0</v>
      </c>
      <c r="R2321" s="41">
        <f t="shared" si="2285"/>
        <v>0</v>
      </c>
      <c r="S2321" s="41">
        <f t="shared" si="2285"/>
        <v>0</v>
      </c>
      <c r="T2321" s="41">
        <f t="shared" si="2285"/>
        <v>0</v>
      </c>
      <c r="U2321" s="41">
        <f t="shared" si="2285"/>
        <v>0</v>
      </c>
    </row>
    <row r="2322" spans="1:21" ht="12" hidden="1" customHeight="1" x14ac:dyDescent="0.2">
      <c r="A2322" s="3">
        <v>5210100101</v>
      </c>
      <c r="B2322" s="4" t="s">
        <v>1038</v>
      </c>
      <c r="C2322" s="4" t="s">
        <v>9</v>
      </c>
      <c r="D2322" s="4">
        <f t="shared" si="2249"/>
        <v>10</v>
      </c>
      <c r="E2322" s="42">
        <f>+F2322+G2322+J2322+K2322+L2322+H2322+M2322+N2322+I2322+O2322+P2322+Q2322+R2322+S2322+T2322+U2322</f>
        <v>0</v>
      </c>
      <c r="F2322" s="42">
        <f>IFERROR(VLOOKUP($A2322,'2018'!$A$8:$C$209,3,FALSE),0)</f>
        <v>0</v>
      </c>
      <c r="G2322" s="42">
        <f>IFERROR(VLOOKUP($A2322,'2019'!$A$8:$C$282,3,FALSE),0)</f>
        <v>0</v>
      </c>
      <c r="H2322" s="42">
        <f>+IFERROR(VLOOKUP($A2322,'2020'!$A$14:$C$247,3,FALSE),0)</f>
        <v>0</v>
      </c>
      <c r="I2322" s="42">
        <f>+IFERROR(VLOOKUP($A2322,'2021'!$A$12:$C$276,3,FALSE),0)</f>
        <v>0</v>
      </c>
      <c r="J2322" s="42">
        <f>+IFERROR(VLOOKUP($A2322,'2022'!$A:$O,4,FALSE),0)</f>
        <v>0</v>
      </c>
      <c r="K2322" s="42">
        <f>+IFERROR(VLOOKUP($A2322,'2022'!$A:$O,5,FALSE),0)</f>
        <v>0</v>
      </c>
      <c r="L2322" s="42">
        <f>+IFERROR(VLOOKUP($A2322,'2022'!$A:$O,6,FALSE),0)</f>
        <v>0</v>
      </c>
      <c r="M2322" s="42">
        <f>+IFERROR(VLOOKUP($A2322,'2022'!$A:$O,7,FALSE),0)</f>
        <v>0</v>
      </c>
      <c r="N2322" s="42">
        <f>+IFERROR(VLOOKUP($A2322,'2022'!$A:$O,8,FALSE),0)</f>
        <v>0</v>
      </c>
      <c r="O2322" s="42">
        <f>+IFERROR(VLOOKUP($A2322,'2022'!$A:$O,9,FALSE),0)</f>
        <v>0</v>
      </c>
      <c r="P2322" s="42">
        <f>+IFERROR(VLOOKUP($A2322,'2022'!$A:$O,10,FALSE),0)</f>
        <v>0</v>
      </c>
      <c r="Q2322" s="42">
        <f>+IFERROR(VLOOKUP($A2322,'2022'!$A:$O,11,FALSE),0)</f>
        <v>0</v>
      </c>
      <c r="R2322" s="42">
        <f>+IFERROR(VLOOKUP($A2322,'2022'!$A:$O,12,FALSE),0)</f>
        <v>0</v>
      </c>
      <c r="S2322" s="42">
        <f>+IFERROR(VLOOKUP($A2322,'2022'!$A:$O,13,FALSE),0)</f>
        <v>0</v>
      </c>
      <c r="T2322" s="42">
        <f>+IFERROR(VLOOKUP($A2322,'2022'!$A:$O,14,FALSE),0)</f>
        <v>0</v>
      </c>
      <c r="U2322" s="42">
        <f>+IFERROR(VLOOKUP($A2322,'2022'!$A:$O,15,FALSE),0)</f>
        <v>0</v>
      </c>
    </row>
    <row r="2323" spans="1:21" ht="12" hidden="1" x14ac:dyDescent="0.25">
      <c r="A2323" s="5">
        <v>521015</v>
      </c>
      <c r="B2323" s="6" t="s">
        <v>1039</v>
      </c>
      <c r="C2323" s="6" t="s">
        <v>5</v>
      </c>
      <c r="D2323" s="6">
        <f t="shared" si="2249"/>
        <v>6</v>
      </c>
      <c r="E2323" s="40">
        <f t="shared" ref="E2323:U2324" si="2286">+E2324</f>
        <v>0</v>
      </c>
      <c r="F2323" s="40">
        <f t="shared" si="2286"/>
        <v>0</v>
      </c>
      <c r="G2323" s="40">
        <f t="shared" si="2286"/>
        <v>0</v>
      </c>
      <c r="H2323" s="40">
        <f t="shared" si="2286"/>
        <v>0</v>
      </c>
      <c r="I2323" s="40">
        <f t="shared" si="2286"/>
        <v>0</v>
      </c>
      <c r="J2323" s="40">
        <f t="shared" si="2286"/>
        <v>0</v>
      </c>
      <c r="K2323" s="40">
        <f t="shared" si="2286"/>
        <v>0</v>
      </c>
      <c r="L2323" s="40">
        <f t="shared" si="2286"/>
        <v>0</v>
      </c>
      <c r="M2323" s="40">
        <f t="shared" si="2286"/>
        <v>0</v>
      </c>
      <c r="N2323" s="40">
        <f t="shared" si="2286"/>
        <v>0</v>
      </c>
      <c r="O2323" s="40">
        <f t="shared" si="2286"/>
        <v>0</v>
      </c>
      <c r="P2323" s="40">
        <f t="shared" si="2286"/>
        <v>0</v>
      </c>
      <c r="Q2323" s="40">
        <f t="shared" si="2286"/>
        <v>0</v>
      </c>
      <c r="R2323" s="40">
        <f t="shared" si="2286"/>
        <v>0</v>
      </c>
      <c r="S2323" s="40">
        <f t="shared" si="2286"/>
        <v>0</v>
      </c>
      <c r="T2323" s="40">
        <f t="shared" si="2286"/>
        <v>0</v>
      </c>
      <c r="U2323" s="40">
        <f t="shared" si="2286"/>
        <v>0</v>
      </c>
    </row>
    <row r="2324" spans="1:21" ht="12" hidden="1" customHeight="1" x14ac:dyDescent="0.25">
      <c r="A2324" s="34">
        <v>52101501</v>
      </c>
      <c r="B2324" s="35" t="s">
        <v>1039</v>
      </c>
      <c r="C2324" s="35" t="s">
        <v>5</v>
      </c>
      <c r="D2324" s="35">
        <f t="shared" si="2249"/>
        <v>8</v>
      </c>
      <c r="E2324" s="41">
        <f t="shared" si="2286"/>
        <v>0</v>
      </c>
      <c r="F2324" s="41">
        <f t="shared" si="2286"/>
        <v>0</v>
      </c>
      <c r="G2324" s="41">
        <f t="shared" si="2286"/>
        <v>0</v>
      </c>
      <c r="H2324" s="41">
        <f t="shared" si="2286"/>
        <v>0</v>
      </c>
      <c r="I2324" s="41">
        <f t="shared" si="2286"/>
        <v>0</v>
      </c>
      <c r="J2324" s="41">
        <f t="shared" si="2286"/>
        <v>0</v>
      </c>
      <c r="K2324" s="41">
        <f t="shared" si="2286"/>
        <v>0</v>
      </c>
      <c r="L2324" s="41">
        <f t="shared" si="2286"/>
        <v>0</v>
      </c>
      <c r="M2324" s="41">
        <f t="shared" si="2286"/>
        <v>0</v>
      </c>
      <c r="N2324" s="41">
        <f t="shared" si="2286"/>
        <v>0</v>
      </c>
      <c r="O2324" s="41">
        <f t="shared" si="2286"/>
        <v>0</v>
      </c>
      <c r="P2324" s="41">
        <f t="shared" si="2286"/>
        <v>0</v>
      </c>
      <c r="Q2324" s="41">
        <f t="shared" si="2286"/>
        <v>0</v>
      </c>
      <c r="R2324" s="41">
        <f t="shared" si="2286"/>
        <v>0</v>
      </c>
      <c r="S2324" s="41">
        <f t="shared" si="2286"/>
        <v>0</v>
      </c>
      <c r="T2324" s="41">
        <f t="shared" si="2286"/>
        <v>0</v>
      </c>
      <c r="U2324" s="41">
        <f t="shared" si="2286"/>
        <v>0</v>
      </c>
    </row>
    <row r="2325" spans="1:21" ht="12" hidden="1" customHeight="1" x14ac:dyDescent="0.2">
      <c r="A2325" s="3">
        <v>5210150101</v>
      </c>
      <c r="B2325" s="4" t="s">
        <v>1039</v>
      </c>
      <c r="C2325" s="4" t="s">
        <v>9</v>
      </c>
      <c r="D2325" s="4">
        <f t="shared" si="2249"/>
        <v>10</v>
      </c>
      <c r="E2325" s="42">
        <f>+F2325+G2325+J2325+K2325+L2325+H2325+M2325+N2325+I2325+O2325+P2325+Q2325+R2325+S2325+T2325+U2325</f>
        <v>0</v>
      </c>
      <c r="F2325" s="42">
        <f>IFERROR(VLOOKUP($A2325,'2018'!$A$8:$C$209,3,FALSE),0)</f>
        <v>0</v>
      </c>
      <c r="G2325" s="42">
        <f>IFERROR(VLOOKUP($A2325,'2019'!$A$8:$C$282,3,FALSE),0)</f>
        <v>0</v>
      </c>
      <c r="H2325" s="42">
        <f>+IFERROR(VLOOKUP($A2325,'2020'!$A$14:$C$247,3,FALSE),0)</f>
        <v>0</v>
      </c>
      <c r="I2325" s="42">
        <f>+IFERROR(VLOOKUP($A2325,'2021'!$A$12:$C$276,3,FALSE),0)</f>
        <v>0</v>
      </c>
      <c r="J2325" s="42">
        <f>+IFERROR(VLOOKUP($A2325,'2022'!$A:$O,4,FALSE),0)</f>
        <v>0</v>
      </c>
      <c r="K2325" s="42">
        <f>+IFERROR(VLOOKUP($A2325,'2022'!$A:$O,5,FALSE),0)</f>
        <v>0</v>
      </c>
      <c r="L2325" s="42">
        <f>+IFERROR(VLOOKUP($A2325,'2022'!$A:$O,6,FALSE),0)</f>
        <v>0</v>
      </c>
      <c r="M2325" s="42">
        <f>+IFERROR(VLOOKUP($A2325,'2022'!$A:$O,7,FALSE),0)</f>
        <v>0</v>
      </c>
      <c r="N2325" s="42">
        <f>+IFERROR(VLOOKUP($A2325,'2022'!$A:$O,8,FALSE),0)</f>
        <v>0</v>
      </c>
      <c r="O2325" s="42">
        <f>+IFERROR(VLOOKUP($A2325,'2022'!$A:$O,9,FALSE),0)</f>
        <v>0</v>
      </c>
      <c r="P2325" s="42">
        <f>+IFERROR(VLOOKUP($A2325,'2022'!$A:$O,10,FALSE),0)</f>
        <v>0</v>
      </c>
      <c r="Q2325" s="42">
        <f>+IFERROR(VLOOKUP($A2325,'2022'!$A:$O,11,FALSE),0)</f>
        <v>0</v>
      </c>
      <c r="R2325" s="42">
        <f>+IFERROR(VLOOKUP($A2325,'2022'!$A:$O,12,FALSE),0)</f>
        <v>0</v>
      </c>
      <c r="S2325" s="42">
        <f>+IFERROR(VLOOKUP($A2325,'2022'!$A:$O,13,FALSE),0)</f>
        <v>0</v>
      </c>
      <c r="T2325" s="42">
        <f>+IFERROR(VLOOKUP($A2325,'2022'!$A:$O,14,FALSE),0)</f>
        <v>0</v>
      </c>
      <c r="U2325" s="42">
        <f>+IFERROR(VLOOKUP($A2325,'2022'!$A:$O,15,FALSE),0)</f>
        <v>0</v>
      </c>
    </row>
    <row r="2326" spans="1:21" ht="12" hidden="1" x14ac:dyDescent="0.25">
      <c r="A2326" s="5">
        <v>521020</v>
      </c>
      <c r="B2326" s="6" t="s">
        <v>482</v>
      </c>
      <c r="C2326" s="6" t="s">
        <v>5</v>
      </c>
      <c r="D2326" s="6">
        <f t="shared" si="2249"/>
        <v>6</v>
      </c>
      <c r="E2326" s="40">
        <f t="shared" ref="E2326:U2327" si="2287">+E2327</f>
        <v>0</v>
      </c>
      <c r="F2326" s="40">
        <f t="shared" si="2287"/>
        <v>0</v>
      </c>
      <c r="G2326" s="40">
        <f t="shared" si="2287"/>
        <v>0</v>
      </c>
      <c r="H2326" s="40">
        <f t="shared" si="2287"/>
        <v>0</v>
      </c>
      <c r="I2326" s="40">
        <f t="shared" si="2287"/>
        <v>0</v>
      </c>
      <c r="J2326" s="40">
        <f t="shared" si="2287"/>
        <v>0</v>
      </c>
      <c r="K2326" s="40">
        <f t="shared" si="2287"/>
        <v>0</v>
      </c>
      <c r="L2326" s="40">
        <f t="shared" si="2287"/>
        <v>0</v>
      </c>
      <c r="M2326" s="40">
        <f t="shared" si="2287"/>
        <v>0</v>
      </c>
      <c r="N2326" s="40">
        <f t="shared" si="2287"/>
        <v>0</v>
      </c>
      <c r="O2326" s="40">
        <f t="shared" si="2287"/>
        <v>0</v>
      </c>
      <c r="P2326" s="40">
        <f t="shared" si="2287"/>
        <v>0</v>
      </c>
      <c r="Q2326" s="40">
        <f t="shared" si="2287"/>
        <v>0</v>
      </c>
      <c r="R2326" s="40">
        <f t="shared" si="2287"/>
        <v>0</v>
      </c>
      <c r="S2326" s="40">
        <f t="shared" si="2287"/>
        <v>0</v>
      </c>
      <c r="T2326" s="40">
        <f t="shared" si="2287"/>
        <v>0</v>
      </c>
      <c r="U2326" s="40">
        <f t="shared" si="2287"/>
        <v>0</v>
      </c>
    </row>
    <row r="2327" spans="1:21" ht="12" hidden="1" x14ac:dyDescent="0.25">
      <c r="A2327" s="34">
        <v>52102001</v>
      </c>
      <c r="B2327" s="35" t="s">
        <v>482</v>
      </c>
      <c r="C2327" s="35" t="s">
        <v>5</v>
      </c>
      <c r="D2327" s="35">
        <f t="shared" si="2249"/>
        <v>8</v>
      </c>
      <c r="E2327" s="41">
        <f t="shared" si="2287"/>
        <v>0</v>
      </c>
      <c r="F2327" s="41">
        <f t="shared" si="2287"/>
        <v>0</v>
      </c>
      <c r="G2327" s="41">
        <f t="shared" si="2287"/>
        <v>0</v>
      </c>
      <c r="H2327" s="41">
        <f t="shared" si="2287"/>
        <v>0</v>
      </c>
      <c r="I2327" s="41">
        <f t="shared" si="2287"/>
        <v>0</v>
      </c>
      <c r="J2327" s="41">
        <f t="shared" si="2287"/>
        <v>0</v>
      </c>
      <c r="K2327" s="41">
        <f t="shared" si="2287"/>
        <v>0</v>
      </c>
      <c r="L2327" s="41">
        <f t="shared" si="2287"/>
        <v>0</v>
      </c>
      <c r="M2327" s="41">
        <f t="shared" si="2287"/>
        <v>0</v>
      </c>
      <c r="N2327" s="41">
        <f t="shared" si="2287"/>
        <v>0</v>
      </c>
      <c r="O2327" s="41">
        <f t="shared" si="2287"/>
        <v>0</v>
      </c>
      <c r="P2327" s="41">
        <f t="shared" si="2287"/>
        <v>0</v>
      </c>
      <c r="Q2327" s="41">
        <f t="shared" si="2287"/>
        <v>0</v>
      </c>
      <c r="R2327" s="41">
        <f t="shared" si="2287"/>
        <v>0</v>
      </c>
      <c r="S2327" s="41">
        <f t="shared" si="2287"/>
        <v>0</v>
      </c>
      <c r="T2327" s="41">
        <f t="shared" si="2287"/>
        <v>0</v>
      </c>
      <c r="U2327" s="41">
        <f t="shared" si="2287"/>
        <v>0</v>
      </c>
    </row>
    <row r="2328" spans="1:21" hidden="1" x14ac:dyDescent="0.2">
      <c r="A2328" s="3">
        <v>5210200101</v>
      </c>
      <c r="B2328" s="4" t="s">
        <v>482</v>
      </c>
      <c r="C2328" s="4" t="s">
        <v>9</v>
      </c>
      <c r="D2328" s="4">
        <f t="shared" si="2249"/>
        <v>10</v>
      </c>
      <c r="E2328" s="42">
        <f>+F2328+G2328+J2328+K2328+L2328+H2328+M2328+N2328+I2328+O2328+P2328+Q2328+R2328+S2328+T2328+U2328</f>
        <v>0</v>
      </c>
      <c r="F2328" s="42">
        <f>IFERROR(VLOOKUP($A2328,'2018'!$A$8:$C$209,3,FALSE),0)</f>
        <v>0</v>
      </c>
      <c r="G2328" s="42">
        <f>IFERROR(VLOOKUP($A2328,'2019'!$A$8:$C$282,3,FALSE),0)</f>
        <v>0</v>
      </c>
      <c r="H2328" s="42">
        <f>+IFERROR(VLOOKUP($A2328,'2020'!$A$14:$C$247,3,FALSE),0)</f>
        <v>0</v>
      </c>
      <c r="I2328" s="42">
        <f>+IFERROR(VLOOKUP($A2328,'2021'!$A$12:$C$276,3,FALSE),0)</f>
        <v>0</v>
      </c>
      <c r="J2328" s="42">
        <f>+IFERROR(VLOOKUP($A2328,'2022'!$A:$O,4,FALSE),0)</f>
        <v>0</v>
      </c>
      <c r="K2328" s="42">
        <f>+IFERROR(VLOOKUP($A2328,'2022'!$A:$O,5,FALSE),0)</f>
        <v>0</v>
      </c>
      <c r="L2328" s="42">
        <f>+IFERROR(VLOOKUP($A2328,'2022'!$A:$O,6,FALSE),0)</f>
        <v>0</v>
      </c>
      <c r="M2328" s="42">
        <f>+IFERROR(VLOOKUP($A2328,'2022'!$A:$O,7,FALSE),0)</f>
        <v>0</v>
      </c>
      <c r="N2328" s="42">
        <f>+IFERROR(VLOOKUP($A2328,'2022'!$A:$O,8,FALSE),0)</f>
        <v>0</v>
      </c>
      <c r="O2328" s="42">
        <f>+IFERROR(VLOOKUP($A2328,'2022'!$A:$O,9,FALSE),0)</f>
        <v>0</v>
      </c>
      <c r="P2328" s="42">
        <f>+IFERROR(VLOOKUP($A2328,'2022'!$A:$O,10,FALSE),0)</f>
        <v>0</v>
      </c>
      <c r="Q2328" s="42">
        <f>+IFERROR(VLOOKUP($A2328,'2022'!$A:$O,11,FALSE),0)</f>
        <v>0</v>
      </c>
      <c r="R2328" s="42">
        <f>+IFERROR(VLOOKUP($A2328,'2022'!$A:$O,12,FALSE),0)</f>
        <v>0</v>
      </c>
      <c r="S2328" s="42">
        <f>+IFERROR(VLOOKUP($A2328,'2022'!$A:$O,13,FALSE),0)</f>
        <v>0</v>
      </c>
      <c r="T2328" s="42">
        <f>+IFERROR(VLOOKUP($A2328,'2022'!$A:$O,14,FALSE),0)</f>
        <v>0</v>
      </c>
      <c r="U2328" s="42">
        <f>+IFERROR(VLOOKUP($A2328,'2022'!$A:$O,15,FALSE),0)</f>
        <v>0</v>
      </c>
    </row>
    <row r="2329" spans="1:21" ht="12" hidden="1" x14ac:dyDescent="0.25">
      <c r="A2329" s="5">
        <v>521025</v>
      </c>
      <c r="B2329" s="6" t="s">
        <v>371</v>
      </c>
      <c r="C2329" s="6" t="s">
        <v>5</v>
      </c>
      <c r="D2329" s="6">
        <f t="shared" si="2249"/>
        <v>6</v>
      </c>
      <c r="E2329" s="40">
        <f t="shared" ref="E2329:U2330" si="2288">+E2330</f>
        <v>0</v>
      </c>
      <c r="F2329" s="40">
        <f t="shared" si="2288"/>
        <v>0</v>
      </c>
      <c r="G2329" s="40">
        <f t="shared" si="2288"/>
        <v>0</v>
      </c>
      <c r="H2329" s="40">
        <f t="shared" si="2288"/>
        <v>0</v>
      </c>
      <c r="I2329" s="40">
        <f t="shared" si="2288"/>
        <v>0</v>
      </c>
      <c r="J2329" s="40">
        <f t="shared" si="2288"/>
        <v>0</v>
      </c>
      <c r="K2329" s="40">
        <f t="shared" si="2288"/>
        <v>0</v>
      </c>
      <c r="L2329" s="40">
        <f t="shared" si="2288"/>
        <v>0</v>
      </c>
      <c r="M2329" s="40">
        <f t="shared" si="2288"/>
        <v>0</v>
      </c>
      <c r="N2329" s="40">
        <f t="shared" si="2288"/>
        <v>0</v>
      </c>
      <c r="O2329" s="40">
        <f t="shared" si="2288"/>
        <v>0</v>
      </c>
      <c r="P2329" s="40">
        <f t="shared" si="2288"/>
        <v>0</v>
      </c>
      <c r="Q2329" s="40">
        <f t="shared" si="2288"/>
        <v>0</v>
      </c>
      <c r="R2329" s="40">
        <f t="shared" si="2288"/>
        <v>0</v>
      </c>
      <c r="S2329" s="40">
        <f t="shared" si="2288"/>
        <v>0</v>
      </c>
      <c r="T2329" s="40">
        <f t="shared" si="2288"/>
        <v>0</v>
      </c>
      <c r="U2329" s="40">
        <f t="shared" si="2288"/>
        <v>0</v>
      </c>
    </row>
    <row r="2330" spans="1:21" ht="12" hidden="1" x14ac:dyDescent="0.25">
      <c r="A2330" s="34">
        <v>52102501</v>
      </c>
      <c r="B2330" s="35" t="s">
        <v>371</v>
      </c>
      <c r="C2330" s="35" t="s">
        <v>5</v>
      </c>
      <c r="D2330" s="35">
        <f t="shared" si="2249"/>
        <v>8</v>
      </c>
      <c r="E2330" s="41">
        <f t="shared" si="2288"/>
        <v>0</v>
      </c>
      <c r="F2330" s="41">
        <f t="shared" si="2288"/>
        <v>0</v>
      </c>
      <c r="G2330" s="41">
        <f t="shared" si="2288"/>
        <v>0</v>
      </c>
      <c r="H2330" s="41">
        <f t="shared" si="2288"/>
        <v>0</v>
      </c>
      <c r="I2330" s="41">
        <f t="shared" si="2288"/>
        <v>0</v>
      </c>
      <c r="J2330" s="41">
        <f t="shared" si="2288"/>
        <v>0</v>
      </c>
      <c r="K2330" s="41">
        <f t="shared" si="2288"/>
        <v>0</v>
      </c>
      <c r="L2330" s="41">
        <f t="shared" si="2288"/>
        <v>0</v>
      </c>
      <c r="M2330" s="41">
        <f t="shared" si="2288"/>
        <v>0</v>
      </c>
      <c r="N2330" s="41">
        <f t="shared" si="2288"/>
        <v>0</v>
      </c>
      <c r="O2330" s="41">
        <f t="shared" si="2288"/>
        <v>0</v>
      </c>
      <c r="P2330" s="41">
        <f t="shared" si="2288"/>
        <v>0</v>
      </c>
      <c r="Q2330" s="41">
        <f t="shared" si="2288"/>
        <v>0</v>
      </c>
      <c r="R2330" s="41">
        <f t="shared" si="2288"/>
        <v>0</v>
      </c>
      <c r="S2330" s="41">
        <f t="shared" si="2288"/>
        <v>0</v>
      </c>
      <c r="T2330" s="41">
        <f t="shared" si="2288"/>
        <v>0</v>
      </c>
      <c r="U2330" s="41">
        <f t="shared" si="2288"/>
        <v>0</v>
      </c>
    </row>
    <row r="2331" spans="1:21" hidden="1" x14ac:dyDescent="0.2">
      <c r="A2331" s="3">
        <v>5210250101</v>
      </c>
      <c r="B2331" s="4" t="s">
        <v>371</v>
      </c>
      <c r="C2331" s="4" t="s">
        <v>9</v>
      </c>
      <c r="D2331" s="4">
        <f t="shared" si="2249"/>
        <v>10</v>
      </c>
      <c r="E2331" s="42">
        <f>+F2331+G2331+J2331+K2331+L2331+H2331+M2331+N2331+I2331+O2331+P2331+Q2331+R2331+S2331+T2331+U2331</f>
        <v>0</v>
      </c>
      <c r="F2331" s="42">
        <f>IFERROR(VLOOKUP($A2331,'2018'!$A$8:$C$209,3,FALSE),0)</f>
        <v>0</v>
      </c>
      <c r="G2331" s="42">
        <f>IFERROR(VLOOKUP($A2331,'2019'!$A$8:$C$282,3,FALSE),0)</f>
        <v>0</v>
      </c>
      <c r="H2331" s="42">
        <f>+IFERROR(VLOOKUP($A2331,'2020'!$A$14:$C$247,3,FALSE),0)</f>
        <v>0</v>
      </c>
      <c r="I2331" s="42">
        <f>+IFERROR(VLOOKUP($A2331,'2021'!$A$12:$C$276,3,FALSE),0)</f>
        <v>0</v>
      </c>
      <c r="J2331" s="42">
        <f>+IFERROR(VLOOKUP($A2331,'2022'!$A:$O,4,FALSE),0)</f>
        <v>0</v>
      </c>
      <c r="K2331" s="42">
        <f>+IFERROR(VLOOKUP($A2331,'2022'!$A:$O,5,FALSE),0)</f>
        <v>0</v>
      </c>
      <c r="L2331" s="42">
        <f>+IFERROR(VLOOKUP($A2331,'2022'!$A:$O,6,FALSE),0)</f>
        <v>0</v>
      </c>
      <c r="M2331" s="42">
        <f>+IFERROR(VLOOKUP($A2331,'2022'!$A:$O,7,FALSE),0)</f>
        <v>0</v>
      </c>
      <c r="N2331" s="42">
        <f>+IFERROR(VLOOKUP($A2331,'2022'!$A:$O,8,FALSE),0)</f>
        <v>0</v>
      </c>
      <c r="O2331" s="42">
        <f>+IFERROR(VLOOKUP($A2331,'2022'!$A:$O,9,FALSE),0)</f>
        <v>0</v>
      </c>
      <c r="P2331" s="42">
        <f>+IFERROR(VLOOKUP($A2331,'2022'!$A:$O,10,FALSE),0)</f>
        <v>0</v>
      </c>
      <c r="Q2331" s="42">
        <f>+IFERROR(VLOOKUP($A2331,'2022'!$A:$O,11,FALSE),0)</f>
        <v>0</v>
      </c>
      <c r="R2331" s="42">
        <f>+IFERROR(VLOOKUP($A2331,'2022'!$A:$O,12,FALSE),0)</f>
        <v>0</v>
      </c>
      <c r="S2331" s="42">
        <f>+IFERROR(VLOOKUP($A2331,'2022'!$A:$O,13,FALSE),0)</f>
        <v>0</v>
      </c>
      <c r="T2331" s="42">
        <f>+IFERROR(VLOOKUP($A2331,'2022'!$A:$O,14,FALSE),0)</f>
        <v>0</v>
      </c>
      <c r="U2331" s="42">
        <f>+IFERROR(VLOOKUP($A2331,'2022'!$A:$O,15,FALSE),0)</f>
        <v>0</v>
      </c>
    </row>
    <row r="2332" spans="1:21" ht="12" hidden="1" customHeight="1" x14ac:dyDescent="0.25">
      <c r="A2332" s="5">
        <v>521030</v>
      </c>
      <c r="B2332" s="6" t="s">
        <v>1040</v>
      </c>
      <c r="C2332" s="6" t="s">
        <v>5</v>
      </c>
      <c r="D2332" s="6">
        <f t="shared" si="2249"/>
        <v>6</v>
      </c>
      <c r="E2332" s="40">
        <f t="shared" ref="E2332:U2333" si="2289">+E2333</f>
        <v>0</v>
      </c>
      <c r="F2332" s="40">
        <f t="shared" si="2289"/>
        <v>0</v>
      </c>
      <c r="G2332" s="40">
        <f t="shared" si="2289"/>
        <v>0</v>
      </c>
      <c r="H2332" s="40">
        <f t="shared" si="2289"/>
        <v>0</v>
      </c>
      <c r="I2332" s="40">
        <f t="shared" si="2289"/>
        <v>0</v>
      </c>
      <c r="J2332" s="40">
        <f t="shared" si="2289"/>
        <v>0</v>
      </c>
      <c r="K2332" s="40">
        <f t="shared" si="2289"/>
        <v>0</v>
      </c>
      <c r="L2332" s="40">
        <f t="shared" si="2289"/>
        <v>0</v>
      </c>
      <c r="M2332" s="40">
        <f t="shared" si="2289"/>
        <v>0</v>
      </c>
      <c r="N2332" s="40">
        <f t="shared" si="2289"/>
        <v>0</v>
      </c>
      <c r="O2332" s="40">
        <f t="shared" si="2289"/>
        <v>0</v>
      </c>
      <c r="P2332" s="40">
        <f t="shared" si="2289"/>
        <v>0</v>
      </c>
      <c r="Q2332" s="40">
        <f t="shared" si="2289"/>
        <v>0</v>
      </c>
      <c r="R2332" s="40">
        <f t="shared" si="2289"/>
        <v>0</v>
      </c>
      <c r="S2332" s="40">
        <f t="shared" si="2289"/>
        <v>0</v>
      </c>
      <c r="T2332" s="40">
        <f t="shared" si="2289"/>
        <v>0</v>
      </c>
      <c r="U2332" s="40">
        <f t="shared" si="2289"/>
        <v>0</v>
      </c>
    </row>
    <row r="2333" spans="1:21" ht="12" hidden="1" customHeight="1" x14ac:dyDescent="0.25">
      <c r="A2333" s="34">
        <v>52103001</v>
      </c>
      <c r="B2333" s="35" t="s">
        <v>1040</v>
      </c>
      <c r="C2333" s="35" t="s">
        <v>5</v>
      </c>
      <c r="D2333" s="35">
        <f t="shared" ref="D2333:D2396" si="2290">+LEN(A2333)</f>
        <v>8</v>
      </c>
      <c r="E2333" s="41">
        <f t="shared" si="2289"/>
        <v>0</v>
      </c>
      <c r="F2333" s="41">
        <f t="shared" si="2289"/>
        <v>0</v>
      </c>
      <c r="G2333" s="41">
        <f t="shared" si="2289"/>
        <v>0</v>
      </c>
      <c r="H2333" s="41">
        <f t="shared" si="2289"/>
        <v>0</v>
      </c>
      <c r="I2333" s="41">
        <f t="shared" si="2289"/>
        <v>0</v>
      </c>
      <c r="J2333" s="41">
        <f t="shared" si="2289"/>
        <v>0</v>
      </c>
      <c r="K2333" s="41">
        <f t="shared" si="2289"/>
        <v>0</v>
      </c>
      <c r="L2333" s="41">
        <f t="shared" si="2289"/>
        <v>0</v>
      </c>
      <c r="M2333" s="41">
        <f t="shared" si="2289"/>
        <v>0</v>
      </c>
      <c r="N2333" s="41">
        <f t="shared" si="2289"/>
        <v>0</v>
      </c>
      <c r="O2333" s="41">
        <f t="shared" si="2289"/>
        <v>0</v>
      </c>
      <c r="P2333" s="41">
        <f t="shared" si="2289"/>
        <v>0</v>
      </c>
      <c r="Q2333" s="41">
        <f t="shared" si="2289"/>
        <v>0</v>
      </c>
      <c r="R2333" s="41">
        <f t="shared" si="2289"/>
        <v>0</v>
      </c>
      <c r="S2333" s="41">
        <f t="shared" si="2289"/>
        <v>0</v>
      </c>
      <c r="T2333" s="41">
        <f t="shared" si="2289"/>
        <v>0</v>
      </c>
      <c r="U2333" s="41">
        <f t="shared" si="2289"/>
        <v>0</v>
      </c>
    </row>
    <row r="2334" spans="1:21" hidden="1" x14ac:dyDescent="0.2">
      <c r="A2334" s="3">
        <v>5210300101</v>
      </c>
      <c r="B2334" s="4" t="s">
        <v>1040</v>
      </c>
      <c r="C2334" s="4" t="s">
        <v>9</v>
      </c>
      <c r="D2334" s="4">
        <f t="shared" si="2290"/>
        <v>10</v>
      </c>
      <c r="E2334" s="42">
        <f>+F2334+G2334+J2334+K2334+L2334+H2334+M2334+N2334+I2334+O2334+P2334+Q2334+R2334+S2334+T2334+U2334</f>
        <v>0</v>
      </c>
      <c r="F2334" s="42">
        <f>IFERROR(VLOOKUP($A2334,'2018'!$A$8:$C$209,3,FALSE),0)</f>
        <v>0</v>
      </c>
      <c r="G2334" s="42">
        <f>IFERROR(VLOOKUP($A2334,'2019'!$A$8:$C$282,3,FALSE),0)</f>
        <v>0</v>
      </c>
      <c r="H2334" s="42">
        <f>+IFERROR(VLOOKUP($A2334,'2020'!$A$14:$C$247,3,FALSE),0)</f>
        <v>0</v>
      </c>
      <c r="I2334" s="42">
        <f>+IFERROR(VLOOKUP($A2334,'2021'!$A$12:$C$276,3,FALSE),0)</f>
        <v>0</v>
      </c>
      <c r="J2334" s="42">
        <f>+IFERROR(VLOOKUP($A2334,'2022'!$A:$O,4,FALSE),0)</f>
        <v>0</v>
      </c>
      <c r="K2334" s="42">
        <f>+IFERROR(VLOOKUP($A2334,'2022'!$A:$O,5,FALSE),0)</f>
        <v>0</v>
      </c>
      <c r="L2334" s="42">
        <f>+IFERROR(VLOOKUP($A2334,'2022'!$A:$O,6,FALSE),0)</f>
        <v>0</v>
      </c>
      <c r="M2334" s="42">
        <f>+IFERROR(VLOOKUP($A2334,'2022'!$A:$O,7,FALSE),0)</f>
        <v>0</v>
      </c>
      <c r="N2334" s="42">
        <f>+IFERROR(VLOOKUP($A2334,'2022'!$A:$O,8,FALSE),0)</f>
        <v>0</v>
      </c>
      <c r="O2334" s="42">
        <f>+IFERROR(VLOOKUP($A2334,'2022'!$A:$O,9,FALSE),0)</f>
        <v>0</v>
      </c>
      <c r="P2334" s="42">
        <f>+IFERROR(VLOOKUP($A2334,'2022'!$A:$O,10,FALSE),0)</f>
        <v>0</v>
      </c>
      <c r="Q2334" s="42">
        <f>+IFERROR(VLOOKUP($A2334,'2022'!$A:$O,11,FALSE),0)</f>
        <v>0</v>
      </c>
      <c r="R2334" s="42">
        <f>+IFERROR(VLOOKUP($A2334,'2022'!$A:$O,12,FALSE),0)</f>
        <v>0</v>
      </c>
      <c r="S2334" s="42">
        <f>+IFERROR(VLOOKUP($A2334,'2022'!$A:$O,13,FALSE),0)</f>
        <v>0</v>
      </c>
      <c r="T2334" s="42">
        <f>+IFERROR(VLOOKUP($A2334,'2022'!$A:$O,14,FALSE),0)</f>
        <v>0</v>
      </c>
      <c r="U2334" s="42">
        <f>+IFERROR(VLOOKUP($A2334,'2022'!$A:$O,15,FALSE),0)</f>
        <v>0</v>
      </c>
    </row>
    <row r="2335" spans="1:21" ht="12" hidden="1" customHeight="1" x14ac:dyDescent="0.25">
      <c r="A2335" s="5">
        <v>521035</v>
      </c>
      <c r="B2335" s="6" t="s">
        <v>373</v>
      </c>
      <c r="C2335" s="6" t="s">
        <v>5</v>
      </c>
      <c r="D2335" s="6">
        <f t="shared" si="2290"/>
        <v>6</v>
      </c>
      <c r="E2335" s="40">
        <f t="shared" ref="E2335:U2336" si="2291">+E2336</f>
        <v>0</v>
      </c>
      <c r="F2335" s="40">
        <f t="shared" si="2291"/>
        <v>0</v>
      </c>
      <c r="G2335" s="40">
        <f t="shared" si="2291"/>
        <v>0</v>
      </c>
      <c r="H2335" s="40">
        <f t="shared" si="2291"/>
        <v>0</v>
      </c>
      <c r="I2335" s="40">
        <f t="shared" si="2291"/>
        <v>0</v>
      </c>
      <c r="J2335" s="40">
        <f t="shared" si="2291"/>
        <v>0</v>
      </c>
      <c r="K2335" s="40">
        <f t="shared" si="2291"/>
        <v>0</v>
      </c>
      <c r="L2335" s="40">
        <f t="shared" si="2291"/>
        <v>0</v>
      </c>
      <c r="M2335" s="40">
        <f t="shared" si="2291"/>
        <v>0</v>
      </c>
      <c r="N2335" s="40">
        <f t="shared" si="2291"/>
        <v>0</v>
      </c>
      <c r="O2335" s="40">
        <f t="shared" si="2291"/>
        <v>0</v>
      </c>
      <c r="P2335" s="40">
        <f t="shared" si="2291"/>
        <v>0</v>
      </c>
      <c r="Q2335" s="40">
        <f t="shared" si="2291"/>
        <v>0</v>
      </c>
      <c r="R2335" s="40">
        <f t="shared" si="2291"/>
        <v>0</v>
      </c>
      <c r="S2335" s="40">
        <f t="shared" si="2291"/>
        <v>0</v>
      </c>
      <c r="T2335" s="40">
        <f t="shared" si="2291"/>
        <v>0</v>
      </c>
      <c r="U2335" s="40">
        <f t="shared" si="2291"/>
        <v>0</v>
      </c>
    </row>
    <row r="2336" spans="1:21" ht="12" hidden="1" customHeight="1" x14ac:dyDescent="0.25">
      <c r="A2336" s="34">
        <v>52103501</v>
      </c>
      <c r="B2336" s="35" t="s">
        <v>373</v>
      </c>
      <c r="C2336" s="35" t="s">
        <v>5</v>
      </c>
      <c r="D2336" s="35">
        <f t="shared" si="2290"/>
        <v>8</v>
      </c>
      <c r="E2336" s="41">
        <f t="shared" si="2291"/>
        <v>0</v>
      </c>
      <c r="F2336" s="41">
        <f t="shared" si="2291"/>
        <v>0</v>
      </c>
      <c r="G2336" s="41">
        <f t="shared" si="2291"/>
        <v>0</v>
      </c>
      <c r="H2336" s="41">
        <f t="shared" si="2291"/>
        <v>0</v>
      </c>
      <c r="I2336" s="41">
        <f t="shared" si="2291"/>
        <v>0</v>
      </c>
      <c r="J2336" s="41">
        <f t="shared" si="2291"/>
        <v>0</v>
      </c>
      <c r="K2336" s="41">
        <f t="shared" si="2291"/>
        <v>0</v>
      </c>
      <c r="L2336" s="41">
        <f t="shared" si="2291"/>
        <v>0</v>
      </c>
      <c r="M2336" s="41">
        <f t="shared" si="2291"/>
        <v>0</v>
      </c>
      <c r="N2336" s="41">
        <f t="shared" si="2291"/>
        <v>0</v>
      </c>
      <c r="O2336" s="41">
        <f t="shared" si="2291"/>
        <v>0</v>
      </c>
      <c r="P2336" s="41">
        <f t="shared" si="2291"/>
        <v>0</v>
      </c>
      <c r="Q2336" s="41">
        <f t="shared" si="2291"/>
        <v>0</v>
      </c>
      <c r="R2336" s="41">
        <f t="shared" si="2291"/>
        <v>0</v>
      </c>
      <c r="S2336" s="41">
        <f t="shared" si="2291"/>
        <v>0</v>
      </c>
      <c r="T2336" s="41">
        <f t="shared" si="2291"/>
        <v>0</v>
      </c>
      <c r="U2336" s="41">
        <f t="shared" si="2291"/>
        <v>0</v>
      </c>
    </row>
    <row r="2337" spans="1:21" hidden="1" x14ac:dyDescent="0.2">
      <c r="A2337" s="3">
        <v>5210350101</v>
      </c>
      <c r="B2337" s="4" t="s">
        <v>373</v>
      </c>
      <c r="C2337" s="4" t="s">
        <v>9</v>
      </c>
      <c r="D2337" s="4">
        <f t="shared" si="2290"/>
        <v>10</v>
      </c>
      <c r="E2337" s="42">
        <f>+F2337+G2337+J2337+K2337+L2337+H2337+M2337+N2337+I2337+O2337+P2337+Q2337+R2337+S2337+T2337+U2337</f>
        <v>0</v>
      </c>
      <c r="F2337" s="42">
        <f>IFERROR(VLOOKUP($A2337,'2018'!$A$8:$C$209,3,FALSE),0)</f>
        <v>0</v>
      </c>
      <c r="G2337" s="42">
        <f>IFERROR(VLOOKUP($A2337,'2019'!$A$8:$C$282,3,FALSE),0)</f>
        <v>0</v>
      </c>
      <c r="H2337" s="42">
        <f>+IFERROR(VLOOKUP($A2337,'2020'!$A$14:$C$247,3,FALSE),0)</f>
        <v>0</v>
      </c>
      <c r="I2337" s="42">
        <f>+IFERROR(VLOOKUP($A2337,'2021'!$A$12:$C$276,3,FALSE),0)</f>
        <v>0</v>
      </c>
      <c r="J2337" s="42">
        <f>+IFERROR(VLOOKUP($A2337,'2022'!$A:$O,4,FALSE),0)</f>
        <v>0</v>
      </c>
      <c r="K2337" s="42">
        <f>+IFERROR(VLOOKUP($A2337,'2022'!$A:$O,5,FALSE),0)</f>
        <v>0</v>
      </c>
      <c r="L2337" s="42">
        <f>+IFERROR(VLOOKUP($A2337,'2022'!$A:$O,6,FALSE),0)</f>
        <v>0</v>
      </c>
      <c r="M2337" s="42">
        <f>+IFERROR(VLOOKUP($A2337,'2022'!$A:$O,7,FALSE),0)</f>
        <v>0</v>
      </c>
      <c r="N2337" s="42">
        <f>+IFERROR(VLOOKUP($A2337,'2022'!$A:$O,8,FALSE),0)</f>
        <v>0</v>
      </c>
      <c r="O2337" s="42">
        <f>+IFERROR(VLOOKUP($A2337,'2022'!$A:$O,9,FALSE),0)</f>
        <v>0</v>
      </c>
      <c r="P2337" s="42">
        <f>+IFERROR(VLOOKUP($A2337,'2022'!$A:$O,10,FALSE),0)</f>
        <v>0</v>
      </c>
      <c r="Q2337" s="42">
        <f>+IFERROR(VLOOKUP($A2337,'2022'!$A:$O,11,FALSE),0)</f>
        <v>0</v>
      </c>
      <c r="R2337" s="42">
        <f>+IFERROR(VLOOKUP($A2337,'2022'!$A:$O,12,FALSE),0)</f>
        <v>0</v>
      </c>
      <c r="S2337" s="42">
        <f>+IFERROR(VLOOKUP($A2337,'2022'!$A:$O,13,FALSE),0)</f>
        <v>0</v>
      </c>
      <c r="T2337" s="42">
        <f>+IFERROR(VLOOKUP($A2337,'2022'!$A:$O,14,FALSE),0)</f>
        <v>0</v>
      </c>
      <c r="U2337" s="42">
        <f>+IFERROR(VLOOKUP($A2337,'2022'!$A:$O,15,FALSE),0)</f>
        <v>0</v>
      </c>
    </row>
    <row r="2338" spans="1:21" ht="12" hidden="1" customHeight="1" x14ac:dyDescent="0.25">
      <c r="A2338" s="5">
        <v>521095</v>
      </c>
      <c r="B2338" s="6" t="s">
        <v>167</v>
      </c>
      <c r="C2338" s="6" t="s">
        <v>5</v>
      </c>
      <c r="D2338" s="6">
        <f t="shared" si="2290"/>
        <v>6</v>
      </c>
      <c r="E2338" s="40">
        <f t="shared" ref="E2338:U2338" si="2292">+E2339</f>
        <v>0</v>
      </c>
      <c r="F2338" s="40">
        <f t="shared" si="2292"/>
        <v>0</v>
      </c>
      <c r="G2338" s="40">
        <f t="shared" si="2292"/>
        <v>0</v>
      </c>
      <c r="H2338" s="40">
        <f t="shared" si="2292"/>
        <v>0</v>
      </c>
      <c r="I2338" s="40">
        <f t="shared" si="2292"/>
        <v>0</v>
      </c>
      <c r="J2338" s="40">
        <f t="shared" si="2292"/>
        <v>0</v>
      </c>
      <c r="K2338" s="40">
        <f t="shared" si="2292"/>
        <v>0</v>
      </c>
      <c r="L2338" s="40">
        <f t="shared" si="2292"/>
        <v>0</v>
      </c>
      <c r="M2338" s="40">
        <f t="shared" si="2292"/>
        <v>0</v>
      </c>
      <c r="N2338" s="40">
        <f t="shared" si="2292"/>
        <v>0</v>
      </c>
      <c r="O2338" s="40">
        <f t="shared" si="2292"/>
        <v>0</v>
      </c>
      <c r="P2338" s="40">
        <f t="shared" si="2292"/>
        <v>0</v>
      </c>
      <c r="Q2338" s="40">
        <f t="shared" si="2292"/>
        <v>0</v>
      </c>
      <c r="R2338" s="40">
        <f t="shared" si="2292"/>
        <v>0</v>
      </c>
      <c r="S2338" s="40">
        <f t="shared" si="2292"/>
        <v>0</v>
      </c>
      <c r="T2338" s="40">
        <f t="shared" si="2292"/>
        <v>0</v>
      </c>
      <c r="U2338" s="40">
        <f t="shared" si="2292"/>
        <v>0</v>
      </c>
    </row>
    <row r="2339" spans="1:21" ht="12" hidden="1" customHeight="1" x14ac:dyDescent="0.25">
      <c r="A2339" s="34">
        <v>52109501</v>
      </c>
      <c r="B2339" s="35" t="s">
        <v>167</v>
      </c>
      <c r="C2339" s="35" t="s">
        <v>5</v>
      </c>
      <c r="D2339" s="35">
        <f t="shared" si="2290"/>
        <v>8</v>
      </c>
      <c r="E2339" s="41">
        <f t="shared" ref="E2339:L2339" si="2293">SUBTOTAL(9,E2340:E2345)</f>
        <v>0</v>
      </c>
      <c r="F2339" s="41">
        <f t="shared" si="2293"/>
        <v>0</v>
      </c>
      <c r="G2339" s="41">
        <f t="shared" si="2293"/>
        <v>0</v>
      </c>
      <c r="H2339" s="41">
        <f t="shared" ref="H2339" si="2294">SUBTOTAL(9,H2340:H2345)</f>
        <v>0</v>
      </c>
      <c r="I2339" s="41">
        <f t="shared" ref="I2339" si="2295">SUBTOTAL(9,I2340:I2345)</f>
        <v>0</v>
      </c>
      <c r="J2339" s="41">
        <f t="shared" si="2293"/>
        <v>0</v>
      </c>
      <c r="K2339" s="41">
        <f t="shared" si="2293"/>
        <v>0</v>
      </c>
      <c r="L2339" s="41">
        <f t="shared" si="2293"/>
        <v>0</v>
      </c>
      <c r="M2339" s="41">
        <f t="shared" ref="M2339:N2339" si="2296">SUBTOTAL(9,M2340:M2345)</f>
        <v>0</v>
      </c>
      <c r="N2339" s="41">
        <f t="shared" si="2296"/>
        <v>0</v>
      </c>
      <c r="O2339" s="41">
        <f t="shared" ref="O2339:S2339" si="2297">SUBTOTAL(9,O2340:O2345)</f>
        <v>0</v>
      </c>
      <c r="P2339" s="41">
        <f t="shared" si="2297"/>
        <v>0</v>
      </c>
      <c r="Q2339" s="41">
        <f t="shared" si="2297"/>
        <v>0</v>
      </c>
      <c r="R2339" s="41">
        <f t="shared" si="2297"/>
        <v>0</v>
      </c>
      <c r="S2339" s="41">
        <f t="shared" si="2297"/>
        <v>0</v>
      </c>
      <c r="T2339" s="41">
        <f t="shared" ref="T2339:U2339" si="2298">SUBTOTAL(9,T2340:T2345)</f>
        <v>0</v>
      </c>
      <c r="U2339" s="41">
        <f t="shared" si="2298"/>
        <v>0</v>
      </c>
    </row>
    <row r="2340" spans="1:21" ht="12" hidden="1" customHeight="1" x14ac:dyDescent="0.2">
      <c r="A2340" s="3">
        <v>5210950101</v>
      </c>
      <c r="B2340" s="4" t="s">
        <v>1041</v>
      </c>
      <c r="C2340" s="4" t="s">
        <v>9</v>
      </c>
      <c r="D2340" s="4">
        <f t="shared" si="2290"/>
        <v>10</v>
      </c>
      <c r="E2340" s="42">
        <f t="shared" ref="E2340:E2345" si="2299">+F2340+G2340+J2340+K2340+L2340+H2340+M2340+N2340+I2340+O2340+P2340+Q2340+R2340+S2340+T2340+U2340</f>
        <v>0</v>
      </c>
      <c r="F2340" s="42">
        <f>IFERROR(VLOOKUP($A2340,'2018'!$A$8:$C$209,3,FALSE),0)</f>
        <v>0</v>
      </c>
      <c r="G2340" s="42">
        <f>IFERROR(VLOOKUP($A2340,'2019'!$A$8:$C$282,3,FALSE),0)</f>
        <v>0</v>
      </c>
      <c r="H2340" s="42">
        <f>+IFERROR(VLOOKUP($A2340,'2020'!$A$14:$C$247,3,FALSE),0)</f>
        <v>0</v>
      </c>
      <c r="I2340" s="42">
        <f>+IFERROR(VLOOKUP($A2340,'2021'!$A$12:$C$276,3,FALSE),0)</f>
        <v>0</v>
      </c>
      <c r="J2340" s="42">
        <f>+IFERROR(VLOOKUP($A2340,'2022'!$A:$O,4,FALSE),0)</f>
        <v>0</v>
      </c>
      <c r="K2340" s="42">
        <f>+IFERROR(VLOOKUP($A2340,'2022'!$A:$O,5,FALSE),0)</f>
        <v>0</v>
      </c>
      <c r="L2340" s="42">
        <f>+IFERROR(VLOOKUP($A2340,'2022'!$A:$O,6,FALSE),0)</f>
        <v>0</v>
      </c>
      <c r="M2340" s="42">
        <f>+IFERROR(VLOOKUP($A2340,'2022'!$A:$O,7,FALSE),0)</f>
        <v>0</v>
      </c>
      <c r="N2340" s="42">
        <f>+IFERROR(VLOOKUP($A2340,'2022'!$A:$O,8,FALSE),0)</f>
        <v>0</v>
      </c>
      <c r="O2340" s="42">
        <f>+IFERROR(VLOOKUP($A2340,'2022'!$A:$O,9,FALSE),0)</f>
        <v>0</v>
      </c>
      <c r="P2340" s="42">
        <f>+IFERROR(VLOOKUP($A2340,'2022'!$A:$O,10,FALSE),0)</f>
        <v>0</v>
      </c>
      <c r="Q2340" s="42">
        <f>+IFERROR(VLOOKUP($A2340,'2022'!$A:$O,11,FALSE),0)</f>
        <v>0</v>
      </c>
      <c r="R2340" s="42">
        <f>+IFERROR(VLOOKUP($A2340,'2022'!$A:$O,12,FALSE),0)</f>
        <v>0</v>
      </c>
      <c r="S2340" s="42">
        <f>+IFERROR(VLOOKUP($A2340,'2022'!$A:$O,13,FALSE),0)</f>
        <v>0</v>
      </c>
      <c r="T2340" s="42">
        <f>+IFERROR(VLOOKUP($A2340,'2022'!$A:$O,14,FALSE),0)</f>
        <v>0</v>
      </c>
      <c r="U2340" s="42">
        <f>+IFERROR(VLOOKUP($A2340,'2022'!$A:$O,15,FALSE),0)</f>
        <v>0</v>
      </c>
    </row>
    <row r="2341" spans="1:21" hidden="1" x14ac:dyDescent="0.2">
      <c r="A2341" s="3">
        <v>5210950102</v>
      </c>
      <c r="B2341" s="4" t="s">
        <v>388</v>
      </c>
      <c r="C2341" s="4" t="s">
        <v>9</v>
      </c>
      <c r="D2341" s="4">
        <f t="shared" si="2290"/>
        <v>10</v>
      </c>
      <c r="E2341" s="42">
        <f t="shared" si="2299"/>
        <v>0</v>
      </c>
      <c r="F2341" s="42">
        <f>IFERROR(VLOOKUP($A2341,'2018'!$A$8:$C$209,3,FALSE),0)</f>
        <v>0</v>
      </c>
      <c r="G2341" s="42">
        <f>IFERROR(VLOOKUP($A2341,'2019'!$A$8:$C$282,3,FALSE),0)</f>
        <v>0</v>
      </c>
      <c r="H2341" s="42">
        <f>+IFERROR(VLOOKUP($A2341,'2020'!$A$14:$C$247,3,FALSE),0)</f>
        <v>0</v>
      </c>
      <c r="I2341" s="42">
        <f>+IFERROR(VLOOKUP($A2341,'2021'!$A$12:$C$276,3,FALSE),0)</f>
        <v>0</v>
      </c>
      <c r="J2341" s="42">
        <f>+IFERROR(VLOOKUP($A2341,'2022'!$A:$O,4,FALSE),0)</f>
        <v>0</v>
      </c>
      <c r="K2341" s="42">
        <f>+IFERROR(VLOOKUP($A2341,'2022'!$A:$O,5,FALSE),0)</f>
        <v>0</v>
      </c>
      <c r="L2341" s="42">
        <f>+IFERROR(VLOOKUP($A2341,'2022'!$A:$O,6,FALSE),0)</f>
        <v>0</v>
      </c>
      <c r="M2341" s="42">
        <f>+IFERROR(VLOOKUP($A2341,'2022'!$A:$O,7,FALSE),0)</f>
        <v>0</v>
      </c>
      <c r="N2341" s="42">
        <f>+IFERROR(VLOOKUP($A2341,'2022'!$A:$O,8,FALSE),0)</f>
        <v>0</v>
      </c>
      <c r="O2341" s="42">
        <f>+IFERROR(VLOOKUP($A2341,'2022'!$A:$O,9,FALSE),0)</f>
        <v>0</v>
      </c>
      <c r="P2341" s="42">
        <f>+IFERROR(VLOOKUP($A2341,'2022'!$A:$O,10,FALSE),0)</f>
        <v>0</v>
      </c>
      <c r="Q2341" s="42">
        <f>+IFERROR(VLOOKUP($A2341,'2022'!$A:$O,11,FALSE),0)</f>
        <v>0</v>
      </c>
      <c r="R2341" s="42">
        <f>+IFERROR(VLOOKUP($A2341,'2022'!$A:$O,12,FALSE),0)</f>
        <v>0</v>
      </c>
      <c r="S2341" s="42">
        <f>+IFERROR(VLOOKUP($A2341,'2022'!$A:$O,13,FALSE),0)</f>
        <v>0</v>
      </c>
      <c r="T2341" s="42">
        <f>+IFERROR(VLOOKUP($A2341,'2022'!$A:$O,14,FALSE),0)</f>
        <v>0</v>
      </c>
      <c r="U2341" s="42">
        <f>+IFERROR(VLOOKUP($A2341,'2022'!$A:$O,15,FALSE),0)</f>
        <v>0</v>
      </c>
    </row>
    <row r="2342" spans="1:21" ht="12" hidden="1" customHeight="1" x14ac:dyDescent="0.2">
      <c r="A2342" s="3">
        <v>5210950103</v>
      </c>
      <c r="B2342" s="4" t="s">
        <v>533</v>
      </c>
      <c r="C2342" s="4" t="s">
        <v>9</v>
      </c>
      <c r="D2342" s="4">
        <f t="shared" si="2290"/>
        <v>10</v>
      </c>
      <c r="E2342" s="42">
        <f t="shared" si="2299"/>
        <v>0</v>
      </c>
      <c r="F2342" s="42">
        <f>IFERROR(VLOOKUP($A2342,'2018'!$A$8:$C$209,3,FALSE),0)</f>
        <v>0</v>
      </c>
      <c r="G2342" s="42">
        <f>IFERROR(VLOOKUP($A2342,'2019'!$A$8:$C$282,3,FALSE),0)</f>
        <v>0</v>
      </c>
      <c r="H2342" s="42">
        <f>+IFERROR(VLOOKUP($A2342,'2020'!$A$14:$C$247,3,FALSE),0)</f>
        <v>0</v>
      </c>
      <c r="I2342" s="42">
        <f>+IFERROR(VLOOKUP($A2342,'2021'!$A$12:$C$276,3,FALSE),0)</f>
        <v>0</v>
      </c>
      <c r="J2342" s="42">
        <f>+IFERROR(VLOOKUP($A2342,'2022'!$A:$O,4,FALSE),0)</f>
        <v>0</v>
      </c>
      <c r="K2342" s="42">
        <f>+IFERROR(VLOOKUP($A2342,'2022'!$A:$O,5,FALSE),0)</f>
        <v>0</v>
      </c>
      <c r="L2342" s="42">
        <f>+IFERROR(VLOOKUP($A2342,'2022'!$A:$O,6,FALSE),0)</f>
        <v>0</v>
      </c>
      <c r="M2342" s="42">
        <f>+IFERROR(VLOOKUP($A2342,'2022'!$A:$O,7,FALSE),0)</f>
        <v>0</v>
      </c>
      <c r="N2342" s="42">
        <f>+IFERROR(VLOOKUP($A2342,'2022'!$A:$O,8,FALSE),0)</f>
        <v>0</v>
      </c>
      <c r="O2342" s="42">
        <f>+IFERROR(VLOOKUP($A2342,'2022'!$A:$O,9,FALSE),0)</f>
        <v>0</v>
      </c>
      <c r="P2342" s="42">
        <f>+IFERROR(VLOOKUP($A2342,'2022'!$A:$O,10,FALSE),0)</f>
        <v>0</v>
      </c>
      <c r="Q2342" s="42">
        <f>+IFERROR(VLOOKUP($A2342,'2022'!$A:$O,11,FALSE),0)</f>
        <v>0</v>
      </c>
      <c r="R2342" s="42">
        <f>+IFERROR(VLOOKUP($A2342,'2022'!$A:$O,12,FALSE),0)</f>
        <v>0</v>
      </c>
      <c r="S2342" s="42">
        <f>+IFERROR(VLOOKUP($A2342,'2022'!$A:$O,13,FALSE),0)</f>
        <v>0</v>
      </c>
      <c r="T2342" s="42">
        <f>+IFERROR(VLOOKUP($A2342,'2022'!$A:$O,14,FALSE),0)</f>
        <v>0</v>
      </c>
      <c r="U2342" s="42">
        <f>+IFERROR(VLOOKUP($A2342,'2022'!$A:$O,15,FALSE),0)</f>
        <v>0</v>
      </c>
    </row>
    <row r="2343" spans="1:21" ht="12" hidden="1" customHeight="1" x14ac:dyDescent="0.2">
      <c r="A2343" s="3">
        <v>5210950104</v>
      </c>
      <c r="B2343" s="4" t="s">
        <v>384</v>
      </c>
      <c r="C2343" s="4" t="s">
        <v>9</v>
      </c>
      <c r="D2343" s="4">
        <f t="shared" si="2290"/>
        <v>10</v>
      </c>
      <c r="E2343" s="42">
        <f t="shared" si="2299"/>
        <v>0</v>
      </c>
      <c r="F2343" s="42">
        <f>IFERROR(VLOOKUP($A2343,'2018'!$A$8:$C$209,3,FALSE),0)</f>
        <v>0</v>
      </c>
      <c r="G2343" s="42">
        <f>IFERROR(VLOOKUP($A2343,'2019'!$A$8:$C$282,3,FALSE),0)</f>
        <v>0</v>
      </c>
      <c r="H2343" s="42">
        <f>+IFERROR(VLOOKUP($A2343,'2020'!$A$14:$C$247,3,FALSE),0)</f>
        <v>0</v>
      </c>
      <c r="I2343" s="42">
        <f>+IFERROR(VLOOKUP($A2343,'2021'!$A$12:$C$276,3,FALSE),0)</f>
        <v>0</v>
      </c>
      <c r="J2343" s="42">
        <f>+IFERROR(VLOOKUP($A2343,'2022'!$A:$O,4,FALSE),0)</f>
        <v>0</v>
      </c>
      <c r="K2343" s="42">
        <f>+IFERROR(VLOOKUP($A2343,'2022'!$A:$O,5,FALSE),0)</f>
        <v>0</v>
      </c>
      <c r="L2343" s="42">
        <f>+IFERROR(VLOOKUP($A2343,'2022'!$A:$O,6,FALSE),0)</f>
        <v>0</v>
      </c>
      <c r="M2343" s="42">
        <f>+IFERROR(VLOOKUP($A2343,'2022'!$A:$O,7,FALSE),0)</f>
        <v>0</v>
      </c>
      <c r="N2343" s="42">
        <f>+IFERROR(VLOOKUP($A2343,'2022'!$A:$O,8,FALSE),0)</f>
        <v>0</v>
      </c>
      <c r="O2343" s="42">
        <f>+IFERROR(VLOOKUP($A2343,'2022'!$A:$O,9,FALSE),0)</f>
        <v>0</v>
      </c>
      <c r="P2343" s="42">
        <f>+IFERROR(VLOOKUP($A2343,'2022'!$A:$O,10,FALSE),0)</f>
        <v>0</v>
      </c>
      <c r="Q2343" s="42">
        <f>+IFERROR(VLOOKUP($A2343,'2022'!$A:$O,11,FALSE),0)</f>
        <v>0</v>
      </c>
      <c r="R2343" s="42">
        <f>+IFERROR(VLOOKUP($A2343,'2022'!$A:$O,12,FALSE),0)</f>
        <v>0</v>
      </c>
      <c r="S2343" s="42">
        <f>+IFERROR(VLOOKUP($A2343,'2022'!$A:$O,13,FALSE),0)</f>
        <v>0</v>
      </c>
      <c r="T2343" s="42">
        <f>+IFERROR(VLOOKUP($A2343,'2022'!$A:$O,14,FALSE),0)</f>
        <v>0</v>
      </c>
      <c r="U2343" s="42">
        <f>+IFERROR(VLOOKUP($A2343,'2022'!$A:$O,15,FALSE),0)</f>
        <v>0</v>
      </c>
    </row>
    <row r="2344" spans="1:21" hidden="1" x14ac:dyDescent="0.2">
      <c r="A2344" s="3">
        <v>5210950105</v>
      </c>
      <c r="B2344" s="4" t="s">
        <v>1042</v>
      </c>
      <c r="C2344" s="4" t="s">
        <v>9</v>
      </c>
      <c r="D2344" s="4">
        <f t="shared" si="2290"/>
        <v>10</v>
      </c>
      <c r="E2344" s="42">
        <f t="shared" si="2299"/>
        <v>0</v>
      </c>
      <c r="F2344" s="42">
        <f>IFERROR(VLOOKUP($A2344,'2018'!$A$8:$C$209,3,FALSE),0)</f>
        <v>0</v>
      </c>
      <c r="G2344" s="42">
        <f>IFERROR(VLOOKUP($A2344,'2019'!$A$8:$C$282,3,FALSE),0)</f>
        <v>0</v>
      </c>
      <c r="H2344" s="42">
        <f>+IFERROR(VLOOKUP($A2344,'2020'!$A$14:$C$247,3,FALSE),0)</f>
        <v>0</v>
      </c>
      <c r="I2344" s="42">
        <f>+IFERROR(VLOOKUP($A2344,'2021'!$A$12:$C$276,3,FALSE),0)</f>
        <v>0</v>
      </c>
      <c r="J2344" s="42">
        <f>+IFERROR(VLOOKUP($A2344,'2022'!$A:$O,4,FALSE),0)</f>
        <v>0</v>
      </c>
      <c r="K2344" s="42">
        <f>+IFERROR(VLOOKUP($A2344,'2022'!$A:$O,5,FALSE),0)</f>
        <v>0</v>
      </c>
      <c r="L2344" s="42">
        <f>+IFERROR(VLOOKUP($A2344,'2022'!$A:$O,6,FALSE),0)</f>
        <v>0</v>
      </c>
      <c r="M2344" s="42">
        <f>+IFERROR(VLOOKUP($A2344,'2022'!$A:$O,7,FALSE),0)</f>
        <v>0</v>
      </c>
      <c r="N2344" s="42">
        <f>+IFERROR(VLOOKUP($A2344,'2022'!$A:$O,8,FALSE),0)</f>
        <v>0</v>
      </c>
      <c r="O2344" s="42">
        <f>+IFERROR(VLOOKUP($A2344,'2022'!$A:$O,9,FALSE),0)</f>
        <v>0</v>
      </c>
      <c r="P2344" s="42">
        <f>+IFERROR(VLOOKUP($A2344,'2022'!$A:$O,10,FALSE),0)</f>
        <v>0</v>
      </c>
      <c r="Q2344" s="42">
        <f>+IFERROR(VLOOKUP($A2344,'2022'!$A:$O,11,FALSE),0)</f>
        <v>0</v>
      </c>
      <c r="R2344" s="42">
        <f>+IFERROR(VLOOKUP($A2344,'2022'!$A:$O,12,FALSE),0)</f>
        <v>0</v>
      </c>
      <c r="S2344" s="42">
        <f>+IFERROR(VLOOKUP($A2344,'2022'!$A:$O,13,FALSE),0)</f>
        <v>0</v>
      </c>
      <c r="T2344" s="42">
        <f>+IFERROR(VLOOKUP($A2344,'2022'!$A:$O,14,FALSE),0)</f>
        <v>0</v>
      </c>
      <c r="U2344" s="42">
        <f>+IFERROR(VLOOKUP($A2344,'2022'!$A:$O,15,FALSE),0)</f>
        <v>0</v>
      </c>
    </row>
    <row r="2345" spans="1:21" ht="12" hidden="1" customHeight="1" x14ac:dyDescent="0.2">
      <c r="A2345" s="3">
        <v>5210950180</v>
      </c>
      <c r="B2345" s="4" t="s">
        <v>1135</v>
      </c>
      <c r="C2345" s="4" t="s">
        <v>9</v>
      </c>
      <c r="D2345" s="4">
        <f t="shared" si="2290"/>
        <v>10</v>
      </c>
      <c r="E2345" s="42">
        <f t="shared" si="2299"/>
        <v>0</v>
      </c>
      <c r="F2345" s="42">
        <f>IFERROR(VLOOKUP($A2345,'2018'!$A$8:$C$209,3,FALSE),0)</f>
        <v>0</v>
      </c>
      <c r="G2345" s="42">
        <f>IFERROR(VLOOKUP($A2345,'2019'!$A$8:$C$282,3,FALSE),0)</f>
        <v>0</v>
      </c>
      <c r="H2345" s="42">
        <f>+IFERROR(VLOOKUP($A2345,'2020'!$A$14:$C$247,3,FALSE),0)</f>
        <v>0</v>
      </c>
      <c r="I2345" s="42">
        <f>+IFERROR(VLOOKUP($A2345,'2021'!$A$12:$C$276,3,FALSE),0)</f>
        <v>0</v>
      </c>
      <c r="J2345" s="42">
        <f>+IFERROR(VLOOKUP($A2345,'2022'!$A:$O,4,FALSE),0)</f>
        <v>0</v>
      </c>
      <c r="K2345" s="42">
        <f>+IFERROR(VLOOKUP($A2345,'2022'!$A:$O,5,FALSE),0)</f>
        <v>0</v>
      </c>
      <c r="L2345" s="42">
        <f>+IFERROR(VLOOKUP($A2345,'2022'!$A:$O,6,FALSE),0)</f>
        <v>0</v>
      </c>
      <c r="M2345" s="42">
        <f>+IFERROR(VLOOKUP($A2345,'2022'!$A:$O,7,FALSE),0)</f>
        <v>0</v>
      </c>
      <c r="N2345" s="42">
        <f>+IFERROR(VLOOKUP($A2345,'2022'!$A:$O,8,FALSE),0)</f>
        <v>0</v>
      </c>
      <c r="O2345" s="42">
        <f>+IFERROR(VLOOKUP($A2345,'2022'!$A:$O,9,FALSE),0)</f>
        <v>0</v>
      </c>
      <c r="P2345" s="42">
        <f>+IFERROR(VLOOKUP($A2345,'2022'!$A:$O,10,FALSE),0)</f>
        <v>0</v>
      </c>
      <c r="Q2345" s="42">
        <f>+IFERROR(VLOOKUP($A2345,'2022'!$A:$O,11,FALSE),0)</f>
        <v>0</v>
      </c>
      <c r="R2345" s="42">
        <f>+IFERROR(VLOOKUP($A2345,'2022'!$A:$O,12,FALSE),0)</f>
        <v>0</v>
      </c>
      <c r="S2345" s="42">
        <f>+IFERROR(VLOOKUP($A2345,'2022'!$A:$O,13,FALSE),0)</f>
        <v>0</v>
      </c>
      <c r="T2345" s="42">
        <f>+IFERROR(VLOOKUP($A2345,'2022'!$A:$O,14,FALSE),0)</f>
        <v>0</v>
      </c>
      <c r="U2345" s="42">
        <f>+IFERROR(VLOOKUP($A2345,'2022'!$A:$O,15,FALSE),0)</f>
        <v>0</v>
      </c>
    </row>
    <row r="2346" spans="1:21" ht="12" hidden="1" customHeight="1" x14ac:dyDescent="0.25">
      <c r="A2346" s="5">
        <v>521096</v>
      </c>
      <c r="B2346" s="6" t="s">
        <v>387</v>
      </c>
      <c r="C2346" s="6" t="s">
        <v>5</v>
      </c>
      <c r="D2346" s="6">
        <f t="shared" si="2290"/>
        <v>6</v>
      </c>
      <c r="E2346" s="40">
        <f t="shared" ref="E2346:U2347" si="2300">+E2347</f>
        <v>0</v>
      </c>
      <c r="F2346" s="40">
        <f t="shared" si="2300"/>
        <v>0</v>
      </c>
      <c r="G2346" s="40">
        <f t="shared" si="2300"/>
        <v>0</v>
      </c>
      <c r="H2346" s="40">
        <f t="shared" si="2300"/>
        <v>0</v>
      </c>
      <c r="I2346" s="40">
        <f t="shared" si="2300"/>
        <v>0</v>
      </c>
      <c r="J2346" s="40">
        <f t="shared" si="2300"/>
        <v>0</v>
      </c>
      <c r="K2346" s="40">
        <f t="shared" si="2300"/>
        <v>0</v>
      </c>
      <c r="L2346" s="40">
        <f t="shared" si="2300"/>
        <v>0</v>
      </c>
      <c r="M2346" s="40">
        <f t="shared" si="2300"/>
        <v>0</v>
      </c>
      <c r="N2346" s="40">
        <f t="shared" si="2300"/>
        <v>0</v>
      </c>
      <c r="O2346" s="40">
        <f t="shared" si="2300"/>
        <v>0</v>
      </c>
      <c r="P2346" s="40">
        <f t="shared" si="2300"/>
        <v>0</v>
      </c>
      <c r="Q2346" s="40">
        <f t="shared" si="2300"/>
        <v>0</v>
      </c>
      <c r="R2346" s="40">
        <f t="shared" si="2300"/>
        <v>0</v>
      </c>
      <c r="S2346" s="40">
        <f t="shared" si="2300"/>
        <v>0</v>
      </c>
      <c r="T2346" s="40">
        <f t="shared" si="2300"/>
        <v>0</v>
      </c>
      <c r="U2346" s="40">
        <f t="shared" si="2300"/>
        <v>0</v>
      </c>
    </row>
    <row r="2347" spans="1:21" ht="12" hidden="1" x14ac:dyDescent="0.25">
      <c r="A2347" s="34">
        <v>52109601</v>
      </c>
      <c r="B2347" s="35" t="s">
        <v>387</v>
      </c>
      <c r="C2347" s="35" t="s">
        <v>5</v>
      </c>
      <c r="D2347" s="35">
        <f t="shared" si="2290"/>
        <v>8</v>
      </c>
      <c r="E2347" s="41">
        <f t="shared" si="2300"/>
        <v>0</v>
      </c>
      <c r="F2347" s="41">
        <f t="shared" si="2300"/>
        <v>0</v>
      </c>
      <c r="G2347" s="41">
        <f t="shared" si="2300"/>
        <v>0</v>
      </c>
      <c r="H2347" s="41">
        <f t="shared" si="2300"/>
        <v>0</v>
      </c>
      <c r="I2347" s="41">
        <f t="shared" si="2300"/>
        <v>0</v>
      </c>
      <c r="J2347" s="41">
        <f t="shared" si="2300"/>
        <v>0</v>
      </c>
      <c r="K2347" s="41">
        <f t="shared" si="2300"/>
        <v>0</v>
      </c>
      <c r="L2347" s="41">
        <f t="shared" si="2300"/>
        <v>0</v>
      </c>
      <c r="M2347" s="41">
        <f t="shared" si="2300"/>
        <v>0</v>
      </c>
      <c r="N2347" s="41">
        <f t="shared" si="2300"/>
        <v>0</v>
      </c>
      <c r="O2347" s="41">
        <f t="shared" si="2300"/>
        <v>0</v>
      </c>
      <c r="P2347" s="41">
        <f t="shared" si="2300"/>
        <v>0</v>
      </c>
      <c r="Q2347" s="41">
        <f t="shared" si="2300"/>
        <v>0</v>
      </c>
      <c r="R2347" s="41">
        <f t="shared" si="2300"/>
        <v>0</v>
      </c>
      <c r="S2347" s="41">
        <f t="shared" si="2300"/>
        <v>0</v>
      </c>
      <c r="T2347" s="41">
        <f t="shared" si="2300"/>
        <v>0</v>
      </c>
      <c r="U2347" s="41">
        <f t="shared" si="2300"/>
        <v>0</v>
      </c>
    </row>
    <row r="2348" spans="1:21" ht="12" hidden="1" customHeight="1" x14ac:dyDescent="0.2">
      <c r="A2348" s="3">
        <v>5210960101</v>
      </c>
      <c r="B2348" s="4" t="s">
        <v>1136</v>
      </c>
      <c r="C2348" s="4" t="s">
        <v>9</v>
      </c>
      <c r="D2348" s="4">
        <f t="shared" si="2290"/>
        <v>10</v>
      </c>
      <c r="E2348" s="42">
        <f>+F2348+G2348+J2348+K2348+L2348+H2348+M2348+N2348+I2348+O2348+P2348+Q2348+R2348+S2348+T2348+U2348</f>
        <v>0</v>
      </c>
      <c r="F2348" s="42">
        <f>IFERROR(VLOOKUP($A2348,'2018'!$A$8:$C$209,3,FALSE),0)</f>
        <v>0</v>
      </c>
      <c r="G2348" s="42">
        <f>IFERROR(VLOOKUP($A2348,'2019'!$A$8:$C$282,3,FALSE),0)</f>
        <v>0</v>
      </c>
      <c r="H2348" s="42">
        <f>+IFERROR(VLOOKUP($A2348,'2020'!$A$14:$C$247,3,FALSE),0)</f>
        <v>0</v>
      </c>
      <c r="I2348" s="42">
        <f>+IFERROR(VLOOKUP($A2348,'2021'!$A$12:$C$276,3,FALSE),0)</f>
        <v>0</v>
      </c>
      <c r="J2348" s="42">
        <f>+IFERROR(VLOOKUP($A2348,'2022'!$A:$O,4,FALSE),0)</f>
        <v>0</v>
      </c>
      <c r="K2348" s="42">
        <f>+IFERROR(VLOOKUP($A2348,'2022'!$A:$O,5,FALSE),0)</f>
        <v>0</v>
      </c>
      <c r="L2348" s="42">
        <f>+IFERROR(VLOOKUP($A2348,'2022'!$A:$O,6,FALSE),0)</f>
        <v>0</v>
      </c>
      <c r="M2348" s="42">
        <f>+IFERROR(VLOOKUP($A2348,'2022'!$A:$O,7,FALSE),0)</f>
        <v>0</v>
      </c>
      <c r="N2348" s="42">
        <f>+IFERROR(VLOOKUP($A2348,'2022'!$A:$O,8,FALSE),0)</f>
        <v>0</v>
      </c>
      <c r="O2348" s="42">
        <f>+IFERROR(VLOOKUP($A2348,'2022'!$A:$O,9,FALSE),0)</f>
        <v>0</v>
      </c>
      <c r="P2348" s="42">
        <f>+IFERROR(VLOOKUP($A2348,'2022'!$A:$O,10,FALSE),0)</f>
        <v>0</v>
      </c>
      <c r="Q2348" s="42">
        <f>+IFERROR(VLOOKUP($A2348,'2022'!$A:$O,11,FALSE),0)</f>
        <v>0</v>
      </c>
      <c r="R2348" s="42">
        <f>+IFERROR(VLOOKUP($A2348,'2022'!$A:$O,12,FALSE),0)</f>
        <v>0</v>
      </c>
      <c r="S2348" s="42">
        <f>+IFERROR(VLOOKUP($A2348,'2022'!$A:$O,13,FALSE),0)</f>
        <v>0</v>
      </c>
      <c r="T2348" s="42">
        <f>+IFERROR(VLOOKUP($A2348,'2022'!$A:$O,14,FALSE),0)</f>
        <v>0</v>
      </c>
      <c r="U2348" s="42">
        <f>+IFERROR(VLOOKUP($A2348,'2022'!$A:$O,15,FALSE),0)</f>
        <v>0</v>
      </c>
    </row>
    <row r="2349" spans="1:21" ht="12" hidden="1" customHeight="1" x14ac:dyDescent="0.25">
      <c r="A2349" s="5">
        <v>521098</v>
      </c>
      <c r="B2349" s="6" t="s">
        <v>600</v>
      </c>
      <c r="C2349" s="6" t="s">
        <v>5</v>
      </c>
      <c r="D2349" s="6">
        <f t="shared" si="2290"/>
        <v>6</v>
      </c>
      <c r="E2349" s="40">
        <f t="shared" ref="E2349:U2350" si="2301">+E2350</f>
        <v>0</v>
      </c>
      <c r="F2349" s="40">
        <f t="shared" si="2301"/>
        <v>0</v>
      </c>
      <c r="G2349" s="40">
        <f t="shared" si="2301"/>
        <v>0</v>
      </c>
      <c r="H2349" s="40">
        <f t="shared" si="2301"/>
        <v>0</v>
      </c>
      <c r="I2349" s="40">
        <f t="shared" si="2301"/>
        <v>0</v>
      </c>
      <c r="J2349" s="40">
        <f t="shared" si="2301"/>
        <v>0</v>
      </c>
      <c r="K2349" s="40">
        <f t="shared" si="2301"/>
        <v>0</v>
      </c>
      <c r="L2349" s="40">
        <f t="shared" si="2301"/>
        <v>0</v>
      </c>
      <c r="M2349" s="40">
        <f t="shared" si="2301"/>
        <v>0</v>
      </c>
      <c r="N2349" s="40">
        <f t="shared" si="2301"/>
        <v>0</v>
      </c>
      <c r="O2349" s="40">
        <f t="shared" si="2301"/>
        <v>0</v>
      </c>
      <c r="P2349" s="40">
        <f t="shared" si="2301"/>
        <v>0</v>
      </c>
      <c r="Q2349" s="40">
        <f t="shared" si="2301"/>
        <v>0</v>
      </c>
      <c r="R2349" s="40">
        <f t="shared" si="2301"/>
        <v>0</v>
      </c>
      <c r="S2349" s="40">
        <f t="shared" si="2301"/>
        <v>0</v>
      </c>
      <c r="T2349" s="40">
        <f t="shared" si="2301"/>
        <v>0</v>
      </c>
      <c r="U2349" s="40">
        <f t="shared" si="2301"/>
        <v>0</v>
      </c>
    </row>
    <row r="2350" spans="1:21" ht="12" hidden="1" x14ac:dyDescent="0.25">
      <c r="A2350" s="34">
        <v>52109801</v>
      </c>
      <c r="B2350" s="35" t="s">
        <v>600</v>
      </c>
      <c r="C2350" s="35" t="s">
        <v>5</v>
      </c>
      <c r="D2350" s="35">
        <f t="shared" si="2290"/>
        <v>8</v>
      </c>
      <c r="E2350" s="41">
        <f t="shared" si="2301"/>
        <v>0</v>
      </c>
      <c r="F2350" s="41">
        <f t="shared" si="2301"/>
        <v>0</v>
      </c>
      <c r="G2350" s="41">
        <f t="shared" si="2301"/>
        <v>0</v>
      </c>
      <c r="H2350" s="41">
        <f t="shared" si="2301"/>
        <v>0</v>
      </c>
      <c r="I2350" s="41">
        <f t="shared" si="2301"/>
        <v>0</v>
      </c>
      <c r="J2350" s="41">
        <f t="shared" si="2301"/>
        <v>0</v>
      </c>
      <c r="K2350" s="41">
        <f t="shared" si="2301"/>
        <v>0</v>
      </c>
      <c r="L2350" s="41">
        <f t="shared" si="2301"/>
        <v>0</v>
      </c>
      <c r="M2350" s="41">
        <f t="shared" si="2301"/>
        <v>0</v>
      </c>
      <c r="N2350" s="41">
        <f t="shared" si="2301"/>
        <v>0</v>
      </c>
      <c r="O2350" s="41">
        <f t="shared" si="2301"/>
        <v>0</v>
      </c>
      <c r="P2350" s="41">
        <f t="shared" si="2301"/>
        <v>0</v>
      </c>
      <c r="Q2350" s="41">
        <f t="shared" si="2301"/>
        <v>0</v>
      </c>
      <c r="R2350" s="41">
        <f t="shared" si="2301"/>
        <v>0</v>
      </c>
      <c r="S2350" s="41">
        <f t="shared" si="2301"/>
        <v>0</v>
      </c>
      <c r="T2350" s="41">
        <f t="shared" si="2301"/>
        <v>0</v>
      </c>
      <c r="U2350" s="41">
        <f t="shared" si="2301"/>
        <v>0</v>
      </c>
    </row>
    <row r="2351" spans="1:21" ht="12" hidden="1" customHeight="1" x14ac:dyDescent="0.2">
      <c r="A2351" s="3">
        <v>5210980101</v>
      </c>
      <c r="B2351" s="4" t="s">
        <v>600</v>
      </c>
      <c r="C2351" s="4" t="s">
        <v>9</v>
      </c>
      <c r="D2351" s="4">
        <f t="shared" si="2290"/>
        <v>10</v>
      </c>
      <c r="E2351" s="42">
        <f>+F2351+G2351+J2351+K2351+L2351+H2351+M2351+N2351+I2351+O2351+P2351+Q2351+R2351+S2351+T2351+U2351</f>
        <v>0</v>
      </c>
      <c r="F2351" s="42">
        <f>IFERROR(VLOOKUP($A2351,'2018'!$A$8:$C$209,3,FALSE),0)</f>
        <v>0</v>
      </c>
      <c r="G2351" s="42">
        <f>IFERROR(VLOOKUP($A2351,'2019'!$A$8:$C$282,3,FALSE),0)</f>
        <v>0</v>
      </c>
      <c r="H2351" s="42">
        <f>+IFERROR(VLOOKUP($A2351,'2020'!$A$14:$C$247,3,FALSE),0)</f>
        <v>0</v>
      </c>
      <c r="I2351" s="42">
        <f>+IFERROR(VLOOKUP($A2351,'2021'!$A$12:$C$276,3,FALSE),0)</f>
        <v>0</v>
      </c>
      <c r="J2351" s="42">
        <f>+IFERROR(VLOOKUP($A2351,'2022'!$A:$O,4,FALSE),0)</f>
        <v>0</v>
      </c>
      <c r="K2351" s="42">
        <f>+IFERROR(VLOOKUP($A2351,'2022'!$A:$O,5,FALSE),0)</f>
        <v>0</v>
      </c>
      <c r="L2351" s="42">
        <f>+IFERROR(VLOOKUP($A2351,'2022'!$A:$O,6,FALSE),0)</f>
        <v>0</v>
      </c>
      <c r="M2351" s="42">
        <f>+IFERROR(VLOOKUP($A2351,'2022'!$A:$O,7,FALSE),0)</f>
        <v>0</v>
      </c>
      <c r="N2351" s="42">
        <f>+IFERROR(VLOOKUP($A2351,'2022'!$A:$O,8,FALSE),0)</f>
        <v>0</v>
      </c>
      <c r="O2351" s="42">
        <f>+IFERROR(VLOOKUP($A2351,'2022'!$A:$O,9,FALSE),0)</f>
        <v>0</v>
      </c>
      <c r="P2351" s="42">
        <f>+IFERROR(VLOOKUP($A2351,'2022'!$A:$O,10,FALSE),0)</f>
        <v>0</v>
      </c>
      <c r="Q2351" s="42">
        <f>+IFERROR(VLOOKUP($A2351,'2022'!$A:$O,11,FALSE),0)</f>
        <v>0</v>
      </c>
      <c r="R2351" s="42">
        <f>+IFERROR(VLOOKUP($A2351,'2022'!$A:$O,12,FALSE),0)</f>
        <v>0</v>
      </c>
      <c r="S2351" s="42">
        <f>+IFERROR(VLOOKUP($A2351,'2022'!$A:$O,13,FALSE),0)</f>
        <v>0</v>
      </c>
      <c r="T2351" s="42">
        <f>+IFERROR(VLOOKUP($A2351,'2022'!$A:$O,14,FALSE),0)</f>
        <v>0</v>
      </c>
      <c r="U2351" s="42">
        <f>+IFERROR(VLOOKUP($A2351,'2022'!$A:$O,15,FALSE),0)</f>
        <v>0</v>
      </c>
    </row>
    <row r="2352" spans="1:21" ht="12" hidden="1" customHeight="1" x14ac:dyDescent="0.25">
      <c r="A2352" s="32">
        <v>5215</v>
      </c>
      <c r="B2352" s="33" t="s">
        <v>719</v>
      </c>
      <c r="C2352" s="33" t="s">
        <v>5</v>
      </c>
      <c r="D2352" s="33">
        <f t="shared" si="2290"/>
        <v>4</v>
      </c>
      <c r="E2352" s="39">
        <f t="shared" ref="E2352:L2352" si="2302">+E2353+E2356+E2359+E2362+E2365+E2374</f>
        <v>0</v>
      </c>
      <c r="F2352" s="39">
        <f t="shared" si="2302"/>
        <v>0</v>
      </c>
      <c r="G2352" s="39">
        <f t="shared" si="2302"/>
        <v>0</v>
      </c>
      <c r="H2352" s="39">
        <f t="shared" ref="H2352" si="2303">+H2353+H2356+H2359+H2362+H2365+H2374</f>
        <v>0</v>
      </c>
      <c r="I2352" s="39">
        <f t="shared" ref="I2352" si="2304">+I2353+I2356+I2359+I2362+I2365+I2374</f>
        <v>0</v>
      </c>
      <c r="J2352" s="39">
        <f t="shared" si="2302"/>
        <v>0</v>
      </c>
      <c r="K2352" s="39">
        <f t="shared" si="2302"/>
        <v>0</v>
      </c>
      <c r="L2352" s="39">
        <f t="shared" si="2302"/>
        <v>0</v>
      </c>
      <c r="M2352" s="39">
        <f t="shared" ref="M2352:N2352" si="2305">+M2353+M2356+M2359+M2362+M2365+M2374</f>
        <v>0</v>
      </c>
      <c r="N2352" s="39">
        <f t="shared" si="2305"/>
        <v>0</v>
      </c>
      <c r="O2352" s="39">
        <f t="shared" ref="O2352:S2352" si="2306">+O2353+O2356+O2359+O2362+O2365+O2374</f>
        <v>0</v>
      </c>
      <c r="P2352" s="39">
        <f t="shared" si="2306"/>
        <v>0</v>
      </c>
      <c r="Q2352" s="39">
        <f t="shared" si="2306"/>
        <v>0</v>
      </c>
      <c r="R2352" s="39">
        <f t="shared" si="2306"/>
        <v>0</v>
      </c>
      <c r="S2352" s="39">
        <f t="shared" si="2306"/>
        <v>0</v>
      </c>
      <c r="T2352" s="39">
        <f t="shared" ref="T2352:U2352" si="2307">+T2353+T2356+T2359+T2362+T2365+T2374</f>
        <v>0</v>
      </c>
      <c r="U2352" s="39">
        <f t="shared" si="2307"/>
        <v>0</v>
      </c>
    </row>
    <row r="2353" spans="1:21" ht="12" hidden="1" x14ac:dyDescent="0.25">
      <c r="A2353" s="5">
        <v>521505</v>
      </c>
      <c r="B2353" s="6" t="s">
        <v>1043</v>
      </c>
      <c r="C2353" s="6" t="s">
        <v>5</v>
      </c>
      <c r="D2353" s="6">
        <f t="shared" si="2290"/>
        <v>6</v>
      </c>
      <c r="E2353" s="40">
        <f t="shared" ref="E2353:U2354" si="2308">+E2354</f>
        <v>0</v>
      </c>
      <c r="F2353" s="40">
        <f t="shared" si="2308"/>
        <v>0</v>
      </c>
      <c r="G2353" s="40">
        <f t="shared" si="2308"/>
        <v>0</v>
      </c>
      <c r="H2353" s="40">
        <f t="shared" si="2308"/>
        <v>0</v>
      </c>
      <c r="I2353" s="40">
        <f t="shared" si="2308"/>
        <v>0</v>
      </c>
      <c r="J2353" s="40">
        <f t="shared" si="2308"/>
        <v>0</v>
      </c>
      <c r="K2353" s="40">
        <f t="shared" si="2308"/>
        <v>0</v>
      </c>
      <c r="L2353" s="40">
        <f t="shared" si="2308"/>
        <v>0</v>
      </c>
      <c r="M2353" s="40">
        <f t="shared" si="2308"/>
        <v>0</v>
      </c>
      <c r="N2353" s="40">
        <f t="shared" si="2308"/>
        <v>0</v>
      </c>
      <c r="O2353" s="40">
        <f t="shared" si="2308"/>
        <v>0</v>
      </c>
      <c r="P2353" s="40">
        <f t="shared" si="2308"/>
        <v>0</v>
      </c>
      <c r="Q2353" s="40">
        <f t="shared" si="2308"/>
        <v>0</v>
      </c>
      <c r="R2353" s="40">
        <f t="shared" si="2308"/>
        <v>0</v>
      </c>
      <c r="S2353" s="40">
        <f t="shared" si="2308"/>
        <v>0</v>
      </c>
      <c r="T2353" s="40">
        <f t="shared" si="2308"/>
        <v>0</v>
      </c>
      <c r="U2353" s="40">
        <f t="shared" si="2308"/>
        <v>0</v>
      </c>
    </row>
    <row r="2354" spans="1:21" ht="12" hidden="1" x14ac:dyDescent="0.25">
      <c r="A2354" s="34">
        <v>52150501</v>
      </c>
      <c r="B2354" s="35" t="s">
        <v>1043</v>
      </c>
      <c r="C2354" s="35" t="s">
        <v>5</v>
      </c>
      <c r="D2354" s="35">
        <f t="shared" si="2290"/>
        <v>8</v>
      </c>
      <c r="E2354" s="41">
        <f t="shared" si="2308"/>
        <v>0</v>
      </c>
      <c r="F2354" s="41">
        <f t="shared" si="2308"/>
        <v>0</v>
      </c>
      <c r="G2354" s="41">
        <f t="shared" si="2308"/>
        <v>0</v>
      </c>
      <c r="H2354" s="41">
        <f t="shared" si="2308"/>
        <v>0</v>
      </c>
      <c r="I2354" s="41">
        <f t="shared" si="2308"/>
        <v>0</v>
      </c>
      <c r="J2354" s="41">
        <f t="shared" si="2308"/>
        <v>0</v>
      </c>
      <c r="K2354" s="41">
        <f t="shared" si="2308"/>
        <v>0</v>
      </c>
      <c r="L2354" s="41">
        <f t="shared" si="2308"/>
        <v>0</v>
      </c>
      <c r="M2354" s="41">
        <f t="shared" si="2308"/>
        <v>0</v>
      </c>
      <c r="N2354" s="41">
        <f t="shared" si="2308"/>
        <v>0</v>
      </c>
      <c r="O2354" s="41">
        <f t="shared" si="2308"/>
        <v>0</v>
      </c>
      <c r="P2354" s="41">
        <f t="shared" si="2308"/>
        <v>0</v>
      </c>
      <c r="Q2354" s="41">
        <f t="shared" si="2308"/>
        <v>0</v>
      </c>
      <c r="R2354" s="41">
        <f t="shared" si="2308"/>
        <v>0</v>
      </c>
      <c r="S2354" s="41">
        <f t="shared" si="2308"/>
        <v>0</v>
      </c>
      <c r="T2354" s="41">
        <f t="shared" si="2308"/>
        <v>0</v>
      </c>
      <c r="U2354" s="41">
        <f t="shared" si="2308"/>
        <v>0</v>
      </c>
    </row>
    <row r="2355" spans="1:21" hidden="1" x14ac:dyDescent="0.2">
      <c r="A2355" s="3">
        <v>5215050101</v>
      </c>
      <c r="B2355" s="4" t="s">
        <v>1043</v>
      </c>
      <c r="C2355" s="4" t="s">
        <v>9</v>
      </c>
      <c r="D2355" s="4">
        <f t="shared" si="2290"/>
        <v>10</v>
      </c>
      <c r="E2355" s="42">
        <f>+F2355+G2355+J2355+K2355+L2355+H2355+M2355+N2355+I2355+O2355+P2355+Q2355+R2355+S2355+T2355+U2355</f>
        <v>0</v>
      </c>
      <c r="F2355" s="42">
        <f>IFERROR(VLOOKUP($A2355,'2018'!$A$8:$C$209,3,FALSE),0)</f>
        <v>0</v>
      </c>
      <c r="G2355" s="42">
        <f>IFERROR(VLOOKUP($A2355,'2019'!$A$8:$C$282,3,FALSE),0)</f>
        <v>0</v>
      </c>
      <c r="H2355" s="42">
        <f>+IFERROR(VLOOKUP($A2355,'2020'!$A$14:$C$247,3,FALSE),0)</f>
        <v>0</v>
      </c>
      <c r="I2355" s="42">
        <f>+IFERROR(VLOOKUP($A2355,'2021'!$A$12:$C$276,3,FALSE),0)</f>
        <v>0</v>
      </c>
      <c r="J2355" s="42">
        <f>+IFERROR(VLOOKUP($A2355,'2022'!$A:$O,4,FALSE),0)</f>
        <v>0</v>
      </c>
      <c r="K2355" s="42">
        <f>+IFERROR(VLOOKUP($A2355,'2022'!$A:$O,5,FALSE),0)</f>
        <v>0</v>
      </c>
      <c r="L2355" s="42">
        <f>+IFERROR(VLOOKUP($A2355,'2022'!$A:$O,6,FALSE),0)</f>
        <v>0</v>
      </c>
      <c r="M2355" s="42">
        <f>+IFERROR(VLOOKUP($A2355,'2022'!$A:$O,7,FALSE),0)</f>
        <v>0</v>
      </c>
      <c r="N2355" s="42">
        <f>+IFERROR(VLOOKUP($A2355,'2022'!$A:$O,8,FALSE),0)</f>
        <v>0</v>
      </c>
      <c r="O2355" s="42">
        <f>+IFERROR(VLOOKUP($A2355,'2022'!$A:$O,9,FALSE),0)</f>
        <v>0</v>
      </c>
      <c r="P2355" s="42">
        <f>+IFERROR(VLOOKUP($A2355,'2022'!$A:$O,10,FALSE),0)</f>
        <v>0</v>
      </c>
      <c r="Q2355" s="42">
        <f>+IFERROR(VLOOKUP($A2355,'2022'!$A:$O,11,FALSE),0)</f>
        <v>0</v>
      </c>
      <c r="R2355" s="42">
        <f>+IFERROR(VLOOKUP($A2355,'2022'!$A:$O,12,FALSE),0)</f>
        <v>0</v>
      </c>
      <c r="S2355" s="42">
        <f>+IFERROR(VLOOKUP($A2355,'2022'!$A:$O,13,FALSE),0)</f>
        <v>0</v>
      </c>
      <c r="T2355" s="42">
        <f>+IFERROR(VLOOKUP($A2355,'2022'!$A:$O,14,FALSE),0)</f>
        <v>0</v>
      </c>
      <c r="U2355" s="42">
        <f>+IFERROR(VLOOKUP($A2355,'2022'!$A:$O,15,FALSE),0)</f>
        <v>0</v>
      </c>
    </row>
    <row r="2356" spans="1:21" ht="12" hidden="1" x14ac:dyDescent="0.25">
      <c r="A2356" s="5">
        <v>521510</v>
      </c>
      <c r="B2356" s="6" t="s">
        <v>408</v>
      </c>
      <c r="C2356" s="6" t="s">
        <v>5</v>
      </c>
      <c r="D2356" s="6">
        <f t="shared" si="2290"/>
        <v>6</v>
      </c>
      <c r="E2356" s="40">
        <f t="shared" ref="E2356:U2357" si="2309">+E2357</f>
        <v>0</v>
      </c>
      <c r="F2356" s="40">
        <f t="shared" si="2309"/>
        <v>0</v>
      </c>
      <c r="G2356" s="40">
        <f t="shared" si="2309"/>
        <v>0</v>
      </c>
      <c r="H2356" s="40">
        <f t="shared" si="2309"/>
        <v>0</v>
      </c>
      <c r="I2356" s="40">
        <f t="shared" si="2309"/>
        <v>0</v>
      </c>
      <c r="J2356" s="40">
        <f t="shared" si="2309"/>
        <v>0</v>
      </c>
      <c r="K2356" s="40">
        <f t="shared" si="2309"/>
        <v>0</v>
      </c>
      <c r="L2356" s="40">
        <f t="shared" si="2309"/>
        <v>0</v>
      </c>
      <c r="M2356" s="40">
        <f t="shared" si="2309"/>
        <v>0</v>
      </c>
      <c r="N2356" s="40">
        <f t="shared" si="2309"/>
        <v>0</v>
      </c>
      <c r="O2356" s="40">
        <f t="shared" si="2309"/>
        <v>0</v>
      </c>
      <c r="P2356" s="40">
        <f t="shared" si="2309"/>
        <v>0</v>
      </c>
      <c r="Q2356" s="40">
        <f t="shared" si="2309"/>
        <v>0</v>
      </c>
      <c r="R2356" s="40">
        <f t="shared" si="2309"/>
        <v>0</v>
      </c>
      <c r="S2356" s="40">
        <f t="shared" si="2309"/>
        <v>0</v>
      </c>
      <c r="T2356" s="40">
        <f t="shared" si="2309"/>
        <v>0</v>
      </c>
      <c r="U2356" s="40">
        <f t="shared" si="2309"/>
        <v>0</v>
      </c>
    </row>
    <row r="2357" spans="1:21" ht="12" hidden="1" x14ac:dyDescent="0.25">
      <c r="A2357" s="34">
        <v>52151001</v>
      </c>
      <c r="B2357" s="35" t="s">
        <v>408</v>
      </c>
      <c r="C2357" s="35" t="s">
        <v>5</v>
      </c>
      <c r="D2357" s="35">
        <f t="shared" si="2290"/>
        <v>8</v>
      </c>
      <c r="E2357" s="41">
        <f t="shared" si="2309"/>
        <v>0</v>
      </c>
      <c r="F2357" s="41">
        <f t="shared" si="2309"/>
        <v>0</v>
      </c>
      <c r="G2357" s="41">
        <f t="shared" si="2309"/>
        <v>0</v>
      </c>
      <c r="H2357" s="41">
        <f t="shared" si="2309"/>
        <v>0</v>
      </c>
      <c r="I2357" s="41">
        <f t="shared" si="2309"/>
        <v>0</v>
      </c>
      <c r="J2357" s="41">
        <f t="shared" si="2309"/>
        <v>0</v>
      </c>
      <c r="K2357" s="41">
        <f t="shared" si="2309"/>
        <v>0</v>
      </c>
      <c r="L2357" s="41">
        <f t="shared" si="2309"/>
        <v>0</v>
      </c>
      <c r="M2357" s="41">
        <f t="shared" si="2309"/>
        <v>0</v>
      </c>
      <c r="N2357" s="41">
        <f t="shared" si="2309"/>
        <v>0</v>
      </c>
      <c r="O2357" s="41">
        <f t="shared" si="2309"/>
        <v>0</v>
      </c>
      <c r="P2357" s="41">
        <f t="shared" si="2309"/>
        <v>0</v>
      </c>
      <c r="Q2357" s="41">
        <f t="shared" si="2309"/>
        <v>0</v>
      </c>
      <c r="R2357" s="41">
        <f t="shared" si="2309"/>
        <v>0</v>
      </c>
      <c r="S2357" s="41">
        <f t="shared" si="2309"/>
        <v>0</v>
      </c>
      <c r="T2357" s="41">
        <f t="shared" si="2309"/>
        <v>0</v>
      </c>
      <c r="U2357" s="41">
        <f t="shared" si="2309"/>
        <v>0</v>
      </c>
    </row>
    <row r="2358" spans="1:21" hidden="1" x14ac:dyDescent="0.2">
      <c r="A2358" s="3">
        <v>5215100101</v>
      </c>
      <c r="B2358" s="4" t="s">
        <v>408</v>
      </c>
      <c r="C2358" s="4" t="s">
        <v>9</v>
      </c>
      <c r="D2358" s="4">
        <f t="shared" si="2290"/>
        <v>10</v>
      </c>
      <c r="E2358" s="42">
        <f>+F2358+G2358+J2358+K2358+L2358+H2358+M2358+N2358+I2358+O2358+P2358+Q2358+R2358+S2358+T2358+U2358</f>
        <v>0</v>
      </c>
      <c r="F2358" s="42">
        <f>IFERROR(VLOOKUP($A2358,'2018'!$A$8:$C$209,3,FALSE),0)</f>
        <v>0</v>
      </c>
      <c r="G2358" s="42">
        <f>IFERROR(VLOOKUP($A2358,'2019'!$A$8:$C$282,3,FALSE),0)</f>
        <v>0</v>
      </c>
      <c r="H2358" s="42">
        <f>+IFERROR(VLOOKUP($A2358,'2020'!$A$14:$C$247,3,FALSE),0)</f>
        <v>0</v>
      </c>
      <c r="I2358" s="42">
        <f>+IFERROR(VLOOKUP($A2358,'2021'!$A$12:$C$276,3,FALSE),0)</f>
        <v>0</v>
      </c>
      <c r="J2358" s="42">
        <f>+IFERROR(VLOOKUP($A2358,'2022'!$A:$O,4,FALSE),0)</f>
        <v>0</v>
      </c>
      <c r="K2358" s="42">
        <f>+IFERROR(VLOOKUP($A2358,'2022'!$A:$O,5,FALSE),0)</f>
        <v>0</v>
      </c>
      <c r="L2358" s="42">
        <f>+IFERROR(VLOOKUP($A2358,'2022'!$A:$O,6,FALSE),0)</f>
        <v>0</v>
      </c>
      <c r="M2358" s="42">
        <f>+IFERROR(VLOOKUP($A2358,'2022'!$A:$O,7,FALSE),0)</f>
        <v>0</v>
      </c>
      <c r="N2358" s="42">
        <f>+IFERROR(VLOOKUP($A2358,'2022'!$A:$O,8,FALSE),0)</f>
        <v>0</v>
      </c>
      <c r="O2358" s="42">
        <f>+IFERROR(VLOOKUP($A2358,'2022'!$A:$O,9,FALSE),0)</f>
        <v>0</v>
      </c>
      <c r="P2358" s="42">
        <f>+IFERROR(VLOOKUP($A2358,'2022'!$A:$O,10,FALSE),0)</f>
        <v>0</v>
      </c>
      <c r="Q2358" s="42">
        <f>+IFERROR(VLOOKUP($A2358,'2022'!$A:$O,11,FALSE),0)</f>
        <v>0</v>
      </c>
      <c r="R2358" s="42">
        <f>+IFERROR(VLOOKUP($A2358,'2022'!$A:$O,12,FALSE),0)</f>
        <v>0</v>
      </c>
      <c r="S2358" s="42">
        <f>+IFERROR(VLOOKUP($A2358,'2022'!$A:$O,13,FALSE),0)</f>
        <v>0</v>
      </c>
      <c r="T2358" s="42">
        <f>+IFERROR(VLOOKUP($A2358,'2022'!$A:$O,14,FALSE),0)</f>
        <v>0</v>
      </c>
      <c r="U2358" s="42">
        <f>+IFERROR(VLOOKUP($A2358,'2022'!$A:$O,15,FALSE),0)</f>
        <v>0</v>
      </c>
    </row>
    <row r="2359" spans="1:21" ht="12" hidden="1" x14ac:dyDescent="0.25">
      <c r="A2359" s="5">
        <v>521515</v>
      </c>
      <c r="B2359" s="6" t="s">
        <v>1137</v>
      </c>
      <c r="C2359" s="6" t="s">
        <v>5</v>
      </c>
      <c r="D2359" s="6">
        <f t="shared" si="2290"/>
        <v>6</v>
      </c>
      <c r="E2359" s="40">
        <f t="shared" ref="E2359:U2360" si="2310">+E2360</f>
        <v>0</v>
      </c>
      <c r="F2359" s="40">
        <f t="shared" si="2310"/>
        <v>0</v>
      </c>
      <c r="G2359" s="40">
        <f t="shared" si="2310"/>
        <v>0</v>
      </c>
      <c r="H2359" s="40">
        <f t="shared" si="2310"/>
        <v>0</v>
      </c>
      <c r="I2359" s="40">
        <f t="shared" si="2310"/>
        <v>0</v>
      </c>
      <c r="J2359" s="40">
        <f t="shared" si="2310"/>
        <v>0</v>
      </c>
      <c r="K2359" s="40">
        <f t="shared" si="2310"/>
        <v>0</v>
      </c>
      <c r="L2359" s="40">
        <f t="shared" si="2310"/>
        <v>0</v>
      </c>
      <c r="M2359" s="40">
        <f t="shared" si="2310"/>
        <v>0</v>
      </c>
      <c r="N2359" s="40">
        <f t="shared" si="2310"/>
        <v>0</v>
      </c>
      <c r="O2359" s="40">
        <f t="shared" si="2310"/>
        <v>0</v>
      </c>
      <c r="P2359" s="40">
        <f t="shared" si="2310"/>
        <v>0</v>
      </c>
      <c r="Q2359" s="40">
        <f t="shared" si="2310"/>
        <v>0</v>
      </c>
      <c r="R2359" s="40">
        <f t="shared" si="2310"/>
        <v>0</v>
      </c>
      <c r="S2359" s="40">
        <f t="shared" si="2310"/>
        <v>0</v>
      </c>
      <c r="T2359" s="40">
        <f t="shared" si="2310"/>
        <v>0</v>
      </c>
      <c r="U2359" s="40">
        <f t="shared" si="2310"/>
        <v>0</v>
      </c>
    </row>
    <row r="2360" spans="1:21" ht="12" hidden="1" customHeight="1" x14ac:dyDescent="0.25">
      <c r="A2360" s="34">
        <v>52151501</v>
      </c>
      <c r="B2360" s="35" t="s">
        <v>405</v>
      </c>
      <c r="C2360" s="35" t="s">
        <v>5</v>
      </c>
      <c r="D2360" s="35">
        <f t="shared" si="2290"/>
        <v>8</v>
      </c>
      <c r="E2360" s="41">
        <f t="shared" si="2310"/>
        <v>0</v>
      </c>
      <c r="F2360" s="41">
        <f t="shared" si="2310"/>
        <v>0</v>
      </c>
      <c r="G2360" s="41">
        <f t="shared" si="2310"/>
        <v>0</v>
      </c>
      <c r="H2360" s="41">
        <f t="shared" si="2310"/>
        <v>0</v>
      </c>
      <c r="I2360" s="41">
        <f t="shared" si="2310"/>
        <v>0</v>
      </c>
      <c r="J2360" s="41">
        <f t="shared" si="2310"/>
        <v>0</v>
      </c>
      <c r="K2360" s="41">
        <f t="shared" si="2310"/>
        <v>0</v>
      </c>
      <c r="L2360" s="41">
        <f t="shared" si="2310"/>
        <v>0</v>
      </c>
      <c r="M2360" s="41">
        <f t="shared" si="2310"/>
        <v>0</v>
      </c>
      <c r="N2360" s="41">
        <f t="shared" si="2310"/>
        <v>0</v>
      </c>
      <c r="O2360" s="41">
        <f t="shared" si="2310"/>
        <v>0</v>
      </c>
      <c r="P2360" s="41">
        <f t="shared" si="2310"/>
        <v>0</v>
      </c>
      <c r="Q2360" s="41">
        <f t="shared" si="2310"/>
        <v>0</v>
      </c>
      <c r="R2360" s="41">
        <f t="shared" si="2310"/>
        <v>0</v>
      </c>
      <c r="S2360" s="41">
        <f t="shared" si="2310"/>
        <v>0</v>
      </c>
      <c r="T2360" s="41">
        <f t="shared" si="2310"/>
        <v>0</v>
      </c>
      <c r="U2360" s="41">
        <f t="shared" si="2310"/>
        <v>0</v>
      </c>
    </row>
    <row r="2361" spans="1:21" ht="12" hidden="1" customHeight="1" x14ac:dyDescent="0.2">
      <c r="A2361" s="3">
        <v>5215150101</v>
      </c>
      <c r="B2361" s="4" t="s">
        <v>405</v>
      </c>
      <c r="C2361" s="4" t="s">
        <v>9</v>
      </c>
      <c r="D2361" s="4">
        <f t="shared" si="2290"/>
        <v>10</v>
      </c>
      <c r="E2361" s="42">
        <f>+F2361+G2361+J2361+K2361+L2361+H2361+M2361+N2361+I2361+O2361+P2361+Q2361+R2361+S2361+T2361+U2361</f>
        <v>0</v>
      </c>
      <c r="F2361" s="42">
        <f>IFERROR(VLOOKUP($A2361,'2018'!$A$8:$C$209,3,FALSE),0)</f>
        <v>0</v>
      </c>
      <c r="G2361" s="42">
        <f>IFERROR(VLOOKUP($A2361,'2019'!$A$8:$C$282,3,FALSE),0)</f>
        <v>0</v>
      </c>
      <c r="H2361" s="42">
        <f>+IFERROR(VLOOKUP($A2361,'2020'!$A$14:$C$247,3,FALSE),0)</f>
        <v>0</v>
      </c>
      <c r="I2361" s="42">
        <f>+IFERROR(VLOOKUP($A2361,'2021'!$A$12:$C$276,3,FALSE),0)</f>
        <v>0</v>
      </c>
      <c r="J2361" s="42">
        <f>+IFERROR(VLOOKUP($A2361,'2022'!$A:$O,4,FALSE),0)</f>
        <v>0</v>
      </c>
      <c r="K2361" s="42">
        <f>+IFERROR(VLOOKUP($A2361,'2022'!$A:$O,5,FALSE),0)</f>
        <v>0</v>
      </c>
      <c r="L2361" s="42">
        <f>+IFERROR(VLOOKUP($A2361,'2022'!$A:$O,6,FALSE),0)</f>
        <v>0</v>
      </c>
      <c r="M2361" s="42">
        <f>+IFERROR(VLOOKUP($A2361,'2022'!$A:$O,7,FALSE),0)</f>
        <v>0</v>
      </c>
      <c r="N2361" s="42">
        <f>+IFERROR(VLOOKUP($A2361,'2022'!$A:$O,8,FALSE),0)</f>
        <v>0</v>
      </c>
      <c r="O2361" s="42">
        <f>+IFERROR(VLOOKUP($A2361,'2022'!$A:$O,9,FALSE),0)</f>
        <v>0</v>
      </c>
      <c r="P2361" s="42">
        <f>+IFERROR(VLOOKUP($A2361,'2022'!$A:$O,10,FALSE),0)</f>
        <v>0</v>
      </c>
      <c r="Q2361" s="42">
        <f>+IFERROR(VLOOKUP($A2361,'2022'!$A:$O,11,FALSE),0)</f>
        <v>0</v>
      </c>
      <c r="R2361" s="42">
        <f>+IFERROR(VLOOKUP($A2361,'2022'!$A:$O,12,FALSE),0)</f>
        <v>0</v>
      </c>
      <c r="S2361" s="42">
        <f>+IFERROR(VLOOKUP($A2361,'2022'!$A:$O,13,FALSE),0)</f>
        <v>0</v>
      </c>
      <c r="T2361" s="42">
        <f>+IFERROR(VLOOKUP($A2361,'2022'!$A:$O,14,FALSE),0)</f>
        <v>0</v>
      </c>
      <c r="U2361" s="42">
        <f>+IFERROR(VLOOKUP($A2361,'2022'!$A:$O,15,FALSE),0)</f>
        <v>0</v>
      </c>
    </row>
    <row r="2362" spans="1:21" ht="12" hidden="1" x14ac:dyDescent="0.25">
      <c r="A2362" s="5">
        <v>521525</v>
      </c>
      <c r="B2362" s="6" t="s">
        <v>406</v>
      </c>
      <c r="C2362" s="6" t="s">
        <v>5</v>
      </c>
      <c r="D2362" s="6">
        <f t="shared" si="2290"/>
        <v>6</v>
      </c>
      <c r="E2362" s="40">
        <f t="shared" ref="E2362:U2363" si="2311">+E2363</f>
        <v>0</v>
      </c>
      <c r="F2362" s="40">
        <f t="shared" si="2311"/>
        <v>0</v>
      </c>
      <c r="G2362" s="40">
        <f t="shared" si="2311"/>
        <v>0</v>
      </c>
      <c r="H2362" s="40">
        <f t="shared" si="2311"/>
        <v>0</v>
      </c>
      <c r="I2362" s="40">
        <f t="shared" si="2311"/>
        <v>0</v>
      </c>
      <c r="J2362" s="40">
        <f t="shared" si="2311"/>
        <v>0</v>
      </c>
      <c r="K2362" s="40">
        <f t="shared" si="2311"/>
        <v>0</v>
      </c>
      <c r="L2362" s="40">
        <f t="shared" si="2311"/>
        <v>0</v>
      </c>
      <c r="M2362" s="40">
        <f t="shared" si="2311"/>
        <v>0</v>
      </c>
      <c r="N2362" s="40">
        <f t="shared" si="2311"/>
        <v>0</v>
      </c>
      <c r="O2362" s="40">
        <f t="shared" si="2311"/>
        <v>0</v>
      </c>
      <c r="P2362" s="40">
        <f t="shared" si="2311"/>
        <v>0</v>
      </c>
      <c r="Q2362" s="40">
        <f t="shared" si="2311"/>
        <v>0</v>
      </c>
      <c r="R2362" s="40">
        <f t="shared" si="2311"/>
        <v>0</v>
      </c>
      <c r="S2362" s="40">
        <f t="shared" si="2311"/>
        <v>0</v>
      </c>
      <c r="T2362" s="40">
        <f t="shared" si="2311"/>
        <v>0</v>
      </c>
      <c r="U2362" s="40">
        <f t="shared" si="2311"/>
        <v>0</v>
      </c>
    </row>
    <row r="2363" spans="1:21" ht="12" hidden="1" customHeight="1" x14ac:dyDescent="0.25">
      <c r="A2363" s="34">
        <v>52152501</v>
      </c>
      <c r="B2363" s="35" t="s">
        <v>406</v>
      </c>
      <c r="C2363" s="35" t="s">
        <v>5</v>
      </c>
      <c r="D2363" s="35">
        <f t="shared" si="2290"/>
        <v>8</v>
      </c>
      <c r="E2363" s="41">
        <f t="shared" si="2311"/>
        <v>0</v>
      </c>
      <c r="F2363" s="41">
        <f t="shared" si="2311"/>
        <v>0</v>
      </c>
      <c r="G2363" s="41">
        <f t="shared" si="2311"/>
        <v>0</v>
      </c>
      <c r="H2363" s="41">
        <f t="shared" si="2311"/>
        <v>0</v>
      </c>
      <c r="I2363" s="41">
        <f t="shared" si="2311"/>
        <v>0</v>
      </c>
      <c r="J2363" s="41">
        <f t="shared" si="2311"/>
        <v>0</v>
      </c>
      <c r="K2363" s="41">
        <f t="shared" si="2311"/>
        <v>0</v>
      </c>
      <c r="L2363" s="41">
        <f t="shared" si="2311"/>
        <v>0</v>
      </c>
      <c r="M2363" s="41">
        <f t="shared" si="2311"/>
        <v>0</v>
      </c>
      <c r="N2363" s="41">
        <f t="shared" si="2311"/>
        <v>0</v>
      </c>
      <c r="O2363" s="41">
        <f t="shared" si="2311"/>
        <v>0</v>
      </c>
      <c r="P2363" s="41">
        <f t="shared" si="2311"/>
        <v>0</v>
      </c>
      <c r="Q2363" s="41">
        <f t="shared" si="2311"/>
        <v>0</v>
      </c>
      <c r="R2363" s="41">
        <f t="shared" si="2311"/>
        <v>0</v>
      </c>
      <c r="S2363" s="41">
        <f t="shared" si="2311"/>
        <v>0</v>
      </c>
      <c r="T2363" s="41">
        <f t="shared" si="2311"/>
        <v>0</v>
      </c>
      <c r="U2363" s="41">
        <f t="shared" si="2311"/>
        <v>0</v>
      </c>
    </row>
    <row r="2364" spans="1:21" ht="12" hidden="1" customHeight="1" x14ac:dyDescent="0.2">
      <c r="A2364" s="3">
        <v>5215250101</v>
      </c>
      <c r="B2364" s="4" t="s">
        <v>406</v>
      </c>
      <c r="C2364" s="4" t="s">
        <v>9</v>
      </c>
      <c r="D2364" s="4">
        <f t="shared" si="2290"/>
        <v>10</v>
      </c>
      <c r="E2364" s="42">
        <f>+F2364+G2364+J2364+K2364+L2364+H2364+M2364+N2364+I2364+O2364+P2364+Q2364+R2364+S2364+T2364+U2364</f>
        <v>0</v>
      </c>
      <c r="F2364" s="42">
        <f>IFERROR(VLOOKUP($A2364,'2018'!$A$8:$C$209,3,FALSE),0)</f>
        <v>0</v>
      </c>
      <c r="G2364" s="42">
        <f>IFERROR(VLOOKUP($A2364,'2019'!$A$8:$C$282,3,FALSE),0)</f>
        <v>0</v>
      </c>
      <c r="H2364" s="42">
        <f>+IFERROR(VLOOKUP($A2364,'2020'!$A$14:$C$247,3,FALSE),0)</f>
        <v>0</v>
      </c>
      <c r="I2364" s="42">
        <f>+IFERROR(VLOOKUP($A2364,'2021'!$A$12:$C$276,3,FALSE),0)</f>
        <v>0</v>
      </c>
      <c r="J2364" s="42">
        <f>+IFERROR(VLOOKUP($A2364,'2022'!$A:$O,4,FALSE),0)</f>
        <v>0</v>
      </c>
      <c r="K2364" s="42">
        <f>+IFERROR(VLOOKUP($A2364,'2022'!$A:$O,5,FALSE),0)</f>
        <v>0</v>
      </c>
      <c r="L2364" s="42">
        <f>+IFERROR(VLOOKUP($A2364,'2022'!$A:$O,6,FALSE),0)</f>
        <v>0</v>
      </c>
      <c r="M2364" s="42">
        <f>+IFERROR(VLOOKUP($A2364,'2022'!$A:$O,7,FALSE),0)</f>
        <v>0</v>
      </c>
      <c r="N2364" s="42">
        <f>+IFERROR(VLOOKUP($A2364,'2022'!$A:$O,8,FALSE),0)</f>
        <v>0</v>
      </c>
      <c r="O2364" s="42">
        <f>+IFERROR(VLOOKUP($A2364,'2022'!$A:$O,9,FALSE),0)</f>
        <v>0</v>
      </c>
      <c r="P2364" s="42">
        <f>+IFERROR(VLOOKUP($A2364,'2022'!$A:$O,10,FALSE),0)</f>
        <v>0</v>
      </c>
      <c r="Q2364" s="42">
        <f>+IFERROR(VLOOKUP($A2364,'2022'!$A:$O,11,FALSE),0)</f>
        <v>0</v>
      </c>
      <c r="R2364" s="42">
        <f>+IFERROR(VLOOKUP($A2364,'2022'!$A:$O,12,FALSE),0)</f>
        <v>0</v>
      </c>
      <c r="S2364" s="42">
        <f>+IFERROR(VLOOKUP($A2364,'2022'!$A:$O,13,FALSE),0)</f>
        <v>0</v>
      </c>
      <c r="T2364" s="42">
        <f>+IFERROR(VLOOKUP($A2364,'2022'!$A:$O,14,FALSE),0)</f>
        <v>0</v>
      </c>
      <c r="U2364" s="42">
        <f>+IFERROR(VLOOKUP($A2364,'2022'!$A:$O,15,FALSE),0)</f>
        <v>0</v>
      </c>
    </row>
    <row r="2365" spans="1:21" ht="12" hidden="1" customHeight="1" x14ac:dyDescent="0.25">
      <c r="A2365" s="5">
        <v>521595</v>
      </c>
      <c r="B2365" s="6" t="s">
        <v>167</v>
      </c>
      <c r="C2365" s="6" t="s">
        <v>5</v>
      </c>
      <c r="D2365" s="6">
        <f t="shared" si="2290"/>
        <v>6</v>
      </c>
      <c r="E2365" s="40">
        <f t="shared" ref="E2365:U2365" si="2312">+E2366</f>
        <v>0</v>
      </c>
      <c r="F2365" s="40">
        <f t="shared" si="2312"/>
        <v>0</v>
      </c>
      <c r="G2365" s="40">
        <f t="shared" si="2312"/>
        <v>0</v>
      </c>
      <c r="H2365" s="40">
        <f t="shared" si="2312"/>
        <v>0</v>
      </c>
      <c r="I2365" s="40">
        <f t="shared" si="2312"/>
        <v>0</v>
      </c>
      <c r="J2365" s="40">
        <f t="shared" si="2312"/>
        <v>0</v>
      </c>
      <c r="K2365" s="40">
        <f t="shared" si="2312"/>
        <v>0</v>
      </c>
      <c r="L2365" s="40">
        <f t="shared" si="2312"/>
        <v>0</v>
      </c>
      <c r="M2365" s="40">
        <f t="shared" si="2312"/>
        <v>0</v>
      </c>
      <c r="N2365" s="40">
        <f t="shared" si="2312"/>
        <v>0</v>
      </c>
      <c r="O2365" s="40">
        <f t="shared" si="2312"/>
        <v>0</v>
      </c>
      <c r="P2365" s="40">
        <f t="shared" si="2312"/>
        <v>0</v>
      </c>
      <c r="Q2365" s="40">
        <f t="shared" si="2312"/>
        <v>0</v>
      </c>
      <c r="R2365" s="40">
        <f t="shared" si="2312"/>
        <v>0</v>
      </c>
      <c r="S2365" s="40">
        <f t="shared" si="2312"/>
        <v>0</v>
      </c>
      <c r="T2365" s="40">
        <f t="shared" si="2312"/>
        <v>0</v>
      </c>
      <c r="U2365" s="40">
        <f t="shared" si="2312"/>
        <v>0</v>
      </c>
    </row>
    <row r="2366" spans="1:21" ht="12" hidden="1" x14ac:dyDescent="0.25">
      <c r="A2366" s="34">
        <v>52159501</v>
      </c>
      <c r="B2366" s="35" t="s">
        <v>167</v>
      </c>
      <c r="C2366" s="35" t="s">
        <v>5</v>
      </c>
      <c r="D2366" s="35">
        <f t="shared" si="2290"/>
        <v>8</v>
      </c>
      <c r="E2366" s="41">
        <f t="shared" ref="E2366:L2366" si="2313">SUBTOTAL(9,E2367:E2373)</f>
        <v>0</v>
      </c>
      <c r="F2366" s="41">
        <f t="shared" si="2313"/>
        <v>0</v>
      </c>
      <c r="G2366" s="41">
        <f t="shared" si="2313"/>
        <v>0</v>
      </c>
      <c r="H2366" s="41">
        <f t="shared" ref="H2366" si="2314">SUBTOTAL(9,H2367:H2373)</f>
        <v>0</v>
      </c>
      <c r="I2366" s="41">
        <f t="shared" ref="I2366" si="2315">SUBTOTAL(9,I2367:I2373)</f>
        <v>0</v>
      </c>
      <c r="J2366" s="41">
        <f t="shared" si="2313"/>
        <v>0</v>
      </c>
      <c r="K2366" s="41">
        <f t="shared" si="2313"/>
        <v>0</v>
      </c>
      <c r="L2366" s="41">
        <f t="shared" si="2313"/>
        <v>0</v>
      </c>
      <c r="M2366" s="41">
        <f t="shared" ref="M2366:N2366" si="2316">SUBTOTAL(9,M2367:M2373)</f>
        <v>0</v>
      </c>
      <c r="N2366" s="41">
        <f t="shared" si="2316"/>
        <v>0</v>
      </c>
      <c r="O2366" s="41">
        <f t="shared" ref="O2366:S2366" si="2317">SUBTOTAL(9,O2367:O2373)</f>
        <v>0</v>
      </c>
      <c r="P2366" s="41">
        <f t="shared" si="2317"/>
        <v>0</v>
      </c>
      <c r="Q2366" s="41">
        <f t="shared" si="2317"/>
        <v>0</v>
      </c>
      <c r="R2366" s="41">
        <f t="shared" si="2317"/>
        <v>0</v>
      </c>
      <c r="S2366" s="41">
        <f t="shared" si="2317"/>
        <v>0</v>
      </c>
      <c r="T2366" s="41">
        <f t="shared" ref="T2366:U2366" si="2318">SUBTOTAL(9,T2367:T2373)</f>
        <v>0</v>
      </c>
      <c r="U2366" s="41">
        <f t="shared" si="2318"/>
        <v>0</v>
      </c>
    </row>
    <row r="2367" spans="1:21" ht="12" hidden="1" customHeight="1" x14ac:dyDescent="0.2">
      <c r="A2367" s="3">
        <v>5215950101</v>
      </c>
      <c r="B2367" s="4" t="s">
        <v>1045</v>
      </c>
      <c r="C2367" s="4" t="s">
        <v>9</v>
      </c>
      <c r="D2367" s="4">
        <f t="shared" si="2290"/>
        <v>10</v>
      </c>
      <c r="E2367" s="42">
        <f t="shared" ref="E2367:E2373" si="2319">+F2367+G2367+J2367+K2367+L2367+H2367+M2367+N2367+I2367+O2367+P2367+Q2367+R2367+S2367+T2367+U2367</f>
        <v>0</v>
      </c>
      <c r="F2367" s="42">
        <f>IFERROR(VLOOKUP($A2367,'2018'!$A$8:$C$209,3,FALSE),0)</f>
        <v>0</v>
      </c>
      <c r="G2367" s="42">
        <f>IFERROR(VLOOKUP($A2367,'2019'!$A$8:$C$282,3,FALSE),0)</f>
        <v>0</v>
      </c>
      <c r="H2367" s="42">
        <f>+IFERROR(VLOOKUP($A2367,'2020'!$A$14:$C$247,3,FALSE),0)</f>
        <v>0</v>
      </c>
      <c r="I2367" s="42">
        <f>+IFERROR(VLOOKUP($A2367,'2021'!$A$12:$C$276,3,FALSE),0)</f>
        <v>0</v>
      </c>
      <c r="J2367" s="42">
        <f>+IFERROR(VLOOKUP($A2367,'2022'!$A:$O,4,FALSE),0)</f>
        <v>0</v>
      </c>
      <c r="K2367" s="42">
        <f>+IFERROR(VLOOKUP($A2367,'2022'!$A:$O,5,FALSE),0)</f>
        <v>0</v>
      </c>
      <c r="L2367" s="42">
        <f>+IFERROR(VLOOKUP($A2367,'2022'!$A:$O,6,FALSE),0)</f>
        <v>0</v>
      </c>
      <c r="M2367" s="42">
        <f>+IFERROR(VLOOKUP($A2367,'2022'!$A:$O,7,FALSE),0)</f>
        <v>0</v>
      </c>
      <c r="N2367" s="42">
        <f>+IFERROR(VLOOKUP($A2367,'2022'!$A:$O,8,FALSE),0)</f>
        <v>0</v>
      </c>
      <c r="O2367" s="42">
        <f>+IFERROR(VLOOKUP($A2367,'2022'!$A:$O,9,FALSE),0)</f>
        <v>0</v>
      </c>
      <c r="P2367" s="42">
        <f>+IFERROR(VLOOKUP($A2367,'2022'!$A:$O,10,FALSE),0)</f>
        <v>0</v>
      </c>
      <c r="Q2367" s="42">
        <f>+IFERROR(VLOOKUP($A2367,'2022'!$A:$O,11,FALSE),0)</f>
        <v>0</v>
      </c>
      <c r="R2367" s="42">
        <f>+IFERROR(VLOOKUP($A2367,'2022'!$A:$O,12,FALSE),0)</f>
        <v>0</v>
      </c>
      <c r="S2367" s="42">
        <f>+IFERROR(VLOOKUP($A2367,'2022'!$A:$O,13,FALSE),0)</f>
        <v>0</v>
      </c>
      <c r="T2367" s="42">
        <f>+IFERROR(VLOOKUP($A2367,'2022'!$A:$O,14,FALSE),0)</f>
        <v>0</v>
      </c>
      <c r="U2367" s="42">
        <f>+IFERROR(VLOOKUP($A2367,'2022'!$A:$O,15,FALSE),0)</f>
        <v>0</v>
      </c>
    </row>
    <row r="2368" spans="1:21" ht="12" hidden="1" customHeight="1" x14ac:dyDescent="0.2">
      <c r="A2368" s="3">
        <v>5215950102</v>
      </c>
      <c r="B2368" s="4" t="s">
        <v>1046</v>
      </c>
      <c r="C2368" s="4" t="s">
        <v>9</v>
      </c>
      <c r="D2368" s="4">
        <f t="shared" si="2290"/>
        <v>10</v>
      </c>
      <c r="E2368" s="42">
        <f t="shared" si="2319"/>
        <v>0</v>
      </c>
      <c r="F2368" s="42">
        <f>IFERROR(VLOOKUP($A2368,'2018'!$A$8:$C$209,3,FALSE),0)</f>
        <v>0</v>
      </c>
      <c r="G2368" s="42">
        <f>IFERROR(VLOOKUP($A2368,'2019'!$A$8:$C$282,3,FALSE),0)</f>
        <v>0</v>
      </c>
      <c r="H2368" s="42">
        <f>+IFERROR(VLOOKUP($A2368,'2020'!$A$14:$C$247,3,FALSE),0)</f>
        <v>0</v>
      </c>
      <c r="I2368" s="42">
        <f>+IFERROR(VLOOKUP($A2368,'2021'!$A$12:$C$276,3,FALSE),0)</f>
        <v>0</v>
      </c>
      <c r="J2368" s="42">
        <f>+IFERROR(VLOOKUP($A2368,'2022'!$A:$O,4,FALSE),0)</f>
        <v>0</v>
      </c>
      <c r="K2368" s="42">
        <f>+IFERROR(VLOOKUP($A2368,'2022'!$A:$O,5,FALSE),0)</f>
        <v>0</v>
      </c>
      <c r="L2368" s="42">
        <f>+IFERROR(VLOOKUP($A2368,'2022'!$A:$O,6,FALSE),0)</f>
        <v>0</v>
      </c>
      <c r="M2368" s="42">
        <f>+IFERROR(VLOOKUP($A2368,'2022'!$A:$O,7,FALSE),0)</f>
        <v>0</v>
      </c>
      <c r="N2368" s="42">
        <f>+IFERROR(VLOOKUP($A2368,'2022'!$A:$O,8,FALSE),0)</f>
        <v>0</v>
      </c>
      <c r="O2368" s="42">
        <f>+IFERROR(VLOOKUP($A2368,'2022'!$A:$O,9,FALSE),0)</f>
        <v>0</v>
      </c>
      <c r="P2368" s="42">
        <f>+IFERROR(VLOOKUP($A2368,'2022'!$A:$O,10,FALSE),0)</f>
        <v>0</v>
      </c>
      <c r="Q2368" s="42">
        <f>+IFERROR(VLOOKUP($A2368,'2022'!$A:$O,11,FALSE),0)</f>
        <v>0</v>
      </c>
      <c r="R2368" s="42">
        <f>+IFERROR(VLOOKUP($A2368,'2022'!$A:$O,12,FALSE),0)</f>
        <v>0</v>
      </c>
      <c r="S2368" s="42">
        <f>+IFERROR(VLOOKUP($A2368,'2022'!$A:$O,13,FALSE),0)</f>
        <v>0</v>
      </c>
      <c r="T2368" s="42">
        <f>+IFERROR(VLOOKUP($A2368,'2022'!$A:$O,14,FALSE),0)</f>
        <v>0</v>
      </c>
      <c r="U2368" s="42">
        <f>+IFERROR(VLOOKUP($A2368,'2022'!$A:$O,15,FALSE),0)</f>
        <v>0</v>
      </c>
    </row>
    <row r="2369" spans="1:21" hidden="1" x14ac:dyDescent="0.2">
      <c r="A2369" s="3">
        <v>5215950103</v>
      </c>
      <c r="B2369" s="4" t="s">
        <v>1047</v>
      </c>
      <c r="C2369" s="4" t="s">
        <v>9</v>
      </c>
      <c r="D2369" s="4">
        <f t="shared" si="2290"/>
        <v>10</v>
      </c>
      <c r="E2369" s="42">
        <f t="shared" si="2319"/>
        <v>0</v>
      </c>
      <c r="F2369" s="42">
        <f>IFERROR(VLOOKUP($A2369,'2018'!$A$8:$C$209,3,FALSE),0)</f>
        <v>0</v>
      </c>
      <c r="G2369" s="42">
        <f>IFERROR(VLOOKUP($A2369,'2019'!$A$8:$C$282,3,FALSE),0)</f>
        <v>0</v>
      </c>
      <c r="H2369" s="42">
        <f>+IFERROR(VLOOKUP($A2369,'2020'!$A$14:$C$247,3,FALSE),0)</f>
        <v>0</v>
      </c>
      <c r="I2369" s="42">
        <f>+IFERROR(VLOOKUP($A2369,'2021'!$A$12:$C$276,3,FALSE),0)</f>
        <v>0</v>
      </c>
      <c r="J2369" s="42">
        <f>+IFERROR(VLOOKUP($A2369,'2022'!$A:$O,4,FALSE),0)</f>
        <v>0</v>
      </c>
      <c r="K2369" s="42">
        <f>+IFERROR(VLOOKUP($A2369,'2022'!$A:$O,5,FALSE),0)</f>
        <v>0</v>
      </c>
      <c r="L2369" s="42">
        <f>+IFERROR(VLOOKUP($A2369,'2022'!$A:$O,6,FALSE),0)</f>
        <v>0</v>
      </c>
      <c r="M2369" s="42">
        <f>+IFERROR(VLOOKUP($A2369,'2022'!$A:$O,7,FALSE),0)</f>
        <v>0</v>
      </c>
      <c r="N2369" s="42">
        <f>+IFERROR(VLOOKUP($A2369,'2022'!$A:$O,8,FALSE),0)</f>
        <v>0</v>
      </c>
      <c r="O2369" s="42">
        <f>+IFERROR(VLOOKUP($A2369,'2022'!$A:$O,9,FALSE),0)</f>
        <v>0</v>
      </c>
      <c r="P2369" s="42">
        <f>+IFERROR(VLOOKUP($A2369,'2022'!$A:$O,10,FALSE),0)</f>
        <v>0</v>
      </c>
      <c r="Q2369" s="42">
        <f>+IFERROR(VLOOKUP($A2369,'2022'!$A:$O,11,FALSE),0)</f>
        <v>0</v>
      </c>
      <c r="R2369" s="42">
        <f>+IFERROR(VLOOKUP($A2369,'2022'!$A:$O,12,FALSE),0)</f>
        <v>0</v>
      </c>
      <c r="S2369" s="42">
        <f>+IFERROR(VLOOKUP($A2369,'2022'!$A:$O,13,FALSE),0)</f>
        <v>0</v>
      </c>
      <c r="T2369" s="42">
        <f>+IFERROR(VLOOKUP($A2369,'2022'!$A:$O,14,FALSE),0)</f>
        <v>0</v>
      </c>
      <c r="U2369" s="42">
        <f>+IFERROR(VLOOKUP($A2369,'2022'!$A:$O,15,FALSE),0)</f>
        <v>0</v>
      </c>
    </row>
    <row r="2370" spans="1:21" hidden="1" x14ac:dyDescent="0.2">
      <c r="A2370" s="3">
        <v>5215950104</v>
      </c>
      <c r="B2370" s="4" t="s">
        <v>1048</v>
      </c>
      <c r="C2370" s="4" t="s">
        <v>9</v>
      </c>
      <c r="D2370" s="4">
        <f t="shared" si="2290"/>
        <v>10</v>
      </c>
      <c r="E2370" s="42">
        <f t="shared" si="2319"/>
        <v>0</v>
      </c>
      <c r="F2370" s="42">
        <f>IFERROR(VLOOKUP($A2370,'2018'!$A$8:$C$209,3,FALSE),0)</f>
        <v>0</v>
      </c>
      <c r="G2370" s="42">
        <f>IFERROR(VLOOKUP($A2370,'2019'!$A$8:$C$282,3,FALSE),0)</f>
        <v>0</v>
      </c>
      <c r="H2370" s="42">
        <f>+IFERROR(VLOOKUP($A2370,'2020'!$A$14:$C$247,3,FALSE),0)</f>
        <v>0</v>
      </c>
      <c r="I2370" s="42">
        <f>+IFERROR(VLOOKUP($A2370,'2021'!$A$12:$C$276,3,FALSE),0)</f>
        <v>0</v>
      </c>
      <c r="J2370" s="42">
        <f>+IFERROR(VLOOKUP($A2370,'2022'!$A:$O,4,FALSE),0)</f>
        <v>0</v>
      </c>
      <c r="K2370" s="42">
        <f>+IFERROR(VLOOKUP($A2370,'2022'!$A:$O,5,FALSE),0)</f>
        <v>0</v>
      </c>
      <c r="L2370" s="42">
        <f>+IFERROR(VLOOKUP($A2370,'2022'!$A:$O,6,FALSE),0)</f>
        <v>0</v>
      </c>
      <c r="M2370" s="42">
        <f>+IFERROR(VLOOKUP($A2370,'2022'!$A:$O,7,FALSE),0)</f>
        <v>0</v>
      </c>
      <c r="N2370" s="42">
        <f>+IFERROR(VLOOKUP($A2370,'2022'!$A:$O,8,FALSE),0)</f>
        <v>0</v>
      </c>
      <c r="O2370" s="42">
        <f>+IFERROR(VLOOKUP($A2370,'2022'!$A:$O,9,FALSE),0)</f>
        <v>0</v>
      </c>
      <c r="P2370" s="42">
        <f>+IFERROR(VLOOKUP($A2370,'2022'!$A:$O,10,FALSE),0)</f>
        <v>0</v>
      </c>
      <c r="Q2370" s="42">
        <f>+IFERROR(VLOOKUP($A2370,'2022'!$A:$O,11,FALSE),0)</f>
        <v>0</v>
      </c>
      <c r="R2370" s="42">
        <f>+IFERROR(VLOOKUP($A2370,'2022'!$A:$O,12,FALSE),0)</f>
        <v>0</v>
      </c>
      <c r="S2370" s="42">
        <f>+IFERROR(VLOOKUP($A2370,'2022'!$A:$O,13,FALSE),0)</f>
        <v>0</v>
      </c>
      <c r="T2370" s="42">
        <f>+IFERROR(VLOOKUP($A2370,'2022'!$A:$O,14,FALSE),0)</f>
        <v>0</v>
      </c>
      <c r="U2370" s="42">
        <f>+IFERROR(VLOOKUP($A2370,'2022'!$A:$O,15,FALSE),0)</f>
        <v>0</v>
      </c>
    </row>
    <row r="2371" spans="1:21" ht="12" hidden="1" customHeight="1" x14ac:dyDescent="0.2">
      <c r="A2371" s="3">
        <v>5215950105</v>
      </c>
      <c r="B2371" s="4" t="s">
        <v>1049</v>
      </c>
      <c r="C2371" s="4" t="s">
        <v>9</v>
      </c>
      <c r="D2371" s="4">
        <f t="shared" si="2290"/>
        <v>10</v>
      </c>
      <c r="E2371" s="42">
        <f t="shared" si="2319"/>
        <v>0</v>
      </c>
      <c r="F2371" s="42">
        <f>IFERROR(VLOOKUP($A2371,'2018'!$A$8:$C$209,3,FALSE),0)</f>
        <v>0</v>
      </c>
      <c r="G2371" s="42">
        <f>IFERROR(VLOOKUP($A2371,'2019'!$A$8:$C$282,3,FALSE),0)</f>
        <v>0</v>
      </c>
      <c r="H2371" s="42">
        <f>+IFERROR(VLOOKUP($A2371,'2020'!$A$14:$C$247,3,FALSE),0)</f>
        <v>0</v>
      </c>
      <c r="I2371" s="42">
        <f>+IFERROR(VLOOKUP($A2371,'2021'!$A$12:$C$276,3,FALSE),0)</f>
        <v>0</v>
      </c>
      <c r="J2371" s="42">
        <f>+IFERROR(VLOOKUP($A2371,'2022'!$A:$O,4,FALSE),0)</f>
        <v>0</v>
      </c>
      <c r="K2371" s="42">
        <f>+IFERROR(VLOOKUP($A2371,'2022'!$A:$O,5,FALSE),0)</f>
        <v>0</v>
      </c>
      <c r="L2371" s="42">
        <f>+IFERROR(VLOOKUP($A2371,'2022'!$A:$O,6,FALSE),0)</f>
        <v>0</v>
      </c>
      <c r="M2371" s="42">
        <f>+IFERROR(VLOOKUP($A2371,'2022'!$A:$O,7,FALSE),0)</f>
        <v>0</v>
      </c>
      <c r="N2371" s="42">
        <f>+IFERROR(VLOOKUP($A2371,'2022'!$A:$O,8,FALSE),0)</f>
        <v>0</v>
      </c>
      <c r="O2371" s="42">
        <f>+IFERROR(VLOOKUP($A2371,'2022'!$A:$O,9,FALSE),0)</f>
        <v>0</v>
      </c>
      <c r="P2371" s="42">
        <f>+IFERROR(VLOOKUP($A2371,'2022'!$A:$O,10,FALSE),0)</f>
        <v>0</v>
      </c>
      <c r="Q2371" s="42">
        <f>+IFERROR(VLOOKUP($A2371,'2022'!$A:$O,11,FALSE),0)</f>
        <v>0</v>
      </c>
      <c r="R2371" s="42">
        <f>+IFERROR(VLOOKUP($A2371,'2022'!$A:$O,12,FALSE),0)</f>
        <v>0</v>
      </c>
      <c r="S2371" s="42">
        <f>+IFERROR(VLOOKUP($A2371,'2022'!$A:$O,13,FALSE),0)</f>
        <v>0</v>
      </c>
      <c r="T2371" s="42">
        <f>+IFERROR(VLOOKUP($A2371,'2022'!$A:$O,14,FALSE),0)</f>
        <v>0</v>
      </c>
      <c r="U2371" s="42">
        <f>+IFERROR(VLOOKUP($A2371,'2022'!$A:$O,15,FALSE),0)</f>
        <v>0</v>
      </c>
    </row>
    <row r="2372" spans="1:21" ht="12" hidden="1" customHeight="1" x14ac:dyDescent="0.2">
      <c r="A2372" s="3">
        <v>5215950106</v>
      </c>
      <c r="B2372" s="4" t="s">
        <v>1050</v>
      </c>
      <c r="C2372" s="4" t="s">
        <v>9</v>
      </c>
      <c r="D2372" s="4">
        <f t="shared" si="2290"/>
        <v>10</v>
      </c>
      <c r="E2372" s="42">
        <f t="shared" si="2319"/>
        <v>0</v>
      </c>
      <c r="F2372" s="42">
        <f>IFERROR(VLOOKUP($A2372,'2018'!$A$8:$C$209,3,FALSE),0)</f>
        <v>0</v>
      </c>
      <c r="G2372" s="42">
        <f>IFERROR(VLOOKUP($A2372,'2019'!$A$8:$C$282,3,FALSE),0)</f>
        <v>0</v>
      </c>
      <c r="H2372" s="42">
        <f>+IFERROR(VLOOKUP($A2372,'2020'!$A$14:$C$247,3,FALSE),0)</f>
        <v>0</v>
      </c>
      <c r="I2372" s="42">
        <f>+IFERROR(VLOOKUP($A2372,'2021'!$A$12:$C$276,3,FALSE),0)</f>
        <v>0</v>
      </c>
      <c r="J2372" s="42">
        <f>+IFERROR(VLOOKUP($A2372,'2022'!$A:$O,4,FALSE),0)</f>
        <v>0</v>
      </c>
      <c r="K2372" s="42">
        <f>+IFERROR(VLOOKUP($A2372,'2022'!$A:$O,5,FALSE),0)</f>
        <v>0</v>
      </c>
      <c r="L2372" s="42">
        <f>+IFERROR(VLOOKUP($A2372,'2022'!$A:$O,6,FALSE),0)</f>
        <v>0</v>
      </c>
      <c r="M2372" s="42">
        <f>+IFERROR(VLOOKUP($A2372,'2022'!$A:$O,7,FALSE),0)</f>
        <v>0</v>
      </c>
      <c r="N2372" s="42">
        <f>+IFERROR(VLOOKUP($A2372,'2022'!$A:$O,8,FALSE),0)</f>
        <v>0</v>
      </c>
      <c r="O2372" s="42">
        <f>+IFERROR(VLOOKUP($A2372,'2022'!$A:$O,9,FALSE),0)</f>
        <v>0</v>
      </c>
      <c r="P2372" s="42">
        <f>+IFERROR(VLOOKUP($A2372,'2022'!$A:$O,10,FALSE),0)</f>
        <v>0</v>
      </c>
      <c r="Q2372" s="42">
        <f>+IFERROR(VLOOKUP($A2372,'2022'!$A:$O,11,FALSE),0)</f>
        <v>0</v>
      </c>
      <c r="R2372" s="42">
        <f>+IFERROR(VLOOKUP($A2372,'2022'!$A:$O,12,FALSE),0)</f>
        <v>0</v>
      </c>
      <c r="S2372" s="42">
        <f>+IFERROR(VLOOKUP($A2372,'2022'!$A:$O,13,FALSE),0)</f>
        <v>0</v>
      </c>
      <c r="T2372" s="42">
        <f>+IFERROR(VLOOKUP($A2372,'2022'!$A:$O,14,FALSE),0)</f>
        <v>0</v>
      </c>
      <c r="U2372" s="42">
        <f>+IFERROR(VLOOKUP($A2372,'2022'!$A:$O,15,FALSE),0)</f>
        <v>0</v>
      </c>
    </row>
    <row r="2373" spans="1:21" hidden="1" x14ac:dyDescent="0.2">
      <c r="A2373" s="3">
        <v>5215950180</v>
      </c>
      <c r="B2373" s="4" t="s">
        <v>1051</v>
      </c>
      <c r="C2373" s="4" t="s">
        <v>9</v>
      </c>
      <c r="D2373" s="4">
        <f t="shared" si="2290"/>
        <v>10</v>
      </c>
      <c r="E2373" s="42">
        <f t="shared" si="2319"/>
        <v>0</v>
      </c>
      <c r="F2373" s="42">
        <f>IFERROR(VLOOKUP($A2373,'2018'!$A$8:$C$209,3,FALSE),0)</f>
        <v>0</v>
      </c>
      <c r="G2373" s="42">
        <f>IFERROR(VLOOKUP($A2373,'2019'!$A$8:$C$282,3,FALSE),0)</f>
        <v>0</v>
      </c>
      <c r="H2373" s="42">
        <f>+IFERROR(VLOOKUP($A2373,'2020'!$A$14:$C$247,3,FALSE),0)</f>
        <v>0</v>
      </c>
      <c r="I2373" s="42">
        <f>+IFERROR(VLOOKUP($A2373,'2021'!$A$12:$C$276,3,FALSE),0)</f>
        <v>0</v>
      </c>
      <c r="J2373" s="42">
        <f>+IFERROR(VLOOKUP($A2373,'2022'!$A:$O,4,FALSE),0)</f>
        <v>0</v>
      </c>
      <c r="K2373" s="42">
        <f>+IFERROR(VLOOKUP($A2373,'2022'!$A:$O,5,FALSE),0)</f>
        <v>0</v>
      </c>
      <c r="L2373" s="42">
        <f>+IFERROR(VLOOKUP($A2373,'2022'!$A:$O,6,FALSE),0)</f>
        <v>0</v>
      </c>
      <c r="M2373" s="42">
        <f>+IFERROR(VLOOKUP($A2373,'2022'!$A:$O,7,FALSE),0)</f>
        <v>0</v>
      </c>
      <c r="N2373" s="42">
        <f>+IFERROR(VLOOKUP($A2373,'2022'!$A:$O,8,FALSE),0)</f>
        <v>0</v>
      </c>
      <c r="O2373" s="42">
        <f>+IFERROR(VLOOKUP($A2373,'2022'!$A:$O,9,FALSE),0)</f>
        <v>0</v>
      </c>
      <c r="P2373" s="42">
        <f>+IFERROR(VLOOKUP($A2373,'2022'!$A:$O,10,FALSE),0)</f>
        <v>0</v>
      </c>
      <c r="Q2373" s="42">
        <f>+IFERROR(VLOOKUP($A2373,'2022'!$A:$O,11,FALSE),0)</f>
        <v>0</v>
      </c>
      <c r="R2373" s="42">
        <f>+IFERROR(VLOOKUP($A2373,'2022'!$A:$O,12,FALSE),0)</f>
        <v>0</v>
      </c>
      <c r="S2373" s="42">
        <f>+IFERROR(VLOOKUP($A2373,'2022'!$A:$O,13,FALSE),0)</f>
        <v>0</v>
      </c>
      <c r="T2373" s="42">
        <f>+IFERROR(VLOOKUP($A2373,'2022'!$A:$O,14,FALSE),0)</f>
        <v>0</v>
      </c>
      <c r="U2373" s="42">
        <f>+IFERROR(VLOOKUP($A2373,'2022'!$A:$O,15,FALSE),0)</f>
        <v>0</v>
      </c>
    </row>
    <row r="2374" spans="1:21" ht="12" hidden="1" customHeight="1" x14ac:dyDescent="0.25">
      <c r="A2374" s="5">
        <v>521598</v>
      </c>
      <c r="B2374" s="6" t="s">
        <v>600</v>
      </c>
      <c r="C2374" s="6" t="s">
        <v>5</v>
      </c>
      <c r="D2374" s="6">
        <f t="shared" si="2290"/>
        <v>6</v>
      </c>
      <c r="E2374" s="40">
        <f t="shared" ref="E2374:U2375" si="2320">+E2375</f>
        <v>0</v>
      </c>
      <c r="F2374" s="40">
        <f t="shared" si="2320"/>
        <v>0</v>
      </c>
      <c r="G2374" s="40">
        <f t="shared" si="2320"/>
        <v>0</v>
      </c>
      <c r="H2374" s="40">
        <f t="shared" si="2320"/>
        <v>0</v>
      </c>
      <c r="I2374" s="40">
        <f t="shared" si="2320"/>
        <v>0</v>
      </c>
      <c r="J2374" s="40">
        <f t="shared" si="2320"/>
        <v>0</v>
      </c>
      <c r="K2374" s="40">
        <f t="shared" si="2320"/>
        <v>0</v>
      </c>
      <c r="L2374" s="40">
        <f t="shared" si="2320"/>
        <v>0</v>
      </c>
      <c r="M2374" s="40">
        <f t="shared" si="2320"/>
        <v>0</v>
      </c>
      <c r="N2374" s="40">
        <f t="shared" si="2320"/>
        <v>0</v>
      </c>
      <c r="O2374" s="40">
        <f t="shared" si="2320"/>
        <v>0</v>
      </c>
      <c r="P2374" s="40">
        <f t="shared" si="2320"/>
        <v>0</v>
      </c>
      <c r="Q2374" s="40">
        <f t="shared" si="2320"/>
        <v>0</v>
      </c>
      <c r="R2374" s="40">
        <f t="shared" si="2320"/>
        <v>0</v>
      </c>
      <c r="S2374" s="40">
        <f t="shared" si="2320"/>
        <v>0</v>
      </c>
      <c r="T2374" s="40">
        <f t="shared" si="2320"/>
        <v>0</v>
      </c>
      <c r="U2374" s="40">
        <f t="shared" si="2320"/>
        <v>0</v>
      </c>
    </row>
    <row r="2375" spans="1:21" ht="12" hidden="1" customHeight="1" x14ac:dyDescent="0.25">
      <c r="A2375" s="34">
        <v>52159801</v>
      </c>
      <c r="B2375" s="35" t="s">
        <v>600</v>
      </c>
      <c r="C2375" s="35" t="s">
        <v>5</v>
      </c>
      <c r="D2375" s="35">
        <f t="shared" si="2290"/>
        <v>8</v>
      </c>
      <c r="E2375" s="41">
        <f t="shared" si="2320"/>
        <v>0</v>
      </c>
      <c r="F2375" s="41">
        <f t="shared" si="2320"/>
        <v>0</v>
      </c>
      <c r="G2375" s="41">
        <f t="shared" si="2320"/>
        <v>0</v>
      </c>
      <c r="H2375" s="41">
        <f t="shared" si="2320"/>
        <v>0</v>
      </c>
      <c r="I2375" s="41">
        <f t="shared" si="2320"/>
        <v>0</v>
      </c>
      <c r="J2375" s="41">
        <f t="shared" si="2320"/>
        <v>0</v>
      </c>
      <c r="K2375" s="41">
        <f t="shared" si="2320"/>
        <v>0</v>
      </c>
      <c r="L2375" s="41">
        <f t="shared" si="2320"/>
        <v>0</v>
      </c>
      <c r="M2375" s="41">
        <f t="shared" si="2320"/>
        <v>0</v>
      </c>
      <c r="N2375" s="41">
        <f t="shared" si="2320"/>
        <v>0</v>
      </c>
      <c r="O2375" s="41">
        <f t="shared" si="2320"/>
        <v>0</v>
      </c>
      <c r="P2375" s="41">
        <f t="shared" si="2320"/>
        <v>0</v>
      </c>
      <c r="Q2375" s="41">
        <f t="shared" si="2320"/>
        <v>0</v>
      </c>
      <c r="R2375" s="41">
        <f t="shared" si="2320"/>
        <v>0</v>
      </c>
      <c r="S2375" s="41">
        <f t="shared" si="2320"/>
        <v>0</v>
      </c>
      <c r="T2375" s="41">
        <f t="shared" si="2320"/>
        <v>0</v>
      </c>
      <c r="U2375" s="41">
        <f t="shared" si="2320"/>
        <v>0</v>
      </c>
    </row>
    <row r="2376" spans="1:21" hidden="1" x14ac:dyDescent="0.2">
      <c r="A2376" s="3">
        <v>5215980101</v>
      </c>
      <c r="B2376" s="4" t="s">
        <v>600</v>
      </c>
      <c r="C2376" s="4" t="s">
        <v>9</v>
      </c>
      <c r="D2376" s="4">
        <f t="shared" si="2290"/>
        <v>10</v>
      </c>
      <c r="E2376" s="42">
        <f>+F2376+G2376+J2376+K2376+L2376+H2376+M2376+N2376+I2376+O2376+P2376+Q2376+R2376+S2376+T2376+U2376</f>
        <v>0</v>
      </c>
      <c r="F2376" s="42">
        <f>IFERROR(VLOOKUP($A2376,'2018'!$A$8:$C$209,3,FALSE),0)</f>
        <v>0</v>
      </c>
      <c r="G2376" s="42">
        <f>IFERROR(VLOOKUP($A2376,'2019'!$A$8:$C$282,3,FALSE),0)</f>
        <v>0</v>
      </c>
      <c r="H2376" s="42">
        <f>+IFERROR(VLOOKUP($A2376,'2020'!$A$14:$C$247,3,FALSE),0)</f>
        <v>0</v>
      </c>
      <c r="I2376" s="42">
        <f>+IFERROR(VLOOKUP($A2376,'2021'!$A$12:$C$276,3,FALSE),0)</f>
        <v>0</v>
      </c>
      <c r="J2376" s="42">
        <f>+IFERROR(VLOOKUP($A2376,'2022'!$A:$O,4,FALSE),0)</f>
        <v>0</v>
      </c>
      <c r="K2376" s="42">
        <f>+IFERROR(VLOOKUP($A2376,'2022'!$A:$O,5,FALSE),0)</f>
        <v>0</v>
      </c>
      <c r="L2376" s="42">
        <f>+IFERROR(VLOOKUP($A2376,'2022'!$A:$O,6,FALSE),0)</f>
        <v>0</v>
      </c>
      <c r="M2376" s="42">
        <f>+IFERROR(VLOOKUP($A2376,'2022'!$A:$O,7,FALSE),0)</f>
        <v>0</v>
      </c>
      <c r="N2376" s="42">
        <f>+IFERROR(VLOOKUP($A2376,'2022'!$A:$O,8,FALSE),0)</f>
        <v>0</v>
      </c>
      <c r="O2376" s="42">
        <f>+IFERROR(VLOOKUP($A2376,'2022'!$A:$O,9,FALSE),0)</f>
        <v>0</v>
      </c>
      <c r="P2376" s="42">
        <f>+IFERROR(VLOOKUP($A2376,'2022'!$A:$O,10,FALSE),0)</f>
        <v>0</v>
      </c>
      <c r="Q2376" s="42">
        <f>+IFERROR(VLOOKUP($A2376,'2022'!$A:$O,11,FALSE),0)</f>
        <v>0</v>
      </c>
      <c r="R2376" s="42">
        <f>+IFERROR(VLOOKUP($A2376,'2022'!$A:$O,12,FALSE),0)</f>
        <v>0</v>
      </c>
      <c r="S2376" s="42">
        <f>+IFERROR(VLOOKUP($A2376,'2022'!$A:$O,13,FALSE),0)</f>
        <v>0</v>
      </c>
      <c r="T2376" s="42">
        <f>+IFERROR(VLOOKUP($A2376,'2022'!$A:$O,14,FALSE),0)</f>
        <v>0</v>
      </c>
      <c r="U2376" s="42">
        <f>+IFERROR(VLOOKUP($A2376,'2022'!$A:$O,15,FALSE),0)</f>
        <v>0</v>
      </c>
    </row>
    <row r="2377" spans="1:21" ht="12" hidden="1" customHeight="1" x14ac:dyDescent="0.25">
      <c r="A2377" s="32">
        <v>5220</v>
      </c>
      <c r="B2377" s="33" t="s">
        <v>128</v>
      </c>
      <c r="C2377" s="33" t="s">
        <v>5</v>
      </c>
      <c r="D2377" s="33">
        <f t="shared" si="2290"/>
        <v>4</v>
      </c>
      <c r="E2377" s="39">
        <f t="shared" ref="E2377:L2377" si="2321">+E2378+E2381+E2385+E2388+E2391+E2394+E2397+E2400+E2403</f>
        <v>0</v>
      </c>
      <c r="F2377" s="39">
        <f t="shared" si="2321"/>
        <v>0</v>
      </c>
      <c r="G2377" s="39">
        <f t="shared" si="2321"/>
        <v>0</v>
      </c>
      <c r="H2377" s="39">
        <f t="shared" ref="H2377" si="2322">+H2378+H2381+H2385+H2388+H2391+H2394+H2397+H2400+H2403</f>
        <v>0</v>
      </c>
      <c r="I2377" s="39">
        <f t="shared" ref="I2377" si="2323">+I2378+I2381+I2385+I2388+I2391+I2394+I2397+I2400+I2403</f>
        <v>0</v>
      </c>
      <c r="J2377" s="39">
        <f t="shared" si="2321"/>
        <v>0</v>
      </c>
      <c r="K2377" s="39">
        <f t="shared" si="2321"/>
        <v>0</v>
      </c>
      <c r="L2377" s="39">
        <f t="shared" si="2321"/>
        <v>0</v>
      </c>
      <c r="M2377" s="39">
        <f t="shared" ref="M2377:N2377" si="2324">+M2378+M2381+M2385+M2388+M2391+M2394+M2397+M2400+M2403</f>
        <v>0</v>
      </c>
      <c r="N2377" s="39">
        <f t="shared" si="2324"/>
        <v>0</v>
      </c>
      <c r="O2377" s="39">
        <f t="shared" ref="O2377:S2377" si="2325">+O2378+O2381+O2385+O2388+O2391+O2394+O2397+O2400+O2403</f>
        <v>0</v>
      </c>
      <c r="P2377" s="39">
        <f t="shared" si="2325"/>
        <v>0</v>
      </c>
      <c r="Q2377" s="39">
        <f t="shared" si="2325"/>
        <v>0</v>
      </c>
      <c r="R2377" s="39">
        <f t="shared" si="2325"/>
        <v>0</v>
      </c>
      <c r="S2377" s="39">
        <f t="shared" si="2325"/>
        <v>0</v>
      </c>
      <c r="T2377" s="39">
        <f t="shared" ref="T2377:U2377" si="2326">+T2378+T2381+T2385+T2388+T2391+T2394+T2397+T2400+T2403</f>
        <v>0</v>
      </c>
      <c r="U2377" s="39">
        <f t="shared" si="2326"/>
        <v>0</v>
      </c>
    </row>
    <row r="2378" spans="1:21" ht="12" hidden="1" customHeight="1" x14ac:dyDescent="0.25">
      <c r="A2378" s="5">
        <v>522005</v>
      </c>
      <c r="B2378" s="6" t="s">
        <v>128</v>
      </c>
      <c r="C2378" s="6" t="s">
        <v>5</v>
      </c>
      <c r="D2378" s="6">
        <f t="shared" si="2290"/>
        <v>6</v>
      </c>
      <c r="E2378" s="40">
        <f t="shared" ref="E2378:U2379" si="2327">+E2379</f>
        <v>0</v>
      </c>
      <c r="F2378" s="40">
        <f t="shared" si="2327"/>
        <v>0</v>
      </c>
      <c r="G2378" s="40">
        <f t="shared" si="2327"/>
        <v>0</v>
      </c>
      <c r="H2378" s="40">
        <f t="shared" si="2327"/>
        <v>0</v>
      </c>
      <c r="I2378" s="40">
        <f t="shared" si="2327"/>
        <v>0</v>
      </c>
      <c r="J2378" s="40">
        <f t="shared" si="2327"/>
        <v>0</v>
      </c>
      <c r="K2378" s="40">
        <f t="shared" si="2327"/>
        <v>0</v>
      </c>
      <c r="L2378" s="40">
        <f t="shared" si="2327"/>
        <v>0</v>
      </c>
      <c r="M2378" s="40">
        <f t="shared" si="2327"/>
        <v>0</v>
      </c>
      <c r="N2378" s="40">
        <f t="shared" si="2327"/>
        <v>0</v>
      </c>
      <c r="O2378" s="40">
        <f t="shared" si="2327"/>
        <v>0</v>
      </c>
      <c r="P2378" s="40">
        <f t="shared" si="2327"/>
        <v>0</v>
      </c>
      <c r="Q2378" s="40">
        <f t="shared" si="2327"/>
        <v>0</v>
      </c>
      <c r="R2378" s="40">
        <f t="shared" si="2327"/>
        <v>0</v>
      </c>
      <c r="S2378" s="40">
        <f t="shared" si="2327"/>
        <v>0</v>
      </c>
      <c r="T2378" s="40">
        <f t="shared" si="2327"/>
        <v>0</v>
      </c>
      <c r="U2378" s="40">
        <f t="shared" si="2327"/>
        <v>0</v>
      </c>
    </row>
    <row r="2379" spans="1:21" ht="12" hidden="1" x14ac:dyDescent="0.25">
      <c r="A2379" s="34">
        <v>52200501</v>
      </c>
      <c r="B2379" s="35" t="s">
        <v>227</v>
      </c>
      <c r="C2379" s="35" t="s">
        <v>5</v>
      </c>
      <c r="D2379" s="35">
        <f t="shared" si="2290"/>
        <v>8</v>
      </c>
      <c r="E2379" s="41">
        <f t="shared" si="2327"/>
        <v>0</v>
      </c>
      <c r="F2379" s="41">
        <f t="shared" si="2327"/>
        <v>0</v>
      </c>
      <c r="G2379" s="41">
        <f t="shared" si="2327"/>
        <v>0</v>
      </c>
      <c r="H2379" s="41">
        <f t="shared" si="2327"/>
        <v>0</v>
      </c>
      <c r="I2379" s="41">
        <f t="shared" si="2327"/>
        <v>0</v>
      </c>
      <c r="J2379" s="41">
        <f t="shared" si="2327"/>
        <v>0</v>
      </c>
      <c r="K2379" s="41">
        <f t="shared" si="2327"/>
        <v>0</v>
      </c>
      <c r="L2379" s="41">
        <f t="shared" si="2327"/>
        <v>0</v>
      </c>
      <c r="M2379" s="41">
        <f t="shared" si="2327"/>
        <v>0</v>
      </c>
      <c r="N2379" s="41">
        <f t="shared" si="2327"/>
        <v>0</v>
      </c>
      <c r="O2379" s="41">
        <f t="shared" si="2327"/>
        <v>0</v>
      </c>
      <c r="P2379" s="41">
        <f t="shared" si="2327"/>
        <v>0</v>
      </c>
      <c r="Q2379" s="41">
        <f t="shared" si="2327"/>
        <v>0</v>
      </c>
      <c r="R2379" s="41">
        <f t="shared" si="2327"/>
        <v>0</v>
      </c>
      <c r="S2379" s="41">
        <f t="shared" si="2327"/>
        <v>0</v>
      </c>
      <c r="T2379" s="41">
        <f t="shared" si="2327"/>
        <v>0</v>
      </c>
      <c r="U2379" s="41">
        <f t="shared" si="2327"/>
        <v>0</v>
      </c>
    </row>
    <row r="2380" spans="1:21" ht="12" hidden="1" customHeight="1" x14ac:dyDescent="0.2">
      <c r="A2380" s="3">
        <v>5220050101</v>
      </c>
      <c r="B2380" s="4" t="s">
        <v>227</v>
      </c>
      <c r="C2380" s="4" t="s">
        <v>9</v>
      </c>
      <c r="D2380" s="4">
        <f t="shared" si="2290"/>
        <v>10</v>
      </c>
      <c r="E2380" s="42">
        <f>+F2380+G2380+J2380+K2380+L2380+H2380+M2380+N2380+I2380+O2380+P2380+Q2380+R2380+S2380+T2380+U2380</f>
        <v>0</v>
      </c>
      <c r="F2380" s="42">
        <f>IFERROR(VLOOKUP($A2380,'2018'!$A$8:$C$209,3,FALSE),0)</f>
        <v>0</v>
      </c>
      <c r="G2380" s="42">
        <f>IFERROR(VLOOKUP($A2380,'2019'!$A$8:$C$282,3,FALSE),0)</f>
        <v>0</v>
      </c>
      <c r="H2380" s="42">
        <f>+IFERROR(VLOOKUP($A2380,'2020'!$A$14:$C$247,3,FALSE),0)</f>
        <v>0</v>
      </c>
      <c r="I2380" s="42">
        <f>+IFERROR(VLOOKUP($A2380,'2021'!$A$12:$C$276,3,FALSE),0)</f>
        <v>0</v>
      </c>
      <c r="J2380" s="42">
        <f>+IFERROR(VLOOKUP($A2380,'2022'!$A:$O,4,FALSE),0)</f>
        <v>0</v>
      </c>
      <c r="K2380" s="42">
        <f>+IFERROR(VLOOKUP($A2380,'2022'!$A:$O,5,FALSE),0)</f>
        <v>0</v>
      </c>
      <c r="L2380" s="42">
        <f>+IFERROR(VLOOKUP($A2380,'2022'!$A:$O,6,FALSE),0)</f>
        <v>0</v>
      </c>
      <c r="M2380" s="42">
        <f>+IFERROR(VLOOKUP($A2380,'2022'!$A:$O,7,FALSE),0)</f>
        <v>0</v>
      </c>
      <c r="N2380" s="42">
        <f>+IFERROR(VLOOKUP($A2380,'2022'!$A:$O,8,FALSE),0)</f>
        <v>0</v>
      </c>
      <c r="O2380" s="42">
        <f>+IFERROR(VLOOKUP($A2380,'2022'!$A:$O,9,FALSE),0)</f>
        <v>0</v>
      </c>
      <c r="P2380" s="42">
        <f>+IFERROR(VLOOKUP($A2380,'2022'!$A:$O,10,FALSE),0)</f>
        <v>0</v>
      </c>
      <c r="Q2380" s="42">
        <f>+IFERROR(VLOOKUP($A2380,'2022'!$A:$O,11,FALSE),0)</f>
        <v>0</v>
      </c>
      <c r="R2380" s="42">
        <f>+IFERROR(VLOOKUP($A2380,'2022'!$A:$O,12,FALSE),0)</f>
        <v>0</v>
      </c>
      <c r="S2380" s="42">
        <f>+IFERROR(VLOOKUP($A2380,'2022'!$A:$O,13,FALSE),0)</f>
        <v>0</v>
      </c>
      <c r="T2380" s="42">
        <f>+IFERROR(VLOOKUP($A2380,'2022'!$A:$O,14,FALSE),0)</f>
        <v>0</v>
      </c>
      <c r="U2380" s="42">
        <f>+IFERROR(VLOOKUP($A2380,'2022'!$A:$O,15,FALSE),0)</f>
        <v>0</v>
      </c>
    </row>
    <row r="2381" spans="1:21" ht="12" hidden="1" customHeight="1" x14ac:dyDescent="0.25">
      <c r="A2381" s="5">
        <v>522010</v>
      </c>
      <c r="B2381" s="6" t="s">
        <v>271</v>
      </c>
      <c r="C2381" s="6" t="s">
        <v>5</v>
      </c>
      <c r="D2381" s="6">
        <f t="shared" si="2290"/>
        <v>6</v>
      </c>
      <c r="E2381" s="40">
        <f t="shared" ref="E2381:U2381" si="2328">+E2382</f>
        <v>0</v>
      </c>
      <c r="F2381" s="40">
        <f t="shared" si="2328"/>
        <v>0</v>
      </c>
      <c r="G2381" s="40">
        <f t="shared" si="2328"/>
        <v>0</v>
      </c>
      <c r="H2381" s="40">
        <f t="shared" si="2328"/>
        <v>0</v>
      </c>
      <c r="I2381" s="40">
        <f t="shared" si="2328"/>
        <v>0</v>
      </c>
      <c r="J2381" s="40">
        <f t="shared" si="2328"/>
        <v>0</v>
      </c>
      <c r="K2381" s="40">
        <f t="shared" si="2328"/>
        <v>0</v>
      </c>
      <c r="L2381" s="40">
        <f t="shared" si="2328"/>
        <v>0</v>
      </c>
      <c r="M2381" s="40">
        <f t="shared" si="2328"/>
        <v>0</v>
      </c>
      <c r="N2381" s="40">
        <f t="shared" si="2328"/>
        <v>0</v>
      </c>
      <c r="O2381" s="40">
        <f t="shared" si="2328"/>
        <v>0</v>
      </c>
      <c r="P2381" s="40">
        <f t="shared" si="2328"/>
        <v>0</v>
      </c>
      <c r="Q2381" s="40">
        <f t="shared" si="2328"/>
        <v>0</v>
      </c>
      <c r="R2381" s="40">
        <f t="shared" si="2328"/>
        <v>0</v>
      </c>
      <c r="S2381" s="40">
        <f t="shared" si="2328"/>
        <v>0</v>
      </c>
      <c r="T2381" s="40">
        <f t="shared" si="2328"/>
        <v>0</v>
      </c>
      <c r="U2381" s="40">
        <f t="shared" si="2328"/>
        <v>0</v>
      </c>
    </row>
    <row r="2382" spans="1:21" ht="12" hidden="1" x14ac:dyDescent="0.25">
      <c r="A2382" s="34">
        <v>52201001</v>
      </c>
      <c r="B2382" s="35" t="s">
        <v>271</v>
      </c>
      <c r="C2382" s="35" t="s">
        <v>5</v>
      </c>
      <c r="D2382" s="35">
        <f t="shared" si="2290"/>
        <v>8</v>
      </c>
      <c r="E2382" s="41">
        <f t="shared" ref="E2382:L2382" si="2329">+E2383+E2384</f>
        <v>0</v>
      </c>
      <c r="F2382" s="41">
        <f t="shared" si="2329"/>
        <v>0</v>
      </c>
      <c r="G2382" s="41">
        <f t="shared" si="2329"/>
        <v>0</v>
      </c>
      <c r="H2382" s="41">
        <f t="shared" ref="H2382" si="2330">+H2383+H2384</f>
        <v>0</v>
      </c>
      <c r="I2382" s="41">
        <f t="shared" ref="I2382" si="2331">+I2383+I2384</f>
        <v>0</v>
      </c>
      <c r="J2382" s="41">
        <f t="shared" si="2329"/>
        <v>0</v>
      </c>
      <c r="K2382" s="41">
        <f t="shared" si="2329"/>
        <v>0</v>
      </c>
      <c r="L2382" s="41">
        <f t="shared" si="2329"/>
        <v>0</v>
      </c>
      <c r="M2382" s="41">
        <f t="shared" ref="M2382:N2382" si="2332">+M2383+M2384</f>
        <v>0</v>
      </c>
      <c r="N2382" s="41">
        <f t="shared" si="2332"/>
        <v>0</v>
      </c>
      <c r="O2382" s="41">
        <f t="shared" ref="O2382:S2382" si="2333">+O2383+O2384</f>
        <v>0</v>
      </c>
      <c r="P2382" s="41">
        <f t="shared" si="2333"/>
        <v>0</v>
      </c>
      <c r="Q2382" s="41">
        <f t="shared" si="2333"/>
        <v>0</v>
      </c>
      <c r="R2382" s="41">
        <f t="shared" si="2333"/>
        <v>0</v>
      </c>
      <c r="S2382" s="41">
        <f t="shared" si="2333"/>
        <v>0</v>
      </c>
      <c r="T2382" s="41">
        <f t="shared" ref="T2382:U2382" si="2334">+T2383+T2384</f>
        <v>0</v>
      </c>
      <c r="U2382" s="41">
        <f t="shared" si="2334"/>
        <v>0</v>
      </c>
    </row>
    <row r="2383" spans="1:21" ht="12" hidden="1" customHeight="1" x14ac:dyDescent="0.2">
      <c r="A2383" s="3">
        <v>5220100101</v>
      </c>
      <c r="B2383" s="4" t="s">
        <v>1052</v>
      </c>
      <c r="C2383" s="4" t="s">
        <v>9</v>
      </c>
      <c r="D2383" s="4">
        <f t="shared" si="2290"/>
        <v>10</v>
      </c>
      <c r="E2383" s="42">
        <f t="shared" ref="E2383:E2384" si="2335">+F2383+G2383+J2383+K2383+L2383+H2383+M2383+N2383+I2383+O2383+P2383+Q2383+R2383+S2383+T2383+U2383</f>
        <v>0</v>
      </c>
      <c r="F2383" s="42">
        <f>IFERROR(VLOOKUP($A2383,'2018'!$A$8:$C$209,3,FALSE),0)</f>
        <v>0</v>
      </c>
      <c r="G2383" s="42">
        <f>IFERROR(VLOOKUP($A2383,'2019'!$A$8:$C$282,3,FALSE),0)</f>
        <v>0</v>
      </c>
      <c r="H2383" s="42">
        <f>+IFERROR(VLOOKUP($A2383,'2020'!$A$14:$C$247,3,FALSE),0)</f>
        <v>0</v>
      </c>
      <c r="I2383" s="42">
        <f>+IFERROR(VLOOKUP($A2383,'2021'!$A$12:$C$276,3,FALSE),0)</f>
        <v>0</v>
      </c>
      <c r="J2383" s="42">
        <f>+IFERROR(VLOOKUP($A2383,'2022'!$A:$O,4,FALSE),0)</f>
        <v>0</v>
      </c>
      <c r="K2383" s="42">
        <f>+IFERROR(VLOOKUP($A2383,'2022'!$A:$O,5,FALSE),0)</f>
        <v>0</v>
      </c>
      <c r="L2383" s="42">
        <f>+IFERROR(VLOOKUP($A2383,'2022'!$A:$O,6,FALSE),0)</f>
        <v>0</v>
      </c>
      <c r="M2383" s="42">
        <f>+IFERROR(VLOOKUP($A2383,'2022'!$A:$O,7,FALSE),0)</f>
        <v>0</v>
      </c>
      <c r="N2383" s="42">
        <f>+IFERROR(VLOOKUP($A2383,'2022'!$A:$O,8,FALSE),0)</f>
        <v>0</v>
      </c>
      <c r="O2383" s="42">
        <f>+IFERROR(VLOOKUP($A2383,'2022'!$A:$O,9,FALSE),0)</f>
        <v>0</v>
      </c>
      <c r="P2383" s="42">
        <f>+IFERROR(VLOOKUP($A2383,'2022'!$A:$O,10,FALSE),0)</f>
        <v>0</v>
      </c>
      <c r="Q2383" s="42">
        <f>+IFERROR(VLOOKUP($A2383,'2022'!$A:$O,11,FALSE),0)</f>
        <v>0</v>
      </c>
      <c r="R2383" s="42">
        <f>+IFERROR(VLOOKUP($A2383,'2022'!$A:$O,12,FALSE),0)</f>
        <v>0</v>
      </c>
      <c r="S2383" s="42">
        <f>+IFERROR(VLOOKUP($A2383,'2022'!$A:$O,13,FALSE),0)</f>
        <v>0</v>
      </c>
      <c r="T2383" s="42">
        <f>+IFERROR(VLOOKUP($A2383,'2022'!$A:$O,14,FALSE),0)</f>
        <v>0</v>
      </c>
      <c r="U2383" s="42">
        <f>+IFERROR(VLOOKUP($A2383,'2022'!$A:$O,15,FALSE),0)</f>
        <v>0</v>
      </c>
    </row>
    <row r="2384" spans="1:21" ht="12" hidden="1" customHeight="1" x14ac:dyDescent="0.2">
      <c r="A2384" s="3">
        <v>5220100196</v>
      </c>
      <c r="B2384" s="4" t="s">
        <v>1053</v>
      </c>
      <c r="C2384" s="4" t="s">
        <v>9</v>
      </c>
      <c r="D2384" s="4">
        <f t="shared" si="2290"/>
        <v>10</v>
      </c>
      <c r="E2384" s="42">
        <f t="shared" si="2335"/>
        <v>0</v>
      </c>
      <c r="F2384" s="42">
        <f>IFERROR(VLOOKUP($A2384,'2018'!$A$8:$C$209,3,FALSE),0)</f>
        <v>0</v>
      </c>
      <c r="G2384" s="42">
        <f>IFERROR(VLOOKUP($A2384,'2019'!$A$8:$C$282,3,FALSE),0)</f>
        <v>0</v>
      </c>
      <c r="H2384" s="42">
        <f>+IFERROR(VLOOKUP($A2384,'2020'!$A$14:$C$247,3,FALSE),0)</f>
        <v>0</v>
      </c>
      <c r="I2384" s="42">
        <f>+IFERROR(VLOOKUP($A2384,'2021'!$A$12:$C$276,3,FALSE),0)</f>
        <v>0</v>
      </c>
      <c r="J2384" s="42">
        <f>+IFERROR(VLOOKUP($A2384,'2022'!$A:$O,4,FALSE),0)</f>
        <v>0</v>
      </c>
      <c r="K2384" s="42">
        <f>+IFERROR(VLOOKUP($A2384,'2022'!$A:$O,5,FALSE),0)</f>
        <v>0</v>
      </c>
      <c r="L2384" s="42">
        <f>+IFERROR(VLOOKUP($A2384,'2022'!$A:$O,6,FALSE),0)</f>
        <v>0</v>
      </c>
      <c r="M2384" s="42">
        <f>+IFERROR(VLOOKUP($A2384,'2022'!$A:$O,7,FALSE),0)</f>
        <v>0</v>
      </c>
      <c r="N2384" s="42">
        <f>+IFERROR(VLOOKUP($A2384,'2022'!$A:$O,8,FALSE),0)</f>
        <v>0</v>
      </c>
      <c r="O2384" s="42">
        <f>+IFERROR(VLOOKUP($A2384,'2022'!$A:$O,9,FALSE),0)</f>
        <v>0</v>
      </c>
      <c r="P2384" s="42">
        <f>+IFERROR(VLOOKUP($A2384,'2022'!$A:$O,10,FALSE),0)</f>
        <v>0</v>
      </c>
      <c r="Q2384" s="42">
        <f>+IFERROR(VLOOKUP($A2384,'2022'!$A:$O,11,FALSE),0)</f>
        <v>0</v>
      </c>
      <c r="R2384" s="42">
        <f>+IFERROR(VLOOKUP($A2384,'2022'!$A:$O,12,FALSE),0)</f>
        <v>0</v>
      </c>
      <c r="S2384" s="42">
        <f>+IFERROR(VLOOKUP($A2384,'2022'!$A:$O,13,FALSE),0)</f>
        <v>0</v>
      </c>
      <c r="T2384" s="42">
        <f>+IFERROR(VLOOKUP($A2384,'2022'!$A:$O,14,FALSE),0)</f>
        <v>0</v>
      </c>
      <c r="U2384" s="42">
        <f>+IFERROR(VLOOKUP($A2384,'2022'!$A:$O,15,FALSE),0)</f>
        <v>0</v>
      </c>
    </row>
    <row r="2385" spans="1:21" ht="12" hidden="1" x14ac:dyDescent="0.25">
      <c r="A2385" s="5">
        <v>522015</v>
      </c>
      <c r="B2385" s="6" t="s">
        <v>276</v>
      </c>
      <c r="C2385" s="6" t="s">
        <v>5</v>
      </c>
      <c r="D2385" s="6">
        <f t="shared" si="2290"/>
        <v>6</v>
      </c>
      <c r="E2385" s="40">
        <f t="shared" ref="E2385:U2386" si="2336">+E2386</f>
        <v>0</v>
      </c>
      <c r="F2385" s="40">
        <f t="shared" si="2336"/>
        <v>0</v>
      </c>
      <c r="G2385" s="40">
        <f t="shared" si="2336"/>
        <v>0</v>
      </c>
      <c r="H2385" s="40">
        <f t="shared" si="2336"/>
        <v>0</v>
      </c>
      <c r="I2385" s="40">
        <f t="shared" si="2336"/>
        <v>0</v>
      </c>
      <c r="J2385" s="40">
        <f t="shared" si="2336"/>
        <v>0</v>
      </c>
      <c r="K2385" s="40">
        <f t="shared" si="2336"/>
        <v>0</v>
      </c>
      <c r="L2385" s="40">
        <f t="shared" si="2336"/>
        <v>0</v>
      </c>
      <c r="M2385" s="40">
        <f t="shared" si="2336"/>
        <v>0</v>
      </c>
      <c r="N2385" s="40">
        <f t="shared" si="2336"/>
        <v>0</v>
      </c>
      <c r="O2385" s="40">
        <f t="shared" si="2336"/>
        <v>0</v>
      </c>
      <c r="P2385" s="40">
        <f t="shared" si="2336"/>
        <v>0</v>
      </c>
      <c r="Q2385" s="40">
        <f t="shared" si="2336"/>
        <v>0</v>
      </c>
      <c r="R2385" s="40">
        <f t="shared" si="2336"/>
        <v>0</v>
      </c>
      <c r="S2385" s="40">
        <f t="shared" si="2336"/>
        <v>0</v>
      </c>
      <c r="T2385" s="40">
        <f t="shared" si="2336"/>
        <v>0</v>
      </c>
      <c r="U2385" s="40">
        <f t="shared" si="2336"/>
        <v>0</v>
      </c>
    </row>
    <row r="2386" spans="1:21" ht="12" hidden="1" customHeight="1" x14ac:dyDescent="0.25">
      <c r="A2386" s="34">
        <v>52201501</v>
      </c>
      <c r="B2386" s="35" t="s">
        <v>276</v>
      </c>
      <c r="C2386" s="35" t="s">
        <v>5</v>
      </c>
      <c r="D2386" s="35">
        <f t="shared" si="2290"/>
        <v>8</v>
      </c>
      <c r="E2386" s="41">
        <f t="shared" si="2336"/>
        <v>0</v>
      </c>
      <c r="F2386" s="41">
        <f t="shared" si="2336"/>
        <v>0</v>
      </c>
      <c r="G2386" s="41">
        <f t="shared" si="2336"/>
        <v>0</v>
      </c>
      <c r="H2386" s="41">
        <f t="shared" si="2336"/>
        <v>0</v>
      </c>
      <c r="I2386" s="41">
        <f t="shared" si="2336"/>
        <v>0</v>
      </c>
      <c r="J2386" s="41">
        <f t="shared" si="2336"/>
        <v>0</v>
      </c>
      <c r="K2386" s="41">
        <f t="shared" si="2336"/>
        <v>0</v>
      </c>
      <c r="L2386" s="41">
        <f t="shared" si="2336"/>
        <v>0</v>
      </c>
      <c r="M2386" s="41">
        <f t="shared" si="2336"/>
        <v>0</v>
      </c>
      <c r="N2386" s="41">
        <f t="shared" si="2336"/>
        <v>0</v>
      </c>
      <c r="O2386" s="41">
        <f t="shared" si="2336"/>
        <v>0</v>
      </c>
      <c r="P2386" s="41">
        <f t="shared" si="2336"/>
        <v>0</v>
      </c>
      <c r="Q2386" s="41">
        <f t="shared" si="2336"/>
        <v>0</v>
      </c>
      <c r="R2386" s="41">
        <f t="shared" si="2336"/>
        <v>0</v>
      </c>
      <c r="S2386" s="41">
        <f t="shared" si="2336"/>
        <v>0</v>
      </c>
      <c r="T2386" s="41">
        <f t="shared" si="2336"/>
        <v>0</v>
      </c>
      <c r="U2386" s="41">
        <f t="shared" si="2336"/>
        <v>0</v>
      </c>
    </row>
    <row r="2387" spans="1:21" ht="12" hidden="1" customHeight="1" x14ac:dyDescent="0.2">
      <c r="A2387" s="3">
        <v>5220150101</v>
      </c>
      <c r="B2387" s="4" t="s">
        <v>276</v>
      </c>
      <c r="C2387" s="4" t="s">
        <v>9</v>
      </c>
      <c r="D2387" s="4">
        <f t="shared" si="2290"/>
        <v>10</v>
      </c>
      <c r="E2387" s="42">
        <f>+F2387+G2387+J2387+K2387+L2387+H2387+M2387+N2387+I2387+O2387+P2387+Q2387+R2387+S2387+T2387+U2387</f>
        <v>0</v>
      </c>
      <c r="F2387" s="42">
        <f>IFERROR(VLOOKUP($A2387,'2018'!$A$8:$C$209,3,FALSE),0)</f>
        <v>0</v>
      </c>
      <c r="G2387" s="42">
        <f>IFERROR(VLOOKUP($A2387,'2019'!$A$8:$C$282,3,FALSE),0)</f>
        <v>0</v>
      </c>
      <c r="H2387" s="42">
        <f>+IFERROR(VLOOKUP($A2387,'2020'!$A$14:$C$247,3,FALSE),0)</f>
        <v>0</v>
      </c>
      <c r="I2387" s="42">
        <f>+IFERROR(VLOOKUP($A2387,'2021'!$A$12:$C$276,3,FALSE),0)</f>
        <v>0</v>
      </c>
      <c r="J2387" s="42">
        <f>+IFERROR(VLOOKUP($A2387,'2022'!$A:$O,4,FALSE),0)</f>
        <v>0</v>
      </c>
      <c r="K2387" s="42">
        <f>+IFERROR(VLOOKUP($A2387,'2022'!$A:$O,5,FALSE),0)</f>
        <v>0</v>
      </c>
      <c r="L2387" s="42">
        <f>+IFERROR(VLOOKUP($A2387,'2022'!$A:$O,6,FALSE),0)</f>
        <v>0</v>
      </c>
      <c r="M2387" s="42">
        <f>+IFERROR(VLOOKUP($A2387,'2022'!$A:$O,7,FALSE),0)</f>
        <v>0</v>
      </c>
      <c r="N2387" s="42">
        <f>+IFERROR(VLOOKUP($A2387,'2022'!$A:$O,8,FALSE),0)</f>
        <v>0</v>
      </c>
      <c r="O2387" s="42">
        <f>+IFERROR(VLOOKUP($A2387,'2022'!$A:$O,9,FALSE),0)</f>
        <v>0</v>
      </c>
      <c r="P2387" s="42">
        <f>+IFERROR(VLOOKUP($A2387,'2022'!$A:$O,10,FALSE),0)</f>
        <v>0</v>
      </c>
      <c r="Q2387" s="42">
        <f>+IFERROR(VLOOKUP($A2387,'2022'!$A:$O,11,FALSE),0)</f>
        <v>0</v>
      </c>
      <c r="R2387" s="42">
        <f>+IFERROR(VLOOKUP($A2387,'2022'!$A:$O,12,FALSE),0)</f>
        <v>0</v>
      </c>
      <c r="S2387" s="42">
        <f>+IFERROR(VLOOKUP($A2387,'2022'!$A:$O,13,FALSE),0)</f>
        <v>0</v>
      </c>
      <c r="T2387" s="42">
        <f>+IFERROR(VLOOKUP($A2387,'2022'!$A:$O,14,FALSE),0)</f>
        <v>0</v>
      </c>
      <c r="U2387" s="42">
        <f>+IFERROR(VLOOKUP($A2387,'2022'!$A:$O,15,FALSE),0)</f>
        <v>0</v>
      </c>
    </row>
    <row r="2388" spans="1:21" ht="12" hidden="1" x14ac:dyDescent="0.25">
      <c r="A2388" s="5">
        <v>522020</v>
      </c>
      <c r="B2388" s="6" t="s">
        <v>278</v>
      </c>
      <c r="C2388" s="6" t="s">
        <v>5</v>
      </c>
      <c r="D2388" s="6">
        <f t="shared" si="2290"/>
        <v>6</v>
      </c>
      <c r="E2388" s="40">
        <f t="shared" ref="E2388:U2389" si="2337">+E2389</f>
        <v>0</v>
      </c>
      <c r="F2388" s="40">
        <f t="shared" si="2337"/>
        <v>0</v>
      </c>
      <c r="G2388" s="40">
        <f t="shared" si="2337"/>
        <v>0</v>
      </c>
      <c r="H2388" s="40">
        <f t="shared" si="2337"/>
        <v>0</v>
      </c>
      <c r="I2388" s="40">
        <f t="shared" si="2337"/>
        <v>0</v>
      </c>
      <c r="J2388" s="40">
        <f t="shared" si="2337"/>
        <v>0</v>
      </c>
      <c r="K2388" s="40">
        <f t="shared" si="2337"/>
        <v>0</v>
      </c>
      <c r="L2388" s="40">
        <f t="shared" si="2337"/>
        <v>0</v>
      </c>
      <c r="M2388" s="40">
        <f t="shared" si="2337"/>
        <v>0</v>
      </c>
      <c r="N2388" s="40">
        <f t="shared" si="2337"/>
        <v>0</v>
      </c>
      <c r="O2388" s="40">
        <f t="shared" si="2337"/>
        <v>0</v>
      </c>
      <c r="P2388" s="40">
        <f t="shared" si="2337"/>
        <v>0</v>
      </c>
      <c r="Q2388" s="40">
        <f t="shared" si="2337"/>
        <v>0</v>
      </c>
      <c r="R2388" s="40">
        <f t="shared" si="2337"/>
        <v>0</v>
      </c>
      <c r="S2388" s="40">
        <f t="shared" si="2337"/>
        <v>0</v>
      </c>
      <c r="T2388" s="40">
        <f t="shared" si="2337"/>
        <v>0</v>
      </c>
      <c r="U2388" s="40">
        <f t="shared" si="2337"/>
        <v>0</v>
      </c>
    </row>
    <row r="2389" spans="1:21" ht="12" hidden="1" customHeight="1" x14ac:dyDescent="0.25">
      <c r="A2389" s="34">
        <v>52202001</v>
      </c>
      <c r="B2389" s="35" t="s">
        <v>278</v>
      </c>
      <c r="C2389" s="35" t="s">
        <v>5</v>
      </c>
      <c r="D2389" s="35">
        <f t="shared" si="2290"/>
        <v>8</v>
      </c>
      <c r="E2389" s="41">
        <f t="shared" si="2337"/>
        <v>0</v>
      </c>
      <c r="F2389" s="41">
        <f t="shared" si="2337"/>
        <v>0</v>
      </c>
      <c r="G2389" s="41">
        <f t="shared" si="2337"/>
        <v>0</v>
      </c>
      <c r="H2389" s="41">
        <f t="shared" si="2337"/>
        <v>0</v>
      </c>
      <c r="I2389" s="41">
        <f t="shared" si="2337"/>
        <v>0</v>
      </c>
      <c r="J2389" s="41">
        <f t="shared" si="2337"/>
        <v>0</v>
      </c>
      <c r="K2389" s="41">
        <f t="shared" si="2337"/>
        <v>0</v>
      </c>
      <c r="L2389" s="41">
        <f t="shared" si="2337"/>
        <v>0</v>
      </c>
      <c r="M2389" s="41">
        <f t="shared" si="2337"/>
        <v>0</v>
      </c>
      <c r="N2389" s="41">
        <f t="shared" si="2337"/>
        <v>0</v>
      </c>
      <c r="O2389" s="41">
        <f t="shared" si="2337"/>
        <v>0</v>
      </c>
      <c r="P2389" s="41">
        <f t="shared" si="2337"/>
        <v>0</v>
      </c>
      <c r="Q2389" s="41">
        <f t="shared" si="2337"/>
        <v>0</v>
      </c>
      <c r="R2389" s="41">
        <f t="shared" si="2337"/>
        <v>0</v>
      </c>
      <c r="S2389" s="41">
        <f t="shared" si="2337"/>
        <v>0</v>
      </c>
      <c r="T2389" s="41">
        <f t="shared" si="2337"/>
        <v>0</v>
      </c>
      <c r="U2389" s="41">
        <f t="shared" si="2337"/>
        <v>0</v>
      </c>
    </row>
    <row r="2390" spans="1:21" ht="12" hidden="1" customHeight="1" x14ac:dyDescent="0.2">
      <c r="A2390" s="3">
        <v>5220200101</v>
      </c>
      <c r="B2390" s="4" t="s">
        <v>278</v>
      </c>
      <c r="C2390" s="4" t="s">
        <v>9</v>
      </c>
      <c r="D2390" s="4">
        <f t="shared" si="2290"/>
        <v>10</v>
      </c>
      <c r="E2390" s="42">
        <f>+F2390+G2390+J2390+K2390+L2390+H2390+M2390+N2390+I2390+O2390+P2390+Q2390+R2390+S2390+T2390+U2390</f>
        <v>0</v>
      </c>
      <c r="F2390" s="42">
        <f>IFERROR(VLOOKUP($A2390,'2018'!$A$8:$C$209,3,FALSE),0)</f>
        <v>0</v>
      </c>
      <c r="G2390" s="42">
        <f>IFERROR(VLOOKUP($A2390,'2019'!$A$8:$C$282,3,FALSE),0)</f>
        <v>0</v>
      </c>
      <c r="H2390" s="42">
        <f>+IFERROR(VLOOKUP($A2390,'2020'!$A$14:$C$247,3,FALSE),0)</f>
        <v>0</v>
      </c>
      <c r="I2390" s="42">
        <f>+IFERROR(VLOOKUP($A2390,'2021'!$A$12:$C$276,3,FALSE),0)</f>
        <v>0</v>
      </c>
      <c r="J2390" s="42">
        <f>+IFERROR(VLOOKUP($A2390,'2022'!$A:$O,4,FALSE),0)</f>
        <v>0</v>
      </c>
      <c r="K2390" s="42">
        <f>+IFERROR(VLOOKUP($A2390,'2022'!$A:$O,5,FALSE),0)</f>
        <v>0</v>
      </c>
      <c r="L2390" s="42">
        <f>+IFERROR(VLOOKUP($A2390,'2022'!$A:$O,6,FALSE),0)</f>
        <v>0</v>
      </c>
      <c r="M2390" s="42">
        <f>+IFERROR(VLOOKUP($A2390,'2022'!$A:$O,7,FALSE),0)</f>
        <v>0</v>
      </c>
      <c r="N2390" s="42">
        <f>+IFERROR(VLOOKUP($A2390,'2022'!$A:$O,8,FALSE),0)</f>
        <v>0</v>
      </c>
      <c r="O2390" s="42">
        <f>+IFERROR(VLOOKUP($A2390,'2022'!$A:$O,9,FALSE),0)</f>
        <v>0</v>
      </c>
      <c r="P2390" s="42">
        <f>+IFERROR(VLOOKUP($A2390,'2022'!$A:$O,10,FALSE),0)</f>
        <v>0</v>
      </c>
      <c r="Q2390" s="42">
        <f>+IFERROR(VLOOKUP($A2390,'2022'!$A:$O,11,FALSE),0)</f>
        <v>0</v>
      </c>
      <c r="R2390" s="42">
        <f>+IFERROR(VLOOKUP($A2390,'2022'!$A:$O,12,FALSE),0)</f>
        <v>0</v>
      </c>
      <c r="S2390" s="42">
        <f>+IFERROR(VLOOKUP($A2390,'2022'!$A:$O,13,FALSE),0)</f>
        <v>0</v>
      </c>
      <c r="T2390" s="42">
        <f>+IFERROR(VLOOKUP($A2390,'2022'!$A:$O,14,FALSE),0)</f>
        <v>0</v>
      </c>
      <c r="U2390" s="42">
        <f>+IFERROR(VLOOKUP($A2390,'2022'!$A:$O,15,FALSE),0)</f>
        <v>0</v>
      </c>
    </row>
    <row r="2391" spans="1:21" ht="12" hidden="1" x14ac:dyDescent="0.25">
      <c r="A2391" s="5">
        <v>522025</v>
      </c>
      <c r="B2391" s="6" t="s">
        <v>284</v>
      </c>
      <c r="C2391" s="6" t="s">
        <v>5</v>
      </c>
      <c r="D2391" s="6">
        <f t="shared" si="2290"/>
        <v>6</v>
      </c>
      <c r="E2391" s="40">
        <f t="shared" ref="E2391:U2392" si="2338">+E2392</f>
        <v>0</v>
      </c>
      <c r="F2391" s="40">
        <f t="shared" si="2338"/>
        <v>0</v>
      </c>
      <c r="G2391" s="40">
        <f t="shared" si="2338"/>
        <v>0</v>
      </c>
      <c r="H2391" s="40">
        <f t="shared" si="2338"/>
        <v>0</v>
      </c>
      <c r="I2391" s="40">
        <f t="shared" si="2338"/>
        <v>0</v>
      </c>
      <c r="J2391" s="40">
        <f t="shared" si="2338"/>
        <v>0</v>
      </c>
      <c r="K2391" s="40">
        <f t="shared" si="2338"/>
        <v>0</v>
      </c>
      <c r="L2391" s="40">
        <f t="shared" si="2338"/>
        <v>0</v>
      </c>
      <c r="M2391" s="40">
        <f t="shared" si="2338"/>
        <v>0</v>
      </c>
      <c r="N2391" s="40">
        <f t="shared" si="2338"/>
        <v>0</v>
      </c>
      <c r="O2391" s="40">
        <f t="shared" si="2338"/>
        <v>0</v>
      </c>
      <c r="P2391" s="40">
        <f t="shared" si="2338"/>
        <v>0</v>
      </c>
      <c r="Q2391" s="40">
        <f t="shared" si="2338"/>
        <v>0</v>
      </c>
      <c r="R2391" s="40">
        <f t="shared" si="2338"/>
        <v>0</v>
      </c>
      <c r="S2391" s="40">
        <f t="shared" si="2338"/>
        <v>0</v>
      </c>
      <c r="T2391" s="40">
        <f t="shared" si="2338"/>
        <v>0</v>
      </c>
      <c r="U2391" s="40">
        <f t="shared" si="2338"/>
        <v>0</v>
      </c>
    </row>
    <row r="2392" spans="1:21" ht="12" hidden="1" customHeight="1" x14ac:dyDescent="0.25">
      <c r="A2392" s="34">
        <v>52202501</v>
      </c>
      <c r="B2392" s="35" t="s">
        <v>284</v>
      </c>
      <c r="C2392" s="35" t="s">
        <v>5</v>
      </c>
      <c r="D2392" s="35">
        <f t="shared" si="2290"/>
        <v>8</v>
      </c>
      <c r="E2392" s="41">
        <f t="shared" si="2338"/>
        <v>0</v>
      </c>
      <c r="F2392" s="41">
        <f t="shared" si="2338"/>
        <v>0</v>
      </c>
      <c r="G2392" s="41">
        <f t="shared" si="2338"/>
        <v>0</v>
      </c>
      <c r="H2392" s="41">
        <f t="shared" si="2338"/>
        <v>0</v>
      </c>
      <c r="I2392" s="41">
        <f t="shared" si="2338"/>
        <v>0</v>
      </c>
      <c r="J2392" s="41">
        <f t="shared" si="2338"/>
        <v>0</v>
      </c>
      <c r="K2392" s="41">
        <f t="shared" si="2338"/>
        <v>0</v>
      </c>
      <c r="L2392" s="41">
        <f t="shared" si="2338"/>
        <v>0</v>
      </c>
      <c r="M2392" s="41">
        <f t="shared" si="2338"/>
        <v>0</v>
      </c>
      <c r="N2392" s="41">
        <f t="shared" si="2338"/>
        <v>0</v>
      </c>
      <c r="O2392" s="41">
        <f t="shared" si="2338"/>
        <v>0</v>
      </c>
      <c r="P2392" s="41">
        <f t="shared" si="2338"/>
        <v>0</v>
      </c>
      <c r="Q2392" s="41">
        <f t="shared" si="2338"/>
        <v>0</v>
      </c>
      <c r="R2392" s="41">
        <f t="shared" si="2338"/>
        <v>0</v>
      </c>
      <c r="S2392" s="41">
        <f t="shared" si="2338"/>
        <v>0</v>
      </c>
      <c r="T2392" s="41">
        <f t="shared" si="2338"/>
        <v>0</v>
      </c>
      <c r="U2392" s="41">
        <f t="shared" si="2338"/>
        <v>0</v>
      </c>
    </row>
    <row r="2393" spans="1:21" ht="12" hidden="1" customHeight="1" x14ac:dyDescent="0.2">
      <c r="A2393" s="3">
        <v>5220250101</v>
      </c>
      <c r="B2393" s="4" t="s">
        <v>284</v>
      </c>
      <c r="C2393" s="4" t="s">
        <v>9</v>
      </c>
      <c r="D2393" s="4">
        <f t="shared" si="2290"/>
        <v>10</v>
      </c>
      <c r="E2393" s="42">
        <f>+F2393+G2393+J2393+K2393+L2393+H2393+M2393+N2393+I2393+O2393+P2393+Q2393+R2393+S2393+T2393+U2393</f>
        <v>0</v>
      </c>
      <c r="F2393" s="42">
        <f>IFERROR(VLOOKUP($A2393,'2018'!$A$8:$C$209,3,FALSE),0)</f>
        <v>0</v>
      </c>
      <c r="G2393" s="42">
        <f>IFERROR(VLOOKUP($A2393,'2019'!$A$8:$C$282,3,FALSE),0)</f>
        <v>0</v>
      </c>
      <c r="H2393" s="42">
        <f>+IFERROR(VLOOKUP($A2393,'2020'!$A$14:$C$247,3,FALSE),0)</f>
        <v>0</v>
      </c>
      <c r="I2393" s="42">
        <f>+IFERROR(VLOOKUP($A2393,'2021'!$A$12:$C$276,3,FALSE),0)</f>
        <v>0</v>
      </c>
      <c r="J2393" s="42">
        <f>+IFERROR(VLOOKUP($A2393,'2022'!$A:$O,4,FALSE),0)</f>
        <v>0</v>
      </c>
      <c r="K2393" s="42">
        <f>+IFERROR(VLOOKUP($A2393,'2022'!$A:$O,5,FALSE),0)</f>
        <v>0</v>
      </c>
      <c r="L2393" s="42">
        <f>+IFERROR(VLOOKUP($A2393,'2022'!$A:$O,6,FALSE),0)</f>
        <v>0</v>
      </c>
      <c r="M2393" s="42">
        <f>+IFERROR(VLOOKUP($A2393,'2022'!$A:$O,7,FALSE),0)</f>
        <v>0</v>
      </c>
      <c r="N2393" s="42">
        <f>+IFERROR(VLOOKUP($A2393,'2022'!$A:$O,8,FALSE),0)</f>
        <v>0</v>
      </c>
      <c r="O2393" s="42">
        <f>+IFERROR(VLOOKUP($A2393,'2022'!$A:$O,9,FALSE),0)</f>
        <v>0</v>
      </c>
      <c r="P2393" s="42">
        <f>+IFERROR(VLOOKUP($A2393,'2022'!$A:$O,10,FALSE),0)</f>
        <v>0</v>
      </c>
      <c r="Q2393" s="42">
        <f>+IFERROR(VLOOKUP($A2393,'2022'!$A:$O,11,FALSE),0)</f>
        <v>0</v>
      </c>
      <c r="R2393" s="42">
        <f>+IFERROR(VLOOKUP($A2393,'2022'!$A:$O,12,FALSE),0)</f>
        <v>0</v>
      </c>
      <c r="S2393" s="42">
        <f>+IFERROR(VLOOKUP($A2393,'2022'!$A:$O,13,FALSE),0)</f>
        <v>0</v>
      </c>
      <c r="T2393" s="42">
        <f>+IFERROR(VLOOKUP($A2393,'2022'!$A:$O,14,FALSE),0)</f>
        <v>0</v>
      </c>
      <c r="U2393" s="42">
        <f>+IFERROR(VLOOKUP($A2393,'2022'!$A:$O,15,FALSE),0)</f>
        <v>0</v>
      </c>
    </row>
    <row r="2394" spans="1:21" ht="12" hidden="1" customHeight="1" x14ac:dyDescent="0.25">
      <c r="A2394" s="5">
        <v>522040</v>
      </c>
      <c r="B2394" s="6" t="s">
        <v>1054</v>
      </c>
      <c r="C2394" s="6" t="s">
        <v>5</v>
      </c>
      <c r="D2394" s="6">
        <f t="shared" si="2290"/>
        <v>6</v>
      </c>
      <c r="E2394" s="40">
        <f t="shared" ref="E2394:U2395" si="2339">+E2395</f>
        <v>0</v>
      </c>
      <c r="F2394" s="40">
        <f t="shared" si="2339"/>
        <v>0</v>
      </c>
      <c r="G2394" s="40">
        <f t="shared" si="2339"/>
        <v>0</v>
      </c>
      <c r="H2394" s="40">
        <f t="shared" si="2339"/>
        <v>0</v>
      </c>
      <c r="I2394" s="40">
        <f t="shared" si="2339"/>
        <v>0</v>
      </c>
      <c r="J2394" s="40">
        <f t="shared" si="2339"/>
        <v>0</v>
      </c>
      <c r="K2394" s="40">
        <f t="shared" si="2339"/>
        <v>0</v>
      </c>
      <c r="L2394" s="40">
        <f t="shared" si="2339"/>
        <v>0</v>
      </c>
      <c r="M2394" s="40">
        <f t="shared" si="2339"/>
        <v>0</v>
      </c>
      <c r="N2394" s="40">
        <f t="shared" si="2339"/>
        <v>0</v>
      </c>
      <c r="O2394" s="40">
        <f t="shared" si="2339"/>
        <v>0</v>
      </c>
      <c r="P2394" s="40">
        <f t="shared" si="2339"/>
        <v>0</v>
      </c>
      <c r="Q2394" s="40">
        <f t="shared" si="2339"/>
        <v>0</v>
      </c>
      <c r="R2394" s="40">
        <f t="shared" si="2339"/>
        <v>0</v>
      </c>
      <c r="S2394" s="40">
        <f t="shared" si="2339"/>
        <v>0</v>
      </c>
      <c r="T2394" s="40">
        <f t="shared" si="2339"/>
        <v>0</v>
      </c>
      <c r="U2394" s="40">
        <f t="shared" si="2339"/>
        <v>0</v>
      </c>
    </row>
    <row r="2395" spans="1:21" ht="12" hidden="1" x14ac:dyDescent="0.25">
      <c r="A2395" s="34">
        <v>52204001</v>
      </c>
      <c r="B2395" s="35" t="s">
        <v>1054</v>
      </c>
      <c r="C2395" s="35" t="s">
        <v>5</v>
      </c>
      <c r="D2395" s="35">
        <f t="shared" si="2290"/>
        <v>8</v>
      </c>
      <c r="E2395" s="41">
        <f t="shared" si="2339"/>
        <v>0</v>
      </c>
      <c r="F2395" s="41">
        <f t="shared" si="2339"/>
        <v>0</v>
      </c>
      <c r="G2395" s="41">
        <f t="shared" si="2339"/>
        <v>0</v>
      </c>
      <c r="H2395" s="41">
        <f t="shared" si="2339"/>
        <v>0</v>
      </c>
      <c r="I2395" s="41">
        <f t="shared" si="2339"/>
        <v>0</v>
      </c>
      <c r="J2395" s="41">
        <f t="shared" si="2339"/>
        <v>0</v>
      </c>
      <c r="K2395" s="41">
        <f t="shared" si="2339"/>
        <v>0</v>
      </c>
      <c r="L2395" s="41">
        <f t="shared" si="2339"/>
        <v>0</v>
      </c>
      <c r="M2395" s="41">
        <f t="shared" si="2339"/>
        <v>0</v>
      </c>
      <c r="N2395" s="41">
        <f t="shared" si="2339"/>
        <v>0</v>
      </c>
      <c r="O2395" s="41">
        <f t="shared" si="2339"/>
        <v>0</v>
      </c>
      <c r="P2395" s="41">
        <f t="shared" si="2339"/>
        <v>0</v>
      </c>
      <c r="Q2395" s="41">
        <f t="shared" si="2339"/>
        <v>0</v>
      </c>
      <c r="R2395" s="41">
        <f t="shared" si="2339"/>
        <v>0</v>
      </c>
      <c r="S2395" s="41">
        <f t="shared" si="2339"/>
        <v>0</v>
      </c>
      <c r="T2395" s="41">
        <f t="shared" si="2339"/>
        <v>0</v>
      </c>
      <c r="U2395" s="41">
        <f t="shared" si="2339"/>
        <v>0</v>
      </c>
    </row>
    <row r="2396" spans="1:21" ht="12" hidden="1" customHeight="1" x14ac:dyDescent="0.2">
      <c r="A2396" s="3">
        <v>5220400101</v>
      </c>
      <c r="B2396" s="4" t="s">
        <v>1054</v>
      </c>
      <c r="C2396" s="4" t="s">
        <v>9</v>
      </c>
      <c r="D2396" s="4">
        <f t="shared" si="2290"/>
        <v>10</v>
      </c>
      <c r="E2396" s="42">
        <f>+F2396+G2396+J2396+K2396+L2396+H2396+M2396+N2396+I2396+O2396+P2396+Q2396+R2396+S2396+T2396+U2396</f>
        <v>0</v>
      </c>
      <c r="F2396" s="42">
        <f>IFERROR(VLOOKUP($A2396,'2018'!$A$8:$C$209,3,FALSE),0)</f>
        <v>0</v>
      </c>
      <c r="G2396" s="42">
        <f>IFERROR(VLOOKUP($A2396,'2019'!$A$8:$C$282,3,FALSE),0)</f>
        <v>0</v>
      </c>
      <c r="H2396" s="42">
        <f>+IFERROR(VLOOKUP($A2396,'2020'!$A$14:$C$247,3,FALSE),0)</f>
        <v>0</v>
      </c>
      <c r="I2396" s="42">
        <f>+IFERROR(VLOOKUP($A2396,'2021'!$A$12:$C$276,3,FALSE),0)</f>
        <v>0</v>
      </c>
      <c r="J2396" s="42">
        <f>+IFERROR(VLOOKUP($A2396,'2022'!$A:$O,4,FALSE),0)</f>
        <v>0</v>
      </c>
      <c r="K2396" s="42">
        <f>+IFERROR(VLOOKUP($A2396,'2022'!$A:$O,5,FALSE),0)</f>
        <v>0</v>
      </c>
      <c r="L2396" s="42">
        <f>+IFERROR(VLOOKUP($A2396,'2022'!$A:$O,6,FALSE),0)</f>
        <v>0</v>
      </c>
      <c r="M2396" s="42">
        <f>+IFERROR(VLOOKUP($A2396,'2022'!$A:$O,7,FALSE),0)</f>
        <v>0</v>
      </c>
      <c r="N2396" s="42">
        <f>+IFERROR(VLOOKUP($A2396,'2022'!$A:$O,8,FALSE),0)</f>
        <v>0</v>
      </c>
      <c r="O2396" s="42">
        <f>+IFERROR(VLOOKUP($A2396,'2022'!$A:$O,9,FALSE),0)</f>
        <v>0</v>
      </c>
      <c r="P2396" s="42">
        <f>+IFERROR(VLOOKUP($A2396,'2022'!$A:$O,10,FALSE),0)</f>
        <v>0</v>
      </c>
      <c r="Q2396" s="42">
        <f>+IFERROR(VLOOKUP($A2396,'2022'!$A:$O,11,FALSE),0)</f>
        <v>0</v>
      </c>
      <c r="R2396" s="42">
        <f>+IFERROR(VLOOKUP($A2396,'2022'!$A:$O,12,FALSE),0)</f>
        <v>0</v>
      </c>
      <c r="S2396" s="42">
        <f>+IFERROR(VLOOKUP($A2396,'2022'!$A:$O,13,FALSE),0)</f>
        <v>0</v>
      </c>
      <c r="T2396" s="42">
        <f>+IFERROR(VLOOKUP($A2396,'2022'!$A:$O,14,FALSE),0)</f>
        <v>0</v>
      </c>
      <c r="U2396" s="42">
        <f>+IFERROR(VLOOKUP($A2396,'2022'!$A:$O,15,FALSE),0)</f>
        <v>0</v>
      </c>
    </row>
    <row r="2397" spans="1:21" ht="12" hidden="1" customHeight="1" x14ac:dyDescent="0.25">
      <c r="A2397" s="5">
        <v>522095</v>
      </c>
      <c r="B2397" s="6" t="s">
        <v>167</v>
      </c>
      <c r="C2397" s="6" t="s">
        <v>5</v>
      </c>
      <c r="D2397" s="6">
        <f t="shared" ref="D2397:D2460" si="2340">+LEN(A2397)</f>
        <v>6</v>
      </c>
      <c r="E2397" s="40">
        <f t="shared" ref="E2397:U2398" si="2341">+E2398</f>
        <v>0</v>
      </c>
      <c r="F2397" s="40">
        <f t="shared" si="2341"/>
        <v>0</v>
      </c>
      <c r="G2397" s="40">
        <f t="shared" si="2341"/>
        <v>0</v>
      </c>
      <c r="H2397" s="40">
        <f t="shared" si="2341"/>
        <v>0</v>
      </c>
      <c r="I2397" s="40">
        <f t="shared" si="2341"/>
        <v>0</v>
      </c>
      <c r="J2397" s="40">
        <f t="shared" si="2341"/>
        <v>0</v>
      </c>
      <c r="K2397" s="40">
        <f t="shared" si="2341"/>
        <v>0</v>
      </c>
      <c r="L2397" s="40">
        <f t="shared" si="2341"/>
        <v>0</v>
      </c>
      <c r="M2397" s="40">
        <f t="shared" si="2341"/>
        <v>0</v>
      </c>
      <c r="N2397" s="40">
        <f t="shared" si="2341"/>
        <v>0</v>
      </c>
      <c r="O2397" s="40">
        <f t="shared" si="2341"/>
        <v>0</v>
      </c>
      <c r="P2397" s="40">
        <f t="shared" si="2341"/>
        <v>0</v>
      </c>
      <c r="Q2397" s="40">
        <f t="shared" si="2341"/>
        <v>0</v>
      </c>
      <c r="R2397" s="40">
        <f t="shared" si="2341"/>
        <v>0</v>
      </c>
      <c r="S2397" s="40">
        <f t="shared" si="2341"/>
        <v>0</v>
      </c>
      <c r="T2397" s="40">
        <f t="shared" si="2341"/>
        <v>0</v>
      </c>
      <c r="U2397" s="40">
        <f t="shared" si="2341"/>
        <v>0</v>
      </c>
    </row>
    <row r="2398" spans="1:21" ht="12" hidden="1" x14ac:dyDescent="0.25">
      <c r="A2398" s="34">
        <v>52209501</v>
      </c>
      <c r="B2398" s="35" t="s">
        <v>167</v>
      </c>
      <c r="C2398" s="35" t="s">
        <v>5</v>
      </c>
      <c r="D2398" s="35">
        <f t="shared" si="2340"/>
        <v>8</v>
      </c>
      <c r="E2398" s="41">
        <f t="shared" si="2341"/>
        <v>0</v>
      </c>
      <c r="F2398" s="41">
        <f t="shared" si="2341"/>
        <v>0</v>
      </c>
      <c r="G2398" s="41">
        <f t="shared" si="2341"/>
        <v>0</v>
      </c>
      <c r="H2398" s="41">
        <f t="shared" si="2341"/>
        <v>0</v>
      </c>
      <c r="I2398" s="41">
        <f t="shared" si="2341"/>
        <v>0</v>
      </c>
      <c r="J2398" s="41">
        <f t="shared" si="2341"/>
        <v>0</v>
      </c>
      <c r="K2398" s="41">
        <f t="shared" si="2341"/>
        <v>0</v>
      </c>
      <c r="L2398" s="41">
        <f t="shared" si="2341"/>
        <v>0</v>
      </c>
      <c r="M2398" s="41">
        <f t="shared" si="2341"/>
        <v>0</v>
      </c>
      <c r="N2398" s="41">
        <f t="shared" si="2341"/>
        <v>0</v>
      </c>
      <c r="O2398" s="41">
        <f t="shared" si="2341"/>
        <v>0</v>
      </c>
      <c r="P2398" s="41">
        <f t="shared" si="2341"/>
        <v>0</v>
      </c>
      <c r="Q2398" s="41">
        <f t="shared" si="2341"/>
        <v>0</v>
      </c>
      <c r="R2398" s="41">
        <f t="shared" si="2341"/>
        <v>0</v>
      </c>
      <c r="S2398" s="41">
        <f t="shared" si="2341"/>
        <v>0</v>
      </c>
      <c r="T2398" s="41">
        <f t="shared" si="2341"/>
        <v>0</v>
      </c>
      <c r="U2398" s="41">
        <f t="shared" si="2341"/>
        <v>0</v>
      </c>
    </row>
    <row r="2399" spans="1:21" ht="12" hidden="1" customHeight="1" x14ac:dyDescent="0.2">
      <c r="A2399" s="3">
        <v>5220950101</v>
      </c>
      <c r="B2399" s="4" t="s">
        <v>554</v>
      </c>
      <c r="C2399" s="4" t="s">
        <v>9</v>
      </c>
      <c r="D2399" s="4">
        <f t="shared" si="2340"/>
        <v>10</v>
      </c>
      <c r="E2399" s="42">
        <f>+F2399+G2399+J2399+K2399+L2399+H2399+M2399+N2399+I2399+O2399+P2399+Q2399+R2399+S2399+T2399+U2399</f>
        <v>0</v>
      </c>
      <c r="F2399" s="42">
        <f>IFERROR(VLOOKUP($A2399,'2018'!$A$8:$C$209,3,FALSE),0)</f>
        <v>0</v>
      </c>
      <c r="G2399" s="42">
        <f>IFERROR(VLOOKUP($A2399,'2019'!$A$8:$C$282,3,FALSE),0)</f>
        <v>0</v>
      </c>
      <c r="H2399" s="42">
        <f>+IFERROR(VLOOKUP($A2399,'2020'!$A$14:$C$247,3,FALSE),0)</f>
        <v>0</v>
      </c>
      <c r="I2399" s="42">
        <f>+IFERROR(VLOOKUP($A2399,'2021'!$A$12:$C$276,3,FALSE),0)</f>
        <v>0</v>
      </c>
      <c r="J2399" s="42">
        <f>+IFERROR(VLOOKUP($A2399,'2022'!$A:$O,4,FALSE),0)</f>
        <v>0</v>
      </c>
      <c r="K2399" s="42">
        <f>+IFERROR(VLOOKUP($A2399,'2022'!$A:$O,5,FALSE),0)</f>
        <v>0</v>
      </c>
      <c r="L2399" s="42">
        <f>+IFERROR(VLOOKUP($A2399,'2022'!$A:$O,6,FALSE),0)</f>
        <v>0</v>
      </c>
      <c r="M2399" s="42">
        <f>+IFERROR(VLOOKUP($A2399,'2022'!$A:$O,7,FALSE),0)</f>
        <v>0</v>
      </c>
      <c r="N2399" s="42">
        <f>+IFERROR(VLOOKUP($A2399,'2022'!$A:$O,8,FALSE),0)</f>
        <v>0</v>
      </c>
      <c r="O2399" s="42">
        <f>+IFERROR(VLOOKUP($A2399,'2022'!$A:$O,9,FALSE),0)</f>
        <v>0</v>
      </c>
      <c r="P2399" s="42">
        <f>+IFERROR(VLOOKUP($A2399,'2022'!$A:$O,10,FALSE),0)</f>
        <v>0</v>
      </c>
      <c r="Q2399" s="42">
        <f>+IFERROR(VLOOKUP($A2399,'2022'!$A:$O,11,FALSE),0)</f>
        <v>0</v>
      </c>
      <c r="R2399" s="42">
        <f>+IFERROR(VLOOKUP($A2399,'2022'!$A:$O,12,FALSE),0)</f>
        <v>0</v>
      </c>
      <c r="S2399" s="42">
        <f>+IFERROR(VLOOKUP($A2399,'2022'!$A:$O,13,FALSE),0)</f>
        <v>0</v>
      </c>
      <c r="T2399" s="42">
        <f>+IFERROR(VLOOKUP($A2399,'2022'!$A:$O,14,FALSE),0)</f>
        <v>0</v>
      </c>
      <c r="U2399" s="42">
        <f>+IFERROR(VLOOKUP($A2399,'2022'!$A:$O,15,FALSE),0)</f>
        <v>0</v>
      </c>
    </row>
    <row r="2400" spans="1:21" ht="12" hidden="1" customHeight="1" x14ac:dyDescent="0.25">
      <c r="A2400" s="5">
        <v>522096</v>
      </c>
      <c r="B2400" s="6" t="s">
        <v>1055</v>
      </c>
      <c r="C2400" s="6" t="s">
        <v>5</v>
      </c>
      <c r="D2400" s="6">
        <f t="shared" si="2340"/>
        <v>6</v>
      </c>
      <c r="E2400" s="40">
        <f t="shared" ref="E2400:U2401" si="2342">+E2401</f>
        <v>0</v>
      </c>
      <c r="F2400" s="40">
        <f t="shared" si="2342"/>
        <v>0</v>
      </c>
      <c r="G2400" s="40">
        <f t="shared" si="2342"/>
        <v>0</v>
      </c>
      <c r="H2400" s="40">
        <f t="shared" si="2342"/>
        <v>0</v>
      </c>
      <c r="I2400" s="40">
        <f t="shared" si="2342"/>
        <v>0</v>
      </c>
      <c r="J2400" s="40">
        <f t="shared" si="2342"/>
        <v>0</v>
      </c>
      <c r="K2400" s="40">
        <f t="shared" si="2342"/>
        <v>0</v>
      </c>
      <c r="L2400" s="40">
        <f t="shared" si="2342"/>
        <v>0</v>
      </c>
      <c r="M2400" s="40">
        <f t="shared" si="2342"/>
        <v>0</v>
      </c>
      <c r="N2400" s="40">
        <f t="shared" si="2342"/>
        <v>0</v>
      </c>
      <c r="O2400" s="40">
        <f t="shared" si="2342"/>
        <v>0</v>
      </c>
      <c r="P2400" s="40">
        <f t="shared" si="2342"/>
        <v>0</v>
      </c>
      <c r="Q2400" s="40">
        <f t="shared" si="2342"/>
        <v>0</v>
      </c>
      <c r="R2400" s="40">
        <f t="shared" si="2342"/>
        <v>0</v>
      </c>
      <c r="S2400" s="40">
        <f t="shared" si="2342"/>
        <v>0</v>
      </c>
      <c r="T2400" s="40">
        <f t="shared" si="2342"/>
        <v>0</v>
      </c>
      <c r="U2400" s="40">
        <f t="shared" si="2342"/>
        <v>0</v>
      </c>
    </row>
    <row r="2401" spans="1:21" ht="12" hidden="1" x14ac:dyDescent="0.25">
      <c r="A2401" s="34">
        <v>52209601</v>
      </c>
      <c r="B2401" s="35" t="s">
        <v>1055</v>
      </c>
      <c r="C2401" s="35" t="s">
        <v>5</v>
      </c>
      <c r="D2401" s="35">
        <f t="shared" si="2340"/>
        <v>8</v>
      </c>
      <c r="E2401" s="41">
        <f t="shared" si="2342"/>
        <v>0</v>
      </c>
      <c r="F2401" s="41">
        <f t="shared" si="2342"/>
        <v>0</v>
      </c>
      <c r="G2401" s="41">
        <f t="shared" si="2342"/>
        <v>0</v>
      </c>
      <c r="H2401" s="41">
        <f t="shared" si="2342"/>
        <v>0</v>
      </c>
      <c r="I2401" s="41">
        <f t="shared" si="2342"/>
        <v>0</v>
      </c>
      <c r="J2401" s="41">
        <f t="shared" si="2342"/>
        <v>0</v>
      </c>
      <c r="K2401" s="41">
        <f t="shared" si="2342"/>
        <v>0</v>
      </c>
      <c r="L2401" s="41">
        <f t="shared" si="2342"/>
        <v>0</v>
      </c>
      <c r="M2401" s="41">
        <f t="shared" si="2342"/>
        <v>0</v>
      </c>
      <c r="N2401" s="41">
        <f t="shared" si="2342"/>
        <v>0</v>
      </c>
      <c r="O2401" s="41">
        <f t="shared" si="2342"/>
        <v>0</v>
      </c>
      <c r="P2401" s="41">
        <f t="shared" si="2342"/>
        <v>0</v>
      </c>
      <c r="Q2401" s="41">
        <f t="shared" si="2342"/>
        <v>0</v>
      </c>
      <c r="R2401" s="41">
        <f t="shared" si="2342"/>
        <v>0</v>
      </c>
      <c r="S2401" s="41">
        <f t="shared" si="2342"/>
        <v>0</v>
      </c>
      <c r="T2401" s="41">
        <f t="shared" si="2342"/>
        <v>0</v>
      </c>
      <c r="U2401" s="41">
        <f t="shared" si="2342"/>
        <v>0</v>
      </c>
    </row>
    <row r="2402" spans="1:21" ht="12" hidden="1" customHeight="1" x14ac:dyDescent="0.2">
      <c r="A2402" s="3">
        <v>5220960101</v>
      </c>
      <c r="B2402" s="4" t="s">
        <v>1055</v>
      </c>
      <c r="C2402" s="4" t="s">
        <v>9</v>
      </c>
      <c r="D2402" s="4">
        <f t="shared" si="2340"/>
        <v>10</v>
      </c>
      <c r="E2402" s="42">
        <f>+F2402+G2402+J2402+K2402+L2402+H2402+M2402+N2402+I2402+O2402+P2402+Q2402+R2402+S2402+T2402+U2402</f>
        <v>0</v>
      </c>
      <c r="F2402" s="42">
        <f>IFERROR(VLOOKUP($A2402,'2018'!$A$8:$C$209,3,FALSE),0)</f>
        <v>0</v>
      </c>
      <c r="G2402" s="42">
        <f>IFERROR(VLOOKUP($A2402,'2019'!$A$8:$C$282,3,FALSE),0)</f>
        <v>0</v>
      </c>
      <c r="H2402" s="42">
        <f>+IFERROR(VLOOKUP($A2402,'2020'!$A$14:$C$247,3,FALSE),0)</f>
        <v>0</v>
      </c>
      <c r="I2402" s="42">
        <f>+IFERROR(VLOOKUP($A2402,'2021'!$A$12:$C$276,3,FALSE),0)</f>
        <v>0</v>
      </c>
      <c r="J2402" s="42">
        <f>+IFERROR(VLOOKUP($A2402,'2022'!$A:$O,4,FALSE),0)</f>
        <v>0</v>
      </c>
      <c r="K2402" s="42">
        <f>+IFERROR(VLOOKUP($A2402,'2022'!$A:$O,5,FALSE),0)</f>
        <v>0</v>
      </c>
      <c r="L2402" s="42">
        <f>+IFERROR(VLOOKUP($A2402,'2022'!$A:$O,6,FALSE),0)</f>
        <v>0</v>
      </c>
      <c r="M2402" s="42">
        <f>+IFERROR(VLOOKUP($A2402,'2022'!$A:$O,7,FALSE),0)</f>
        <v>0</v>
      </c>
      <c r="N2402" s="42">
        <f>+IFERROR(VLOOKUP($A2402,'2022'!$A:$O,8,FALSE),0)</f>
        <v>0</v>
      </c>
      <c r="O2402" s="42">
        <f>+IFERROR(VLOOKUP($A2402,'2022'!$A:$O,9,FALSE),0)</f>
        <v>0</v>
      </c>
      <c r="P2402" s="42">
        <f>+IFERROR(VLOOKUP($A2402,'2022'!$A:$O,10,FALSE),0)</f>
        <v>0</v>
      </c>
      <c r="Q2402" s="42">
        <f>+IFERROR(VLOOKUP($A2402,'2022'!$A:$O,11,FALSE),0)</f>
        <v>0</v>
      </c>
      <c r="R2402" s="42">
        <f>+IFERROR(VLOOKUP($A2402,'2022'!$A:$O,12,FALSE),0)</f>
        <v>0</v>
      </c>
      <c r="S2402" s="42">
        <f>+IFERROR(VLOOKUP($A2402,'2022'!$A:$O,13,FALSE),0)</f>
        <v>0</v>
      </c>
      <c r="T2402" s="42">
        <f>+IFERROR(VLOOKUP($A2402,'2022'!$A:$O,14,FALSE),0)</f>
        <v>0</v>
      </c>
      <c r="U2402" s="42">
        <f>+IFERROR(VLOOKUP($A2402,'2022'!$A:$O,15,FALSE),0)</f>
        <v>0</v>
      </c>
    </row>
    <row r="2403" spans="1:21" ht="12" hidden="1" customHeight="1" x14ac:dyDescent="0.25">
      <c r="A2403" s="5">
        <v>522098</v>
      </c>
      <c r="B2403" s="6" t="s">
        <v>600</v>
      </c>
      <c r="C2403" s="6" t="s">
        <v>5</v>
      </c>
      <c r="D2403" s="6">
        <f t="shared" si="2340"/>
        <v>6</v>
      </c>
      <c r="E2403" s="40">
        <f t="shared" ref="E2403:U2404" si="2343">+E2404</f>
        <v>0</v>
      </c>
      <c r="F2403" s="40">
        <f t="shared" si="2343"/>
        <v>0</v>
      </c>
      <c r="G2403" s="40">
        <f t="shared" si="2343"/>
        <v>0</v>
      </c>
      <c r="H2403" s="40">
        <f t="shared" si="2343"/>
        <v>0</v>
      </c>
      <c r="I2403" s="40">
        <f t="shared" si="2343"/>
        <v>0</v>
      </c>
      <c r="J2403" s="40">
        <f t="shared" si="2343"/>
        <v>0</v>
      </c>
      <c r="K2403" s="40">
        <f t="shared" si="2343"/>
        <v>0</v>
      </c>
      <c r="L2403" s="40">
        <f t="shared" si="2343"/>
        <v>0</v>
      </c>
      <c r="M2403" s="40">
        <f t="shared" si="2343"/>
        <v>0</v>
      </c>
      <c r="N2403" s="40">
        <f t="shared" si="2343"/>
        <v>0</v>
      </c>
      <c r="O2403" s="40">
        <f t="shared" si="2343"/>
        <v>0</v>
      </c>
      <c r="P2403" s="40">
        <f t="shared" si="2343"/>
        <v>0</v>
      </c>
      <c r="Q2403" s="40">
        <f t="shared" si="2343"/>
        <v>0</v>
      </c>
      <c r="R2403" s="40">
        <f t="shared" si="2343"/>
        <v>0</v>
      </c>
      <c r="S2403" s="40">
        <f t="shared" si="2343"/>
        <v>0</v>
      </c>
      <c r="T2403" s="40">
        <f t="shared" si="2343"/>
        <v>0</v>
      </c>
      <c r="U2403" s="40">
        <f t="shared" si="2343"/>
        <v>0</v>
      </c>
    </row>
    <row r="2404" spans="1:21" ht="12" hidden="1" x14ac:dyDescent="0.25">
      <c r="A2404" s="34">
        <v>52209801</v>
      </c>
      <c r="B2404" s="35" t="s">
        <v>600</v>
      </c>
      <c r="C2404" s="35" t="s">
        <v>5</v>
      </c>
      <c r="D2404" s="35">
        <f t="shared" si="2340"/>
        <v>8</v>
      </c>
      <c r="E2404" s="41">
        <f t="shared" si="2343"/>
        <v>0</v>
      </c>
      <c r="F2404" s="41">
        <f t="shared" si="2343"/>
        <v>0</v>
      </c>
      <c r="G2404" s="41">
        <f t="shared" si="2343"/>
        <v>0</v>
      </c>
      <c r="H2404" s="41">
        <f t="shared" si="2343"/>
        <v>0</v>
      </c>
      <c r="I2404" s="41">
        <f t="shared" si="2343"/>
        <v>0</v>
      </c>
      <c r="J2404" s="41">
        <f t="shared" si="2343"/>
        <v>0</v>
      </c>
      <c r="K2404" s="41">
        <f t="shared" si="2343"/>
        <v>0</v>
      </c>
      <c r="L2404" s="41">
        <f t="shared" si="2343"/>
        <v>0</v>
      </c>
      <c r="M2404" s="41">
        <f t="shared" si="2343"/>
        <v>0</v>
      </c>
      <c r="N2404" s="41">
        <f t="shared" si="2343"/>
        <v>0</v>
      </c>
      <c r="O2404" s="41">
        <f t="shared" si="2343"/>
        <v>0</v>
      </c>
      <c r="P2404" s="41">
        <f t="shared" si="2343"/>
        <v>0</v>
      </c>
      <c r="Q2404" s="41">
        <f t="shared" si="2343"/>
        <v>0</v>
      </c>
      <c r="R2404" s="41">
        <f t="shared" si="2343"/>
        <v>0</v>
      </c>
      <c r="S2404" s="41">
        <f t="shared" si="2343"/>
        <v>0</v>
      </c>
      <c r="T2404" s="41">
        <f t="shared" si="2343"/>
        <v>0</v>
      </c>
      <c r="U2404" s="41">
        <f t="shared" si="2343"/>
        <v>0</v>
      </c>
    </row>
    <row r="2405" spans="1:21" ht="12" hidden="1" customHeight="1" x14ac:dyDescent="0.2">
      <c r="A2405" s="3">
        <v>5220980101</v>
      </c>
      <c r="B2405" s="4" t="s">
        <v>600</v>
      </c>
      <c r="C2405" s="4" t="s">
        <v>9</v>
      </c>
      <c r="D2405" s="4">
        <f t="shared" si="2340"/>
        <v>10</v>
      </c>
      <c r="E2405" s="42">
        <f>+F2405+G2405+J2405+K2405+L2405+H2405+M2405+N2405+I2405+O2405+P2405+Q2405+R2405+S2405+T2405+U2405</f>
        <v>0</v>
      </c>
      <c r="F2405" s="42">
        <f>IFERROR(VLOOKUP($A2405,'2018'!$A$8:$C$209,3,FALSE),0)</f>
        <v>0</v>
      </c>
      <c r="G2405" s="42">
        <f>IFERROR(VLOOKUP($A2405,'2019'!$A$8:$C$282,3,FALSE),0)</f>
        <v>0</v>
      </c>
      <c r="H2405" s="42">
        <f>+IFERROR(VLOOKUP($A2405,'2020'!$A$14:$C$247,3,FALSE),0)</f>
        <v>0</v>
      </c>
      <c r="I2405" s="42">
        <f>+IFERROR(VLOOKUP($A2405,'2021'!$A$12:$C$276,3,FALSE),0)</f>
        <v>0</v>
      </c>
      <c r="J2405" s="42">
        <f>+IFERROR(VLOOKUP($A2405,'2022'!$A:$O,4,FALSE),0)</f>
        <v>0</v>
      </c>
      <c r="K2405" s="42">
        <f>+IFERROR(VLOOKUP($A2405,'2022'!$A:$O,5,FALSE),0)</f>
        <v>0</v>
      </c>
      <c r="L2405" s="42">
        <f>+IFERROR(VLOOKUP($A2405,'2022'!$A:$O,6,FALSE),0)</f>
        <v>0</v>
      </c>
      <c r="M2405" s="42">
        <f>+IFERROR(VLOOKUP($A2405,'2022'!$A:$O,7,FALSE),0)</f>
        <v>0</v>
      </c>
      <c r="N2405" s="42">
        <f>+IFERROR(VLOOKUP($A2405,'2022'!$A:$O,8,FALSE),0)</f>
        <v>0</v>
      </c>
      <c r="O2405" s="42">
        <f>+IFERROR(VLOOKUP($A2405,'2022'!$A:$O,9,FALSE),0)</f>
        <v>0</v>
      </c>
      <c r="P2405" s="42">
        <f>+IFERROR(VLOOKUP($A2405,'2022'!$A:$O,10,FALSE),0)</f>
        <v>0</v>
      </c>
      <c r="Q2405" s="42">
        <f>+IFERROR(VLOOKUP($A2405,'2022'!$A:$O,11,FALSE),0)</f>
        <v>0</v>
      </c>
      <c r="R2405" s="42">
        <f>+IFERROR(VLOOKUP($A2405,'2022'!$A:$O,12,FALSE),0)</f>
        <v>0</v>
      </c>
      <c r="S2405" s="42">
        <f>+IFERROR(VLOOKUP($A2405,'2022'!$A:$O,13,FALSE),0)</f>
        <v>0</v>
      </c>
      <c r="T2405" s="42">
        <f>+IFERROR(VLOOKUP($A2405,'2022'!$A:$O,14,FALSE),0)</f>
        <v>0</v>
      </c>
      <c r="U2405" s="42">
        <f>+IFERROR(VLOOKUP($A2405,'2022'!$A:$O,15,FALSE),0)</f>
        <v>0</v>
      </c>
    </row>
    <row r="2406" spans="1:21" ht="12" hidden="1" customHeight="1" x14ac:dyDescent="0.25">
      <c r="A2406" s="32">
        <v>5225</v>
      </c>
      <c r="B2406" s="33" t="s">
        <v>1138</v>
      </c>
      <c r="C2406" s="33" t="s">
        <v>5</v>
      </c>
      <c r="D2406" s="33">
        <f t="shared" si="2340"/>
        <v>4</v>
      </c>
      <c r="E2406" s="39">
        <f t="shared" ref="E2406:L2406" si="2344">+E2407+E2410+E2413+E2416</f>
        <v>0</v>
      </c>
      <c r="F2406" s="39">
        <f t="shared" si="2344"/>
        <v>0</v>
      </c>
      <c r="G2406" s="39">
        <f t="shared" si="2344"/>
        <v>0</v>
      </c>
      <c r="H2406" s="39">
        <f t="shared" ref="H2406" si="2345">+H2407+H2410+H2413+H2416</f>
        <v>0</v>
      </c>
      <c r="I2406" s="39">
        <f t="shared" ref="I2406" si="2346">+I2407+I2410+I2413+I2416</f>
        <v>0</v>
      </c>
      <c r="J2406" s="39">
        <f t="shared" si="2344"/>
        <v>0</v>
      </c>
      <c r="K2406" s="39">
        <f t="shared" si="2344"/>
        <v>0</v>
      </c>
      <c r="L2406" s="39">
        <f t="shared" si="2344"/>
        <v>0</v>
      </c>
      <c r="M2406" s="39">
        <f t="shared" ref="M2406:N2406" si="2347">+M2407+M2410+M2413+M2416</f>
        <v>0</v>
      </c>
      <c r="N2406" s="39">
        <f t="shared" si="2347"/>
        <v>0</v>
      </c>
      <c r="O2406" s="39">
        <f t="shared" ref="O2406:S2406" si="2348">+O2407+O2410+O2413+O2416</f>
        <v>0</v>
      </c>
      <c r="P2406" s="39">
        <f t="shared" si="2348"/>
        <v>0</v>
      </c>
      <c r="Q2406" s="39">
        <f t="shared" si="2348"/>
        <v>0</v>
      </c>
      <c r="R2406" s="39">
        <f t="shared" si="2348"/>
        <v>0</v>
      </c>
      <c r="S2406" s="39">
        <f t="shared" si="2348"/>
        <v>0</v>
      </c>
      <c r="T2406" s="39">
        <f t="shared" ref="T2406:U2406" si="2349">+T2407+T2410+T2413+T2416</f>
        <v>0</v>
      </c>
      <c r="U2406" s="39">
        <f t="shared" si="2349"/>
        <v>0</v>
      </c>
    </row>
    <row r="2407" spans="1:21" ht="12" hidden="1" customHeight="1" x14ac:dyDescent="0.25">
      <c r="A2407" s="5">
        <v>522505</v>
      </c>
      <c r="B2407" s="6" t="s">
        <v>1057</v>
      </c>
      <c r="C2407" s="6" t="s">
        <v>5</v>
      </c>
      <c r="D2407" s="6">
        <f t="shared" si="2340"/>
        <v>6</v>
      </c>
      <c r="E2407" s="40">
        <f t="shared" ref="E2407:U2408" si="2350">+E2408</f>
        <v>0</v>
      </c>
      <c r="F2407" s="40">
        <f t="shared" si="2350"/>
        <v>0</v>
      </c>
      <c r="G2407" s="40">
        <f t="shared" si="2350"/>
        <v>0</v>
      </c>
      <c r="H2407" s="40">
        <f t="shared" si="2350"/>
        <v>0</v>
      </c>
      <c r="I2407" s="40">
        <f t="shared" si="2350"/>
        <v>0</v>
      </c>
      <c r="J2407" s="40">
        <f t="shared" si="2350"/>
        <v>0</v>
      </c>
      <c r="K2407" s="40">
        <f t="shared" si="2350"/>
        <v>0</v>
      </c>
      <c r="L2407" s="40">
        <f t="shared" si="2350"/>
        <v>0</v>
      </c>
      <c r="M2407" s="40">
        <f t="shared" si="2350"/>
        <v>0</v>
      </c>
      <c r="N2407" s="40">
        <f t="shared" si="2350"/>
        <v>0</v>
      </c>
      <c r="O2407" s="40">
        <f t="shared" si="2350"/>
        <v>0</v>
      </c>
      <c r="P2407" s="40">
        <f t="shared" si="2350"/>
        <v>0</v>
      </c>
      <c r="Q2407" s="40">
        <f t="shared" si="2350"/>
        <v>0</v>
      </c>
      <c r="R2407" s="40">
        <f t="shared" si="2350"/>
        <v>0</v>
      </c>
      <c r="S2407" s="40">
        <f t="shared" si="2350"/>
        <v>0</v>
      </c>
      <c r="T2407" s="40">
        <f t="shared" si="2350"/>
        <v>0</v>
      </c>
      <c r="U2407" s="40">
        <f t="shared" si="2350"/>
        <v>0</v>
      </c>
    </row>
    <row r="2408" spans="1:21" ht="12" hidden="1" x14ac:dyDescent="0.25">
      <c r="A2408" s="34">
        <v>52250501</v>
      </c>
      <c r="B2408" s="35" t="s">
        <v>1057</v>
      </c>
      <c r="C2408" s="35" t="s">
        <v>5</v>
      </c>
      <c r="D2408" s="35">
        <f t="shared" si="2340"/>
        <v>8</v>
      </c>
      <c r="E2408" s="41">
        <f t="shared" si="2350"/>
        <v>0</v>
      </c>
      <c r="F2408" s="41">
        <f t="shared" si="2350"/>
        <v>0</v>
      </c>
      <c r="G2408" s="41">
        <f t="shared" si="2350"/>
        <v>0</v>
      </c>
      <c r="H2408" s="41">
        <f t="shared" si="2350"/>
        <v>0</v>
      </c>
      <c r="I2408" s="41">
        <f t="shared" si="2350"/>
        <v>0</v>
      </c>
      <c r="J2408" s="41">
        <f t="shared" si="2350"/>
        <v>0</v>
      </c>
      <c r="K2408" s="41">
        <f t="shared" si="2350"/>
        <v>0</v>
      </c>
      <c r="L2408" s="41">
        <f t="shared" si="2350"/>
        <v>0</v>
      </c>
      <c r="M2408" s="41">
        <f t="shared" si="2350"/>
        <v>0</v>
      </c>
      <c r="N2408" s="41">
        <f t="shared" si="2350"/>
        <v>0</v>
      </c>
      <c r="O2408" s="41">
        <f t="shared" si="2350"/>
        <v>0</v>
      </c>
      <c r="P2408" s="41">
        <f t="shared" si="2350"/>
        <v>0</v>
      </c>
      <c r="Q2408" s="41">
        <f t="shared" si="2350"/>
        <v>0</v>
      </c>
      <c r="R2408" s="41">
        <f t="shared" si="2350"/>
        <v>0</v>
      </c>
      <c r="S2408" s="41">
        <f t="shared" si="2350"/>
        <v>0</v>
      </c>
      <c r="T2408" s="41">
        <f t="shared" si="2350"/>
        <v>0</v>
      </c>
      <c r="U2408" s="41">
        <f t="shared" si="2350"/>
        <v>0</v>
      </c>
    </row>
    <row r="2409" spans="1:21" ht="12" hidden="1" customHeight="1" x14ac:dyDescent="0.2">
      <c r="A2409" s="3">
        <v>5225050101</v>
      </c>
      <c r="B2409" s="4" t="s">
        <v>1057</v>
      </c>
      <c r="C2409" s="4" t="s">
        <v>9</v>
      </c>
      <c r="D2409" s="4">
        <f t="shared" si="2340"/>
        <v>10</v>
      </c>
      <c r="E2409" s="42">
        <f>+F2409+G2409+J2409+K2409+L2409+H2409+M2409+N2409+I2409+O2409+P2409+Q2409+R2409+S2409+T2409+U2409</f>
        <v>0</v>
      </c>
      <c r="F2409" s="42">
        <f>IFERROR(VLOOKUP($A2409,'2018'!$A$8:$C$209,3,FALSE),0)</f>
        <v>0</v>
      </c>
      <c r="G2409" s="42">
        <f>IFERROR(VLOOKUP($A2409,'2019'!$A$8:$C$282,3,FALSE),0)</f>
        <v>0</v>
      </c>
      <c r="H2409" s="42">
        <f>+IFERROR(VLOOKUP($A2409,'2020'!$A$14:$C$247,3,FALSE),0)</f>
        <v>0</v>
      </c>
      <c r="I2409" s="42">
        <f>+IFERROR(VLOOKUP($A2409,'2021'!$A$12:$C$276,3,FALSE),0)</f>
        <v>0</v>
      </c>
      <c r="J2409" s="42">
        <f>+IFERROR(VLOOKUP($A2409,'2022'!$A:$O,4,FALSE),0)</f>
        <v>0</v>
      </c>
      <c r="K2409" s="42">
        <f>+IFERROR(VLOOKUP($A2409,'2022'!$A:$O,5,FALSE),0)</f>
        <v>0</v>
      </c>
      <c r="L2409" s="42">
        <f>+IFERROR(VLOOKUP($A2409,'2022'!$A:$O,6,FALSE),0)</f>
        <v>0</v>
      </c>
      <c r="M2409" s="42">
        <f>+IFERROR(VLOOKUP($A2409,'2022'!$A:$O,7,FALSE),0)</f>
        <v>0</v>
      </c>
      <c r="N2409" s="42">
        <f>+IFERROR(VLOOKUP($A2409,'2022'!$A:$O,8,FALSE),0)</f>
        <v>0</v>
      </c>
      <c r="O2409" s="42">
        <f>+IFERROR(VLOOKUP($A2409,'2022'!$A:$O,9,FALSE),0)</f>
        <v>0</v>
      </c>
      <c r="P2409" s="42">
        <f>+IFERROR(VLOOKUP($A2409,'2022'!$A:$O,10,FALSE),0)</f>
        <v>0</v>
      </c>
      <c r="Q2409" s="42">
        <f>+IFERROR(VLOOKUP($A2409,'2022'!$A:$O,11,FALSE),0)</f>
        <v>0</v>
      </c>
      <c r="R2409" s="42">
        <f>+IFERROR(VLOOKUP($A2409,'2022'!$A:$O,12,FALSE),0)</f>
        <v>0</v>
      </c>
      <c r="S2409" s="42">
        <f>+IFERROR(VLOOKUP($A2409,'2022'!$A:$O,13,FALSE),0)</f>
        <v>0</v>
      </c>
      <c r="T2409" s="42">
        <f>+IFERROR(VLOOKUP($A2409,'2022'!$A:$O,14,FALSE),0)</f>
        <v>0</v>
      </c>
      <c r="U2409" s="42">
        <f>+IFERROR(VLOOKUP($A2409,'2022'!$A:$O,15,FALSE),0)</f>
        <v>0</v>
      </c>
    </row>
    <row r="2410" spans="1:21" ht="12" hidden="1" customHeight="1" x14ac:dyDescent="0.25">
      <c r="A2410" s="5">
        <v>522510</v>
      </c>
      <c r="B2410" s="6" t="s">
        <v>1058</v>
      </c>
      <c r="C2410" s="6" t="s">
        <v>5</v>
      </c>
      <c r="D2410" s="6">
        <f t="shared" si="2340"/>
        <v>6</v>
      </c>
      <c r="E2410" s="40">
        <f t="shared" ref="E2410:U2411" si="2351">+E2411</f>
        <v>0</v>
      </c>
      <c r="F2410" s="40">
        <f t="shared" si="2351"/>
        <v>0</v>
      </c>
      <c r="G2410" s="40">
        <f t="shared" si="2351"/>
        <v>0</v>
      </c>
      <c r="H2410" s="40">
        <f t="shared" si="2351"/>
        <v>0</v>
      </c>
      <c r="I2410" s="40">
        <f t="shared" si="2351"/>
        <v>0</v>
      </c>
      <c r="J2410" s="40">
        <f t="shared" si="2351"/>
        <v>0</v>
      </c>
      <c r="K2410" s="40">
        <f t="shared" si="2351"/>
        <v>0</v>
      </c>
      <c r="L2410" s="40">
        <f t="shared" si="2351"/>
        <v>0</v>
      </c>
      <c r="M2410" s="40">
        <f t="shared" si="2351"/>
        <v>0</v>
      </c>
      <c r="N2410" s="40">
        <f t="shared" si="2351"/>
        <v>0</v>
      </c>
      <c r="O2410" s="40">
        <f t="shared" si="2351"/>
        <v>0</v>
      </c>
      <c r="P2410" s="40">
        <f t="shared" si="2351"/>
        <v>0</v>
      </c>
      <c r="Q2410" s="40">
        <f t="shared" si="2351"/>
        <v>0</v>
      </c>
      <c r="R2410" s="40">
        <f t="shared" si="2351"/>
        <v>0</v>
      </c>
      <c r="S2410" s="40">
        <f t="shared" si="2351"/>
        <v>0</v>
      </c>
      <c r="T2410" s="40">
        <f t="shared" si="2351"/>
        <v>0</v>
      </c>
      <c r="U2410" s="40">
        <f t="shared" si="2351"/>
        <v>0</v>
      </c>
    </row>
    <row r="2411" spans="1:21" ht="12" hidden="1" x14ac:dyDescent="0.25">
      <c r="A2411" s="34">
        <v>52251001</v>
      </c>
      <c r="B2411" s="35" t="s">
        <v>1058</v>
      </c>
      <c r="C2411" s="35" t="s">
        <v>5</v>
      </c>
      <c r="D2411" s="35">
        <f t="shared" si="2340"/>
        <v>8</v>
      </c>
      <c r="E2411" s="41">
        <f t="shared" si="2351"/>
        <v>0</v>
      </c>
      <c r="F2411" s="41">
        <f t="shared" si="2351"/>
        <v>0</v>
      </c>
      <c r="G2411" s="41">
        <f t="shared" si="2351"/>
        <v>0</v>
      </c>
      <c r="H2411" s="41">
        <f t="shared" si="2351"/>
        <v>0</v>
      </c>
      <c r="I2411" s="41">
        <f t="shared" si="2351"/>
        <v>0</v>
      </c>
      <c r="J2411" s="41">
        <f t="shared" si="2351"/>
        <v>0</v>
      </c>
      <c r="K2411" s="41">
        <f t="shared" si="2351"/>
        <v>0</v>
      </c>
      <c r="L2411" s="41">
        <f t="shared" si="2351"/>
        <v>0</v>
      </c>
      <c r="M2411" s="41">
        <f t="shared" si="2351"/>
        <v>0</v>
      </c>
      <c r="N2411" s="41">
        <f t="shared" si="2351"/>
        <v>0</v>
      </c>
      <c r="O2411" s="41">
        <f t="shared" si="2351"/>
        <v>0</v>
      </c>
      <c r="P2411" s="41">
        <f t="shared" si="2351"/>
        <v>0</v>
      </c>
      <c r="Q2411" s="41">
        <f t="shared" si="2351"/>
        <v>0</v>
      </c>
      <c r="R2411" s="41">
        <f t="shared" si="2351"/>
        <v>0</v>
      </c>
      <c r="S2411" s="41">
        <f t="shared" si="2351"/>
        <v>0</v>
      </c>
      <c r="T2411" s="41">
        <f t="shared" si="2351"/>
        <v>0</v>
      </c>
      <c r="U2411" s="41">
        <f t="shared" si="2351"/>
        <v>0</v>
      </c>
    </row>
    <row r="2412" spans="1:21" ht="12" hidden="1" customHeight="1" x14ac:dyDescent="0.2">
      <c r="A2412" s="3">
        <v>5225100101</v>
      </c>
      <c r="B2412" s="4" t="s">
        <v>1058</v>
      </c>
      <c r="C2412" s="4" t="s">
        <v>9</v>
      </c>
      <c r="D2412" s="4">
        <f t="shared" si="2340"/>
        <v>10</v>
      </c>
      <c r="E2412" s="42">
        <f>+F2412+G2412+J2412+K2412+L2412+H2412+M2412+N2412+I2412+O2412+P2412+Q2412+R2412+S2412+T2412+U2412</f>
        <v>0</v>
      </c>
      <c r="F2412" s="42">
        <f>IFERROR(VLOOKUP($A2412,'2018'!$A$8:$C$209,3,FALSE),0)</f>
        <v>0</v>
      </c>
      <c r="G2412" s="42">
        <f>IFERROR(VLOOKUP($A2412,'2019'!$A$8:$C$282,3,FALSE),0)</f>
        <v>0</v>
      </c>
      <c r="H2412" s="42">
        <f>+IFERROR(VLOOKUP($A2412,'2020'!$A$14:$C$247,3,FALSE),0)</f>
        <v>0</v>
      </c>
      <c r="I2412" s="42">
        <f>+IFERROR(VLOOKUP($A2412,'2021'!$A$12:$C$276,3,FALSE),0)</f>
        <v>0</v>
      </c>
      <c r="J2412" s="42">
        <f>+IFERROR(VLOOKUP($A2412,'2022'!$A:$O,4,FALSE),0)</f>
        <v>0</v>
      </c>
      <c r="K2412" s="42">
        <f>+IFERROR(VLOOKUP($A2412,'2022'!$A:$O,5,FALSE),0)</f>
        <v>0</v>
      </c>
      <c r="L2412" s="42">
        <f>+IFERROR(VLOOKUP($A2412,'2022'!$A:$O,6,FALSE),0)</f>
        <v>0</v>
      </c>
      <c r="M2412" s="42">
        <f>+IFERROR(VLOOKUP($A2412,'2022'!$A:$O,7,FALSE),0)</f>
        <v>0</v>
      </c>
      <c r="N2412" s="42">
        <f>+IFERROR(VLOOKUP($A2412,'2022'!$A:$O,8,FALSE),0)</f>
        <v>0</v>
      </c>
      <c r="O2412" s="42">
        <f>+IFERROR(VLOOKUP($A2412,'2022'!$A:$O,9,FALSE),0)</f>
        <v>0</v>
      </c>
      <c r="P2412" s="42">
        <f>+IFERROR(VLOOKUP($A2412,'2022'!$A:$O,10,FALSE),0)</f>
        <v>0</v>
      </c>
      <c r="Q2412" s="42">
        <f>+IFERROR(VLOOKUP($A2412,'2022'!$A:$O,11,FALSE),0)</f>
        <v>0</v>
      </c>
      <c r="R2412" s="42">
        <f>+IFERROR(VLOOKUP($A2412,'2022'!$A:$O,12,FALSE),0)</f>
        <v>0</v>
      </c>
      <c r="S2412" s="42">
        <f>+IFERROR(VLOOKUP($A2412,'2022'!$A:$O,13,FALSE),0)</f>
        <v>0</v>
      </c>
      <c r="T2412" s="42">
        <f>+IFERROR(VLOOKUP($A2412,'2022'!$A:$O,14,FALSE),0)</f>
        <v>0</v>
      </c>
      <c r="U2412" s="42">
        <f>+IFERROR(VLOOKUP($A2412,'2022'!$A:$O,15,FALSE),0)</f>
        <v>0</v>
      </c>
    </row>
    <row r="2413" spans="1:21" ht="12" hidden="1" customHeight="1" x14ac:dyDescent="0.25">
      <c r="A2413" s="5">
        <v>522596</v>
      </c>
      <c r="B2413" s="6" t="s">
        <v>1059</v>
      </c>
      <c r="C2413" s="6" t="s">
        <v>5</v>
      </c>
      <c r="D2413" s="6">
        <f t="shared" si="2340"/>
        <v>6</v>
      </c>
      <c r="E2413" s="40">
        <f t="shared" ref="E2413:U2414" si="2352">+E2414</f>
        <v>0</v>
      </c>
      <c r="F2413" s="40">
        <f t="shared" si="2352"/>
        <v>0</v>
      </c>
      <c r="G2413" s="40">
        <f t="shared" si="2352"/>
        <v>0</v>
      </c>
      <c r="H2413" s="40">
        <f t="shared" si="2352"/>
        <v>0</v>
      </c>
      <c r="I2413" s="40">
        <f t="shared" si="2352"/>
        <v>0</v>
      </c>
      <c r="J2413" s="40">
        <f t="shared" si="2352"/>
        <v>0</v>
      </c>
      <c r="K2413" s="40">
        <f t="shared" si="2352"/>
        <v>0</v>
      </c>
      <c r="L2413" s="40">
        <f t="shared" si="2352"/>
        <v>0</v>
      </c>
      <c r="M2413" s="40">
        <f t="shared" si="2352"/>
        <v>0</v>
      </c>
      <c r="N2413" s="40">
        <f t="shared" si="2352"/>
        <v>0</v>
      </c>
      <c r="O2413" s="40">
        <f t="shared" si="2352"/>
        <v>0</v>
      </c>
      <c r="P2413" s="40">
        <f t="shared" si="2352"/>
        <v>0</v>
      </c>
      <c r="Q2413" s="40">
        <f t="shared" si="2352"/>
        <v>0</v>
      </c>
      <c r="R2413" s="40">
        <f t="shared" si="2352"/>
        <v>0</v>
      </c>
      <c r="S2413" s="40">
        <f t="shared" si="2352"/>
        <v>0</v>
      </c>
      <c r="T2413" s="40">
        <f t="shared" si="2352"/>
        <v>0</v>
      </c>
      <c r="U2413" s="40">
        <f t="shared" si="2352"/>
        <v>0</v>
      </c>
    </row>
    <row r="2414" spans="1:21" ht="12" hidden="1" x14ac:dyDescent="0.25">
      <c r="A2414" s="34">
        <v>52259601</v>
      </c>
      <c r="B2414" s="35" t="s">
        <v>1059</v>
      </c>
      <c r="C2414" s="35" t="s">
        <v>5</v>
      </c>
      <c r="D2414" s="35">
        <f t="shared" si="2340"/>
        <v>8</v>
      </c>
      <c r="E2414" s="41">
        <f t="shared" si="2352"/>
        <v>0</v>
      </c>
      <c r="F2414" s="41">
        <f t="shared" si="2352"/>
        <v>0</v>
      </c>
      <c r="G2414" s="41">
        <f t="shared" si="2352"/>
        <v>0</v>
      </c>
      <c r="H2414" s="41">
        <f t="shared" si="2352"/>
        <v>0</v>
      </c>
      <c r="I2414" s="41">
        <f t="shared" si="2352"/>
        <v>0</v>
      </c>
      <c r="J2414" s="41">
        <f t="shared" si="2352"/>
        <v>0</v>
      </c>
      <c r="K2414" s="41">
        <f t="shared" si="2352"/>
        <v>0</v>
      </c>
      <c r="L2414" s="41">
        <f t="shared" si="2352"/>
        <v>0</v>
      </c>
      <c r="M2414" s="41">
        <f t="shared" si="2352"/>
        <v>0</v>
      </c>
      <c r="N2414" s="41">
        <f t="shared" si="2352"/>
        <v>0</v>
      </c>
      <c r="O2414" s="41">
        <f t="shared" si="2352"/>
        <v>0</v>
      </c>
      <c r="P2414" s="41">
        <f t="shared" si="2352"/>
        <v>0</v>
      </c>
      <c r="Q2414" s="41">
        <f t="shared" si="2352"/>
        <v>0</v>
      </c>
      <c r="R2414" s="41">
        <f t="shared" si="2352"/>
        <v>0</v>
      </c>
      <c r="S2414" s="41">
        <f t="shared" si="2352"/>
        <v>0</v>
      </c>
      <c r="T2414" s="41">
        <f t="shared" si="2352"/>
        <v>0</v>
      </c>
      <c r="U2414" s="41">
        <f t="shared" si="2352"/>
        <v>0</v>
      </c>
    </row>
    <row r="2415" spans="1:21" ht="12" hidden="1" customHeight="1" x14ac:dyDescent="0.2">
      <c r="A2415" s="3">
        <v>5225960101</v>
      </c>
      <c r="B2415" s="4" t="s">
        <v>1139</v>
      </c>
      <c r="C2415" s="4" t="s">
        <v>9</v>
      </c>
      <c r="D2415" s="4">
        <f t="shared" si="2340"/>
        <v>10</v>
      </c>
      <c r="E2415" s="42">
        <f>+F2415+G2415+J2415+K2415+L2415+H2415+M2415+N2415+I2415+O2415+P2415+Q2415+R2415+S2415+T2415+U2415</f>
        <v>0</v>
      </c>
      <c r="F2415" s="42">
        <f>IFERROR(VLOOKUP($A2415,'2018'!$A$8:$C$209,3,FALSE),0)</f>
        <v>0</v>
      </c>
      <c r="G2415" s="42">
        <f>IFERROR(VLOOKUP($A2415,'2019'!$A$8:$C$282,3,FALSE),0)</f>
        <v>0</v>
      </c>
      <c r="H2415" s="42">
        <f>+IFERROR(VLOOKUP($A2415,'2020'!$A$14:$C$247,3,FALSE),0)</f>
        <v>0</v>
      </c>
      <c r="I2415" s="42">
        <f>+IFERROR(VLOOKUP($A2415,'2021'!$A$12:$C$276,3,FALSE),0)</f>
        <v>0</v>
      </c>
      <c r="J2415" s="42">
        <f>+IFERROR(VLOOKUP($A2415,'2022'!$A:$O,4,FALSE),0)</f>
        <v>0</v>
      </c>
      <c r="K2415" s="42">
        <f>+IFERROR(VLOOKUP($A2415,'2022'!$A:$O,5,FALSE),0)</f>
        <v>0</v>
      </c>
      <c r="L2415" s="42">
        <f>+IFERROR(VLOOKUP($A2415,'2022'!$A:$O,6,FALSE),0)</f>
        <v>0</v>
      </c>
      <c r="M2415" s="42">
        <f>+IFERROR(VLOOKUP($A2415,'2022'!$A:$O,7,FALSE),0)</f>
        <v>0</v>
      </c>
      <c r="N2415" s="42">
        <f>+IFERROR(VLOOKUP($A2415,'2022'!$A:$O,8,FALSE),0)</f>
        <v>0</v>
      </c>
      <c r="O2415" s="42">
        <f>+IFERROR(VLOOKUP($A2415,'2022'!$A:$O,9,FALSE),0)</f>
        <v>0</v>
      </c>
      <c r="P2415" s="42">
        <f>+IFERROR(VLOOKUP($A2415,'2022'!$A:$O,10,FALSE),0)</f>
        <v>0</v>
      </c>
      <c r="Q2415" s="42">
        <f>+IFERROR(VLOOKUP($A2415,'2022'!$A:$O,11,FALSE),0)</f>
        <v>0</v>
      </c>
      <c r="R2415" s="42">
        <f>+IFERROR(VLOOKUP($A2415,'2022'!$A:$O,12,FALSE),0)</f>
        <v>0</v>
      </c>
      <c r="S2415" s="42">
        <f>+IFERROR(VLOOKUP($A2415,'2022'!$A:$O,13,FALSE),0)</f>
        <v>0</v>
      </c>
      <c r="T2415" s="42">
        <f>+IFERROR(VLOOKUP($A2415,'2022'!$A:$O,14,FALSE),0)</f>
        <v>0</v>
      </c>
      <c r="U2415" s="42">
        <f>+IFERROR(VLOOKUP($A2415,'2022'!$A:$O,15,FALSE),0)</f>
        <v>0</v>
      </c>
    </row>
    <row r="2416" spans="1:21" ht="12" hidden="1" customHeight="1" x14ac:dyDescent="0.25">
      <c r="A2416" s="5">
        <v>522598</v>
      </c>
      <c r="B2416" s="6" t="s">
        <v>600</v>
      </c>
      <c r="C2416" s="6" t="s">
        <v>5</v>
      </c>
      <c r="D2416" s="6">
        <f t="shared" si="2340"/>
        <v>6</v>
      </c>
      <c r="E2416" s="40">
        <f t="shared" ref="E2416:U2417" si="2353">+E2417</f>
        <v>0</v>
      </c>
      <c r="F2416" s="40">
        <f t="shared" si="2353"/>
        <v>0</v>
      </c>
      <c r="G2416" s="40">
        <f t="shared" si="2353"/>
        <v>0</v>
      </c>
      <c r="H2416" s="40">
        <f t="shared" si="2353"/>
        <v>0</v>
      </c>
      <c r="I2416" s="40">
        <f t="shared" si="2353"/>
        <v>0</v>
      </c>
      <c r="J2416" s="40">
        <f t="shared" si="2353"/>
        <v>0</v>
      </c>
      <c r="K2416" s="40">
        <f t="shared" si="2353"/>
        <v>0</v>
      </c>
      <c r="L2416" s="40">
        <f t="shared" si="2353"/>
        <v>0</v>
      </c>
      <c r="M2416" s="40">
        <f t="shared" si="2353"/>
        <v>0</v>
      </c>
      <c r="N2416" s="40">
        <f t="shared" si="2353"/>
        <v>0</v>
      </c>
      <c r="O2416" s="40">
        <f t="shared" si="2353"/>
        <v>0</v>
      </c>
      <c r="P2416" s="40">
        <f t="shared" si="2353"/>
        <v>0</v>
      </c>
      <c r="Q2416" s="40">
        <f t="shared" si="2353"/>
        <v>0</v>
      </c>
      <c r="R2416" s="40">
        <f t="shared" si="2353"/>
        <v>0</v>
      </c>
      <c r="S2416" s="40">
        <f t="shared" si="2353"/>
        <v>0</v>
      </c>
      <c r="T2416" s="40">
        <f t="shared" si="2353"/>
        <v>0</v>
      </c>
      <c r="U2416" s="40">
        <f t="shared" si="2353"/>
        <v>0</v>
      </c>
    </row>
    <row r="2417" spans="1:21" ht="12" hidden="1" x14ac:dyDescent="0.25">
      <c r="A2417" s="34">
        <v>52259801</v>
      </c>
      <c r="B2417" s="35" t="s">
        <v>600</v>
      </c>
      <c r="C2417" s="35" t="s">
        <v>5</v>
      </c>
      <c r="D2417" s="35">
        <f t="shared" si="2340"/>
        <v>8</v>
      </c>
      <c r="E2417" s="41">
        <f t="shared" si="2353"/>
        <v>0</v>
      </c>
      <c r="F2417" s="41">
        <f t="shared" si="2353"/>
        <v>0</v>
      </c>
      <c r="G2417" s="41">
        <f t="shared" si="2353"/>
        <v>0</v>
      </c>
      <c r="H2417" s="41">
        <f t="shared" si="2353"/>
        <v>0</v>
      </c>
      <c r="I2417" s="41">
        <f t="shared" si="2353"/>
        <v>0</v>
      </c>
      <c r="J2417" s="41">
        <f t="shared" si="2353"/>
        <v>0</v>
      </c>
      <c r="K2417" s="41">
        <f t="shared" si="2353"/>
        <v>0</v>
      </c>
      <c r="L2417" s="41">
        <f t="shared" si="2353"/>
        <v>0</v>
      </c>
      <c r="M2417" s="41">
        <f t="shared" si="2353"/>
        <v>0</v>
      </c>
      <c r="N2417" s="41">
        <f t="shared" si="2353"/>
        <v>0</v>
      </c>
      <c r="O2417" s="41">
        <f t="shared" si="2353"/>
        <v>0</v>
      </c>
      <c r="P2417" s="41">
        <f t="shared" si="2353"/>
        <v>0</v>
      </c>
      <c r="Q2417" s="41">
        <f t="shared" si="2353"/>
        <v>0</v>
      </c>
      <c r="R2417" s="41">
        <f t="shared" si="2353"/>
        <v>0</v>
      </c>
      <c r="S2417" s="41">
        <f t="shared" si="2353"/>
        <v>0</v>
      </c>
      <c r="T2417" s="41">
        <f t="shared" si="2353"/>
        <v>0</v>
      </c>
      <c r="U2417" s="41">
        <f t="shared" si="2353"/>
        <v>0</v>
      </c>
    </row>
    <row r="2418" spans="1:21" ht="12" hidden="1" customHeight="1" x14ac:dyDescent="0.2">
      <c r="A2418" s="3">
        <v>5225980101</v>
      </c>
      <c r="B2418" s="4" t="s">
        <v>600</v>
      </c>
      <c r="C2418" s="4" t="s">
        <v>9</v>
      </c>
      <c r="D2418" s="4">
        <f t="shared" si="2340"/>
        <v>10</v>
      </c>
      <c r="E2418" s="42">
        <f>+F2418+G2418+J2418+K2418+L2418+H2418+M2418+N2418+I2418+O2418+P2418+Q2418+R2418+S2418+T2418+U2418</f>
        <v>0</v>
      </c>
      <c r="F2418" s="42">
        <f>IFERROR(VLOOKUP($A2418,'2018'!$A$8:$C$209,3,FALSE),0)</f>
        <v>0</v>
      </c>
      <c r="G2418" s="42">
        <f>IFERROR(VLOOKUP($A2418,'2019'!$A$8:$C$282,3,FALSE),0)</f>
        <v>0</v>
      </c>
      <c r="H2418" s="42">
        <f>+IFERROR(VLOOKUP($A2418,'2020'!$A$14:$C$247,3,FALSE),0)</f>
        <v>0</v>
      </c>
      <c r="I2418" s="42">
        <f>+IFERROR(VLOOKUP($A2418,'2021'!$A$12:$C$276,3,FALSE),0)</f>
        <v>0</v>
      </c>
      <c r="J2418" s="42">
        <f>+IFERROR(VLOOKUP($A2418,'2022'!$A:$O,4,FALSE),0)</f>
        <v>0</v>
      </c>
      <c r="K2418" s="42">
        <f>+IFERROR(VLOOKUP($A2418,'2022'!$A:$O,5,FALSE),0)</f>
        <v>0</v>
      </c>
      <c r="L2418" s="42">
        <f>+IFERROR(VLOOKUP($A2418,'2022'!$A:$O,6,FALSE),0)</f>
        <v>0</v>
      </c>
      <c r="M2418" s="42">
        <f>+IFERROR(VLOOKUP($A2418,'2022'!$A:$O,7,FALSE),0)</f>
        <v>0</v>
      </c>
      <c r="N2418" s="42">
        <f>+IFERROR(VLOOKUP($A2418,'2022'!$A:$O,8,FALSE),0)</f>
        <v>0</v>
      </c>
      <c r="O2418" s="42">
        <f>+IFERROR(VLOOKUP($A2418,'2022'!$A:$O,9,FALSE),0)</f>
        <v>0</v>
      </c>
      <c r="P2418" s="42">
        <f>+IFERROR(VLOOKUP($A2418,'2022'!$A:$O,10,FALSE),0)</f>
        <v>0</v>
      </c>
      <c r="Q2418" s="42">
        <f>+IFERROR(VLOOKUP($A2418,'2022'!$A:$O,11,FALSE),0)</f>
        <v>0</v>
      </c>
      <c r="R2418" s="42">
        <f>+IFERROR(VLOOKUP($A2418,'2022'!$A:$O,12,FALSE),0)</f>
        <v>0</v>
      </c>
      <c r="S2418" s="42">
        <f>+IFERROR(VLOOKUP($A2418,'2022'!$A:$O,13,FALSE),0)</f>
        <v>0</v>
      </c>
      <c r="T2418" s="42">
        <f>+IFERROR(VLOOKUP($A2418,'2022'!$A:$O,14,FALSE),0)</f>
        <v>0</v>
      </c>
      <c r="U2418" s="42">
        <f>+IFERROR(VLOOKUP($A2418,'2022'!$A:$O,15,FALSE),0)</f>
        <v>0</v>
      </c>
    </row>
    <row r="2419" spans="1:21" ht="12" hidden="1" customHeight="1" x14ac:dyDescent="0.25">
      <c r="A2419" s="32">
        <v>5230</v>
      </c>
      <c r="B2419" s="33" t="s">
        <v>194</v>
      </c>
      <c r="C2419" s="33" t="s">
        <v>5</v>
      </c>
      <c r="D2419" s="33">
        <f t="shared" si="2340"/>
        <v>4</v>
      </c>
      <c r="E2419" s="39">
        <f t="shared" ref="E2419:L2419" si="2354">+E2420+E2423+E2426+E2429+E2432+E2435+E2438+E2441+E2444+E2447+E2450+E2453+E2456</f>
        <v>0</v>
      </c>
      <c r="F2419" s="39">
        <f t="shared" si="2354"/>
        <v>0</v>
      </c>
      <c r="G2419" s="39">
        <f t="shared" si="2354"/>
        <v>0</v>
      </c>
      <c r="H2419" s="39">
        <f t="shared" ref="H2419" si="2355">+H2420+H2423+H2426+H2429+H2432+H2435+H2438+H2441+H2444+H2447+H2450+H2453+H2456</f>
        <v>0</v>
      </c>
      <c r="I2419" s="39">
        <f t="shared" ref="I2419" si="2356">+I2420+I2423+I2426+I2429+I2432+I2435+I2438+I2441+I2444+I2447+I2450+I2453+I2456</f>
        <v>0</v>
      </c>
      <c r="J2419" s="39">
        <f t="shared" si="2354"/>
        <v>0</v>
      </c>
      <c r="K2419" s="39">
        <f t="shared" si="2354"/>
        <v>0</v>
      </c>
      <c r="L2419" s="39">
        <f t="shared" si="2354"/>
        <v>0</v>
      </c>
      <c r="M2419" s="39">
        <f t="shared" ref="M2419:N2419" si="2357">+M2420+M2423+M2426+M2429+M2432+M2435+M2438+M2441+M2444+M2447+M2450+M2453+M2456</f>
        <v>0</v>
      </c>
      <c r="N2419" s="39">
        <f t="shared" si="2357"/>
        <v>0</v>
      </c>
      <c r="O2419" s="39">
        <f t="shared" ref="O2419:S2419" si="2358">+O2420+O2423+O2426+O2429+O2432+O2435+O2438+O2441+O2444+O2447+O2450+O2453+O2456</f>
        <v>0</v>
      </c>
      <c r="P2419" s="39">
        <f t="shared" si="2358"/>
        <v>0</v>
      </c>
      <c r="Q2419" s="39">
        <f t="shared" si="2358"/>
        <v>0</v>
      </c>
      <c r="R2419" s="39">
        <f t="shared" si="2358"/>
        <v>0</v>
      </c>
      <c r="S2419" s="39">
        <f t="shared" si="2358"/>
        <v>0</v>
      </c>
      <c r="T2419" s="39">
        <f t="shared" ref="T2419:U2419" si="2359">+T2420+T2423+T2426+T2429+T2432+T2435+T2438+T2441+T2444+T2447+T2450+T2453+T2456</f>
        <v>0</v>
      </c>
      <c r="U2419" s="39">
        <f t="shared" si="2359"/>
        <v>0</v>
      </c>
    </row>
    <row r="2420" spans="1:21" ht="12" hidden="1" x14ac:dyDescent="0.25">
      <c r="A2420" s="5">
        <v>523005</v>
      </c>
      <c r="B2420" s="6" t="s">
        <v>194</v>
      </c>
      <c r="C2420" s="6" t="s">
        <v>5</v>
      </c>
      <c r="D2420" s="6">
        <f t="shared" si="2340"/>
        <v>6</v>
      </c>
      <c r="E2420" s="40">
        <f t="shared" ref="E2420:U2421" si="2360">+E2421</f>
        <v>0</v>
      </c>
      <c r="F2420" s="40">
        <f t="shared" si="2360"/>
        <v>0</v>
      </c>
      <c r="G2420" s="40">
        <f t="shared" si="2360"/>
        <v>0</v>
      </c>
      <c r="H2420" s="40">
        <f t="shared" si="2360"/>
        <v>0</v>
      </c>
      <c r="I2420" s="40">
        <f t="shared" si="2360"/>
        <v>0</v>
      </c>
      <c r="J2420" s="40">
        <f t="shared" si="2360"/>
        <v>0</v>
      </c>
      <c r="K2420" s="40">
        <f t="shared" si="2360"/>
        <v>0</v>
      </c>
      <c r="L2420" s="40">
        <f t="shared" si="2360"/>
        <v>0</v>
      </c>
      <c r="M2420" s="40">
        <f t="shared" si="2360"/>
        <v>0</v>
      </c>
      <c r="N2420" s="40">
        <f t="shared" si="2360"/>
        <v>0</v>
      </c>
      <c r="O2420" s="40">
        <f t="shared" si="2360"/>
        <v>0</v>
      </c>
      <c r="P2420" s="40">
        <f t="shared" si="2360"/>
        <v>0</v>
      </c>
      <c r="Q2420" s="40">
        <f t="shared" si="2360"/>
        <v>0</v>
      </c>
      <c r="R2420" s="40">
        <f t="shared" si="2360"/>
        <v>0</v>
      </c>
      <c r="S2420" s="40">
        <f t="shared" si="2360"/>
        <v>0</v>
      </c>
      <c r="T2420" s="40">
        <f t="shared" si="2360"/>
        <v>0</v>
      </c>
      <c r="U2420" s="40">
        <f t="shared" si="2360"/>
        <v>0</v>
      </c>
    </row>
    <row r="2421" spans="1:21" ht="12" hidden="1" customHeight="1" x14ac:dyDescent="0.25">
      <c r="A2421" s="34">
        <v>52300501</v>
      </c>
      <c r="B2421" s="35" t="s">
        <v>412</v>
      </c>
      <c r="C2421" s="35" t="s">
        <v>5</v>
      </c>
      <c r="D2421" s="35">
        <f t="shared" si="2340"/>
        <v>8</v>
      </c>
      <c r="E2421" s="41">
        <f t="shared" si="2360"/>
        <v>0</v>
      </c>
      <c r="F2421" s="41">
        <f t="shared" si="2360"/>
        <v>0</v>
      </c>
      <c r="G2421" s="41">
        <f t="shared" si="2360"/>
        <v>0</v>
      </c>
      <c r="H2421" s="41">
        <f t="shared" si="2360"/>
        <v>0</v>
      </c>
      <c r="I2421" s="41">
        <f t="shared" si="2360"/>
        <v>0</v>
      </c>
      <c r="J2421" s="41">
        <f t="shared" si="2360"/>
        <v>0</v>
      </c>
      <c r="K2421" s="41">
        <f t="shared" si="2360"/>
        <v>0</v>
      </c>
      <c r="L2421" s="41">
        <f t="shared" si="2360"/>
        <v>0</v>
      </c>
      <c r="M2421" s="41">
        <f t="shared" si="2360"/>
        <v>0</v>
      </c>
      <c r="N2421" s="41">
        <f t="shared" si="2360"/>
        <v>0</v>
      </c>
      <c r="O2421" s="41">
        <f t="shared" si="2360"/>
        <v>0</v>
      </c>
      <c r="P2421" s="41">
        <f t="shared" si="2360"/>
        <v>0</v>
      </c>
      <c r="Q2421" s="41">
        <f t="shared" si="2360"/>
        <v>0</v>
      </c>
      <c r="R2421" s="41">
        <f t="shared" si="2360"/>
        <v>0</v>
      </c>
      <c r="S2421" s="41">
        <f t="shared" si="2360"/>
        <v>0</v>
      </c>
      <c r="T2421" s="41">
        <f t="shared" si="2360"/>
        <v>0</v>
      </c>
      <c r="U2421" s="41">
        <f t="shared" si="2360"/>
        <v>0</v>
      </c>
    </row>
    <row r="2422" spans="1:21" ht="12" hidden="1" customHeight="1" x14ac:dyDescent="0.2">
      <c r="A2422" s="3">
        <v>5230050101</v>
      </c>
      <c r="B2422" s="4" t="s">
        <v>412</v>
      </c>
      <c r="C2422" s="4" t="s">
        <v>9</v>
      </c>
      <c r="D2422" s="4">
        <f t="shared" si="2340"/>
        <v>10</v>
      </c>
      <c r="E2422" s="42">
        <f>+F2422+G2422+J2422+K2422+L2422+H2422+M2422+N2422+I2422+O2422+P2422+Q2422+R2422+S2422+T2422+U2422</f>
        <v>0</v>
      </c>
      <c r="F2422" s="42">
        <f>IFERROR(VLOOKUP($A2422,'2018'!$A$8:$C$209,3,FALSE),0)</f>
        <v>0</v>
      </c>
      <c r="G2422" s="42">
        <f>IFERROR(VLOOKUP($A2422,'2019'!$A$8:$C$282,3,FALSE),0)</f>
        <v>0</v>
      </c>
      <c r="H2422" s="42">
        <f>+IFERROR(VLOOKUP($A2422,'2020'!$A$14:$C$247,3,FALSE),0)</f>
        <v>0</v>
      </c>
      <c r="I2422" s="42">
        <f>+IFERROR(VLOOKUP($A2422,'2021'!$A$12:$C$276,3,FALSE),0)</f>
        <v>0</v>
      </c>
      <c r="J2422" s="42">
        <f>+IFERROR(VLOOKUP($A2422,'2022'!$A:$O,4,FALSE),0)</f>
        <v>0</v>
      </c>
      <c r="K2422" s="42">
        <f>+IFERROR(VLOOKUP($A2422,'2022'!$A:$O,5,FALSE),0)</f>
        <v>0</v>
      </c>
      <c r="L2422" s="42">
        <f>+IFERROR(VLOOKUP($A2422,'2022'!$A:$O,6,FALSE),0)</f>
        <v>0</v>
      </c>
      <c r="M2422" s="42">
        <f>+IFERROR(VLOOKUP($A2422,'2022'!$A:$O,7,FALSE),0)</f>
        <v>0</v>
      </c>
      <c r="N2422" s="42">
        <f>+IFERROR(VLOOKUP($A2422,'2022'!$A:$O,8,FALSE),0)</f>
        <v>0</v>
      </c>
      <c r="O2422" s="42">
        <f>+IFERROR(VLOOKUP($A2422,'2022'!$A:$O,9,FALSE),0)</f>
        <v>0</v>
      </c>
      <c r="P2422" s="42">
        <f>+IFERROR(VLOOKUP($A2422,'2022'!$A:$O,10,FALSE),0)</f>
        <v>0</v>
      </c>
      <c r="Q2422" s="42">
        <f>+IFERROR(VLOOKUP($A2422,'2022'!$A:$O,11,FALSE),0)</f>
        <v>0</v>
      </c>
      <c r="R2422" s="42">
        <f>+IFERROR(VLOOKUP($A2422,'2022'!$A:$O,12,FALSE),0)</f>
        <v>0</v>
      </c>
      <c r="S2422" s="42">
        <f>+IFERROR(VLOOKUP($A2422,'2022'!$A:$O,13,FALSE),0)</f>
        <v>0</v>
      </c>
      <c r="T2422" s="42">
        <f>+IFERROR(VLOOKUP($A2422,'2022'!$A:$O,14,FALSE),0)</f>
        <v>0</v>
      </c>
      <c r="U2422" s="42">
        <f>+IFERROR(VLOOKUP($A2422,'2022'!$A:$O,15,FALSE),0)</f>
        <v>0</v>
      </c>
    </row>
    <row r="2423" spans="1:21" ht="12" hidden="1" x14ac:dyDescent="0.25">
      <c r="A2423" s="5">
        <v>523010</v>
      </c>
      <c r="B2423" s="6" t="s">
        <v>413</v>
      </c>
      <c r="C2423" s="6" t="s">
        <v>5</v>
      </c>
      <c r="D2423" s="6">
        <f t="shared" si="2340"/>
        <v>6</v>
      </c>
      <c r="E2423" s="40">
        <f t="shared" ref="E2423:U2424" si="2361">+E2424</f>
        <v>0</v>
      </c>
      <c r="F2423" s="40">
        <f t="shared" si="2361"/>
        <v>0</v>
      </c>
      <c r="G2423" s="40">
        <f t="shared" si="2361"/>
        <v>0</v>
      </c>
      <c r="H2423" s="40">
        <f t="shared" si="2361"/>
        <v>0</v>
      </c>
      <c r="I2423" s="40">
        <f t="shared" si="2361"/>
        <v>0</v>
      </c>
      <c r="J2423" s="40">
        <f t="shared" si="2361"/>
        <v>0</v>
      </c>
      <c r="K2423" s="40">
        <f t="shared" si="2361"/>
        <v>0</v>
      </c>
      <c r="L2423" s="40">
        <f t="shared" si="2361"/>
        <v>0</v>
      </c>
      <c r="M2423" s="40">
        <f t="shared" si="2361"/>
        <v>0</v>
      </c>
      <c r="N2423" s="40">
        <f t="shared" si="2361"/>
        <v>0</v>
      </c>
      <c r="O2423" s="40">
        <f t="shared" si="2361"/>
        <v>0</v>
      </c>
      <c r="P2423" s="40">
        <f t="shared" si="2361"/>
        <v>0</v>
      </c>
      <c r="Q2423" s="40">
        <f t="shared" si="2361"/>
        <v>0</v>
      </c>
      <c r="R2423" s="40">
        <f t="shared" si="2361"/>
        <v>0</v>
      </c>
      <c r="S2423" s="40">
        <f t="shared" si="2361"/>
        <v>0</v>
      </c>
      <c r="T2423" s="40">
        <f t="shared" si="2361"/>
        <v>0</v>
      </c>
      <c r="U2423" s="40">
        <f t="shared" si="2361"/>
        <v>0</v>
      </c>
    </row>
    <row r="2424" spans="1:21" ht="12" hidden="1" customHeight="1" x14ac:dyDescent="0.25">
      <c r="A2424" s="34">
        <v>52301001</v>
      </c>
      <c r="B2424" s="35" t="s">
        <v>413</v>
      </c>
      <c r="C2424" s="35" t="s">
        <v>5</v>
      </c>
      <c r="D2424" s="35">
        <f t="shared" si="2340"/>
        <v>8</v>
      </c>
      <c r="E2424" s="41">
        <f t="shared" si="2361"/>
        <v>0</v>
      </c>
      <c r="F2424" s="41">
        <f t="shared" si="2361"/>
        <v>0</v>
      </c>
      <c r="G2424" s="41">
        <f t="shared" si="2361"/>
        <v>0</v>
      </c>
      <c r="H2424" s="41">
        <f t="shared" si="2361"/>
        <v>0</v>
      </c>
      <c r="I2424" s="41">
        <f t="shared" si="2361"/>
        <v>0</v>
      </c>
      <c r="J2424" s="41">
        <f t="shared" si="2361"/>
        <v>0</v>
      </c>
      <c r="K2424" s="41">
        <f t="shared" si="2361"/>
        <v>0</v>
      </c>
      <c r="L2424" s="41">
        <f t="shared" si="2361"/>
        <v>0</v>
      </c>
      <c r="M2424" s="41">
        <f t="shared" si="2361"/>
        <v>0</v>
      </c>
      <c r="N2424" s="41">
        <f t="shared" si="2361"/>
        <v>0</v>
      </c>
      <c r="O2424" s="41">
        <f t="shared" si="2361"/>
        <v>0</v>
      </c>
      <c r="P2424" s="41">
        <f t="shared" si="2361"/>
        <v>0</v>
      </c>
      <c r="Q2424" s="41">
        <f t="shared" si="2361"/>
        <v>0</v>
      </c>
      <c r="R2424" s="41">
        <f t="shared" si="2361"/>
        <v>0</v>
      </c>
      <c r="S2424" s="41">
        <f t="shared" si="2361"/>
        <v>0</v>
      </c>
      <c r="T2424" s="41">
        <f t="shared" si="2361"/>
        <v>0</v>
      </c>
      <c r="U2424" s="41">
        <f t="shared" si="2361"/>
        <v>0</v>
      </c>
    </row>
    <row r="2425" spans="1:21" ht="12" hidden="1" customHeight="1" x14ac:dyDescent="0.2">
      <c r="A2425" s="3">
        <v>5230100101</v>
      </c>
      <c r="B2425" s="4" t="s">
        <v>413</v>
      </c>
      <c r="C2425" s="4" t="s">
        <v>9</v>
      </c>
      <c r="D2425" s="4">
        <f t="shared" si="2340"/>
        <v>10</v>
      </c>
      <c r="E2425" s="42">
        <f>+F2425+G2425+J2425+K2425+L2425+H2425+M2425+N2425+I2425+O2425+P2425+Q2425+R2425+S2425+T2425+U2425</f>
        <v>0</v>
      </c>
      <c r="F2425" s="42">
        <f>IFERROR(VLOOKUP($A2425,'2018'!$A$8:$C$209,3,FALSE),0)</f>
        <v>0</v>
      </c>
      <c r="G2425" s="42">
        <f>IFERROR(VLOOKUP($A2425,'2019'!$A$8:$C$282,3,FALSE),0)</f>
        <v>0</v>
      </c>
      <c r="H2425" s="42">
        <f>+IFERROR(VLOOKUP($A2425,'2020'!$A$14:$C$247,3,FALSE),0)</f>
        <v>0</v>
      </c>
      <c r="I2425" s="42">
        <f>+IFERROR(VLOOKUP($A2425,'2021'!$A$12:$C$276,3,FALSE),0)</f>
        <v>0</v>
      </c>
      <c r="J2425" s="42">
        <f>+IFERROR(VLOOKUP($A2425,'2022'!$A:$O,4,FALSE),0)</f>
        <v>0</v>
      </c>
      <c r="K2425" s="42">
        <f>+IFERROR(VLOOKUP($A2425,'2022'!$A:$O,5,FALSE),0)</f>
        <v>0</v>
      </c>
      <c r="L2425" s="42">
        <f>+IFERROR(VLOOKUP($A2425,'2022'!$A:$O,6,FALSE),0)</f>
        <v>0</v>
      </c>
      <c r="M2425" s="42">
        <f>+IFERROR(VLOOKUP($A2425,'2022'!$A:$O,7,FALSE),0)</f>
        <v>0</v>
      </c>
      <c r="N2425" s="42">
        <f>+IFERROR(VLOOKUP($A2425,'2022'!$A:$O,8,FALSE),0)</f>
        <v>0</v>
      </c>
      <c r="O2425" s="42">
        <f>+IFERROR(VLOOKUP($A2425,'2022'!$A:$O,9,FALSE),0)</f>
        <v>0</v>
      </c>
      <c r="P2425" s="42">
        <f>+IFERROR(VLOOKUP($A2425,'2022'!$A:$O,10,FALSE),0)</f>
        <v>0</v>
      </c>
      <c r="Q2425" s="42">
        <f>+IFERROR(VLOOKUP($A2425,'2022'!$A:$O,11,FALSE),0)</f>
        <v>0</v>
      </c>
      <c r="R2425" s="42">
        <f>+IFERROR(VLOOKUP($A2425,'2022'!$A:$O,12,FALSE),0)</f>
        <v>0</v>
      </c>
      <c r="S2425" s="42">
        <f>+IFERROR(VLOOKUP($A2425,'2022'!$A:$O,13,FALSE),0)</f>
        <v>0</v>
      </c>
      <c r="T2425" s="42">
        <f>+IFERROR(VLOOKUP($A2425,'2022'!$A:$O,14,FALSE),0)</f>
        <v>0</v>
      </c>
      <c r="U2425" s="42">
        <f>+IFERROR(VLOOKUP($A2425,'2022'!$A:$O,15,FALSE),0)</f>
        <v>0</v>
      </c>
    </row>
    <row r="2426" spans="1:21" ht="12" hidden="1" x14ac:dyDescent="0.25">
      <c r="A2426" s="5">
        <v>523020</v>
      </c>
      <c r="B2426" s="6" t="s">
        <v>414</v>
      </c>
      <c r="C2426" s="6" t="s">
        <v>5</v>
      </c>
      <c r="D2426" s="6">
        <f t="shared" si="2340"/>
        <v>6</v>
      </c>
      <c r="E2426" s="40">
        <f t="shared" ref="E2426:U2427" si="2362">+E2427</f>
        <v>0</v>
      </c>
      <c r="F2426" s="40">
        <f t="shared" si="2362"/>
        <v>0</v>
      </c>
      <c r="G2426" s="40">
        <f t="shared" si="2362"/>
        <v>0</v>
      </c>
      <c r="H2426" s="40">
        <f t="shared" si="2362"/>
        <v>0</v>
      </c>
      <c r="I2426" s="40">
        <f t="shared" si="2362"/>
        <v>0</v>
      </c>
      <c r="J2426" s="40">
        <f t="shared" si="2362"/>
        <v>0</v>
      </c>
      <c r="K2426" s="40">
        <f t="shared" si="2362"/>
        <v>0</v>
      </c>
      <c r="L2426" s="40">
        <f t="shared" si="2362"/>
        <v>0</v>
      </c>
      <c r="M2426" s="40">
        <f t="shared" si="2362"/>
        <v>0</v>
      </c>
      <c r="N2426" s="40">
        <f t="shared" si="2362"/>
        <v>0</v>
      </c>
      <c r="O2426" s="40">
        <f t="shared" si="2362"/>
        <v>0</v>
      </c>
      <c r="P2426" s="40">
        <f t="shared" si="2362"/>
        <v>0</v>
      </c>
      <c r="Q2426" s="40">
        <f t="shared" si="2362"/>
        <v>0</v>
      </c>
      <c r="R2426" s="40">
        <f t="shared" si="2362"/>
        <v>0</v>
      </c>
      <c r="S2426" s="40">
        <f t="shared" si="2362"/>
        <v>0</v>
      </c>
      <c r="T2426" s="40">
        <f t="shared" si="2362"/>
        <v>0</v>
      </c>
      <c r="U2426" s="40">
        <f t="shared" si="2362"/>
        <v>0</v>
      </c>
    </row>
    <row r="2427" spans="1:21" ht="12" hidden="1" customHeight="1" x14ac:dyDescent="0.25">
      <c r="A2427" s="34">
        <v>52302001</v>
      </c>
      <c r="B2427" s="35" t="s">
        <v>414</v>
      </c>
      <c r="C2427" s="35" t="s">
        <v>5</v>
      </c>
      <c r="D2427" s="35">
        <f t="shared" si="2340"/>
        <v>8</v>
      </c>
      <c r="E2427" s="41">
        <f t="shared" si="2362"/>
        <v>0</v>
      </c>
      <c r="F2427" s="41">
        <f t="shared" si="2362"/>
        <v>0</v>
      </c>
      <c r="G2427" s="41">
        <f t="shared" si="2362"/>
        <v>0</v>
      </c>
      <c r="H2427" s="41">
        <f t="shared" si="2362"/>
        <v>0</v>
      </c>
      <c r="I2427" s="41">
        <f t="shared" si="2362"/>
        <v>0</v>
      </c>
      <c r="J2427" s="41">
        <f t="shared" si="2362"/>
        <v>0</v>
      </c>
      <c r="K2427" s="41">
        <f t="shared" si="2362"/>
        <v>0</v>
      </c>
      <c r="L2427" s="41">
        <f t="shared" si="2362"/>
        <v>0</v>
      </c>
      <c r="M2427" s="41">
        <f t="shared" si="2362"/>
        <v>0</v>
      </c>
      <c r="N2427" s="41">
        <f t="shared" si="2362"/>
        <v>0</v>
      </c>
      <c r="O2427" s="41">
        <f t="shared" si="2362"/>
        <v>0</v>
      </c>
      <c r="P2427" s="41">
        <f t="shared" si="2362"/>
        <v>0</v>
      </c>
      <c r="Q2427" s="41">
        <f t="shared" si="2362"/>
        <v>0</v>
      </c>
      <c r="R2427" s="41">
        <f t="shared" si="2362"/>
        <v>0</v>
      </c>
      <c r="S2427" s="41">
        <f t="shared" si="2362"/>
        <v>0</v>
      </c>
      <c r="T2427" s="41">
        <f t="shared" si="2362"/>
        <v>0</v>
      </c>
      <c r="U2427" s="41">
        <f t="shared" si="2362"/>
        <v>0</v>
      </c>
    </row>
    <row r="2428" spans="1:21" ht="12" hidden="1" customHeight="1" x14ac:dyDescent="0.2">
      <c r="A2428" s="3">
        <v>5230200101</v>
      </c>
      <c r="B2428" s="4" t="s">
        <v>414</v>
      </c>
      <c r="C2428" s="4" t="s">
        <v>9</v>
      </c>
      <c r="D2428" s="4">
        <f t="shared" si="2340"/>
        <v>10</v>
      </c>
      <c r="E2428" s="42">
        <f>+F2428+G2428+J2428+K2428+L2428+H2428+M2428+N2428+I2428+O2428+P2428+Q2428+R2428+S2428+T2428+U2428</f>
        <v>0</v>
      </c>
      <c r="F2428" s="42">
        <f>IFERROR(VLOOKUP($A2428,'2018'!$A$8:$C$209,3,FALSE),0)</f>
        <v>0</v>
      </c>
      <c r="G2428" s="42">
        <f>IFERROR(VLOOKUP($A2428,'2019'!$A$8:$C$282,3,FALSE),0)</f>
        <v>0</v>
      </c>
      <c r="H2428" s="42">
        <f>+IFERROR(VLOOKUP($A2428,'2020'!$A$14:$C$247,3,FALSE),0)</f>
        <v>0</v>
      </c>
      <c r="I2428" s="42">
        <f>+IFERROR(VLOOKUP($A2428,'2021'!$A$12:$C$276,3,FALSE),0)</f>
        <v>0</v>
      </c>
      <c r="J2428" s="42">
        <f>+IFERROR(VLOOKUP($A2428,'2022'!$A:$O,4,FALSE),0)</f>
        <v>0</v>
      </c>
      <c r="K2428" s="42">
        <f>+IFERROR(VLOOKUP($A2428,'2022'!$A:$O,5,FALSE),0)</f>
        <v>0</v>
      </c>
      <c r="L2428" s="42">
        <f>+IFERROR(VLOOKUP($A2428,'2022'!$A:$O,6,FALSE),0)</f>
        <v>0</v>
      </c>
      <c r="M2428" s="42">
        <f>+IFERROR(VLOOKUP($A2428,'2022'!$A:$O,7,FALSE),0)</f>
        <v>0</v>
      </c>
      <c r="N2428" s="42">
        <f>+IFERROR(VLOOKUP($A2428,'2022'!$A:$O,8,FALSE),0)</f>
        <v>0</v>
      </c>
      <c r="O2428" s="42">
        <f>+IFERROR(VLOOKUP($A2428,'2022'!$A:$O,9,FALSE),0)</f>
        <v>0</v>
      </c>
      <c r="P2428" s="42">
        <f>+IFERROR(VLOOKUP($A2428,'2022'!$A:$O,10,FALSE),0)</f>
        <v>0</v>
      </c>
      <c r="Q2428" s="42">
        <f>+IFERROR(VLOOKUP($A2428,'2022'!$A:$O,11,FALSE),0)</f>
        <v>0</v>
      </c>
      <c r="R2428" s="42">
        <f>+IFERROR(VLOOKUP($A2428,'2022'!$A:$O,12,FALSE),0)</f>
        <v>0</v>
      </c>
      <c r="S2428" s="42">
        <f>+IFERROR(VLOOKUP($A2428,'2022'!$A:$O,13,FALSE),0)</f>
        <v>0</v>
      </c>
      <c r="T2428" s="42">
        <f>+IFERROR(VLOOKUP($A2428,'2022'!$A:$O,14,FALSE),0)</f>
        <v>0</v>
      </c>
      <c r="U2428" s="42">
        <f>+IFERROR(VLOOKUP($A2428,'2022'!$A:$O,15,FALSE),0)</f>
        <v>0</v>
      </c>
    </row>
    <row r="2429" spans="1:21" ht="12" hidden="1" x14ac:dyDescent="0.25">
      <c r="A2429" s="5">
        <v>523025</v>
      </c>
      <c r="B2429" s="6" t="s">
        <v>418</v>
      </c>
      <c r="C2429" s="6" t="s">
        <v>5</v>
      </c>
      <c r="D2429" s="6">
        <f t="shared" si="2340"/>
        <v>6</v>
      </c>
      <c r="E2429" s="40">
        <f t="shared" ref="E2429:U2430" si="2363">+E2430</f>
        <v>0</v>
      </c>
      <c r="F2429" s="40">
        <f t="shared" si="2363"/>
        <v>0</v>
      </c>
      <c r="G2429" s="40">
        <f t="shared" si="2363"/>
        <v>0</v>
      </c>
      <c r="H2429" s="40">
        <f t="shared" si="2363"/>
        <v>0</v>
      </c>
      <c r="I2429" s="40">
        <f t="shared" si="2363"/>
        <v>0</v>
      </c>
      <c r="J2429" s="40">
        <f t="shared" si="2363"/>
        <v>0</v>
      </c>
      <c r="K2429" s="40">
        <f t="shared" si="2363"/>
        <v>0</v>
      </c>
      <c r="L2429" s="40">
        <f t="shared" si="2363"/>
        <v>0</v>
      </c>
      <c r="M2429" s="40">
        <f t="shared" si="2363"/>
        <v>0</v>
      </c>
      <c r="N2429" s="40">
        <f t="shared" si="2363"/>
        <v>0</v>
      </c>
      <c r="O2429" s="40">
        <f t="shared" si="2363"/>
        <v>0</v>
      </c>
      <c r="P2429" s="40">
        <f t="shared" si="2363"/>
        <v>0</v>
      </c>
      <c r="Q2429" s="40">
        <f t="shared" si="2363"/>
        <v>0</v>
      </c>
      <c r="R2429" s="40">
        <f t="shared" si="2363"/>
        <v>0</v>
      </c>
      <c r="S2429" s="40">
        <f t="shared" si="2363"/>
        <v>0</v>
      </c>
      <c r="T2429" s="40">
        <f t="shared" si="2363"/>
        <v>0</v>
      </c>
      <c r="U2429" s="40">
        <f t="shared" si="2363"/>
        <v>0</v>
      </c>
    </row>
    <row r="2430" spans="1:21" ht="12" hidden="1" customHeight="1" x14ac:dyDescent="0.25">
      <c r="A2430" s="34">
        <v>52302501</v>
      </c>
      <c r="B2430" s="35" t="s">
        <v>418</v>
      </c>
      <c r="C2430" s="35" t="s">
        <v>5</v>
      </c>
      <c r="D2430" s="35">
        <f t="shared" si="2340"/>
        <v>8</v>
      </c>
      <c r="E2430" s="41">
        <f t="shared" si="2363"/>
        <v>0</v>
      </c>
      <c r="F2430" s="41">
        <f t="shared" si="2363"/>
        <v>0</v>
      </c>
      <c r="G2430" s="41">
        <f t="shared" si="2363"/>
        <v>0</v>
      </c>
      <c r="H2430" s="41">
        <f t="shared" si="2363"/>
        <v>0</v>
      </c>
      <c r="I2430" s="41">
        <f t="shared" si="2363"/>
        <v>0</v>
      </c>
      <c r="J2430" s="41">
        <f t="shared" si="2363"/>
        <v>0</v>
      </c>
      <c r="K2430" s="41">
        <f t="shared" si="2363"/>
        <v>0</v>
      </c>
      <c r="L2430" s="41">
        <f t="shared" si="2363"/>
        <v>0</v>
      </c>
      <c r="M2430" s="41">
        <f t="shared" si="2363"/>
        <v>0</v>
      </c>
      <c r="N2430" s="41">
        <f t="shared" si="2363"/>
        <v>0</v>
      </c>
      <c r="O2430" s="41">
        <f t="shared" si="2363"/>
        <v>0</v>
      </c>
      <c r="P2430" s="41">
        <f t="shared" si="2363"/>
        <v>0</v>
      </c>
      <c r="Q2430" s="41">
        <f t="shared" si="2363"/>
        <v>0</v>
      </c>
      <c r="R2430" s="41">
        <f t="shared" si="2363"/>
        <v>0</v>
      </c>
      <c r="S2430" s="41">
        <f t="shared" si="2363"/>
        <v>0</v>
      </c>
      <c r="T2430" s="41">
        <f t="shared" si="2363"/>
        <v>0</v>
      </c>
      <c r="U2430" s="41">
        <f t="shared" si="2363"/>
        <v>0</v>
      </c>
    </row>
    <row r="2431" spans="1:21" ht="12" hidden="1" customHeight="1" x14ac:dyDescent="0.2">
      <c r="A2431" s="3">
        <v>5230250101</v>
      </c>
      <c r="B2431" s="4" t="s">
        <v>418</v>
      </c>
      <c r="C2431" s="4" t="s">
        <v>9</v>
      </c>
      <c r="D2431" s="4">
        <f t="shared" si="2340"/>
        <v>10</v>
      </c>
      <c r="E2431" s="42">
        <f>+F2431+G2431+J2431+K2431+L2431+H2431+M2431+N2431+I2431+O2431+P2431+Q2431+R2431+S2431+T2431+U2431</f>
        <v>0</v>
      </c>
      <c r="F2431" s="42">
        <f>IFERROR(VLOOKUP($A2431,'2018'!$A$8:$C$209,3,FALSE),0)</f>
        <v>0</v>
      </c>
      <c r="G2431" s="42">
        <f>IFERROR(VLOOKUP($A2431,'2019'!$A$8:$C$282,3,FALSE),0)</f>
        <v>0</v>
      </c>
      <c r="H2431" s="42">
        <f>+IFERROR(VLOOKUP($A2431,'2020'!$A$14:$C$247,3,FALSE),0)</f>
        <v>0</v>
      </c>
      <c r="I2431" s="42">
        <f>+IFERROR(VLOOKUP($A2431,'2021'!$A$12:$C$276,3,FALSE),0)</f>
        <v>0</v>
      </c>
      <c r="J2431" s="42">
        <f>+IFERROR(VLOOKUP($A2431,'2022'!$A:$O,4,FALSE),0)</f>
        <v>0</v>
      </c>
      <c r="K2431" s="42">
        <f>+IFERROR(VLOOKUP($A2431,'2022'!$A:$O,5,FALSE),0)</f>
        <v>0</v>
      </c>
      <c r="L2431" s="42">
        <f>+IFERROR(VLOOKUP($A2431,'2022'!$A:$O,6,FALSE),0)</f>
        <v>0</v>
      </c>
      <c r="M2431" s="42">
        <f>+IFERROR(VLOOKUP($A2431,'2022'!$A:$O,7,FALSE),0)</f>
        <v>0</v>
      </c>
      <c r="N2431" s="42">
        <f>+IFERROR(VLOOKUP($A2431,'2022'!$A:$O,8,FALSE),0)</f>
        <v>0</v>
      </c>
      <c r="O2431" s="42">
        <f>+IFERROR(VLOOKUP($A2431,'2022'!$A:$O,9,FALSE),0)</f>
        <v>0</v>
      </c>
      <c r="P2431" s="42">
        <f>+IFERROR(VLOOKUP($A2431,'2022'!$A:$O,10,FALSE),0)</f>
        <v>0</v>
      </c>
      <c r="Q2431" s="42">
        <f>+IFERROR(VLOOKUP($A2431,'2022'!$A:$O,11,FALSE),0)</f>
        <v>0</v>
      </c>
      <c r="R2431" s="42">
        <f>+IFERROR(VLOOKUP($A2431,'2022'!$A:$O,12,FALSE),0)</f>
        <v>0</v>
      </c>
      <c r="S2431" s="42">
        <f>+IFERROR(VLOOKUP($A2431,'2022'!$A:$O,13,FALSE),0)</f>
        <v>0</v>
      </c>
      <c r="T2431" s="42">
        <f>+IFERROR(VLOOKUP($A2431,'2022'!$A:$O,14,FALSE),0)</f>
        <v>0</v>
      </c>
      <c r="U2431" s="42">
        <f>+IFERROR(VLOOKUP($A2431,'2022'!$A:$O,15,FALSE),0)</f>
        <v>0</v>
      </c>
    </row>
    <row r="2432" spans="1:21" ht="12" hidden="1" x14ac:dyDescent="0.25">
      <c r="A2432" s="5">
        <v>523030</v>
      </c>
      <c r="B2432" s="6" t="s">
        <v>1060</v>
      </c>
      <c r="C2432" s="6" t="s">
        <v>5</v>
      </c>
      <c r="D2432" s="6">
        <f t="shared" si="2340"/>
        <v>6</v>
      </c>
      <c r="E2432" s="40">
        <f t="shared" ref="E2432:U2433" si="2364">+E2433</f>
        <v>0</v>
      </c>
      <c r="F2432" s="40">
        <f t="shared" si="2364"/>
        <v>0</v>
      </c>
      <c r="G2432" s="40">
        <f t="shared" si="2364"/>
        <v>0</v>
      </c>
      <c r="H2432" s="40">
        <f t="shared" si="2364"/>
        <v>0</v>
      </c>
      <c r="I2432" s="40">
        <f t="shared" si="2364"/>
        <v>0</v>
      </c>
      <c r="J2432" s="40">
        <f t="shared" si="2364"/>
        <v>0</v>
      </c>
      <c r="K2432" s="40">
        <f t="shared" si="2364"/>
        <v>0</v>
      </c>
      <c r="L2432" s="40">
        <f t="shared" si="2364"/>
        <v>0</v>
      </c>
      <c r="M2432" s="40">
        <f t="shared" si="2364"/>
        <v>0</v>
      </c>
      <c r="N2432" s="40">
        <f t="shared" si="2364"/>
        <v>0</v>
      </c>
      <c r="O2432" s="40">
        <f t="shared" si="2364"/>
        <v>0</v>
      </c>
      <c r="P2432" s="40">
        <f t="shared" si="2364"/>
        <v>0</v>
      </c>
      <c r="Q2432" s="40">
        <f t="shared" si="2364"/>
        <v>0</v>
      </c>
      <c r="R2432" s="40">
        <f t="shared" si="2364"/>
        <v>0</v>
      </c>
      <c r="S2432" s="40">
        <f t="shared" si="2364"/>
        <v>0</v>
      </c>
      <c r="T2432" s="40">
        <f t="shared" si="2364"/>
        <v>0</v>
      </c>
      <c r="U2432" s="40">
        <f t="shared" si="2364"/>
        <v>0</v>
      </c>
    </row>
    <row r="2433" spans="1:21" ht="12" hidden="1" customHeight="1" x14ac:dyDescent="0.25">
      <c r="A2433" s="34">
        <v>52303001</v>
      </c>
      <c r="B2433" s="35" t="s">
        <v>1060</v>
      </c>
      <c r="C2433" s="35" t="s">
        <v>5</v>
      </c>
      <c r="D2433" s="35">
        <f t="shared" si="2340"/>
        <v>8</v>
      </c>
      <c r="E2433" s="41">
        <f t="shared" si="2364"/>
        <v>0</v>
      </c>
      <c r="F2433" s="41">
        <f t="shared" si="2364"/>
        <v>0</v>
      </c>
      <c r="G2433" s="41">
        <f t="shared" si="2364"/>
        <v>0</v>
      </c>
      <c r="H2433" s="41">
        <f t="shared" si="2364"/>
        <v>0</v>
      </c>
      <c r="I2433" s="41">
        <f t="shared" si="2364"/>
        <v>0</v>
      </c>
      <c r="J2433" s="41">
        <f t="shared" si="2364"/>
        <v>0</v>
      </c>
      <c r="K2433" s="41">
        <f t="shared" si="2364"/>
        <v>0</v>
      </c>
      <c r="L2433" s="41">
        <f t="shared" si="2364"/>
        <v>0</v>
      </c>
      <c r="M2433" s="41">
        <f t="shared" si="2364"/>
        <v>0</v>
      </c>
      <c r="N2433" s="41">
        <f t="shared" si="2364"/>
        <v>0</v>
      </c>
      <c r="O2433" s="41">
        <f t="shared" si="2364"/>
        <v>0</v>
      </c>
      <c r="P2433" s="41">
        <f t="shared" si="2364"/>
        <v>0</v>
      </c>
      <c r="Q2433" s="41">
        <f t="shared" si="2364"/>
        <v>0</v>
      </c>
      <c r="R2433" s="41">
        <f t="shared" si="2364"/>
        <v>0</v>
      </c>
      <c r="S2433" s="41">
        <f t="shared" si="2364"/>
        <v>0</v>
      </c>
      <c r="T2433" s="41">
        <f t="shared" si="2364"/>
        <v>0</v>
      </c>
      <c r="U2433" s="41">
        <f t="shared" si="2364"/>
        <v>0</v>
      </c>
    </row>
    <row r="2434" spans="1:21" ht="12" hidden="1" customHeight="1" x14ac:dyDescent="0.2">
      <c r="A2434" s="3">
        <v>5230300101</v>
      </c>
      <c r="B2434" s="4" t="s">
        <v>1060</v>
      </c>
      <c r="C2434" s="4" t="s">
        <v>9</v>
      </c>
      <c r="D2434" s="4">
        <f t="shared" si="2340"/>
        <v>10</v>
      </c>
      <c r="E2434" s="42">
        <f>+F2434+G2434+J2434+K2434+L2434+H2434+M2434+N2434+I2434+O2434+P2434+Q2434+R2434+S2434+T2434+U2434</f>
        <v>0</v>
      </c>
      <c r="F2434" s="42">
        <f>IFERROR(VLOOKUP($A2434,'2018'!$A$8:$C$209,3,FALSE),0)</f>
        <v>0</v>
      </c>
      <c r="G2434" s="42">
        <f>IFERROR(VLOOKUP($A2434,'2019'!$A$8:$C$282,3,FALSE),0)</f>
        <v>0</v>
      </c>
      <c r="H2434" s="42">
        <f>+IFERROR(VLOOKUP($A2434,'2020'!$A$14:$C$247,3,FALSE),0)</f>
        <v>0</v>
      </c>
      <c r="I2434" s="42">
        <f>+IFERROR(VLOOKUP($A2434,'2021'!$A$12:$C$276,3,FALSE),0)</f>
        <v>0</v>
      </c>
      <c r="J2434" s="42">
        <f>+IFERROR(VLOOKUP($A2434,'2022'!$A:$O,4,FALSE),0)</f>
        <v>0</v>
      </c>
      <c r="K2434" s="42">
        <f>+IFERROR(VLOOKUP($A2434,'2022'!$A:$O,5,FALSE),0)</f>
        <v>0</v>
      </c>
      <c r="L2434" s="42">
        <f>+IFERROR(VLOOKUP($A2434,'2022'!$A:$O,6,FALSE),0)</f>
        <v>0</v>
      </c>
      <c r="M2434" s="42">
        <f>+IFERROR(VLOOKUP($A2434,'2022'!$A:$O,7,FALSE),0)</f>
        <v>0</v>
      </c>
      <c r="N2434" s="42">
        <f>+IFERROR(VLOOKUP($A2434,'2022'!$A:$O,8,FALSE),0)</f>
        <v>0</v>
      </c>
      <c r="O2434" s="42">
        <f>+IFERROR(VLOOKUP($A2434,'2022'!$A:$O,9,FALSE),0)</f>
        <v>0</v>
      </c>
      <c r="P2434" s="42">
        <f>+IFERROR(VLOOKUP($A2434,'2022'!$A:$O,10,FALSE),0)</f>
        <v>0</v>
      </c>
      <c r="Q2434" s="42">
        <f>+IFERROR(VLOOKUP($A2434,'2022'!$A:$O,11,FALSE),0)</f>
        <v>0</v>
      </c>
      <c r="R2434" s="42">
        <f>+IFERROR(VLOOKUP($A2434,'2022'!$A:$O,12,FALSE),0)</f>
        <v>0</v>
      </c>
      <c r="S2434" s="42">
        <f>+IFERROR(VLOOKUP($A2434,'2022'!$A:$O,13,FALSE),0)</f>
        <v>0</v>
      </c>
      <c r="T2434" s="42">
        <f>+IFERROR(VLOOKUP($A2434,'2022'!$A:$O,14,FALSE),0)</f>
        <v>0</v>
      </c>
      <c r="U2434" s="42">
        <f>+IFERROR(VLOOKUP($A2434,'2022'!$A:$O,15,FALSE),0)</f>
        <v>0</v>
      </c>
    </row>
    <row r="2435" spans="1:21" ht="12" hidden="1" x14ac:dyDescent="0.25">
      <c r="A2435" s="5">
        <v>523035</v>
      </c>
      <c r="B2435" s="6" t="s">
        <v>415</v>
      </c>
      <c r="C2435" s="6" t="s">
        <v>5</v>
      </c>
      <c r="D2435" s="6">
        <f t="shared" si="2340"/>
        <v>6</v>
      </c>
      <c r="E2435" s="40">
        <f t="shared" ref="E2435:U2436" si="2365">+E2436</f>
        <v>0</v>
      </c>
      <c r="F2435" s="40">
        <f t="shared" si="2365"/>
        <v>0</v>
      </c>
      <c r="G2435" s="40">
        <f t="shared" si="2365"/>
        <v>0</v>
      </c>
      <c r="H2435" s="40">
        <f t="shared" si="2365"/>
        <v>0</v>
      </c>
      <c r="I2435" s="40">
        <f t="shared" si="2365"/>
        <v>0</v>
      </c>
      <c r="J2435" s="40">
        <f t="shared" si="2365"/>
        <v>0</v>
      </c>
      <c r="K2435" s="40">
        <f t="shared" si="2365"/>
        <v>0</v>
      </c>
      <c r="L2435" s="40">
        <f t="shared" si="2365"/>
        <v>0</v>
      </c>
      <c r="M2435" s="40">
        <f t="shared" si="2365"/>
        <v>0</v>
      </c>
      <c r="N2435" s="40">
        <f t="shared" si="2365"/>
        <v>0</v>
      </c>
      <c r="O2435" s="40">
        <f t="shared" si="2365"/>
        <v>0</v>
      </c>
      <c r="P2435" s="40">
        <f t="shared" si="2365"/>
        <v>0</v>
      </c>
      <c r="Q2435" s="40">
        <f t="shared" si="2365"/>
        <v>0</v>
      </c>
      <c r="R2435" s="40">
        <f t="shared" si="2365"/>
        <v>0</v>
      </c>
      <c r="S2435" s="40">
        <f t="shared" si="2365"/>
        <v>0</v>
      </c>
      <c r="T2435" s="40">
        <f t="shared" si="2365"/>
        <v>0</v>
      </c>
      <c r="U2435" s="40">
        <f t="shared" si="2365"/>
        <v>0</v>
      </c>
    </row>
    <row r="2436" spans="1:21" ht="12" hidden="1" customHeight="1" x14ac:dyDescent="0.25">
      <c r="A2436" s="34">
        <v>52303501</v>
      </c>
      <c r="B2436" s="35" t="s">
        <v>415</v>
      </c>
      <c r="C2436" s="35" t="s">
        <v>5</v>
      </c>
      <c r="D2436" s="35">
        <f t="shared" si="2340"/>
        <v>8</v>
      </c>
      <c r="E2436" s="41">
        <f t="shared" si="2365"/>
        <v>0</v>
      </c>
      <c r="F2436" s="41">
        <f t="shared" si="2365"/>
        <v>0</v>
      </c>
      <c r="G2436" s="41">
        <f t="shared" si="2365"/>
        <v>0</v>
      </c>
      <c r="H2436" s="41">
        <f t="shared" si="2365"/>
        <v>0</v>
      </c>
      <c r="I2436" s="41">
        <f t="shared" si="2365"/>
        <v>0</v>
      </c>
      <c r="J2436" s="41">
        <f t="shared" si="2365"/>
        <v>0</v>
      </c>
      <c r="K2436" s="41">
        <f t="shared" si="2365"/>
        <v>0</v>
      </c>
      <c r="L2436" s="41">
        <f t="shared" si="2365"/>
        <v>0</v>
      </c>
      <c r="M2436" s="41">
        <f t="shared" si="2365"/>
        <v>0</v>
      </c>
      <c r="N2436" s="41">
        <f t="shared" si="2365"/>
        <v>0</v>
      </c>
      <c r="O2436" s="41">
        <f t="shared" si="2365"/>
        <v>0</v>
      </c>
      <c r="P2436" s="41">
        <f t="shared" si="2365"/>
        <v>0</v>
      </c>
      <c r="Q2436" s="41">
        <f t="shared" si="2365"/>
        <v>0</v>
      </c>
      <c r="R2436" s="41">
        <f t="shared" si="2365"/>
        <v>0</v>
      </c>
      <c r="S2436" s="41">
        <f t="shared" si="2365"/>
        <v>0</v>
      </c>
      <c r="T2436" s="41">
        <f t="shared" si="2365"/>
        <v>0</v>
      </c>
      <c r="U2436" s="41">
        <f t="shared" si="2365"/>
        <v>0</v>
      </c>
    </row>
    <row r="2437" spans="1:21" ht="12" hidden="1" customHeight="1" x14ac:dyDescent="0.2">
      <c r="A2437" s="3">
        <v>5230350101</v>
      </c>
      <c r="B2437" s="4" t="s">
        <v>415</v>
      </c>
      <c r="C2437" s="4" t="s">
        <v>9</v>
      </c>
      <c r="D2437" s="4">
        <f t="shared" si="2340"/>
        <v>10</v>
      </c>
      <c r="E2437" s="42">
        <f>+F2437+G2437+J2437+K2437+L2437+H2437+M2437+N2437+I2437+O2437+P2437+Q2437+R2437+S2437+T2437+U2437</f>
        <v>0</v>
      </c>
      <c r="F2437" s="42">
        <f>IFERROR(VLOOKUP($A2437,'2018'!$A$8:$C$209,3,FALSE),0)</f>
        <v>0</v>
      </c>
      <c r="G2437" s="42">
        <f>IFERROR(VLOOKUP($A2437,'2019'!$A$8:$C$282,3,FALSE),0)</f>
        <v>0</v>
      </c>
      <c r="H2437" s="42">
        <f>+IFERROR(VLOOKUP($A2437,'2020'!$A$14:$C$247,3,FALSE),0)</f>
        <v>0</v>
      </c>
      <c r="I2437" s="42">
        <f>+IFERROR(VLOOKUP($A2437,'2021'!$A$12:$C$276,3,FALSE),0)</f>
        <v>0</v>
      </c>
      <c r="J2437" s="42">
        <f>+IFERROR(VLOOKUP($A2437,'2022'!$A:$O,4,FALSE),0)</f>
        <v>0</v>
      </c>
      <c r="K2437" s="42">
        <f>+IFERROR(VLOOKUP($A2437,'2022'!$A:$O,5,FALSE),0)</f>
        <v>0</v>
      </c>
      <c r="L2437" s="42">
        <f>+IFERROR(VLOOKUP($A2437,'2022'!$A:$O,6,FALSE),0)</f>
        <v>0</v>
      </c>
      <c r="M2437" s="42">
        <f>+IFERROR(VLOOKUP($A2437,'2022'!$A:$O,7,FALSE),0)</f>
        <v>0</v>
      </c>
      <c r="N2437" s="42">
        <f>+IFERROR(VLOOKUP($A2437,'2022'!$A:$O,8,FALSE),0)</f>
        <v>0</v>
      </c>
      <c r="O2437" s="42">
        <f>+IFERROR(VLOOKUP($A2437,'2022'!$A:$O,9,FALSE),0)</f>
        <v>0</v>
      </c>
      <c r="P2437" s="42">
        <f>+IFERROR(VLOOKUP($A2437,'2022'!$A:$O,10,FALSE),0)</f>
        <v>0</v>
      </c>
      <c r="Q2437" s="42">
        <f>+IFERROR(VLOOKUP($A2437,'2022'!$A:$O,11,FALSE),0)</f>
        <v>0</v>
      </c>
      <c r="R2437" s="42">
        <f>+IFERROR(VLOOKUP($A2437,'2022'!$A:$O,12,FALSE),0)</f>
        <v>0</v>
      </c>
      <c r="S2437" s="42">
        <f>+IFERROR(VLOOKUP($A2437,'2022'!$A:$O,13,FALSE),0)</f>
        <v>0</v>
      </c>
      <c r="T2437" s="42">
        <f>+IFERROR(VLOOKUP($A2437,'2022'!$A:$O,14,FALSE),0)</f>
        <v>0</v>
      </c>
      <c r="U2437" s="42">
        <f>+IFERROR(VLOOKUP($A2437,'2022'!$A:$O,15,FALSE),0)</f>
        <v>0</v>
      </c>
    </row>
    <row r="2438" spans="1:21" ht="12" hidden="1" x14ac:dyDescent="0.25">
      <c r="A2438" s="5">
        <v>523060</v>
      </c>
      <c r="B2438" s="6" t="s">
        <v>1140</v>
      </c>
      <c r="C2438" s="6" t="s">
        <v>5</v>
      </c>
      <c r="D2438" s="6">
        <f t="shared" si="2340"/>
        <v>6</v>
      </c>
      <c r="E2438" s="40">
        <f t="shared" ref="E2438:U2439" si="2366">+E2439</f>
        <v>0</v>
      </c>
      <c r="F2438" s="40">
        <f t="shared" si="2366"/>
        <v>0</v>
      </c>
      <c r="G2438" s="40">
        <f t="shared" si="2366"/>
        <v>0</v>
      </c>
      <c r="H2438" s="40">
        <f t="shared" si="2366"/>
        <v>0</v>
      </c>
      <c r="I2438" s="40">
        <f t="shared" si="2366"/>
        <v>0</v>
      </c>
      <c r="J2438" s="40">
        <f t="shared" si="2366"/>
        <v>0</v>
      </c>
      <c r="K2438" s="40">
        <f t="shared" si="2366"/>
        <v>0</v>
      </c>
      <c r="L2438" s="40">
        <f t="shared" si="2366"/>
        <v>0</v>
      </c>
      <c r="M2438" s="40">
        <f t="shared" si="2366"/>
        <v>0</v>
      </c>
      <c r="N2438" s="40">
        <f t="shared" si="2366"/>
        <v>0</v>
      </c>
      <c r="O2438" s="40">
        <f t="shared" si="2366"/>
        <v>0</v>
      </c>
      <c r="P2438" s="40">
        <f t="shared" si="2366"/>
        <v>0</v>
      </c>
      <c r="Q2438" s="40">
        <f t="shared" si="2366"/>
        <v>0</v>
      </c>
      <c r="R2438" s="40">
        <f t="shared" si="2366"/>
        <v>0</v>
      </c>
      <c r="S2438" s="40">
        <f t="shared" si="2366"/>
        <v>0</v>
      </c>
      <c r="T2438" s="40">
        <f t="shared" si="2366"/>
        <v>0</v>
      </c>
      <c r="U2438" s="40">
        <f t="shared" si="2366"/>
        <v>0</v>
      </c>
    </row>
    <row r="2439" spans="1:21" ht="12" hidden="1" customHeight="1" x14ac:dyDescent="0.25">
      <c r="A2439" s="34">
        <v>52306001</v>
      </c>
      <c r="B2439" s="35" t="s">
        <v>1140</v>
      </c>
      <c r="C2439" s="35" t="s">
        <v>5</v>
      </c>
      <c r="D2439" s="35">
        <f t="shared" si="2340"/>
        <v>8</v>
      </c>
      <c r="E2439" s="41">
        <f t="shared" si="2366"/>
        <v>0</v>
      </c>
      <c r="F2439" s="41">
        <f t="shared" si="2366"/>
        <v>0</v>
      </c>
      <c r="G2439" s="41">
        <f t="shared" si="2366"/>
        <v>0</v>
      </c>
      <c r="H2439" s="41">
        <f t="shared" si="2366"/>
        <v>0</v>
      </c>
      <c r="I2439" s="41">
        <f t="shared" si="2366"/>
        <v>0</v>
      </c>
      <c r="J2439" s="41">
        <f t="shared" si="2366"/>
        <v>0</v>
      </c>
      <c r="K2439" s="41">
        <f t="shared" si="2366"/>
        <v>0</v>
      </c>
      <c r="L2439" s="41">
        <f t="shared" si="2366"/>
        <v>0</v>
      </c>
      <c r="M2439" s="41">
        <f t="shared" si="2366"/>
        <v>0</v>
      </c>
      <c r="N2439" s="41">
        <f t="shared" si="2366"/>
        <v>0</v>
      </c>
      <c r="O2439" s="41">
        <f t="shared" si="2366"/>
        <v>0</v>
      </c>
      <c r="P2439" s="41">
        <f t="shared" si="2366"/>
        <v>0</v>
      </c>
      <c r="Q2439" s="41">
        <f t="shared" si="2366"/>
        <v>0</v>
      </c>
      <c r="R2439" s="41">
        <f t="shared" si="2366"/>
        <v>0</v>
      </c>
      <c r="S2439" s="41">
        <f t="shared" si="2366"/>
        <v>0</v>
      </c>
      <c r="T2439" s="41">
        <f t="shared" si="2366"/>
        <v>0</v>
      </c>
      <c r="U2439" s="41">
        <f t="shared" si="2366"/>
        <v>0</v>
      </c>
    </row>
    <row r="2440" spans="1:21" ht="12" hidden="1" customHeight="1" x14ac:dyDescent="0.2">
      <c r="A2440" s="3">
        <v>5230600101</v>
      </c>
      <c r="B2440" s="4" t="s">
        <v>1140</v>
      </c>
      <c r="C2440" s="4" t="s">
        <v>9</v>
      </c>
      <c r="D2440" s="4">
        <f t="shared" si="2340"/>
        <v>10</v>
      </c>
      <c r="E2440" s="42">
        <f>+F2440+G2440+J2440+K2440+L2440+H2440+M2440+N2440+I2440+O2440+P2440+Q2440+R2440+S2440+T2440+U2440</f>
        <v>0</v>
      </c>
      <c r="F2440" s="42">
        <f>IFERROR(VLOOKUP($A2440,'2018'!$A$8:$C$209,3,FALSE),0)</f>
        <v>0</v>
      </c>
      <c r="G2440" s="42">
        <f>IFERROR(VLOOKUP($A2440,'2019'!$A$8:$C$282,3,FALSE),0)</f>
        <v>0</v>
      </c>
      <c r="H2440" s="42">
        <f>+IFERROR(VLOOKUP($A2440,'2020'!$A$14:$C$247,3,FALSE),0)</f>
        <v>0</v>
      </c>
      <c r="I2440" s="42">
        <f>+IFERROR(VLOOKUP($A2440,'2021'!$A$12:$C$276,3,FALSE),0)</f>
        <v>0</v>
      </c>
      <c r="J2440" s="42">
        <f>+IFERROR(VLOOKUP($A2440,'2022'!$A:$O,4,FALSE),0)</f>
        <v>0</v>
      </c>
      <c r="K2440" s="42">
        <f>+IFERROR(VLOOKUP($A2440,'2022'!$A:$O,5,FALSE),0)</f>
        <v>0</v>
      </c>
      <c r="L2440" s="42">
        <f>+IFERROR(VLOOKUP($A2440,'2022'!$A:$O,6,FALSE),0)</f>
        <v>0</v>
      </c>
      <c r="M2440" s="42">
        <f>+IFERROR(VLOOKUP($A2440,'2022'!$A:$O,7,FALSE),0)</f>
        <v>0</v>
      </c>
      <c r="N2440" s="42">
        <f>+IFERROR(VLOOKUP($A2440,'2022'!$A:$O,8,FALSE),0)</f>
        <v>0</v>
      </c>
      <c r="O2440" s="42">
        <f>+IFERROR(VLOOKUP($A2440,'2022'!$A:$O,9,FALSE),0)</f>
        <v>0</v>
      </c>
      <c r="P2440" s="42">
        <f>+IFERROR(VLOOKUP($A2440,'2022'!$A:$O,10,FALSE),0)</f>
        <v>0</v>
      </c>
      <c r="Q2440" s="42">
        <f>+IFERROR(VLOOKUP($A2440,'2022'!$A:$O,11,FALSE),0)</f>
        <v>0</v>
      </c>
      <c r="R2440" s="42">
        <f>+IFERROR(VLOOKUP($A2440,'2022'!$A:$O,12,FALSE),0)</f>
        <v>0</v>
      </c>
      <c r="S2440" s="42">
        <f>+IFERROR(VLOOKUP($A2440,'2022'!$A:$O,13,FALSE),0)</f>
        <v>0</v>
      </c>
      <c r="T2440" s="42">
        <f>+IFERROR(VLOOKUP($A2440,'2022'!$A:$O,14,FALSE),0)</f>
        <v>0</v>
      </c>
      <c r="U2440" s="42">
        <f>+IFERROR(VLOOKUP($A2440,'2022'!$A:$O,15,FALSE),0)</f>
        <v>0</v>
      </c>
    </row>
    <row r="2441" spans="1:21" ht="12" hidden="1" x14ac:dyDescent="0.25">
      <c r="A2441" s="5">
        <v>523070</v>
      </c>
      <c r="B2441" s="6" t="s">
        <v>1063</v>
      </c>
      <c r="C2441" s="6" t="s">
        <v>5</v>
      </c>
      <c r="D2441" s="6">
        <f t="shared" si="2340"/>
        <v>6</v>
      </c>
      <c r="E2441" s="40">
        <f t="shared" ref="E2441:U2442" si="2367">+E2442</f>
        <v>0</v>
      </c>
      <c r="F2441" s="40">
        <f t="shared" si="2367"/>
        <v>0</v>
      </c>
      <c r="G2441" s="40">
        <f t="shared" si="2367"/>
        <v>0</v>
      </c>
      <c r="H2441" s="40">
        <f t="shared" si="2367"/>
        <v>0</v>
      </c>
      <c r="I2441" s="40">
        <f t="shared" si="2367"/>
        <v>0</v>
      </c>
      <c r="J2441" s="40">
        <f t="shared" si="2367"/>
        <v>0</v>
      </c>
      <c r="K2441" s="40">
        <f t="shared" si="2367"/>
        <v>0</v>
      </c>
      <c r="L2441" s="40">
        <f t="shared" si="2367"/>
        <v>0</v>
      </c>
      <c r="M2441" s="40">
        <f t="shared" si="2367"/>
        <v>0</v>
      </c>
      <c r="N2441" s="40">
        <f t="shared" si="2367"/>
        <v>0</v>
      </c>
      <c r="O2441" s="40">
        <f t="shared" si="2367"/>
        <v>0</v>
      </c>
      <c r="P2441" s="40">
        <f t="shared" si="2367"/>
        <v>0</v>
      </c>
      <c r="Q2441" s="40">
        <f t="shared" si="2367"/>
        <v>0</v>
      </c>
      <c r="R2441" s="40">
        <f t="shared" si="2367"/>
        <v>0</v>
      </c>
      <c r="S2441" s="40">
        <f t="shared" si="2367"/>
        <v>0</v>
      </c>
      <c r="T2441" s="40">
        <f t="shared" si="2367"/>
        <v>0</v>
      </c>
      <c r="U2441" s="40">
        <f t="shared" si="2367"/>
        <v>0</v>
      </c>
    </row>
    <row r="2442" spans="1:21" ht="12" hidden="1" customHeight="1" x14ac:dyDescent="0.25">
      <c r="A2442" s="34">
        <v>52307001</v>
      </c>
      <c r="B2442" s="35" t="s">
        <v>1063</v>
      </c>
      <c r="C2442" s="35" t="s">
        <v>5</v>
      </c>
      <c r="D2442" s="35">
        <f t="shared" si="2340"/>
        <v>8</v>
      </c>
      <c r="E2442" s="41">
        <f t="shared" si="2367"/>
        <v>0</v>
      </c>
      <c r="F2442" s="41">
        <f t="shared" si="2367"/>
        <v>0</v>
      </c>
      <c r="G2442" s="41">
        <f t="shared" si="2367"/>
        <v>0</v>
      </c>
      <c r="H2442" s="41">
        <f t="shared" si="2367"/>
        <v>0</v>
      </c>
      <c r="I2442" s="41">
        <f t="shared" si="2367"/>
        <v>0</v>
      </c>
      <c r="J2442" s="41">
        <f t="shared" si="2367"/>
        <v>0</v>
      </c>
      <c r="K2442" s="41">
        <f t="shared" si="2367"/>
        <v>0</v>
      </c>
      <c r="L2442" s="41">
        <f t="shared" si="2367"/>
        <v>0</v>
      </c>
      <c r="M2442" s="41">
        <f t="shared" si="2367"/>
        <v>0</v>
      </c>
      <c r="N2442" s="41">
        <f t="shared" si="2367"/>
        <v>0</v>
      </c>
      <c r="O2442" s="41">
        <f t="shared" si="2367"/>
        <v>0</v>
      </c>
      <c r="P2442" s="41">
        <f t="shared" si="2367"/>
        <v>0</v>
      </c>
      <c r="Q2442" s="41">
        <f t="shared" si="2367"/>
        <v>0</v>
      </c>
      <c r="R2442" s="41">
        <f t="shared" si="2367"/>
        <v>0</v>
      </c>
      <c r="S2442" s="41">
        <f t="shared" si="2367"/>
        <v>0</v>
      </c>
      <c r="T2442" s="41">
        <f t="shared" si="2367"/>
        <v>0</v>
      </c>
      <c r="U2442" s="41">
        <f t="shared" si="2367"/>
        <v>0</v>
      </c>
    </row>
    <row r="2443" spans="1:21" ht="12" hidden="1" customHeight="1" x14ac:dyDescent="0.2">
      <c r="A2443" s="3">
        <v>5230700101</v>
      </c>
      <c r="B2443" s="4" t="s">
        <v>1063</v>
      </c>
      <c r="C2443" s="4" t="s">
        <v>9</v>
      </c>
      <c r="D2443" s="4">
        <f t="shared" si="2340"/>
        <v>10</v>
      </c>
      <c r="E2443" s="42">
        <f>+F2443+G2443+J2443+K2443+L2443+H2443+M2443+N2443+I2443+O2443+P2443+Q2443+R2443+S2443+T2443+U2443</f>
        <v>0</v>
      </c>
      <c r="F2443" s="42">
        <f>IFERROR(VLOOKUP($A2443,'2018'!$A$8:$C$209,3,FALSE),0)</f>
        <v>0</v>
      </c>
      <c r="G2443" s="42">
        <f>IFERROR(VLOOKUP($A2443,'2019'!$A$8:$C$282,3,FALSE),0)</f>
        <v>0</v>
      </c>
      <c r="H2443" s="42">
        <f>+IFERROR(VLOOKUP($A2443,'2020'!$A$14:$C$247,3,FALSE),0)</f>
        <v>0</v>
      </c>
      <c r="I2443" s="42">
        <f>+IFERROR(VLOOKUP($A2443,'2021'!$A$12:$C$276,3,FALSE),0)</f>
        <v>0</v>
      </c>
      <c r="J2443" s="42">
        <f>+IFERROR(VLOOKUP($A2443,'2022'!$A:$O,4,FALSE),0)</f>
        <v>0</v>
      </c>
      <c r="K2443" s="42">
        <f>+IFERROR(VLOOKUP($A2443,'2022'!$A:$O,5,FALSE),0)</f>
        <v>0</v>
      </c>
      <c r="L2443" s="42">
        <f>+IFERROR(VLOOKUP($A2443,'2022'!$A:$O,6,FALSE),0)</f>
        <v>0</v>
      </c>
      <c r="M2443" s="42">
        <f>+IFERROR(VLOOKUP($A2443,'2022'!$A:$O,7,FALSE),0)</f>
        <v>0</v>
      </c>
      <c r="N2443" s="42">
        <f>+IFERROR(VLOOKUP($A2443,'2022'!$A:$O,8,FALSE),0)</f>
        <v>0</v>
      </c>
      <c r="O2443" s="42">
        <f>+IFERROR(VLOOKUP($A2443,'2022'!$A:$O,9,FALSE),0)</f>
        <v>0</v>
      </c>
      <c r="P2443" s="42">
        <f>+IFERROR(VLOOKUP($A2443,'2022'!$A:$O,10,FALSE),0)</f>
        <v>0</v>
      </c>
      <c r="Q2443" s="42">
        <f>+IFERROR(VLOOKUP($A2443,'2022'!$A:$O,11,FALSE),0)</f>
        <v>0</v>
      </c>
      <c r="R2443" s="42">
        <f>+IFERROR(VLOOKUP($A2443,'2022'!$A:$O,12,FALSE),0)</f>
        <v>0</v>
      </c>
      <c r="S2443" s="42">
        <f>+IFERROR(VLOOKUP($A2443,'2022'!$A:$O,13,FALSE),0)</f>
        <v>0</v>
      </c>
      <c r="T2443" s="42">
        <f>+IFERROR(VLOOKUP($A2443,'2022'!$A:$O,14,FALSE),0)</f>
        <v>0</v>
      </c>
      <c r="U2443" s="42">
        <f>+IFERROR(VLOOKUP($A2443,'2022'!$A:$O,15,FALSE),0)</f>
        <v>0</v>
      </c>
    </row>
    <row r="2444" spans="1:21" ht="12" hidden="1" x14ac:dyDescent="0.25">
      <c r="A2444" s="5">
        <v>523075</v>
      </c>
      <c r="B2444" s="6" t="s">
        <v>1064</v>
      </c>
      <c r="C2444" s="6" t="s">
        <v>5</v>
      </c>
      <c r="D2444" s="6">
        <f t="shared" si="2340"/>
        <v>6</v>
      </c>
      <c r="E2444" s="40">
        <f t="shared" ref="E2444:U2445" si="2368">+E2445</f>
        <v>0</v>
      </c>
      <c r="F2444" s="40">
        <f t="shared" si="2368"/>
        <v>0</v>
      </c>
      <c r="G2444" s="40">
        <f t="shared" si="2368"/>
        <v>0</v>
      </c>
      <c r="H2444" s="40">
        <f t="shared" si="2368"/>
        <v>0</v>
      </c>
      <c r="I2444" s="40">
        <f t="shared" si="2368"/>
        <v>0</v>
      </c>
      <c r="J2444" s="40">
        <f t="shared" si="2368"/>
        <v>0</v>
      </c>
      <c r="K2444" s="40">
        <f t="shared" si="2368"/>
        <v>0</v>
      </c>
      <c r="L2444" s="40">
        <f t="shared" si="2368"/>
        <v>0</v>
      </c>
      <c r="M2444" s="40">
        <f t="shared" si="2368"/>
        <v>0</v>
      </c>
      <c r="N2444" s="40">
        <f t="shared" si="2368"/>
        <v>0</v>
      </c>
      <c r="O2444" s="40">
        <f t="shared" si="2368"/>
        <v>0</v>
      </c>
      <c r="P2444" s="40">
        <f t="shared" si="2368"/>
        <v>0</v>
      </c>
      <c r="Q2444" s="40">
        <f t="shared" si="2368"/>
        <v>0</v>
      </c>
      <c r="R2444" s="40">
        <f t="shared" si="2368"/>
        <v>0</v>
      </c>
      <c r="S2444" s="40">
        <f t="shared" si="2368"/>
        <v>0</v>
      </c>
      <c r="T2444" s="40">
        <f t="shared" si="2368"/>
        <v>0</v>
      </c>
      <c r="U2444" s="40">
        <f t="shared" si="2368"/>
        <v>0</v>
      </c>
    </row>
    <row r="2445" spans="1:21" ht="12" hidden="1" customHeight="1" x14ac:dyDescent="0.25">
      <c r="A2445" s="34">
        <v>52307501</v>
      </c>
      <c r="B2445" s="35" t="s">
        <v>1064</v>
      </c>
      <c r="C2445" s="35" t="s">
        <v>5</v>
      </c>
      <c r="D2445" s="35">
        <f t="shared" si="2340"/>
        <v>8</v>
      </c>
      <c r="E2445" s="41">
        <f t="shared" si="2368"/>
        <v>0</v>
      </c>
      <c r="F2445" s="41">
        <f t="shared" si="2368"/>
        <v>0</v>
      </c>
      <c r="G2445" s="41">
        <f t="shared" si="2368"/>
        <v>0</v>
      </c>
      <c r="H2445" s="41">
        <f t="shared" si="2368"/>
        <v>0</v>
      </c>
      <c r="I2445" s="41">
        <f t="shared" si="2368"/>
        <v>0</v>
      </c>
      <c r="J2445" s="41">
        <f t="shared" si="2368"/>
        <v>0</v>
      </c>
      <c r="K2445" s="41">
        <f t="shared" si="2368"/>
        <v>0</v>
      </c>
      <c r="L2445" s="41">
        <f t="shared" si="2368"/>
        <v>0</v>
      </c>
      <c r="M2445" s="41">
        <f t="shared" si="2368"/>
        <v>0</v>
      </c>
      <c r="N2445" s="41">
        <f t="shared" si="2368"/>
        <v>0</v>
      </c>
      <c r="O2445" s="41">
        <f t="shared" si="2368"/>
        <v>0</v>
      </c>
      <c r="P2445" s="41">
        <f t="shared" si="2368"/>
        <v>0</v>
      </c>
      <c r="Q2445" s="41">
        <f t="shared" si="2368"/>
        <v>0</v>
      </c>
      <c r="R2445" s="41">
        <f t="shared" si="2368"/>
        <v>0</v>
      </c>
      <c r="S2445" s="41">
        <f t="shared" si="2368"/>
        <v>0</v>
      </c>
      <c r="T2445" s="41">
        <f t="shared" si="2368"/>
        <v>0</v>
      </c>
      <c r="U2445" s="41">
        <f t="shared" si="2368"/>
        <v>0</v>
      </c>
    </row>
    <row r="2446" spans="1:21" ht="12" hidden="1" customHeight="1" x14ac:dyDescent="0.2">
      <c r="A2446" s="3">
        <v>5230750101</v>
      </c>
      <c r="B2446" s="4" t="s">
        <v>1065</v>
      </c>
      <c r="C2446" s="4" t="s">
        <v>9</v>
      </c>
      <c r="D2446" s="4">
        <f t="shared" si="2340"/>
        <v>10</v>
      </c>
      <c r="E2446" s="42">
        <f>+F2446+G2446+J2446+K2446+L2446+H2446+M2446+N2446+I2446+O2446+P2446+Q2446+R2446+S2446+T2446+U2446</f>
        <v>0</v>
      </c>
      <c r="F2446" s="42">
        <f>IFERROR(VLOOKUP($A2446,'2018'!$A$8:$C$209,3,FALSE),0)</f>
        <v>0</v>
      </c>
      <c r="G2446" s="42">
        <f>IFERROR(VLOOKUP($A2446,'2019'!$A$8:$C$282,3,FALSE),0)</f>
        <v>0</v>
      </c>
      <c r="H2446" s="42">
        <f>+IFERROR(VLOOKUP($A2446,'2020'!$A$14:$C$247,3,FALSE),0)</f>
        <v>0</v>
      </c>
      <c r="I2446" s="42">
        <f>+IFERROR(VLOOKUP($A2446,'2021'!$A$12:$C$276,3,FALSE),0)</f>
        <v>0</v>
      </c>
      <c r="J2446" s="42">
        <f>+IFERROR(VLOOKUP($A2446,'2022'!$A:$O,4,FALSE),0)</f>
        <v>0</v>
      </c>
      <c r="K2446" s="42">
        <f>+IFERROR(VLOOKUP($A2446,'2022'!$A:$O,5,FALSE),0)</f>
        <v>0</v>
      </c>
      <c r="L2446" s="42">
        <f>+IFERROR(VLOOKUP($A2446,'2022'!$A:$O,6,FALSE),0)</f>
        <v>0</v>
      </c>
      <c r="M2446" s="42">
        <f>+IFERROR(VLOOKUP($A2446,'2022'!$A:$O,7,FALSE),0)</f>
        <v>0</v>
      </c>
      <c r="N2446" s="42">
        <f>+IFERROR(VLOOKUP($A2446,'2022'!$A:$O,8,FALSE),0)</f>
        <v>0</v>
      </c>
      <c r="O2446" s="42">
        <f>+IFERROR(VLOOKUP($A2446,'2022'!$A:$O,9,FALSE),0)</f>
        <v>0</v>
      </c>
      <c r="P2446" s="42">
        <f>+IFERROR(VLOOKUP($A2446,'2022'!$A:$O,10,FALSE),0)</f>
        <v>0</v>
      </c>
      <c r="Q2446" s="42">
        <f>+IFERROR(VLOOKUP($A2446,'2022'!$A:$O,11,FALSE),0)</f>
        <v>0</v>
      </c>
      <c r="R2446" s="42">
        <f>+IFERROR(VLOOKUP($A2446,'2022'!$A:$O,12,FALSE),0)</f>
        <v>0</v>
      </c>
      <c r="S2446" s="42">
        <f>+IFERROR(VLOOKUP($A2446,'2022'!$A:$O,13,FALSE),0)</f>
        <v>0</v>
      </c>
      <c r="T2446" s="42">
        <f>+IFERROR(VLOOKUP($A2446,'2022'!$A:$O,14,FALSE),0)</f>
        <v>0</v>
      </c>
      <c r="U2446" s="42">
        <f>+IFERROR(VLOOKUP($A2446,'2022'!$A:$O,15,FALSE),0)</f>
        <v>0</v>
      </c>
    </row>
    <row r="2447" spans="1:21" ht="12" hidden="1" customHeight="1" x14ac:dyDescent="0.25">
      <c r="A2447" s="5">
        <v>523080</v>
      </c>
      <c r="B2447" s="6" t="s">
        <v>1066</v>
      </c>
      <c r="C2447" s="6" t="s">
        <v>5</v>
      </c>
      <c r="D2447" s="6">
        <f t="shared" si="2340"/>
        <v>6</v>
      </c>
      <c r="E2447" s="40">
        <f t="shared" ref="E2447:U2448" si="2369">+E2448</f>
        <v>0</v>
      </c>
      <c r="F2447" s="40">
        <f t="shared" si="2369"/>
        <v>0</v>
      </c>
      <c r="G2447" s="40">
        <f t="shared" si="2369"/>
        <v>0</v>
      </c>
      <c r="H2447" s="40">
        <f t="shared" si="2369"/>
        <v>0</v>
      </c>
      <c r="I2447" s="40">
        <f t="shared" si="2369"/>
        <v>0</v>
      </c>
      <c r="J2447" s="40">
        <f t="shared" si="2369"/>
        <v>0</v>
      </c>
      <c r="K2447" s="40">
        <f t="shared" si="2369"/>
        <v>0</v>
      </c>
      <c r="L2447" s="40">
        <f t="shared" si="2369"/>
        <v>0</v>
      </c>
      <c r="M2447" s="40">
        <f t="shared" si="2369"/>
        <v>0</v>
      </c>
      <c r="N2447" s="40">
        <f t="shared" si="2369"/>
        <v>0</v>
      </c>
      <c r="O2447" s="40">
        <f t="shared" si="2369"/>
        <v>0</v>
      </c>
      <c r="P2447" s="40">
        <f t="shared" si="2369"/>
        <v>0</v>
      </c>
      <c r="Q2447" s="40">
        <f t="shared" si="2369"/>
        <v>0</v>
      </c>
      <c r="R2447" s="40">
        <f t="shared" si="2369"/>
        <v>0</v>
      </c>
      <c r="S2447" s="40">
        <f t="shared" si="2369"/>
        <v>0</v>
      </c>
      <c r="T2447" s="40">
        <f t="shared" si="2369"/>
        <v>0</v>
      </c>
      <c r="U2447" s="40">
        <f t="shared" si="2369"/>
        <v>0</v>
      </c>
    </row>
    <row r="2448" spans="1:21" ht="12" hidden="1" x14ac:dyDescent="0.25">
      <c r="A2448" s="34">
        <v>52308001</v>
      </c>
      <c r="B2448" s="35" t="s">
        <v>1066</v>
      </c>
      <c r="C2448" s="35" t="s">
        <v>5</v>
      </c>
      <c r="D2448" s="35">
        <f t="shared" si="2340"/>
        <v>8</v>
      </c>
      <c r="E2448" s="41">
        <f t="shared" si="2369"/>
        <v>0</v>
      </c>
      <c r="F2448" s="41">
        <f t="shared" si="2369"/>
        <v>0</v>
      </c>
      <c r="G2448" s="41">
        <f t="shared" si="2369"/>
        <v>0</v>
      </c>
      <c r="H2448" s="41">
        <f t="shared" si="2369"/>
        <v>0</v>
      </c>
      <c r="I2448" s="41">
        <f t="shared" si="2369"/>
        <v>0</v>
      </c>
      <c r="J2448" s="41">
        <f t="shared" si="2369"/>
        <v>0</v>
      </c>
      <c r="K2448" s="41">
        <f t="shared" si="2369"/>
        <v>0</v>
      </c>
      <c r="L2448" s="41">
        <f t="shared" si="2369"/>
        <v>0</v>
      </c>
      <c r="M2448" s="41">
        <f t="shared" si="2369"/>
        <v>0</v>
      </c>
      <c r="N2448" s="41">
        <f t="shared" si="2369"/>
        <v>0</v>
      </c>
      <c r="O2448" s="41">
        <f t="shared" si="2369"/>
        <v>0</v>
      </c>
      <c r="P2448" s="41">
        <f t="shared" si="2369"/>
        <v>0</v>
      </c>
      <c r="Q2448" s="41">
        <f t="shared" si="2369"/>
        <v>0</v>
      </c>
      <c r="R2448" s="41">
        <f t="shared" si="2369"/>
        <v>0</v>
      </c>
      <c r="S2448" s="41">
        <f t="shared" si="2369"/>
        <v>0</v>
      </c>
      <c r="T2448" s="41">
        <f t="shared" si="2369"/>
        <v>0</v>
      </c>
      <c r="U2448" s="41">
        <f t="shared" si="2369"/>
        <v>0</v>
      </c>
    </row>
    <row r="2449" spans="1:21" ht="12" hidden="1" customHeight="1" x14ac:dyDescent="0.2">
      <c r="A2449" s="3">
        <v>5230800101</v>
      </c>
      <c r="B2449" s="4" t="s">
        <v>1066</v>
      </c>
      <c r="C2449" s="4" t="s">
        <v>9</v>
      </c>
      <c r="D2449" s="4">
        <f t="shared" si="2340"/>
        <v>10</v>
      </c>
      <c r="E2449" s="42">
        <f>+F2449+G2449+J2449+K2449+L2449+H2449+M2449+N2449+I2449+O2449+P2449+Q2449+R2449+S2449+T2449+U2449</f>
        <v>0</v>
      </c>
      <c r="F2449" s="42">
        <f>IFERROR(VLOOKUP($A2449,'2018'!$A$8:$C$209,3,FALSE),0)</f>
        <v>0</v>
      </c>
      <c r="G2449" s="42">
        <f>IFERROR(VLOOKUP($A2449,'2019'!$A$8:$C$282,3,FALSE),0)</f>
        <v>0</v>
      </c>
      <c r="H2449" s="42">
        <f>+IFERROR(VLOOKUP($A2449,'2020'!$A$14:$C$247,3,FALSE),0)</f>
        <v>0</v>
      </c>
      <c r="I2449" s="42">
        <f>+IFERROR(VLOOKUP($A2449,'2021'!$A$12:$C$276,3,FALSE),0)</f>
        <v>0</v>
      </c>
      <c r="J2449" s="42">
        <f>+IFERROR(VLOOKUP($A2449,'2022'!$A:$O,4,FALSE),0)</f>
        <v>0</v>
      </c>
      <c r="K2449" s="42">
        <f>+IFERROR(VLOOKUP($A2449,'2022'!$A:$O,5,FALSE),0)</f>
        <v>0</v>
      </c>
      <c r="L2449" s="42">
        <f>+IFERROR(VLOOKUP($A2449,'2022'!$A:$O,6,FALSE),0)</f>
        <v>0</v>
      </c>
      <c r="M2449" s="42">
        <f>+IFERROR(VLOOKUP($A2449,'2022'!$A:$O,7,FALSE),0)</f>
        <v>0</v>
      </c>
      <c r="N2449" s="42">
        <f>+IFERROR(VLOOKUP($A2449,'2022'!$A:$O,8,FALSE),0)</f>
        <v>0</v>
      </c>
      <c r="O2449" s="42">
        <f>+IFERROR(VLOOKUP($A2449,'2022'!$A:$O,9,FALSE),0)</f>
        <v>0</v>
      </c>
      <c r="P2449" s="42">
        <f>+IFERROR(VLOOKUP($A2449,'2022'!$A:$O,10,FALSE),0)</f>
        <v>0</v>
      </c>
      <c r="Q2449" s="42">
        <f>+IFERROR(VLOOKUP($A2449,'2022'!$A:$O,11,FALSE),0)</f>
        <v>0</v>
      </c>
      <c r="R2449" s="42">
        <f>+IFERROR(VLOOKUP($A2449,'2022'!$A:$O,12,FALSE),0)</f>
        <v>0</v>
      </c>
      <c r="S2449" s="42">
        <f>+IFERROR(VLOOKUP($A2449,'2022'!$A:$O,13,FALSE),0)</f>
        <v>0</v>
      </c>
      <c r="T2449" s="42">
        <f>+IFERROR(VLOOKUP($A2449,'2022'!$A:$O,14,FALSE),0)</f>
        <v>0</v>
      </c>
      <c r="U2449" s="42">
        <f>+IFERROR(VLOOKUP($A2449,'2022'!$A:$O,15,FALSE),0)</f>
        <v>0</v>
      </c>
    </row>
    <row r="2450" spans="1:21" ht="12" hidden="1" customHeight="1" x14ac:dyDescent="0.25">
      <c r="A2450" s="5">
        <v>523095</v>
      </c>
      <c r="B2450" s="6" t="s">
        <v>167</v>
      </c>
      <c r="C2450" s="6" t="s">
        <v>5</v>
      </c>
      <c r="D2450" s="6">
        <f t="shared" si="2340"/>
        <v>6</v>
      </c>
      <c r="E2450" s="40">
        <f t="shared" ref="E2450:U2451" si="2370">+E2451</f>
        <v>0</v>
      </c>
      <c r="F2450" s="40">
        <f t="shared" si="2370"/>
        <v>0</v>
      </c>
      <c r="G2450" s="40">
        <f t="shared" si="2370"/>
        <v>0</v>
      </c>
      <c r="H2450" s="40">
        <f t="shared" si="2370"/>
        <v>0</v>
      </c>
      <c r="I2450" s="40">
        <f t="shared" si="2370"/>
        <v>0</v>
      </c>
      <c r="J2450" s="40">
        <f t="shared" si="2370"/>
        <v>0</v>
      </c>
      <c r="K2450" s="40">
        <f t="shared" si="2370"/>
        <v>0</v>
      </c>
      <c r="L2450" s="40">
        <f t="shared" si="2370"/>
        <v>0</v>
      </c>
      <c r="M2450" s="40">
        <f t="shared" si="2370"/>
        <v>0</v>
      </c>
      <c r="N2450" s="40">
        <f t="shared" si="2370"/>
        <v>0</v>
      </c>
      <c r="O2450" s="40">
        <f t="shared" si="2370"/>
        <v>0</v>
      </c>
      <c r="P2450" s="40">
        <f t="shared" si="2370"/>
        <v>0</v>
      </c>
      <c r="Q2450" s="40">
        <f t="shared" si="2370"/>
        <v>0</v>
      </c>
      <c r="R2450" s="40">
        <f t="shared" si="2370"/>
        <v>0</v>
      </c>
      <c r="S2450" s="40">
        <f t="shared" si="2370"/>
        <v>0</v>
      </c>
      <c r="T2450" s="40">
        <f t="shared" si="2370"/>
        <v>0</v>
      </c>
      <c r="U2450" s="40">
        <f t="shared" si="2370"/>
        <v>0</v>
      </c>
    </row>
    <row r="2451" spans="1:21" ht="12" hidden="1" x14ac:dyDescent="0.25">
      <c r="A2451" s="34">
        <v>52309501</v>
      </c>
      <c r="B2451" s="35" t="s">
        <v>167</v>
      </c>
      <c r="C2451" s="35" t="s">
        <v>5</v>
      </c>
      <c r="D2451" s="35">
        <f t="shared" si="2340"/>
        <v>8</v>
      </c>
      <c r="E2451" s="41">
        <f t="shared" si="2370"/>
        <v>0</v>
      </c>
      <c r="F2451" s="41">
        <f t="shared" si="2370"/>
        <v>0</v>
      </c>
      <c r="G2451" s="41">
        <f t="shared" si="2370"/>
        <v>0</v>
      </c>
      <c r="H2451" s="41">
        <f t="shared" si="2370"/>
        <v>0</v>
      </c>
      <c r="I2451" s="41">
        <f t="shared" si="2370"/>
        <v>0</v>
      </c>
      <c r="J2451" s="41">
        <f t="shared" si="2370"/>
        <v>0</v>
      </c>
      <c r="K2451" s="41">
        <f t="shared" si="2370"/>
        <v>0</v>
      </c>
      <c r="L2451" s="41">
        <f t="shared" si="2370"/>
        <v>0</v>
      </c>
      <c r="M2451" s="41">
        <f t="shared" si="2370"/>
        <v>0</v>
      </c>
      <c r="N2451" s="41">
        <f t="shared" si="2370"/>
        <v>0</v>
      </c>
      <c r="O2451" s="41">
        <f t="shared" si="2370"/>
        <v>0</v>
      </c>
      <c r="P2451" s="41">
        <f t="shared" si="2370"/>
        <v>0</v>
      </c>
      <c r="Q2451" s="41">
        <f t="shared" si="2370"/>
        <v>0</v>
      </c>
      <c r="R2451" s="41">
        <f t="shared" si="2370"/>
        <v>0</v>
      </c>
      <c r="S2451" s="41">
        <f t="shared" si="2370"/>
        <v>0</v>
      </c>
      <c r="T2451" s="41">
        <f t="shared" si="2370"/>
        <v>0</v>
      </c>
      <c r="U2451" s="41">
        <f t="shared" si="2370"/>
        <v>0</v>
      </c>
    </row>
    <row r="2452" spans="1:21" ht="12" hidden="1" customHeight="1" x14ac:dyDescent="0.2">
      <c r="A2452" s="3">
        <v>5230950101</v>
      </c>
      <c r="B2452" s="4" t="s">
        <v>167</v>
      </c>
      <c r="C2452" s="4" t="s">
        <v>9</v>
      </c>
      <c r="D2452" s="4">
        <f t="shared" si="2340"/>
        <v>10</v>
      </c>
      <c r="E2452" s="42">
        <f>+F2452+G2452+J2452+K2452+L2452+H2452+M2452+N2452+I2452+O2452+P2452+Q2452+R2452+S2452+T2452+U2452</f>
        <v>0</v>
      </c>
      <c r="F2452" s="42">
        <f>IFERROR(VLOOKUP($A2452,'2018'!$A$8:$C$209,3,FALSE),0)</f>
        <v>0</v>
      </c>
      <c r="G2452" s="42">
        <f>IFERROR(VLOOKUP($A2452,'2019'!$A$8:$C$282,3,FALSE),0)</f>
        <v>0</v>
      </c>
      <c r="H2452" s="42">
        <f>+IFERROR(VLOOKUP($A2452,'2020'!$A$14:$C$247,3,FALSE),0)</f>
        <v>0</v>
      </c>
      <c r="I2452" s="42">
        <f>+IFERROR(VLOOKUP($A2452,'2021'!$A$12:$C$276,3,FALSE),0)</f>
        <v>0</v>
      </c>
      <c r="J2452" s="42">
        <f>+IFERROR(VLOOKUP($A2452,'2022'!$A:$O,4,FALSE),0)</f>
        <v>0</v>
      </c>
      <c r="K2452" s="42">
        <f>+IFERROR(VLOOKUP($A2452,'2022'!$A:$O,5,FALSE),0)</f>
        <v>0</v>
      </c>
      <c r="L2452" s="42">
        <f>+IFERROR(VLOOKUP($A2452,'2022'!$A:$O,6,FALSE),0)</f>
        <v>0</v>
      </c>
      <c r="M2452" s="42">
        <f>+IFERROR(VLOOKUP($A2452,'2022'!$A:$O,7,FALSE),0)</f>
        <v>0</v>
      </c>
      <c r="N2452" s="42">
        <f>+IFERROR(VLOOKUP($A2452,'2022'!$A:$O,8,FALSE),0)</f>
        <v>0</v>
      </c>
      <c r="O2452" s="42">
        <f>+IFERROR(VLOOKUP($A2452,'2022'!$A:$O,9,FALSE),0)</f>
        <v>0</v>
      </c>
      <c r="P2452" s="42">
        <f>+IFERROR(VLOOKUP($A2452,'2022'!$A:$O,10,FALSE),0)</f>
        <v>0</v>
      </c>
      <c r="Q2452" s="42">
        <f>+IFERROR(VLOOKUP($A2452,'2022'!$A:$O,11,FALSE),0)</f>
        <v>0</v>
      </c>
      <c r="R2452" s="42">
        <f>+IFERROR(VLOOKUP($A2452,'2022'!$A:$O,12,FALSE),0)</f>
        <v>0</v>
      </c>
      <c r="S2452" s="42">
        <f>+IFERROR(VLOOKUP($A2452,'2022'!$A:$O,13,FALSE),0)</f>
        <v>0</v>
      </c>
      <c r="T2452" s="42">
        <f>+IFERROR(VLOOKUP($A2452,'2022'!$A:$O,14,FALSE),0)</f>
        <v>0</v>
      </c>
      <c r="U2452" s="42">
        <f>+IFERROR(VLOOKUP($A2452,'2022'!$A:$O,15,FALSE),0)</f>
        <v>0</v>
      </c>
    </row>
    <row r="2453" spans="1:21" ht="12" hidden="1" customHeight="1" x14ac:dyDescent="0.25">
      <c r="A2453" s="5">
        <v>523096</v>
      </c>
      <c r="B2453" s="6" t="s">
        <v>420</v>
      </c>
      <c r="C2453" s="6" t="s">
        <v>5</v>
      </c>
      <c r="D2453" s="6">
        <f t="shared" si="2340"/>
        <v>6</v>
      </c>
      <c r="E2453" s="40">
        <f t="shared" ref="E2453:U2454" si="2371">+E2454</f>
        <v>0</v>
      </c>
      <c r="F2453" s="40">
        <f t="shared" si="2371"/>
        <v>0</v>
      </c>
      <c r="G2453" s="40">
        <f t="shared" si="2371"/>
        <v>0</v>
      </c>
      <c r="H2453" s="40">
        <f t="shared" si="2371"/>
        <v>0</v>
      </c>
      <c r="I2453" s="40">
        <f t="shared" si="2371"/>
        <v>0</v>
      </c>
      <c r="J2453" s="40">
        <f t="shared" si="2371"/>
        <v>0</v>
      </c>
      <c r="K2453" s="40">
        <f t="shared" si="2371"/>
        <v>0</v>
      </c>
      <c r="L2453" s="40">
        <f t="shared" si="2371"/>
        <v>0</v>
      </c>
      <c r="M2453" s="40">
        <f t="shared" si="2371"/>
        <v>0</v>
      </c>
      <c r="N2453" s="40">
        <f t="shared" si="2371"/>
        <v>0</v>
      </c>
      <c r="O2453" s="40">
        <f t="shared" si="2371"/>
        <v>0</v>
      </c>
      <c r="P2453" s="40">
        <f t="shared" si="2371"/>
        <v>0</v>
      </c>
      <c r="Q2453" s="40">
        <f t="shared" si="2371"/>
        <v>0</v>
      </c>
      <c r="R2453" s="40">
        <f t="shared" si="2371"/>
        <v>0</v>
      </c>
      <c r="S2453" s="40">
        <f t="shared" si="2371"/>
        <v>0</v>
      </c>
      <c r="T2453" s="40">
        <f t="shared" si="2371"/>
        <v>0</v>
      </c>
      <c r="U2453" s="40">
        <f t="shared" si="2371"/>
        <v>0</v>
      </c>
    </row>
    <row r="2454" spans="1:21" ht="12" hidden="1" x14ac:dyDescent="0.25">
      <c r="A2454" s="34">
        <v>52309601</v>
      </c>
      <c r="B2454" s="35" t="s">
        <v>420</v>
      </c>
      <c r="C2454" s="35" t="s">
        <v>5</v>
      </c>
      <c r="D2454" s="35">
        <f t="shared" si="2340"/>
        <v>8</v>
      </c>
      <c r="E2454" s="41">
        <f t="shared" si="2371"/>
        <v>0</v>
      </c>
      <c r="F2454" s="41">
        <f t="shared" si="2371"/>
        <v>0</v>
      </c>
      <c r="G2454" s="41">
        <f t="shared" si="2371"/>
        <v>0</v>
      </c>
      <c r="H2454" s="41">
        <f t="shared" si="2371"/>
        <v>0</v>
      </c>
      <c r="I2454" s="41">
        <f t="shared" si="2371"/>
        <v>0</v>
      </c>
      <c r="J2454" s="41">
        <f t="shared" si="2371"/>
        <v>0</v>
      </c>
      <c r="K2454" s="41">
        <f t="shared" si="2371"/>
        <v>0</v>
      </c>
      <c r="L2454" s="41">
        <f t="shared" si="2371"/>
        <v>0</v>
      </c>
      <c r="M2454" s="41">
        <f t="shared" si="2371"/>
        <v>0</v>
      </c>
      <c r="N2454" s="41">
        <f t="shared" si="2371"/>
        <v>0</v>
      </c>
      <c r="O2454" s="41">
        <f t="shared" si="2371"/>
        <v>0</v>
      </c>
      <c r="P2454" s="41">
        <f t="shared" si="2371"/>
        <v>0</v>
      </c>
      <c r="Q2454" s="41">
        <f t="shared" si="2371"/>
        <v>0</v>
      </c>
      <c r="R2454" s="41">
        <f t="shared" si="2371"/>
        <v>0</v>
      </c>
      <c r="S2454" s="41">
        <f t="shared" si="2371"/>
        <v>0</v>
      </c>
      <c r="T2454" s="41">
        <f t="shared" si="2371"/>
        <v>0</v>
      </c>
      <c r="U2454" s="41">
        <f t="shared" si="2371"/>
        <v>0</v>
      </c>
    </row>
    <row r="2455" spans="1:21" hidden="1" x14ac:dyDescent="0.2">
      <c r="A2455" s="3">
        <v>5230960101</v>
      </c>
      <c r="B2455" s="4" t="s">
        <v>420</v>
      </c>
      <c r="C2455" s="4" t="s">
        <v>9</v>
      </c>
      <c r="D2455" s="4">
        <f t="shared" si="2340"/>
        <v>10</v>
      </c>
      <c r="E2455" s="42">
        <f>+F2455+G2455+J2455+K2455+L2455+H2455+M2455+N2455+I2455+O2455+P2455+Q2455+R2455+S2455+T2455+U2455</f>
        <v>0</v>
      </c>
      <c r="F2455" s="42">
        <f>IFERROR(VLOOKUP($A2455,'2018'!$A$8:$C$209,3,FALSE),0)</f>
        <v>0</v>
      </c>
      <c r="G2455" s="42">
        <f>IFERROR(VLOOKUP($A2455,'2019'!$A$8:$C$282,3,FALSE),0)</f>
        <v>0</v>
      </c>
      <c r="H2455" s="42">
        <f>+IFERROR(VLOOKUP($A2455,'2020'!$A$14:$C$247,3,FALSE),0)</f>
        <v>0</v>
      </c>
      <c r="I2455" s="42">
        <f>+IFERROR(VLOOKUP($A2455,'2021'!$A$12:$C$276,3,FALSE),0)</f>
        <v>0</v>
      </c>
      <c r="J2455" s="42">
        <f>+IFERROR(VLOOKUP($A2455,'2022'!$A:$O,4,FALSE),0)</f>
        <v>0</v>
      </c>
      <c r="K2455" s="42">
        <f>+IFERROR(VLOOKUP($A2455,'2022'!$A:$O,5,FALSE),0)</f>
        <v>0</v>
      </c>
      <c r="L2455" s="42">
        <f>+IFERROR(VLOOKUP($A2455,'2022'!$A:$O,6,FALSE),0)</f>
        <v>0</v>
      </c>
      <c r="M2455" s="42">
        <f>+IFERROR(VLOOKUP($A2455,'2022'!$A:$O,7,FALSE),0)</f>
        <v>0</v>
      </c>
      <c r="N2455" s="42">
        <f>+IFERROR(VLOOKUP($A2455,'2022'!$A:$O,8,FALSE),0)</f>
        <v>0</v>
      </c>
      <c r="O2455" s="42">
        <f>+IFERROR(VLOOKUP($A2455,'2022'!$A:$O,9,FALSE),0)</f>
        <v>0</v>
      </c>
      <c r="P2455" s="42">
        <f>+IFERROR(VLOOKUP($A2455,'2022'!$A:$O,10,FALSE),0)</f>
        <v>0</v>
      </c>
      <c r="Q2455" s="42">
        <f>+IFERROR(VLOOKUP($A2455,'2022'!$A:$O,11,FALSE),0)</f>
        <v>0</v>
      </c>
      <c r="R2455" s="42">
        <f>+IFERROR(VLOOKUP($A2455,'2022'!$A:$O,12,FALSE),0)</f>
        <v>0</v>
      </c>
      <c r="S2455" s="42">
        <f>+IFERROR(VLOOKUP($A2455,'2022'!$A:$O,13,FALSE),0)</f>
        <v>0</v>
      </c>
      <c r="T2455" s="42">
        <f>+IFERROR(VLOOKUP($A2455,'2022'!$A:$O,14,FALSE),0)</f>
        <v>0</v>
      </c>
      <c r="U2455" s="42">
        <f>+IFERROR(VLOOKUP($A2455,'2022'!$A:$O,15,FALSE),0)</f>
        <v>0</v>
      </c>
    </row>
    <row r="2456" spans="1:21" ht="12" hidden="1" customHeight="1" x14ac:dyDescent="0.25">
      <c r="A2456" s="5">
        <v>523098</v>
      </c>
      <c r="B2456" s="6" t="s">
        <v>600</v>
      </c>
      <c r="C2456" s="6" t="s">
        <v>5</v>
      </c>
      <c r="D2456" s="6">
        <f t="shared" si="2340"/>
        <v>6</v>
      </c>
      <c r="E2456" s="40">
        <f t="shared" ref="E2456:U2457" si="2372">+E2457</f>
        <v>0</v>
      </c>
      <c r="F2456" s="40">
        <f t="shared" si="2372"/>
        <v>0</v>
      </c>
      <c r="G2456" s="40">
        <f t="shared" si="2372"/>
        <v>0</v>
      </c>
      <c r="H2456" s="40">
        <f t="shared" si="2372"/>
        <v>0</v>
      </c>
      <c r="I2456" s="40">
        <f t="shared" si="2372"/>
        <v>0</v>
      </c>
      <c r="J2456" s="40">
        <f t="shared" si="2372"/>
        <v>0</v>
      </c>
      <c r="K2456" s="40">
        <f t="shared" si="2372"/>
        <v>0</v>
      </c>
      <c r="L2456" s="40">
        <f t="shared" si="2372"/>
        <v>0</v>
      </c>
      <c r="M2456" s="40">
        <f t="shared" si="2372"/>
        <v>0</v>
      </c>
      <c r="N2456" s="40">
        <f t="shared" si="2372"/>
        <v>0</v>
      </c>
      <c r="O2456" s="40">
        <f t="shared" si="2372"/>
        <v>0</v>
      </c>
      <c r="P2456" s="40">
        <f t="shared" si="2372"/>
        <v>0</v>
      </c>
      <c r="Q2456" s="40">
        <f t="shared" si="2372"/>
        <v>0</v>
      </c>
      <c r="R2456" s="40">
        <f t="shared" si="2372"/>
        <v>0</v>
      </c>
      <c r="S2456" s="40">
        <f t="shared" si="2372"/>
        <v>0</v>
      </c>
      <c r="T2456" s="40">
        <f t="shared" si="2372"/>
        <v>0</v>
      </c>
      <c r="U2456" s="40">
        <f t="shared" si="2372"/>
        <v>0</v>
      </c>
    </row>
    <row r="2457" spans="1:21" ht="12" hidden="1" customHeight="1" x14ac:dyDescent="0.25">
      <c r="A2457" s="34">
        <v>52309801</v>
      </c>
      <c r="B2457" s="35" t="s">
        <v>600</v>
      </c>
      <c r="C2457" s="35" t="s">
        <v>5</v>
      </c>
      <c r="D2457" s="35">
        <f t="shared" si="2340"/>
        <v>8</v>
      </c>
      <c r="E2457" s="41">
        <f t="shared" si="2372"/>
        <v>0</v>
      </c>
      <c r="F2457" s="41">
        <f t="shared" si="2372"/>
        <v>0</v>
      </c>
      <c r="G2457" s="41">
        <f t="shared" si="2372"/>
        <v>0</v>
      </c>
      <c r="H2457" s="41">
        <f t="shared" si="2372"/>
        <v>0</v>
      </c>
      <c r="I2457" s="41">
        <f t="shared" si="2372"/>
        <v>0</v>
      </c>
      <c r="J2457" s="41">
        <f t="shared" si="2372"/>
        <v>0</v>
      </c>
      <c r="K2457" s="41">
        <f t="shared" si="2372"/>
        <v>0</v>
      </c>
      <c r="L2457" s="41">
        <f t="shared" si="2372"/>
        <v>0</v>
      </c>
      <c r="M2457" s="41">
        <f t="shared" si="2372"/>
        <v>0</v>
      </c>
      <c r="N2457" s="41">
        <f t="shared" si="2372"/>
        <v>0</v>
      </c>
      <c r="O2457" s="41">
        <f t="shared" si="2372"/>
        <v>0</v>
      </c>
      <c r="P2457" s="41">
        <f t="shared" si="2372"/>
        <v>0</v>
      </c>
      <c r="Q2457" s="41">
        <f t="shared" si="2372"/>
        <v>0</v>
      </c>
      <c r="R2457" s="41">
        <f t="shared" si="2372"/>
        <v>0</v>
      </c>
      <c r="S2457" s="41">
        <f t="shared" si="2372"/>
        <v>0</v>
      </c>
      <c r="T2457" s="41">
        <f t="shared" si="2372"/>
        <v>0</v>
      </c>
      <c r="U2457" s="41">
        <f t="shared" si="2372"/>
        <v>0</v>
      </c>
    </row>
    <row r="2458" spans="1:21" hidden="1" x14ac:dyDescent="0.2">
      <c r="A2458" s="3">
        <v>5230980101</v>
      </c>
      <c r="B2458" s="4" t="s">
        <v>600</v>
      </c>
      <c r="C2458" s="4" t="s">
        <v>9</v>
      </c>
      <c r="D2458" s="4">
        <f t="shared" si="2340"/>
        <v>10</v>
      </c>
      <c r="E2458" s="42">
        <f>+F2458+G2458+J2458+K2458+L2458+H2458+M2458+N2458+I2458+O2458+P2458+Q2458+R2458+S2458+T2458+U2458</f>
        <v>0</v>
      </c>
      <c r="F2458" s="42">
        <f>IFERROR(VLOOKUP($A2458,'2018'!$A$8:$C$209,3,FALSE),0)</f>
        <v>0</v>
      </c>
      <c r="G2458" s="42">
        <f>IFERROR(VLOOKUP($A2458,'2019'!$A$8:$C$282,3,FALSE),0)</f>
        <v>0</v>
      </c>
      <c r="H2458" s="42">
        <f>+IFERROR(VLOOKUP($A2458,'2020'!$A$14:$C$247,3,FALSE),0)</f>
        <v>0</v>
      </c>
      <c r="I2458" s="42">
        <f>+IFERROR(VLOOKUP($A2458,'2021'!$A$12:$C$276,3,FALSE),0)</f>
        <v>0</v>
      </c>
      <c r="J2458" s="42">
        <f>+IFERROR(VLOOKUP($A2458,'2022'!$A:$O,4,FALSE),0)</f>
        <v>0</v>
      </c>
      <c r="K2458" s="42">
        <f>+IFERROR(VLOOKUP($A2458,'2022'!$A:$O,5,FALSE),0)</f>
        <v>0</v>
      </c>
      <c r="L2458" s="42">
        <f>+IFERROR(VLOOKUP($A2458,'2022'!$A:$O,6,FALSE),0)</f>
        <v>0</v>
      </c>
      <c r="M2458" s="42">
        <f>+IFERROR(VLOOKUP($A2458,'2022'!$A:$O,7,FALSE),0)</f>
        <v>0</v>
      </c>
      <c r="N2458" s="42">
        <f>+IFERROR(VLOOKUP($A2458,'2022'!$A:$O,8,FALSE),0)</f>
        <v>0</v>
      </c>
      <c r="O2458" s="42">
        <f>+IFERROR(VLOOKUP($A2458,'2022'!$A:$O,9,FALSE),0)</f>
        <v>0</v>
      </c>
      <c r="P2458" s="42">
        <f>+IFERROR(VLOOKUP($A2458,'2022'!$A:$O,10,FALSE),0)</f>
        <v>0</v>
      </c>
      <c r="Q2458" s="42">
        <f>+IFERROR(VLOOKUP($A2458,'2022'!$A:$O,11,FALSE),0)</f>
        <v>0</v>
      </c>
      <c r="R2458" s="42">
        <f>+IFERROR(VLOOKUP($A2458,'2022'!$A:$O,12,FALSE),0)</f>
        <v>0</v>
      </c>
      <c r="S2458" s="42">
        <f>+IFERROR(VLOOKUP($A2458,'2022'!$A:$O,13,FALSE),0)</f>
        <v>0</v>
      </c>
      <c r="T2458" s="42">
        <f>+IFERROR(VLOOKUP($A2458,'2022'!$A:$O,14,FALSE),0)</f>
        <v>0</v>
      </c>
      <c r="U2458" s="42">
        <f>+IFERROR(VLOOKUP($A2458,'2022'!$A:$O,15,FALSE),0)</f>
        <v>0</v>
      </c>
    </row>
    <row r="2459" spans="1:21" ht="12" hidden="1" customHeight="1" x14ac:dyDescent="0.25">
      <c r="A2459" s="32">
        <v>5235</v>
      </c>
      <c r="B2459" s="33" t="s">
        <v>126</v>
      </c>
      <c r="C2459" s="33" t="s">
        <v>5</v>
      </c>
      <c r="D2459" s="33">
        <f t="shared" si="2340"/>
        <v>4</v>
      </c>
      <c r="E2459" s="39">
        <f t="shared" ref="E2459:L2459" si="2373">+E2460+E2463+E2466+E2470+E2473+E2476+E2481+E2484+E2487+E2490+E2493+E2508+E2511+E2514</f>
        <v>0</v>
      </c>
      <c r="F2459" s="39">
        <f t="shared" si="2373"/>
        <v>0</v>
      </c>
      <c r="G2459" s="39">
        <f t="shared" si="2373"/>
        <v>0</v>
      </c>
      <c r="H2459" s="39">
        <f t="shared" ref="H2459" si="2374">+H2460+H2463+H2466+H2470+H2473+H2476+H2481+H2484+H2487+H2490+H2493+H2508+H2511+H2514</f>
        <v>0</v>
      </c>
      <c r="I2459" s="39">
        <f t="shared" ref="I2459" si="2375">+I2460+I2463+I2466+I2470+I2473+I2476+I2481+I2484+I2487+I2490+I2493+I2508+I2511+I2514</f>
        <v>0</v>
      </c>
      <c r="J2459" s="39">
        <f t="shared" si="2373"/>
        <v>0</v>
      </c>
      <c r="K2459" s="39">
        <f t="shared" si="2373"/>
        <v>0</v>
      </c>
      <c r="L2459" s="39">
        <f t="shared" si="2373"/>
        <v>0</v>
      </c>
      <c r="M2459" s="39">
        <f t="shared" ref="M2459:N2459" si="2376">+M2460+M2463+M2466+M2470+M2473+M2476+M2481+M2484+M2487+M2490+M2493+M2508+M2511+M2514</f>
        <v>0</v>
      </c>
      <c r="N2459" s="39">
        <f t="shared" si="2376"/>
        <v>0</v>
      </c>
      <c r="O2459" s="39">
        <f t="shared" ref="O2459:S2459" si="2377">+O2460+O2463+O2466+O2470+O2473+O2476+O2481+O2484+O2487+O2490+O2493+O2508+O2511+O2514</f>
        <v>0</v>
      </c>
      <c r="P2459" s="39">
        <f t="shared" si="2377"/>
        <v>0</v>
      </c>
      <c r="Q2459" s="39">
        <f t="shared" si="2377"/>
        <v>0</v>
      </c>
      <c r="R2459" s="39">
        <f t="shared" si="2377"/>
        <v>0</v>
      </c>
      <c r="S2459" s="39">
        <f t="shared" si="2377"/>
        <v>0</v>
      </c>
      <c r="T2459" s="39">
        <f t="shared" ref="T2459:U2459" si="2378">+T2460+T2463+T2466+T2470+T2473+T2476+T2481+T2484+T2487+T2490+T2493+T2508+T2511+T2514</f>
        <v>0</v>
      </c>
      <c r="U2459" s="39">
        <f t="shared" si="2378"/>
        <v>0</v>
      </c>
    </row>
    <row r="2460" spans="1:21" ht="12" hidden="1" customHeight="1" x14ac:dyDescent="0.25">
      <c r="A2460" s="5">
        <v>523505</v>
      </c>
      <c r="B2460" s="6" t="s">
        <v>569</v>
      </c>
      <c r="C2460" s="6" t="s">
        <v>5</v>
      </c>
      <c r="D2460" s="6">
        <f t="shared" si="2340"/>
        <v>6</v>
      </c>
      <c r="E2460" s="40">
        <f t="shared" ref="E2460:U2461" si="2379">+E2461</f>
        <v>0</v>
      </c>
      <c r="F2460" s="40">
        <f t="shared" si="2379"/>
        <v>0</v>
      </c>
      <c r="G2460" s="40">
        <f t="shared" si="2379"/>
        <v>0</v>
      </c>
      <c r="H2460" s="40">
        <f t="shared" si="2379"/>
        <v>0</v>
      </c>
      <c r="I2460" s="40">
        <f t="shared" si="2379"/>
        <v>0</v>
      </c>
      <c r="J2460" s="40">
        <f t="shared" si="2379"/>
        <v>0</v>
      </c>
      <c r="K2460" s="40">
        <f t="shared" si="2379"/>
        <v>0</v>
      </c>
      <c r="L2460" s="40">
        <f t="shared" si="2379"/>
        <v>0</v>
      </c>
      <c r="M2460" s="40">
        <f t="shared" si="2379"/>
        <v>0</v>
      </c>
      <c r="N2460" s="40">
        <f t="shared" si="2379"/>
        <v>0</v>
      </c>
      <c r="O2460" s="40">
        <f t="shared" si="2379"/>
        <v>0</v>
      </c>
      <c r="P2460" s="40">
        <f t="shared" si="2379"/>
        <v>0</v>
      </c>
      <c r="Q2460" s="40">
        <f t="shared" si="2379"/>
        <v>0</v>
      </c>
      <c r="R2460" s="40">
        <f t="shared" si="2379"/>
        <v>0</v>
      </c>
      <c r="S2460" s="40">
        <f t="shared" si="2379"/>
        <v>0</v>
      </c>
      <c r="T2460" s="40">
        <f t="shared" si="2379"/>
        <v>0</v>
      </c>
      <c r="U2460" s="40">
        <f t="shared" si="2379"/>
        <v>0</v>
      </c>
    </row>
    <row r="2461" spans="1:21" ht="12" hidden="1" x14ac:dyDescent="0.25">
      <c r="A2461" s="34">
        <v>52350501</v>
      </c>
      <c r="B2461" s="35" t="s">
        <v>569</v>
      </c>
      <c r="C2461" s="35" t="s">
        <v>5</v>
      </c>
      <c r="D2461" s="35">
        <f t="shared" ref="D2461:D2524" si="2380">+LEN(A2461)</f>
        <v>8</v>
      </c>
      <c r="E2461" s="41">
        <f t="shared" si="2379"/>
        <v>0</v>
      </c>
      <c r="F2461" s="41">
        <f t="shared" si="2379"/>
        <v>0</v>
      </c>
      <c r="G2461" s="41">
        <f t="shared" si="2379"/>
        <v>0</v>
      </c>
      <c r="H2461" s="41">
        <f t="shared" si="2379"/>
        <v>0</v>
      </c>
      <c r="I2461" s="41">
        <f t="shared" si="2379"/>
        <v>0</v>
      </c>
      <c r="J2461" s="41">
        <f t="shared" si="2379"/>
        <v>0</v>
      </c>
      <c r="K2461" s="41">
        <f t="shared" si="2379"/>
        <v>0</v>
      </c>
      <c r="L2461" s="41">
        <f t="shared" si="2379"/>
        <v>0</v>
      </c>
      <c r="M2461" s="41">
        <f t="shared" si="2379"/>
        <v>0</v>
      </c>
      <c r="N2461" s="41">
        <f t="shared" si="2379"/>
        <v>0</v>
      </c>
      <c r="O2461" s="41">
        <f t="shared" si="2379"/>
        <v>0</v>
      </c>
      <c r="P2461" s="41">
        <f t="shared" si="2379"/>
        <v>0</v>
      </c>
      <c r="Q2461" s="41">
        <f t="shared" si="2379"/>
        <v>0</v>
      </c>
      <c r="R2461" s="41">
        <f t="shared" si="2379"/>
        <v>0</v>
      </c>
      <c r="S2461" s="41">
        <f t="shared" si="2379"/>
        <v>0</v>
      </c>
      <c r="T2461" s="41">
        <f t="shared" si="2379"/>
        <v>0</v>
      </c>
      <c r="U2461" s="41">
        <f t="shared" si="2379"/>
        <v>0</v>
      </c>
    </row>
    <row r="2462" spans="1:21" ht="12" hidden="1" customHeight="1" x14ac:dyDescent="0.2">
      <c r="A2462" s="3">
        <v>5235050101</v>
      </c>
      <c r="B2462" s="4" t="s">
        <v>569</v>
      </c>
      <c r="C2462" s="4" t="s">
        <v>9</v>
      </c>
      <c r="D2462" s="4">
        <f t="shared" si="2380"/>
        <v>10</v>
      </c>
      <c r="E2462" s="42">
        <f>+F2462+G2462+J2462+K2462+L2462+H2462+M2462+N2462+I2462+O2462+P2462+Q2462+R2462+S2462+T2462+U2462</f>
        <v>0</v>
      </c>
      <c r="F2462" s="42">
        <f>IFERROR(VLOOKUP($A2462,'2018'!$A$8:$C$209,3,FALSE),0)</f>
        <v>0</v>
      </c>
      <c r="G2462" s="42">
        <f>IFERROR(VLOOKUP($A2462,'2019'!$A$8:$C$282,3,FALSE),0)</f>
        <v>0</v>
      </c>
      <c r="H2462" s="42">
        <f>+IFERROR(VLOOKUP($A2462,'2020'!$A$14:$C$247,3,FALSE),0)</f>
        <v>0</v>
      </c>
      <c r="I2462" s="42">
        <f>+IFERROR(VLOOKUP($A2462,'2021'!$A$12:$C$276,3,FALSE),0)</f>
        <v>0</v>
      </c>
      <c r="J2462" s="42">
        <f>+IFERROR(VLOOKUP($A2462,'2022'!$A:$O,4,FALSE),0)</f>
        <v>0</v>
      </c>
      <c r="K2462" s="42">
        <f>+IFERROR(VLOOKUP($A2462,'2022'!$A:$O,5,FALSE),0)</f>
        <v>0</v>
      </c>
      <c r="L2462" s="42">
        <f>+IFERROR(VLOOKUP($A2462,'2022'!$A:$O,6,FALSE),0)</f>
        <v>0</v>
      </c>
      <c r="M2462" s="42">
        <f>+IFERROR(VLOOKUP($A2462,'2022'!$A:$O,7,FALSE),0)</f>
        <v>0</v>
      </c>
      <c r="N2462" s="42">
        <f>+IFERROR(VLOOKUP($A2462,'2022'!$A:$O,8,FALSE),0)</f>
        <v>0</v>
      </c>
      <c r="O2462" s="42">
        <f>+IFERROR(VLOOKUP($A2462,'2022'!$A:$O,9,FALSE),0)</f>
        <v>0</v>
      </c>
      <c r="P2462" s="42">
        <f>+IFERROR(VLOOKUP($A2462,'2022'!$A:$O,10,FALSE),0)</f>
        <v>0</v>
      </c>
      <c r="Q2462" s="42">
        <f>+IFERROR(VLOOKUP($A2462,'2022'!$A:$O,11,FALSE),0)</f>
        <v>0</v>
      </c>
      <c r="R2462" s="42">
        <f>+IFERROR(VLOOKUP($A2462,'2022'!$A:$O,12,FALSE),0)</f>
        <v>0</v>
      </c>
      <c r="S2462" s="42">
        <f>+IFERROR(VLOOKUP($A2462,'2022'!$A:$O,13,FALSE),0)</f>
        <v>0</v>
      </c>
      <c r="T2462" s="42">
        <f>+IFERROR(VLOOKUP($A2462,'2022'!$A:$O,14,FALSE),0)</f>
        <v>0</v>
      </c>
      <c r="U2462" s="42">
        <f>+IFERROR(VLOOKUP($A2462,'2022'!$A:$O,15,FALSE),0)</f>
        <v>0</v>
      </c>
    </row>
    <row r="2463" spans="1:21" ht="12" hidden="1" customHeight="1" x14ac:dyDescent="0.25">
      <c r="A2463" s="5">
        <v>523510</v>
      </c>
      <c r="B2463" s="6" t="s">
        <v>1067</v>
      </c>
      <c r="C2463" s="6" t="s">
        <v>5</v>
      </c>
      <c r="D2463" s="6">
        <f t="shared" si="2380"/>
        <v>6</v>
      </c>
      <c r="E2463" s="40">
        <f t="shared" ref="E2463:U2464" si="2381">+E2464</f>
        <v>0</v>
      </c>
      <c r="F2463" s="40">
        <f t="shared" si="2381"/>
        <v>0</v>
      </c>
      <c r="G2463" s="40">
        <f t="shared" si="2381"/>
        <v>0</v>
      </c>
      <c r="H2463" s="40">
        <f t="shared" si="2381"/>
        <v>0</v>
      </c>
      <c r="I2463" s="40">
        <f t="shared" si="2381"/>
        <v>0</v>
      </c>
      <c r="J2463" s="40">
        <f t="shared" si="2381"/>
        <v>0</v>
      </c>
      <c r="K2463" s="40">
        <f t="shared" si="2381"/>
        <v>0</v>
      </c>
      <c r="L2463" s="40">
        <f t="shared" si="2381"/>
        <v>0</v>
      </c>
      <c r="M2463" s="40">
        <f t="shared" si="2381"/>
        <v>0</v>
      </c>
      <c r="N2463" s="40">
        <f t="shared" si="2381"/>
        <v>0</v>
      </c>
      <c r="O2463" s="40">
        <f t="shared" si="2381"/>
        <v>0</v>
      </c>
      <c r="P2463" s="40">
        <f t="shared" si="2381"/>
        <v>0</v>
      </c>
      <c r="Q2463" s="40">
        <f t="shared" si="2381"/>
        <v>0</v>
      </c>
      <c r="R2463" s="40">
        <f t="shared" si="2381"/>
        <v>0</v>
      </c>
      <c r="S2463" s="40">
        <f t="shared" si="2381"/>
        <v>0</v>
      </c>
      <c r="T2463" s="40">
        <f t="shared" si="2381"/>
        <v>0</v>
      </c>
      <c r="U2463" s="40">
        <f t="shared" si="2381"/>
        <v>0</v>
      </c>
    </row>
    <row r="2464" spans="1:21" ht="12" hidden="1" x14ac:dyDescent="0.25">
      <c r="A2464" s="34">
        <v>52351001</v>
      </c>
      <c r="B2464" s="35" t="s">
        <v>1067</v>
      </c>
      <c r="C2464" s="35" t="s">
        <v>5</v>
      </c>
      <c r="D2464" s="35">
        <f t="shared" si="2380"/>
        <v>8</v>
      </c>
      <c r="E2464" s="41">
        <f t="shared" si="2381"/>
        <v>0</v>
      </c>
      <c r="F2464" s="41">
        <f t="shared" si="2381"/>
        <v>0</v>
      </c>
      <c r="G2464" s="41">
        <f t="shared" si="2381"/>
        <v>0</v>
      </c>
      <c r="H2464" s="41">
        <f t="shared" si="2381"/>
        <v>0</v>
      </c>
      <c r="I2464" s="41">
        <f t="shared" si="2381"/>
        <v>0</v>
      </c>
      <c r="J2464" s="41">
        <f t="shared" si="2381"/>
        <v>0</v>
      </c>
      <c r="K2464" s="41">
        <f t="shared" si="2381"/>
        <v>0</v>
      </c>
      <c r="L2464" s="41">
        <f t="shared" si="2381"/>
        <v>0</v>
      </c>
      <c r="M2464" s="41">
        <f t="shared" si="2381"/>
        <v>0</v>
      </c>
      <c r="N2464" s="41">
        <f t="shared" si="2381"/>
        <v>0</v>
      </c>
      <c r="O2464" s="41">
        <f t="shared" si="2381"/>
        <v>0</v>
      </c>
      <c r="P2464" s="41">
        <f t="shared" si="2381"/>
        <v>0</v>
      </c>
      <c r="Q2464" s="41">
        <f t="shared" si="2381"/>
        <v>0</v>
      </c>
      <c r="R2464" s="41">
        <f t="shared" si="2381"/>
        <v>0</v>
      </c>
      <c r="S2464" s="41">
        <f t="shared" si="2381"/>
        <v>0</v>
      </c>
      <c r="T2464" s="41">
        <f t="shared" si="2381"/>
        <v>0</v>
      </c>
      <c r="U2464" s="41">
        <f t="shared" si="2381"/>
        <v>0</v>
      </c>
    </row>
    <row r="2465" spans="1:21" hidden="1" x14ac:dyDescent="0.2">
      <c r="A2465" s="3">
        <v>5235100101</v>
      </c>
      <c r="B2465" s="4" t="s">
        <v>1067</v>
      </c>
      <c r="C2465" s="4" t="s">
        <v>9</v>
      </c>
      <c r="D2465" s="4">
        <f t="shared" si="2380"/>
        <v>10</v>
      </c>
      <c r="E2465" s="42">
        <f>+F2465+G2465+J2465+K2465+L2465+H2465+M2465+N2465+I2465+O2465+P2465+Q2465+R2465+S2465+T2465+U2465</f>
        <v>0</v>
      </c>
      <c r="F2465" s="42">
        <f>IFERROR(VLOOKUP($A2465,'2018'!$A$8:$C$209,3,FALSE),0)</f>
        <v>0</v>
      </c>
      <c r="G2465" s="42">
        <f>IFERROR(VLOOKUP($A2465,'2019'!$A$8:$C$282,3,FALSE),0)</f>
        <v>0</v>
      </c>
      <c r="H2465" s="42">
        <f>+IFERROR(VLOOKUP($A2465,'2020'!$A$14:$C$247,3,FALSE),0)</f>
        <v>0</v>
      </c>
      <c r="I2465" s="42">
        <f>+IFERROR(VLOOKUP($A2465,'2021'!$A$12:$C$276,3,FALSE),0)</f>
        <v>0</v>
      </c>
      <c r="J2465" s="42">
        <f>+IFERROR(VLOOKUP($A2465,'2022'!$A:$O,4,FALSE),0)</f>
        <v>0</v>
      </c>
      <c r="K2465" s="42">
        <f>+IFERROR(VLOOKUP($A2465,'2022'!$A:$O,5,FALSE),0)</f>
        <v>0</v>
      </c>
      <c r="L2465" s="42">
        <f>+IFERROR(VLOOKUP($A2465,'2022'!$A:$O,6,FALSE),0)</f>
        <v>0</v>
      </c>
      <c r="M2465" s="42">
        <f>+IFERROR(VLOOKUP($A2465,'2022'!$A:$O,7,FALSE),0)</f>
        <v>0</v>
      </c>
      <c r="N2465" s="42">
        <f>+IFERROR(VLOOKUP($A2465,'2022'!$A:$O,8,FALSE),0)</f>
        <v>0</v>
      </c>
      <c r="O2465" s="42">
        <f>+IFERROR(VLOOKUP($A2465,'2022'!$A:$O,9,FALSE),0)</f>
        <v>0</v>
      </c>
      <c r="P2465" s="42">
        <f>+IFERROR(VLOOKUP($A2465,'2022'!$A:$O,10,FALSE),0)</f>
        <v>0</v>
      </c>
      <c r="Q2465" s="42">
        <f>+IFERROR(VLOOKUP($A2465,'2022'!$A:$O,11,FALSE),0)</f>
        <v>0</v>
      </c>
      <c r="R2465" s="42">
        <f>+IFERROR(VLOOKUP($A2465,'2022'!$A:$O,12,FALSE),0)</f>
        <v>0</v>
      </c>
      <c r="S2465" s="42">
        <f>+IFERROR(VLOOKUP($A2465,'2022'!$A:$O,13,FALSE),0)</f>
        <v>0</v>
      </c>
      <c r="T2465" s="42">
        <f>+IFERROR(VLOOKUP($A2465,'2022'!$A:$O,14,FALSE),0)</f>
        <v>0</v>
      </c>
      <c r="U2465" s="42">
        <f>+IFERROR(VLOOKUP($A2465,'2022'!$A:$O,15,FALSE),0)</f>
        <v>0</v>
      </c>
    </row>
    <row r="2466" spans="1:21" ht="12" hidden="1" x14ac:dyDescent="0.25">
      <c r="A2466" s="5">
        <v>523520</v>
      </c>
      <c r="B2466" s="6" t="s">
        <v>1069</v>
      </c>
      <c r="C2466" s="6" t="s">
        <v>5</v>
      </c>
      <c r="D2466" s="6">
        <f t="shared" si="2380"/>
        <v>6</v>
      </c>
      <c r="E2466" s="40">
        <f t="shared" ref="E2466:U2466" si="2382">+E2467</f>
        <v>0</v>
      </c>
      <c r="F2466" s="40">
        <f t="shared" si="2382"/>
        <v>0</v>
      </c>
      <c r="G2466" s="40">
        <f t="shared" si="2382"/>
        <v>0</v>
      </c>
      <c r="H2466" s="40">
        <f t="shared" si="2382"/>
        <v>0</v>
      </c>
      <c r="I2466" s="40">
        <f t="shared" si="2382"/>
        <v>0</v>
      </c>
      <c r="J2466" s="40">
        <f t="shared" si="2382"/>
        <v>0</v>
      </c>
      <c r="K2466" s="40">
        <f t="shared" si="2382"/>
        <v>0</v>
      </c>
      <c r="L2466" s="40">
        <f t="shared" si="2382"/>
        <v>0</v>
      </c>
      <c r="M2466" s="40">
        <f t="shared" si="2382"/>
        <v>0</v>
      </c>
      <c r="N2466" s="40">
        <f t="shared" si="2382"/>
        <v>0</v>
      </c>
      <c r="O2466" s="40">
        <f t="shared" si="2382"/>
        <v>0</v>
      </c>
      <c r="P2466" s="40">
        <f t="shared" si="2382"/>
        <v>0</v>
      </c>
      <c r="Q2466" s="40">
        <f t="shared" si="2382"/>
        <v>0</v>
      </c>
      <c r="R2466" s="40">
        <f t="shared" si="2382"/>
        <v>0</v>
      </c>
      <c r="S2466" s="40">
        <f t="shared" si="2382"/>
        <v>0</v>
      </c>
      <c r="T2466" s="40">
        <f t="shared" si="2382"/>
        <v>0</v>
      </c>
      <c r="U2466" s="40">
        <f t="shared" si="2382"/>
        <v>0</v>
      </c>
    </row>
    <row r="2467" spans="1:21" ht="12" hidden="1" customHeight="1" x14ac:dyDescent="0.25">
      <c r="A2467" s="34">
        <v>52352001</v>
      </c>
      <c r="B2467" s="35" t="s">
        <v>1069</v>
      </c>
      <c r="C2467" s="35" t="s">
        <v>5</v>
      </c>
      <c r="D2467" s="35">
        <f t="shared" si="2380"/>
        <v>8</v>
      </c>
      <c r="E2467" s="41">
        <f t="shared" ref="E2467:L2467" si="2383">+E2468+E2469</f>
        <v>0</v>
      </c>
      <c r="F2467" s="41">
        <f t="shared" si="2383"/>
        <v>0</v>
      </c>
      <c r="G2467" s="41">
        <f t="shared" si="2383"/>
        <v>0</v>
      </c>
      <c r="H2467" s="41">
        <f t="shared" ref="H2467" si="2384">+H2468+H2469</f>
        <v>0</v>
      </c>
      <c r="I2467" s="41">
        <f t="shared" ref="I2467" si="2385">+I2468+I2469</f>
        <v>0</v>
      </c>
      <c r="J2467" s="41">
        <f t="shared" si="2383"/>
        <v>0</v>
      </c>
      <c r="K2467" s="41">
        <f t="shared" si="2383"/>
        <v>0</v>
      </c>
      <c r="L2467" s="41">
        <f t="shared" si="2383"/>
        <v>0</v>
      </c>
      <c r="M2467" s="41">
        <f t="shared" ref="M2467:N2467" si="2386">+M2468+M2469</f>
        <v>0</v>
      </c>
      <c r="N2467" s="41">
        <f t="shared" si="2386"/>
        <v>0</v>
      </c>
      <c r="O2467" s="41">
        <f t="shared" ref="O2467:S2467" si="2387">+O2468+O2469</f>
        <v>0</v>
      </c>
      <c r="P2467" s="41">
        <f t="shared" si="2387"/>
        <v>0</v>
      </c>
      <c r="Q2467" s="41">
        <f t="shared" si="2387"/>
        <v>0</v>
      </c>
      <c r="R2467" s="41">
        <f t="shared" si="2387"/>
        <v>0</v>
      </c>
      <c r="S2467" s="41">
        <f t="shared" si="2387"/>
        <v>0</v>
      </c>
      <c r="T2467" s="41">
        <f t="shared" ref="T2467:U2467" si="2388">+T2468+T2469</f>
        <v>0</v>
      </c>
      <c r="U2467" s="41">
        <f t="shared" si="2388"/>
        <v>0</v>
      </c>
    </row>
    <row r="2468" spans="1:21" ht="12" hidden="1" customHeight="1" x14ac:dyDescent="0.2">
      <c r="A2468" s="3">
        <v>5235200101</v>
      </c>
      <c r="B2468" s="4" t="s">
        <v>1069</v>
      </c>
      <c r="C2468" s="4" t="s">
        <v>9</v>
      </c>
      <c r="D2468" s="4">
        <f t="shared" si="2380"/>
        <v>10</v>
      </c>
      <c r="E2468" s="42">
        <f t="shared" ref="E2468:E2469" si="2389">+F2468+G2468+J2468+K2468+L2468+H2468+M2468+N2468+I2468+O2468+P2468+Q2468+R2468+S2468+T2468+U2468</f>
        <v>0</v>
      </c>
      <c r="F2468" s="42">
        <f>IFERROR(VLOOKUP($A2468,'2018'!$A$8:$C$209,3,FALSE),0)</f>
        <v>0</v>
      </c>
      <c r="G2468" s="42">
        <f>IFERROR(VLOOKUP($A2468,'2019'!$A$8:$C$282,3,FALSE),0)</f>
        <v>0</v>
      </c>
      <c r="H2468" s="42">
        <f>+IFERROR(VLOOKUP($A2468,'2020'!$A$14:$C$247,3,FALSE),0)</f>
        <v>0</v>
      </c>
      <c r="I2468" s="42">
        <f>+IFERROR(VLOOKUP($A2468,'2021'!$A$12:$C$276,3,FALSE),0)</f>
        <v>0</v>
      </c>
      <c r="J2468" s="42">
        <f>+IFERROR(VLOOKUP($A2468,'2022'!$A:$O,4,FALSE),0)</f>
        <v>0</v>
      </c>
      <c r="K2468" s="42">
        <f>+IFERROR(VLOOKUP($A2468,'2022'!$A:$O,5,FALSE),0)</f>
        <v>0</v>
      </c>
      <c r="L2468" s="42">
        <f>+IFERROR(VLOOKUP($A2468,'2022'!$A:$O,6,FALSE),0)</f>
        <v>0</v>
      </c>
      <c r="M2468" s="42">
        <f>+IFERROR(VLOOKUP($A2468,'2022'!$A:$O,7,FALSE),0)</f>
        <v>0</v>
      </c>
      <c r="N2468" s="42">
        <f>+IFERROR(VLOOKUP($A2468,'2022'!$A:$O,8,FALSE),0)</f>
        <v>0</v>
      </c>
      <c r="O2468" s="42">
        <f>+IFERROR(VLOOKUP($A2468,'2022'!$A:$O,9,FALSE),0)</f>
        <v>0</v>
      </c>
      <c r="P2468" s="42">
        <f>+IFERROR(VLOOKUP($A2468,'2022'!$A:$O,10,FALSE),0)</f>
        <v>0</v>
      </c>
      <c r="Q2468" s="42">
        <f>+IFERROR(VLOOKUP($A2468,'2022'!$A:$O,11,FALSE),0)</f>
        <v>0</v>
      </c>
      <c r="R2468" s="42">
        <f>+IFERROR(VLOOKUP($A2468,'2022'!$A:$O,12,FALSE),0)</f>
        <v>0</v>
      </c>
      <c r="S2468" s="42">
        <f>+IFERROR(VLOOKUP($A2468,'2022'!$A:$O,13,FALSE),0)</f>
        <v>0</v>
      </c>
      <c r="T2468" s="42">
        <f>+IFERROR(VLOOKUP($A2468,'2022'!$A:$O,14,FALSE),0)</f>
        <v>0</v>
      </c>
      <c r="U2468" s="42">
        <f>+IFERROR(VLOOKUP($A2468,'2022'!$A:$O,15,FALSE),0)</f>
        <v>0</v>
      </c>
    </row>
    <row r="2469" spans="1:21" hidden="1" x14ac:dyDescent="0.2">
      <c r="A2469" s="3">
        <v>5235200196</v>
      </c>
      <c r="B2469" s="4" t="s">
        <v>1141</v>
      </c>
      <c r="C2469" s="4" t="s">
        <v>9</v>
      </c>
      <c r="D2469" s="4">
        <f t="shared" si="2380"/>
        <v>10</v>
      </c>
      <c r="E2469" s="42">
        <f t="shared" si="2389"/>
        <v>0</v>
      </c>
      <c r="F2469" s="42">
        <f>IFERROR(VLOOKUP($A2469,'2018'!$A$8:$C$209,3,FALSE),0)</f>
        <v>0</v>
      </c>
      <c r="G2469" s="42">
        <f>IFERROR(VLOOKUP($A2469,'2019'!$A$8:$C$282,3,FALSE),0)</f>
        <v>0</v>
      </c>
      <c r="H2469" s="42">
        <f>+IFERROR(VLOOKUP($A2469,'2020'!$A$14:$C$247,3,FALSE),0)</f>
        <v>0</v>
      </c>
      <c r="I2469" s="42">
        <f>+IFERROR(VLOOKUP($A2469,'2021'!$A$12:$C$276,3,FALSE),0)</f>
        <v>0</v>
      </c>
      <c r="J2469" s="42">
        <f>+IFERROR(VLOOKUP($A2469,'2022'!$A:$O,4,FALSE),0)</f>
        <v>0</v>
      </c>
      <c r="K2469" s="42">
        <f>+IFERROR(VLOOKUP($A2469,'2022'!$A:$O,5,FALSE),0)</f>
        <v>0</v>
      </c>
      <c r="L2469" s="42">
        <f>+IFERROR(VLOOKUP($A2469,'2022'!$A:$O,6,FALSE),0)</f>
        <v>0</v>
      </c>
      <c r="M2469" s="42">
        <f>+IFERROR(VLOOKUP($A2469,'2022'!$A:$O,7,FALSE),0)</f>
        <v>0</v>
      </c>
      <c r="N2469" s="42">
        <f>+IFERROR(VLOOKUP($A2469,'2022'!$A:$O,8,FALSE),0)</f>
        <v>0</v>
      </c>
      <c r="O2469" s="42">
        <f>+IFERROR(VLOOKUP($A2469,'2022'!$A:$O,9,FALSE),0)</f>
        <v>0</v>
      </c>
      <c r="P2469" s="42">
        <f>+IFERROR(VLOOKUP($A2469,'2022'!$A:$O,10,FALSE),0)</f>
        <v>0</v>
      </c>
      <c r="Q2469" s="42">
        <f>+IFERROR(VLOOKUP($A2469,'2022'!$A:$O,11,FALSE),0)</f>
        <v>0</v>
      </c>
      <c r="R2469" s="42">
        <f>+IFERROR(VLOOKUP($A2469,'2022'!$A:$O,12,FALSE),0)</f>
        <v>0</v>
      </c>
      <c r="S2469" s="42">
        <f>+IFERROR(VLOOKUP($A2469,'2022'!$A:$O,13,FALSE),0)</f>
        <v>0</v>
      </c>
      <c r="T2469" s="42">
        <f>+IFERROR(VLOOKUP($A2469,'2022'!$A:$O,14,FALSE),0)</f>
        <v>0</v>
      </c>
      <c r="U2469" s="42">
        <f>+IFERROR(VLOOKUP($A2469,'2022'!$A:$O,15,FALSE),0)</f>
        <v>0</v>
      </c>
    </row>
    <row r="2470" spans="1:21" ht="12" hidden="1" customHeight="1" x14ac:dyDescent="0.25">
      <c r="A2470" s="5">
        <v>523525</v>
      </c>
      <c r="B2470" s="6" t="s">
        <v>1071</v>
      </c>
      <c r="C2470" s="6" t="s">
        <v>5</v>
      </c>
      <c r="D2470" s="6">
        <f t="shared" si="2380"/>
        <v>6</v>
      </c>
      <c r="E2470" s="40">
        <f t="shared" ref="E2470:U2471" si="2390">+E2471</f>
        <v>0</v>
      </c>
      <c r="F2470" s="40">
        <f t="shared" si="2390"/>
        <v>0</v>
      </c>
      <c r="G2470" s="40">
        <f t="shared" si="2390"/>
        <v>0</v>
      </c>
      <c r="H2470" s="40">
        <f t="shared" si="2390"/>
        <v>0</v>
      </c>
      <c r="I2470" s="40">
        <f t="shared" si="2390"/>
        <v>0</v>
      </c>
      <c r="J2470" s="40">
        <f t="shared" si="2390"/>
        <v>0</v>
      </c>
      <c r="K2470" s="40">
        <f t="shared" si="2390"/>
        <v>0</v>
      </c>
      <c r="L2470" s="40">
        <f t="shared" si="2390"/>
        <v>0</v>
      </c>
      <c r="M2470" s="40">
        <f t="shared" si="2390"/>
        <v>0</v>
      </c>
      <c r="N2470" s="40">
        <f t="shared" si="2390"/>
        <v>0</v>
      </c>
      <c r="O2470" s="40">
        <f t="shared" si="2390"/>
        <v>0</v>
      </c>
      <c r="P2470" s="40">
        <f t="shared" si="2390"/>
        <v>0</v>
      </c>
      <c r="Q2470" s="40">
        <f t="shared" si="2390"/>
        <v>0</v>
      </c>
      <c r="R2470" s="40">
        <f t="shared" si="2390"/>
        <v>0</v>
      </c>
      <c r="S2470" s="40">
        <f t="shared" si="2390"/>
        <v>0</v>
      </c>
      <c r="T2470" s="40">
        <f t="shared" si="2390"/>
        <v>0</v>
      </c>
      <c r="U2470" s="40">
        <f t="shared" si="2390"/>
        <v>0</v>
      </c>
    </row>
    <row r="2471" spans="1:21" ht="12" hidden="1" customHeight="1" x14ac:dyDescent="0.25">
      <c r="A2471" s="34">
        <v>52352501</v>
      </c>
      <c r="B2471" s="35" t="s">
        <v>1071</v>
      </c>
      <c r="C2471" s="35" t="s">
        <v>5</v>
      </c>
      <c r="D2471" s="35">
        <f t="shared" si="2380"/>
        <v>8</v>
      </c>
      <c r="E2471" s="41">
        <f t="shared" si="2390"/>
        <v>0</v>
      </c>
      <c r="F2471" s="41">
        <f t="shared" si="2390"/>
        <v>0</v>
      </c>
      <c r="G2471" s="41">
        <f t="shared" si="2390"/>
        <v>0</v>
      </c>
      <c r="H2471" s="41">
        <f t="shared" si="2390"/>
        <v>0</v>
      </c>
      <c r="I2471" s="41">
        <f t="shared" si="2390"/>
        <v>0</v>
      </c>
      <c r="J2471" s="41">
        <f t="shared" si="2390"/>
        <v>0</v>
      </c>
      <c r="K2471" s="41">
        <f t="shared" si="2390"/>
        <v>0</v>
      </c>
      <c r="L2471" s="41">
        <f t="shared" si="2390"/>
        <v>0</v>
      </c>
      <c r="M2471" s="41">
        <f t="shared" si="2390"/>
        <v>0</v>
      </c>
      <c r="N2471" s="41">
        <f t="shared" si="2390"/>
        <v>0</v>
      </c>
      <c r="O2471" s="41">
        <f t="shared" si="2390"/>
        <v>0</v>
      </c>
      <c r="P2471" s="41">
        <f t="shared" si="2390"/>
        <v>0</v>
      </c>
      <c r="Q2471" s="41">
        <f t="shared" si="2390"/>
        <v>0</v>
      </c>
      <c r="R2471" s="41">
        <f t="shared" si="2390"/>
        <v>0</v>
      </c>
      <c r="S2471" s="41">
        <f t="shared" si="2390"/>
        <v>0</v>
      </c>
      <c r="T2471" s="41">
        <f t="shared" si="2390"/>
        <v>0</v>
      </c>
      <c r="U2471" s="41">
        <f t="shared" si="2390"/>
        <v>0</v>
      </c>
    </row>
    <row r="2472" spans="1:21" hidden="1" x14ac:dyDescent="0.2">
      <c r="A2472" s="3">
        <v>5235250101</v>
      </c>
      <c r="B2472" s="4" t="s">
        <v>1071</v>
      </c>
      <c r="C2472" s="4" t="s">
        <v>9</v>
      </c>
      <c r="D2472" s="4">
        <f t="shared" si="2380"/>
        <v>10</v>
      </c>
      <c r="E2472" s="42">
        <f>+F2472+G2472+J2472+K2472+L2472+H2472+M2472+N2472+I2472+O2472+P2472+Q2472+R2472+S2472+T2472+U2472</f>
        <v>0</v>
      </c>
      <c r="F2472" s="42">
        <f>IFERROR(VLOOKUP($A2472,'2018'!$A$8:$C$209,3,FALSE),0)</f>
        <v>0</v>
      </c>
      <c r="G2472" s="42">
        <f>IFERROR(VLOOKUP($A2472,'2019'!$A$8:$C$282,3,FALSE),0)</f>
        <v>0</v>
      </c>
      <c r="H2472" s="42">
        <f>+IFERROR(VLOOKUP($A2472,'2020'!$A$14:$C$247,3,FALSE),0)</f>
        <v>0</v>
      </c>
      <c r="I2472" s="42">
        <f>+IFERROR(VLOOKUP($A2472,'2021'!$A$12:$C$276,3,FALSE),0)</f>
        <v>0</v>
      </c>
      <c r="J2472" s="42">
        <f>+IFERROR(VLOOKUP($A2472,'2022'!$A:$O,4,FALSE),0)</f>
        <v>0</v>
      </c>
      <c r="K2472" s="42">
        <f>+IFERROR(VLOOKUP($A2472,'2022'!$A:$O,5,FALSE),0)</f>
        <v>0</v>
      </c>
      <c r="L2472" s="42">
        <f>+IFERROR(VLOOKUP($A2472,'2022'!$A:$O,6,FALSE),0)</f>
        <v>0</v>
      </c>
      <c r="M2472" s="42">
        <f>+IFERROR(VLOOKUP($A2472,'2022'!$A:$O,7,FALSE),0)</f>
        <v>0</v>
      </c>
      <c r="N2472" s="42">
        <f>+IFERROR(VLOOKUP($A2472,'2022'!$A:$O,8,FALSE),0)</f>
        <v>0</v>
      </c>
      <c r="O2472" s="42">
        <f>+IFERROR(VLOOKUP($A2472,'2022'!$A:$O,9,FALSE),0)</f>
        <v>0</v>
      </c>
      <c r="P2472" s="42">
        <f>+IFERROR(VLOOKUP($A2472,'2022'!$A:$O,10,FALSE),0)</f>
        <v>0</v>
      </c>
      <c r="Q2472" s="42">
        <f>+IFERROR(VLOOKUP($A2472,'2022'!$A:$O,11,FALSE),0)</f>
        <v>0</v>
      </c>
      <c r="R2472" s="42">
        <f>+IFERROR(VLOOKUP($A2472,'2022'!$A:$O,12,FALSE),0)</f>
        <v>0</v>
      </c>
      <c r="S2472" s="42">
        <f>+IFERROR(VLOOKUP($A2472,'2022'!$A:$O,13,FALSE),0)</f>
        <v>0</v>
      </c>
      <c r="T2472" s="42">
        <f>+IFERROR(VLOOKUP($A2472,'2022'!$A:$O,14,FALSE),0)</f>
        <v>0</v>
      </c>
      <c r="U2472" s="42">
        <f>+IFERROR(VLOOKUP($A2472,'2022'!$A:$O,15,FALSE),0)</f>
        <v>0</v>
      </c>
    </row>
    <row r="2473" spans="1:21" ht="12" hidden="1" customHeight="1" x14ac:dyDescent="0.25">
      <c r="A2473" s="5">
        <v>523530</v>
      </c>
      <c r="B2473" s="6" t="s">
        <v>1072</v>
      </c>
      <c r="C2473" s="6" t="s">
        <v>5</v>
      </c>
      <c r="D2473" s="6">
        <f t="shared" si="2380"/>
        <v>6</v>
      </c>
      <c r="E2473" s="40">
        <f t="shared" ref="E2473:U2474" si="2391">+E2474</f>
        <v>0</v>
      </c>
      <c r="F2473" s="40">
        <f t="shared" si="2391"/>
        <v>0</v>
      </c>
      <c r="G2473" s="40">
        <f t="shared" si="2391"/>
        <v>0</v>
      </c>
      <c r="H2473" s="40">
        <f t="shared" si="2391"/>
        <v>0</v>
      </c>
      <c r="I2473" s="40">
        <f t="shared" si="2391"/>
        <v>0</v>
      </c>
      <c r="J2473" s="40">
        <f t="shared" si="2391"/>
        <v>0</v>
      </c>
      <c r="K2473" s="40">
        <f t="shared" si="2391"/>
        <v>0</v>
      </c>
      <c r="L2473" s="40">
        <f t="shared" si="2391"/>
        <v>0</v>
      </c>
      <c r="M2473" s="40">
        <f t="shared" si="2391"/>
        <v>0</v>
      </c>
      <c r="N2473" s="40">
        <f t="shared" si="2391"/>
        <v>0</v>
      </c>
      <c r="O2473" s="40">
        <f t="shared" si="2391"/>
        <v>0</v>
      </c>
      <c r="P2473" s="40">
        <f t="shared" si="2391"/>
        <v>0</v>
      </c>
      <c r="Q2473" s="40">
        <f t="shared" si="2391"/>
        <v>0</v>
      </c>
      <c r="R2473" s="40">
        <f t="shared" si="2391"/>
        <v>0</v>
      </c>
      <c r="S2473" s="40">
        <f t="shared" si="2391"/>
        <v>0</v>
      </c>
      <c r="T2473" s="40">
        <f t="shared" si="2391"/>
        <v>0</v>
      </c>
      <c r="U2473" s="40">
        <f t="shared" si="2391"/>
        <v>0</v>
      </c>
    </row>
    <row r="2474" spans="1:21" ht="12" hidden="1" customHeight="1" x14ac:dyDescent="0.25">
      <c r="A2474" s="34">
        <v>52353001</v>
      </c>
      <c r="B2474" s="35" t="s">
        <v>1072</v>
      </c>
      <c r="C2474" s="35" t="s">
        <v>5</v>
      </c>
      <c r="D2474" s="35">
        <f t="shared" si="2380"/>
        <v>8</v>
      </c>
      <c r="E2474" s="41">
        <f t="shared" si="2391"/>
        <v>0</v>
      </c>
      <c r="F2474" s="41">
        <f t="shared" si="2391"/>
        <v>0</v>
      </c>
      <c r="G2474" s="41">
        <f t="shared" si="2391"/>
        <v>0</v>
      </c>
      <c r="H2474" s="41">
        <f t="shared" si="2391"/>
        <v>0</v>
      </c>
      <c r="I2474" s="41">
        <f t="shared" si="2391"/>
        <v>0</v>
      </c>
      <c r="J2474" s="41">
        <f t="shared" si="2391"/>
        <v>0</v>
      </c>
      <c r="K2474" s="41">
        <f t="shared" si="2391"/>
        <v>0</v>
      </c>
      <c r="L2474" s="41">
        <f t="shared" si="2391"/>
        <v>0</v>
      </c>
      <c r="M2474" s="41">
        <f t="shared" si="2391"/>
        <v>0</v>
      </c>
      <c r="N2474" s="41">
        <f t="shared" si="2391"/>
        <v>0</v>
      </c>
      <c r="O2474" s="41">
        <f t="shared" si="2391"/>
        <v>0</v>
      </c>
      <c r="P2474" s="41">
        <f t="shared" si="2391"/>
        <v>0</v>
      </c>
      <c r="Q2474" s="41">
        <f t="shared" si="2391"/>
        <v>0</v>
      </c>
      <c r="R2474" s="41">
        <f t="shared" si="2391"/>
        <v>0</v>
      </c>
      <c r="S2474" s="41">
        <f t="shared" si="2391"/>
        <v>0</v>
      </c>
      <c r="T2474" s="41">
        <f t="shared" si="2391"/>
        <v>0</v>
      </c>
      <c r="U2474" s="41">
        <f t="shared" si="2391"/>
        <v>0</v>
      </c>
    </row>
    <row r="2475" spans="1:21" hidden="1" x14ac:dyDescent="0.2">
      <c r="A2475" s="3">
        <v>5235300101</v>
      </c>
      <c r="B2475" s="4" t="s">
        <v>1072</v>
      </c>
      <c r="C2475" s="4" t="s">
        <v>9</v>
      </c>
      <c r="D2475" s="4">
        <f t="shared" si="2380"/>
        <v>10</v>
      </c>
      <c r="E2475" s="42">
        <f>+F2475+G2475+J2475+K2475+L2475+H2475+M2475+N2475+I2475+O2475+P2475+Q2475+R2475+S2475+T2475+U2475</f>
        <v>0</v>
      </c>
      <c r="F2475" s="42">
        <f>IFERROR(VLOOKUP($A2475,'2018'!$A$8:$C$209,3,FALSE),0)</f>
        <v>0</v>
      </c>
      <c r="G2475" s="42">
        <f>IFERROR(VLOOKUP($A2475,'2019'!$A$8:$C$282,3,FALSE),0)</f>
        <v>0</v>
      </c>
      <c r="H2475" s="42">
        <f>+IFERROR(VLOOKUP($A2475,'2020'!$A$14:$C$247,3,FALSE),0)</f>
        <v>0</v>
      </c>
      <c r="I2475" s="42">
        <f>+IFERROR(VLOOKUP($A2475,'2021'!$A$12:$C$276,3,FALSE),0)</f>
        <v>0</v>
      </c>
      <c r="J2475" s="42">
        <f>+IFERROR(VLOOKUP($A2475,'2022'!$A:$O,4,FALSE),0)</f>
        <v>0</v>
      </c>
      <c r="K2475" s="42">
        <f>+IFERROR(VLOOKUP($A2475,'2022'!$A:$O,5,FALSE),0)</f>
        <v>0</v>
      </c>
      <c r="L2475" s="42">
        <f>+IFERROR(VLOOKUP($A2475,'2022'!$A:$O,6,FALSE),0)</f>
        <v>0</v>
      </c>
      <c r="M2475" s="42">
        <f>+IFERROR(VLOOKUP($A2475,'2022'!$A:$O,7,FALSE),0)</f>
        <v>0</v>
      </c>
      <c r="N2475" s="42">
        <f>+IFERROR(VLOOKUP($A2475,'2022'!$A:$O,8,FALSE),0)</f>
        <v>0</v>
      </c>
      <c r="O2475" s="42">
        <f>+IFERROR(VLOOKUP($A2475,'2022'!$A:$O,9,FALSE),0)</f>
        <v>0</v>
      </c>
      <c r="P2475" s="42">
        <f>+IFERROR(VLOOKUP($A2475,'2022'!$A:$O,10,FALSE),0)</f>
        <v>0</v>
      </c>
      <c r="Q2475" s="42">
        <f>+IFERROR(VLOOKUP($A2475,'2022'!$A:$O,11,FALSE),0)</f>
        <v>0</v>
      </c>
      <c r="R2475" s="42">
        <f>+IFERROR(VLOOKUP($A2475,'2022'!$A:$O,12,FALSE),0)</f>
        <v>0</v>
      </c>
      <c r="S2475" s="42">
        <f>+IFERROR(VLOOKUP($A2475,'2022'!$A:$O,13,FALSE),0)</f>
        <v>0</v>
      </c>
      <c r="T2475" s="42">
        <f>+IFERROR(VLOOKUP($A2475,'2022'!$A:$O,14,FALSE),0)</f>
        <v>0</v>
      </c>
      <c r="U2475" s="42">
        <f>+IFERROR(VLOOKUP($A2475,'2022'!$A:$O,15,FALSE),0)</f>
        <v>0</v>
      </c>
    </row>
    <row r="2476" spans="1:21" ht="12" hidden="1" customHeight="1" x14ac:dyDescent="0.25">
      <c r="A2476" s="5">
        <v>523535</v>
      </c>
      <c r="B2476" s="6" t="s">
        <v>415</v>
      </c>
      <c r="C2476" s="6" t="s">
        <v>5</v>
      </c>
      <c r="D2476" s="6">
        <f t="shared" si="2380"/>
        <v>6</v>
      </c>
      <c r="E2476" s="40">
        <f t="shared" ref="E2476:U2476" si="2392">+E2477</f>
        <v>0</v>
      </c>
      <c r="F2476" s="40">
        <f t="shared" si="2392"/>
        <v>0</v>
      </c>
      <c r="G2476" s="40">
        <f t="shared" si="2392"/>
        <v>0</v>
      </c>
      <c r="H2476" s="40">
        <f t="shared" si="2392"/>
        <v>0</v>
      </c>
      <c r="I2476" s="40">
        <f t="shared" si="2392"/>
        <v>0</v>
      </c>
      <c r="J2476" s="40">
        <f t="shared" si="2392"/>
        <v>0</v>
      </c>
      <c r="K2476" s="40">
        <f t="shared" si="2392"/>
        <v>0</v>
      </c>
      <c r="L2476" s="40">
        <f t="shared" si="2392"/>
        <v>0</v>
      </c>
      <c r="M2476" s="40">
        <f t="shared" si="2392"/>
        <v>0</v>
      </c>
      <c r="N2476" s="40">
        <f t="shared" si="2392"/>
        <v>0</v>
      </c>
      <c r="O2476" s="40">
        <f t="shared" si="2392"/>
        <v>0</v>
      </c>
      <c r="P2476" s="40">
        <f t="shared" si="2392"/>
        <v>0</v>
      </c>
      <c r="Q2476" s="40">
        <f t="shared" si="2392"/>
        <v>0</v>
      </c>
      <c r="R2476" s="40">
        <f t="shared" si="2392"/>
        <v>0</v>
      </c>
      <c r="S2476" s="40">
        <f t="shared" si="2392"/>
        <v>0</v>
      </c>
      <c r="T2476" s="40">
        <f t="shared" si="2392"/>
        <v>0</v>
      </c>
      <c r="U2476" s="40">
        <f t="shared" si="2392"/>
        <v>0</v>
      </c>
    </row>
    <row r="2477" spans="1:21" ht="12" hidden="1" customHeight="1" x14ac:dyDescent="0.25">
      <c r="A2477" s="34">
        <v>52353501</v>
      </c>
      <c r="B2477" s="35" t="s">
        <v>1073</v>
      </c>
      <c r="C2477" s="35" t="s">
        <v>5</v>
      </c>
      <c r="D2477" s="35">
        <f t="shared" si="2380"/>
        <v>8</v>
      </c>
      <c r="E2477" s="41">
        <f t="shared" ref="E2477:L2477" si="2393">+E2478+E2479+E2480</f>
        <v>0</v>
      </c>
      <c r="F2477" s="41">
        <f t="shared" si="2393"/>
        <v>0</v>
      </c>
      <c r="G2477" s="41">
        <f t="shared" si="2393"/>
        <v>0</v>
      </c>
      <c r="H2477" s="41">
        <f t="shared" ref="H2477" si="2394">+H2478+H2479+H2480</f>
        <v>0</v>
      </c>
      <c r="I2477" s="41">
        <f t="shared" ref="I2477" si="2395">+I2478+I2479+I2480</f>
        <v>0</v>
      </c>
      <c r="J2477" s="41">
        <f t="shared" si="2393"/>
        <v>0</v>
      </c>
      <c r="K2477" s="41">
        <f t="shared" si="2393"/>
        <v>0</v>
      </c>
      <c r="L2477" s="41">
        <f t="shared" si="2393"/>
        <v>0</v>
      </c>
      <c r="M2477" s="41">
        <f t="shared" ref="M2477:N2477" si="2396">+M2478+M2479+M2480</f>
        <v>0</v>
      </c>
      <c r="N2477" s="41">
        <f t="shared" si="2396"/>
        <v>0</v>
      </c>
      <c r="O2477" s="41">
        <f t="shared" ref="O2477:S2477" si="2397">+O2478+O2479+O2480</f>
        <v>0</v>
      </c>
      <c r="P2477" s="41">
        <f t="shared" si="2397"/>
        <v>0</v>
      </c>
      <c r="Q2477" s="41">
        <f t="shared" si="2397"/>
        <v>0</v>
      </c>
      <c r="R2477" s="41">
        <f t="shared" si="2397"/>
        <v>0</v>
      </c>
      <c r="S2477" s="41">
        <f t="shared" si="2397"/>
        <v>0</v>
      </c>
      <c r="T2477" s="41">
        <f t="shared" ref="T2477:U2477" si="2398">+T2478+T2479+T2480</f>
        <v>0</v>
      </c>
      <c r="U2477" s="41">
        <f t="shared" si="2398"/>
        <v>0</v>
      </c>
    </row>
    <row r="2478" spans="1:21" hidden="1" x14ac:dyDescent="0.2">
      <c r="A2478" s="3">
        <v>5235350101</v>
      </c>
      <c r="B2478" s="4" t="s">
        <v>1142</v>
      </c>
      <c r="C2478" s="4" t="s">
        <v>9</v>
      </c>
      <c r="D2478" s="4">
        <f t="shared" si="2380"/>
        <v>10</v>
      </c>
      <c r="E2478" s="42">
        <f t="shared" ref="E2478:E2480" si="2399">+F2478+G2478+J2478+K2478+L2478+H2478+M2478+N2478+I2478+O2478+P2478+Q2478+R2478+S2478+T2478+U2478</f>
        <v>0</v>
      </c>
      <c r="F2478" s="42">
        <f>IFERROR(VLOOKUP($A2478,'2018'!$A$8:$C$209,3,FALSE),0)</f>
        <v>0</v>
      </c>
      <c r="G2478" s="42">
        <f>IFERROR(VLOOKUP($A2478,'2019'!$A$8:$C$282,3,FALSE),0)</f>
        <v>0</v>
      </c>
      <c r="H2478" s="42">
        <f>+IFERROR(VLOOKUP($A2478,'2020'!$A$14:$C$247,3,FALSE),0)</f>
        <v>0</v>
      </c>
      <c r="I2478" s="42">
        <f>+IFERROR(VLOOKUP($A2478,'2021'!$A$12:$C$276,3,FALSE),0)</f>
        <v>0</v>
      </c>
      <c r="J2478" s="42">
        <f>+IFERROR(VLOOKUP($A2478,'2022'!$A:$O,4,FALSE),0)</f>
        <v>0</v>
      </c>
      <c r="K2478" s="42">
        <f>+IFERROR(VLOOKUP($A2478,'2022'!$A:$O,5,FALSE),0)</f>
        <v>0</v>
      </c>
      <c r="L2478" s="42">
        <f>+IFERROR(VLOOKUP($A2478,'2022'!$A:$O,6,FALSE),0)</f>
        <v>0</v>
      </c>
      <c r="M2478" s="42">
        <f>+IFERROR(VLOOKUP($A2478,'2022'!$A:$O,7,FALSE),0)</f>
        <v>0</v>
      </c>
      <c r="N2478" s="42">
        <f>+IFERROR(VLOOKUP($A2478,'2022'!$A:$O,8,FALSE),0)</f>
        <v>0</v>
      </c>
      <c r="O2478" s="42">
        <f>+IFERROR(VLOOKUP($A2478,'2022'!$A:$O,9,FALSE),0)</f>
        <v>0</v>
      </c>
      <c r="P2478" s="42">
        <f>+IFERROR(VLOOKUP($A2478,'2022'!$A:$O,10,FALSE),0)</f>
        <v>0</v>
      </c>
      <c r="Q2478" s="42">
        <f>+IFERROR(VLOOKUP($A2478,'2022'!$A:$O,11,FALSE),0)</f>
        <v>0</v>
      </c>
      <c r="R2478" s="42">
        <f>+IFERROR(VLOOKUP($A2478,'2022'!$A:$O,12,FALSE),0)</f>
        <v>0</v>
      </c>
      <c r="S2478" s="42">
        <f>+IFERROR(VLOOKUP($A2478,'2022'!$A:$O,13,FALSE),0)</f>
        <v>0</v>
      </c>
      <c r="T2478" s="42">
        <f>+IFERROR(VLOOKUP($A2478,'2022'!$A:$O,14,FALSE),0)</f>
        <v>0</v>
      </c>
      <c r="U2478" s="42">
        <f>+IFERROR(VLOOKUP($A2478,'2022'!$A:$O,15,FALSE),0)</f>
        <v>0</v>
      </c>
    </row>
    <row r="2479" spans="1:21" ht="12" hidden="1" customHeight="1" x14ac:dyDescent="0.2">
      <c r="A2479" s="3">
        <v>5235350102</v>
      </c>
      <c r="B2479" s="4" t="s">
        <v>1143</v>
      </c>
      <c r="C2479" s="4" t="s">
        <v>9</v>
      </c>
      <c r="D2479" s="4">
        <f t="shared" si="2380"/>
        <v>10</v>
      </c>
      <c r="E2479" s="42">
        <f t="shared" si="2399"/>
        <v>0</v>
      </c>
      <c r="F2479" s="42">
        <f>IFERROR(VLOOKUP($A2479,'2018'!$A$8:$C$209,3,FALSE),0)</f>
        <v>0</v>
      </c>
      <c r="G2479" s="42">
        <f>IFERROR(VLOOKUP($A2479,'2019'!$A$8:$C$282,3,FALSE),0)</f>
        <v>0</v>
      </c>
      <c r="H2479" s="42">
        <f>+IFERROR(VLOOKUP($A2479,'2020'!$A$14:$C$247,3,FALSE),0)</f>
        <v>0</v>
      </c>
      <c r="I2479" s="42">
        <f>+IFERROR(VLOOKUP($A2479,'2021'!$A$12:$C$276,3,FALSE),0)</f>
        <v>0</v>
      </c>
      <c r="J2479" s="42">
        <f>+IFERROR(VLOOKUP($A2479,'2022'!$A:$O,4,FALSE),0)</f>
        <v>0</v>
      </c>
      <c r="K2479" s="42">
        <f>+IFERROR(VLOOKUP($A2479,'2022'!$A:$O,5,FALSE),0)</f>
        <v>0</v>
      </c>
      <c r="L2479" s="42">
        <f>+IFERROR(VLOOKUP($A2479,'2022'!$A:$O,6,FALSE),0)</f>
        <v>0</v>
      </c>
      <c r="M2479" s="42">
        <f>+IFERROR(VLOOKUP($A2479,'2022'!$A:$O,7,FALSE),0)</f>
        <v>0</v>
      </c>
      <c r="N2479" s="42">
        <f>+IFERROR(VLOOKUP($A2479,'2022'!$A:$O,8,FALSE),0)</f>
        <v>0</v>
      </c>
      <c r="O2479" s="42">
        <f>+IFERROR(VLOOKUP($A2479,'2022'!$A:$O,9,FALSE),0)</f>
        <v>0</v>
      </c>
      <c r="P2479" s="42">
        <f>+IFERROR(VLOOKUP($A2479,'2022'!$A:$O,10,FALSE),0)</f>
        <v>0</v>
      </c>
      <c r="Q2479" s="42">
        <f>+IFERROR(VLOOKUP($A2479,'2022'!$A:$O,11,FALSE),0)</f>
        <v>0</v>
      </c>
      <c r="R2479" s="42">
        <f>+IFERROR(VLOOKUP($A2479,'2022'!$A:$O,12,FALSE),0)</f>
        <v>0</v>
      </c>
      <c r="S2479" s="42">
        <f>+IFERROR(VLOOKUP($A2479,'2022'!$A:$O,13,FALSE),0)</f>
        <v>0</v>
      </c>
      <c r="T2479" s="42">
        <f>+IFERROR(VLOOKUP($A2479,'2022'!$A:$O,14,FALSE),0)</f>
        <v>0</v>
      </c>
      <c r="U2479" s="42">
        <f>+IFERROR(VLOOKUP($A2479,'2022'!$A:$O,15,FALSE),0)</f>
        <v>0</v>
      </c>
    </row>
    <row r="2480" spans="1:21" ht="12" hidden="1" customHeight="1" x14ac:dyDescent="0.2">
      <c r="A2480" s="3">
        <v>5235350197</v>
      </c>
      <c r="B2480" s="4" t="s">
        <v>1076</v>
      </c>
      <c r="C2480" s="4" t="s">
        <v>9</v>
      </c>
      <c r="D2480" s="4">
        <f t="shared" si="2380"/>
        <v>10</v>
      </c>
      <c r="E2480" s="42">
        <f t="shared" si="2399"/>
        <v>0</v>
      </c>
      <c r="F2480" s="42">
        <f>IFERROR(VLOOKUP($A2480,'2018'!$A$8:$C$209,3,FALSE),0)</f>
        <v>0</v>
      </c>
      <c r="G2480" s="42">
        <f>IFERROR(VLOOKUP($A2480,'2019'!$A$8:$C$282,3,FALSE),0)</f>
        <v>0</v>
      </c>
      <c r="H2480" s="42">
        <f>+IFERROR(VLOOKUP($A2480,'2020'!$A$14:$C$247,3,FALSE),0)</f>
        <v>0</v>
      </c>
      <c r="I2480" s="42">
        <f>+IFERROR(VLOOKUP($A2480,'2021'!$A$12:$C$276,3,FALSE),0)</f>
        <v>0</v>
      </c>
      <c r="J2480" s="42">
        <f>+IFERROR(VLOOKUP($A2480,'2022'!$A:$O,4,FALSE),0)</f>
        <v>0</v>
      </c>
      <c r="K2480" s="42">
        <f>+IFERROR(VLOOKUP($A2480,'2022'!$A:$O,5,FALSE),0)</f>
        <v>0</v>
      </c>
      <c r="L2480" s="42">
        <f>+IFERROR(VLOOKUP($A2480,'2022'!$A:$O,6,FALSE),0)</f>
        <v>0</v>
      </c>
      <c r="M2480" s="42">
        <f>+IFERROR(VLOOKUP($A2480,'2022'!$A:$O,7,FALSE),0)</f>
        <v>0</v>
      </c>
      <c r="N2480" s="42">
        <f>+IFERROR(VLOOKUP($A2480,'2022'!$A:$O,8,FALSE),0)</f>
        <v>0</v>
      </c>
      <c r="O2480" s="42">
        <f>+IFERROR(VLOOKUP($A2480,'2022'!$A:$O,9,FALSE),0)</f>
        <v>0</v>
      </c>
      <c r="P2480" s="42">
        <f>+IFERROR(VLOOKUP($A2480,'2022'!$A:$O,10,FALSE),0)</f>
        <v>0</v>
      </c>
      <c r="Q2480" s="42">
        <f>+IFERROR(VLOOKUP($A2480,'2022'!$A:$O,11,FALSE),0)</f>
        <v>0</v>
      </c>
      <c r="R2480" s="42">
        <f>+IFERROR(VLOOKUP($A2480,'2022'!$A:$O,12,FALSE),0)</f>
        <v>0</v>
      </c>
      <c r="S2480" s="42">
        <f>+IFERROR(VLOOKUP($A2480,'2022'!$A:$O,13,FALSE),0)</f>
        <v>0</v>
      </c>
      <c r="T2480" s="42">
        <f>+IFERROR(VLOOKUP($A2480,'2022'!$A:$O,14,FALSE),0)</f>
        <v>0</v>
      </c>
      <c r="U2480" s="42">
        <f>+IFERROR(VLOOKUP($A2480,'2022'!$A:$O,15,FALSE),0)</f>
        <v>0</v>
      </c>
    </row>
    <row r="2481" spans="1:21" ht="12" hidden="1" x14ac:dyDescent="0.25">
      <c r="A2481" s="5">
        <v>523540</v>
      </c>
      <c r="B2481" s="6" t="s">
        <v>1078</v>
      </c>
      <c r="C2481" s="6" t="s">
        <v>5</v>
      </c>
      <c r="D2481" s="6">
        <f t="shared" si="2380"/>
        <v>6</v>
      </c>
      <c r="E2481" s="40">
        <f t="shared" ref="E2481:U2482" si="2400">+E2482</f>
        <v>0</v>
      </c>
      <c r="F2481" s="40">
        <f t="shared" si="2400"/>
        <v>0</v>
      </c>
      <c r="G2481" s="40">
        <f t="shared" si="2400"/>
        <v>0</v>
      </c>
      <c r="H2481" s="40">
        <f t="shared" si="2400"/>
        <v>0</v>
      </c>
      <c r="I2481" s="40">
        <f t="shared" si="2400"/>
        <v>0</v>
      </c>
      <c r="J2481" s="40">
        <f t="shared" si="2400"/>
        <v>0</v>
      </c>
      <c r="K2481" s="40">
        <f t="shared" si="2400"/>
        <v>0</v>
      </c>
      <c r="L2481" s="40">
        <f t="shared" si="2400"/>
        <v>0</v>
      </c>
      <c r="M2481" s="40">
        <f t="shared" si="2400"/>
        <v>0</v>
      </c>
      <c r="N2481" s="40">
        <f t="shared" si="2400"/>
        <v>0</v>
      </c>
      <c r="O2481" s="40">
        <f t="shared" si="2400"/>
        <v>0</v>
      </c>
      <c r="P2481" s="40">
        <f t="shared" si="2400"/>
        <v>0</v>
      </c>
      <c r="Q2481" s="40">
        <f t="shared" si="2400"/>
        <v>0</v>
      </c>
      <c r="R2481" s="40">
        <f t="shared" si="2400"/>
        <v>0</v>
      </c>
      <c r="S2481" s="40">
        <f t="shared" si="2400"/>
        <v>0</v>
      </c>
      <c r="T2481" s="40">
        <f t="shared" si="2400"/>
        <v>0</v>
      </c>
      <c r="U2481" s="40">
        <f t="shared" si="2400"/>
        <v>0</v>
      </c>
    </row>
    <row r="2482" spans="1:21" ht="12" hidden="1" x14ac:dyDescent="0.25">
      <c r="A2482" s="34">
        <v>52354001</v>
      </c>
      <c r="B2482" s="35" t="s">
        <v>1078</v>
      </c>
      <c r="C2482" s="35" t="s">
        <v>5</v>
      </c>
      <c r="D2482" s="35">
        <f t="shared" si="2380"/>
        <v>8</v>
      </c>
      <c r="E2482" s="41">
        <f t="shared" si="2400"/>
        <v>0</v>
      </c>
      <c r="F2482" s="41">
        <f t="shared" si="2400"/>
        <v>0</v>
      </c>
      <c r="G2482" s="41">
        <f t="shared" si="2400"/>
        <v>0</v>
      </c>
      <c r="H2482" s="41">
        <f t="shared" si="2400"/>
        <v>0</v>
      </c>
      <c r="I2482" s="41">
        <f t="shared" si="2400"/>
        <v>0</v>
      </c>
      <c r="J2482" s="41">
        <f t="shared" si="2400"/>
        <v>0</v>
      </c>
      <c r="K2482" s="41">
        <f t="shared" si="2400"/>
        <v>0</v>
      </c>
      <c r="L2482" s="41">
        <f t="shared" si="2400"/>
        <v>0</v>
      </c>
      <c r="M2482" s="41">
        <f t="shared" si="2400"/>
        <v>0</v>
      </c>
      <c r="N2482" s="41">
        <f t="shared" si="2400"/>
        <v>0</v>
      </c>
      <c r="O2482" s="41">
        <f t="shared" si="2400"/>
        <v>0</v>
      </c>
      <c r="P2482" s="41">
        <f t="shared" si="2400"/>
        <v>0</v>
      </c>
      <c r="Q2482" s="41">
        <f t="shared" si="2400"/>
        <v>0</v>
      </c>
      <c r="R2482" s="41">
        <f t="shared" si="2400"/>
        <v>0</v>
      </c>
      <c r="S2482" s="41">
        <f t="shared" si="2400"/>
        <v>0</v>
      </c>
      <c r="T2482" s="41">
        <f t="shared" si="2400"/>
        <v>0</v>
      </c>
      <c r="U2482" s="41">
        <f t="shared" si="2400"/>
        <v>0</v>
      </c>
    </row>
    <row r="2483" spans="1:21" hidden="1" x14ac:dyDescent="0.2">
      <c r="A2483" s="3">
        <v>5235400101</v>
      </c>
      <c r="B2483" s="4" t="s">
        <v>1078</v>
      </c>
      <c r="C2483" s="4" t="s">
        <v>9</v>
      </c>
      <c r="D2483" s="4">
        <f t="shared" si="2380"/>
        <v>10</v>
      </c>
      <c r="E2483" s="42">
        <f>+F2483+G2483+J2483+K2483+L2483+H2483+M2483+N2483+I2483+O2483+P2483+Q2483+R2483+S2483+T2483+U2483</f>
        <v>0</v>
      </c>
      <c r="F2483" s="42">
        <f>IFERROR(VLOOKUP($A2483,'2018'!$A$8:$C$209,3,FALSE),0)</f>
        <v>0</v>
      </c>
      <c r="G2483" s="42">
        <f>IFERROR(VLOOKUP($A2483,'2019'!$A$8:$C$282,3,FALSE),0)</f>
        <v>0</v>
      </c>
      <c r="H2483" s="42">
        <f>+IFERROR(VLOOKUP($A2483,'2020'!$A$14:$C$247,3,FALSE),0)</f>
        <v>0</v>
      </c>
      <c r="I2483" s="42">
        <f>+IFERROR(VLOOKUP($A2483,'2021'!$A$12:$C$276,3,FALSE),0)</f>
        <v>0</v>
      </c>
      <c r="J2483" s="42">
        <f>+IFERROR(VLOOKUP($A2483,'2022'!$A:$O,4,FALSE),0)</f>
        <v>0</v>
      </c>
      <c r="K2483" s="42">
        <f>+IFERROR(VLOOKUP($A2483,'2022'!$A:$O,5,FALSE),0)</f>
        <v>0</v>
      </c>
      <c r="L2483" s="42">
        <f>+IFERROR(VLOOKUP($A2483,'2022'!$A:$O,6,FALSE),0)</f>
        <v>0</v>
      </c>
      <c r="M2483" s="42">
        <f>+IFERROR(VLOOKUP($A2483,'2022'!$A:$O,7,FALSE),0)</f>
        <v>0</v>
      </c>
      <c r="N2483" s="42">
        <f>+IFERROR(VLOOKUP($A2483,'2022'!$A:$O,8,FALSE),0)</f>
        <v>0</v>
      </c>
      <c r="O2483" s="42">
        <f>+IFERROR(VLOOKUP($A2483,'2022'!$A:$O,9,FALSE),0)</f>
        <v>0</v>
      </c>
      <c r="P2483" s="42">
        <f>+IFERROR(VLOOKUP($A2483,'2022'!$A:$O,10,FALSE),0)</f>
        <v>0</v>
      </c>
      <c r="Q2483" s="42">
        <f>+IFERROR(VLOOKUP($A2483,'2022'!$A:$O,11,FALSE),0)</f>
        <v>0</v>
      </c>
      <c r="R2483" s="42">
        <f>+IFERROR(VLOOKUP($A2483,'2022'!$A:$O,12,FALSE),0)</f>
        <v>0</v>
      </c>
      <c r="S2483" s="42">
        <f>+IFERROR(VLOOKUP($A2483,'2022'!$A:$O,13,FALSE),0)</f>
        <v>0</v>
      </c>
      <c r="T2483" s="42">
        <f>+IFERROR(VLOOKUP($A2483,'2022'!$A:$O,14,FALSE),0)</f>
        <v>0</v>
      </c>
      <c r="U2483" s="42">
        <f>+IFERROR(VLOOKUP($A2483,'2022'!$A:$O,15,FALSE),0)</f>
        <v>0</v>
      </c>
    </row>
    <row r="2484" spans="1:21" ht="12" hidden="1" x14ac:dyDescent="0.25">
      <c r="A2484" s="5">
        <v>523545</v>
      </c>
      <c r="B2484" s="6" t="s">
        <v>1144</v>
      </c>
      <c r="C2484" s="6" t="s">
        <v>5</v>
      </c>
      <c r="D2484" s="6">
        <f t="shared" si="2380"/>
        <v>6</v>
      </c>
      <c r="E2484" s="40">
        <f t="shared" ref="E2484:U2485" si="2401">+E2485</f>
        <v>0</v>
      </c>
      <c r="F2484" s="40">
        <f t="shared" si="2401"/>
        <v>0</v>
      </c>
      <c r="G2484" s="40">
        <f t="shared" si="2401"/>
        <v>0</v>
      </c>
      <c r="H2484" s="40">
        <f t="shared" si="2401"/>
        <v>0</v>
      </c>
      <c r="I2484" s="40">
        <f t="shared" si="2401"/>
        <v>0</v>
      </c>
      <c r="J2484" s="40">
        <f t="shared" si="2401"/>
        <v>0</v>
      </c>
      <c r="K2484" s="40">
        <f t="shared" si="2401"/>
        <v>0</v>
      </c>
      <c r="L2484" s="40">
        <f t="shared" si="2401"/>
        <v>0</v>
      </c>
      <c r="M2484" s="40">
        <f t="shared" si="2401"/>
        <v>0</v>
      </c>
      <c r="N2484" s="40">
        <f t="shared" si="2401"/>
        <v>0</v>
      </c>
      <c r="O2484" s="40">
        <f t="shared" si="2401"/>
        <v>0</v>
      </c>
      <c r="P2484" s="40">
        <f t="shared" si="2401"/>
        <v>0</v>
      </c>
      <c r="Q2484" s="40">
        <f t="shared" si="2401"/>
        <v>0</v>
      </c>
      <c r="R2484" s="40">
        <f t="shared" si="2401"/>
        <v>0</v>
      </c>
      <c r="S2484" s="40">
        <f t="shared" si="2401"/>
        <v>0</v>
      </c>
      <c r="T2484" s="40">
        <f t="shared" si="2401"/>
        <v>0</v>
      </c>
      <c r="U2484" s="40">
        <f t="shared" si="2401"/>
        <v>0</v>
      </c>
    </row>
    <row r="2485" spans="1:21" ht="12" hidden="1" x14ac:dyDescent="0.25">
      <c r="A2485" s="34">
        <v>52354501</v>
      </c>
      <c r="B2485" s="35" t="s">
        <v>1145</v>
      </c>
      <c r="C2485" s="35" t="s">
        <v>5</v>
      </c>
      <c r="D2485" s="35">
        <f t="shared" si="2380"/>
        <v>8</v>
      </c>
      <c r="E2485" s="41">
        <f t="shared" si="2401"/>
        <v>0</v>
      </c>
      <c r="F2485" s="41">
        <f t="shared" si="2401"/>
        <v>0</v>
      </c>
      <c r="G2485" s="41">
        <f t="shared" si="2401"/>
        <v>0</v>
      </c>
      <c r="H2485" s="41">
        <f t="shared" si="2401"/>
        <v>0</v>
      </c>
      <c r="I2485" s="41">
        <f t="shared" si="2401"/>
        <v>0</v>
      </c>
      <c r="J2485" s="41">
        <f t="shared" si="2401"/>
        <v>0</v>
      </c>
      <c r="K2485" s="41">
        <f t="shared" si="2401"/>
        <v>0</v>
      </c>
      <c r="L2485" s="41">
        <f t="shared" si="2401"/>
        <v>0</v>
      </c>
      <c r="M2485" s="41">
        <f t="shared" si="2401"/>
        <v>0</v>
      </c>
      <c r="N2485" s="41">
        <f t="shared" si="2401"/>
        <v>0</v>
      </c>
      <c r="O2485" s="41">
        <f t="shared" si="2401"/>
        <v>0</v>
      </c>
      <c r="P2485" s="41">
        <f t="shared" si="2401"/>
        <v>0</v>
      </c>
      <c r="Q2485" s="41">
        <f t="shared" si="2401"/>
        <v>0</v>
      </c>
      <c r="R2485" s="41">
        <f t="shared" si="2401"/>
        <v>0</v>
      </c>
      <c r="S2485" s="41">
        <f t="shared" si="2401"/>
        <v>0</v>
      </c>
      <c r="T2485" s="41">
        <f t="shared" si="2401"/>
        <v>0</v>
      </c>
      <c r="U2485" s="41">
        <f t="shared" si="2401"/>
        <v>0</v>
      </c>
    </row>
    <row r="2486" spans="1:21" hidden="1" x14ac:dyDescent="0.2">
      <c r="A2486" s="3">
        <v>5235450101</v>
      </c>
      <c r="B2486" s="4" t="s">
        <v>1079</v>
      </c>
      <c r="C2486" s="4" t="s">
        <v>9</v>
      </c>
      <c r="D2486" s="4">
        <f t="shared" si="2380"/>
        <v>10</v>
      </c>
      <c r="E2486" s="42">
        <f>+F2486+G2486+J2486+K2486+L2486+H2486+M2486+N2486+I2486+O2486+P2486+Q2486+R2486+S2486+T2486+U2486</f>
        <v>0</v>
      </c>
      <c r="F2486" s="42">
        <f>IFERROR(VLOOKUP($A2486,'2018'!$A$8:$C$209,3,FALSE),0)</f>
        <v>0</v>
      </c>
      <c r="G2486" s="42">
        <f>IFERROR(VLOOKUP($A2486,'2019'!$A$8:$C$282,3,FALSE),0)</f>
        <v>0</v>
      </c>
      <c r="H2486" s="42">
        <f>+IFERROR(VLOOKUP($A2486,'2020'!$A$14:$C$247,3,FALSE),0)</f>
        <v>0</v>
      </c>
      <c r="I2486" s="42">
        <f>+IFERROR(VLOOKUP($A2486,'2021'!$A$12:$C$276,3,FALSE),0)</f>
        <v>0</v>
      </c>
      <c r="J2486" s="42">
        <f>+IFERROR(VLOOKUP($A2486,'2022'!$A:$O,4,FALSE),0)</f>
        <v>0</v>
      </c>
      <c r="K2486" s="42">
        <f>+IFERROR(VLOOKUP($A2486,'2022'!$A:$O,5,FALSE),0)</f>
        <v>0</v>
      </c>
      <c r="L2486" s="42">
        <f>+IFERROR(VLOOKUP($A2486,'2022'!$A:$O,6,FALSE),0)</f>
        <v>0</v>
      </c>
      <c r="M2486" s="42">
        <f>+IFERROR(VLOOKUP($A2486,'2022'!$A:$O,7,FALSE),0)</f>
        <v>0</v>
      </c>
      <c r="N2486" s="42">
        <f>+IFERROR(VLOOKUP($A2486,'2022'!$A:$O,8,FALSE),0)</f>
        <v>0</v>
      </c>
      <c r="O2486" s="42">
        <f>+IFERROR(VLOOKUP($A2486,'2022'!$A:$O,9,FALSE),0)</f>
        <v>0</v>
      </c>
      <c r="P2486" s="42">
        <f>+IFERROR(VLOOKUP($A2486,'2022'!$A:$O,10,FALSE),0)</f>
        <v>0</v>
      </c>
      <c r="Q2486" s="42">
        <f>+IFERROR(VLOOKUP($A2486,'2022'!$A:$O,11,FALSE),0)</f>
        <v>0</v>
      </c>
      <c r="R2486" s="42">
        <f>+IFERROR(VLOOKUP($A2486,'2022'!$A:$O,12,FALSE),0)</f>
        <v>0</v>
      </c>
      <c r="S2486" s="42">
        <f>+IFERROR(VLOOKUP($A2486,'2022'!$A:$O,13,FALSE),0)</f>
        <v>0</v>
      </c>
      <c r="T2486" s="42">
        <f>+IFERROR(VLOOKUP($A2486,'2022'!$A:$O,14,FALSE),0)</f>
        <v>0</v>
      </c>
      <c r="U2486" s="42">
        <f>+IFERROR(VLOOKUP($A2486,'2022'!$A:$O,15,FALSE),0)</f>
        <v>0</v>
      </c>
    </row>
    <row r="2487" spans="1:21" ht="12" hidden="1" x14ac:dyDescent="0.25">
      <c r="A2487" s="5">
        <v>523550</v>
      </c>
      <c r="B2487" s="6" t="s">
        <v>712</v>
      </c>
      <c r="C2487" s="6" t="s">
        <v>5</v>
      </c>
      <c r="D2487" s="6">
        <f t="shared" si="2380"/>
        <v>6</v>
      </c>
      <c r="E2487" s="40">
        <f t="shared" ref="E2487:U2488" si="2402">+E2488</f>
        <v>0</v>
      </c>
      <c r="F2487" s="40">
        <f t="shared" si="2402"/>
        <v>0</v>
      </c>
      <c r="G2487" s="40">
        <f t="shared" si="2402"/>
        <v>0</v>
      </c>
      <c r="H2487" s="40">
        <f t="shared" si="2402"/>
        <v>0</v>
      </c>
      <c r="I2487" s="40">
        <f t="shared" si="2402"/>
        <v>0</v>
      </c>
      <c r="J2487" s="40">
        <f t="shared" si="2402"/>
        <v>0</v>
      </c>
      <c r="K2487" s="40">
        <f t="shared" si="2402"/>
        <v>0</v>
      </c>
      <c r="L2487" s="40">
        <f t="shared" si="2402"/>
        <v>0</v>
      </c>
      <c r="M2487" s="40">
        <f t="shared" si="2402"/>
        <v>0</v>
      </c>
      <c r="N2487" s="40">
        <f t="shared" si="2402"/>
        <v>0</v>
      </c>
      <c r="O2487" s="40">
        <f t="shared" si="2402"/>
        <v>0</v>
      </c>
      <c r="P2487" s="40">
        <f t="shared" si="2402"/>
        <v>0</v>
      </c>
      <c r="Q2487" s="40">
        <f t="shared" si="2402"/>
        <v>0</v>
      </c>
      <c r="R2487" s="40">
        <f t="shared" si="2402"/>
        <v>0</v>
      </c>
      <c r="S2487" s="40">
        <f t="shared" si="2402"/>
        <v>0</v>
      </c>
      <c r="T2487" s="40">
        <f t="shared" si="2402"/>
        <v>0</v>
      </c>
      <c r="U2487" s="40">
        <f t="shared" si="2402"/>
        <v>0</v>
      </c>
    </row>
    <row r="2488" spans="1:21" ht="12" hidden="1" x14ac:dyDescent="0.25">
      <c r="A2488" s="34">
        <v>52355001</v>
      </c>
      <c r="B2488" s="35" t="s">
        <v>712</v>
      </c>
      <c r="C2488" s="35" t="s">
        <v>5</v>
      </c>
      <c r="D2488" s="35">
        <f t="shared" si="2380"/>
        <v>8</v>
      </c>
      <c r="E2488" s="41">
        <f t="shared" si="2402"/>
        <v>0</v>
      </c>
      <c r="F2488" s="41">
        <f t="shared" si="2402"/>
        <v>0</v>
      </c>
      <c r="G2488" s="41">
        <f t="shared" si="2402"/>
        <v>0</v>
      </c>
      <c r="H2488" s="41">
        <f t="shared" si="2402"/>
        <v>0</v>
      </c>
      <c r="I2488" s="41">
        <f t="shared" si="2402"/>
        <v>0</v>
      </c>
      <c r="J2488" s="41">
        <f t="shared" si="2402"/>
        <v>0</v>
      </c>
      <c r="K2488" s="41">
        <f t="shared" si="2402"/>
        <v>0</v>
      </c>
      <c r="L2488" s="41">
        <f t="shared" si="2402"/>
        <v>0</v>
      </c>
      <c r="M2488" s="41">
        <f t="shared" si="2402"/>
        <v>0</v>
      </c>
      <c r="N2488" s="41">
        <f t="shared" si="2402"/>
        <v>0</v>
      </c>
      <c r="O2488" s="41">
        <f t="shared" si="2402"/>
        <v>0</v>
      </c>
      <c r="P2488" s="41">
        <f t="shared" si="2402"/>
        <v>0</v>
      </c>
      <c r="Q2488" s="41">
        <f t="shared" si="2402"/>
        <v>0</v>
      </c>
      <c r="R2488" s="41">
        <f t="shared" si="2402"/>
        <v>0</v>
      </c>
      <c r="S2488" s="41">
        <f t="shared" si="2402"/>
        <v>0</v>
      </c>
      <c r="T2488" s="41">
        <f t="shared" si="2402"/>
        <v>0</v>
      </c>
      <c r="U2488" s="41">
        <f t="shared" si="2402"/>
        <v>0</v>
      </c>
    </row>
    <row r="2489" spans="1:21" hidden="1" x14ac:dyDescent="0.2">
      <c r="A2489" s="3">
        <v>5235500101</v>
      </c>
      <c r="B2489" s="4" t="s">
        <v>522</v>
      </c>
      <c r="C2489" s="4" t="s">
        <v>9</v>
      </c>
      <c r="D2489" s="4">
        <f t="shared" si="2380"/>
        <v>10</v>
      </c>
      <c r="E2489" s="42">
        <f>+F2489+G2489+J2489+K2489+L2489+H2489+M2489+N2489+I2489+O2489+P2489+Q2489+R2489+S2489+T2489+U2489</f>
        <v>0</v>
      </c>
      <c r="F2489" s="42">
        <f>IFERROR(VLOOKUP($A2489,'2018'!$A$8:$C$209,3,FALSE),0)</f>
        <v>0</v>
      </c>
      <c r="G2489" s="42">
        <f>IFERROR(VLOOKUP($A2489,'2019'!$A$8:$C$282,3,FALSE),0)</f>
        <v>0</v>
      </c>
      <c r="H2489" s="42">
        <f>+IFERROR(VLOOKUP($A2489,'2020'!$A$14:$C$247,3,FALSE),0)</f>
        <v>0</v>
      </c>
      <c r="I2489" s="42">
        <f>+IFERROR(VLOOKUP($A2489,'2021'!$A$12:$C$276,3,FALSE),0)</f>
        <v>0</v>
      </c>
      <c r="J2489" s="42">
        <f>+IFERROR(VLOOKUP($A2489,'2022'!$A:$O,4,FALSE),0)</f>
        <v>0</v>
      </c>
      <c r="K2489" s="42">
        <f>+IFERROR(VLOOKUP($A2489,'2022'!$A:$O,5,FALSE),0)</f>
        <v>0</v>
      </c>
      <c r="L2489" s="42">
        <f>+IFERROR(VLOOKUP($A2489,'2022'!$A:$O,6,FALSE),0)</f>
        <v>0</v>
      </c>
      <c r="M2489" s="42">
        <f>+IFERROR(VLOOKUP($A2489,'2022'!$A:$O,7,FALSE),0)</f>
        <v>0</v>
      </c>
      <c r="N2489" s="42">
        <f>+IFERROR(VLOOKUP($A2489,'2022'!$A:$O,8,FALSE),0)</f>
        <v>0</v>
      </c>
      <c r="O2489" s="42">
        <f>+IFERROR(VLOOKUP($A2489,'2022'!$A:$O,9,FALSE),0)</f>
        <v>0</v>
      </c>
      <c r="P2489" s="42">
        <f>+IFERROR(VLOOKUP($A2489,'2022'!$A:$O,10,FALSE),0)</f>
        <v>0</v>
      </c>
      <c r="Q2489" s="42">
        <f>+IFERROR(VLOOKUP($A2489,'2022'!$A:$O,11,FALSE),0)</f>
        <v>0</v>
      </c>
      <c r="R2489" s="42">
        <f>+IFERROR(VLOOKUP($A2489,'2022'!$A:$O,12,FALSE),0)</f>
        <v>0</v>
      </c>
      <c r="S2489" s="42">
        <f>+IFERROR(VLOOKUP($A2489,'2022'!$A:$O,13,FALSE),0)</f>
        <v>0</v>
      </c>
      <c r="T2489" s="42">
        <f>+IFERROR(VLOOKUP($A2489,'2022'!$A:$O,14,FALSE),0)</f>
        <v>0</v>
      </c>
      <c r="U2489" s="42">
        <f>+IFERROR(VLOOKUP($A2489,'2022'!$A:$O,15,FALSE),0)</f>
        <v>0</v>
      </c>
    </row>
    <row r="2490" spans="1:21" ht="12" hidden="1" x14ac:dyDescent="0.25">
      <c r="A2490" s="5">
        <v>523555</v>
      </c>
      <c r="B2490" s="6" t="s">
        <v>1081</v>
      </c>
      <c r="C2490" s="6" t="s">
        <v>5</v>
      </c>
      <c r="D2490" s="6">
        <f t="shared" si="2380"/>
        <v>6</v>
      </c>
      <c r="E2490" s="40">
        <f t="shared" ref="E2490:U2491" si="2403">+E2491</f>
        <v>0</v>
      </c>
      <c r="F2490" s="40">
        <f t="shared" si="2403"/>
        <v>0</v>
      </c>
      <c r="G2490" s="40">
        <f t="shared" si="2403"/>
        <v>0</v>
      </c>
      <c r="H2490" s="40">
        <f t="shared" si="2403"/>
        <v>0</v>
      </c>
      <c r="I2490" s="40">
        <f t="shared" si="2403"/>
        <v>0</v>
      </c>
      <c r="J2490" s="40">
        <f t="shared" si="2403"/>
        <v>0</v>
      </c>
      <c r="K2490" s="40">
        <f t="shared" si="2403"/>
        <v>0</v>
      </c>
      <c r="L2490" s="40">
        <f t="shared" si="2403"/>
        <v>0</v>
      </c>
      <c r="M2490" s="40">
        <f t="shared" si="2403"/>
        <v>0</v>
      </c>
      <c r="N2490" s="40">
        <f t="shared" si="2403"/>
        <v>0</v>
      </c>
      <c r="O2490" s="40">
        <f t="shared" si="2403"/>
        <v>0</v>
      </c>
      <c r="P2490" s="40">
        <f t="shared" si="2403"/>
        <v>0</v>
      </c>
      <c r="Q2490" s="40">
        <f t="shared" si="2403"/>
        <v>0</v>
      </c>
      <c r="R2490" s="40">
        <f t="shared" si="2403"/>
        <v>0</v>
      </c>
      <c r="S2490" s="40">
        <f t="shared" si="2403"/>
        <v>0</v>
      </c>
      <c r="T2490" s="40">
        <f t="shared" si="2403"/>
        <v>0</v>
      </c>
      <c r="U2490" s="40">
        <f t="shared" si="2403"/>
        <v>0</v>
      </c>
    </row>
    <row r="2491" spans="1:21" ht="12" hidden="1" x14ac:dyDescent="0.25">
      <c r="A2491" s="34">
        <v>52355501</v>
      </c>
      <c r="B2491" s="35" t="s">
        <v>1081</v>
      </c>
      <c r="C2491" s="35" t="s">
        <v>5</v>
      </c>
      <c r="D2491" s="35">
        <f t="shared" si="2380"/>
        <v>8</v>
      </c>
      <c r="E2491" s="41">
        <f t="shared" si="2403"/>
        <v>0</v>
      </c>
      <c r="F2491" s="41">
        <f t="shared" si="2403"/>
        <v>0</v>
      </c>
      <c r="G2491" s="41">
        <f t="shared" si="2403"/>
        <v>0</v>
      </c>
      <c r="H2491" s="41">
        <f t="shared" si="2403"/>
        <v>0</v>
      </c>
      <c r="I2491" s="41">
        <f t="shared" si="2403"/>
        <v>0</v>
      </c>
      <c r="J2491" s="41">
        <f t="shared" si="2403"/>
        <v>0</v>
      </c>
      <c r="K2491" s="41">
        <f t="shared" si="2403"/>
        <v>0</v>
      </c>
      <c r="L2491" s="41">
        <f t="shared" si="2403"/>
        <v>0</v>
      </c>
      <c r="M2491" s="41">
        <f t="shared" si="2403"/>
        <v>0</v>
      </c>
      <c r="N2491" s="41">
        <f t="shared" si="2403"/>
        <v>0</v>
      </c>
      <c r="O2491" s="41">
        <f t="shared" si="2403"/>
        <v>0</v>
      </c>
      <c r="P2491" s="41">
        <f t="shared" si="2403"/>
        <v>0</v>
      </c>
      <c r="Q2491" s="41">
        <f t="shared" si="2403"/>
        <v>0</v>
      </c>
      <c r="R2491" s="41">
        <f t="shared" si="2403"/>
        <v>0</v>
      </c>
      <c r="S2491" s="41">
        <f t="shared" si="2403"/>
        <v>0</v>
      </c>
      <c r="T2491" s="41">
        <f t="shared" si="2403"/>
        <v>0</v>
      </c>
      <c r="U2491" s="41">
        <f t="shared" si="2403"/>
        <v>0</v>
      </c>
    </row>
    <row r="2492" spans="1:21" hidden="1" x14ac:dyDescent="0.2">
      <c r="A2492" s="3">
        <v>5235550101</v>
      </c>
      <c r="B2492" s="4" t="s">
        <v>1081</v>
      </c>
      <c r="C2492" s="4" t="s">
        <v>9</v>
      </c>
      <c r="D2492" s="4">
        <f t="shared" si="2380"/>
        <v>10</v>
      </c>
      <c r="E2492" s="42">
        <f>+F2492+G2492+J2492+K2492+L2492+H2492+M2492+N2492+I2492+O2492+P2492+Q2492+R2492+S2492+T2492+U2492</f>
        <v>0</v>
      </c>
      <c r="F2492" s="42">
        <f>IFERROR(VLOOKUP($A2492,'2018'!$A$8:$C$209,3,FALSE),0)</f>
        <v>0</v>
      </c>
      <c r="G2492" s="42">
        <f>IFERROR(VLOOKUP($A2492,'2019'!$A$8:$C$282,3,FALSE),0)</f>
        <v>0</v>
      </c>
      <c r="H2492" s="42">
        <f>+IFERROR(VLOOKUP($A2492,'2020'!$A$14:$C$247,3,FALSE),0)</f>
        <v>0</v>
      </c>
      <c r="I2492" s="42">
        <f>+IFERROR(VLOOKUP($A2492,'2021'!$A$12:$C$276,3,FALSE),0)</f>
        <v>0</v>
      </c>
      <c r="J2492" s="42">
        <f>+IFERROR(VLOOKUP($A2492,'2022'!$A:$O,4,FALSE),0)</f>
        <v>0</v>
      </c>
      <c r="K2492" s="42">
        <f>+IFERROR(VLOOKUP($A2492,'2022'!$A:$O,5,FALSE),0)</f>
        <v>0</v>
      </c>
      <c r="L2492" s="42">
        <f>+IFERROR(VLOOKUP($A2492,'2022'!$A:$O,6,FALSE),0)</f>
        <v>0</v>
      </c>
      <c r="M2492" s="42">
        <f>+IFERROR(VLOOKUP($A2492,'2022'!$A:$O,7,FALSE),0)</f>
        <v>0</v>
      </c>
      <c r="N2492" s="42">
        <f>+IFERROR(VLOOKUP($A2492,'2022'!$A:$O,8,FALSE),0)</f>
        <v>0</v>
      </c>
      <c r="O2492" s="42">
        <f>+IFERROR(VLOOKUP($A2492,'2022'!$A:$O,9,FALSE),0)</f>
        <v>0</v>
      </c>
      <c r="P2492" s="42">
        <f>+IFERROR(VLOOKUP($A2492,'2022'!$A:$O,10,FALSE),0)</f>
        <v>0</v>
      </c>
      <c r="Q2492" s="42">
        <f>+IFERROR(VLOOKUP($A2492,'2022'!$A:$O,11,FALSE),0)</f>
        <v>0</v>
      </c>
      <c r="R2492" s="42">
        <f>+IFERROR(VLOOKUP($A2492,'2022'!$A:$O,12,FALSE),0)</f>
        <v>0</v>
      </c>
      <c r="S2492" s="42">
        <f>+IFERROR(VLOOKUP($A2492,'2022'!$A:$O,13,FALSE),0)</f>
        <v>0</v>
      </c>
      <c r="T2492" s="42">
        <f>+IFERROR(VLOOKUP($A2492,'2022'!$A:$O,14,FALSE),0)</f>
        <v>0</v>
      </c>
      <c r="U2492" s="42">
        <f>+IFERROR(VLOOKUP($A2492,'2022'!$A:$O,15,FALSE),0)</f>
        <v>0</v>
      </c>
    </row>
    <row r="2493" spans="1:21" ht="12" hidden="1" x14ac:dyDescent="0.25">
      <c r="A2493" s="5">
        <v>523560</v>
      </c>
      <c r="B2493" s="6" t="s">
        <v>1082</v>
      </c>
      <c r="C2493" s="6" t="s">
        <v>5</v>
      </c>
      <c r="D2493" s="6">
        <f t="shared" si="2380"/>
        <v>6</v>
      </c>
      <c r="E2493" s="40">
        <f t="shared" ref="E2493:U2493" si="2404">+E2494</f>
        <v>0</v>
      </c>
      <c r="F2493" s="40">
        <f t="shared" si="2404"/>
        <v>0</v>
      </c>
      <c r="G2493" s="40">
        <f t="shared" si="2404"/>
        <v>0</v>
      </c>
      <c r="H2493" s="40">
        <f t="shared" si="2404"/>
        <v>0</v>
      </c>
      <c r="I2493" s="40">
        <f t="shared" si="2404"/>
        <v>0</v>
      </c>
      <c r="J2493" s="40">
        <f t="shared" si="2404"/>
        <v>0</v>
      </c>
      <c r="K2493" s="40">
        <f t="shared" si="2404"/>
        <v>0</v>
      </c>
      <c r="L2493" s="40">
        <f t="shared" si="2404"/>
        <v>0</v>
      </c>
      <c r="M2493" s="40">
        <f t="shared" si="2404"/>
        <v>0</v>
      </c>
      <c r="N2493" s="40">
        <f t="shared" si="2404"/>
        <v>0</v>
      </c>
      <c r="O2493" s="40">
        <f t="shared" si="2404"/>
        <v>0</v>
      </c>
      <c r="P2493" s="40">
        <f t="shared" si="2404"/>
        <v>0</v>
      </c>
      <c r="Q2493" s="40">
        <f t="shared" si="2404"/>
        <v>0</v>
      </c>
      <c r="R2493" s="40">
        <f t="shared" si="2404"/>
        <v>0</v>
      </c>
      <c r="S2493" s="40">
        <f t="shared" si="2404"/>
        <v>0</v>
      </c>
      <c r="T2493" s="40">
        <f t="shared" si="2404"/>
        <v>0</v>
      </c>
      <c r="U2493" s="40">
        <f t="shared" si="2404"/>
        <v>0</v>
      </c>
    </row>
    <row r="2494" spans="1:21" ht="12" hidden="1" customHeight="1" x14ac:dyDescent="0.25">
      <c r="A2494" s="34">
        <v>52356001</v>
      </c>
      <c r="B2494" s="35" t="s">
        <v>1082</v>
      </c>
      <c r="C2494" s="35" t="s">
        <v>5</v>
      </c>
      <c r="D2494" s="35">
        <f t="shared" si="2380"/>
        <v>8</v>
      </c>
      <c r="E2494" s="41">
        <f t="shared" ref="E2494:L2494" si="2405">SUBTOTAL(9,E2495:E2507)</f>
        <v>0</v>
      </c>
      <c r="F2494" s="41">
        <f t="shared" si="2405"/>
        <v>0</v>
      </c>
      <c r="G2494" s="41">
        <f t="shared" si="2405"/>
        <v>0</v>
      </c>
      <c r="H2494" s="41">
        <f t="shared" ref="H2494" si="2406">SUBTOTAL(9,H2495:H2507)</f>
        <v>0</v>
      </c>
      <c r="I2494" s="41">
        <f t="shared" ref="I2494" si="2407">SUBTOTAL(9,I2495:I2507)</f>
        <v>0</v>
      </c>
      <c r="J2494" s="41">
        <f t="shared" si="2405"/>
        <v>0</v>
      </c>
      <c r="K2494" s="41">
        <f t="shared" si="2405"/>
        <v>0</v>
      </c>
      <c r="L2494" s="41">
        <f t="shared" si="2405"/>
        <v>0</v>
      </c>
      <c r="M2494" s="41">
        <f t="shared" ref="M2494:N2494" si="2408">SUBTOTAL(9,M2495:M2507)</f>
        <v>0</v>
      </c>
      <c r="N2494" s="41">
        <f t="shared" si="2408"/>
        <v>0</v>
      </c>
      <c r="O2494" s="41">
        <f t="shared" ref="O2494:S2494" si="2409">SUBTOTAL(9,O2495:O2507)</f>
        <v>0</v>
      </c>
      <c r="P2494" s="41">
        <f t="shared" si="2409"/>
        <v>0</v>
      </c>
      <c r="Q2494" s="41">
        <f t="shared" si="2409"/>
        <v>0</v>
      </c>
      <c r="R2494" s="41">
        <f t="shared" si="2409"/>
        <v>0</v>
      </c>
      <c r="S2494" s="41">
        <f t="shared" si="2409"/>
        <v>0</v>
      </c>
      <c r="T2494" s="41">
        <f t="shared" ref="T2494:U2494" si="2410">SUBTOTAL(9,T2495:T2507)</f>
        <v>0</v>
      </c>
      <c r="U2494" s="41">
        <f t="shared" si="2410"/>
        <v>0</v>
      </c>
    </row>
    <row r="2495" spans="1:21" ht="12" hidden="1" customHeight="1" x14ac:dyDescent="0.2">
      <c r="A2495" s="3">
        <v>5235600101</v>
      </c>
      <c r="B2495" s="4" t="s">
        <v>442</v>
      </c>
      <c r="C2495" s="4" t="s">
        <v>9</v>
      </c>
      <c r="D2495" s="4">
        <f t="shared" si="2380"/>
        <v>10</v>
      </c>
      <c r="E2495" s="42">
        <f t="shared" ref="E2495:E2507" si="2411">+F2495+G2495+J2495+K2495+L2495+H2495+M2495+N2495+I2495+O2495+P2495+Q2495+R2495+S2495+T2495+U2495</f>
        <v>0</v>
      </c>
      <c r="F2495" s="42">
        <f>IFERROR(VLOOKUP($A2495,'2018'!$A$8:$C$209,3,FALSE),0)</f>
        <v>0</v>
      </c>
      <c r="G2495" s="42">
        <f>IFERROR(VLOOKUP($A2495,'2019'!$A$8:$C$282,3,FALSE),0)</f>
        <v>0</v>
      </c>
      <c r="H2495" s="42">
        <f>+IFERROR(VLOOKUP($A2495,'2020'!$A$14:$C$247,3,FALSE),0)</f>
        <v>0</v>
      </c>
      <c r="I2495" s="42">
        <f>+IFERROR(VLOOKUP($A2495,'2021'!$A$12:$C$276,3,FALSE),0)</f>
        <v>0</v>
      </c>
      <c r="J2495" s="42">
        <f>+IFERROR(VLOOKUP($A2495,'2022'!$A:$O,4,FALSE),0)</f>
        <v>0</v>
      </c>
      <c r="K2495" s="42">
        <f>+IFERROR(VLOOKUP($A2495,'2022'!$A:$O,5,FALSE),0)</f>
        <v>0</v>
      </c>
      <c r="L2495" s="42">
        <f>+IFERROR(VLOOKUP($A2495,'2022'!$A:$O,6,FALSE),0)</f>
        <v>0</v>
      </c>
      <c r="M2495" s="42">
        <f>+IFERROR(VLOOKUP($A2495,'2022'!$A:$O,7,FALSE),0)</f>
        <v>0</v>
      </c>
      <c r="N2495" s="42">
        <f>+IFERROR(VLOOKUP($A2495,'2022'!$A:$O,8,FALSE),0)</f>
        <v>0</v>
      </c>
      <c r="O2495" s="42">
        <f>+IFERROR(VLOOKUP($A2495,'2022'!$A:$O,9,FALSE),0)</f>
        <v>0</v>
      </c>
      <c r="P2495" s="42">
        <f>+IFERROR(VLOOKUP($A2495,'2022'!$A:$O,10,FALSE),0)</f>
        <v>0</v>
      </c>
      <c r="Q2495" s="42">
        <f>+IFERROR(VLOOKUP($A2495,'2022'!$A:$O,11,FALSE),0)</f>
        <v>0</v>
      </c>
      <c r="R2495" s="42">
        <f>+IFERROR(VLOOKUP($A2495,'2022'!$A:$O,12,FALSE),0)</f>
        <v>0</v>
      </c>
      <c r="S2495" s="42">
        <f>+IFERROR(VLOOKUP($A2495,'2022'!$A:$O,13,FALSE),0)</f>
        <v>0</v>
      </c>
      <c r="T2495" s="42">
        <f>+IFERROR(VLOOKUP($A2495,'2022'!$A:$O,14,FALSE),0)</f>
        <v>0</v>
      </c>
      <c r="U2495" s="42">
        <f>+IFERROR(VLOOKUP($A2495,'2022'!$A:$O,15,FALSE),0)</f>
        <v>0</v>
      </c>
    </row>
    <row r="2496" spans="1:21" hidden="1" x14ac:dyDescent="0.2">
      <c r="A2496" s="3">
        <v>5235600102</v>
      </c>
      <c r="B2496" s="4" t="s">
        <v>443</v>
      </c>
      <c r="C2496" s="4" t="s">
        <v>9</v>
      </c>
      <c r="D2496" s="4">
        <f t="shared" si="2380"/>
        <v>10</v>
      </c>
      <c r="E2496" s="42">
        <f t="shared" si="2411"/>
        <v>0</v>
      </c>
      <c r="F2496" s="42">
        <f>IFERROR(VLOOKUP($A2496,'2018'!$A$8:$C$209,3,FALSE),0)</f>
        <v>0</v>
      </c>
      <c r="G2496" s="42">
        <f>IFERROR(VLOOKUP($A2496,'2019'!$A$8:$C$282,3,FALSE),0)</f>
        <v>0</v>
      </c>
      <c r="H2496" s="42">
        <f>+IFERROR(VLOOKUP($A2496,'2020'!$A$14:$C$247,3,FALSE),0)</f>
        <v>0</v>
      </c>
      <c r="I2496" s="42">
        <f>+IFERROR(VLOOKUP($A2496,'2021'!$A$12:$C$276,3,FALSE),0)</f>
        <v>0</v>
      </c>
      <c r="J2496" s="42">
        <f>+IFERROR(VLOOKUP($A2496,'2022'!$A:$O,4,FALSE),0)</f>
        <v>0</v>
      </c>
      <c r="K2496" s="42">
        <f>+IFERROR(VLOOKUP($A2496,'2022'!$A:$O,5,FALSE),0)</f>
        <v>0</v>
      </c>
      <c r="L2496" s="42">
        <f>+IFERROR(VLOOKUP($A2496,'2022'!$A:$O,6,FALSE),0)</f>
        <v>0</v>
      </c>
      <c r="M2496" s="42">
        <f>+IFERROR(VLOOKUP($A2496,'2022'!$A:$O,7,FALSE),0)</f>
        <v>0</v>
      </c>
      <c r="N2496" s="42">
        <f>+IFERROR(VLOOKUP($A2496,'2022'!$A:$O,8,FALSE),0)</f>
        <v>0</v>
      </c>
      <c r="O2496" s="42">
        <f>+IFERROR(VLOOKUP($A2496,'2022'!$A:$O,9,FALSE),0)</f>
        <v>0</v>
      </c>
      <c r="P2496" s="42">
        <f>+IFERROR(VLOOKUP($A2496,'2022'!$A:$O,10,FALSE),0)</f>
        <v>0</v>
      </c>
      <c r="Q2496" s="42">
        <f>+IFERROR(VLOOKUP($A2496,'2022'!$A:$O,11,FALSE),0)</f>
        <v>0</v>
      </c>
      <c r="R2496" s="42">
        <f>+IFERROR(VLOOKUP($A2496,'2022'!$A:$O,12,FALSE),0)</f>
        <v>0</v>
      </c>
      <c r="S2496" s="42">
        <f>+IFERROR(VLOOKUP($A2496,'2022'!$A:$O,13,FALSE),0)</f>
        <v>0</v>
      </c>
      <c r="T2496" s="42">
        <f>+IFERROR(VLOOKUP($A2496,'2022'!$A:$O,14,FALSE),0)</f>
        <v>0</v>
      </c>
      <c r="U2496" s="42">
        <f>+IFERROR(VLOOKUP($A2496,'2022'!$A:$O,15,FALSE),0)</f>
        <v>0</v>
      </c>
    </row>
    <row r="2497" spans="1:21" ht="12" hidden="1" customHeight="1" x14ac:dyDescent="0.2">
      <c r="A2497" s="3">
        <v>5235600103</v>
      </c>
      <c r="B2497" s="4" t="s">
        <v>444</v>
      </c>
      <c r="C2497" s="4" t="s">
        <v>9</v>
      </c>
      <c r="D2497" s="4">
        <f t="shared" si="2380"/>
        <v>10</v>
      </c>
      <c r="E2497" s="42">
        <f t="shared" si="2411"/>
        <v>0</v>
      </c>
      <c r="F2497" s="42">
        <f>IFERROR(VLOOKUP($A2497,'2018'!$A$8:$C$209,3,FALSE),0)</f>
        <v>0</v>
      </c>
      <c r="G2497" s="42">
        <f>IFERROR(VLOOKUP($A2497,'2019'!$A$8:$C$282,3,FALSE),0)</f>
        <v>0</v>
      </c>
      <c r="H2497" s="42">
        <f>+IFERROR(VLOOKUP($A2497,'2020'!$A$14:$C$247,3,FALSE),0)</f>
        <v>0</v>
      </c>
      <c r="I2497" s="42">
        <f>+IFERROR(VLOOKUP($A2497,'2021'!$A$12:$C$276,3,FALSE),0)</f>
        <v>0</v>
      </c>
      <c r="J2497" s="42">
        <f>+IFERROR(VLOOKUP($A2497,'2022'!$A:$O,4,FALSE),0)</f>
        <v>0</v>
      </c>
      <c r="K2497" s="42">
        <f>+IFERROR(VLOOKUP($A2497,'2022'!$A:$O,5,FALSE),0)</f>
        <v>0</v>
      </c>
      <c r="L2497" s="42">
        <f>+IFERROR(VLOOKUP($A2497,'2022'!$A:$O,6,FALSE),0)</f>
        <v>0</v>
      </c>
      <c r="M2497" s="42">
        <f>+IFERROR(VLOOKUP($A2497,'2022'!$A:$O,7,FALSE),0)</f>
        <v>0</v>
      </c>
      <c r="N2497" s="42">
        <f>+IFERROR(VLOOKUP($A2497,'2022'!$A:$O,8,FALSE),0)</f>
        <v>0</v>
      </c>
      <c r="O2497" s="42">
        <f>+IFERROR(VLOOKUP($A2497,'2022'!$A:$O,9,FALSE),0)</f>
        <v>0</v>
      </c>
      <c r="P2497" s="42">
        <f>+IFERROR(VLOOKUP($A2497,'2022'!$A:$O,10,FALSE),0)</f>
        <v>0</v>
      </c>
      <c r="Q2497" s="42">
        <f>+IFERROR(VLOOKUP($A2497,'2022'!$A:$O,11,FALSE),0)</f>
        <v>0</v>
      </c>
      <c r="R2497" s="42">
        <f>+IFERROR(VLOOKUP($A2497,'2022'!$A:$O,12,FALSE),0)</f>
        <v>0</v>
      </c>
      <c r="S2497" s="42">
        <f>+IFERROR(VLOOKUP($A2497,'2022'!$A:$O,13,FALSE),0)</f>
        <v>0</v>
      </c>
      <c r="T2497" s="42">
        <f>+IFERROR(VLOOKUP($A2497,'2022'!$A:$O,14,FALSE),0)</f>
        <v>0</v>
      </c>
      <c r="U2497" s="42">
        <f>+IFERROR(VLOOKUP($A2497,'2022'!$A:$O,15,FALSE),0)</f>
        <v>0</v>
      </c>
    </row>
    <row r="2498" spans="1:21" ht="12" hidden="1" customHeight="1" x14ac:dyDescent="0.2">
      <c r="A2498" s="3">
        <v>5235600104</v>
      </c>
      <c r="B2498" s="4" t="s">
        <v>445</v>
      </c>
      <c r="C2498" s="4" t="s">
        <v>9</v>
      </c>
      <c r="D2498" s="4">
        <f t="shared" si="2380"/>
        <v>10</v>
      </c>
      <c r="E2498" s="42">
        <f t="shared" si="2411"/>
        <v>0</v>
      </c>
      <c r="F2498" s="42">
        <f>IFERROR(VLOOKUP($A2498,'2018'!$A$8:$C$209,3,FALSE),0)</f>
        <v>0</v>
      </c>
      <c r="G2498" s="42">
        <f>IFERROR(VLOOKUP($A2498,'2019'!$A$8:$C$282,3,FALSE),0)</f>
        <v>0</v>
      </c>
      <c r="H2498" s="42">
        <f>+IFERROR(VLOOKUP($A2498,'2020'!$A$14:$C$247,3,FALSE),0)</f>
        <v>0</v>
      </c>
      <c r="I2498" s="42">
        <f>+IFERROR(VLOOKUP($A2498,'2021'!$A$12:$C$276,3,FALSE),0)</f>
        <v>0</v>
      </c>
      <c r="J2498" s="42">
        <f>+IFERROR(VLOOKUP($A2498,'2022'!$A:$O,4,FALSE),0)</f>
        <v>0</v>
      </c>
      <c r="K2498" s="42">
        <f>+IFERROR(VLOOKUP($A2498,'2022'!$A:$O,5,FALSE),0)</f>
        <v>0</v>
      </c>
      <c r="L2498" s="42">
        <f>+IFERROR(VLOOKUP($A2498,'2022'!$A:$O,6,FALSE),0)</f>
        <v>0</v>
      </c>
      <c r="M2498" s="42">
        <f>+IFERROR(VLOOKUP($A2498,'2022'!$A:$O,7,FALSE),0)</f>
        <v>0</v>
      </c>
      <c r="N2498" s="42">
        <f>+IFERROR(VLOOKUP($A2498,'2022'!$A:$O,8,FALSE),0)</f>
        <v>0</v>
      </c>
      <c r="O2498" s="42">
        <f>+IFERROR(VLOOKUP($A2498,'2022'!$A:$O,9,FALSE),0)</f>
        <v>0</v>
      </c>
      <c r="P2498" s="42">
        <f>+IFERROR(VLOOKUP($A2498,'2022'!$A:$O,10,FALSE),0)</f>
        <v>0</v>
      </c>
      <c r="Q2498" s="42">
        <f>+IFERROR(VLOOKUP($A2498,'2022'!$A:$O,11,FALSE),0)</f>
        <v>0</v>
      </c>
      <c r="R2498" s="42">
        <f>+IFERROR(VLOOKUP($A2498,'2022'!$A:$O,12,FALSE),0)</f>
        <v>0</v>
      </c>
      <c r="S2498" s="42">
        <f>+IFERROR(VLOOKUP($A2498,'2022'!$A:$O,13,FALSE),0)</f>
        <v>0</v>
      </c>
      <c r="T2498" s="42">
        <f>+IFERROR(VLOOKUP($A2498,'2022'!$A:$O,14,FALSE),0)</f>
        <v>0</v>
      </c>
      <c r="U2498" s="42">
        <f>+IFERROR(VLOOKUP($A2498,'2022'!$A:$O,15,FALSE),0)</f>
        <v>0</v>
      </c>
    </row>
    <row r="2499" spans="1:21" hidden="1" x14ac:dyDescent="0.2">
      <c r="A2499" s="3">
        <v>5235600105</v>
      </c>
      <c r="B2499" s="4" t="s">
        <v>446</v>
      </c>
      <c r="C2499" s="4" t="s">
        <v>9</v>
      </c>
      <c r="D2499" s="4">
        <f t="shared" si="2380"/>
        <v>10</v>
      </c>
      <c r="E2499" s="42">
        <f t="shared" si="2411"/>
        <v>0</v>
      </c>
      <c r="F2499" s="42">
        <f>IFERROR(VLOOKUP($A2499,'2018'!$A$8:$C$209,3,FALSE),0)</f>
        <v>0</v>
      </c>
      <c r="G2499" s="42">
        <f>IFERROR(VLOOKUP($A2499,'2019'!$A$8:$C$282,3,FALSE),0)</f>
        <v>0</v>
      </c>
      <c r="H2499" s="42">
        <f>+IFERROR(VLOOKUP($A2499,'2020'!$A$14:$C$247,3,FALSE),0)</f>
        <v>0</v>
      </c>
      <c r="I2499" s="42">
        <f>+IFERROR(VLOOKUP($A2499,'2021'!$A$12:$C$276,3,FALSE),0)</f>
        <v>0</v>
      </c>
      <c r="J2499" s="42">
        <f>+IFERROR(VLOOKUP($A2499,'2022'!$A:$O,4,FALSE),0)</f>
        <v>0</v>
      </c>
      <c r="K2499" s="42">
        <f>+IFERROR(VLOOKUP($A2499,'2022'!$A:$O,5,FALSE),0)</f>
        <v>0</v>
      </c>
      <c r="L2499" s="42">
        <f>+IFERROR(VLOOKUP($A2499,'2022'!$A:$O,6,FALSE),0)</f>
        <v>0</v>
      </c>
      <c r="M2499" s="42">
        <f>+IFERROR(VLOOKUP($A2499,'2022'!$A:$O,7,FALSE),0)</f>
        <v>0</v>
      </c>
      <c r="N2499" s="42">
        <f>+IFERROR(VLOOKUP($A2499,'2022'!$A:$O,8,FALSE),0)</f>
        <v>0</v>
      </c>
      <c r="O2499" s="42">
        <f>+IFERROR(VLOOKUP($A2499,'2022'!$A:$O,9,FALSE),0)</f>
        <v>0</v>
      </c>
      <c r="P2499" s="42">
        <f>+IFERROR(VLOOKUP($A2499,'2022'!$A:$O,10,FALSE),0)</f>
        <v>0</v>
      </c>
      <c r="Q2499" s="42">
        <f>+IFERROR(VLOOKUP($A2499,'2022'!$A:$O,11,FALSE),0)</f>
        <v>0</v>
      </c>
      <c r="R2499" s="42">
        <f>+IFERROR(VLOOKUP($A2499,'2022'!$A:$O,12,FALSE),0)</f>
        <v>0</v>
      </c>
      <c r="S2499" s="42">
        <f>+IFERROR(VLOOKUP($A2499,'2022'!$A:$O,13,FALSE),0)</f>
        <v>0</v>
      </c>
      <c r="T2499" s="42">
        <f>+IFERROR(VLOOKUP($A2499,'2022'!$A:$O,14,FALSE),0)</f>
        <v>0</v>
      </c>
      <c r="U2499" s="42">
        <f>+IFERROR(VLOOKUP($A2499,'2022'!$A:$O,15,FALSE),0)</f>
        <v>0</v>
      </c>
    </row>
    <row r="2500" spans="1:21" ht="12" hidden="1" customHeight="1" x14ac:dyDescent="0.2">
      <c r="A2500" s="3">
        <v>5235600106</v>
      </c>
      <c r="B2500" s="4" t="s">
        <v>447</v>
      </c>
      <c r="C2500" s="4" t="s">
        <v>9</v>
      </c>
      <c r="D2500" s="4">
        <f t="shared" si="2380"/>
        <v>10</v>
      </c>
      <c r="E2500" s="42">
        <f t="shared" si="2411"/>
        <v>0</v>
      </c>
      <c r="F2500" s="42">
        <f>IFERROR(VLOOKUP($A2500,'2018'!$A$8:$C$209,3,FALSE),0)</f>
        <v>0</v>
      </c>
      <c r="G2500" s="42">
        <f>IFERROR(VLOOKUP($A2500,'2019'!$A$8:$C$282,3,FALSE),0)</f>
        <v>0</v>
      </c>
      <c r="H2500" s="42">
        <f>+IFERROR(VLOOKUP($A2500,'2020'!$A$14:$C$247,3,FALSE),0)</f>
        <v>0</v>
      </c>
      <c r="I2500" s="42">
        <f>+IFERROR(VLOOKUP($A2500,'2021'!$A$12:$C$276,3,FALSE),0)</f>
        <v>0</v>
      </c>
      <c r="J2500" s="42">
        <f>+IFERROR(VLOOKUP($A2500,'2022'!$A:$O,4,FALSE),0)</f>
        <v>0</v>
      </c>
      <c r="K2500" s="42">
        <f>+IFERROR(VLOOKUP($A2500,'2022'!$A:$O,5,FALSE),0)</f>
        <v>0</v>
      </c>
      <c r="L2500" s="42">
        <f>+IFERROR(VLOOKUP($A2500,'2022'!$A:$O,6,FALSE),0)</f>
        <v>0</v>
      </c>
      <c r="M2500" s="42">
        <f>+IFERROR(VLOOKUP($A2500,'2022'!$A:$O,7,FALSE),0)</f>
        <v>0</v>
      </c>
      <c r="N2500" s="42">
        <f>+IFERROR(VLOOKUP($A2500,'2022'!$A:$O,8,FALSE),0)</f>
        <v>0</v>
      </c>
      <c r="O2500" s="42">
        <f>+IFERROR(VLOOKUP($A2500,'2022'!$A:$O,9,FALSE),0)</f>
        <v>0</v>
      </c>
      <c r="P2500" s="42">
        <f>+IFERROR(VLOOKUP($A2500,'2022'!$A:$O,10,FALSE),0)</f>
        <v>0</v>
      </c>
      <c r="Q2500" s="42">
        <f>+IFERROR(VLOOKUP($A2500,'2022'!$A:$O,11,FALSE),0)</f>
        <v>0</v>
      </c>
      <c r="R2500" s="42">
        <f>+IFERROR(VLOOKUP($A2500,'2022'!$A:$O,12,FALSE),0)</f>
        <v>0</v>
      </c>
      <c r="S2500" s="42">
        <f>+IFERROR(VLOOKUP($A2500,'2022'!$A:$O,13,FALSE),0)</f>
        <v>0</v>
      </c>
      <c r="T2500" s="42">
        <f>+IFERROR(VLOOKUP($A2500,'2022'!$A:$O,14,FALSE),0)</f>
        <v>0</v>
      </c>
      <c r="U2500" s="42">
        <f>+IFERROR(VLOOKUP($A2500,'2022'!$A:$O,15,FALSE),0)</f>
        <v>0</v>
      </c>
    </row>
    <row r="2501" spans="1:21" ht="12" hidden="1" customHeight="1" x14ac:dyDescent="0.2">
      <c r="A2501" s="3">
        <v>5235600107</v>
      </c>
      <c r="B2501" s="4" t="s">
        <v>448</v>
      </c>
      <c r="C2501" s="4" t="s">
        <v>9</v>
      </c>
      <c r="D2501" s="4">
        <f t="shared" si="2380"/>
        <v>10</v>
      </c>
      <c r="E2501" s="42">
        <f t="shared" si="2411"/>
        <v>0</v>
      </c>
      <c r="F2501" s="42">
        <f>IFERROR(VLOOKUP($A2501,'2018'!$A$8:$C$209,3,FALSE),0)</f>
        <v>0</v>
      </c>
      <c r="G2501" s="42">
        <f>IFERROR(VLOOKUP($A2501,'2019'!$A$8:$C$282,3,FALSE),0)</f>
        <v>0</v>
      </c>
      <c r="H2501" s="42">
        <f>+IFERROR(VLOOKUP($A2501,'2020'!$A$14:$C$247,3,FALSE),0)</f>
        <v>0</v>
      </c>
      <c r="I2501" s="42">
        <f>+IFERROR(VLOOKUP($A2501,'2021'!$A$12:$C$276,3,FALSE),0)</f>
        <v>0</v>
      </c>
      <c r="J2501" s="42">
        <f>+IFERROR(VLOOKUP($A2501,'2022'!$A:$O,4,FALSE),0)</f>
        <v>0</v>
      </c>
      <c r="K2501" s="42">
        <f>+IFERROR(VLOOKUP($A2501,'2022'!$A:$O,5,FALSE),0)</f>
        <v>0</v>
      </c>
      <c r="L2501" s="42">
        <f>+IFERROR(VLOOKUP($A2501,'2022'!$A:$O,6,FALSE),0)</f>
        <v>0</v>
      </c>
      <c r="M2501" s="42">
        <f>+IFERROR(VLOOKUP($A2501,'2022'!$A:$O,7,FALSE),0)</f>
        <v>0</v>
      </c>
      <c r="N2501" s="42">
        <f>+IFERROR(VLOOKUP($A2501,'2022'!$A:$O,8,FALSE),0)</f>
        <v>0</v>
      </c>
      <c r="O2501" s="42">
        <f>+IFERROR(VLOOKUP($A2501,'2022'!$A:$O,9,FALSE),0)</f>
        <v>0</v>
      </c>
      <c r="P2501" s="42">
        <f>+IFERROR(VLOOKUP($A2501,'2022'!$A:$O,10,FALSE),0)</f>
        <v>0</v>
      </c>
      <c r="Q2501" s="42">
        <f>+IFERROR(VLOOKUP($A2501,'2022'!$A:$O,11,FALSE),0)</f>
        <v>0</v>
      </c>
      <c r="R2501" s="42">
        <f>+IFERROR(VLOOKUP($A2501,'2022'!$A:$O,12,FALSE),0)</f>
        <v>0</v>
      </c>
      <c r="S2501" s="42">
        <f>+IFERROR(VLOOKUP($A2501,'2022'!$A:$O,13,FALSE),0)</f>
        <v>0</v>
      </c>
      <c r="T2501" s="42">
        <f>+IFERROR(VLOOKUP($A2501,'2022'!$A:$O,14,FALSE),0)</f>
        <v>0</v>
      </c>
      <c r="U2501" s="42">
        <f>+IFERROR(VLOOKUP($A2501,'2022'!$A:$O,15,FALSE),0)</f>
        <v>0</v>
      </c>
    </row>
    <row r="2502" spans="1:21" hidden="1" x14ac:dyDescent="0.2">
      <c r="A2502" s="3">
        <v>5235600190</v>
      </c>
      <c r="B2502" s="4" t="s">
        <v>452</v>
      </c>
      <c r="C2502" s="4" t="s">
        <v>9</v>
      </c>
      <c r="D2502" s="4">
        <f t="shared" si="2380"/>
        <v>10</v>
      </c>
      <c r="E2502" s="42">
        <f t="shared" si="2411"/>
        <v>0</v>
      </c>
      <c r="F2502" s="42">
        <f>IFERROR(VLOOKUP($A2502,'2018'!$A$8:$C$209,3,FALSE),0)</f>
        <v>0</v>
      </c>
      <c r="G2502" s="42">
        <f>IFERROR(VLOOKUP($A2502,'2019'!$A$8:$C$282,3,FALSE),0)</f>
        <v>0</v>
      </c>
      <c r="H2502" s="42">
        <f>+IFERROR(VLOOKUP($A2502,'2020'!$A$14:$C$247,3,FALSE),0)</f>
        <v>0</v>
      </c>
      <c r="I2502" s="42">
        <f>+IFERROR(VLOOKUP($A2502,'2021'!$A$12:$C$276,3,FALSE),0)</f>
        <v>0</v>
      </c>
      <c r="J2502" s="42">
        <f>+IFERROR(VLOOKUP($A2502,'2022'!$A:$O,4,FALSE),0)</f>
        <v>0</v>
      </c>
      <c r="K2502" s="42">
        <f>+IFERROR(VLOOKUP($A2502,'2022'!$A:$O,5,FALSE),0)</f>
        <v>0</v>
      </c>
      <c r="L2502" s="42">
        <f>+IFERROR(VLOOKUP($A2502,'2022'!$A:$O,6,FALSE),0)</f>
        <v>0</v>
      </c>
      <c r="M2502" s="42">
        <f>+IFERROR(VLOOKUP($A2502,'2022'!$A:$O,7,FALSE),0)</f>
        <v>0</v>
      </c>
      <c r="N2502" s="42">
        <f>+IFERROR(VLOOKUP($A2502,'2022'!$A:$O,8,FALSE),0)</f>
        <v>0</v>
      </c>
      <c r="O2502" s="42">
        <f>+IFERROR(VLOOKUP($A2502,'2022'!$A:$O,9,FALSE),0)</f>
        <v>0</v>
      </c>
      <c r="P2502" s="42">
        <f>+IFERROR(VLOOKUP($A2502,'2022'!$A:$O,10,FALSE),0)</f>
        <v>0</v>
      </c>
      <c r="Q2502" s="42">
        <f>+IFERROR(VLOOKUP($A2502,'2022'!$A:$O,11,FALSE),0)</f>
        <v>0</v>
      </c>
      <c r="R2502" s="42">
        <f>+IFERROR(VLOOKUP($A2502,'2022'!$A:$O,12,FALSE),0)</f>
        <v>0</v>
      </c>
      <c r="S2502" s="42">
        <f>+IFERROR(VLOOKUP($A2502,'2022'!$A:$O,13,FALSE),0)</f>
        <v>0</v>
      </c>
      <c r="T2502" s="42">
        <f>+IFERROR(VLOOKUP($A2502,'2022'!$A:$O,14,FALSE),0)</f>
        <v>0</v>
      </c>
      <c r="U2502" s="42">
        <f>+IFERROR(VLOOKUP($A2502,'2022'!$A:$O,15,FALSE),0)</f>
        <v>0</v>
      </c>
    </row>
    <row r="2503" spans="1:21" ht="12" hidden="1" customHeight="1" x14ac:dyDescent="0.2">
      <c r="A2503" s="3">
        <v>5235600191</v>
      </c>
      <c r="B2503" s="4" t="s">
        <v>453</v>
      </c>
      <c r="C2503" s="4" t="s">
        <v>9</v>
      </c>
      <c r="D2503" s="4">
        <f t="shared" si="2380"/>
        <v>10</v>
      </c>
      <c r="E2503" s="42">
        <f t="shared" si="2411"/>
        <v>0</v>
      </c>
      <c r="F2503" s="42">
        <f>IFERROR(VLOOKUP($A2503,'2018'!$A$8:$C$209,3,FALSE),0)</f>
        <v>0</v>
      </c>
      <c r="G2503" s="42">
        <f>IFERROR(VLOOKUP($A2503,'2019'!$A$8:$C$282,3,FALSE),0)</f>
        <v>0</v>
      </c>
      <c r="H2503" s="42">
        <f>+IFERROR(VLOOKUP($A2503,'2020'!$A$14:$C$247,3,FALSE),0)</f>
        <v>0</v>
      </c>
      <c r="I2503" s="42">
        <f>+IFERROR(VLOOKUP($A2503,'2021'!$A$12:$C$276,3,FALSE),0)</f>
        <v>0</v>
      </c>
      <c r="J2503" s="42">
        <f>+IFERROR(VLOOKUP($A2503,'2022'!$A:$O,4,FALSE),0)</f>
        <v>0</v>
      </c>
      <c r="K2503" s="42">
        <f>+IFERROR(VLOOKUP($A2503,'2022'!$A:$O,5,FALSE),0)</f>
        <v>0</v>
      </c>
      <c r="L2503" s="42">
        <f>+IFERROR(VLOOKUP($A2503,'2022'!$A:$O,6,FALSE),0)</f>
        <v>0</v>
      </c>
      <c r="M2503" s="42">
        <f>+IFERROR(VLOOKUP($A2503,'2022'!$A:$O,7,FALSE),0)</f>
        <v>0</v>
      </c>
      <c r="N2503" s="42">
        <f>+IFERROR(VLOOKUP($A2503,'2022'!$A:$O,8,FALSE),0)</f>
        <v>0</v>
      </c>
      <c r="O2503" s="42">
        <f>+IFERROR(VLOOKUP($A2503,'2022'!$A:$O,9,FALSE),0)</f>
        <v>0</v>
      </c>
      <c r="P2503" s="42">
        <f>+IFERROR(VLOOKUP($A2503,'2022'!$A:$O,10,FALSE),0)</f>
        <v>0</v>
      </c>
      <c r="Q2503" s="42">
        <f>+IFERROR(VLOOKUP($A2503,'2022'!$A:$O,11,FALSE),0)</f>
        <v>0</v>
      </c>
      <c r="R2503" s="42">
        <f>+IFERROR(VLOOKUP($A2503,'2022'!$A:$O,12,FALSE),0)</f>
        <v>0</v>
      </c>
      <c r="S2503" s="42">
        <f>+IFERROR(VLOOKUP($A2503,'2022'!$A:$O,13,FALSE),0)</f>
        <v>0</v>
      </c>
      <c r="T2503" s="42">
        <f>+IFERROR(VLOOKUP($A2503,'2022'!$A:$O,14,FALSE),0)</f>
        <v>0</v>
      </c>
      <c r="U2503" s="42">
        <f>+IFERROR(VLOOKUP($A2503,'2022'!$A:$O,15,FALSE),0)</f>
        <v>0</v>
      </c>
    </row>
    <row r="2504" spans="1:21" ht="12" hidden="1" customHeight="1" x14ac:dyDescent="0.2">
      <c r="A2504" s="3">
        <v>5235600192</v>
      </c>
      <c r="B2504" s="4" t="s">
        <v>454</v>
      </c>
      <c r="C2504" s="4" t="s">
        <v>9</v>
      </c>
      <c r="D2504" s="4">
        <f t="shared" si="2380"/>
        <v>10</v>
      </c>
      <c r="E2504" s="42">
        <f t="shared" si="2411"/>
        <v>0</v>
      </c>
      <c r="F2504" s="42">
        <f>IFERROR(VLOOKUP($A2504,'2018'!$A$8:$C$209,3,FALSE),0)</f>
        <v>0</v>
      </c>
      <c r="G2504" s="42">
        <f>IFERROR(VLOOKUP($A2504,'2019'!$A$8:$C$282,3,FALSE),0)</f>
        <v>0</v>
      </c>
      <c r="H2504" s="42">
        <f>+IFERROR(VLOOKUP($A2504,'2020'!$A$14:$C$247,3,FALSE),0)</f>
        <v>0</v>
      </c>
      <c r="I2504" s="42">
        <f>+IFERROR(VLOOKUP($A2504,'2021'!$A$12:$C$276,3,FALSE),0)</f>
        <v>0</v>
      </c>
      <c r="J2504" s="42">
        <f>+IFERROR(VLOOKUP($A2504,'2022'!$A:$O,4,FALSE),0)</f>
        <v>0</v>
      </c>
      <c r="K2504" s="42">
        <f>+IFERROR(VLOOKUP($A2504,'2022'!$A:$O,5,FALSE),0)</f>
        <v>0</v>
      </c>
      <c r="L2504" s="42">
        <f>+IFERROR(VLOOKUP($A2504,'2022'!$A:$O,6,FALSE),0)</f>
        <v>0</v>
      </c>
      <c r="M2504" s="42">
        <f>+IFERROR(VLOOKUP($A2504,'2022'!$A:$O,7,FALSE),0)</f>
        <v>0</v>
      </c>
      <c r="N2504" s="42">
        <f>+IFERROR(VLOOKUP($A2504,'2022'!$A:$O,8,FALSE),0)</f>
        <v>0</v>
      </c>
      <c r="O2504" s="42">
        <f>+IFERROR(VLOOKUP($A2504,'2022'!$A:$O,9,FALSE),0)</f>
        <v>0</v>
      </c>
      <c r="P2504" s="42">
        <f>+IFERROR(VLOOKUP($A2504,'2022'!$A:$O,10,FALSE),0)</f>
        <v>0</v>
      </c>
      <c r="Q2504" s="42">
        <f>+IFERROR(VLOOKUP($A2504,'2022'!$A:$O,11,FALSE),0)</f>
        <v>0</v>
      </c>
      <c r="R2504" s="42">
        <f>+IFERROR(VLOOKUP($A2504,'2022'!$A:$O,12,FALSE),0)</f>
        <v>0</v>
      </c>
      <c r="S2504" s="42">
        <f>+IFERROR(VLOOKUP($A2504,'2022'!$A:$O,13,FALSE),0)</f>
        <v>0</v>
      </c>
      <c r="T2504" s="42">
        <f>+IFERROR(VLOOKUP($A2504,'2022'!$A:$O,14,FALSE),0)</f>
        <v>0</v>
      </c>
      <c r="U2504" s="42">
        <f>+IFERROR(VLOOKUP($A2504,'2022'!$A:$O,15,FALSE),0)</f>
        <v>0</v>
      </c>
    </row>
    <row r="2505" spans="1:21" ht="12" hidden="1" customHeight="1" x14ac:dyDescent="0.2">
      <c r="A2505" s="3">
        <v>5235600193</v>
      </c>
      <c r="B2505" s="4" t="s">
        <v>455</v>
      </c>
      <c r="C2505" s="4" t="s">
        <v>9</v>
      </c>
      <c r="D2505" s="4">
        <f t="shared" si="2380"/>
        <v>10</v>
      </c>
      <c r="E2505" s="42">
        <f t="shared" si="2411"/>
        <v>0</v>
      </c>
      <c r="F2505" s="42">
        <f>IFERROR(VLOOKUP($A2505,'2018'!$A$8:$C$209,3,FALSE),0)</f>
        <v>0</v>
      </c>
      <c r="G2505" s="42">
        <f>IFERROR(VLOOKUP($A2505,'2019'!$A$8:$C$282,3,FALSE),0)</f>
        <v>0</v>
      </c>
      <c r="H2505" s="42">
        <f>+IFERROR(VLOOKUP($A2505,'2020'!$A$14:$C$247,3,FALSE),0)</f>
        <v>0</v>
      </c>
      <c r="I2505" s="42">
        <f>+IFERROR(VLOOKUP($A2505,'2021'!$A$12:$C$276,3,FALSE),0)</f>
        <v>0</v>
      </c>
      <c r="J2505" s="42">
        <f>+IFERROR(VLOOKUP($A2505,'2022'!$A:$O,4,FALSE),0)</f>
        <v>0</v>
      </c>
      <c r="K2505" s="42">
        <f>+IFERROR(VLOOKUP($A2505,'2022'!$A:$O,5,FALSE),0)</f>
        <v>0</v>
      </c>
      <c r="L2505" s="42">
        <f>+IFERROR(VLOOKUP($A2505,'2022'!$A:$O,6,FALSE),0)</f>
        <v>0</v>
      </c>
      <c r="M2505" s="42">
        <f>+IFERROR(VLOOKUP($A2505,'2022'!$A:$O,7,FALSE),0)</f>
        <v>0</v>
      </c>
      <c r="N2505" s="42">
        <f>+IFERROR(VLOOKUP($A2505,'2022'!$A:$O,8,FALSE),0)</f>
        <v>0</v>
      </c>
      <c r="O2505" s="42">
        <f>+IFERROR(VLOOKUP($A2505,'2022'!$A:$O,9,FALSE),0)</f>
        <v>0</v>
      </c>
      <c r="P2505" s="42">
        <f>+IFERROR(VLOOKUP($A2505,'2022'!$A:$O,10,FALSE),0)</f>
        <v>0</v>
      </c>
      <c r="Q2505" s="42">
        <f>+IFERROR(VLOOKUP($A2505,'2022'!$A:$O,11,FALSE),0)</f>
        <v>0</v>
      </c>
      <c r="R2505" s="42">
        <f>+IFERROR(VLOOKUP($A2505,'2022'!$A:$O,12,FALSE),0)</f>
        <v>0</v>
      </c>
      <c r="S2505" s="42">
        <f>+IFERROR(VLOOKUP($A2505,'2022'!$A:$O,13,FALSE),0)</f>
        <v>0</v>
      </c>
      <c r="T2505" s="42">
        <f>+IFERROR(VLOOKUP($A2505,'2022'!$A:$O,14,FALSE),0)</f>
        <v>0</v>
      </c>
      <c r="U2505" s="42">
        <f>+IFERROR(VLOOKUP($A2505,'2022'!$A:$O,15,FALSE),0)</f>
        <v>0</v>
      </c>
    </row>
    <row r="2506" spans="1:21" hidden="1" x14ac:dyDescent="0.2">
      <c r="A2506" s="3">
        <v>5235600194</v>
      </c>
      <c r="B2506" s="4" t="s">
        <v>456</v>
      </c>
      <c r="C2506" s="4" t="s">
        <v>9</v>
      </c>
      <c r="D2506" s="4">
        <f t="shared" si="2380"/>
        <v>10</v>
      </c>
      <c r="E2506" s="42">
        <f t="shared" si="2411"/>
        <v>0</v>
      </c>
      <c r="F2506" s="42">
        <f>IFERROR(VLOOKUP($A2506,'2018'!$A$8:$C$209,3,FALSE),0)</f>
        <v>0</v>
      </c>
      <c r="G2506" s="42">
        <f>IFERROR(VLOOKUP($A2506,'2019'!$A$8:$C$282,3,FALSE),0)</f>
        <v>0</v>
      </c>
      <c r="H2506" s="42">
        <f>+IFERROR(VLOOKUP($A2506,'2020'!$A$14:$C$247,3,FALSE),0)</f>
        <v>0</v>
      </c>
      <c r="I2506" s="42">
        <f>+IFERROR(VLOOKUP($A2506,'2021'!$A$12:$C$276,3,FALSE),0)</f>
        <v>0</v>
      </c>
      <c r="J2506" s="42">
        <f>+IFERROR(VLOOKUP($A2506,'2022'!$A:$O,4,FALSE),0)</f>
        <v>0</v>
      </c>
      <c r="K2506" s="42">
        <f>+IFERROR(VLOOKUP($A2506,'2022'!$A:$O,5,FALSE),0)</f>
        <v>0</v>
      </c>
      <c r="L2506" s="42">
        <f>+IFERROR(VLOOKUP($A2506,'2022'!$A:$O,6,FALSE),0)</f>
        <v>0</v>
      </c>
      <c r="M2506" s="42">
        <f>+IFERROR(VLOOKUP($A2506,'2022'!$A:$O,7,FALSE),0)</f>
        <v>0</v>
      </c>
      <c r="N2506" s="42">
        <f>+IFERROR(VLOOKUP($A2506,'2022'!$A:$O,8,FALSE),0)</f>
        <v>0</v>
      </c>
      <c r="O2506" s="42">
        <f>+IFERROR(VLOOKUP($A2506,'2022'!$A:$O,9,FALSE),0)</f>
        <v>0</v>
      </c>
      <c r="P2506" s="42">
        <f>+IFERROR(VLOOKUP($A2506,'2022'!$A:$O,10,FALSE),0)</f>
        <v>0</v>
      </c>
      <c r="Q2506" s="42">
        <f>+IFERROR(VLOOKUP($A2506,'2022'!$A:$O,11,FALSE),0)</f>
        <v>0</v>
      </c>
      <c r="R2506" s="42">
        <f>+IFERROR(VLOOKUP($A2506,'2022'!$A:$O,12,FALSE),0)</f>
        <v>0</v>
      </c>
      <c r="S2506" s="42">
        <f>+IFERROR(VLOOKUP($A2506,'2022'!$A:$O,13,FALSE),0)</f>
        <v>0</v>
      </c>
      <c r="T2506" s="42">
        <f>+IFERROR(VLOOKUP($A2506,'2022'!$A:$O,14,FALSE),0)</f>
        <v>0</v>
      </c>
      <c r="U2506" s="42">
        <f>+IFERROR(VLOOKUP($A2506,'2022'!$A:$O,15,FALSE),0)</f>
        <v>0</v>
      </c>
    </row>
    <row r="2507" spans="1:21" hidden="1" x14ac:dyDescent="0.2">
      <c r="A2507" s="3">
        <v>5235600199</v>
      </c>
      <c r="B2507" s="4" t="s">
        <v>1088</v>
      </c>
      <c r="C2507" s="4" t="s">
        <v>9</v>
      </c>
      <c r="D2507" s="4">
        <f t="shared" si="2380"/>
        <v>10</v>
      </c>
      <c r="E2507" s="42">
        <f t="shared" si="2411"/>
        <v>0</v>
      </c>
      <c r="F2507" s="42">
        <f>IFERROR(VLOOKUP($A2507,'2018'!$A$8:$C$209,3,FALSE),0)</f>
        <v>0</v>
      </c>
      <c r="G2507" s="42">
        <f>IFERROR(VLOOKUP($A2507,'2019'!$A$8:$C$282,3,FALSE),0)</f>
        <v>0</v>
      </c>
      <c r="H2507" s="42">
        <f>+IFERROR(VLOOKUP($A2507,'2020'!$A$14:$C$247,3,FALSE),0)</f>
        <v>0</v>
      </c>
      <c r="I2507" s="42">
        <f>+IFERROR(VLOOKUP($A2507,'2021'!$A$12:$C$276,3,FALSE),0)</f>
        <v>0</v>
      </c>
      <c r="J2507" s="42">
        <f>+IFERROR(VLOOKUP($A2507,'2022'!$A:$O,4,FALSE),0)</f>
        <v>0</v>
      </c>
      <c r="K2507" s="42">
        <f>+IFERROR(VLOOKUP($A2507,'2022'!$A:$O,5,FALSE),0)</f>
        <v>0</v>
      </c>
      <c r="L2507" s="42">
        <f>+IFERROR(VLOOKUP($A2507,'2022'!$A:$O,6,FALSE),0)</f>
        <v>0</v>
      </c>
      <c r="M2507" s="42">
        <f>+IFERROR(VLOOKUP($A2507,'2022'!$A:$O,7,FALSE),0)</f>
        <v>0</v>
      </c>
      <c r="N2507" s="42">
        <f>+IFERROR(VLOOKUP($A2507,'2022'!$A:$O,8,FALSE),0)</f>
        <v>0</v>
      </c>
      <c r="O2507" s="42">
        <f>+IFERROR(VLOOKUP($A2507,'2022'!$A:$O,9,FALSE),0)</f>
        <v>0</v>
      </c>
      <c r="P2507" s="42">
        <f>+IFERROR(VLOOKUP($A2507,'2022'!$A:$O,10,FALSE),0)</f>
        <v>0</v>
      </c>
      <c r="Q2507" s="42">
        <f>+IFERROR(VLOOKUP($A2507,'2022'!$A:$O,11,FALSE),0)</f>
        <v>0</v>
      </c>
      <c r="R2507" s="42">
        <f>+IFERROR(VLOOKUP($A2507,'2022'!$A:$O,12,FALSE),0)</f>
        <v>0</v>
      </c>
      <c r="S2507" s="42">
        <f>+IFERROR(VLOOKUP($A2507,'2022'!$A:$O,13,FALSE),0)</f>
        <v>0</v>
      </c>
      <c r="T2507" s="42">
        <f>+IFERROR(VLOOKUP($A2507,'2022'!$A:$O,14,FALSE),0)</f>
        <v>0</v>
      </c>
      <c r="U2507" s="42">
        <f>+IFERROR(VLOOKUP($A2507,'2022'!$A:$O,15,FALSE),0)</f>
        <v>0</v>
      </c>
    </row>
    <row r="2508" spans="1:21" ht="12" hidden="1" x14ac:dyDescent="0.25">
      <c r="A2508" s="5">
        <v>523595</v>
      </c>
      <c r="B2508" s="6" t="s">
        <v>167</v>
      </c>
      <c r="C2508" s="6" t="s">
        <v>5</v>
      </c>
      <c r="D2508" s="6">
        <f t="shared" si="2380"/>
        <v>6</v>
      </c>
      <c r="E2508" s="40">
        <f t="shared" ref="E2508:U2509" si="2412">+E2509</f>
        <v>0</v>
      </c>
      <c r="F2508" s="40">
        <f t="shared" si="2412"/>
        <v>0</v>
      </c>
      <c r="G2508" s="40">
        <f t="shared" si="2412"/>
        <v>0</v>
      </c>
      <c r="H2508" s="40">
        <f t="shared" si="2412"/>
        <v>0</v>
      </c>
      <c r="I2508" s="40">
        <f t="shared" si="2412"/>
        <v>0</v>
      </c>
      <c r="J2508" s="40">
        <f t="shared" si="2412"/>
        <v>0</v>
      </c>
      <c r="K2508" s="40">
        <f t="shared" si="2412"/>
        <v>0</v>
      </c>
      <c r="L2508" s="40">
        <f t="shared" si="2412"/>
        <v>0</v>
      </c>
      <c r="M2508" s="40">
        <f t="shared" si="2412"/>
        <v>0</v>
      </c>
      <c r="N2508" s="40">
        <f t="shared" si="2412"/>
        <v>0</v>
      </c>
      <c r="O2508" s="40">
        <f t="shared" si="2412"/>
        <v>0</v>
      </c>
      <c r="P2508" s="40">
        <f t="shared" si="2412"/>
        <v>0</v>
      </c>
      <c r="Q2508" s="40">
        <f t="shared" si="2412"/>
        <v>0</v>
      </c>
      <c r="R2508" s="40">
        <f t="shared" si="2412"/>
        <v>0</v>
      </c>
      <c r="S2508" s="40">
        <f t="shared" si="2412"/>
        <v>0</v>
      </c>
      <c r="T2508" s="40">
        <f t="shared" si="2412"/>
        <v>0</v>
      </c>
      <c r="U2508" s="40">
        <f t="shared" si="2412"/>
        <v>0</v>
      </c>
    </row>
    <row r="2509" spans="1:21" ht="12" hidden="1" x14ac:dyDescent="0.25">
      <c r="A2509" s="34">
        <v>52359501</v>
      </c>
      <c r="B2509" s="35" t="s">
        <v>167</v>
      </c>
      <c r="C2509" s="35" t="s">
        <v>5</v>
      </c>
      <c r="D2509" s="35">
        <f t="shared" si="2380"/>
        <v>8</v>
      </c>
      <c r="E2509" s="41">
        <f t="shared" si="2412"/>
        <v>0</v>
      </c>
      <c r="F2509" s="41">
        <f t="shared" si="2412"/>
        <v>0</v>
      </c>
      <c r="G2509" s="41">
        <f t="shared" si="2412"/>
        <v>0</v>
      </c>
      <c r="H2509" s="41">
        <f t="shared" si="2412"/>
        <v>0</v>
      </c>
      <c r="I2509" s="41">
        <f t="shared" si="2412"/>
        <v>0</v>
      </c>
      <c r="J2509" s="41">
        <f t="shared" si="2412"/>
        <v>0</v>
      </c>
      <c r="K2509" s="41">
        <f t="shared" si="2412"/>
        <v>0</v>
      </c>
      <c r="L2509" s="41">
        <f t="shared" si="2412"/>
        <v>0</v>
      </c>
      <c r="M2509" s="41">
        <f t="shared" si="2412"/>
        <v>0</v>
      </c>
      <c r="N2509" s="41">
        <f t="shared" si="2412"/>
        <v>0</v>
      </c>
      <c r="O2509" s="41">
        <f t="shared" si="2412"/>
        <v>0</v>
      </c>
      <c r="P2509" s="41">
        <f t="shared" si="2412"/>
        <v>0</v>
      </c>
      <c r="Q2509" s="41">
        <f t="shared" si="2412"/>
        <v>0</v>
      </c>
      <c r="R2509" s="41">
        <f t="shared" si="2412"/>
        <v>0</v>
      </c>
      <c r="S2509" s="41">
        <f t="shared" si="2412"/>
        <v>0</v>
      </c>
      <c r="T2509" s="41">
        <f t="shared" si="2412"/>
        <v>0</v>
      </c>
      <c r="U2509" s="41">
        <f t="shared" si="2412"/>
        <v>0</v>
      </c>
    </row>
    <row r="2510" spans="1:21" ht="12" hidden="1" customHeight="1" x14ac:dyDescent="0.2">
      <c r="A2510" s="3">
        <v>5235950101</v>
      </c>
      <c r="B2510" s="4" t="s">
        <v>167</v>
      </c>
      <c r="C2510" s="4" t="s">
        <v>9</v>
      </c>
      <c r="D2510" s="4">
        <f t="shared" si="2380"/>
        <v>10</v>
      </c>
      <c r="E2510" s="42">
        <f>+F2510+G2510+J2510+K2510+L2510+H2510+M2510+N2510+I2510+O2510+P2510+Q2510+R2510+S2510+T2510+U2510</f>
        <v>0</v>
      </c>
      <c r="F2510" s="42">
        <f>IFERROR(VLOOKUP($A2510,'2018'!$A$8:$C$209,3,FALSE),0)</f>
        <v>0</v>
      </c>
      <c r="G2510" s="42">
        <f>IFERROR(VLOOKUP($A2510,'2019'!$A$8:$C$282,3,FALSE),0)</f>
        <v>0</v>
      </c>
      <c r="H2510" s="42">
        <f>+IFERROR(VLOOKUP($A2510,'2020'!$A$14:$C$247,3,FALSE),0)</f>
        <v>0</v>
      </c>
      <c r="I2510" s="42">
        <f>+IFERROR(VLOOKUP($A2510,'2021'!$A$12:$C$276,3,FALSE),0)</f>
        <v>0</v>
      </c>
      <c r="J2510" s="42">
        <f>+IFERROR(VLOOKUP($A2510,'2022'!$A:$O,4,FALSE),0)</f>
        <v>0</v>
      </c>
      <c r="K2510" s="42">
        <f>+IFERROR(VLOOKUP($A2510,'2022'!$A:$O,5,FALSE),0)</f>
        <v>0</v>
      </c>
      <c r="L2510" s="42">
        <f>+IFERROR(VLOOKUP($A2510,'2022'!$A:$O,6,FALSE),0)</f>
        <v>0</v>
      </c>
      <c r="M2510" s="42">
        <f>+IFERROR(VLOOKUP($A2510,'2022'!$A:$O,7,FALSE),0)</f>
        <v>0</v>
      </c>
      <c r="N2510" s="42">
        <f>+IFERROR(VLOOKUP($A2510,'2022'!$A:$O,8,FALSE),0)</f>
        <v>0</v>
      </c>
      <c r="O2510" s="42">
        <f>+IFERROR(VLOOKUP($A2510,'2022'!$A:$O,9,FALSE),0)</f>
        <v>0</v>
      </c>
      <c r="P2510" s="42">
        <f>+IFERROR(VLOOKUP($A2510,'2022'!$A:$O,10,FALSE),0)</f>
        <v>0</v>
      </c>
      <c r="Q2510" s="42">
        <f>+IFERROR(VLOOKUP($A2510,'2022'!$A:$O,11,FALSE),0)</f>
        <v>0</v>
      </c>
      <c r="R2510" s="42">
        <f>+IFERROR(VLOOKUP($A2510,'2022'!$A:$O,12,FALSE),0)</f>
        <v>0</v>
      </c>
      <c r="S2510" s="42">
        <f>+IFERROR(VLOOKUP($A2510,'2022'!$A:$O,13,FALSE),0)</f>
        <v>0</v>
      </c>
      <c r="T2510" s="42">
        <f>+IFERROR(VLOOKUP($A2510,'2022'!$A:$O,14,FALSE),0)</f>
        <v>0</v>
      </c>
      <c r="U2510" s="42">
        <f>+IFERROR(VLOOKUP($A2510,'2022'!$A:$O,15,FALSE),0)</f>
        <v>0</v>
      </c>
    </row>
    <row r="2511" spans="1:21" ht="12" hidden="1" customHeight="1" x14ac:dyDescent="0.25">
      <c r="A2511" s="5">
        <v>523596</v>
      </c>
      <c r="B2511" s="6" t="s">
        <v>399</v>
      </c>
      <c r="C2511" s="6" t="s">
        <v>5</v>
      </c>
      <c r="D2511" s="6">
        <f t="shared" si="2380"/>
        <v>6</v>
      </c>
      <c r="E2511" s="40">
        <f t="shared" ref="E2511:U2512" si="2413">+E2512</f>
        <v>0</v>
      </c>
      <c r="F2511" s="40">
        <f t="shared" si="2413"/>
        <v>0</v>
      </c>
      <c r="G2511" s="40">
        <f t="shared" si="2413"/>
        <v>0</v>
      </c>
      <c r="H2511" s="40">
        <f t="shared" si="2413"/>
        <v>0</v>
      </c>
      <c r="I2511" s="40">
        <f t="shared" si="2413"/>
        <v>0</v>
      </c>
      <c r="J2511" s="40">
        <f t="shared" si="2413"/>
        <v>0</v>
      </c>
      <c r="K2511" s="40">
        <f t="shared" si="2413"/>
        <v>0</v>
      </c>
      <c r="L2511" s="40">
        <f t="shared" si="2413"/>
        <v>0</v>
      </c>
      <c r="M2511" s="40">
        <f t="shared" si="2413"/>
        <v>0</v>
      </c>
      <c r="N2511" s="40">
        <f t="shared" si="2413"/>
        <v>0</v>
      </c>
      <c r="O2511" s="40">
        <f t="shared" si="2413"/>
        <v>0</v>
      </c>
      <c r="P2511" s="40">
        <f t="shared" si="2413"/>
        <v>0</v>
      </c>
      <c r="Q2511" s="40">
        <f t="shared" si="2413"/>
        <v>0</v>
      </c>
      <c r="R2511" s="40">
        <f t="shared" si="2413"/>
        <v>0</v>
      </c>
      <c r="S2511" s="40">
        <f t="shared" si="2413"/>
        <v>0</v>
      </c>
      <c r="T2511" s="40">
        <f t="shared" si="2413"/>
        <v>0</v>
      </c>
      <c r="U2511" s="40">
        <f t="shared" si="2413"/>
        <v>0</v>
      </c>
    </row>
    <row r="2512" spans="1:21" ht="12" hidden="1" x14ac:dyDescent="0.25">
      <c r="A2512" s="34">
        <v>52359601</v>
      </c>
      <c r="B2512" s="35" t="s">
        <v>1146</v>
      </c>
      <c r="C2512" s="35" t="s">
        <v>5</v>
      </c>
      <c r="D2512" s="35">
        <f t="shared" si="2380"/>
        <v>8</v>
      </c>
      <c r="E2512" s="41">
        <f t="shared" si="2413"/>
        <v>0</v>
      </c>
      <c r="F2512" s="41">
        <f t="shared" si="2413"/>
        <v>0</v>
      </c>
      <c r="G2512" s="41">
        <f t="shared" si="2413"/>
        <v>0</v>
      </c>
      <c r="H2512" s="41">
        <f t="shared" si="2413"/>
        <v>0</v>
      </c>
      <c r="I2512" s="41">
        <f t="shared" si="2413"/>
        <v>0</v>
      </c>
      <c r="J2512" s="41">
        <f t="shared" si="2413"/>
        <v>0</v>
      </c>
      <c r="K2512" s="41">
        <f t="shared" si="2413"/>
        <v>0</v>
      </c>
      <c r="L2512" s="41">
        <f t="shared" si="2413"/>
        <v>0</v>
      </c>
      <c r="M2512" s="41">
        <f t="shared" si="2413"/>
        <v>0</v>
      </c>
      <c r="N2512" s="41">
        <f t="shared" si="2413"/>
        <v>0</v>
      </c>
      <c r="O2512" s="41">
        <f t="shared" si="2413"/>
        <v>0</v>
      </c>
      <c r="P2512" s="41">
        <f t="shared" si="2413"/>
        <v>0</v>
      </c>
      <c r="Q2512" s="41">
        <f t="shared" si="2413"/>
        <v>0</v>
      </c>
      <c r="R2512" s="41">
        <f t="shared" si="2413"/>
        <v>0</v>
      </c>
      <c r="S2512" s="41">
        <f t="shared" si="2413"/>
        <v>0</v>
      </c>
      <c r="T2512" s="41">
        <f t="shared" si="2413"/>
        <v>0</v>
      </c>
      <c r="U2512" s="41">
        <f t="shared" si="2413"/>
        <v>0</v>
      </c>
    </row>
    <row r="2513" spans="1:21" ht="12" hidden="1" customHeight="1" x14ac:dyDescent="0.2">
      <c r="A2513" s="3">
        <v>5235960101</v>
      </c>
      <c r="B2513" s="4" t="s">
        <v>1147</v>
      </c>
      <c r="C2513" s="4" t="s">
        <v>9</v>
      </c>
      <c r="D2513" s="4">
        <f t="shared" si="2380"/>
        <v>10</v>
      </c>
      <c r="E2513" s="42">
        <f>+F2513+G2513+J2513+K2513+L2513+H2513+M2513+N2513+I2513+O2513+P2513+Q2513+R2513+S2513+T2513+U2513</f>
        <v>0</v>
      </c>
      <c r="F2513" s="42">
        <f>IFERROR(VLOOKUP($A2513,'2018'!$A$8:$C$209,3,FALSE),0)</f>
        <v>0</v>
      </c>
      <c r="G2513" s="42">
        <f>IFERROR(VLOOKUP($A2513,'2019'!$A$8:$C$282,3,FALSE),0)</f>
        <v>0</v>
      </c>
      <c r="H2513" s="42">
        <f>+IFERROR(VLOOKUP($A2513,'2020'!$A$14:$C$247,3,FALSE),0)</f>
        <v>0</v>
      </c>
      <c r="I2513" s="42">
        <f>+IFERROR(VLOOKUP($A2513,'2021'!$A$12:$C$276,3,FALSE),0)</f>
        <v>0</v>
      </c>
      <c r="J2513" s="42">
        <f>+IFERROR(VLOOKUP($A2513,'2022'!$A:$O,4,FALSE),0)</f>
        <v>0</v>
      </c>
      <c r="K2513" s="42">
        <f>+IFERROR(VLOOKUP($A2513,'2022'!$A:$O,5,FALSE),0)</f>
        <v>0</v>
      </c>
      <c r="L2513" s="42">
        <f>+IFERROR(VLOOKUP($A2513,'2022'!$A:$O,6,FALSE),0)</f>
        <v>0</v>
      </c>
      <c r="M2513" s="42">
        <f>+IFERROR(VLOOKUP($A2513,'2022'!$A:$O,7,FALSE),0)</f>
        <v>0</v>
      </c>
      <c r="N2513" s="42">
        <f>+IFERROR(VLOOKUP($A2513,'2022'!$A:$O,8,FALSE),0)</f>
        <v>0</v>
      </c>
      <c r="O2513" s="42">
        <f>+IFERROR(VLOOKUP($A2513,'2022'!$A:$O,9,FALSE),0)</f>
        <v>0</v>
      </c>
      <c r="P2513" s="42">
        <f>+IFERROR(VLOOKUP($A2513,'2022'!$A:$O,10,FALSE),0)</f>
        <v>0</v>
      </c>
      <c r="Q2513" s="42">
        <f>+IFERROR(VLOOKUP($A2513,'2022'!$A:$O,11,FALSE),0)</f>
        <v>0</v>
      </c>
      <c r="R2513" s="42">
        <f>+IFERROR(VLOOKUP($A2513,'2022'!$A:$O,12,FALSE),0)</f>
        <v>0</v>
      </c>
      <c r="S2513" s="42">
        <f>+IFERROR(VLOOKUP($A2513,'2022'!$A:$O,13,FALSE),0)</f>
        <v>0</v>
      </c>
      <c r="T2513" s="42">
        <f>+IFERROR(VLOOKUP($A2513,'2022'!$A:$O,14,FALSE),0)</f>
        <v>0</v>
      </c>
      <c r="U2513" s="42">
        <f>+IFERROR(VLOOKUP($A2513,'2022'!$A:$O,15,FALSE),0)</f>
        <v>0</v>
      </c>
    </row>
    <row r="2514" spans="1:21" ht="12" hidden="1" customHeight="1" x14ac:dyDescent="0.25">
      <c r="A2514" s="5">
        <v>523598</v>
      </c>
      <c r="B2514" s="6" t="s">
        <v>600</v>
      </c>
      <c r="C2514" s="6" t="s">
        <v>5</v>
      </c>
      <c r="D2514" s="6">
        <f t="shared" si="2380"/>
        <v>6</v>
      </c>
      <c r="E2514" s="40">
        <f t="shared" ref="E2514:U2515" si="2414">+E2515</f>
        <v>0</v>
      </c>
      <c r="F2514" s="40">
        <f t="shared" si="2414"/>
        <v>0</v>
      </c>
      <c r="G2514" s="40">
        <f t="shared" si="2414"/>
        <v>0</v>
      </c>
      <c r="H2514" s="40">
        <f t="shared" si="2414"/>
        <v>0</v>
      </c>
      <c r="I2514" s="40">
        <f t="shared" si="2414"/>
        <v>0</v>
      </c>
      <c r="J2514" s="40">
        <f t="shared" si="2414"/>
        <v>0</v>
      </c>
      <c r="K2514" s="40">
        <f t="shared" si="2414"/>
        <v>0</v>
      </c>
      <c r="L2514" s="40">
        <f t="shared" si="2414"/>
        <v>0</v>
      </c>
      <c r="M2514" s="40">
        <f t="shared" si="2414"/>
        <v>0</v>
      </c>
      <c r="N2514" s="40">
        <f t="shared" si="2414"/>
        <v>0</v>
      </c>
      <c r="O2514" s="40">
        <f t="shared" si="2414"/>
        <v>0</v>
      </c>
      <c r="P2514" s="40">
        <f t="shared" si="2414"/>
        <v>0</v>
      </c>
      <c r="Q2514" s="40">
        <f t="shared" si="2414"/>
        <v>0</v>
      </c>
      <c r="R2514" s="40">
        <f t="shared" si="2414"/>
        <v>0</v>
      </c>
      <c r="S2514" s="40">
        <f t="shared" si="2414"/>
        <v>0</v>
      </c>
      <c r="T2514" s="40">
        <f t="shared" si="2414"/>
        <v>0</v>
      </c>
      <c r="U2514" s="40">
        <f t="shared" si="2414"/>
        <v>0</v>
      </c>
    </row>
    <row r="2515" spans="1:21" ht="12" hidden="1" x14ac:dyDescent="0.25">
      <c r="A2515" s="34">
        <v>52359801</v>
      </c>
      <c r="B2515" s="35" t="s">
        <v>600</v>
      </c>
      <c r="C2515" s="35" t="s">
        <v>5</v>
      </c>
      <c r="D2515" s="35">
        <f t="shared" si="2380"/>
        <v>8</v>
      </c>
      <c r="E2515" s="41">
        <f t="shared" si="2414"/>
        <v>0</v>
      </c>
      <c r="F2515" s="41">
        <f t="shared" si="2414"/>
        <v>0</v>
      </c>
      <c r="G2515" s="41">
        <f t="shared" si="2414"/>
        <v>0</v>
      </c>
      <c r="H2515" s="41">
        <f t="shared" si="2414"/>
        <v>0</v>
      </c>
      <c r="I2515" s="41">
        <f t="shared" si="2414"/>
        <v>0</v>
      </c>
      <c r="J2515" s="41">
        <f t="shared" si="2414"/>
        <v>0</v>
      </c>
      <c r="K2515" s="41">
        <f t="shared" si="2414"/>
        <v>0</v>
      </c>
      <c r="L2515" s="41">
        <f t="shared" si="2414"/>
        <v>0</v>
      </c>
      <c r="M2515" s="41">
        <f t="shared" si="2414"/>
        <v>0</v>
      </c>
      <c r="N2515" s="41">
        <f t="shared" si="2414"/>
        <v>0</v>
      </c>
      <c r="O2515" s="41">
        <f t="shared" si="2414"/>
        <v>0</v>
      </c>
      <c r="P2515" s="41">
        <f t="shared" si="2414"/>
        <v>0</v>
      </c>
      <c r="Q2515" s="41">
        <f t="shared" si="2414"/>
        <v>0</v>
      </c>
      <c r="R2515" s="41">
        <f t="shared" si="2414"/>
        <v>0</v>
      </c>
      <c r="S2515" s="41">
        <f t="shared" si="2414"/>
        <v>0</v>
      </c>
      <c r="T2515" s="41">
        <f t="shared" si="2414"/>
        <v>0</v>
      </c>
      <c r="U2515" s="41">
        <f t="shared" si="2414"/>
        <v>0</v>
      </c>
    </row>
    <row r="2516" spans="1:21" ht="12" hidden="1" customHeight="1" x14ac:dyDescent="0.2">
      <c r="A2516" s="3">
        <v>5235980101</v>
      </c>
      <c r="B2516" s="4" t="s">
        <v>600</v>
      </c>
      <c r="C2516" s="4" t="s">
        <v>9</v>
      </c>
      <c r="D2516" s="4">
        <f t="shared" si="2380"/>
        <v>10</v>
      </c>
      <c r="E2516" s="42">
        <f>+F2516+G2516+J2516+K2516+L2516+H2516+M2516+N2516+I2516+O2516+P2516+Q2516+R2516+S2516+T2516+U2516</f>
        <v>0</v>
      </c>
      <c r="F2516" s="42">
        <f>IFERROR(VLOOKUP($A2516,'2018'!$A$8:$C$209,3,FALSE),0)</f>
        <v>0</v>
      </c>
      <c r="G2516" s="42">
        <f>IFERROR(VLOOKUP($A2516,'2019'!$A$8:$C$282,3,FALSE),0)</f>
        <v>0</v>
      </c>
      <c r="H2516" s="42">
        <f>+IFERROR(VLOOKUP($A2516,'2020'!$A$14:$C$247,3,FALSE),0)</f>
        <v>0</v>
      </c>
      <c r="I2516" s="42">
        <f>+IFERROR(VLOOKUP($A2516,'2021'!$A$12:$C$276,3,FALSE),0)</f>
        <v>0</v>
      </c>
      <c r="J2516" s="42">
        <f>+IFERROR(VLOOKUP($A2516,'2022'!$A:$O,4,FALSE),0)</f>
        <v>0</v>
      </c>
      <c r="K2516" s="42">
        <f>+IFERROR(VLOOKUP($A2516,'2022'!$A:$O,5,FALSE),0)</f>
        <v>0</v>
      </c>
      <c r="L2516" s="42">
        <f>+IFERROR(VLOOKUP($A2516,'2022'!$A:$O,6,FALSE),0)</f>
        <v>0</v>
      </c>
      <c r="M2516" s="42">
        <f>+IFERROR(VLOOKUP($A2516,'2022'!$A:$O,7,FALSE),0)</f>
        <v>0</v>
      </c>
      <c r="N2516" s="42">
        <f>+IFERROR(VLOOKUP($A2516,'2022'!$A:$O,8,FALSE),0)</f>
        <v>0</v>
      </c>
      <c r="O2516" s="42">
        <f>+IFERROR(VLOOKUP($A2516,'2022'!$A:$O,9,FALSE),0)</f>
        <v>0</v>
      </c>
      <c r="P2516" s="42">
        <f>+IFERROR(VLOOKUP($A2516,'2022'!$A:$O,10,FALSE),0)</f>
        <v>0</v>
      </c>
      <c r="Q2516" s="42">
        <f>+IFERROR(VLOOKUP($A2516,'2022'!$A:$O,11,FALSE),0)</f>
        <v>0</v>
      </c>
      <c r="R2516" s="42">
        <f>+IFERROR(VLOOKUP($A2516,'2022'!$A:$O,12,FALSE),0)</f>
        <v>0</v>
      </c>
      <c r="S2516" s="42">
        <f>+IFERROR(VLOOKUP($A2516,'2022'!$A:$O,13,FALSE),0)</f>
        <v>0</v>
      </c>
      <c r="T2516" s="42">
        <f>+IFERROR(VLOOKUP($A2516,'2022'!$A:$O,14,FALSE),0)</f>
        <v>0</v>
      </c>
      <c r="U2516" s="42">
        <f>+IFERROR(VLOOKUP($A2516,'2022'!$A:$O,15,FALSE),0)</f>
        <v>0</v>
      </c>
    </row>
    <row r="2517" spans="1:21" ht="12" hidden="1" customHeight="1" x14ac:dyDescent="0.25">
      <c r="A2517" s="32">
        <v>5240</v>
      </c>
      <c r="B2517" s="33" t="s">
        <v>469</v>
      </c>
      <c r="C2517" s="33" t="s">
        <v>5</v>
      </c>
      <c r="D2517" s="33">
        <f t="shared" si="2380"/>
        <v>4</v>
      </c>
      <c r="E2517" s="39">
        <f t="shared" ref="E2517:L2517" si="2415">+E2518+E2524+E2527+E2530+E2533+E2536</f>
        <v>0</v>
      </c>
      <c r="F2517" s="39">
        <f t="shared" si="2415"/>
        <v>0</v>
      </c>
      <c r="G2517" s="39">
        <f t="shared" si="2415"/>
        <v>0</v>
      </c>
      <c r="H2517" s="39">
        <f t="shared" ref="H2517" si="2416">+H2518+H2524+H2527+H2530+H2533+H2536</f>
        <v>0</v>
      </c>
      <c r="I2517" s="39">
        <f t="shared" ref="I2517" si="2417">+I2518+I2524+I2527+I2530+I2533+I2536</f>
        <v>0</v>
      </c>
      <c r="J2517" s="39">
        <f t="shared" si="2415"/>
        <v>0</v>
      </c>
      <c r="K2517" s="39">
        <f t="shared" si="2415"/>
        <v>0</v>
      </c>
      <c r="L2517" s="39">
        <f t="shared" si="2415"/>
        <v>0</v>
      </c>
      <c r="M2517" s="39">
        <f t="shared" ref="M2517:N2517" si="2418">+M2518+M2524+M2527+M2530+M2533+M2536</f>
        <v>0</v>
      </c>
      <c r="N2517" s="39">
        <f t="shared" si="2418"/>
        <v>0</v>
      </c>
      <c r="O2517" s="39">
        <f t="shared" ref="O2517:S2517" si="2419">+O2518+O2524+O2527+O2530+O2533+O2536</f>
        <v>0</v>
      </c>
      <c r="P2517" s="39">
        <f t="shared" si="2419"/>
        <v>0</v>
      </c>
      <c r="Q2517" s="39">
        <f t="shared" si="2419"/>
        <v>0</v>
      </c>
      <c r="R2517" s="39">
        <f t="shared" si="2419"/>
        <v>0</v>
      </c>
      <c r="S2517" s="39">
        <f t="shared" si="2419"/>
        <v>0</v>
      </c>
      <c r="T2517" s="39">
        <f t="shared" ref="T2517:U2517" si="2420">+T2518+T2524+T2527+T2530+T2533+T2536</f>
        <v>0</v>
      </c>
      <c r="U2517" s="39">
        <f t="shared" si="2420"/>
        <v>0</v>
      </c>
    </row>
    <row r="2518" spans="1:21" ht="12" hidden="1" x14ac:dyDescent="0.25">
      <c r="A2518" s="5">
        <v>524005</v>
      </c>
      <c r="B2518" s="6" t="s">
        <v>469</v>
      </c>
      <c r="C2518" s="6" t="s">
        <v>5</v>
      </c>
      <c r="D2518" s="6">
        <f t="shared" si="2380"/>
        <v>6</v>
      </c>
      <c r="E2518" s="40">
        <f t="shared" ref="E2518:U2518" si="2421">+E2519</f>
        <v>0</v>
      </c>
      <c r="F2518" s="40">
        <f t="shared" si="2421"/>
        <v>0</v>
      </c>
      <c r="G2518" s="40">
        <f t="shared" si="2421"/>
        <v>0</v>
      </c>
      <c r="H2518" s="40">
        <f t="shared" si="2421"/>
        <v>0</v>
      </c>
      <c r="I2518" s="40">
        <f t="shared" si="2421"/>
        <v>0</v>
      </c>
      <c r="J2518" s="40">
        <f t="shared" si="2421"/>
        <v>0</v>
      </c>
      <c r="K2518" s="40">
        <f t="shared" si="2421"/>
        <v>0</v>
      </c>
      <c r="L2518" s="40">
        <f t="shared" si="2421"/>
        <v>0</v>
      </c>
      <c r="M2518" s="40">
        <f t="shared" si="2421"/>
        <v>0</v>
      </c>
      <c r="N2518" s="40">
        <f t="shared" si="2421"/>
        <v>0</v>
      </c>
      <c r="O2518" s="40">
        <f t="shared" si="2421"/>
        <v>0</v>
      </c>
      <c r="P2518" s="40">
        <f t="shared" si="2421"/>
        <v>0</v>
      </c>
      <c r="Q2518" s="40">
        <f t="shared" si="2421"/>
        <v>0</v>
      </c>
      <c r="R2518" s="40">
        <f t="shared" si="2421"/>
        <v>0</v>
      </c>
      <c r="S2518" s="40">
        <f t="shared" si="2421"/>
        <v>0</v>
      </c>
      <c r="T2518" s="40">
        <f t="shared" si="2421"/>
        <v>0</v>
      </c>
      <c r="U2518" s="40">
        <f t="shared" si="2421"/>
        <v>0</v>
      </c>
    </row>
    <row r="2519" spans="1:21" ht="12" hidden="1" customHeight="1" x14ac:dyDescent="0.25">
      <c r="A2519" s="34">
        <v>52400501</v>
      </c>
      <c r="B2519" s="35" t="s">
        <v>479</v>
      </c>
      <c r="C2519" s="35" t="s">
        <v>5</v>
      </c>
      <c r="D2519" s="35">
        <f t="shared" si="2380"/>
        <v>8</v>
      </c>
      <c r="E2519" s="41">
        <f t="shared" ref="E2519:L2519" si="2422">+E2520+E2521+E2522+E2523</f>
        <v>0</v>
      </c>
      <c r="F2519" s="41">
        <f t="shared" si="2422"/>
        <v>0</v>
      </c>
      <c r="G2519" s="41">
        <f t="shared" si="2422"/>
        <v>0</v>
      </c>
      <c r="H2519" s="41">
        <f t="shared" ref="H2519" si="2423">+H2520+H2521+H2522+H2523</f>
        <v>0</v>
      </c>
      <c r="I2519" s="41">
        <f t="shared" ref="I2519" si="2424">+I2520+I2521+I2522+I2523</f>
        <v>0</v>
      </c>
      <c r="J2519" s="41">
        <f t="shared" si="2422"/>
        <v>0</v>
      </c>
      <c r="K2519" s="41">
        <f t="shared" si="2422"/>
        <v>0</v>
      </c>
      <c r="L2519" s="41">
        <f t="shared" si="2422"/>
        <v>0</v>
      </c>
      <c r="M2519" s="41">
        <f t="shared" ref="M2519:N2519" si="2425">+M2520+M2521+M2522+M2523</f>
        <v>0</v>
      </c>
      <c r="N2519" s="41">
        <f t="shared" si="2425"/>
        <v>0</v>
      </c>
      <c r="O2519" s="41">
        <f t="shared" ref="O2519:S2519" si="2426">+O2520+O2521+O2522+O2523</f>
        <v>0</v>
      </c>
      <c r="P2519" s="41">
        <f t="shared" si="2426"/>
        <v>0</v>
      </c>
      <c r="Q2519" s="41">
        <f t="shared" si="2426"/>
        <v>0</v>
      </c>
      <c r="R2519" s="41">
        <f t="shared" si="2426"/>
        <v>0</v>
      </c>
      <c r="S2519" s="41">
        <f t="shared" si="2426"/>
        <v>0</v>
      </c>
      <c r="T2519" s="41">
        <f t="shared" ref="T2519:U2519" si="2427">+T2520+T2521+T2522+T2523</f>
        <v>0</v>
      </c>
      <c r="U2519" s="41">
        <f t="shared" si="2427"/>
        <v>0</v>
      </c>
    </row>
    <row r="2520" spans="1:21" ht="12" hidden="1" customHeight="1" x14ac:dyDescent="0.2">
      <c r="A2520" s="3">
        <v>5240050101</v>
      </c>
      <c r="B2520" s="4" t="s">
        <v>479</v>
      </c>
      <c r="C2520" s="4" t="s">
        <v>9</v>
      </c>
      <c r="D2520" s="4">
        <f t="shared" si="2380"/>
        <v>10</v>
      </c>
      <c r="E2520" s="42">
        <f t="shared" ref="E2520:E2523" si="2428">+F2520+G2520+J2520+K2520+L2520+H2520+M2520+N2520+I2520+O2520+P2520+Q2520+R2520+S2520+T2520+U2520</f>
        <v>0</v>
      </c>
      <c r="F2520" s="42">
        <f>IFERROR(VLOOKUP($A2520,'2018'!$A$8:$C$209,3,FALSE),0)</f>
        <v>0</v>
      </c>
      <c r="G2520" s="42">
        <f>IFERROR(VLOOKUP($A2520,'2019'!$A$8:$C$282,3,FALSE),0)</f>
        <v>0</v>
      </c>
      <c r="H2520" s="42">
        <f>+IFERROR(VLOOKUP($A2520,'2020'!$A$14:$C$247,3,FALSE),0)</f>
        <v>0</v>
      </c>
      <c r="I2520" s="42">
        <f>+IFERROR(VLOOKUP($A2520,'2021'!$A$12:$C$276,3,FALSE),0)</f>
        <v>0</v>
      </c>
      <c r="J2520" s="42">
        <f>+IFERROR(VLOOKUP($A2520,'2022'!$A:$O,4,FALSE),0)</f>
        <v>0</v>
      </c>
      <c r="K2520" s="42">
        <f>+IFERROR(VLOOKUP($A2520,'2022'!$A:$O,5,FALSE),0)</f>
        <v>0</v>
      </c>
      <c r="L2520" s="42">
        <f>+IFERROR(VLOOKUP($A2520,'2022'!$A:$O,6,FALSE),0)</f>
        <v>0</v>
      </c>
      <c r="M2520" s="42">
        <f>+IFERROR(VLOOKUP($A2520,'2022'!$A:$O,7,FALSE),0)</f>
        <v>0</v>
      </c>
      <c r="N2520" s="42">
        <f>+IFERROR(VLOOKUP($A2520,'2022'!$A:$O,8,FALSE),0)</f>
        <v>0</v>
      </c>
      <c r="O2520" s="42">
        <f>+IFERROR(VLOOKUP($A2520,'2022'!$A:$O,9,FALSE),0)</f>
        <v>0</v>
      </c>
      <c r="P2520" s="42">
        <f>+IFERROR(VLOOKUP($A2520,'2022'!$A:$O,10,FALSE),0)</f>
        <v>0</v>
      </c>
      <c r="Q2520" s="42">
        <f>+IFERROR(VLOOKUP($A2520,'2022'!$A:$O,11,FALSE),0)</f>
        <v>0</v>
      </c>
      <c r="R2520" s="42">
        <f>+IFERROR(VLOOKUP($A2520,'2022'!$A:$O,12,FALSE),0)</f>
        <v>0</v>
      </c>
      <c r="S2520" s="42">
        <f>+IFERROR(VLOOKUP($A2520,'2022'!$A:$O,13,FALSE),0)</f>
        <v>0</v>
      </c>
      <c r="T2520" s="42">
        <f>+IFERROR(VLOOKUP($A2520,'2022'!$A:$O,14,FALSE),0)</f>
        <v>0</v>
      </c>
      <c r="U2520" s="42">
        <f>+IFERROR(VLOOKUP($A2520,'2022'!$A:$O,15,FALSE),0)</f>
        <v>0</v>
      </c>
    </row>
    <row r="2521" spans="1:21" hidden="1" x14ac:dyDescent="0.2">
      <c r="A2521" s="3">
        <v>5240050102</v>
      </c>
      <c r="B2521" s="4" t="s">
        <v>480</v>
      </c>
      <c r="C2521" s="4" t="s">
        <v>9</v>
      </c>
      <c r="D2521" s="4">
        <f t="shared" si="2380"/>
        <v>10</v>
      </c>
      <c r="E2521" s="42">
        <f t="shared" si="2428"/>
        <v>0</v>
      </c>
      <c r="F2521" s="42">
        <f>IFERROR(VLOOKUP($A2521,'2018'!$A$8:$C$209,3,FALSE),0)</f>
        <v>0</v>
      </c>
      <c r="G2521" s="42">
        <f>IFERROR(VLOOKUP($A2521,'2019'!$A$8:$C$282,3,FALSE),0)</f>
        <v>0</v>
      </c>
      <c r="H2521" s="42">
        <f>+IFERROR(VLOOKUP($A2521,'2020'!$A$14:$C$247,3,FALSE),0)</f>
        <v>0</v>
      </c>
      <c r="I2521" s="42">
        <f>+IFERROR(VLOOKUP($A2521,'2021'!$A$12:$C$276,3,FALSE),0)</f>
        <v>0</v>
      </c>
      <c r="J2521" s="42">
        <f>+IFERROR(VLOOKUP($A2521,'2022'!$A:$O,4,FALSE),0)</f>
        <v>0</v>
      </c>
      <c r="K2521" s="42">
        <f>+IFERROR(VLOOKUP($A2521,'2022'!$A:$O,5,FALSE),0)</f>
        <v>0</v>
      </c>
      <c r="L2521" s="42">
        <f>+IFERROR(VLOOKUP($A2521,'2022'!$A:$O,6,FALSE),0)</f>
        <v>0</v>
      </c>
      <c r="M2521" s="42">
        <f>+IFERROR(VLOOKUP($A2521,'2022'!$A:$O,7,FALSE),0)</f>
        <v>0</v>
      </c>
      <c r="N2521" s="42">
        <f>+IFERROR(VLOOKUP($A2521,'2022'!$A:$O,8,FALSE),0)</f>
        <v>0</v>
      </c>
      <c r="O2521" s="42">
        <f>+IFERROR(VLOOKUP($A2521,'2022'!$A:$O,9,FALSE),0)</f>
        <v>0</v>
      </c>
      <c r="P2521" s="42">
        <f>+IFERROR(VLOOKUP($A2521,'2022'!$A:$O,10,FALSE),0)</f>
        <v>0</v>
      </c>
      <c r="Q2521" s="42">
        <f>+IFERROR(VLOOKUP($A2521,'2022'!$A:$O,11,FALSE),0)</f>
        <v>0</v>
      </c>
      <c r="R2521" s="42">
        <f>+IFERROR(VLOOKUP($A2521,'2022'!$A:$O,12,FALSE),0)</f>
        <v>0</v>
      </c>
      <c r="S2521" s="42">
        <f>+IFERROR(VLOOKUP($A2521,'2022'!$A:$O,13,FALSE),0)</f>
        <v>0</v>
      </c>
      <c r="T2521" s="42">
        <f>+IFERROR(VLOOKUP($A2521,'2022'!$A:$O,14,FALSE),0)</f>
        <v>0</v>
      </c>
      <c r="U2521" s="42">
        <f>+IFERROR(VLOOKUP($A2521,'2022'!$A:$O,15,FALSE),0)</f>
        <v>0</v>
      </c>
    </row>
    <row r="2522" spans="1:21" ht="12" hidden="1" customHeight="1" x14ac:dyDescent="0.2">
      <c r="A2522" s="3">
        <v>5240050103</v>
      </c>
      <c r="B2522" s="4" t="s">
        <v>481</v>
      </c>
      <c r="C2522" s="4" t="s">
        <v>9</v>
      </c>
      <c r="D2522" s="4">
        <f t="shared" si="2380"/>
        <v>10</v>
      </c>
      <c r="E2522" s="42">
        <f t="shared" si="2428"/>
        <v>0</v>
      </c>
      <c r="F2522" s="42">
        <f>IFERROR(VLOOKUP($A2522,'2018'!$A$8:$C$209,3,FALSE),0)</f>
        <v>0</v>
      </c>
      <c r="G2522" s="42">
        <f>IFERROR(VLOOKUP($A2522,'2019'!$A$8:$C$282,3,FALSE),0)</f>
        <v>0</v>
      </c>
      <c r="H2522" s="42">
        <f>+IFERROR(VLOOKUP($A2522,'2020'!$A$14:$C$247,3,FALSE),0)</f>
        <v>0</v>
      </c>
      <c r="I2522" s="42">
        <f>+IFERROR(VLOOKUP($A2522,'2021'!$A$12:$C$276,3,FALSE),0)</f>
        <v>0</v>
      </c>
      <c r="J2522" s="42">
        <f>+IFERROR(VLOOKUP($A2522,'2022'!$A:$O,4,FALSE),0)</f>
        <v>0</v>
      </c>
      <c r="K2522" s="42">
        <f>+IFERROR(VLOOKUP($A2522,'2022'!$A:$O,5,FALSE),0)</f>
        <v>0</v>
      </c>
      <c r="L2522" s="42">
        <f>+IFERROR(VLOOKUP($A2522,'2022'!$A:$O,6,FALSE),0)</f>
        <v>0</v>
      </c>
      <c r="M2522" s="42">
        <f>+IFERROR(VLOOKUP($A2522,'2022'!$A:$O,7,FALSE),0)</f>
        <v>0</v>
      </c>
      <c r="N2522" s="42">
        <f>+IFERROR(VLOOKUP($A2522,'2022'!$A:$O,8,FALSE),0)</f>
        <v>0</v>
      </c>
      <c r="O2522" s="42">
        <f>+IFERROR(VLOOKUP($A2522,'2022'!$A:$O,9,FALSE),0)</f>
        <v>0</v>
      </c>
      <c r="P2522" s="42">
        <f>+IFERROR(VLOOKUP($A2522,'2022'!$A:$O,10,FALSE),0)</f>
        <v>0</v>
      </c>
      <c r="Q2522" s="42">
        <f>+IFERROR(VLOOKUP($A2522,'2022'!$A:$O,11,FALSE),0)</f>
        <v>0</v>
      </c>
      <c r="R2522" s="42">
        <f>+IFERROR(VLOOKUP($A2522,'2022'!$A:$O,12,FALSE),0)</f>
        <v>0</v>
      </c>
      <c r="S2522" s="42">
        <f>+IFERROR(VLOOKUP($A2522,'2022'!$A:$O,13,FALSE),0)</f>
        <v>0</v>
      </c>
      <c r="T2522" s="42">
        <f>+IFERROR(VLOOKUP($A2522,'2022'!$A:$O,14,FALSE),0)</f>
        <v>0</v>
      </c>
      <c r="U2522" s="42">
        <f>+IFERROR(VLOOKUP($A2522,'2022'!$A:$O,15,FALSE),0)</f>
        <v>0</v>
      </c>
    </row>
    <row r="2523" spans="1:21" ht="12" hidden="1" customHeight="1" x14ac:dyDescent="0.2">
      <c r="A2523" s="3">
        <v>5240050104</v>
      </c>
      <c r="B2523" s="4" t="s">
        <v>482</v>
      </c>
      <c r="C2523" s="4" t="s">
        <v>9</v>
      </c>
      <c r="D2523" s="4">
        <f t="shared" si="2380"/>
        <v>10</v>
      </c>
      <c r="E2523" s="42">
        <f t="shared" si="2428"/>
        <v>0</v>
      </c>
      <c r="F2523" s="42">
        <f>IFERROR(VLOOKUP($A2523,'2018'!$A$8:$C$209,3,FALSE),0)</f>
        <v>0</v>
      </c>
      <c r="G2523" s="42">
        <f>IFERROR(VLOOKUP($A2523,'2019'!$A$8:$C$282,3,FALSE),0)</f>
        <v>0</v>
      </c>
      <c r="H2523" s="42">
        <f>+IFERROR(VLOOKUP($A2523,'2020'!$A$14:$C$247,3,FALSE),0)</f>
        <v>0</v>
      </c>
      <c r="I2523" s="42">
        <f>+IFERROR(VLOOKUP($A2523,'2021'!$A$12:$C$276,3,FALSE),0)</f>
        <v>0</v>
      </c>
      <c r="J2523" s="42">
        <f>+IFERROR(VLOOKUP($A2523,'2022'!$A:$O,4,FALSE),0)</f>
        <v>0</v>
      </c>
      <c r="K2523" s="42">
        <f>+IFERROR(VLOOKUP($A2523,'2022'!$A:$O,5,FALSE),0)</f>
        <v>0</v>
      </c>
      <c r="L2523" s="42">
        <f>+IFERROR(VLOOKUP($A2523,'2022'!$A:$O,6,FALSE),0)</f>
        <v>0</v>
      </c>
      <c r="M2523" s="42">
        <f>+IFERROR(VLOOKUP($A2523,'2022'!$A:$O,7,FALSE),0)</f>
        <v>0</v>
      </c>
      <c r="N2523" s="42">
        <f>+IFERROR(VLOOKUP($A2523,'2022'!$A:$O,8,FALSE),0)</f>
        <v>0</v>
      </c>
      <c r="O2523" s="42">
        <f>+IFERROR(VLOOKUP($A2523,'2022'!$A:$O,9,FALSE),0)</f>
        <v>0</v>
      </c>
      <c r="P2523" s="42">
        <f>+IFERROR(VLOOKUP($A2523,'2022'!$A:$O,10,FALSE),0)</f>
        <v>0</v>
      </c>
      <c r="Q2523" s="42">
        <f>+IFERROR(VLOOKUP($A2523,'2022'!$A:$O,11,FALSE),0)</f>
        <v>0</v>
      </c>
      <c r="R2523" s="42">
        <f>+IFERROR(VLOOKUP($A2523,'2022'!$A:$O,12,FALSE),0)</f>
        <v>0</v>
      </c>
      <c r="S2523" s="42">
        <f>+IFERROR(VLOOKUP($A2523,'2022'!$A:$O,13,FALSE),0)</f>
        <v>0</v>
      </c>
      <c r="T2523" s="42">
        <f>+IFERROR(VLOOKUP($A2523,'2022'!$A:$O,14,FALSE),0)</f>
        <v>0</v>
      </c>
      <c r="U2523" s="42">
        <f>+IFERROR(VLOOKUP($A2523,'2022'!$A:$O,15,FALSE),0)</f>
        <v>0</v>
      </c>
    </row>
    <row r="2524" spans="1:21" ht="12" hidden="1" x14ac:dyDescent="0.25">
      <c r="A2524" s="5">
        <v>524010</v>
      </c>
      <c r="B2524" s="6" t="s">
        <v>1086</v>
      </c>
      <c r="C2524" s="6" t="s">
        <v>5</v>
      </c>
      <c r="D2524" s="6">
        <f t="shared" si="2380"/>
        <v>6</v>
      </c>
      <c r="E2524" s="40">
        <f t="shared" ref="E2524:U2525" si="2429">+E2525</f>
        <v>0</v>
      </c>
      <c r="F2524" s="40">
        <f t="shared" si="2429"/>
        <v>0</v>
      </c>
      <c r="G2524" s="40">
        <f t="shared" si="2429"/>
        <v>0</v>
      </c>
      <c r="H2524" s="40">
        <f t="shared" si="2429"/>
        <v>0</v>
      </c>
      <c r="I2524" s="40">
        <f t="shared" si="2429"/>
        <v>0</v>
      </c>
      <c r="J2524" s="40">
        <f t="shared" si="2429"/>
        <v>0</v>
      </c>
      <c r="K2524" s="40">
        <f t="shared" si="2429"/>
        <v>0</v>
      </c>
      <c r="L2524" s="40">
        <f t="shared" si="2429"/>
        <v>0</v>
      </c>
      <c r="M2524" s="40">
        <f t="shared" si="2429"/>
        <v>0</v>
      </c>
      <c r="N2524" s="40">
        <f t="shared" si="2429"/>
        <v>0</v>
      </c>
      <c r="O2524" s="40">
        <f t="shared" si="2429"/>
        <v>0</v>
      </c>
      <c r="P2524" s="40">
        <f t="shared" si="2429"/>
        <v>0</v>
      </c>
      <c r="Q2524" s="40">
        <f t="shared" si="2429"/>
        <v>0</v>
      </c>
      <c r="R2524" s="40">
        <f t="shared" si="2429"/>
        <v>0</v>
      </c>
      <c r="S2524" s="40">
        <f t="shared" si="2429"/>
        <v>0</v>
      </c>
      <c r="T2524" s="40">
        <f t="shared" si="2429"/>
        <v>0</v>
      </c>
      <c r="U2524" s="40">
        <f t="shared" si="2429"/>
        <v>0</v>
      </c>
    </row>
    <row r="2525" spans="1:21" ht="12" hidden="1" customHeight="1" x14ac:dyDescent="0.25">
      <c r="A2525" s="34">
        <v>52401001</v>
      </c>
      <c r="B2525" s="35" t="s">
        <v>1086</v>
      </c>
      <c r="C2525" s="35" t="s">
        <v>5</v>
      </c>
      <c r="D2525" s="35">
        <f t="shared" ref="D2525:D2588" si="2430">+LEN(A2525)</f>
        <v>8</v>
      </c>
      <c r="E2525" s="41">
        <f t="shared" si="2429"/>
        <v>0</v>
      </c>
      <c r="F2525" s="41">
        <f t="shared" si="2429"/>
        <v>0</v>
      </c>
      <c r="G2525" s="41">
        <f t="shared" si="2429"/>
        <v>0</v>
      </c>
      <c r="H2525" s="41">
        <f t="shared" si="2429"/>
        <v>0</v>
      </c>
      <c r="I2525" s="41">
        <f t="shared" si="2429"/>
        <v>0</v>
      </c>
      <c r="J2525" s="41">
        <f t="shared" si="2429"/>
        <v>0</v>
      </c>
      <c r="K2525" s="41">
        <f t="shared" si="2429"/>
        <v>0</v>
      </c>
      <c r="L2525" s="41">
        <f t="shared" si="2429"/>
        <v>0</v>
      </c>
      <c r="M2525" s="41">
        <f t="shared" si="2429"/>
        <v>0</v>
      </c>
      <c r="N2525" s="41">
        <f t="shared" si="2429"/>
        <v>0</v>
      </c>
      <c r="O2525" s="41">
        <f t="shared" si="2429"/>
        <v>0</v>
      </c>
      <c r="P2525" s="41">
        <f t="shared" si="2429"/>
        <v>0</v>
      </c>
      <c r="Q2525" s="41">
        <f t="shared" si="2429"/>
        <v>0</v>
      </c>
      <c r="R2525" s="41">
        <f t="shared" si="2429"/>
        <v>0</v>
      </c>
      <c r="S2525" s="41">
        <f t="shared" si="2429"/>
        <v>0</v>
      </c>
      <c r="T2525" s="41">
        <f t="shared" si="2429"/>
        <v>0</v>
      </c>
      <c r="U2525" s="41">
        <f t="shared" si="2429"/>
        <v>0</v>
      </c>
    </row>
    <row r="2526" spans="1:21" ht="12" hidden="1" customHeight="1" x14ac:dyDescent="0.2">
      <c r="A2526" s="3">
        <v>5240100101</v>
      </c>
      <c r="B2526" s="4" t="s">
        <v>1086</v>
      </c>
      <c r="C2526" s="4" t="s">
        <v>9</v>
      </c>
      <c r="D2526" s="4">
        <f t="shared" si="2430"/>
        <v>10</v>
      </c>
      <c r="E2526" s="42">
        <f>+F2526+G2526+J2526+K2526+L2526+H2526+M2526+N2526+I2526+O2526+P2526+Q2526+R2526+S2526+T2526+U2526</f>
        <v>0</v>
      </c>
      <c r="F2526" s="42">
        <f>IFERROR(VLOOKUP($A2526,'2018'!$A$8:$C$209,3,FALSE),0)</f>
        <v>0</v>
      </c>
      <c r="G2526" s="42">
        <f>IFERROR(VLOOKUP($A2526,'2019'!$A$8:$C$282,3,FALSE),0)</f>
        <v>0</v>
      </c>
      <c r="H2526" s="42">
        <f>+IFERROR(VLOOKUP($A2526,'2020'!$A$14:$C$247,3,FALSE),0)</f>
        <v>0</v>
      </c>
      <c r="I2526" s="42">
        <f>+IFERROR(VLOOKUP($A2526,'2021'!$A$12:$C$276,3,FALSE),0)</f>
        <v>0</v>
      </c>
      <c r="J2526" s="42">
        <f>+IFERROR(VLOOKUP($A2526,'2022'!$A:$O,4,FALSE),0)</f>
        <v>0</v>
      </c>
      <c r="K2526" s="42">
        <f>+IFERROR(VLOOKUP($A2526,'2022'!$A:$O,5,FALSE),0)</f>
        <v>0</v>
      </c>
      <c r="L2526" s="42">
        <f>+IFERROR(VLOOKUP($A2526,'2022'!$A:$O,6,FALSE),0)</f>
        <v>0</v>
      </c>
      <c r="M2526" s="42">
        <f>+IFERROR(VLOOKUP($A2526,'2022'!$A:$O,7,FALSE),0)</f>
        <v>0</v>
      </c>
      <c r="N2526" s="42">
        <f>+IFERROR(VLOOKUP($A2526,'2022'!$A:$O,8,FALSE),0)</f>
        <v>0</v>
      </c>
      <c r="O2526" s="42">
        <f>+IFERROR(VLOOKUP($A2526,'2022'!$A:$O,9,FALSE),0)</f>
        <v>0</v>
      </c>
      <c r="P2526" s="42">
        <f>+IFERROR(VLOOKUP($A2526,'2022'!$A:$O,10,FALSE),0)</f>
        <v>0</v>
      </c>
      <c r="Q2526" s="42">
        <f>+IFERROR(VLOOKUP($A2526,'2022'!$A:$O,11,FALSE),0)</f>
        <v>0</v>
      </c>
      <c r="R2526" s="42">
        <f>+IFERROR(VLOOKUP($A2526,'2022'!$A:$O,12,FALSE),0)</f>
        <v>0</v>
      </c>
      <c r="S2526" s="42">
        <f>+IFERROR(VLOOKUP($A2526,'2022'!$A:$O,13,FALSE),0)</f>
        <v>0</v>
      </c>
      <c r="T2526" s="42">
        <f>+IFERROR(VLOOKUP($A2526,'2022'!$A:$O,14,FALSE),0)</f>
        <v>0</v>
      </c>
      <c r="U2526" s="42">
        <f>+IFERROR(VLOOKUP($A2526,'2022'!$A:$O,15,FALSE),0)</f>
        <v>0</v>
      </c>
    </row>
    <row r="2527" spans="1:21" ht="12" hidden="1" customHeight="1" x14ac:dyDescent="0.25">
      <c r="A2527" s="5">
        <v>524015</v>
      </c>
      <c r="B2527" s="6" t="s">
        <v>1087</v>
      </c>
      <c r="C2527" s="6" t="s">
        <v>5</v>
      </c>
      <c r="D2527" s="6">
        <f t="shared" si="2430"/>
        <v>6</v>
      </c>
      <c r="E2527" s="40">
        <f t="shared" ref="E2527:U2528" si="2431">+E2528</f>
        <v>0</v>
      </c>
      <c r="F2527" s="40">
        <f t="shared" si="2431"/>
        <v>0</v>
      </c>
      <c r="G2527" s="40">
        <f t="shared" si="2431"/>
        <v>0</v>
      </c>
      <c r="H2527" s="40">
        <f t="shared" si="2431"/>
        <v>0</v>
      </c>
      <c r="I2527" s="40">
        <f t="shared" si="2431"/>
        <v>0</v>
      </c>
      <c r="J2527" s="40">
        <f t="shared" si="2431"/>
        <v>0</v>
      </c>
      <c r="K2527" s="40">
        <f t="shared" si="2431"/>
        <v>0</v>
      </c>
      <c r="L2527" s="40">
        <f t="shared" si="2431"/>
        <v>0</v>
      </c>
      <c r="M2527" s="40">
        <f t="shared" si="2431"/>
        <v>0</v>
      </c>
      <c r="N2527" s="40">
        <f t="shared" si="2431"/>
        <v>0</v>
      </c>
      <c r="O2527" s="40">
        <f t="shared" si="2431"/>
        <v>0</v>
      </c>
      <c r="P2527" s="40">
        <f t="shared" si="2431"/>
        <v>0</v>
      </c>
      <c r="Q2527" s="40">
        <f t="shared" si="2431"/>
        <v>0</v>
      </c>
      <c r="R2527" s="40">
        <f t="shared" si="2431"/>
        <v>0</v>
      </c>
      <c r="S2527" s="40">
        <f t="shared" si="2431"/>
        <v>0</v>
      </c>
      <c r="T2527" s="40">
        <f t="shared" si="2431"/>
        <v>0</v>
      </c>
      <c r="U2527" s="40">
        <f t="shared" si="2431"/>
        <v>0</v>
      </c>
    </row>
    <row r="2528" spans="1:21" ht="12" hidden="1" x14ac:dyDescent="0.25">
      <c r="A2528" s="34">
        <v>52401501</v>
      </c>
      <c r="B2528" s="35" t="s">
        <v>1087</v>
      </c>
      <c r="C2528" s="35" t="s">
        <v>5</v>
      </c>
      <c r="D2528" s="35">
        <f t="shared" si="2430"/>
        <v>8</v>
      </c>
      <c r="E2528" s="41">
        <f t="shared" si="2431"/>
        <v>0</v>
      </c>
      <c r="F2528" s="41">
        <f t="shared" si="2431"/>
        <v>0</v>
      </c>
      <c r="G2528" s="41">
        <f t="shared" si="2431"/>
        <v>0</v>
      </c>
      <c r="H2528" s="41">
        <f t="shared" si="2431"/>
        <v>0</v>
      </c>
      <c r="I2528" s="41">
        <f t="shared" si="2431"/>
        <v>0</v>
      </c>
      <c r="J2528" s="41">
        <f t="shared" si="2431"/>
        <v>0</v>
      </c>
      <c r="K2528" s="41">
        <f t="shared" si="2431"/>
        <v>0</v>
      </c>
      <c r="L2528" s="41">
        <f t="shared" si="2431"/>
        <v>0</v>
      </c>
      <c r="M2528" s="41">
        <f t="shared" si="2431"/>
        <v>0</v>
      </c>
      <c r="N2528" s="41">
        <f t="shared" si="2431"/>
        <v>0</v>
      </c>
      <c r="O2528" s="41">
        <f t="shared" si="2431"/>
        <v>0</v>
      </c>
      <c r="P2528" s="41">
        <f t="shared" si="2431"/>
        <v>0</v>
      </c>
      <c r="Q2528" s="41">
        <f t="shared" si="2431"/>
        <v>0</v>
      </c>
      <c r="R2528" s="41">
        <f t="shared" si="2431"/>
        <v>0</v>
      </c>
      <c r="S2528" s="41">
        <f t="shared" si="2431"/>
        <v>0</v>
      </c>
      <c r="T2528" s="41">
        <f t="shared" si="2431"/>
        <v>0</v>
      </c>
      <c r="U2528" s="41">
        <f t="shared" si="2431"/>
        <v>0</v>
      </c>
    </row>
    <row r="2529" spans="1:21" ht="12" hidden="1" customHeight="1" x14ac:dyDescent="0.2">
      <c r="A2529" s="3">
        <v>5240150101</v>
      </c>
      <c r="B2529" s="4" t="s">
        <v>1087</v>
      </c>
      <c r="C2529" s="4" t="s">
        <v>9</v>
      </c>
      <c r="D2529" s="4">
        <f t="shared" si="2430"/>
        <v>10</v>
      </c>
      <c r="E2529" s="42">
        <f>+F2529+G2529+J2529+K2529+L2529+H2529+M2529+N2529+I2529+O2529+P2529+Q2529+R2529+S2529+T2529+U2529</f>
        <v>0</v>
      </c>
      <c r="F2529" s="42">
        <f>IFERROR(VLOOKUP($A2529,'2018'!$A$8:$C$209,3,FALSE),0)</f>
        <v>0</v>
      </c>
      <c r="G2529" s="42">
        <f>IFERROR(VLOOKUP($A2529,'2019'!$A$8:$C$282,3,FALSE),0)</f>
        <v>0</v>
      </c>
      <c r="H2529" s="42">
        <f>+IFERROR(VLOOKUP($A2529,'2020'!$A$14:$C$247,3,FALSE),0)</f>
        <v>0</v>
      </c>
      <c r="I2529" s="42">
        <f>+IFERROR(VLOOKUP($A2529,'2021'!$A$12:$C$276,3,FALSE),0)</f>
        <v>0</v>
      </c>
      <c r="J2529" s="42">
        <f>+IFERROR(VLOOKUP($A2529,'2022'!$A:$O,4,FALSE),0)</f>
        <v>0</v>
      </c>
      <c r="K2529" s="42">
        <f>+IFERROR(VLOOKUP($A2529,'2022'!$A:$O,5,FALSE),0)</f>
        <v>0</v>
      </c>
      <c r="L2529" s="42">
        <f>+IFERROR(VLOOKUP($A2529,'2022'!$A:$O,6,FALSE),0)</f>
        <v>0</v>
      </c>
      <c r="M2529" s="42">
        <f>+IFERROR(VLOOKUP($A2529,'2022'!$A:$O,7,FALSE),0)</f>
        <v>0</v>
      </c>
      <c r="N2529" s="42">
        <f>+IFERROR(VLOOKUP($A2529,'2022'!$A:$O,8,FALSE),0)</f>
        <v>0</v>
      </c>
      <c r="O2529" s="42">
        <f>+IFERROR(VLOOKUP($A2529,'2022'!$A:$O,9,FALSE),0)</f>
        <v>0</v>
      </c>
      <c r="P2529" s="42">
        <f>+IFERROR(VLOOKUP($A2529,'2022'!$A:$O,10,FALSE),0)</f>
        <v>0</v>
      </c>
      <c r="Q2529" s="42">
        <f>+IFERROR(VLOOKUP($A2529,'2022'!$A:$O,11,FALSE),0)</f>
        <v>0</v>
      </c>
      <c r="R2529" s="42">
        <f>+IFERROR(VLOOKUP($A2529,'2022'!$A:$O,12,FALSE),0)</f>
        <v>0</v>
      </c>
      <c r="S2529" s="42">
        <f>+IFERROR(VLOOKUP($A2529,'2022'!$A:$O,13,FALSE),0)</f>
        <v>0</v>
      </c>
      <c r="T2529" s="42">
        <f>+IFERROR(VLOOKUP($A2529,'2022'!$A:$O,14,FALSE),0)</f>
        <v>0</v>
      </c>
      <c r="U2529" s="42">
        <f>+IFERROR(VLOOKUP($A2529,'2022'!$A:$O,15,FALSE),0)</f>
        <v>0</v>
      </c>
    </row>
    <row r="2530" spans="1:21" ht="12" hidden="1" customHeight="1" x14ac:dyDescent="0.25">
      <c r="A2530" s="5">
        <v>524095</v>
      </c>
      <c r="B2530" s="6" t="s">
        <v>1148</v>
      </c>
      <c r="C2530" s="6" t="s">
        <v>5</v>
      </c>
      <c r="D2530" s="6">
        <f t="shared" si="2430"/>
        <v>6</v>
      </c>
      <c r="E2530" s="40">
        <f t="shared" ref="E2530:U2531" si="2432">+E2531</f>
        <v>0</v>
      </c>
      <c r="F2530" s="40">
        <f t="shared" si="2432"/>
        <v>0</v>
      </c>
      <c r="G2530" s="40">
        <f t="shared" si="2432"/>
        <v>0</v>
      </c>
      <c r="H2530" s="40">
        <f t="shared" si="2432"/>
        <v>0</v>
      </c>
      <c r="I2530" s="40">
        <f t="shared" si="2432"/>
        <v>0</v>
      </c>
      <c r="J2530" s="40">
        <f t="shared" si="2432"/>
        <v>0</v>
      </c>
      <c r="K2530" s="40">
        <f t="shared" si="2432"/>
        <v>0</v>
      </c>
      <c r="L2530" s="40">
        <f t="shared" si="2432"/>
        <v>0</v>
      </c>
      <c r="M2530" s="40">
        <f t="shared" si="2432"/>
        <v>0</v>
      </c>
      <c r="N2530" s="40">
        <f t="shared" si="2432"/>
        <v>0</v>
      </c>
      <c r="O2530" s="40">
        <f t="shared" si="2432"/>
        <v>0</v>
      </c>
      <c r="P2530" s="40">
        <f t="shared" si="2432"/>
        <v>0</v>
      </c>
      <c r="Q2530" s="40">
        <f t="shared" si="2432"/>
        <v>0</v>
      </c>
      <c r="R2530" s="40">
        <f t="shared" si="2432"/>
        <v>0</v>
      </c>
      <c r="S2530" s="40">
        <f t="shared" si="2432"/>
        <v>0</v>
      </c>
      <c r="T2530" s="40">
        <f t="shared" si="2432"/>
        <v>0</v>
      </c>
      <c r="U2530" s="40">
        <f t="shared" si="2432"/>
        <v>0</v>
      </c>
    </row>
    <row r="2531" spans="1:21" ht="12" hidden="1" x14ac:dyDescent="0.25">
      <c r="A2531" s="34">
        <v>52409501</v>
      </c>
      <c r="B2531" s="35" t="s">
        <v>1148</v>
      </c>
      <c r="C2531" s="35" t="s">
        <v>5</v>
      </c>
      <c r="D2531" s="35">
        <f t="shared" si="2430"/>
        <v>8</v>
      </c>
      <c r="E2531" s="41">
        <f t="shared" si="2432"/>
        <v>0</v>
      </c>
      <c r="F2531" s="41">
        <f t="shared" si="2432"/>
        <v>0</v>
      </c>
      <c r="G2531" s="41">
        <f t="shared" si="2432"/>
        <v>0</v>
      </c>
      <c r="H2531" s="41">
        <f t="shared" si="2432"/>
        <v>0</v>
      </c>
      <c r="I2531" s="41">
        <f t="shared" si="2432"/>
        <v>0</v>
      </c>
      <c r="J2531" s="41">
        <f t="shared" si="2432"/>
        <v>0</v>
      </c>
      <c r="K2531" s="41">
        <f t="shared" si="2432"/>
        <v>0</v>
      </c>
      <c r="L2531" s="41">
        <f t="shared" si="2432"/>
        <v>0</v>
      </c>
      <c r="M2531" s="41">
        <f t="shared" si="2432"/>
        <v>0</v>
      </c>
      <c r="N2531" s="41">
        <f t="shared" si="2432"/>
        <v>0</v>
      </c>
      <c r="O2531" s="41">
        <f t="shared" si="2432"/>
        <v>0</v>
      </c>
      <c r="P2531" s="41">
        <f t="shared" si="2432"/>
        <v>0</v>
      </c>
      <c r="Q2531" s="41">
        <f t="shared" si="2432"/>
        <v>0</v>
      </c>
      <c r="R2531" s="41">
        <f t="shared" si="2432"/>
        <v>0</v>
      </c>
      <c r="S2531" s="41">
        <f t="shared" si="2432"/>
        <v>0</v>
      </c>
      <c r="T2531" s="41">
        <f t="shared" si="2432"/>
        <v>0</v>
      </c>
      <c r="U2531" s="41">
        <f t="shared" si="2432"/>
        <v>0</v>
      </c>
    </row>
    <row r="2532" spans="1:21" ht="12" hidden="1" customHeight="1" x14ac:dyDescent="0.2">
      <c r="A2532" s="3">
        <v>5240950101</v>
      </c>
      <c r="B2532" s="4" t="s">
        <v>1148</v>
      </c>
      <c r="C2532" s="4" t="s">
        <v>9</v>
      </c>
      <c r="D2532" s="4">
        <f t="shared" si="2430"/>
        <v>10</v>
      </c>
      <c r="E2532" s="42">
        <f>+F2532+G2532+J2532+K2532+L2532+H2532+M2532+N2532+I2532+O2532+P2532+Q2532+R2532+S2532+T2532+U2532</f>
        <v>0</v>
      </c>
      <c r="F2532" s="42">
        <f>IFERROR(VLOOKUP($A2532,'2018'!$A$8:$C$209,3,FALSE),0)</f>
        <v>0</v>
      </c>
      <c r="G2532" s="42">
        <f>IFERROR(VLOOKUP($A2532,'2019'!$A$8:$C$282,3,FALSE),0)</f>
        <v>0</v>
      </c>
      <c r="H2532" s="42">
        <f>+IFERROR(VLOOKUP($A2532,'2020'!$A$14:$C$247,3,FALSE),0)</f>
        <v>0</v>
      </c>
      <c r="I2532" s="42">
        <f>+IFERROR(VLOOKUP($A2532,'2021'!$A$12:$C$276,3,FALSE),0)</f>
        <v>0</v>
      </c>
      <c r="J2532" s="42">
        <f>+IFERROR(VLOOKUP($A2532,'2022'!$A:$O,4,FALSE),0)</f>
        <v>0</v>
      </c>
      <c r="K2532" s="42">
        <f>+IFERROR(VLOOKUP($A2532,'2022'!$A:$O,5,FALSE),0)</f>
        <v>0</v>
      </c>
      <c r="L2532" s="42">
        <f>+IFERROR(VLOOKUP($A2532,'2022'!$A:$O,6,FALSE),0)</f>
        <v>0</v>
      </c>
      <c r="M2532" s="42">
        <f>+IFERROR(VLOOKUP($A2532,'2022'!$A:$O,7,FALSE),0)</f>
        <v>0</v>
      </c>
      <c r="N2532" s="42">
        <f>+IFERROR(VLOOKUP($A2532,'2022'!$A:$O,8,FALSE),0)</f>
        <v>0</v>
      </c>
      <c r="O2532" s="42">
        <f>+IFERROR(VLOOKUP($A2532,'2022'!$A:$O,9,FALSE),0)</f>
        <v>0</v>
      </c>
      <c r="P2532" s="42">
        <f>+IFERROR(VLOOKUP($A2532,'2022'!$A:$O,10,FALSE),0)</f>
        <v>0</v>
      </c>
      <c r="Q2532" s="42">
        <f>+IFERROR(VLOOKUP($A2532,'2022'!$A:$O,11,FALSE),0)</f>
        <v>0</v>
      </c>
      <c r="R2532" s="42">
        <f>+IFERROR(VLOOKUP($A2532,'2022'!$A:$O,12,FALSE),0)</f>
        <v>0</v>
      </c>
      <c r="S2532" s="42">
        <f>+IFERROR(VLOOKUP($A2532,'2022'!$A:$O,13,FALSE),0)</f>
        <v>0</v>
      </c>
      <c r="T2532" s="42">
        <f>+IFERROR(VLOOKUP($A2532,'2022'!$A:$O,14,FALSE),0)</f>
        <v>0</v>
      </c>
      <c r="U2532" s="42">
        <f>+IFERROR(VLOOKUP($A2532,'2022'!$A:$O,15,FALSE),0)</f>
        <v>0</v>
      </c>
    </row>
    <row r="2533" spans="1:21" ht="12" hidden="1" customHeight="1" x14ac:dyDescent="0.25">
      <c r="A2533" s="5">
        <v>524096</v>
      </c>
      <c r="B2533" s="6" t="s">
        <v>1149</v>
      </c>
      <c r="C2533" s="6" t="s">
        <v>5</v>
      </c>
      <c r="D2533" s="6">
        <f t="shared" si="2430"/>
        <v>6</v>
      </c>
      <c r="E2533" s="40">
        <f t="shared" ref="E2533:U2534" si="2433">+E2534</f>
        <v>0</v>
      </c>
      <c r="F2533" s="40">
        <f t="shared" si="2433"/>
        <v>0</v>
      </c>
      <c r="G2533" s="40">
        <f t="shared" si="2433"/>
        <v>0</v>
      </c>
      <c r="H2533" s="40">
        <f t="shared" si="2433"/>
        <v>0</v>
      </c>
      <c r="I2533" s="40">
        <f t="shared" si="2433"/>
        <v>0</v>
      </c>
      <c r="J2533" s="40">
        <f t="shared" si="2433"/>
        <v>0</v>
      </c>
      <c r="K2533" s="40">
        <f t="shared" si="2433"/>
        <v>0</v>
      </c>
      <c r="L2533" s="40">
        <f t="shared" si="2433"/>
        <v>0</v>
      </c>
      <c r="M2533" s="40">
        <f t="shared" si="2433"/>
        <v>0</v>
      </c>
      <c r="N2533" s="40">
        <f t="shared" si="2433"/>
        <v>0</v>
      </c>
      <c r="O2533" s="40">
        <f t="shared" si="2433"/>
        <v>0</v>
      </c>
      <c r="P2533" s="40">
        <f t="shared" si="2433"/>
        <v>0</v>
      </c>
      <c r="Q2533" s="40">
        <f t="shared" si="2433"/>
        <v>0</v>
      </c>
      <c r="R2533" s="40">
        <f t="shared" si="2433"/>
        <v>0</v>
      </c>
      <c r="S2533" s="40">
        <f t="shared" si="2433"/>
        <v>0</v>
      </c>
      <c r="T2533" s="40">
        <f t="shared" si="2433"/>
        <v>0</v>
      </c>
      <c r="U2533" s="40">
        <f t="shared" si="2433"/>
        <v>0</v>
      </c>
    </row>
    <row r="2534" spans="1:21" ht="12" hidden="1" x14ac:dyDescent="0.25">
      <c r="A2534" s="34">
        <v>52409601</v>
      </c>
      <c r="B2534" s="35" t="s">
        <v>490</v>
      </c>
      <c r="C2534" s="35" t="s">
        <v>5</v>
      </c>
      <c r="D2534" s="35">
        <f t="shared" si="2430"/>
        <v>8</v>
      </c>
      <c r="E2534" s="41">
        <f t="shared" si="2433"/>
        <v>0</v>
      </c>
      <c r="F2534" s="41">
        <f t="shared" si="2433"/>
        <v>0</v>
      </c>
      <c r="G2534" s="41">
        <f t="shared" si="2433"/>
        <v>0</v>
      </c>
      <c r="H2534" s="41">
        <f t="shared" si="2433"/>
        <v>0</v>
      </c>
      <c r="I2534" s="41">
        <f t="shared" si="2433"/>
        <v>0</v>
      </c>
      <c r="J2534" s="41">
        <f t="shared" si="2433"/>
        <v>0</v>
      </c>
      <c r="K2534" s="41">
        <f t="shared" si="2433"/>
        <v>0</v>
      </c>
      <c r="L2534" s="41">
        <f t="shared" si="2433"/>
        <v>0</v>
      </c>
      <c r="M2534" s="41">
        <f t="shared" si="2433"/>
        <v>0</v>
      </c>
      <c r="N2534" s="41">
        <f t="shared" si="2433"/>
        <v>0</v>
      </c>
      <c r="O2534" s="41">
        <f t="shared" si="2433"/>
        <v>0</v>
      </c>
      <c r="P2534" s="41">
        <f t="shared" si="2433"/>
        <v>0</v>
      </c>
      <c r="Q2534" s="41">
        <f t="shared" si="2433"/>
        <v>0</v>
      </c>
      <c r="R2534" s="41">
        <f t="shared" si="2433"/>
        <v>0</v>
      </c>
      <c r="S2534" s="41">
        <f t="shared" si="2433"/>
        <v>0</v>
      </c>
      <c r="T2534" s="41">
        <f t="shared" si="2433"/>
        <v>0</v>
      </c>
      <c r="U2534" s="41">
        <f t="shared" si="2433"/>
        <v>0</v>
      </c>
    </row>
    <row r="2535" spans="1:21" ht="12" hidden="1" customHeight="1" x14ac:dyDescent="0.2">
      <c r="A2535" s="3">
        <v>5240960101</v>
      </c>
      <c r="B2535" s="4" t="s">
        <v>490</v>
      </c>
      <c r="C2535" s="4" t="s">
        <v>9</v>
      </c>
      <c r="D2535" s="4">
        <f t="shared" si="2430"/>
        <v>10</v>
      </c>
      <c r="E2535" s="42">
        <f>+F2535+G2535+J2535+K2535+L2535+H2535+M2535+N2535+I2535+O2535+P2535+Q2535+R2535+S2535+T2535+U2535</f>
        <v>0</v>
      </c>
      <c r="F2535" s="42">
        <f>IFERROR(VLOOKUP($A2535,'2018'!$A$8:$C$209,3,FALSE),0)</f>
        <v>0</v>
      </c>
      <c r="G2535" s="42">
        <f>IFERROR(VLOOKUP($A2535,'2019'!$A$8:$C$282,3,FALSE),0)</f>
        <v>0</v>
      </c>
      <c r="H2535" s="42">
        <f>+IFERROR(VLOOKUP($A2535,'2020'!$A$14:$C$247,3,FALSE),0)</f>
        <v>0</v>
      </c>
      <c r="I2535" s="42">
        <f>+IFERROR(VLOOKUP($A2535,'2021'!$A$12:$C$276,3,FALSE),0)</f>
        <v>0</v>
      </c>
      <c r="J2535" s="42">
        <f>+IFERROR(VLOOKUP($A2535,'2022'!$A:$O,4,FALSE),0)</f>
        <v>0</v>
      </c>
      <c r="K2535" s="42">
        <f>+IFERROR(VLOOKUP($A2535,'2022'!$A:$O,5,FALSE),0)</f>
        <v>0</v>
      </c>
      <c r="L2535" s="42">
        <f>+IFERROR(VLOOKUP($A2535,'2022'!$A:$O,6,FALSE),0)</f>
        <v>0</v>
      </c>
      <c r="M2535" s="42">
        <f>+IFERROR(VLOOKUP($A2535,'2022'!$A:$O,7,FALSE),0)</f>
        <v>0</v>
      </c>
      <c r="N2535" s="42">
        <f>+IFERROR(VLOOKUP($A2535,'2022'!$A:$O,8,FALSE),0)</f>
        <v>0</v>
      </c>
      <c r="O2535" s="42">
        <f>+IFERROR(VLOOKUP($A2535,'2022'!$A:$O,9,FALSE),0)</f>
        <v>0</v>
      </c>
      <c r="P2535" s="42">
        <f>+IFERROR(VLOOKUP($A2535,'2022'!$A:$O,10,FALSE),0)</f>
        <v>0</v>
      </c>
      <c r="Q2535" s="42">
        <f>+IFERROR(VLOOKUP($A2535,'2022'!$A:$O,11,FALSE),0)</f>
        <v>0</v>
      </c>
      <c r="R2535" s="42">
        <f>+IFERROR(VLOOKUP($A2535,'2022'!$A:$O,12,FALSE),0)</f>
        <v>0</v>
      </c>
      <c r="S2535" s="42">
        <f>+IFERROR(VLOOKUP($A2535,'2022'!$A:$O,13,FALSE),0)</f>
        <v>0</v>
      </c>
      <c r="T2535" s="42">
        <f>+IFERROR(VLOOKUP($A2535,'2022'!$A:$O,14,FALSE),0)</f>
        <v>0</v>
      </c>
      <c r="U2535" s="42">
        <f>+IFERROR(VLOOKUP($A2535,'2022'!$A:$O,15,FALSE),0)</f>
        <v>0</v>
      </c>
    </row>
    <row r="2536" spans="1:21" ht="12" hidden="1" customHeight="1" x14ac:dyDescent="0.25">
      <c r="A2536" s="5">
        <v>524098</v>
      </c>
      <c r="B2536" s="6" t="s">
        <v>600</v>
      </c>
      <c r="C2536" s="6" t="s">
        <v>5</v>
      </c>
      <c r="D2536" s="6">
        <f t="shared" si="2430"/>
        <v>6</v>
      </c>
      <c r="E2536" s="40">
        <f t="shared" ref="E2536:U2537" si="2434">+E2537</f>
        <v>0</v>
      </c>
      <c r="F2536" s="40">
        <f t="shared" si="2434"/>
        <v>0</v>
      </c>
      <c r="G2536" s="40">
        <f t="shared" si="2434"/>
        <v>0</v>
      </c>
      <c r="H2536" s="40">
        <f t="shared" si="2434"/>
        <v>0</v>
      </c>
      <c r="I2536" s="40">
        <f t="shared" si="2434"/>
        <v>0</v>
      </c>
      <c r="J2536" s="40">
        <f t="shared" si="2434"/>
        <v>0</v>
      </c>
      <c r="K2536" s="40">
        <f t="shared" si="2434"/>
        <v>0</v>
      </c>
      <c r="L2536" s="40">
        <f t="shared" si="2434"/>
        <v>0</v>
      </c>
      <c r="M2536" s="40">
        <f t="shared" si="2434"/>
        <v>0</v>
      </c>
      <c r="N2536" s="40">
        <f t="shared" si="2434"/>
        <v>0</v>
      </c>
      <c r="O2536" s="40">
        <f t="shared" si="2434"/>
        <v>0</v>
      </c>
      <c r="P2536" s="40">
        <f t="shared" si="2434"/>
        <v>0</v>
      </c>
      <c r="Q2536" s="40">
        <f t="shared" si="2434"/>
        <v>0</v>
      </c>
      <c r="R2536" s="40">
        <f t="shared" si="2434"/>
        <v>0</v>
      </c>
      <c r="S2536" s="40">
        <f t="shared" si="2434"/>
        <v>0</v>
      </c>
      <c r="T2536" s="40">
        <f t="shared" si="2434"/>
        <v>0</v>
      </c>
      <c r="U2536" s="40">
        <f t="shared" si="2434"/>
        <v>0</v>
      </c>
    </row>
    <row r="2537" spans="1:21" ht="12" hidden="1" x14ac:dyDescent="0.25">
      <c r="A2537" s="34">
        <v>52409801</v>
      </c>
      <c r="B2537" s="35" t="s">
        <v>600</v>
      </c>
      <c r="C2537" s="35" t="s">
        <v>5</v>
      </c>
      <c r="D2537" s="35">
        <f t="shared" si="2430"/>
        <v>8</v>
      </c>
      <c r="E2537" s="41">
        <f t="shared" si="2434"/>
        <v>0</v>
      </c>
      <c r="F2537" s="41">
        <f t="shared" si="2434"/>
        <v>0</v>
      </c>
      <c r="G2537" s="41">
        <f t="shared" si="2434"/>
        <v>0</v>
      </c>
      <c r="H2537" s="41">
        <f t="shared" si="2434"/>
        <v>0</v>
      </c>
      <c r="I2537" s="41">
        <f t="shared" si="2434"/>
        <v>0</v>
      </c>
      <c r="J2537" s="41">
        <f t="shared" si="2434"/>
        <v>0</v>
      </c>
      <c r="K2537" s="41">
        <f t="shared" si="2434"/>
        <v>0</v>
      </c>
      <c r="L2537" s="41">
        <f t="shared" si="2434"/>
        <v>0</v>
      </c>
      <c r="M2537" s="41">
        <f t="shared" si="2434"/>
        <v>0</v>
      </c>
      <c r="N2537" s="41">
        <f t="shared" si="2434"/>
        <v>0</v>
      </c>
      <c r="O2537" s="41">
        <f t="shared" si="2434"/>
        <v>0</v>
      </c>
      <c r="P2537" s="41">
        <f t="shared" si="2434"/>
        <v>0</v>
      </c>
      <c r="Q2537" s="41">
        <f t="shared" si="2434"/>
        <v>0</v>
      </c>
      <c r="R2537" s="41">
        <f t="shared" si="2434"/>
        <v>0</v>
      </c>
      <c r="S2537" s="41">
        <f t="shared" si="2434"/>
        <v>0</v>
      </c>
      <c r="T2537" s="41">
        <f t="shared" si="2434"/>
        <v>0</v>
      </c>
      <c r="U2537" s="41">
        <f t="shared" si="2434"/>
        <v>0</v>
      </c>
    </row>
    <row r="2538" spans="1:21" ht="12" hidden="1" customHeight="1" x14ac:dyDescent="0.2">
      <c r="A2538" s="3">
        <v>5240980101</v>
      </c>
      <c r="B2538" s="4" t="s">
        <v>600</v>
      </c>
      <c r="C2538" s="4" t="s">
        <v>9</v>
      </c>
      <c r="D2538" s="4">
        <f t="shared" si="2430"/>
        <v>10</v>
      </c>
      <c r="E2538" s="42">
        <f>+F2538+G2538+J2538+K2538+L2538+H2538+M2538+N2538+I2538+O2538+P2538+Q2538+R2538+S2538+T2538+U2538</f>
        <v>0</v>
      </c>
      <c r="F2538" s="42">
        <f>IFERROR(VLOOKUP($A2538,'2018'!$A$8:$C$209,3,FALSE),0)</f>
        <v>0</v>
      </c>
      <c r="G2538" s="42">
        <f>IFERROR(VLOOKUP($A2538,'2019'!$A$8:$C$282,3,FALSE),0)</f>
        <v>0</v>
      </c>
      <c r="H2538" s="42">
        <f>+IFERROR(VLOOKUP($A2538,'2020'!$A$14:$C$247,3,FALSE),0)</f>
        <v>0</v>
      </c>
      <c r="I2538" s="42">
        <f>+IFERROR(VLOOKUP($A2538,'2021'!$A$12:$C$276,3,FALSE),0)</f>
        <v>0</v>
      </c>
      <c r="J2538" s="42">
        <f>+IFERROR(VLOOKUP($A2538,'2022'!$A:$O,4,FALSE),0)</f>
        <v>0</v>
      </c>
      <c r="K2538" s="42">
        <f>+IFERROR(VLOOKUP($A2538,'2022'!$A:$O,5,FALSE),0)</f>
        <v>0</v>
      </c>
      <c r="L2538" s="42">
        <f>+IFERROR(VLOOKUP($A2538,'2022'!$A:$O,6,FALSE),0)</f>
        <v>0</v>
      </c>
      <c r="M2538" s="42">
        <f>+IFERROR(VLOOKUP($A2538,'2022'!$A:$O,7,FALSE),0)</f>
        <v>0</v>
      </c>
      <c r="N2538" s="42">
        <f>+IFERROR(VLOOKUP($A2538,'2022'!$A:$O,8,FALSE),0)</f>
        <v>0</v>
      </c>
      <c r="O2538" s="42">
        <f>+IFERROR(VLOOKUP($A2538,'2022'!$A:$O,9,FALSE),0)</f>
        <v>0</v>
      </c>
      <c r="P2538" s="42">
        <f>+IFERROR(VLOOKUP($A2538,'2022'!$A:$O,10,FALSE),0)</f>
        <v>0</v>
      </c>
      <c r="Q2538" s="42">
        <f>+IFERROR(VLOOKUP($A2538,'2022'!$A:$O,11,FALSE),0)</f>
        <v>0</v>
      </c>
      <c r="R2538" s="42">
        <f>+IFERROR(VLOOKUP($A2538,'2022'!$A:$O,12,FALSE),0)</f>
        <v>0</v>
      </c>
      <c r="S2538" s="42">
        <f>+IFERROR(VLOOKUP($A2538,'2022'!$A:$O,13,FALSE),0)</f>
        <v>0</v>
      </c>
      <c r="T2538" s="42">
        <f>+IFERROR(VLOOKUP($A2538,'2022'!$A:$O,14,FALSE),0)</f>
        <v>0</v>
      </c>
      <c r="U2538" s="42">
        <f>+IFERROR(VLOOKUP($A2538,'2022'!$A:$O,15,FALSE),0)</f>
        <v>0</v>
      </c>
    </row>
    <row r="2539" spans="1:21" ht="12" hidden="1" customHeight="1" x14ac:dyDescent="0.25">
      <c r="A2539" s="32">
        <v>5245</v>
      </c>
      <c r="B2539" s="33" t="s">
        <v>1089</v>
      </c>
      <c r="C2539" s="33" t="s">
        <v>5</v>
      </c>
      <c r="D2539" s="33">
        <f t="shared" si="2430"/>
        <v>4</v>
      </c>
      <c r="E2539" s="39">
        <f t="shared" ref="E2539:L2539" si="2435">+E2540+E2543+E2546+E2549+E2552+E2555+E2558</f>
        <v>0</v>
      </c>
      <c r="F2539" s="39">
        <f t="shared" si="2435"/>
        <v>0</v>
      </c>
      <c r="G2539" s="39">
        <f t="shared" si="2435"/>
        <v>0</v>
      </c>
      <c r="H2539" s="39">
        <f t="shared" ref="H2539" si="2436">+H2540+H2543+H2546+H2549+H2552+H2555+H2558</f>
        <v>0</v>
      </c>
      <c r="I2539" s="39">
        <f t="shared" ref="I2539" si="2437">+I2540+I2543+I2546+I2549+I2552+I2555+I2558</f>
        <v>0</v>
      </c>
      <c r="J2539" s="39">
        <f t="shared" si="2435"/>
        <v>0</v>
      </c>
      <c r="K2539" s="39">
        <f t="shared" si="2435"/>
        <v>0</v>
      </c>
      <c r="L2539" s="39">
        <f t="shared" si="2435"/>
        <v>0</v>
      </c>
      <c r="M2539" s="39">
        <f t="shared" ref="M2539:N2539" si="2438">+M2540+M2543+M2546+M2549+M2552+M2555+M2558</f>
        <v>0</v>
      </c>
      <c r="N2539" s="39">
        <f t="shared" si="2438"/>
        <v>0</v>
      </c>
      <c r="O2539" s="39">
        <f t="shared" ref="O2539:S2539" si="2439">+O2540+O2543+O2546+O2549+O2552+O2555+O2558</f>
        <v>0</v>
      </c>
      <c r="P2539" s="39">
        <f t="shared" si="2439"/>
        <v>0</v>
      </c>
      <c r="Q2539" s="39">
        <f t="shared" si="2439"/>
        <v>0</v>
      </c>
      <c r="R2539" s="39">
        <f t="shared" si="2439"/>
        <v>0</v>
      </c>
      <c r="S2539" s="39">
        <f t="shared" si="2439"/>
        <v>0</v>
      </c>
      <c r="T2539" s="39">
        <f t="shared" ref="T2539:U2539" si="2440">+T2540+T2543+T2546+T2549+T2552+T2555+T2558</f>
        <v>0</v>
      </c>
      <c r="U2539" s="39">
        <f t="shared" si="2440"/>
        <v>0</v>
      </c>
    </row>
    <row r="2540" spans="1:21" ht="12" hidden="1" x14ac:dyDescent="0.25">
      <c r="A2540" s="5">
        <v>524505</v>
      </c>
      <c r="B2540" s="6" t="s">
        <v>1089</v>
      </c>
      <c r="C2540" s="6" t="s">
        <v>5</v>
      </c>
      <c r="D2540" s="6">
        <f t="shared" si="2430"/>
        <v>6</v>
      </c>
      <c r="E2540" s="40">
        <f t="shared" ref="E2540:U2541" si="2441">+E2541</f>
        <v>0</v>
      </c>
      <c r="F2540" s="40">
        <f t="shared" si="2441"/>
        <v>0</v>
      </c>
      <c r="G2540" s="40">
        <f t="shared" si="2441"/>
        <v>0</v>
      </c>
      <c r="H2540" s="40">
        <f t="shared" si="2441"/>
        <v>0</v>
      </c>
      <c r="I2540" s="40">
        <f t="shared" si="2441"/>
        <v>0</v>
      </c>
      <c r="J2540" s="40">
        <f t="shared" si="2441"/>
        <v>0</v>
      </c>
      <c r="K2540" s="40">
        <f t="shared" si="2441"/>
        <v>0</v>
      </c>
      <c r="L2540" s="40">
        <f t="shared" si="2441"/>
        <v>0</v>
      </c>
      <c r="M2540" s="40">
        <f t="shared" si="2441"/>
        <v>0</v>
      </c>
      <c r="N2540" s="40">
        <f t="shared" si="2441"/>
        <v>0</v>
      </c>
      <c r="O2540" s="40">
        <f t="shared" si="2441"/>
        <v>0</v>
      </c>
      <c r="P2540" s="40">
        <f t="shared" si="2441"/>
        <v>0</v>
      </c>
      <c r="Q2540" s="40">
        <f t="shared" si="2441"/>
        <v>0</v>
      </c>
      <c r="R2540" s="40">
        <f t="shared" si="2441"/>
        <v>0</v>
      </c>
      <c r="S2540" s="40">
        <f t="shared" si="2441"/>
        <v>0</v>
      </c>
      <c r="T2540" s="40">
        <f t="shared" si="2441"/>
        <v>0</v>
      </c>
      <c r="U2540" s="40">
        <f t="shared" si="2441"/>
        <v>0</v>
      </c>
    </row>
    <row r="2541" spans="1:21" ht="12" hidden="1" customHeight="1" x14ac:dyDescent="0.25">
      <c r="A2541" s="34">
        <v>52450501</v>
      </c>
      <c r="B2541" s="35" t="s">
        <v>227</v>
      </c>
      <c r="C2541" s="35" t="s">
        <v>5</v>
      </c>
      <c r="D2541" s="35">
        <f t="shared" si="2430"/>
        <v>8</v>
      </c>
      <c r="E2541" s="41">
        <f t="shared" si="2441"/>
        <v>0</v>
      </c>
      <c r="F2541" s="41">
        <f t="shared" si="2441"/>
        <v>0</v>
      </c>
      <c r="G2541" s="41">
        <f t="shared" si="2441"/>
        <v>0</v>
      </c>
      <c r="H2541" s="41">
        <f t="shared" si="2441"/>
        <v>0</v>
      </c>
      <c r="I2541" s="41">
        <f t="shared" si="2441"/>
        <v>0</v>
      </c>
      <c r="J2541" s="41">
        <f t="shared" si="2441"/>
        <v>0</v>
      </c>
      <c r="K2541" s="41">
        <f t="shared" si="2441"/>
        <v>0</v>
      </c>
      <c r="L2541" s="41">
        <f t="shared" si="2441"/>
        <v>0</v>
      </c>
      <c r="M2541" s="41">
        <f t="shared" si="2441"/>
        <v>0</v>
      </c>
      <c r="N2541" s="41">
        <f t="shared" si="2441"/>
        <v>0</v>
      </c>
      <c r="O2541" s="41">
        <f t="shared" si="2441"/>
        <v>0</v>
      </c>
      <c r="P2541" s="41">
        <f t="shared" si="2441"/>
        <v>0</v>
      </c>
      <c r="Q2541" s="41">
        <f t="shared" si="2441"/>
        <v>0</v>
      </c>
      <c r="R2541" s="41">
        <f t="shared" si="2441"/>
        <v>0</v>
      </c>
      <c r="S2541" s="41">
        <f t="shared" si="2441"/>
        <v>0</v>
      </c>
      <c r="T2541" s="41">
        <f t="shared" si="2441"/>
        <v>0</v>
      </c>
      <c r="U2541" s="41">
        <f t="shared" si="2441"/>
        <v>0</v>
      </c>
    </row>
    <row r="2542" spans="1:21" ht="12" hidden="1" customHeight="1" x14ac:dyDescent="0.2">
      <c r="A2542" s="3">
        <v>5245050101</v>
      </c>
      <c r="B2542" s="4" t="s">
        <v>227</v>
      </c>
      <c r="C2542" s="4" t="s">
        <v>9</v>
      </c>
      <c r="D2542" s="4">
        <f t="shared" si="2430"/>
        <v>10</v>
      </c>
      <c r="E2542" s="42">
        <f>+F2542+G2542+J2542+K2542+L2542+H2542+M2542+N2542+I2542+O2542+P2542+Q2542+R2542+S2542+T2542+U2542</f>
        <v>0</v>
      </c>
      <c r="F2542" s="42">
        <f>IFERROR(VLOOKUP($A2542,'2018'!$A$8:$C$209,3,FALSE),0)</f>
        <v>0</v>
      </c>
      <c r="G2542" s="42">
        <f>IFERROR(VLOOKUP($A2542,'2019'!$A$8:$C$282,3,FALSE),0)</f>
        <v>0</v>
      </c>
      <c r="H2542" s="42">
        <f>+IFERROR(VLOOKUP($A2542,'2020'!$A$14:$C$247,3,FALSE),0)</f>
        <v>0</v>
      </c>
      <c r="I2542" s="42">
        <f>+IFERROR(VLOOKUP($A2542,'2021'!$A$12:$C$276,3,FALSE),0)</f>
        <v>0</v>
      </c>
      <c r="J2542" s="42">
        <f>+IFERROR(VLOOKUP($A2542,'2022'!$A:$O,4,FALSE),0)</f>
        <v>0</v>
      </c>
      <c r="K2542" s="42">
        <f>+IFERROR(VLOOKUP($A2542,'2022'!$A:$O,5,FALSE),0)</f>
        <v>0</v>
      </c>
      <c r="L2542" s="42">
        <f>+IFERROR(VLOOKUP($A2542,'2022'!$A:$O,6,FALSE),0)</f>
        <v>0</v>
      </c>
      <c r="M2542" s="42">
        <f>+IFERROR(VLOOKUP($A2542,'2022'!$A:$O,7,FALSE),0)</f>
        <v>0</v>
      </c>
      <c r="N2542" s="42">
        <f>+IFERROR(VLOOKUP($A2542,'2022'!$A:$O,8,FALSE),0)</f>
        <v>0</v>
      </c>
      <c r="O2542" s="42">
        <f>+IFERROR(VLOOKUP($A2542,'2022'!$A:$O,9,FALSE),0)</f>
        <v>0</v>
      </c>
      <c r="P2542" s="42">
        <f>+IFERROR(VLOOKUP($A2542,'2022'!$A:$O,10,FALSE),0)</f>
        <v>0</v>
      </c>
      <c r="Q2542" s="42">
        <f>+IFERROR(VLOOKUP($A2542,'2022'!$A:$O,11,FALSE),0)</f>
        <v>0</v>
      </c>
      <c r="R2542" s="42">
        <f>+IFERROR(VLOOKUP($A2542,'2022'!$A:$O,12,FALSE),0)</f>
        <v>0</v>
      </c>
      <c r="S2542" s="42">
        <f>+IFERROR(VLOOKUP($A2542,'2022'!$A:$O,13,FALSE),0)</f>
        <v>0</v>
      </c>
      <c r="T2542" s="42">
        <f>+IFERROR(VLOOKUP($A2542,'2022'!$A:$O,14,FALSE),0)</f>
        <v>0</v>
      </c>
      <c r="U2542" s="42">
        <f>+IFERROR(VLOOKUP($A2542,'2022'!$A:$O,15,FALSE),0)</f>
        <v>0</v>
      </c>
    </row>
    <row r="2543" spans="1:21" ht="12" hidden="1" x14ac:dyDescent="0.25">
      <c r="A2543" s="5">
        <v>524510</v>
      </c>
      <c r="B2543" s="6" t="s">
        <v>271</v>
      </c>
      <c r="C2543" s="6" t="s">
        <v>5</v>
      </c>
      <c r="D2543" s="6">
        <f t="shared" si="2430"/>
        <v>6</v>
      </c>
      <c r="E2543" s="40">
        <f t="shared" ref="E2543:U2544" si="2442">+E2544</f>
        <v>0</v>
      </c>
      <c r="F2543" s="40">
        <f t="shared" si="2442"/>
        <v>0</v>
      </c>
      <c r="G2543" s="40">
        <f t="shared" si="2442"/>
        <v>0</v>
      </c>
      <c r="H2543" s="40">
        <f t="shared" si="2442"/>
        <v>0</v>
      </c>
      <c r="I2543" s="40">
        <f t="shared" si="2442"/>
        <v>0</v>
      </c>
      <c r="J2543" s="40">
        <f t="shared" si="2442"/>
        <v>0</v>
      </c>
      <c r="K2543" s="40">
        <f t="shared" si="2442"/>
        <v>0</v>
      </c>
      <c r="L2543" s="40">
        <f t="shared" si="2442"/>
        <v>0</v>
      </c>
      <c r="M2543" s="40">
        <f t="shared" si="2442"/>
        <v>0</v>
      </c>
      <c r="N2543" s="40">
        <f t="shared" si="2442"/>
        <v>0</v>
      </c>
      <c r="O2543" s="40">
        <f t="shared" si="2442"/>
        <v>0</v>
      </c>
      <c r="P2543" s="40">
        <f t="shared" si="2442"/>
        <v>0</v>
      </c>
      <c r="Q2543" s="40">
        <f t="shared" si="2442"/>
        <v>0</v>
      </c>
      <c r="R2543" s="40">
        <f t="shared" si="2442"/>
        <v>0</v>
      </c>
      <c r="S2543" s="40">
        <f t="shared" si="2442"/>
        <v>0</v>
      </c>
      <c r="T2543" s="40">
        <f t="shared" si="2442"/>
        <v>0</v>
      </c>
      <c r="U2543" s="40">
        <f t="shared" si="2442"/>
        <v>0</v>
      </c>
    </row>
    <row r="2544" spans="1:21" ht="12" hidden="1" customHeight="1" x14ac:dyDescent="0.25">
      <c r="A2544" s="34">
        <v>52451001</v>
      </c>
      <c r="B2544" s="35" t="s">
        <v>271</v>
      </c>
      <c r="C2544" s="35" t="s">
        <v>5</v>
      </c>
      <c r="D2544" s="35">
        <f t="shared" si="2430"/>
        <v>8</v>
      </c>
      <c r="E2544" s="41">
        <f t="shared" si="2442"/>
        <v>0</v>
      </c>
      <c r="F2544" s="41">
        <f t="shared" si="2442"/>
        <v>0</v>
      </c>
      <c r="G2544" s="41">
        <f t="shared" si="2442"/>
        <v>0</v>
      </c>
      <c r="H2544" s="41">
        <f t="shared" si="2442"/>
        <v>0</v>
      </c>
      <c r="I2544" s="41">
        <f t="shared" si="2442"/>
        <v>0</v>
      </c>
      <c r="J2544" s="41">
        <f t="shared" si="2442"/>
        <v>0</v>
      </c>
      <c r="K2544" s="41">
        <f t="shared" si="2442"/>
        <v>0</v>
      </c>
      <c r="L2544" s="41">
        <f t="shared" si="2442"/>
        <v>0</v>
      </c>
      <c r="M2544" s="41">
        <f t="shared" si="2442"/>
        <v>0</v>
      </c>
      <c r="N2544" s="41">
        <f t="shared" si="2442"/>
        <v>0</v>
      </c>
      <c r="O2544" s="41">
        <f t="shared" si="2442"/>
        <v>0</v>
      </c>
      <c r="P2544" s="41">
        <f t="shared" si="2442"/>
        <v>0</v>
      </c>
      <c r="Q2544" s="41">
        <f t="shared" si="2442"/>
        <v>0</v>
      </c>
      <c r="R2544" s="41">
        <f t="shared" si="2442"/>
        <v>0</v>
      </c>
      <c r="S2544" s="41">
        <f t="shared" si="2442"/>
        <v>0</v>
      </c>
      <c r="T2544" s="41">
        <f t="shared" si="2442"/>
        <v>0</v>
      </c>
      <c r="U2544" s="41">
        <f t="shared" si="2442"/>
        <v>0</v>
      </c>
    </row>
    <row r="2545" spans="1:21" ht="12" hidden="1" customHeight="1" x14ac:dyDescent="0.2">
      <c r="A2545" s="3">
        <v>5245100101</v>
      </c>
      <c r="B2545" s="4" t="s">
        <v>271</v>
      </c>
      <c r="C2545" s="4" t="s">
        <v>9</v>
      </c>
      <c r="D2545" s="4">
        <f t="shared" si="2430"/>
        <v>10</v>
      </c>
      <c r="E2545" s="42">
        <f>+F2545+G2545+J2545+K2545+L2545+H2545+M2545+N2545+I2545+O2545+P2545+Q2545+R2545+S2545+T2545+U2545</f>
        <v>0</v>
      </c>
      <c r="F2545" s="42">
        <f>IFERROR(VLOOKUP($A2545,'2018'!$A$8:$C$209,3,FALSE),0)</f>
        <v>0</v>
      </c>
      <c r="G2545" s="42">
        <f>IFERROR(VLOOKUP($A2545,'2019'!$A$8:$C$282,3,FALSE),0)</f>
        <v>0</v>
      </c>
      <c r="H2545" s="42">
        <f>+IFERROR(VLOOKUP($A2545,'2020'!$A$14:$C$247,3,FALSE),0)</f>
        <v>0</v>
      </c>
      <c r="I2545" s="42">
        <f>+IFERROR(VLOOKUP($A2545,'2021'!$A$12:$C$276,3,FALSE),0)</f>
        <v>0</v>
      </c>
      <c r="J2545" s="42">
        <f>+IFERROR(VLOOKUP($A2545,'2022'!$A:$O,4,FALSE),0)</f>
        <v>0</v>
      </c>
      <c r="K2545" s="42">
        <f>+IFERROR(VLOOKUP($A2545,'2022'!$A:$O,5,FALSE),0)</f>
        <v>0</v>
      </c>
      <c r="L2545" s="42">
        <f>+IFERROR(VLOOKUP($A2545,'2022'!$A:$O,6,FALSE),0)</f>
        <v>0</v>
      </c>
      <c r="M2545" s="42">
        <f>+IFERROR(VLOOKUP($A2545,'2022'!$A:$O,7,FALSE),0)</f>
        <v>0</v>
      </c>
      <c r="N2545" s="42">
        <f>+IFERROR(VLOOKUP($A2545,'2022'!$A:$O,8,FALSE),0)</f>
        <v>0</v>
      </c>
      <c r="O2545" s="42">
        <f>+IFERROR(VLOOKUP($A2545,'2022'!$A:$O,9,FALSE),0)</f>
        <v>0</v>
      </c>
      <c r="P2545" s="42">
        <f>+IFERROR(VLOOKUP($A2545,'2022'!$A:$O,10,FALSE),0)</f>
        <v>0</v>
      </c>
      <c r="Q2545" s="42">
        <f>+IFERROR(VLOOKUP($A2545,'2022'!$A:$O,11,FALSE),0)</f>
        <v>0</v>
      </c>
      <c r="R2545" s="42">
        <f>+IFERROR(VLOOKUP($A2545,'2022'!$A:$O,12,FALSE),0)</f>
        <v>0</v>
      </c>
      <c r="S2545" s="42">
        <f>+IFERROR(VLOOKUP($A2545,'2022'!$A:$O,13,FALSE),0)</f>
        <v>0</v>
      </c>
      <c r="T2545" s="42">
        <f>+IFERROR(VLOOKUP($A2545,'2022'!$A:$O,14,FALSE),0)</f>
        <v>0</v>
      </c>
      <c r="U2545" s="42">
        <f>+IFERROR(VLOOKUP($A2545,'2022'!$A:$O,15,FALSE),0)</f>
        <v>0</v>
      </c>
    </row>
    <row r="2546" spans="1:21" ht="12" hidden="1" x14ac:dyDescent="0.25">
      <c r="A2546" s="5">
        <v>524515</v>
      </c>
      <c r="B2546" s="6" t="s">
        <v>276</v>
      </c>
      <c r="C2546" s="6" t="s">
        <v>5</v>
      </c>
      <c r="D2546" s="6">
        <f t="shared" si="2430"/>
        <v>6</v>
      </c>
      <c r="E2546" s="40">
        <f t="shared" ref="E2546:U2547" si="2443">+E2547</f>
        <v>0</v>
      </c>
      <c r="F2546" s="40">
        <f t="shared" si="2443"/>
        <v>0</v>
      </c>
      <c r="G2546" s="40">
        <f t="shared" si="2443"/>
        <v>0</v>
      </c>
      <c r="H2546" s="40">
        <f t="shared" si="2443"/>
        <v>0</v>
      </c>
      <c r="I2546" s="40">
        <f t="shared" si="2443"/>
        <v>0</v>
      </c>
      <c r="J2546" s="40">
        <f t="shared" si="2443"/>
        <v>0</v>
      </c>
      <c r="K2546" s="40">
        <f t="shared" si="2443"/>
        <v>0</v>
      </c>
      <c r="L2546" s="40">
        <f t="shared" si="2443"/>
        <v>0</v>
      </c>
      <c r="M2546" s="40">
        <f t="shared" si="2443"/>
        <v>0</v>
      </c>
      <c r="N2546" s="40">
        <f t="shared" si="2443"/>
        <v>0</v>
      </c>
      <c r="O2546" s="40">
        <f t="shared" si="2443"/>
        <v>0</v>
      </c>
      <c r="P2546" s="40">
        <f t="shared" si="2443"/>
        <v>0</v>
      </c>
      <c r="Q2546" s="40">
        <f t="shared" si="2443"/>
        <v>0</v>
      </c>
      <c r="R2546" s="40">
        <f t="shared" si="2443"/>
        <v>0</v>
      </c>
      <c r="S2546" s="40">
        <f t="shared" si="2443"/>
        <v>0</v>
      </c>
      <c r="T2546" s="40">
        <f t="shared" si="2443"/>
        <v>0</v>
      </c>
      <c r="U2546" s="40">
        <f t="shared" si="2443"/>
        <v>0</v>
      </c>
    </row>
    <row r="2547" spans="1:21" ht="12" hidden="1" customHeight="1" x14ac:dyDescent="0.25">
      <c r="A2547" s="34">
        <v>52451501</v>
      </c>
      <c r="B2547" s="35" t="s">
        <v>276</v>
      </c>
      <c r="C2547" s="35" t="s">
        <v>5</v>
      </c>
      <c r="D2547" s="35">
        <f t="shared" si="2430"/>
        <v>8</v>
      </c>
      <c r="E2547" s="41">
        <f t="shared" si="2443"/>
        <v>0</v>
      </c>
      <c r="F2547" s="41">
        <f t="shared" si="2443"/>
        <v>0</v>
      </c>
      <c r="G2547" s="41">
        <f t="shared" si="2443"/>
        <v>0</v>
      </c>
      <c r="H2547" s="41">
        <f t="shared" si="2443"/>
        <v>0</v>
      </c>
      <c r="I2547" s="41">
        <f t="shared" si="2443"/>
        <v>0</v>
      </c>
      <c r="J2547" s="41">
        <f t="shared" si="2443"/>
        <v>0</v>
      </c>
      <c r="K2547" s="41">
        <f t="shared" si="2443"/>
        <v>0</v>
      </c>
      <c r="L2547" s="41">
        <f t="shared" si="2443"/>
        <v>0</v>
      </c>
      <c r="M2547" s="41">
        <f t="shared" si="2443"/>
        <v>0</v>
      </c>
      <c r="N2547" s="41">
        <f t="shared" si="2443"/>
        <v>0</v>
      </c>
      <c r="O2547" s="41">
        <f t="shared" si="2443"/>
        <v>0</v>
      </c>
      <c r="P2547" s="41">
        <f t="shared" si="2443"/>
        <v>0</v>
      </c>
      <c r="Q2547" s="41">
        <f t="shared" si="2443"/>
        <v>0</v>
      </c>
      <c r="R2547" s="41">
        <f t="shared" si="2443"/>
        <v>0</v>
      </c>
      <c r="S2547" s="41">
        <f t="shared" si="2443"/>
        <v>0</v>
      </c>
      <c r="T2547" s="41">
        <f t="shared" si="2443"/>
        <v>0</v>
      </c>
      <c r="U2547" s="41">
        <f t="shared" si="2443"/>
        <v>0</v>
      </c>
    </row>
    <row r="2548" spans="1:21" ht="12" hidden="1" customHeight="1" x14ac:dyDescent="0.2">
      <c r="A2548" s="3">
        <v>5245150101</v>
      </c>
      <c r="B2548" s="4" t="s">
        <v>276</v>
      </c>
      <c r="C2548" s="4" t="s">
        <v>9</v>
      </c>
      <c r="D2548" s="4">
        <f t="shared" si="2430"/>
        <v>10</v>
      </c>
      <c r="E2548" s="42">
        <f>+F2548+G2548+J2548+K2548+L2548+H2548+M2548+N2548+I2548+O2548+P2548+Q2548+R2548+S2548+T2548+U2548</f>
        <v>0</v>
      </c>
      <c r="F2548" s="42">
        <f>IFERROR(VLOOKUP($A2548,'2018'!$A$8:$C$209,3,FALSE),0)</f>
        <v>0</v>
      </c>
      <c r="G2548" s="42">
        <f>IFERROR(VLOOKUP($A2548,'2019'!$A$8:$C$282,3,FALSE),0)</f>
        <v>0</v>
      </c>
      <c r="H2548" s="42">
        <f>+IFERROR(VLOOKUP($A2548,'2020'!$A$14:$C$247,3,FALSE),0)</f>
        <v>0</v>
      </c>
      <c r="I2548" s="42">
        <f>+IFERROR(VLOOKUP($A2548,'2021'!$A$12:$C$276,3,FALSE),0)</f>
        <v>0</v>
      </c>
      <c r="J2548" s="42">
        <f>+IFERROR(VLOOKUP($A2548,'2022'!$A:$O,4,FALSE),0)</f>
        <v>0</v>
      </c>
      <c r="K2548" s="42">
        <f>+IFERROR(VLOOKUP($A2548,'2022'!$A:$O,5,FALSE),0)</f>
        <v>0</v>
      </c>
      <c r="L2548" s="42">
        <f>+IFERROR(VLOOKUP($A2548,'2022'!$A:$O,6,FALSE),0)</f>
        <v>0</v>
      </c>
      <c r="M2548" s="42">
        <f>+IFERROR(VLOOKUP($A2548,'2022'!$A:$O,7,FALSE),0)</f>
        <v>0</v>
      </c>
      <c r="N2548" s="42">
        <f>+IFERROR(VLOOKUP($A2548,'2022'!$A:$O,8,FALSE),0)</f>
        <v>0</v>
      </c>
      <c r="O2548" s="42">
        <f>+IFERROR(VLOOKUP($A2548,'2022'!$A:$O,9,FALSE),0)</f>
        <v>0</v>
      </c>
      <c r="P2548" s="42">
        <f>+IFERROR(VLOOKUP($A2548,'2022'!$A:$O,10,FALSE),0)</f>
        <v>0</v>
      </c>
      <c r="Q2548" s="42">
        <f>+IFERROR(VLOOKUP($A2548,'2022'!$A:$O,11,FALSE),0)</f>
        <v>0</v>
      </c>
      <c r="R2548" s="42">
        <f>+IFERROR(VLOOKUP($A2548,'2022'!$A:$O,12,FALSE),0)</f>
        <v>0</v>
      </c>
      <c r="S2548" s="42">
        <f>+IFERROR(VLOOKUP($A2548,'2022'!$A:$O,13,FALSE),0)</f>
        <v>0</v>
      </c>
      <c r="T2548" s="42">
        <f>+IFERROR(VLOOKUP($A2548,'2022'!$A:$O,14,FALSE),0)</f>
        <v>0</v>
      </c>
      <c r="U2548" s="42">
        <f>+IFERROR(VLOOKUP($A2548,'2022'!$A:$O,15,FALSE),0)</f>
        <v>0</v>
      </c>
    </row>
    <row r="2549" spans="1:21" ht="12" hidden="1" customHeight="1" x14ac:dyDescent="0.25">
      <c r="A2549" s="5">
        <v>524520</v>
      </c>
      <c r="B2549" s="6" t="s">
        <v>278</v>
      </c>
      <c r="C2549" s="6" t="s">
        <v>5</v>
      </c>
      <c r="D2549" s="6">
        <f t="shared" si="2430"/>
        <v>6</v>
      </c>
      <c r="E2549" s="40">
        <f t="shared" ref="E2549:U2550" si="2444">+E2550</f>
        <v>0</v>
      </c>
      <c r="F2549" s="40">
        <f t="shared" si="2444"/>
        <v>0</v>
      </c>
      <c r="G2549" s="40">
        <f t="shared" si="2444"/>
        <v>0</v>
      </c>
      <c r="H2549" s="40">
        <f t="shared" si="2444"/>
        <v>0</v>
      </c>
      <c r="I2549" s="40">
        <f t="shared" si="2444"/>
        <v>0</v>
      </c>
      <c r="J2549" s="40">
        <f t="shared" si="2444"/>
        <v>0</v>
      </c>
      <c r="K2549" s="40">
        <f t="shared" si="2444"/>
        <v>0</v>
      </c>
      <c r="L2549" s="40">
        <f t="shared" si="2444"/>
        <v>0</v>
      </c>
      <c r="M2549" s="40">
        <f t="shared" si="2444"/>
        <v>0</v>
      </c>
      <c r="N2549" s="40">
        <f t="shared" si="2444"/>
        <v>0</v>
      </c>
      <c r="O2549" s="40">
        <f t="shared" si="2444"/>
        <v>0</v>
      </c>
      <c r="P2549" s="40">
        <f t="shared" si="2444"/>
        <v>0</v>
      </c>
      <c r="Q2549" s="40">
        <f t="shared" si="2444"/>
        <v>0</v>
      </c>
      <c r="R2549" s="40">
        <f t="shared" si="2444"/>
        <v>0</v>
      </c>
      <c r="S2549" s="40">
        <f t="shared" si="2444"/>
        <v>0</v>
      </c>
      <c r="T2549" s="40">
        <f t="shared" si="2444"/>
        <v>0</v>
      </c>
      <c r="U2549" s="40">
        <f t="shared" si="2444"/>
        <v>0</v>
      </c>
    </row>
    <row r="2550" spans="1:21" ht="12" hidden="1" x14ac:dyDescent="0.25">
      <c r="A2550" s="34">
        <v>52452001</v>
      </c>
      <c r="B2550" s="35" t="s">
        <v>278</v>
      </c>
      <c r="C2550" s="35" t="s">
        <v>5</v>
      </c>
      <c r="D2550" s="35">
        <f t="shared" si="2430"/>
        <v>8</v>
      </c>
      <c r="E2550" s="41">
        <f t="shared" si="2444"/>
        <v>0</v>
      </c>
      <c r="F2550" s="41">
        <f t="shared" si="2444"/>
        <v>0</v>
      </c>
      <c r="G2550" s="41">
        <f t="shared" si="2444"/>
        <v>0</v>
      </c>
      <c r="H2550" s="41">
        <f t="shared" si="2444"/>
        <v>0</v>
      </c>
      <c r="I2550" s="41">
        <f t="shared" si="2444"/>
        <v>0</v>
      </c>
      <c r="J2550" s="41">
        <f t="shared" si="2444"/>
        <v>0</v>
      </c>
      <c r="K2550" s="41">
        <f t="shared" si="2444"/>
        <v>0</v>
      </c>
      <c r="L2550" s="41">
        <f t="shared" si="2444"/>
        <v>0</v>
      </c>
      <c r="M2550" s="41">
        <f t="shared" si="2444"/>
        <v>0</v>
      </c>
      <c r="N2550" s="41">
        <f t="shared" si="2444"/>
        <v>0</v>
      </c>
      <c r="O2550" s="41">
        <f t="shared" si="2444"/>
        <v>0</v>
      </c>
      <c r="P2550" s="41">
        <f t="shared" si="2444"/>
        <v>0</v>
      </c>
      <c r="Q2550" s="41">
        <f t="shared" si="2444"/>
        <v>0</v>
      </c>
      <c r="R2550" s="41">
        <f t="shared" si="2444"/>
        <v>0</v>
      </c>
      <c r="S2550" s="41">
        <f t="shared" si="2444"/>
        <v>0</v>
      </c>
      <c r="T2550" s="41">
        <f t="shared" si="2444"/>
        <v>0</v>
      </c>
      <c r="U2550" s="41">
        <f t="shared" si="2444"/>
        <v>0</v>
      </c>
    </row>
    <row r="2551" spans="1:21" ht="12" hidden="1" customHeight="1" x14ac:dyDescent="0.2">
      <c r="A2551" s="3">
        <v>5245200101</v>
      </c>
      <c r="B2551" s="4" t="s">
        <v>278</v>
      </c>
      <c r="C2551" s="4" t="s">
        <v>9</v>
      </c>
      <c r="D2551" s="4">
        <f t="shared" si="2430"/>
        <v>10</v>
      </c>
      <c r="E2551" s="42">
        <f>+F2551+G2551+J2551+K2551+L2551+H2551+M2551+N2551+I2551+O2551+P2551+Q2551+R2551+S2551+T2551+U2551</f>
        <v>0</v>
      </c>
      <c r="F2551" s="42">
        <f>IFERROR(VLOOKUP($A2551,'2018'!$A$8:$C$209,3,FALSE),0)</f>
        <v>0</v>
      </c>
      <c r="G2551" s="42">
        <f>IFERROR(VLOOKUP($A2551,'2019'!$A$8:$C$282,3,FALSE),0)</f>
        <v>0</v>
      </c>
      <c r="H2551" s="42">
        <f>+IFERROR(VLOOKUP($A2551,'2020'!$A$14:$C$247,3,FALSE),0)</f>
        <v>0</v>
      </c>
      <c r="I2551" s="42">
        <f>+IFERROR(VLOOKUP($A2551,'2021'!$A$12:$C$276,3,FALSE),0)</f>
        <v>0</v>
      </c>
      <c r="J2551" s="42">
        <f>+IFERROR(VLOOKUP($A2551,'2022'!$A:$O,4,FALSE),0)</f>
        <v>0</v>
      </c>
      <c r="K2551" s="42">
        <f>+IFERROR(VLOOKUP($A2551,'2022'!$A:$O,5,FALSE),0)</f>
        <v>0</v>
      </c>
      <c r="L2551" s="42">
        <f>+IFERROR(VLOOKUP($A2551,'2022'!$A:$O,6,FALSE),0)</f>
        <v>0</v>
      </c>
      <c r="M2551" s="42">
        <f>+IFERROR(VLOOKUP($A2551,'2022'!$A:$O,7,FALSE),0)</f>
        <v>0</v>
      </c>
      <c r="N2551" s="42">
        <f>+IFERROR(VLOOKUP($A2551,'2022'!$A:$O,8,FALSE),0)</f>
        <v>0</v>
      </c>
      <c r="O2551" s="42">
        <f>+IFERROR(VLOOKUP($A2551,'2022'!$A:$O,9,FALSE),0)</f>
        <v>0</v>
      </c>
      <c r="P2551" s="42">
        <f>+IFERROR(VLOOKUP($A2551,'2022'!$A:$O,10,FALSE),0)</f>
        <v>0</v>
      </c>
      <c r="Q2551" s="42">
        <f>+IFERROR(VLOOKUP($A2551,'2022'!$A:$O,11,FALSE),0)</f>
        <v>0</v>
      </c>
      <c r="R2551" s="42">
        <f>+IFERROR(VLOOKUP($A2551,'2022'!$A:$O,12,FALSE),0)</f>
        <v>0</v>
      </c>
      <c r="S2551" s="42">
        <f>+IFERROR(VLOOKUP($A2551,'2022'!$A:$O,13,FALSE),0)</f>
        <v>0</v>
      </c>
      <c r="T2551" s="42">
        <f>+IFERROR(VLOOKUP($A2551,'2022'!$A:$O,14,FALSE),0)</f>
        <v>0</v>
      </c>
      <c r="U2551" s="42">
        <f>+IFERROR(VLOOKUP($A2551,'2022'!$A:$O,15,FALSE),0)</f>
        <v>0</v>
      </c>
    </row>
    <row r="2552" spans="1:21" ht="12" hidden="1" customHeight="1" x14ac:dyDescent="0.25">
      <c r="A2552" s="5">
        <v>524525</v>
      </c>
      <c r="B2552" s="6" t="s">
        <v>284</v>
      </c>
      <c r="C2552" s="6" t="s">
        <v>5</v>
      </c>
      <c r="D2552" s="6">
        <f t="shared" si="2430"/>
        <v>6</v>
      </c>
      <c r="E2552" s="40">
        <f t="shared" ref="E2552:U2553" si="2445">+E2553</f>
        <v>0</v>
      </c>
      <c r="F2552" s="40">
        <f t="shared" si="2445"/>
        <v>0</v>
      </c>
      <c r="G2552" s="40">
        <f t="shared" si="2445"/>
        <v>0</v>
      </c>
      <c r="H2552" s="40">
        <f t="shared" si="2445"/>
        <v>0</v>
      </c>
      <c r="I2552" s="40">
        <f t="shared" si="2445"/>
        <v>0</v>
      </c>
      <c r="J2552" s="40">
        <f t="shared" si="2445"/>
        <v>0</v>
      </c>
      <c r="K2552" s="40">
        <f t="shared" si="2445"/>
        <v>0</v>
      </c>
      <c r="L2552" s="40">
        <f t="shared" si="2445"/>
        <v>0</v>
      </c>
      <c r="M2552" s="40">
        <f t="shared" si="2445"/>
        <v>0</v>
      </c>
      <c r="N2552" s="40">
        <f t="shared" si="2445"/>
        <v>0</v>
      </c>
      <c r="O2552" s="40">
        <f t="shared" si="2445"/>
        <v>0</v>
      </c>
      <c r="P2552" s="40">
        <f t="shared" si="2445"/>
        <v>0</v>
      </c>
      <c r="Q2552" s="40">
        <f t="shared" si="2445"/>
        <v>0</v>
      </c>
      <c r="R2552" s="40">
        <f t="shared" si="2445"/>
        <v>0</v>
      </c>
      <c r="S2552" s="40">
        <f t="shared" si="2445"/>
        <v>0</v>
      </c>
      <c r="T2552" s="40">
        <f t="shared" si="2445"/>
        <v>0</v>
      </c>
      <c r="U2552" s="40">
        <f t="shared" si="2445"/>
        <v>0</v>
      </c>
    </row>
    <row r="2553" spans="1:21" ht="12" hidden="1" x14ac:dyDescent="0.25">
      <c r="A2553" s="34">
        <v>52452501</v>
      </c>
      <c r="B2553" s="35" t="s">
        <v>284</v>
      </c>
      <c r="C2553" s="35" t="s">
        <v>5</v>
      </c>
      <c r="D2553" s="35">
        <f t="shared" si="2430"/>
        <v>8</v>
      </c>
      <c r="E2553" s="41">
        <f t="shared" si="2445"/>
        <v>0</v>
      </c>
      <c r="F2553" s="41">
        <f t="shared" si="2445"/>
        <v>0</v>
      </c>
      <c r="G2553" s="41">
        <f t="shared" si="2445"/>
        <v>0</v>
      </c>
      <c r="H2553" s="41">
        <f t="shared" si="2445"/>
        <v>0</v>
      </c>
      <c r="I2553" s="41">
        <f t="shared" si="2445"/>
        <v>0</v>
      </c>
      <c r="J2553" s="41">
        <f t="shared" si="2445"/>
        <v>0</v>
      </c>
      <c r="K2553" s="41">
        <f t="shared" si="2445"/>
        <v>0</v>
      </c>
      <c r="L2553" s="41">
        <f t="shared" si="2445"/>
        <v>0</v>
      </c>
      <c r="M2553" s="41">
        <f t="shared" si="2445"/>
        <v>0</v>
      </c>
      <c r="N2553" s="41">
        <f t="shared" si="2445"/>
        <v>0</v>
      </c>
      <c r="O2553" s="41">
        <f t="shared" si="2445"/>
        <v>0</v>
      </c>
      <c r="P2553" s="41">
        <f t="shared" si="2445"/>
        <v>0</v>
      </c>
      <c r="Q2553" s="41">
        <f t="shared" si="2445"/>
        <v>0</v>
      </c>
      <c r="R2553" s="41">
        <f t="shared" si="2445"/>
        <v>0</v>
      </c>
      <c r="S2553" s="41">
        <f t="shared" si="2445"/>
        <v>0</v>
      </c>
      <c r="T2553" s="41">
        <f t="shared" si="2445"/>
        <v>0</v>
      </c>
      <c r="U2553" s="41">
        <f t="shared" si="2445"/>
        <v>0</v>
      </c>
    </row>
    <row r="2554" spans="1:21" ht="12" hidden="1" customHeight="1" x14ac:dyDescent="0.2">
      <c r="A2554" s="3">
        <v>5245250101</v>
      </c>
      <c r="B2554" s="4" t="s">
        <v>284</v>
      </c>
      <c r="C2554" s="4" t="s">
        <v>9</v>
      </c>
      <c r="D2554" s="4">
        <f t="shared" si="2430"/>
        <v>10</v>
      </c>
      <c r="E2554" s="42">
        <f>+F2554+G2554+J2554+K2554+L2554+H2554+M2554+N2554+I2554+O2554+P2554+Q2554+R2554+S2554+T2554+U2554</f>
        <v>0</v>
      </c>
      <c r="F2554" s="42">
        <f>IFERROR(VLOOKUP($A2554,'2018'!$A$8:$C$209,3,FALSE),0)</f>
        <v>0</v>
      </c>
      <c r="G2554" s="42">
        <f>IFERROR(VLOOKUP($A2554,'2019'!$A$8:$C$282,3,FALSE),0)</f>
        <v>0</v>
      </c>
      <c r="H2554" s="42">
        <f>+IFERROR(VLOOKUP($A2554,'2020'!$A$14:$C$247,3,FALSE),0)</f>
        <v>0</v>
      </c>
      <c r="I2554" s="42">
        <f>+IFERROR(VLOOKUP($A2554,'2021'!$A$12:$C$276,3,FALSE),0)</f>
        <v>0</v>
      </c>
      <c r="J2554" s="42">
        <f>+IFERROR(VLOOKUP($A2554,'2022'!$A:$O,4,FALSE),0)</f>
        <v>0</v>
      </c>
      <c r="K2554" s="42">
        <f>+IFERROR(VLOOKUP($A2554,'2022'!$A:$O,5,FALSE),0)</f>
        <v>0</v>
      </c>
      <c r="L2554" s="42">
        <f>+IFERROR(VLOOKUP($A2554,'2022'!$A:$O,6,FALSE),0)</f>
        <v>0</v>
      </c>
      <c r="M2554" s="42">
        <f>+IFERROR(VLOOKUP($A2554,'2022'!$A:$O,7,FALSE),0)</f>
        <v>0</v>
      </c>
      <c r="N2554" s="42">
        <f>+IFERROR(VLOOKUP($A2554,'2022'!$A:$O,8,FALSE),0)</f>
        <v>0</v>
      </c>
      <c r="O2554" s="42">
        <f>+IFERROR(VLOOKUP($A2554,'2022'!$A:$O,9,FALSE),0)</f>
        <v>0</v>
      </c>
      <c r="P2554" s="42">
        <f>+IFERROR(VLOOKUP($A2554,'2022'!$A:$O,10,FALSE),0)</f>
        <v>0</v>
      </c>
      <c r="Q2554" s="42">
        <f>+IFERROR(VLOOKUP($A2554,'2022'!$A:$O,11,FALSE),0)</f>
        <v>0</v>
      </c>
      <c r="R2554" s="42">
        <f>+IFERROR(VLOOKUP($A2554,'2022'!$A:$O,12,FALSE),0)</f>
        <v>0</v>
      </c>
      <c r="S2554" s="42">
        <f>+IFERROR(VLOOKUP($A2554,'2022'!$A:$O,13,FALSE),0)</f>
        <v>0</v>
      </c>
      <c r="T2554" s="42">
        <f>+IFERROR(VLOOKUP($A2554,'2022'!$A:$O,14,FALSE),0)</f>
        <v>0</v>
      </c>
      <c r="U2554" s="42">
        <f>+IFERROR(VLOOKUP($A2554,'2022'!$A:$O,15,FALSE),0)</f>
        <v>0</v>
      </c>
    </row>
    <row r="2555" spans="1:21" ht="12" hidden="1" customHeight="1" x14ac:dyDescent="0.25">
      <c r="A2555" s="5">
        <v>524596</v>
      </c>
      <c r="B2555" s="6" t="s">
        <v>1090</v>
      </c>
      <c r="C2555" s="6" t="s">
        <v>5</v>
      </c>
      <c r="D2555" s="6">
        <f t="shared" si="2430"/>
        <v>6</v>
      </c>
      <c r="E2555" s="40">
        <f t="shared" ref="E2555:U2556" si="2446">+E2556</f>
        <v>0</v>
      </c>
      <c r="F2555" s="40">
        <f t="shared" si="2446"/>
        <v>0</v>
      </c>
      <c r="G2555" s="40">
        <f t="shared" si="2446"/>
        <v>0</v>
      </c>
      <c r="H2555" s="40">
        <f t="shared" si="2446"/>
        <v>0</v>
      </c>
      <c r="I2555" s="40">
        <f t="shared" si="2446"/>
        <v>0</v>
      </c>
      <c r="J2555" s="40">
        <f t="shared" si="2446"/>
        <v>0</v>
      </c>
      <c r="K2555" s="40">
        <f t="shared" si="2446"/>
        <v>0</v>
      </c>
      <c r="L2555" s="40">
        <f t="shared" si="2446"/>
        <v>0</v>
      </c>
      <c r="M2555" s="40">
        <f t="shared" si="2446"/>
        <v>0</v>
      </c>
      <c r="N2555" s="40">
        <f t="shared" si="2446"/>
        <v>0</v>
      </c>
      <c r="O2555" s="40">
        <f t="shared" si="2446"/>
        <v>0</v>
      </c>
      <c r="P2555" s="40">
        <f t="shared" si="2446"/>
        <v>0</v>
      </c>
      <c r="Q2555" s="40">
        <f t="shared" si="2446"/>
        <v>0</v>
      </c>
      <c r="R2555" s="40">
        <f t="shared" si="2446"/>
        <v>0</v>
      </c>
      <c r="S2555" s="40">
        <f t="shared" si="2446"/>
        <v>0</v>
      </c>
      <c r="T2555" s="40">
        <f t="shared" si="2446"/>
        <v>0</v>
      </c>
      <c r="U2555" s="40">
        <f t="shared" si="2446"/>
        <v>0</v>
      </c>
    </row>
    <row r="2556" spans="1:21" ht="12" hidden="1" x14ac:dyDescent="0.25">
      <c r="A2556" s="34">
        <v>52459601</v>
      </c>
      <c r="B2556" s="35" t="s">
        <v>1090</v>
      </c>
      <c r="C2556" s="35" t="s">
        <v>5</v>
      </c>
      <c r="D2556" s="35">
        <f t="shared" si="2430"/>
        <v>8</v>
      </c>
      <c r="E2556" s="41">
        <f t="shared" si="2446"/>
        <v>0</v>
      </c>
      <c r="F2556" s="41">
        <f t="shared" si="2446"/>
        <v>0</v>
      </c>
      <c r="G2556" s="41">
        <f t="shared" si="2446"/>
        <v>0</v>
      </c>
      <c r="H2556" s="41">
        <f t="shared" si="2446"/>
        <v>0</v>
      </c>
      <c r="I2556" s="41">
        <f t="shared" si="2446"/>
        <v>0</v>
      </c>
      <c r="J2556" s="41">
        <f t="shared" si="2446"/>
        <v>0</v>
      </c>
      <c r="K2556" s="41">
        <f t="shared" si="2446"/>
        <v>0</v>
      </c>
      <c r="L2556" s="41">
        <f t="shared" si="2446"/>
        <v>0</v>
      </c>
      <c r="M2556" s="41">
        <f t="shared" si="2446"/>
        <v>0</v>
      </c>
      <c r="N2556" s="41">
        <f t="shared" si="2446"/>
        <v>0</v>
      </c>
      <c r="O2556" s="41">
        <f t="shared" si="2446"/>
        <v>0</v>
      </c>
      <c r="P2556" s="41">
        <f t="shared" si="2446"/>
        <v>0</v>
      </c>
      <c r="Q2556" s="41">
        <f t="shared" si="2446"/>
        <v>0</v>
      </c>
      <c r="R2556" s="41">
        <f t="shared" si="2446"/>
        <v>0</v>
      </c>
      <c r="S2556" s="41">
        <f t="shared" si="2446"/>
        <v>0</v>
      </c>
      <c r="T2556" s="41">
        <f t="shared" si="2446"/>
        <v>0</v>
      </c>
      <c r="U2556" s="41">
        <f t="shared" si="2446"/>
        <v>0</v>
      </c>
    </row>
    <row r="2557" spans="1:21" ht="12" hidden="1" customHeight="1" x14ac:dyDescent="0.2">
      <c r="A2557" s="3">
        <v>5245960101</v>
      </c>
      <c r="B2557" s="4" t="s">
        <v>1090</v>
      </c>
      <c r="C2557" s="4" t="s">
        <v>9</v>
      </c>
      <c r="D2557" s="4">
        <f t="shared" si="2430"/>
        <v>10</v>
      </c>
      <c r="E2557" s="42">
        <f>+F2557+G2557+J2557+K2557+L2557+H2557+M2557+N2557+I2557+O2557+P2557+Q2557+R2557+S2557+T2557+U2557</f>
        <v>0</v>
      </c>
      <c r="F2557" s="42">
        <f>IFERROR(VLOOKUP($A2557,'2018'!$A$8:$C$209,3,FALSE),0)</f>
        <v>0</v>
      </c>
      <c r="G2557" s="42">
        <f>IFERROR(VLOOKUP($A2557,'2019'!$A$8:$C$282,3,FALSE),0)</f>
        <v>0</v>
      </c>
      <c r="H2557" s="42">
        <f>+IFERROR(VLOOKUP($A2557,'2020'!$A$14:$C$247,3,FALSE),0)</f>
        <v>0</v>
      </c>
      <c r="I2557" s="42">
        <f>+IFERROR(VLOOKUP($A2557,'2021'!$A$12:$C$276,3,FALSE),0)</f>
        <v>0</v>
      </c>
      <c r="J2557" s="42">
        <f>+IFERROR(VLOOKUP($A2557,'2022'!$A:$O,4,FALSE),0)</f>
        <v>0</v>
      </c>
      <c r="K2557" s="42">
        <f>+IFERROR(VLOOKUP($A2557,'2022'!$A:$O,5,FALSE),0)</f>
        <v>0</v>
      </c>
      <c r="L2557" s="42">
        <f>+IFERROR(VLOOKUP($A2557,'2022'!$A:$O,6,FALSE),0)</f>
        <v>0</v>
      </c>
      <c r="M2557" s="42">
        <f>+IFERROR(VLOOKUP($A2557,'2022'!$A:$O,7,FALSE),0)</f>
        <v>0</v>
      </c>
      <c r="N2557" s="42">
        <f>+IFERROR(VLOOKUP($A2557,'2022'!$A:$O,8,FALSE),0)</f>
        <v>0</v>
      </c>
      <c r="O2557" s="42">
        <f>+IFERROR(VLOOKUP($A2557,'2022'!$A:$O,9,FALSE),0)</f>
        <v>0</v>
      </c>
      <c r="P2557" s="42">
        <f>+IFERROR(VLOOKUP($A2557,'2022'!$A:$O,10,FALSE),0)</f>
        <v>0</v>
      </c>
      <c r="Q2557" s="42">
        <f>+IFERROR(VLOOKUP($A2557,'2022'!$A:$O,11,FALSE),0)</f>
        <v>0</v>
      </c>
      <c r="R2557" s="42">
        <f>+IFERROR(VLOOKUP($A2557,'2022'!$A:$O,12,FALSE),0)</f>
        <v>0</v>
      </c>
      <c r="S2557" s="42">
        <f>+IFERROR(VLOOKUP($A2557,'2022'!$A:$O,13,FALSE),0)</f>
        <v>0</v>
      </c>
      <c r="T2557" s="42">
        <f>+IFERROR(VLOOKUP($A2557,'2022'!$A:$O,14,FALSE),0)</f>
        <v>0</v>
      </c>
      <c r="U2557" s="42">
        <f>+IFERROR(VLOOKUP($A2557,'2022'!$A:$O,15,FALSE),0)</f>
        <v>0</v>
      </c>
    </row>
    <row r="2558" spans="1:21" ht="12" hidden="1" customHeight="1" x14ac:dyDescent="0.25">
      <c r="A2558" s="5">
        <v>524598</v>
      </c>
      <c r="B2558" s="6" t="s">
        <v>600</v>
      </c>
      <c r="C2558" s="6" t="s">
        <v>5</v>
      </c>
      <c r="D2558" s="6">
        <f t="shared" si="2430"/>
        <v>6</v>
      </c>
      <c r="E2558" s="40">
        <f t="shared" ref="E2558:U2559" si="2447">+E2559</f>
        <v>0</v>
      </c>
      <c r="F2558" s="40">
        <f t="shared" si="2447"/>
        <v>0</v>
      </c>
      <c r="G2558" s="40">
        <f t="shared" si="2447"/>
        <v>0</v>
      </c>
      <c r="H2558" s="40">
        <f t="shared" si="2447"/>
        <v>0</v>
      </c>
      <c r="I2558" s="40">
        <f t="shared" si="2447"/>
        <v>0</v>
      </c>
      <c r="J2558" s="40">
        <f t="shared" si="2447"/>
        <v>0</v>
      </c>
      <c r="K2558" s="40">
        <f t="shared" si="2447"/>
        <v>0</v>
      </c>
      <c r="L2558" s="40">
        <f t="shared" si="2447"/>
        <v>0</v>
      </c>
      <c r="M2558" s="40">
        <f t="shared" si="2447"/>
        <v>0</v>
      </c>
      <c r="N2558" s="40">
        <f t="shared" si="2447"/>
        <v>0</v>
      </c>
      <c r="O2558" s="40">
        <f t="shared" si="2447"/>
        <v>0</v>
      </c>
      <c r="P2558" s="40">
        <f t="shared" si="2447"/>
        <v>0</v>
      </c>
      <c r="Q2558" s="40">
        <f t="shared" si="2447"/>
        <v>0</v>
      </c>
      <c r="R2558" s="40">
        <f t="shared" si="2447"/>
        <v>0</v>
      </c>
      <c r="S2558" s="40">
        <f t="shared" si="2447"/>
        <v>0</v>
      </c>
      <c r="T2558" s="40">
        <f t="shared" si="2447"/>
        <v>0</v>
      </c>
      <c r="U2558" s="40">
        <f t="shared" si="2447"/>
        <v>0</v>
      </c>
    </row>
    <row r="2559" spans="1:21" ht="12" hidden="1" x14ac:dyDescent="0.25">
      <c r="A2559" s="34">
        <v>52459801</v>
      </c>
      <c r="B2559" s="35" t="s">
        <v>600</v>
      </c>
      <c r="C2559" s="35" t="s">
        <v>5</v>
      </c>
      <c r="D2559" s="35">
        <f t="shared" si="2430"/>
        <v>8</v>
      </c>
      <c r="E2559" s="41">
        <f t="shared" si="2447"/>
        <v>0</v>
      </c>
      <c r="F2559" s="41">
        <f t="shared" si="2447"/>
        <v>0</v>
      </c>
      <c r="G2559" s="41">
        <f t="shared" si="2447"/>
        <v>0</v>
      </c>
      <c r="H2559" s="41">
        <f t="shared" si="2447"/>
        <v>0</v>
      </c>
      <c r="I2559" s="41">
        <f t="shared" si="2447"/>
        <v>0</v>
      </c>
      <c r="J2559" s="41">
        <f t="shared" si="2447"/>
        <v>0</v>
      </c>
      <c r="K2559" s="41">
        <f t="shared" si="2447"/>
        <v>0</v>
      </c>
      <c r="L2559" s="41">
        <f t="shared" si="2447"/>
        <v>0</v>
      </c>
      <c r="M2559" s="41">
        <f t="shared" si="2447"/>
        <v>0</v>
      </c>
      <c r="N2559" s="41">
        <f t="shared" si="2447"/>
        <v>0</v>
      </c>
      <c r="O2559" s="41">
        <f t="shared" si="2447"/>
        <v>0</v>
      </c>
      <c r="P2559" s="41">
        <f t="shared" si="2447"/>
        <v>0</v>
      </c>
      <c r="Q2559" s="41">
        <f t="shared" si="2447"/>
        <v>0</v>
      </c>
      <c r="R2559" s="41">
        <f t="shared" si="2447"/>
        <v>0</v>
      </c>
      <c r="S2559" s="41">
        <f t="shared" si="2447"/>
        <v>0</v>
      </c>
      <c r="T2559" s="41">
        <f t="shared" si="2447"/>
        <v>0</v>
      </c>
      <c r="U2559" s="41">
        <f t="shared" si="2447"/>
        <v>0</v>
      </c>
    </row>
    <row r="2560" spans="1:21" ht="12" hidden="1" customHeight="1" x14ac:dyDescent="0.2">
      <c r="A2560" s="3">
        <v>5245980101</v>
      </c>
      <c r="B2560" s="4" t="s">
        <v>600</v>
      </c>
      <c r="C2560" s="4" t="s">
        <v>9</v>
      </c>
      <c r="D2560" s="4">
        <f t="shared" si="2430"/>
        <v>10</v>
      </c>
      <c r="E2560" s="42">
        <f>+F2560+G2560+J2560+K2560+L2560+H2560+M2560+N2560+I2560+O2560+P2560+Q2560+R2560+S2560+T2560+U2560</f>
        <v>0</v>
      </c>
      <c r="F2560" s="42">
        <f>IFERROR(VLOOKUP($A2560,'2018'!$A$8:$C$209,3,FALSE),0)</f>
        <v>0</v>
      </c>
      <c r="G2560" s="42">
        <f>IFERROR(VLOOKUP($A2560,'2019'!$A$8:$C$282,3,FALSE),0)</f>
        <v>0</v>
      </c>
      <c r="H2560" s="42">
        <f>+IFERROR(VLOOKUP($A2560,'2020'!$A$14:$C$247,3,FALSE),0)</f>
        <v>0</v>
      </c>
      <c r="I2560" s="42">
        <f>+IFERROR(VLOOKUP($A2560,'2021'!$A$12:$C$276,3,FALSE),0)</f>
        <v>0</v>
      </c>
      <c r="J2560" s="42">
        <f>+IFERROR(VLOOKUP($A2560,'2022'!$A:$O,4,FALSE),0)</f>
        <v>0</v>
      </c>
      <c r="K2560" s="42">
        <f>+IFERROR(VLOOKUP($A2560,'2022'!$A:$O,5,FALSE),0)</f>
        <v>0</v>
      </c>
      <c r="L2560" s="42">
        <f>+IFERROR(VLOOKUP($A2560,'2022'!$A:$O,6,FALSE),0)</f>
        <v>0</v>
      </c>
      <c r="M2560" s="42">
        <f>+IFERROR(VLOOKUP($A2560,'2022'!$A:$O,7,FALSE),0)</f>
        <v>0</v>
      </c>
      <c r="N2560" s="42">
        <f>+IFERROR(VLOOKUP($A2560,'2022'!$A:$O,8,FALSE),0)</f>
        <v>0</v>
      </c>
      <c r="O2560" s="42">
        <f>+IFERROR(VLOOKUP($A2560,'2022'!$A:$O,9,FALSE),0)</f>
        <v>0</v>
      </c>
      <c r="P2560" s="42">
        <f>+IFERROR(VLOOKUP($A2560,'2022'!$A:$O,10,FALSE),0)</f>
        <v>0</v>
      </c>
      <c r="Q2560" s="42">
        <f>+IFERROR(VLOOKUP($A2560,'2022'!$A:$O,11,FALSE),0)</f>
        <v>0</v>
      </c>
      <c r="R2560" s="42">
        <f>+IFERROR(VLOOKUP($A2560,'2022'!$A:$O,12,FALSE),0)</f>
        <v>0</v>
      </c>
      <c r="S2560" s="42">
        <f>+IFERROR(VLOOKUP($A2560,'2022'!$A:$O,13,FALSE),0)</f>
        <v>0</v>
      </c>
      <c r="T2560" s="42">
        <f>+IFERROR(VLOOKUP($A2560,'2022'!$A:$O,14,FALSE),0)</f>
        <v>0</v>
      </c>
      <c r="U2560" s="42">
        <f>+IFERROR(VLOOKUP($A2560,'2022'!$A:$O,15,FALSE),0)</f>
        <v>0</v>
      </c>
    </row>
    <row r="2561" spans="1:21" ht="12" hidden="1" customHeight="1" x14ac:dyDescent="0.25">
      <c r="A2561" s="32">
        <v>5250</v>
      </c>
      <c r="B2561" s="33" t="s">
        <v>1091</v>
      </c>
      <c r="C2561" s="33" t="s">
        <v>5</v>
      </c>
      <c r="D2561" s="33">
        <f t="shared" si="2430"/>
        <v>4</v>
      </c>
      <c r="E2561" s="39">
        <f t="shared" ref="E2561:L2561" si="2448">+E2562+E2565+E2568+E2571+E2574+E2577</f>
        <v>0</v>
      </c>
      <c r="F2561" s="39">
        <f t="shared" si="2448"/>
        <v>0</v>
      </c>
      <c r="G2561" s="39">
        <f t="shared" si="2448"/>
        <v>0</v>
      </c>
      <c r="H2561" s="39">
        <f t="shared" ref="H2561" si="2449">+H2562+H2565+H2568+H2571+H2574+H2577</f>
        <v>0</v>
      </c>
      <c r="I2561" s="39">
        <f t="shared" ref="I2561" si="2450">+I2562+I2565+I2568+I2571+I2574+I2577</f>
        <v>0</v>
      </c>
      <c r="J2561" s="39">
        <f t="shared" si="2448"/>
        <v>0</v>
      </c>
      <c r="K2561" s="39">
        <f t="shared" si="2448"/>
        <v>0</v>
      </c>
      <c r="L2561" s="39">
        <f t="shared" si="2448"/>
        <v>0</v>
      </c>
      <c r="M2561" s="39">
        <f t="shared" ref="M2561:N2561" si="2451">+M2562+M2565+M2568+M2571+M2574+M2577</f>
        <v>0</v>
      </c>
      <c r="N2561" s="39">
        <f t="shared" si="2451"/>
        <v>0</v>
      </c>
      <c r="O2561" s="39">
        <f t="shared" ref="O2561:S2561" si="2452">+O2562+O2565+O2568+O2571+O2574+O2577</f>
        <v>0</v>
      </c>
      <c r="P2561" s="39">
        <f t="shared" si="2452"/>
        <v>0</v>
      </c>
      <c r="Q2561" s="39">
        <f t="shared" si="2452"/>
        <v>0</v>
      </c>
      <c r="R2561" s="39">
        <f t="shared" si="2452"/>
        <v>0</v>
      </c>
      <c r="S2561" s="39">
        <f t="shared" si="2452"/>
        <v>0</v>
      </c>
      <c r="T2561" s="39">
        <f t="shared" ref="T2561:U2561" si="2453">+T2562+T2565+T2568+T2571+T2574+T2577</f>
        <v>0</v>
      </c>
      <c r="U2561" s="39">
        <f t="shared" si="2453"/>
        <v>0</v>
      </c>
    </row>
    <row r="2562" spans="1:21" ht="12" hidden="1" x14ac:dyDescent="0.25">
      <c r="A2562" s="5">
        <v>525005</v>
      </c>
      <c r="B2562" s="6" t="s">
        <v>1091</v>
      </c>
      <c r="C2562" s="6" t="s">
        <v>5</v>
      </c>
      <c r="D2562" s="6">
        <f t="shared" si="2430"/>
        <v>6</v>
      </c>
      <c r="E2562" s="40">
        <f t="shared" ref="E2562:U2563" si="2454">+E2563</f>
        <v>0</v>
      </c>
      <c r="F2562" s="40">
        <f t="shared" si="2454"/>
        <v>0</v>
      </c>
      <c r="G2562" s="40">
        <f t="shared" si="2454"/>
        <v>0</v>
      </c>
      <c r="H2562" s="40">
        <f t="shared" si="2454"/>
        <v>0</v>
      </c>
      <c r="I2562" s="40">
        <f t="shared" si="2454"/>
        <v>0</v>
      </c>
      <c r="J2562" s="40">
        <f t="shared" si="2454"/>
        <v>0</v>
      </c>
      <c r="K2562" s="40">
        <f t="shared" si="2454"/>
        <v>0</v>
      </c>
      <c r="L2562" s="40">
        <f t="shared" si="2454"/>
        <v>0</v>
      </c>
      <c r="M2562" s="40">
        <f t="shared" si="2454"/>
        <v>0</v>
      </c>
      <c r="N2562" s="40">
        <f t="shared" si="2454"/>
        <v>0</v>
      </c>
      <c r="O2562" s="40">
        <f t="shared" si="2454"/>
        <v>0</v>
      </c>
      <c r="P2562" s="40">
        <f t="shared" si="2454"/>
        <v>0</v>
      </c>
      <c r="Q2562" s="40">
        <f t="shared" si="2454"/>
        <v>0</v>
      </c>
      <c r="R2562" s="40">
        <f t="shared" si="2454"/>
        <v>0</v>
      </c>
      <c r="S2562" s="40">
        <f t="shared" si="2454"/>
        <v>0</v>
      </c>
      <c r="T2562" s="40">
        <f t="shared" si="2454"/>
        <v>0</v>
      </c>
      <c r="U2562" s="40">
        <f t="shared" si="2454"/>
        <v>0</v>
      </c>
    </row>
    <row r="2563" spans="1:21" ht="12" hidden="1" customHeight="1" x14ac:dyDescent="0.25">
      <c r="A2563" s="34">
        <v>52500501</v>
      </c>
      <c r="B2563" s="35" t="s">
        <v>1092</v>
      </c>
      <c r="C2563" s="35" t="s">
        <v>5</v>
      </c>
      <c r="D2563" s="35">
        <f t="shared" si="2430"/>
        <v>8</v>
      </c>
      <c r="E2563" s="41">
        <f t="shared" si="2454"/>
        <v>0</v>
      </c>
      <c r="F2563" s="41">
        <f t="shared" si="2454"/>
        <v>0</v>
      </c>
      <c r="G2563" s="41">
        <f t="shared" si="2454"/>
        <v>0</v>
      </c>
      <c r="H2563" s="41">
        <f t="shared" si="2454"/>
        <v>0</v>
      </c>
      <c r="I2563" s="41">
        <f t="shared" si="2454"/>
        <v>0</v>
      </c>
      <c r="J2563" s="41">
        <f t="shared" si="2454"/>
        <v>0</v>
      </c>
      <c r="K2563" s="41">
        <f t="shared" si="2454"/>
        <v>0</v>
      </c>
      <c r="L2563" s="41">
        <f t="shared" si="2454"/>
        <v>0</v>
      </c>
      <c r="M2563" s="41">
        <f t="shared" si="2454"/>
        <v>0</v>
      </c>
      <c r="N2563" s="41">
        <f t="shared" si="2454"/>
        <v>0</v>
      </c>
      <c r="O2563" s="41">
        <f t="shared" si="2454"/>
        <v>0</v>
      </c>
      <c r="P2563" s="41">
        <f t="shared" si="2454"/>
        <v>0</v>
      </c>
      <c r="Q2563" s="41">
        <f t="shared" si="2454"/>
        <v>0</v>
      </c>
      <c r="R2563" s="41">
        <f t="shared" si="2454"/>
        <v>0</v>
      </c>
      <c r="S2563" s="41">
        <f t="shared" si="2454"/>
        <v>0</v>
      </c>
      <c r="T2563" s="41">
        <f t="shared" si="2454"/>
        <v>0</v>
      </c>
      <c r="U2563" s="41">
        <f t="shared" si="2454"/>
        <v>0</v>
      </c>
    </row>
    <row r="2564" spans="1:21" ht="12" hidden="1" customHeight="1" x14ac:dyDescent="0.2">
      <c r="A2564" s="3">
        <v>5250050101</v>
      </c>
      <c r="B2564" s="4" t="s">
        <v>1092</v>
      </c>
      <c r="C2564" s="4" t="s">
        <v>9</v>
      </c>
      <c r="D2564" s="4">
        <f t="shared" si="2430"/>
        <v>10</v>
      </c>
      <c r="E2564" s="42">
        <f>+F2564+G2564+J2564+K2564+L2564+H2564+M2564+N2564+I2564+O2564+P2564+Q2564+R2564+S2564+T2564+U2564</f>
        <v>0</v>
      </c>
      <c r="F2564" s="42">
        <f>IFERROR(VLOOKUP($A2564,'2018'!$A$8:$C$209,3,FALSE),0)</f>
        <v>0</v>
      </c>
      <c r="G2564" s="42">
        <f>IFERROR(VLOOKUP($A2564,'2019'!$A$8:$C$282,3,FALSE),0)</f>
        <v>0</v>
      </c>
      <c r="H2564" s="42">
        <f>+IFERROR(VLOOKUP($A2564,'2020'!$A$14:$C$247,3,FALSE),0)</f>
        <v>0</v>
      </c>
      <c r="I2564" s="42">
        <f>+IFERROR(VLOOKUP($A2564,'2021'!$A$12:$C$276,3,FALSE),0)</f>
        <v>0</v>
      </c>
      <c r="J2564" s="42">
        <f>+IFERROR(VLOOKUP($A2564,'2022'!$A:$O,4,FALSE),0)</f>
        <v>0</v>
      </c>
      <c r="K2564" s="42">
        <f>+IFERROR(VLOOKUP($A2564,'2022'!$A:$O,5,FALSE),0)</f>
        <v>0</v>
      </c>
      <c r="L2564" s="42">
        <f>+IFERROR(VLOOKUP($A2564,'2022'!$A:$O,6,FALSE),0)</f>
        <v>0</v>
      </c>
      <c r="M2564" s="42">
        <f>+IFERROR(VLOOKUP($A2564,'2022'!$A:$O,7,FALSE),0)</f>
        <v>0</v>
      </c>
      <c r="N2564" s="42">
        <f>+IFERROR(VLOOKUP($A2564,'2022'!$A:$O,8,FALSE),0)</f>
        <v>0</v>
      </c>
      <c r="O2564" s="42">
        <f>+IFERROR(VLOOKUP($A2564,'2022'!$A:$O,9,FALSE),0)</f>
        <v>0</v>
      </c>
      <c r="P2564" s="42">
        <f>+IFERROR(VLOOKUP($A2564,'2022'!$A:$O,10,FALSE),0)</f>
        <v>0</v>
      </c>
      <c r="Q2564" s="42">
        <f>+IFERROR(VLOOKUP($A2564,'2022'!$A:$O,11,FALSE),0)</f>
        <v>0</v>
      </c>
      <c r="R2564" s="42">
        <f>+IFERROR(VLOOKUP($A2564,'2022'!$A:$O,12,FALSE),0)</f>
        <v>0</v>
      </c>
      <c r="S2564" s="42">
        <f>+IFERROR(VLOOKUP($A2564,'2022'!$A:$O,13,FALSE),0)</f>
        <v>0</v>
      </c>
      <c r="T2564" s="42">
        <f>+IFERROR(VLOOKUP($A2564,'2022'!$A:$O,14,FALSE),0)</f>
        <v>0</v>
      </c>
      <c r="U2564" s="42">
        <f>+IFERROR(VLOOKUP($A2564,'2022'!$A:$O,15,FALSE),0)</f>
        <v>0</v>
      </c>
    </row>
    <row r="2565" spans="1:21" ht="12" hidden="1" x14ac:dyDescent="0.25">
      <c r="A2565" s="5">
        <v>525010</v>
      </c>
      <c r="B2565" s="6" t="s">
        <v>1093</v>
      </c>
      <c r="C2565" s="6" t="s">
        <v>5</v>
      </c>
      <c r="D2565" s="6">
        <f t="shared" si="2430"/>
        <v>6</v>
      </c>
      <c r="E2565" s="40">
        <f t="shared" ref="E2565:U2566" si="2455">+E2566</f>
        <v>0</v>
      </c>
      <c r="F2565" s="40">
        <f t="shared" si="2455"/>
        <v>0</v>
      </c>
      <c r="G2565" s="40">
        <f t="shared" si="2455"/>
        <v>0</v>
      </c>
      <c r="H2565" s="40">
        <f t="shared" si="2455"/>
        <v>0</v>
      </c>
      <c r="I2565" s="40">
        <f t="shared" si="2455"/>
        <v>0</v>
      </c>
      <c r="J2565" s="40">
        <f t="shared" si="2455"/>
        <v>0</v>
      </c>
      <c r="K2565" s="40">
        <f t="shared" si="2455"/>
        <v>0</v>
      </c>
      <c r="L2565" s="40">
        <f t="shared" si="2455"/>
        <v>0</v>
      </c>
      <c r="M2565" s="40">
        <f t="shared" si="2455"/>
        <v>0</v>
      </c>
      <c r="N2565" s="40">
        <f t="shared" si="2455"/>
        <v>0</v>
      </c>
      <c r="O2565" s="40">
        <f t="shared" si="2455"/>
        <v>0</v>
      </c>
      <c r="P2565" s="40">
        <f t="shared" si="2455"/>
        <v>0</v>
      </c>
      <c r="Q2565" s="40">
        <f t="shared" si="2455"/>
        <v>0</v>
      </c>
      <c r="R2565" s="40">
        <f t="shared" si="2455"/>
        <v>0</v>
      </c>
      <c r="S2565" s="40">
        <f t="shared" si="2455"/>
        <v>0</v>
      </c>
      <c r="T2565" s="40">
        <f t="shared" si="2455"/>
        <v>0</v>
      </c>
      <c r="U2565" s="40">
        <f t="shared" si="2455"/>
        <v>0</v>
      </c>
    </row>
    <row r="2566" spans="1:21" ht="12" hidden="1" customHeight="1" x14ac:dyDescent="0.25">
      <c r="A2566" s="34">
        <v>52501001</v>
      </c>
      <c r="B2566" s="35" t="s">
        <v>1093</v>
      </c>
      <c r="C2566" s="35" t="s">
        <v>5</v>
      </c>
      <c r="D2566" s="35">
        <f t="shared" si="2430"/>
        <v>8</v>
      </c>
      <c r="E2566" s="41">
        <f t="shared" si="2455"/>
        <v>0</v>
      </c>
      <c r="F2566" s="41">
        <f t="shared" si="2455"/>
        <v>0</v>
      </c>
      <c r="G2566" s="41">
        <f t="shared" si="2455"/>
        <v>0</v>
      </c>
      <c r="H2566" s="41">
        <f t="shared" si="2455"/>
        <v>0</v>
      </c>
      <c r="I2566" s="41">
        <f t="shared" si="2455"/>
        <v>0</v>
      </c>
      <c r="J2566" s="41">
        <f t="shared" si="2455"/>
        <v>0</v>
      </c>
      <c r="K2566" s="41">
        <f t="shared" si="2455"/>
        <v>0</v>
      </c>
      <c r="L2566" s="41">
        <f t="shared" si="2455"/>
        <v>0</v>
      </c>
      <c r="M2566" s="41">
        <f t="shared" si="2455"/>
        <v>0</v>
      </c>
      <c r="N2566" s="41">
        <f t="shared" si="2455"/>
        <v>0</v>
      </c>
      <c r="O2566" s="41">
        <f t="shared" si="2455"/>
        <v>0</v>
      </c>
      <c r="P2566" s="41">
        <f t="shared" si="2455"/>
        <v>0</v>
      </c>
      <c r="Q2566" s="41">
        <f t="shared" si="2455"/>
        <v>0</v>
      </c>
      <c r="R2566" s="41">
        <f t="shared" si="2455"/>
        <v>0</v>
      </c>
      <c r="S2566" s="41">
        <f t="shared" si="2455"/>
        <v>0</v>
      </c>
      <c r="T2566" s="41">
        <f t="shared" si="2455"/>
        <v>0</v>
      </c>
      <c r="U2566" s="41">
        <f t="shared" si="2455"/>
        <v>0</v>
      </c>
    </row>
    <row r="2567" spans="1:21" ht="12" hidden="1" customHeight="1" x14ac:dyDescent="0.2">
      <c r="A2567" s="3">
        <v>5250100101</v>
      </c>
      <c r="B2567" s="4" t="s">
        <v>1093</v>
      </c>
      <c r="C2567" s="4" t="s">
        <v>9</v>
      </c>
      <c r="D2567" s="4">
        <f t="shared" si="2430"/>
        <v>10</v>
      </c>
      <c r="E2567" s="42">
        <f>+F2567+G2567+J2567+K2567+L2567+H2567+M2567+N2567+I2567+O2567+P2567+Q2567+R2567+S2567+T2567+U2567</f>
        <v>0</v>
      </c>
      <c r="F2567" s="42">
        <f>IFERROR(VLOOKUP($A2567,'2018'!$A$8:$C$209,3,FALSE),0)</f>
        <v>0</v>
      </c>
      <c r="G2567" s="42">
        <f>IFERROR(VLOOKUP($A2567,'2019'!$A$8:$C$282,3,FALSE),0)</f>
        <v>0</v>
      </c>
      <c r="H2567" s="42">
        <f>+IFERROR(VLOOKUP($A2567,'2020'!$A$14:$C$247,3,FALSE),0)</f>
        <v>0</v>
      </c>
      <c r="I2567" s="42">
        <f>+IFERROR(VLOOKUP($A2567,'2021'!$A$12:$C$276,3,FALSE),0)</f>
        <v>0</v>
      </c>
      <c r="J2567" s="42">
        <f>+IFERROR(VLOOKUP($A2567,'2022'!$A:$O,4,FALSE),0)</f>
        <v>0</v>
      </c>
      <c r="K2567" s="42">
        <f>+IFERROR(VLOOKUP($A2567,'2022'!$A:$O,5,FALSE),0)</f>
        <v>0</v>
      </c>
      <c r="L2567" s="42">
        <f>+IFERROR(VLOOKUP($A2567,'2022'!$A:$O,6,FALSE),0)</f>
        <v>0</v>
      </c>
      <c r="M2567" s="42">
        <f>+IFERROR(VLOOKUP($A2567,'2022'!$A:$O,7,FALSE),0)</f>
        <v>0</v>
      </c>
      <c r="N2567" s="42">
        <f>+IFERROR(VLOOKUP($A2567,'2022'!$A:$O,8,FALSE),0)</f>
        <v>0</v>
      </c>
      <c r="O2567" s="42">
        <f>+IFERROR(VLOOKUP($A2567,'2022'!$A:$O,9,FALSE),0)</f>
        <v>0</v>
      </c>
      <c r="P2567" s="42">
        <f>+IFERROR(VLOOKUP($A2567,'2022'!$A:$O,10,FALSE),0)</f>
        <v>0</v>
      </c>
      <c r="Q2567" s="42">
        <f>+IFERROR(VLOOKUP($A2567,'2022'!$A:$O,11,FALSE),0)</f>
        <v>0</v>
      </c>
      <c r="R2567" s="42">
        <f>+IFERROR(VLOOKUP($A2567,'2022'!$A:$O,12,FALSE),0)</f>
        <v>0</v>
      </c>
      <c r="S2567" s="42">
        <f>+IFERROR(VLOOKUP($A2567,'2022'!$A:$O,13,FALSE),0)</f>
        <v>0</v>
      </c>
      <c r="T2567" s="42">
        <f>+IFERROR(VLOOKUP($A2567,'2022'!$A:$O,14,FALSE),0)</f>
        <v>0</v>
      </c>
      <c r="U2567" s="42">
        <f>+IFERROR(VLOOKUP($A2567,'2022'!$A:$O,15,FALSE),0)</f>
        <v>0</v>
      </c>
    </row>
    <row r="2568" spans="1:21" ht="12" hidden="1" customHeight="1" x14ac:dyDescent="0.25">
      <c r="A2568" s="5">
        <v>525015</v>
      </c>
      <c r="B2568" s="6" t="s">
        <v>1095</v>
      </c>
      <c r="C2568" s="6" t="s">
        <v>5</v>
      </c>
      <c r="D2568" s="6">
        <f t="shared" si="2430"/>
        <v>6</v>
      </c>
      <c r="E2568" s="40">
        <f t="shared" ref="E2568:U2569" si="2456">+E2569</f>
        <v>0</v>
      </c>
      <c r="F2568" s="40">
        <f t="shared" si="2456"/>
        <v>0</v>
      </c>
      <c r="G2568" s="40">
        <f t="shared" si="2456"/>
        <v>0</v>
      </c>
      <c r="H2568" s="40">
        <f t="shared" si="2456"/>
        <v>0</v>
      </c>
      <c r="I2568" s="40">
        <f t="shared" si="2456"/>
        <v>0</v>
      </c>
      <c r="J2568" s="40">
        <f t="shared" si="2456"/>
        <v>0</v>
      </c>
      <c r="K2568" s="40">
        <f t="shared" si="2456"/>
        <v>0</v>
      </c>
      <c r="L2568" s="40">
        <f t="shared" si="2456"/>
        <v>0</v>
      </c>
      <c r="M2568" s="40">
        <f t="shared" si="2456"/>
        <v>0</v>
      </c>
      <c r="N2568" s="40">
        <f t="shared" si="2456"/>
        <v>0</v>
      </c>
      <c r="O2568" s="40">
        <f t="shared" si="2456"/>
        <v>0</v>
      </c>
      <c r="P2568" s="40">
        <f t="shared" si="2456"/>
        <v>0</v>
      </c>
      <c r="Q2568" s="40">
        <f t="shared" si="2456"/>
        <v>0</v>
      </c>
      <c r="R2568" s="40">
        <f t="shared" si="2456"/>
        <v>0</v>
      </c>
      <c r="S2568" s="40">
        <f t="shared" si="2456"/>
        <v>0</v>
      </c>
      <c r="T2568" s="40">
        <f t="shared" si="2456"/>
        <v>0</v>
      </c>
      <c r="U2568" s="40">
        <f t="shared" si="2456"/>
        <v>0</v>
      </c>
    </row>
    <row r="2569" spans="1:21" ht="12" hidden="1" x14ac:dyDescent="0.25">
      <c r="A2569" s="34">
        <v>52501501</v>
      </c>
      <c r="B2569" s="35" t="s">
        <v>1095</v>
      </c>
      <c r="C2569" s="35" t="s">
        <v>5</v>
      </c>
      <c r="D2569" s="35">
        <f t="shared" si="2430"/>
        <v>8</v>
      </c>
      <c r="E2569" s="41">
        <f t="shared" si="2456"/>
        <v>0</v>
      </c>
      <c r="F2569" s="41">
        <f t="shared" si="2456"/>
        <v>0</v>
      </c>
      <c r="G2569" s="41">
        <f t="shared" si="2456"/>
        <v>0</v>
      </c>
      <c r="H2569" s="41">
        <f t="shared" si="2456"/>
        <v>0</v>
      </c>
      <c r="I2569" s="41">
        <f t="shared" si="2456"/>
        <v>0</v>
      </c>
      <c r="J2569" s="41">
        <f t="shared" si="2456"/>
        <v>0</v>
      </c>
      <c r="K2569" s="41">
        <f t="shared" si="2456"/>
        <v>0</v>
      </c>
      <c r="L2569" s="41">
        <f t="shared" si="2456"/>
        <v>0</v>
      </c>
      <c r="M2569" s="41">
        <f t="shared" si="2456"/>
        <v>0</v>
      </c>
      <c r="N2569" s="41">
        <f t="shared" si="2456"/>
        <v>0</v>
      </c>
      <c r="O2569" s="41">
        <f t="shared" si="2456"/>
        <v>0</v>
      </c>
      <c r="P2569" s="41">
        <f t="shared" si="2456"/>
        <v>0</v>
      </c>
      <c r="Q2569" s="41">
        <f t="shared" si="2456"/>
        <v>0</v>
      </c>
      <c r="R2569" s="41">
        <f t="shared" si="2456"/>
        <v>0</v>
      </c>
      <c r="S2569" s="41">
        <f t="shared" si="2456"/>
        <v>0</v>
      </c>
      <c r="T2569" s="41">
        <f t="shared" si="2456"/>
        <v>0</v>
      </c>
      <c r="U2569" s="41">
        <f t="shared" si="2456"/>
        <v>0</v>
      </c>
    </row>
    <row r="2570" spans="1:21" hidden="1" x14ac:dyDescent="0.2">
      <c r="A2570" s="3">
        <v>5250150101</v>
      </c>
      <c r="B2570" s="4" t="s">
        <v>1095</v>
      </c>
      <c r="C2570" s="4" t="s">
        <v>9</v>
      </c>
      <c r="D2570" s="4">
        <f t="shared" si="2430"/>
        <v>10</v>
      </c>
      <c r="E2570" s="42">
        <f>+F2570+G2570+J2570+K2570+L2570+H2570+M2570+N2570+I2570+O2570+P2570+Q2570+R2570+S2570+T2570+U2570</f>
        <v>0</v>
      </c>
      <c r="F2570" s="42">
        <f>IFERROR(VLOOKUP($A2570,'2018'!$A$8:$C$209,3,FALSE),0)</f>
        <v>0</v>
      </c>
      <c r="G2570" s="42">
        <f>IFERROR(VLOOKUP($A2570,'2019'!$A$8:$C$282,3,FALSE),0)</f>
        <v>0</v>
      </c>
      <c r="H2570" s="42">
        <f>+IFERROR(VLOOKUP($A2570,'2020'!$A$14:$C$247,3,FALSE),0)</f>
        <v>0</v>
      </c>
      <c r="I2570" s="42">
        <f>+IFERROR(VLOOKUP($A2570,'2021'!$A$12:$C$276,3,FALSE),0)</f>
        <v>0</v>
      </c>
      <c r="J2570" s="42">
        <f>+IFERROR(VLOOKUP($A2570,'2022'!$A:$O,4,FALSE),0)</f>
        <v>0</v>
      </c>
      <c r="K2570" s="42">
        <f>+IFERROR(VLOOKUP($A2570,'2022'!$A:$O,5,FALSE),0)</f>
        <v>0</v>
      </c>
      <c r="L2570" s="42">
        <f>+IFERROR(VLOOKUP($A2570,'2022'!$A:$O,6,FALSE),0)</f>
        <v>0</v>
      </c>
      <c r="M2570" s="42">
        <f>+IFERROR(VLOOKUP($A2570,'2022'!$A:$O,7,FALSE),0)</f>
        <v>0</v>
      </c>
      <c r="N2570" s="42">
        <f>+IFERROR(VLOOKUP($A2570,'2022'!$A:$O,8,FALSE),0)</f>
        <v>0</v>
      </c>
      <c r="O2570" s="42">
        <f>+IFERROR(VLOOKUP($A2570,'2022'!$A:$O,9,FALSE),0)</f>
        <v>0</v>
      </c>
      <c r="P2570" s="42">
        <f>+IFERROR(VLOOKUP($A2570,'2022'!$A:$O,10,FALSE),0)</f>
        <v>0</v>
      </c>
      <c r="Q2570" s="42">
        <f>+IFERROR(VLOOKUP($A2570,'2022'!$A:$O,11,FALSE),0)</f>
        <v>0</v>
      </c>
      <c r="R2570" s="42">
        <f>+IFERROR(VLOOKUP($A2570,'2022'!$A:$O,12,FALSE),0)</f>
        <v>0</v>
      </c>
      <c r="S2570" s="42">
        <f>+IFERROR(VLOOKUP($A2570,'2022'!$A:$O,13,FALSE),0)</f>
        <v>0</v>
      </c>
      <c r="T2570" s="42">
        <f>+IFERROR(VLOOKUP($A2570,'2022'!$A:$O,14,FALSE),0)</f>
        <v>0</v>
      </c>
      <c r="U2570" s="42">
        <f>+IFERROR(VLOOKUP($A2570,'2022'!$A:$O,15,FALSE),0)</f>
        <v>0</v>
      </c>
    </row>
    <row r="2571" spans="1:21" ht="12" hidden="1" x14ac:dyDescent="0.25">
      <c r="A2571" s="5">
        <v>525095</v>
      </c>
      <c r="B2571" s="6" t="s">
        <v>167</v>
      </c>
      <c r="C2571" s="6" t="s">
        <v>5</v>
      </c>
      <c r="D2571" s="6">
        <f t="shared" si="2430"/>
        <v>6</v>
      </c>
      <c r="E2571" s="40">
        <f t="shared" ref="E2571:U2572" si="2457">+E2572</f>
        <v>0</v>
      </c>
      <c r="F2571" s="40">
        <f t="shared" si="2457"/>
        <v>0</v>
      </c>
      <c r="G2571" s="40">
        <f t="shared" si="2457"/>
        <v>0</v>
      </c>
      <c r="H2571" s="40">
        <f t="shared" si="2457"/>
        <v>0</v>
      </c>
      <c r="I2571" s="40">
        <f t="shared" si="2457"/>
        <v>0</v>
      </c>
      <c r="J2571" s="40">
        <f t="shared" si="2457"/>
        <v>0</v>
      </c>
      <c r="K2571" s="40">
        <f t="shared" si="2457"/>
        <v>0</v>
      </c>
      <c r="L2571" s="40">
        <f t="shared" si="2457"/>
        <v>0</v>
      </c>
      <c r="M2571" s="40">
        <f t="shared" si="2457"/>
        <v>0</v>
      </c>
      <c r="N2571" s="40">
        <f t="shared" si="2457"/>
        <v>0</v>
      </c>
      <c r="O2571" s="40">
        <f t="shared" si="2457"/>
        <v>0</v>
      </c>
      <c r="P2571" s="40">
        <f t="shared" si="2457"/>
        <v>0</v>
      </c>
      <c r="Q2571" s="40">
        <f t="shared" si="2457"/>
        <v>0</v>
      </c>
      <c r="R2571" s="40">
        <f t="shared" si="2457"/>
        <v>0</v>
      </c>
      <c r="S2571" s="40">
        <f t="shared" si="2457"/>
        <v>0</v>
      </c>
      <c r="T2571" s="40">
        <f t="shared" si="2457"/>
        <v>0</v>
      </c>
      <c r="U2571" s="40">
        <f t="shared" si="2457"/>
        <v>0</v>
      </c>
    </row>
    <row r="2572" spans="1:21" ht="12" hidden="1" customHeight="1" x14ac:dyDescent="0.25">
      <c r="A2572" s="34">
        <v>52509501</v>
      </c>
      <c r="B2572" s="35" t="s">
        <v>167</v>
      </c>
      <c r="C2572" s="35" t="s">
        <v>5</v>
      </c>
      <c r="D2572" s="35">
        <f t="shared" si="2430"/>
        <v>8</v>
      </c>
      <c r="E2572" s="41">
        <f t="shared" si="2457"/>
        <v>0</v>
      </c>
      <c r="F2572" s="41">
        <f t="shared" si="2457"/>
        <v>0</v>
      </c>
      <c r="G2572" s="41">
        <f t="shared" si="2457"/>
        <v>0</v>
      </c>
      <c r="H2572" s="41">
        <f t="shared" si="2457"/>
        <v>0</v>
      </c>
      <c r="I2572" s="41">
        <f t="shared" si="2457"/>
        <v>0</v>
      </c>
      <c r="J2572" s="41">
        <f t="shared" si="2457"/>
        <v>0</v>
      </c>
      <c r="K2572" s="41">
        <f t="shared" si="2457"/>
        <v>0</v>
      </c>
      <c r="L2572" s="41">
        <f t="shared" si="2457"/>
        <v>0</v>
      </c>
      <c r="M2572" s="41">
        <f t="shared" si="2457"/>
        <v>0</v>
      </c>
      <c r="N2572" s="41">
        <f t="shared" si="2457"/>
        <v>0</v>
      </c>
      <c r="O2572" s="41">
        <f t="shared" si="2457"/>
        <v>0</v>
      </c>
      <c r="P2572" s="41">
        <f t="shared" si="2457"/>
        <v>0</v>
      </c>
      <c r="Q2572" s="41">
        <f t="shared" si="2457"/>
        <v>0</v>
      </c>
      <c r="R2572" s="41">
        <f t="shared" si="2457"/>
        <v>0</v>
      </c>
      <c r="S2572" s="41">
        <f t="shared" si="2457"/>
        <v>0</v>
      </c>
      <c r="T2572" s="41">
        <f t="shared" si="2457"/>
        <v>0</v>
      </c>
      <c r="U2572" s="41">
        <f t="shared" si="2457"/>
        <v>0</v>
      </c>
    </row>
    <row r="2573" spans="1:21" ht="12" hidden="1" customHeight="1" x14ac:dyDescent="0.2">
      <c r="A2573" s="3">
        <v>5250950101</v>
      </c>
      <c r="B2573" s="4" t="s">
        <v>167</v>
      </c>
      <c r="C2573" s="4" t="s">
        <v>9</v>
      </c>
      <c r="D2573" s="4">
        <f t="shared" si="2430"/>
        <v>10</v>
      </c>
      <c r="E2573" s="42">
        <f>+F2573+G2573+J2573+K2573+L2573+H2573+M2573+N2573+I2573+O2573+P2573+Q2573+R2573+S2573+T2573+U2573</f>
        <v>0</v>
      </c>
      <c r="F2573" s="42">
        <f>IFERROR(VLOOKUP($A2573,'2018'!$A$8:$C$209,3,FALSE),0)</f>
        <v>0</v>
      </c>
      <c r="G2573" s="42">
        <f>IFERROR(VLOOKUP($A2573,'2019'!$A$8:$C$282,3,FALSE),0)</f>
        <v>0</v>
      </c>
      <c r="H2573" s="42">
        <f>+IFERROR(VLOOKUP($A2573,'2020'!$A$14:$C$247,3,FALSE),0)</f>
        <v>0</v>
      </c>
      <c r="I2573" s="42">
        <f>+IFERROR(VLOOKUP($A2573,'2021'!$A$12:$C$276,3,FALSE),0)</f>
        <v>0</v>
      </c>
      <c r="J2573" s="42">
        <f>+IFERROR(VLOOKUP($A2573,'2022'!$A:$O,4,FALSE),0)</f>
        <v>0</v>
      </c>
      <c r="K2573" s="42">
        <f>+IFERROR(VLOOKUP($A2573,'2022'!$A:$O,5,FALSE),0)</f>
        <v>0</v>
      </c>
      <c r="L2573" s="42">
        <f>+IFERROR(VLOOKUP($A2573,'2022'!$A:$O,6,FALSE),0)</f>
        <v>0</v>
      </c>
      <c r="M2573" s="42">
        <f>+IFERROR(VLOOKUP($A2573,'2022'!$A:$O,7,FALSE),0)</f>
        <v>0</v>
      </c>
      <c r="N2573" s="42">
        <f>+IFERROR(VLOOKUP($A2573,'2022'!$A:$O,8,FALSE),0)</f>
        <v>0</v>
      </c>
      <c r="O2573" s="42">
        <f>+IFERROR(VLOOKUP($A2573,'2022'!$A:$O,9,FALSE),0)</f>
        <v>0</v>
      </c>
      <c r="P2573" s="42">
        <f>+IFERROR(VLOOKUP($A2573,'2022'!$A:$O,10,FALSE),0)</f>
        <v>0</v>
      </c>
      <c r="Q2573" s="42">
        <f>+IFERROR(VLOOKUP($A2573,'2022'!$A:$O,11,FALSE),0)</f>
        <v>0</v>
      </c>
      <c r="R2573" s="42">
        <f>+IFERROR(VLOOKUP($A2573,'2022'!$A:$O,12,FALSE),0)</f>
        <v>0</v>
      </c>
      <c r="S2573" s="42">
        <f>+IFERROR(VLOOKUP($A2573,'2022'!$A:$O,13,FALSE),0)</f>
        <v>0</v>
      </c>
      <c r="T2573" s="42">
        <f>+IFERROR(VLOOKUP($A2573,'2022'!$A:$O,14,FALSE),0)</f>
        <v>0</v>
      </c>
      <c r="U2573" s="42">
        <f>+IFERROR(VLOOKUP($A2573,'2022'!$A:$O,15,FALSE),0)</f>
        <v>0</v>
      </c>
    </row>
    <row r="2574" spans="1:21" ht="12" hidden="1" x14ac:dyDescent="0.25">
      <c r="A2574" s="5">
        <v>525096</v>
      </c>
      <c r="B2574" s="6" t="s">
        <v>1096</v>
      </c>
      <c r="C2574" s="6" t="s">
        <v>5</v>
      </c>
      <c r="D2574" s="6">
        <f t="shared" si="2430"/>
        <v>6</v>
      </c>
      <c r="E2574" s="40">
        <f t="shared" ref="E2574:U2575" si="2458">+E2575</f>
        <v>0</v>
      </c>
      <c r="F2574" s="40">
        <f t="shared" si="2458"/>
        <v>0</v>
      </c>
      <c r="G2574" s="40">
        <f t="shared" si="2458"/>
        <v>0</v>
      </c>
      <c r="H2574" s="40">
        <f t="shared" si="2458"/>
        <v>0</v>
      </c>
      <c r="I2574" s="40">
        <f t="shared" si="2458"/>
        <v>0</v>
      </c>
      <c r="J2574" s="40">
        <f t="shared" si="2458"/>
        <v>0</v>
      </c>
      <c r="K2574" s="40">
        <f t="shared" si="2458"/>
        <v>0</v>
      </c>
      <c r="L2574" s="40">
        <f t="shared" si="2458"/>
        <v>0</v>
      </c>
      <c r="M2574" s="40">
        <f t="shared" si="2458"/>
        <v>0</v>
      </c>
      <c r="N2574" s="40">
        <f t="shared" si="2458"/>
        <v>0</v>
      </c>
      <c r="O2574" s="40">
        <f t="shared" si="2458"/>
        <v>0</v>
      </c>
      <c r="P2574" s="40">
        <f t="shared" si="2458"/>
        <v>0</v>
      </c>
      <c r="Q2574" s="40">
        <f t="shared" si="2458"/>
        <v>0</v>
      </c>
      <c r="R2574" s="40">
        <f t="shared" si="2458"/>
        <v>0</v>
      </c>
      <c r="S2574" s="40">
        <f t="shared" si="2458"/>
        <v>0</v>
      </c>
      <c r="T2574" s="40">
        <f t="shared" si="2458"/>
        <v>0</v>
      </c>
      <c r="U2574" s="40">
        <f t="shared" si="2458"/>
        <v>0</v>
      </c>
    </row>
    <row r="2575" spans="1:21" ht="12" hidden="1" customHeight="1" x14ac:dyDescent="0.25">
      <c r="A2575" s="34">
        <v>52509601</v>
      </c>
      <c r="B2575" s="35" t="s">
        <v>1096</v>
      </c>
      <c r="C2575" s="35" t="s">
        <v>5</v>
      </c>
      <c r="D2575" s="35">
        <f t="shared" si="2430"/>
        <v>8</v>
      </c>
      <c r="E2575" s="41">
        <f t="shared" si="2458"/>
        <v>0</v>
      </c>
      <c r="F2575" s="41">
        <f t="shared" si="2458"/>
        <v>0</v>
      </c>
      <c r="G2575" s="41">
        <f t="shared" si="2458"/>
        <v>0</v>
      </c>
      <c r="H2575" s="41">
        <f t="shared" si="2458"/>
        <v>0</v>
      </c>
      <c r="I2575" s="41">
        <f t="shared" si="2458"/>
        <v>0</v>
      </c>
      <c r="J2575" s="41">
        <f t="shared" si="2458"/>
        <v>0</v>
      </c>
      <c r="K2575" s="41">
        <f t="shared" si="2458"/>
        <v>0</v>
      </c>
      <c r="L2575" s="41">
        <f t="shared" si="2458"/>
        <v>0</v>
      </c>
      <c r="M2575" s="41">
        <f t="shared" si="2458"/>
        <v>0</v>
      </c>
      <c r="N2575" s="41">
        <f t="shared" si="2458"/>
        <v>0</v>
      </c>
      <c r="O2575" s="41">
        <f t="shared" si="2458"/>
        <v>0</v>
      </c>
      <c r="P2575" s="41">
        <f t="shared" si="2458"/>
        <v>0</v>
      </c>
      <c r="Q2575" s="41">
        <f t="shared" si="2458"/>
        <v>0</v>
      </c>
      <c r="R2575" s="41">
        <f t="shared" si="2458"/>
        <v>0</v>
      </c>
      <c r="S2575" s="41">
        <f t="shared" si="2458"/>
        <v>0</v>
      </c>
      <c r="T2575" s="41">
        <f t="shared" si="2458"/>
        <v>0</v>
      </c>
      <c r="U2575" s="41">
        <f t="shared" si="2458"/>
        <v>0</v>
      </c>
    </row>
    <row r="2576" spans="1:21" ht="12" hidden="1" customHeight="1" x14ac:dyDescent="0.2">
      <c r="A2576" s="3">
        <v>5250960101</v>
      </c>
      <c r="B2576" s="4" t="s">
        <v>1096</v>
      </c>
      <c r="C2576" s="4" t="s">
        <v>9</v>
      </c>
      <c r="D2576" s="4">
        <f t="shared" si="2430"/>
        <v>10</v>
      </c>
      <c r="E2576" s="42">
        <f>+F2576+G2576+J2576+K2576+L2576+H2576+M2576+N2576+I2576+O2576+P2576+Q2576+R2576+S2576+T2576+U2576</f>
        <v>0</v>
      </c>
      <c r="F2576" s="42">
        <f>IFERROR(VLOOKUP($A2576,'2018'!$A$8:$C$209,3,FALSE),0)</f>
        <v>0</v>
      </c>
      <c r="G2576" s="42">
        <f>IFERROR(VLOOKUP($A2576,'2019'!$A$8:$C$282,3,FALSE),0)</f>
        <v>0</v>
      </c>
      <c r="H2576" s="42">
        <f>+IFERROR(VLOOKUP($A2576,'2020'!$A$14:$C$247,3,FALSE),0)</f>
        <v>0</v>
      </c>
      <c r="I2576" s="42">
        <f>+IFERROR(VLOOKUP($A2576,'2021'!$A$12:$C$276,3,FALSE),0)</f>
        <v>0</v>
      </c>
      <c r="J2576" s="42">
        <f>+IFERROR(VLOOKUP($A2576,'2022'!$A:$O,4,FALSE),0)</f>
        <v>0</v>
      </c>
      <c r="K2576" s="42">
        <f>+IFERROR(VLOOKUP($A2576,'2022'!$A:$O,5,FALSE),0)</f>
        <v>0</v>
      </c>
      <c r="L2576" s="42">
        <f>+IFERROR(VLOOKUP($A2576,'2022'!$A:$O,6,FALSE),0)</f>
        <v>0</v>
      </c>
      <c r="M2576" s="42">
        <f>+IFERROR(VLOOKUP($A2576,'2022'!$A:$O,7,FALSE),0)</f>
        <v>0</v>
      </c>
      <c r="N2576" s="42">
        <f>+IFERROR(VLOOKUP($A2576,'2022'!$A:$O,8,FALSE),0)</f>
        <v>0</v>
      </c>
      <c r="O2576" s="42">
        <f>+IFERROR(VLOOKUP($A2576,'2022'!$A:$O,9,FALSE),0)</f>
        <v>0</v>
      </c>
      <c r="P2576" s="42">
        <f>+IFERROR(VLOOKUP($A2576,'2022'!$A:$O,10,FALSE),0)</f>
        <v>0</v>
      </c>
      <c r="Q2576" s="42">
        <f>+IFERROR(VLOOKUP($A2576,'2022'!$A:$O,11,FALSE),0)</f>
        <v>0</v>
      </c>
      <c r="R2576" s="42">
        <f>+IFERROR(VLOOKUP($A2576,'2022'!$A:$O,12,FALSE),0)</f>
        <v>0</v>
      </c>
      <c r="S2576" s="42">
        <f>+IFERROR(VLOOKUP($A2576,'2022'!$A:$O,13,FALSE),0)</f>
        <v>0</v>
      </c>
      <c r="T2576" s="42">
        <f>+IFERROR(VLOOKUP($A2576,'2022'!$A:$O,14,FALSE),0)</f>
        <v>0</v>
      </c>
      <c r="U2576" s="42">
        <f>+IFERROR(VLOOKUP($A2576,'2022'!$A:$O,15,FALSE),0)</f>
        <v>0</v>
      </c>
    </row>
    <row r="2577" spans="1:21" ht="12" hidden="1" x14ac:dyDescent="0.25">
      <c r="A2577" s="5">
        <v>525098</v>
      </c>
      <c r="B2577" s="6" t="s">
        <v>600</v>
      </c>
      <c r="C2577" s="6" t="s">
        <v>5</v>
      </c>
      <c r="D2577" s="6">
        <f t="shared" si="2430"/>
        <v>6</v>
      </c>
      <c r="E2577" s="40">
        <f t="shared" ref="E2577:U2578" si="2459">+E2578</f>
        <v>0</v>
      </c>
      <c r="F2577" s="40">
        <f t="shared" si="2459"/>
        <v>0</v>
      </c>
      <c r="G2577" s="40">
        <f t="shared" si="2459"/>
        <v>0</v>
      </c>
      <c r="H2577" s="40">
        <f t="shared" si="2459"/>
        <v>0</v>
      </c>
      <c r="I2577" s="40">
        <f t="shared" si="2459"/>
        <v>0</v>
      </c>
      <c r="J2577" s="40">
        <f t="shared" si="2459"/>
        <v>0</v>
      </c>
      <c r="K2577" s="40">
        <f t="shared" si="2459"/>
        <v>0</v>
      </c>
      <c r="L2577" s="40">
        <f t="shared" si="2459"/>
        <v>0</v>
      </c>
      <c r="M2577" s="40">
        <f t="shared" si="2459"/>
        <v>0</v>
      </c>
      <c r="N2577" s="40">
        <f t="shared" si="2459"/>
        <v>0</v>
      </c>
      <c r="O2577" s="40">
        <f t="shared" si="2459"/>
        <v>0</v>
      </c>
      <c r="P2577" s="40">
        <f t="shared" si="2459"/>
        <v>0</v>
      </c>
      <c r="Q2577" s="40">
        <f t="shared" si="2459"/>
        <v>0</v>
      </c>
      <c r="R2577" s="40">
        <f t="shared" si="2459"/>
        <v>0</v>
      </c>
      <c r="S2577" s="40">
        <f t="shared" si="2459"/>
        <v>0</v>
      </c>
      <c r="T2577" s="40">
        <f t="shared" si="2459"/>
        <v>0</v>
      </c>
      <c r="U2577" s="40">
        <f t="shared" si="2459"/>
        <v>0</v>
      </c>
    </row>
    <row r="2578" spans="1:21" ht="12" hidden="1" customHeight="1" x14ac:dyDescent="0.25">
      <c r="A2578" s="34">
        <v>52509801</v>
      </c>
      <c r="B2578" s="35" t="s">
        <v>600</v>
      </c>
      <c r="C2578" s="35" t="s">
        <v>5</v>
      </c>
      <c r="D2578" s="35">
        <f t="shared" si="2430"/>
        <v>8</v>
      </c>
      <c r="E2578" s="41">
        <f t="shared" si="2459"/>
        <v>0</v>
      </c>
      <c r="F2578" s="41">
        <f t="shared" si="2459"/>
        <v>0</v>
      </c>
      <c r="G2578" s="41">
        <f t="shared" si="2459"/>
        <v>0</v>
      </c>
      <c r="H2578" s="41">
        <f t="shared" si="2459"/>
        <v>0</v>
      </c>
      <c r="I2578" s="41">
        <f t="shared" si="2459"/>
        <v>0</v>
      </c>
      <c r="J2578" s="41">
        <f t="shared" si="2459"/>
        <v>0</v>
      </c>
      <c r="K2578" s="41">
        <f t="shared" si="2459"/>
        <v>0</v>
      </c>
      <c r="L2578" s="41">
        <f t="shared" si="2459"/>
        <v>0</v>
      </c>
      <c r="M2578" s="41">
        <f t="shared" si="2459"/>
        <v>0</v>
      </c>
      <c r="N2578" s="41">
        <f t="shared" si="2459"/>
        <v>0</v>
      </c>
      <c r="O2578" s="41">
        <f t="shared" si="2459"/>
        <v>0</v>
      </c>
      <c r="P2578" s="41">
        <f t="shared" si="2459"/>
        <v>0</v>
      </c>
      <c r="Q2578" s="41">
        <f t="shared" si="2459"/>
        <v>0</v>
      </c>
      <c r="R2578" s="41">
        <f t="shared" si="2459"/>
        <v>0</v>
      </c>
      <c r="S2578" s="41">
        <f t="shared" si="2459"/>
        <v>0</v>
      </c>
      <c r="T2578" s="41">
        <f t="shared" si="2459"/>
        <v>0</v>
      </c>
      <c r="U2578" s="41">
        <f t="shared" si="2459"/>
        <v>0</v>
      </c>
    </row>
    <row r="2579" spans="1:21" ht="12" hidden="1" customHeight="1" x14ac:dyDescent="0.2">
      <c r="A2579" s="3">
        <v>5250980101</v>
      </c>
      <c r="B2579" s="4" t="s">
        <v>600</v>
      </c>
      <c r="C2579" s="4" t="s">
        <v>9</v>
      </c>
      <c r="D2579" s="4">
        <f t="shared" si="2430"/>
        <v>10</v>
      </c>
      <c r="E2579" s="42">
        <f>+F2579+G2579+J2579+K2579+L2579+H2579+M2579+N2579+I2579+O2579+P2579+Q2579+R2579+S2579+T2579+U2579</f>
        <v>0</v>
      </c>
      <c r="F2579" s="42">
        <f>IFERROR(VLOOKUP($A2579,'2018'!$A$8:$C$209,3,FALSE),0)</f>
        <v>0</v>
      </c>
      <c r="G2579" s="42">
        <f>IFERROR(VLOOKUP($A2579,'2019'!$A$8:$C$282,3,FALSE),0)</f>
        <v>0</v>
      </c>
      <c r="H2579" s="42">
        <f>+IFERROR(VLOOKUP($A2579,'2020'!$A$14:$C$247,3,FALSE),0)</f>
        <v>0</v>
      </c>
      <c r="I2579" s="42">
        <f>+IFERROR(VLOOKUP($A2579,'2021'!$A$12:$C$276,3,FALSE),0)</f>
        <v>0</v>
      </c>
      <c r="J2579" s="42">
        <f>+IFERROR(VLOOKUP($A2579,'2022'!$A:$O,4,FALSE),0)</f>
        <v>0</v>
      </c>
      <c r="K2579" s="42">
        <f>+IFERROR(VLOOKUP($A2579,'2022'!$A:$O,5,FALSE),0)</f>
        <v>0</v>
      </c>
      <c r="L2579" s="42">
        <f>+IFERROR(VLOOKUP($A2579,'2022'!$A:$O,6,FALSE),0)</f>
        <v>0</v>
      </c>
      <c r="M2579" s="42">
        <f>+IFERROR(VLOOKUP($A2579,'2022'!$A:$O,7,FALSE),0)</f>
        <v>0</v>
      </c>
      <c r="N2579" s="42">
        <f>+IFERROR(VLOOKUP($A2579,'2022'!$A:$O,8,FALSE),0)</f>
        <v>0</v>
      </c>
      <c r="O2579" s="42">
        <f>+IFERROR(VLOOKUP($A2579,'2022'!$A:$O,9,FALSE),0)</f>
        <v>0</v>
      </c>
      <c r="P2579" s="42">
        <f>+IFERROR(VLOOKUP($A2579,'2022'!$A:$O,10,FALSE),0)</f>
        <v>0</v>
      </c>
      <c r="Q2579" s="42">
        <f>+IFERROR(VLOOKUP($A2579,'2022'!$A:$O,11,FALSE),0)</f>
        <v>0</v>
      </c>
      <c r="R2579" s="42">
        <f>+IFERROR(VLOOKUP($A2579,'2022'!$A:$O,12,FALSE),0)</f>
        <v>0</v>
      </c>
      <c r="S2579" s="42">
        <f>+IFERROR(VLOOKUP($A2579,'2022'!$A:$O,13,FALSE),0)</f>
        <v>0</v>
      </c>
      <c r="T2579" s="42">
        <f>+IFERROR(VLOOKUP($A2579,'2022'!$A:$O,14,FALSE),0)</f>
        <v>0</v>
      </c>
      <c r="U2579" s="42">
        <f>+IFERROR(VLOOKUP($A2579,'2022'!$A:$O,15,FALSE),0)</f>
        <v>0</v>
      </c>
    </row>
    <row r="2580" spans="1:21" ht="12" hidden="1" x14ac:dyDescent="0.25">
      <c r="A2580" s="32">
        <v>5255</v>
      </c>
      <c r="B2580" s="33" t="s">
        <v>714</v>
      </c>
      <c r="C2580" s="33" t="s">
        <v>5</v>
      </c>
      <c r="D2580" s="33">
        <f t="shared" si="2430"/>
        <v>4</v>
      </c>
      <c r="E2580" s="39">
        <f t="shared" ref="E2580:L2580" si="2460">+E2581+E2586+E2589+E2592+E2595</f>
        <v>0</v>
      </c>
      <c r="F2580" s="39">
        <f t="shared" si="2460"/>
        <v>0</v>
      </c>
      <c r="G2580" s="39">
        <f t="shared" si="2460"/>
        <v>0</v>
      </c>
      <c r="H2580" s="39">
        <f t="shared" ref="H2580" si="2461">+H2581+H2586+H2589+H2592+H2595</f>
        <v>0</v>
      </c>
      <c r="I2580" s="39">
        <f t="shared" ref="I2580" si="2462">+I2581+I2586+I2589+I2592+I2595</f>
        <v>0</v>
      </c>
      <c r="J2580" s="39">
        <f t="shared" si="2460"/>
        <v>0</v>
      </c>
      <c r="K2580" s="39">
        <f t="shared" si="2460"/>
        <v>0</v>
      </c>
      <c r="L2580" s="39">
        <f t="shared" si="2460"/>
        <v>0</v>
      </c>
      <c r="M2580" s="39">
        <f t="shared" ref="M2580:N2580" si="2463">+M2581+M2586+M2589+M2592+M2595</f>
        <v>0</v>
      </c>
      <c r="N2580" s="39">
        <f t="shared" si="2463"/>
        <v>0</v>
      </c>
      <c r="O2580" s="39">
        <f t="shared" ref="O2580:S2580" si="2464">+O2581+O2586+O2589+O2592+O2595</f>
        <v>0</v>
      </c>
      <c r="P2580" s="39">
        <f t="shared" si="2464"/>
        <v>0</v>
      </c>
      <c r="Q2580" s="39">
        <f t="shared" si="2464"/>
        <v>0</v>
      </c>
      <c r="R2580" s="39">
        <f t="shared" si="2464"/>
        <v>0</v>
      </c>
      <c r="S2580" s="39">
        <f t="shared" si="2464"/>
        <v>0</v>
      </c>
      <c r="T2580" s="39">
        <f t="shared" ref="T2580:U2580" si="2465">+T2581+T2586+T2589+T2592+T2595</f>
        <v>0</v>
      </c>
      <c r="U2580" s="39">
        <f t="shared" si="2465"/>
        <v>0</v>
      </c>
    </row>
    <row r="2581" spans="1:21" ht="12" hidden="1" customHeight="1" x14ac:dyDescent="0.25">
      <c r="A2581" s="5">
        <v>525505</v>
      </c>
      <c r="B2581" s="6" t="s">
        <v>714</v>
      </c>
      <c r="C2581" s="6" t="s">
        <v>5</v>
      </c>
      <c r="D2581" s="6">
        <f t="shared" si="2430"/>
        <v>6</v>
      </c>
      <c r="E2581" s="40">
        <f t="shared" ref="E2581:U2581" si="2466">+E2582</f>
        <v>0</v>
      </c>
      <c r="F2581" s="40">
        <f t="shared" si="2466"/>
        <v>0</v>
      </c>
      <c r="G2581" s="40">
        <f t="shared" si="2466"/>
        <v>0</v>
      </c>
      <c r="H2581" s="40">
        <f t="shared" si="2466"/>
        <v>0</v>
      </c>
      <c r="I2581" s="40">
        <f t="shared" si="2466"/>
        <v>0</v>
      </c>
      <c r="J2581" s="40">
        <f t="shared" si="2466"/>
        <v>0</v>
      </c>
      <c r="K2581" s="40">
        <f t="shared" si="2466"/>
        <v>0</v>
      </c>
      <c r="L2581" s="40">
        <f t="shared" si="2466"/>
        <v>0</v>
      </c>
      <c r="M2581" s="40">
        <f t="shared" si="2466"/>
        <v>0</v>
      </c>
      <c r="N2581" s="40">
        <f t="shared" si="2466"/>
        <v>0</v>
      </c>
      <c r="O2581" s="40">
        <f t="shared" si="2466"/>
        <v>0</v>
      </c>
      <c r="P2581" s="40">
        <f t="shared" si="2466"/>
        <v>0</v>
      </c>
      <c r="Q2581" s="40">
        <f t="shared" si="2466"/>
        <v>0</v>
      </c>
      <c r="R2581" s="40">
        <f t="shared" si="2466"/>
        <v>0</v>
      </c>
      <c r="S2581" s="40">
        <f t="shared" si="2466"/>
        <v>0</v>
      </c>
      <c r="T2581" s="40">
        <f t="shared" si="2466"/>
        <v>0</v>
      </c>
      <c r="U2581" s="40">
        <f t="shared" si="2466"/>
        <v>0</v>
      </c>
    </row>
    <row r="2582" spans="1:21" ht="12" hidden="1" customHeight="1" x14ac:dyDescent="0.25">
      <c r="A2582" s="34">
        <v>52550501</v>
      </c>
      <c r="B2582" s="35" t="s">
        <v>1097</v>
      </c>
      <c r="C2582" s="35" t="s">
        <v>5</v>
      </c>
      <c r="D2582" s="35">
        <f t="shared" si="2430"/>
        <v>8</v>
      </c>
      <c r="E2582" s="41">
        <f t="shared" ref="E2582:L2582" si="2467">+E2583+E2584+E2585</f>
        <v>0</v>
      </c>
      <c r="F2582" s="41">
        <f t="shared" si="2467"/>
        <v>0</v>
      </c>
      <c r="G2582" s="41">
        <f t="shared" si="2467"/>
        <v>0</v>
      </c>
      <c r="H2582" s="41">
        <f t="shared" ref="H2582" si="2468">+H2583+H2584+H2585</f>
        <v>0</v>
      </c>
      <c r="I2582" s="41">
        <f t="shared" ref="I2582" si="2469">+I2583+I2584+I2585</f>
        <v>0</v>
      </c>
      <c r="J2582" s="41">
        <f t="shared" si="2467"/>
        <v>0</v>
      </c>
      <c r="K2582" s="41">
        <f t="shared" si="2467"/>
        <v>0</v>
      </c>
      <c r="L2582" s="41">
        <f t="shared" si="2467"/>
        <v>0</v>
      </c>
      <c r="M2582" s="41">
        <f t="shared" ref="M2582:N2582" si="2470">+M2583+M2584+M2585</f>
        <v>0</v>
      </c>
      <c r="N2582" s="41">
        <f t="shared" si="2470"/>
        <v>0</v>
      </c>
      <c r="O2582" s="41">
        <f t="shared" ref="O2582:S2582" si="2471">+O2583+O2584+O2585</f>
        <v>0</v>
      </c>
      <c r="P2582" s="41">
        <f t="shared" si="2471"/>
        <v>0</v>
      </c>
      <c r="Q2582" s="41">
        <f t="shared" si="2471"/>
        <v>0</v>
      </c>
      <c r="R2582" s="41">
        <f t="shared" si="2471"/>
        <v>0</v>
      </c>
      <c r="S2582" s="41">
        <f t="shared" si="2471"/>
        <v>0</v>
      </c>
      <c r="T2582" s="41">
        <f t="shared" ref="T2582:U2582" si="2472">+T2583+T2584+T2585</f>
        <v>0</v>
      </c>
      <c r="U2582" s="41">
        <f t="shared" si="2472"/>
        <v>0</v>
      </c>
    </row>
    <row r="2583" spans="1:21" hidden="1" x14ac:dyDescent="0.2">
      <c r="A2583" s="3">
        <v>5255050101</v>
      </c>
      <c r="B2583" s="4" t="s">
        <v>1097</v>
      </c>
      <c r="C2583" s="4" t="s">
        <v>9</v>
      </c>
      <c r="D2583" s="4">
        <f t="shared" si="2430"/>
        <v>10</v>
      </c>
      <c r="E2583" s="42">
        <f t="shared" ref="E2583:E2585" si="2473">+F2583+G2583+J2583+K2583+L2583+H2583+M2583+N2583+I2583+O2583+P2583+Q2583+R2583+S2583+T2583+U2583</f>
        <v>0</v>
      </c>
      <c r="F2583" s="42">
        <f>IFERROR(VLOOKUP($A2583,'2018'!$A$8:$C$209,3,FALSE),0)</f>
        <v>0</v>
      </c>
      <c r="G2583" s="42">
        <f>IFERROR(VLOOKUP($A2583,'2019'!$A$8:$C$282,3,FALSE),0)</f>
        <v>0</v>
      </c>
      <c r="H2583" s="42">
        <f>+IFERROR(VLOOKUP($A2583,'2020'!$A$14:$C$247,3,FALSE),0)</f>
        <v>0</v>
      </c>
      <c r="I2583" s="42">
        <f>+IFERROR(VLOOKUP($A2583,'2021'!$A$12:$C$276,3,FALSE),0)</f>
        <v>0</v>
      </c>
      <c r="J2583" s="42">
        <f>+IFERROR(VLOOKUP($A2583,'2022'!$A:$O,4,FALSE),0)</f>
        <v>0</v>
      </c>
      <c r="K2583" s="42">
        <f>+IFERROR(VLOOKUP($A2583,'2022'!$A:$O,5,FALSE),0)</f>
        <v>0</v>
      </c>
      <c r="L2583" s="42">
        <f>+IFERROR(VLOOKUP($A2583,'2022'!$A:$O,6,FALSE),0)</f>
        <v>0</v>
      </c>
      <c r="M2583" s="42">
        <f>+IFERROR(VLOOKUP($A2583,'2022'!$A:$O,7,FALSE),0)</f>
        <v>0</v>
      </c>
      <c r="N2583" s="42">
        <f>+IFERROR(VLOOKUP($A2583,'2022'!$A:$O,8,FALSE),0)</f>
        <v>0</v>
      </c>
      <c r="O2583" s="42">
        <f>+IFERROR(VLOOKUP($A2583,'2022'!$A:$O,9,FALSE),0)</f>
        <v>0</v>
      </c>
      <c r="P2583" s="42">
        <f>+IFERROR(VLOOKUP($A2583,'2022'!$A:$O,10,FALSE),0)</f>
        <v>0</v>
      </c>
      <c r="Q2583" s="42">
        <f>+IFERROR(VLOOKUP($A2583,'2022'!$A:$O,11,FALSE),0)</f>
        <v>0</v>
      </c>
      <c r="R2583" s="42">
        <f>+IFERROR(VLOOKUP($A2583,'2022'!$A:$O,12,FALSE),0)</f>
        <v>0</v>
      </c>
      <c r="S2583" s="42">
        <f>+IFERROR(VLOOKUP($A2583,'2022'!$A:$O,13,FALSE),0)</f>
        <v>0</v>
      </c>
      <c r="T2583" s="42">
        <f>+IFERROR(VLOOKUP($A2583,'2022'!$A:$O,14,FALSE),0)</f>
        <v>0</v>
      </c>
      <c r="U2583" s="42">
        <f>+IFERROR(VLOOKUP($A2583,'2022'!$A:$O,15,FALSE),0)</f>
        <v>0</v>
      </c>
    </row>
    <row r="2584" spans="1:21" ht="12" hidden="1" customHeight="1" x14ac:dyDescent="0.2">
      <c r="A2584" s="3">
        <v>5255050102</v>
      </c>
      <c r="B2584" s="4" t="s">
        <v>1098</v>
      </c>
      <c r="C2584" s="4" t="s">
        <v>9</v>
      </c>
      <c r="D2584" s="4">
        <f t="shared" si="2430"/>
        <v>10</v>
      </c>
      <c r="E2584" s="42">
        <f t="shared" si="2473"/>
        <v>0</v>
      </c>
      <c r="F2584" s="42">
        <f>IFERROR(VLOOKUP($A2584,'2018'!$A$8:$C$209,3,FALSE),0)</f>
        <v>0</v>
      </c>
      <c r="G2584" s="42">
        <f>IFERROR(VLOOKUP($A2584,'2019'!$A$8:$C$282,3,FALSE),0)</f>
        <v>0</v>
      </c>
      <c r="H2584" s="42">
        <f>+IFERROR(VLOOKUP($A2584,'2020'!$A$14:$C$247,3,FALSE),0)</f>
        <v>0</v>
      </c>
      <c r="I2584" s="42">
        <f>+IFERROR(VLOOKUP($A2584,'2021'!$A$12:$C$276,3,FALSE),0)</f>
        <v>0</v>
      </c>
      <c r="J2584" s="42">
        <f>+IFERROR(VLOOKUP($A2584,'2022'!$A:$O,4,FALSE),0)</f>
        <v>0</v>
      </c>
      <c r="K2584" s="42">
        <f>+IFERROR(VLOOKUP($A2584,'2022'!$A:$O,5,FALSE),0)</f>
        <v>0</v>
      </c>
      <c r="L2584" s="42">
        <f>+IFERROR(VLOOKUP($A2584,'2022'!$A:$O,6,FALSE),0)</f>
        <v>0</v>
      </c>
      <c r="M2584" s="42">
        <f>+IFERROR(VLOOKUP($A2584,'2022'!$A:$O,7,FALSE),0)</f>
        <v>0</v>
      </c>
      <c r="N2584" s="42">
        <f>+IFERROR(VLOOKUP($A2584,'2022'!$A:$O,8,FALSE),0)</f>
        <v>0</v>
      </c>
      <c r="O2584" s="42">
        <f>+IFERROR(VLOOKUP($A2584,'2022'!$A:$O,9,FALSE),0)</f>
        <v>0</v>
      </c>
      <c r="P2584" s="42">
        <f>+IFERROR(VLOOKUP($A2584,'2022'!$A:$O,10,FALSE),0)</f>
        <v>0</v>
      </c>
      <c r="Q2584" s="42">
        <f>+IFERROR(VLOOKUP($A2584,'2022'!$A:$O,11,FALSE),0)</f>
        <v>0</v>
      </c>
      <c r="R2584" s="42">
        <f>+IFERROR(VLOOKUP($A2584,'2022'!$A:$O,12,FALSE),0)</f>
        <v>0</v>
      </c>
      <c r="S2584" s="42">
        <f>+IFERROR(VLOOKUP($A2584,'2022'!$A:$O,13,FALSE),0)</f>
        <v>0</v>
      </c>
      <c r="T2584" s="42">
        <f>+IFERROR(VLOOKUP($A2584,'2022'!$A:$O,14,FALSE),0)</f>
        <v>0</v>
      </c>
      <c r="U2584" s="42">
        <f>+IFERROR(VLOOKUP($A2584,'2022'!$A:$O,15,FALSE),0)</f>
        <v>0</v>
      </c>
    </row>
    <row r="2585" spans="1:21" ht="12" hidden="1" customHeight="1" x14ac:dyDescent="0.2">
      <c r="A2585" s="3">
        <v>5255050103</v>
      </c>
      <c r="B2585" s="4" t="s">
        <v>1099</v>
      </c>
      <c r="C2585" s="4" t="s">
        <v>9</v>
      </c>
      <c r="D2585" s="4">
        <f t="shared" si="2430"/>
        <v>10</v>
      </c>
      <c r="E2585" s="42">
        <f t="shared" si="2473"/>
        <v>0</v>
      </c>
      <c r="F2585" s="42">
        <f>IFERROR(VLOOKUP($A2585,'2018'!$A$8:$C$209,3,FALSE),0)</f>
        <v>0</v>
      </c>
      <c r="G2585" s="42">
        <f>IFERROR(VLOOKUP($A2585,'2019'!$A$8:$C$282,3,FALSE),0)</f>
        <v>0</v>
      </c>
      <c r="H2585" s="42">
        <f>+IFERROR(VLOOKUP($A2585,'2020'!$A$14:$C$247,3,FALSE),0)</f>
        <v>0</v>
      </c>
      <c r="I2585" s="42">
        <f>+IFERROR(VLOOKUP($A2585,'2021'!$A$12:$C$276,3,FALSE),0)</f>
        <v>0</v>
      </c>
      <c r="J2585" s="42">
        <f>+IFERROR(VLOOKUP($A2585,'2022'!$A:$O,4,FALSE),0)</f>
        <v>0</v>
      </c>
      <c r="K2585" s="42">
        <f>+IFERROR(VLOOKUP($A2585,'2022'!$A:$O,5,FALSE),0)</f>
        <v>0</v>
      </c>
      <c r="L2585" s="42">
        <f>+IFERROR(VLOOKUP($A2585,'2022'!$A:$O,6,FALSE),0)</f>
        <v>0</v>
      </c>
      <c r="M2585" s="42">
        <f>+IFERROR(VLOOKUP($A2585,'2022'!$A:$O,7,FALSE),0)</f>
        <v>0</v>
      </c>
      <c r="N2585" s="42">
        <f>+IFERROR(VLOOKUP($A2585,'2022'!$A:$O,8,FALSE),0)</f>
        <v>0</v>
      </c>
      <c r="O2585" s="42">
        <f>+IFERROR(VLOOKUP($A2585,'2022'!$A:$O,9,FALSE),0)</f>
        <v>0</v>
      </c>
      <c r="P2585" s="42">
        <f>+IFERROR(VLOOKUP($A2585,'2022'!$A:$O,10,FALSE),0)</f>
        <v>0</v>
      </c>
      <c r="Q2585" s="42">
        <f>+IFERROR(VLOOKUP($A2585,'2022'!$A:$O,11,FALSE),0)</f>
        <v>0</v>
      </c>
      <c r="R2585" s="42">
        <f>+IFERROR(VLOOKUP($A2585,'2022'!$A:$O,12,FALSE),0)</f>
        <v>0</v>
      </c>
      <c r="S2585" s="42">
        <f>+IFERROR(VLOOKUP($A2585,'2022'!$A:$O,13,FALSE),0)</f>
        <v>0</v>
      </c>
      <c r="T2585" s="42">
        <f>+IFERROR(VLOOKUP($A2585,'2022'!$A:$O,14,FALSE),0)</f>
        <v>0</v>
      </c>
      <c r="U2585" s="42">
        <f>+IFERROR(VLOOKUP($A2585,'2022'!$A:$O,15,FALSE),0)</f>
        <v>0</v>
      </c>
    </row>
    <row r="2586" spans="1:21" ht="12" hidden="1" customHeight="1" x14ac:dyDescent="0.25">
      <c r="A2586" s="5">
        <v>525515</v>
      </c>
      <c r="B2586" s="6" t="s">
        <v>1100</v>
      </c>
      <c r="C2586" s="6" t="s">
        <v>5</v>
      </c>
      <c r="D2586" s="6">
        <f t="shared" si="2430"/>
        <v>6</v>
      </c>
      <c r="E2586" s="40">
        <f t="shared" ref="E2586:U2587" si="2474">+E2587</f>
        <v>0</v>
      </c>
      <c r="F2586" s="40">
        <f t="shared" si="2474"/>
        <v>0</v>
      </c>
      <c r="G2586" s="40">
        <f t="shared" si="2474"/>
        <v>0</v>
      </c>
      <c r="H2586" s="40">
        <f t="shared" si="2474"/>
        <v>0</v>
      </c>
      <c r="I2586" s="40">
        <f t="shared" si="2474"/>
        <v>0</v>
      </c>
      <c r="J2586" s="40">
        <f t="shared" si="2474"/>
        <v>0</v>
      </c>
      <c r="K2586" s="40">
        <f t="shared" si="2474"/>
        <v>0</v>
      </c>
      <c r="L2586" s="40">
        <f t="shared" si="2474"/>
        <v>0</v>
      </c>
      <c r="M2586" s="40">
        <f t="shared" si="2474"/>
        <v>0</v>
      </c>
      <c r="N2586" s="40">
        <f t="shared" si="2474"/>
        <v>0</v>
      </c>
      <c r="O2586" s="40">
        <f t="shared" si="2474"/>
        <v>0</v>
      </c>
      <c r="P2586" s="40">
        <f t="shared" si="2474"/>
        <v>0</v>
      </c>
      <c r="Q2586" s="40">
        <f t="shared" si="2474"/>
        <v>0</v>
      </c>
      <c r="R2586" s="40">
        <f t="shared" si="2474"/>
        <v>0</v>
      </c>
      <c r="S2586" s="40">
        <f t="shared" si="2474"/>
        <v>0</v>
      </c>
      <c r="T2586" s="40">
        <f t="shared" si="2474"/>
        <v>0</v>
      </c>
      <c r="U2586" s="40">
        <f t="shared" si="2474"/>
        <v>0</v>
      </c>
    </row>
    <row r="2587" spans="1:21" ht="12" hidden="1" x14ac:dyDescent="0.25">
      <c r="A2587" s="34">
        <v>52551501</v>
      </c>
      <c r="B2587" s="35" t="s">
        <v>1100</v>
      </c>
      <c r="C2587" s="35" t="s">
        <v>5</v>
      </c>
      <c r="D2587" s="35">
        <f t="shared" si="2430"/>
        <v>8</v>
      </c>
      <c r="E2587" s="41">
        <f t="shared" si="2474"/>
        <v>0</v>
      </c>
      <c r="F2587" s="41">
        <f t="shared" si="2474"/>
        <v>0</v>
      </c>
      <c r="G2587" s="41">
        <f t="shared" si="2474"/>
        <v>0</v>
      </c>
      <c r="H2587" s="41">
        <f t="shared" si="2474"/>
        <v>0</v>
      </c>
      <c r="I2587" s="41">
        <f t="shared" si="2474"/>
        <v>0</v>
      </c>
      <c r="J2587" s="41">
        <f t="shared" si="2474"/>
        <v>0</v>
      </c>
      <c r="K2587" s="41">
        <f t="shared" si="2474"/>
        <v>0</v>
      </c>
      <c r="L2587" s="41">
        <f t="shared" si="2474"/>
        <v>0</v>
      </c>
      <c r="M2587" s="41">
        <f t="shared" si="2474"/>
        <v>0</v>
      </c>
      <c r="N2587" s="41">
        <f t="shared" si="2474"/>
        <v>0</v>
      </c>
      <c r="O2587" s="41">
        <f t="shared" si="2474"/>
        <v>0</v>
      </c>
      <c r="P2587" s="41">
        <f t="shared" si="2474"/>
        <v>0</v>
      </c>
      <c r="Q2587" s="41">
        <f t="shared" si="2474"/>
        <v>0</v>
      </c>
      <c r="R2587" s="41">
        <f t="shared" si="2474"/>
        <v>0</v>
      </c>
      <c r="S2587" s="41">
        <f t="shared" si="2474"/>
        <v>0</v>
      </c>
      <c r="T2587" s="41">
        <f t="shared" si="2474"/>
        <v>0</v>
      </c>
      <c r="U2587" s="41">
        <f t="shared" si="2474"/>
        <v>0</v>
      </c>
    </row>
    <row r="2588" spans="1:21" ht="12" hidden="1" customHeight="1" x14ac:dyDescent="0.2">
      <c r="A2588" s="3">
        <v>5255150101</v>
      </c>
      <c r="B2588" s="4" t="s">
        <v>1100</v>
      </c>
      <c r="C2588" s="4" t="s">
        <v>9</v>
      </c>
      <c r="D2588" s="4">
        <f t="shared" si="2430"/>
        <v>10</v>
      </c>
      <c r="E2588" s="42">
        <f>+F2588+G2588+J2588+K2588+L2588+H2588+M2588+N2588+I2588+O2588+P2588+Q2588+R2588+S2588+T2588+U2588</f>
        <v>0</v>
      </c>
      <c r="F2588" s="42">
        <f>IFERROR(VLOOKUP($A2588,'2018'!$A$8:$C$209,3,FALSE),0)</f>
        <v>0</v>
      </c>
      <c r="G2588" s="42">
        <f>IFERROR(VLOOKUP($A2588,'2019'!$A$8:$C$282,3,FALSE),0)</f>
        <v>0</v>
      </c>
      <c r="H2588" s="42">
        <f>+IFERROR(VLOOKUP($A2588,'2020'!$A$14:$C$247,3,FALSE),0)</f>
        <v>0</v>
      </c>
      <c r="I2588" s="42">
        <f>+IFERROR(VLOOKUP($A2588,'2021'!$A$12:$C$276,3,FALSE),0)</f>
        <v>0</v>
      </c>
      <c r="J2588" s="42">
        <f>+IFERROR(VLOOKUP($A2588,'2022'!$A:$O,4,FALSE),0)</f>
        <v>0</v>
      </c>
      <c r="K2588" s="42">
        <f>+IFERROR(VLOOKUP($A2588,'2022'!$A:$O,5,FALSE),0)</f>
        <v>0</v>
      </c>
      <c r="L2588" s="42">
        <f>+IFERROR(VLOOKUP($A2588,'2022'!$A:$O,6,FALSE),0)</f>
        <v>0</v>
      </c>
      <c r="M2588" s="42">
        <f>+IFERROR(VLOOKUP($A2588,'2022'!$A:$O,7,FALSE),0)</f>
        <v>0</v>
      </c>
      <c r="N2588" s="42">
        <f>+IFERROR(VLOOKUP($A2588,'2022'!$A:$O,8,FALSE),0)</f>
        <v>0</v>
      </c>
      <c r="O2588" s="42">
        <f>+IFERROR(VLOOKUP($A2588,'2022'!$A:$O,9,FALSE),0)</f>
        <v>0</v>
      </c>
      <c r="P2588" s="42">
        <f>+IFERROR(VLOOKUP($A2588,'2022'!$A:$O,10,FALSE),0)</f>
        <v>0</v>
      </c>
      <c r="Q2588" s="42">
        <f>+IFERROR(VLOOKUP($A2588,'2022'!$A:$O,11,FALSE),0)</f>
        <v>0</v>
      </c>
      <c r="R2588" s="42">
        <f>+IFERROR(VLOOKUP($A2588,'2022'!$A:$O,12,FALSE),0)</f>
        <v>0</v>
      </c>
      <c r="S2588" s="42">
        <f>+IFERROR(VLOOKUP($A2588,'2022'!$A:$O,13,FALSE),0)</f>
        <v>0</v>
      </c>
      <c r="T2588" s="42">
        <f>+IFERROR(VLOOKUP($A2588,'2022'!$A:$O,14,FALSE),0)</f>
        <v>0</v>
      </c>
      <c r="U2588" s="42">
        <f>+IFERROR(VLOOKUP($A2588,'2022'!$A:$O,15,FALSE),0)</f>
        <v>0</v>
      </c>
    </row>
    <row r="2589" spans="1:21" ht="12" hidden="1" customHeight="1" x14ac:dyDescent="0.25">
      <c r="A2589" s="5">
        <v>525520</v>
      </c>
      <c r="B2589" s="6" t="s">
        <v>1102</v>
      </c>
      <c r="C2589" s="6" t="s">
        <v>5</v>
      </c>
      <c r="D2589" s="6">
        <f t="shared" ref="D2589:D2652" si="2475">+LEN(A2589)</f>
        <v>6</v>
      </c>
      <c r="E2589" s="40">
        <f t="shared" ref="E2589:U2590" si="2476">+E2590</f>
        <v>0</v>
      </c>
      <c r="F2589" s="40">
        <f t="shared" si="2476"/>
        <v>0</v>
      </c>
      <c r="G2589" s="40">
        <f t="shared" si="2476"/>
        <v>0</v>
      </c>
      <c r="H2589" s="40">
        <f t="shared" si="2476"/>
        <v>0</v>
      </c>
      <c r="I2589" s="40">
        <f t="shared" si="2476"/>
        <v>0</v>
      </c>
      <c r="J2589" s="40">
        <f t="shared" si="2476"/>
        <v>0</v>
      </c>
      <c r="K2589" s="40">
        <f t="shared" si="2476"/>
        <v>0</v>
      </c>
      <c r="L2589" s="40">
        <f t="shared" si="2476"/>
        <v>0</v>
      </c>
      <c r="M2589" s="40">
        <f t="shared" si="2476"/>
        <v>0</v>
      </c>
      <c r="N2589" s="40">
        <f t="shared" si="2476"/>
        <v>0</v>
      </c>
      <c r="O2589" s="40">
        <f t="shared" si="2476"/>
        <v>0</v>
      </c>
      <c r="P2589" s="40">
        <f t="shared" si="2476"/>
        <v>0</v>
      </c>
      <c r="Q2589" s="40">
        <f t="shared" si="2476"/>
        <v>0</v>
      </c>
      <c r="R2589" s="40">
        <f t="shared" si="2476"/>
        <v>0</v>
      </c>
      <c r="S2589" s="40">
        <f t="shared" si="2476"/>
        <v>0</v>
      </c>
      <c r="T2589" s="40">
        <f t="shared" si="2476"/>
        <v>0</v>
      </c>
      <c r="U2589" s="40">
        <f t="shared" si="2476"/>
        <v>0</v>
      </c>
    </row>
    <row r="2590" spans="1:21" ht="12" hidden="1" x14ac:dyDescent="0.25">
      <c r="A2590" s="34">
        <v>52552001</v>
      </c>
      <c r="B2590" s="35" t="s">
        <v>1102</v>
      </c>
      <c r="C2590" s="35" t="s">
        <v>5</v>
      </c>
      <c r="D2590" s="35">
        <f t="shared" si="2475"/>
        <v>8</v>
      </c>
      <c r="E2590" s="41">
        <f t="shared" si="2476"/>
        <v>0</v>
      </c>
      <c r="F2590" s="41">
        <f t="shared" si="2476"/>
        <v>0</v>
      </c>
      <c r="G2590" s="41">
        <f t="shared" si="2476"/>
        <v>0</v>
      </c>
      <c r="H2590" s="41">
        <f t="shared" si="2476"/>
        <v>0</v>
      </c>
      <c r="I2590" s="41">
        <f t="shared" si="2476"/>
        <v>0</v>
      </c>
      <c r="J2590" s="41">
        <f t="shared" si="2476"/>
        <v>0</v>
      </c>
      <c r="K2590" s="41">
        <f t="shared" si="2476"/>
        <v>0</v>
      </c>
      <c r="L2590" s="41">
        <f t="shared" si="2476"/>
        <v>0</v>
      </c>
      <c r="M2590" s="41">
        <f t="shared" si="2476"/>
        <v>0</v>
      </c>
      <c r="N2590" s="41">
        <f t="shared" si="2476"/>
        <v>0</v>
      </c>
      <c r="O2590" s="41">
        <f t="shared" si="2476"/>
        <v>0</v>
      </c>
      <c r="P2590" s="41">
        <f t="shared" si="2476"/>
        <v>0</v>
      </c>
      <c r="Q2590" s="41">
        <f t="shared" si="2476"/>
        <v>0</v>
      </c>
      <c r="R2590" s="41">
        <f t="shared" si="2476"/>
        <v>0</v>
      </c>
      <c r="S2590" s="41">
        <f t="shared" si="2476"/>
        <v>0</v>
      </c>
      <c r="T2590" s="41">
        <f t="shared" si="2476"/>
        <v>0</v>
      </c>
      <c r="U2590" s="41">
        <f t="shared" si="2476"/>
        <v>0</v>
      </c>
    </row>
    <row r="2591" spans="1:21" ht="12" hidden="1" customHeight="1" x14ac:dyDescent="0.2">
      <c r="A2591" s="3">
        <v>5255200101</v>
      </c>
      <c r="B2591" s="4" t="s">
        <v>1102</v>
      </c>
      <c r="C2591" s="4" t="s">
        <v>9</v>
      </c>
      <c r="D2591" s="4">
        <f t="shared" si="2475"/>
        <v>10</v>
      </c>
      <c r="E2591" s="42">
        <f>+F2591+G2591+J2591+K2591+L2591+H2591+M2591+N2591+I2591+O2591+P2591+Q2591+R2591+S2591+T2591+U2591</f>
        <v>0</v>
      </c>
      <c r="F2591" s="42">
        <f>IFERROR(VLOOKUP($A2591,'2018'!$A$8:$C$209,3,FALSE),0)</f>
        <v>0</v>
      </c>
      <c r="G2591" s="42">
        <f>IFERROR(VLOOKUP($A2591,'2019'!$A$8:$C$282,3,FALSE),0)</f>
        <v>0</v>
      </c>
      <c r="H2591" s="42">
        <f>+IFERROR(VLOOKUP($A2591,'2020'!$A$14:$C$247,3,FALSE),0)</f>
        <v>0</v>
      </c>
      <c r="I2591" s="42">
        <f>+IFERROR(VLOOKUP($A2591,'2021'!$A$12:$C$276,3,FALSE),0)</f>
        <v>0</v>
      </c>
      <c r="J2591" s="42">
        <f>+IFERROR(VLOOKUP($A2591,'2022'!$A:$O,4,FALSE),0)</f>
        <v>0</v>
      </c>
      <c r="K2591" s="42">
        <f>+IFERROR(VLOOKUP($A2591,'2022'!$A:$O,5,FALSE),0)</f>
        <v>0</v>
      </c>
      <c r="L2591" s="42">
        <f>+IFERROR(VLOOKUP($A2591,'2022'!$A:$O,6,FALSE),0)</f>
        <v>0</v>
      </c>
      <c r="M2591" s="42">
        <f>+IFERROR(VLOOKUP($A2591,'2022'!$A:$O,7,FALSE),0)</f>
        <v>0</v>
      </c>
      <c r="N2591" s="42">
        <f>+IFERROR(VLOOKUP($A2591,'2022'!$A:$O,8,FALSE),0)</f>
        <v>0</v>
      </c>
      <c r="O2591" s="42">
        <f>+IFERROR(VLOOKUP($A2591,'2022'!$A:$O,9,FALSE),0)</f>
        <v>0</v>
      </c>
      <c r="P2591" s="42">
        <f>+IFERROR(VLOOKUP($A2591,'2022'!$A:$O,10,FALSE),0)</f>
        <v>0</v>
      </c>
      <c r="Q2591" s="42">
        <f>+IFERROR(VLOOKUP($A2591,'2022'!$A:$O,11,FALSE),0)</f>
        <v>0</v>
      </c>
      <c r="R2591" s="42">
        <f>+IFERROR(VLOOKUP($A2591,'2022'!$A:$O,12,FALSE),0)</f>
        <v>0</v>
      </c>
      <c r="S2591" s="42">
        <f>+IFERROR(VLOOKUP($A2591,'2022'!$A:$O,13,FALSE),0)</f>
        <v>0</v>
      </c>
      <c r="T2591" s="42">
        <f>+IFERROR(VLOOKUP($A2591,'2022'!$A:$O,14,FALSE),0)</f>
        <v>0</v>
      </c>
      <c r="U2591" s="42">
        <f>+IFERROR(VLOOKUP($A2591,'2022'!$A:$O,15,FALSE),0)</f>
        <v>0</v>
      </c>
    </row>
    <row r="2592" spans="1:21" ht="12" hidden="1" customHeight="1" x14ac:dyDescent="0.25">
      <c r="A2592" s="5">
        <v>525596</v>
      </c>
      <c r="B2592" s="6" t="s">
        <v>474</v>
      </c>
      <c r="C2592" s="6" t="s">
        <v>5</v>
      </c>
      <c r="D2592" s="6">
        <f t="shared" si="2475"/>
        <v>6</v>
      </c>
      <c r="E2592" s="40">
        <f t="shared" ref="E2592:U2593" si="2477">+E2593</f>
        <v>0</v>
      </c>
      <c r="F2592" s="40">
        <f t="shared" si="2477"/>
        <v>0</v>
      </c>
      <c r="G2592" s="40">
        <f t="shared" si="2477"/>
        <v>0</v>
      </c>
      <c r="H2592" s="40">
        <f t="shared" si="2477"/>
        <v>0</v>
      </c>
      <c r="I2592" s="40">
        <f t="shared" si="2477"/>
        <v>0</v>
      </c>
      <c r="J2592" s="40">
        <f t="shared" si="2477"/>
        <v>0</v>
      </c>
      <c r="K2592" s="40">
        <f t="shared" si="2477"/>
        <v>0</v>
      </c>
      <c r="L2592" s="40">
        <f t="shared" si="2477"/>
        <v>0</v>
      </c>
      <c r="M2592" s="40">
        <f t="shared" si="2477"/>
        <v>0</v>
      </c>
      <c r="N2592" s="40">
        <f t="shared" si="2477"/>
        <v>0</v>
      </c>
      <c r="O2592" s="40">
        <f t="shared" si="2477"/>
        <v>0</v>
      </c>
      <c r="P2592" s="40">
        <f t="shared" si="2477"/>
        <v>0</v>
      </c>
      <c r="Q2592" s="40">
        <f t="shared" si="2477"/>
        <v>0</v>
      </c>
      <c r="R2592" s="40">
        <f t="shared" si="2477"/>
        <v>0</v>
      </c>
      <c r="S2592" s="40">
        <f t="shared" si="2477"/>
        <v>0</v>
      </c>
      <c r="T2592" s="40">
        <f t="shared" si="2477"/>
        <v>0</v>
      </c>
      <c r="U2592" s="40">
        <f t="shared" si="2477"/>
        <v>0</v>
      </c>
    </row>
    <row r="2593" spans="1:21" ht="12" hidden="1" x14ac:dyDescent="0.25">
      <c r="A2593" s="34">
        <v>52559601</v>
      </c>
      <c r="B2593" s="35" t="s">
        <v>474</v>
      </c>
      <c r="C2593" s="35" t="s">
        <v>5</v>
      </c>
      <c r="D2593" s="35">
        <f t="shared" si="2475"/>
        <v>8</v>
      </c>
      <c r="E2593" s="41">
        <f t="shared" si="2477"/>
        <v>0</v>
      </c>
      <c r="F2593" s="41">
        <f t="shared" si="2477"/>
        <v>0</v>
      </c>
      <c r="G2593" s="41">
        <f t="shared" si="2477"/>
        <v>0</v>
      </c>
      <c r="H2593" s="41">
        <f t="shared" si="2477"/>
        <v>0</v>
      </c>
      <c r="I2593" s="41">
        <f t="shared" si="2477"/>
        <v>0</v>
      </c>
      <c r="J2593" s="41">
        <f t="shared" si="2477"/>
        <v>0</v>
      </c>
      <c r="K2593" s="41">
        <f t="shared" si="2477"/>
        <v>0</v>
      </c>
      <c r="L2593" s="41">
        <f t="shared" si="2477"/>
        <v>0</v>
      </c>
      <c r="M2593" s="41">
        <f t="shared" si="2477"/>
        <v>0</v>
      </c>
      <c r="N2593" s="41">
        <f t="shared" si="2477"/>
        <v>0</v>
      </c>
      <c r="O2593" s="41">
        <f t="shared" si="2477"/>
        <v>0</v>
      </c>
      <c r="P2593" s="41">
        <f t="shared" si="2477"/>
        <v>0</v>
      </c>
      <c r="Q2593" s="41">
        <f t="shared" si="2477"/>
        <v>0</v>
      </c>
      <c r="R2593" s="41">
        <f t="shared" si="2477"/>
        <v>0</v>
      </c>
      <c r="S2593" s="41">
        <f t="shared" si="2477"/>
        <v>0</v>
      </c>
      <c r="T2593" s="41">
        <f t="shared" si="2477"/>
        <v>0</v>
      </c>
      <c r="U2593" s="41">
        <f t="shared" si="2477"/>
        <v>0</v>
      </c>
    </row>
    <row r="2594" spans="1:21" ht="12" hidden="1" customHeight="1" x14ac:dyDescent="0.2">
      <c r="A2594" s="3">
        <v>5255960101</v>
      </c>
      <c r="B2594" s="4" t="s">
        <v>474</v>
      </c>
      <c r="C2594" s="4" t="s">
        <v>9</v>
      </c>
      <c r="D2594" s="4">
        <f t="shared" si="2475"/>
        <v>10</v>
      </c>
      <c r="E2594" s="42">
        <f>+F2594+G2594+J2594+K2594+L2594+H2594+M2594+N2594+I2594+O2594+P2594+Q2594+R2594+S2594+T2594+U2594</f>
        <v>0</v>
      </c>
      <c r="F2594" s="42">
        <f>IFERROR(VLOOKUP($A2594,'2018'!$A$8:$C$209,3,FALSE),0)</f>
        <v>0</v>
      </c>
      <c r="G2594" s="42">
        <f>IFERROR(VLOOKUP($A2594,'2019'!$A$8:$C$282,3,FALSE),0)</f>
        <v>0</v>
      </c>
      <c r="H2594" s="42">
        <f>+IFERROR(VLOOKUP($A2594,'2020'!$A$14:$C$247,3,FALSE),0)</f>
        <v>0</v>
      </c>
      <c r="I2594" s="42">
        <f>+IFERROR(VLOOKUP($A2594,'2021'!$A$12:$C$276,3,FALSE),0)</f>
        <v>0</v>
      </c>
      <c r="J2594" s="42">
        <f>+IFERROR(VLOOKUP($A2594,'2022'!$A:$O,4,FALSE),0)</f>
        <v>0</v>
      </c>
      <c r="K2594" s="42">
        <f>+IFERROR(VLOOKUP($A2594,'2022'!$A:$O,5,FALSE),0)</f>
        <v>0</v>
      </c>
      <c r="L2594" s="42">
        <f>+IFERROR(VLOOKUP($A2594,'2022'!$A:$O,6,FALSE),0)</f>
        <v>0</v>
      </c>
      <c r="M2594" s="42">
        <f>+IFERROR(VLOOKUP($A2594,'2022'!$A:$O,7,FALSE),0)</f>
        <v>0</v>
      </c>
      <c r="N2594" s="42">
        <f>+IFERROR(VLOOKUP($A2594,'2022'!$A:$O,8,FALSE),0)</f>
        <v>0</v>
      </c>
      <c r="O2594" s="42">
        <f>+IFERROR(VLOOKUP($A2594,'2022'!$A:$O,9,FALSE),0)</f>
        <v>0</v>
      </c>
      <c r="P2594" s="42">
        <f>+IFERROR(VLOOKUP($A2594,'2022'!$A:$O,10,FALSE),0)</f>
        <v>0</v>
      </c>
      <c r="Q2594" s="42">
        <f>+IFERROR(VLOOKUP($A2594,'2022'!$A:$O,11,FALSE),0)</f>
        <v>0</v>
      </c>
      <c r="R2594" s="42">
        <f>+IFERROR(VLOOKUP($A2594,'2022'!$A:$O,12,FALSE),0)</f>
        <v>0</v>
      </c>
      <c r="S2594" s="42">
        <f>+IFERROR(VLOOKUP($A2594,'2022'!$A:$O,13,FALSE),0)</f>
        <v>0</v>
      </c>
      <c r="T2594" s="42">
        <f>+IFERROR(VLOOKUP($A2594,'2022'!$A:$O,14,FALSE),0)</f>
        <v>0</v>
      </c>
      <c r="U2594" s="42">
        <f>+IFERROR(VLOOKUP($A2594,'2022'!$A:$O,15,FALSE),0)</f>
        <v>0</v>
      </c>
    </row>
    <row r="2595" spans="1:21" ht="12" hidden="1" customHeight="1" x14ac:dyDescent="0.25">
      <c r="A2595" s="5">
        <v>525598</v>
      </c>
      <c r="B2595" s="6" t="s">
        <v>600</v>
      </c>
      <c r="C2595" s="6" t="s">
        <v>5</v>
      </c>
      <c r="D2595" s="6">
        <f t="shared" si="2475"/>
        <v>6</v>
      </c>
      <c r="E2595" s="40">
        <f t="shared" ref="E2595:U2596" si="2478">+E2596</f>
        <v>0</v>
      </c>
      <c r="F2595" s="40">
        <f t="shared" si="2478"/>
        <v>0</v>
      </c>
      <c r="G2595" s="40">
        <f t="shared" si="2478"/>
        <v>0</v>
      </c>
      <c r="H2595" s="40">
        <f t="shared" si="2478"/>
        <v>0</v>
      </c>
      <c r="I2595" s="40">
        <f t="shared" si="2478"/>
        <v>0</v>
      </c>
      <c r="J2595" s="40">
        <f t="shared" si="2478"/>
        <v>0</v>
      </c>
      <c r="K2595" s="40">
        <f t="shared" si="2478"/>
        <v>0</v>
      </c>
      <c r="L2595" s="40">
        <f t="shared" si="2478"/>
        <v>0</v>
      </c>
      <c r="M2595" s="40">
        <f t="shared" si="2478"/>
        <v>0</v>
      </c>
      <c r="N2595" s="40">
        <f t="shared" si="2478"/>
        <v>0</v>
      </c>
      <c r="O2595" s="40">
        <f t="shared" si="2478"/>
        <v>0</v>
      </c>
      <c r="P2595" s="40">
        <f t="shared" si="2478"/>
        <v>0</v>
      </c>
      <c r="Q2595" s="40">
        <f t="shared" si="2478"/>
        <v>0</v>
      </c>
      <c r="R2595" s="40">
        <f t="shared" si="2478"/>
        <v>0</v>
      </c>
      <c r="S2595" s="40">
        <f t="shared" si="2478"/>
        <v>0</v>
      </c>
      <c r="T2595" s="40">
        <f t="shared" si="2478"/>
        <v>0</v>
      </c>
      <c r="U2595" s="40">
        <f t="shared" si="2478"/>
        <v>0</v>
      </c>
    </row>
    <row r="2596" spans="1:21" ht="12" hidden="1" x14ac:dyDescent="0.25">
      <c r="A2596" s="34">
        <v>52559801</v>
      </c>
      <c r="B2596" s="35" t="s">
        <v>600</v>
      </c>
      <c r="C2596" s="35" t="s">
        <v>5</v>
      </c>
      <c r="D2596" s="35">
        <f t="shared" si="2475"/>
        <v>8</v>
      </c>
      <c r="E2596" s="41">
        <f t="shared" si="2478"/>
        <v>0</v>
      </c>
      <c r="F2596" s="41">
        <f t="shared" si="2478"/>
        <v>0</v>
      </c>
      <c r="G2596" s="41">
        <f t="shared" si="2478"/>
        <v>0</v>
      </c>
      <c r="H2596" s="41">
        <f t="shared" si="2478"/>
        <v>0</v>
      </c>
      <c r="I2596" s="41">
        <f t="shared" si="2478"/>
        <v>0</v>
      </c>
      <c r="J2596" s="41">
        <f t="shared" si="2478"/>
        <v>0</v>
      </c>
      <c r="K2596" s="41">
        <f t="shared" si="2478"/>
        <v>0</v>
      </c>
      <c r="L2596" s="41">
        <f t="shared" si="2478"/>
        <v>0</v>
      </c>
      <c r="M2596" s="41">
        <f t="shared" si="2478"/>
        <v>0</v>
      </c>
      <c r="N2596" s="41">
        <f t="shared" si="2478"/>
        <v>0</v>
      </c>
      <c r="O2596" s="41">
        <f t="shared" si="2478"/>
        <v>0</v>
      </c>
      <c r="P2596" s="41">
        <f t="shared" si="2478"/>
        <v>0</v>
      </c>
      <c r="Q2596" s="41">
        <f t="shared" si="2478"/>
        <v>0</v>
      </c>
      <c r="R2596" s="41">
        <f t="shared" si="2478"/>
        <v>0</v>
      </c>
      <c r="S2596" s="41">
        <f t="shared" si="2478"/>
        <v>0</v>
      </c>
      <c r="T2596" s="41">
        <f t="shared" si="2478"/>
        <v>0</v>
      </c>
      <c r="U2596" s="41">
        <f t="shared" si="2478"/>
        <v>0</v>
      </c>
    </row>
    <row r="2597" spans="1:21" ht="12" hidden="1" customHeight="1" x14ac:dyDescent="0.2">
      <c r="A2597" s="3">
        <v>5255980101</v>
      </c>
      <c r="B2597" s="4" t="s">
        <v>600</v>
      </c>
      <c r="C2597" s="4" t="s">
        <v>9</v>
      </c>
      <c r="D2597" s="4">
        <f t="shared" si="2475"/>
        <v>10</v>
      </c>
      <c r="E2597" s="42">
        <f>+F2597+G2597+J2597+K2597+L2597+H2597+M2597+N2597+I2597+O2597+P2597+Q2597+R2597+S2597+T2597+U2597</f>
        <v>0</v>
      </c>
      <c r="F2597" s="42">
        <f>IFERROR(VLOOKUP($A2597,'2018'!$A$8:$C$209,3,FALSE),0)</f>
        <v>0</v>
      </c>
      <c r="G2597" s="42">
        <f>IFERROR(VLOOKUP($A2597,'2019'!$A$8:$C$282,3,FALSE),0)</f>
        <v>0</v>
      </c>
      <c r="H2597" s="42">
        <f>+IFERROR(VLOOKUP($A2597,'2020'!$A$14:$C$247,3,FALSE),0)</f>
        <v>0</v>
      </c>
      <c r="I2597" s="42">
        <f>+IFERROR(VLOOKUP($A2597,'2021'!$A$12:$C$276,3,FALSE),0)</f>
        <v>0</v>
      </c>
      <c r="J2597" s="42">
        <f>+IFERROR(VLOOKUP($A2597,'2022'!$A:$O,4,FALSE),0)</f>
        <v>0</v>
      </c>
      <c r="K2597" s="42">
        <f>+IFERROR(VLOOKUP($A2597,'2022'!$A:$O,5,FALSE),0)</f>
        <v>0</v>
      </c>
      <c r="L2597" s="42">
        <f>+IFERROR(VLOOKUP($A2597,'2022'!$A:$O,6,FALSE),0)</f>
        <v>0</v>
      </c>
      <c r="M2597" s="42">
        <f>+IFERROR(VLOOKUP($A2597,'2022'!$A:$O,7,FALSE),0)</f>
        <v>0</v>
      </c>
      <c r="N2597" s="42">
        <f>+IFERROR(VLOOKUP($A2597,'2022'!$A:$O,8,FALSE),0)</f>
        <v>0</v>
      </c>
      <c r="O2597" s="42">
        <f>+IFERROR(VLOOKUP($A2597,'2022'!$A:$O,9,FALSE),0)</f>
        <v>0</v>
      </c>
      <c r="P2597" s="42">
        <f>+IFERROR(VLOOKUP($A2597,'2022'!$A:$O,10,FALSE),0)</f>
        <v>0</v>
      </c>
      <c r="Q2597" s="42">
        <f>+IFERROR(VLOOKUP($A2597,'2022'!$A:$O,11,FALSE),0)</f>
        <v>0</v>
      </c>
      <c r="R2597" s="42">
        <f>+IFERROR(VLOOKUP($A2597,'2022'!$A:$O,12,FALSE),0)</f>
        <v>0</v>
      </c>
      <c r="S2597" s="42">
        <f>+IFERROR(VLOOKUP($A2597,'2022'!$A:$O,13,FALSE),0)</f>
        <v>0</v>
      </c>
      <c r="T2597" s="42">
        <f>+IFERROR(VLOOKUP($A2597,'2022'!$A:$O,14,FALSE),0)</f>
        <v>0</v>
      </c>
      <c r="U2597" s="42">
        <f>+IFERROR(VLOOKUP($A2597,'2022'!$A:$O,15,FALSE),0)</f>
        <v>0</v>
      </c>
    </row>
    <row r="2598" spans="1:21" ht="12" hidden="1" customHeight="1" x14ac:dyDescent="0.25">
      <c r="A2598" s="32">
        <v>5260</v>
      </c>
      <c r="B2598" s="33" t="s">
        <v>1103</v>
      </c>
      <c r="C2598" s="33" t="s">
        <v>5</v>
      </c>
      <c r="D2598" s="33">
        <f t="shared" si="2475"/>
        <v>4</v>
      </c>
      <c r="E2598" s="39">
        <f t="shared" ref="E2598:L2598" si="2479">+E2599+E2602+E2605+E2608+E2611</f>
        <v>0</v>
      </c>
      <c r="F2598" s="39">
        <f t="shared" si="2479"/>
        <v>0</v>
      </c>
      <c r="G2598" s="39">
        <f t="shared" si="2479"/>
        <v>0</v>
      </c>
      <c r="H2598" s="39">
        <f t="shared" ref="H2598" si="2480">+H2599+H2602+H2605+H2608+H2611</f>
        <v>0</v>
      </c>
      <c r="I2598" s="39">
        <f t="shared" ref="I2598" si="2481">+I2599+I2602+I2605+I2608+I2611</f>
        <v>0</v>
      </c>
      <c r="J2598" s="39">
        <f t="shared" si="2479"/>
        <v>0</v>
      </c>
      <c r="K2598" s="39">
        <f t="shared" si="2479"/>
        <v>0</v>
      </c>
      <c r="L2598" s="39">
        <f t="shared" si="2479"/>
        <v>0</v>
      </c>
      <c r="M2598" s="39">
        <f t="shared" ref="M2598:N2598" si="2482">+M2599+M2602+M2605+M2608+M2611</f>
        <v>0</v>
      </c>
      <c r="N2598" s="39">
        <f t="shared" si="2482"/>
        <v>0</v>
      </c>
      <c r="O2598" s="39">
        <f t="shared" ref="O2598:S2598" si="2483">+O2599+O2602+O2605+O2608+O2611</f>
        <v>0</v>
      </c>
      <c r="P2598" s="39">
        <f t="shared" si="2483"/>
        <v>0</v>
      </c>
      <c r="Q2598" s="39">
        <f t="shared" si="2483"/>
        <v>0</v>
      </c>
      <c r="R2598" s="39">
        <f t="shared" si="2483"/>
        <v>0</v>
      </c>
      <c r="S2598" s="39">
        <f t="shared" si="2483"/>
        <v>0</v>
      </c>
      <c r="T2598" s="39">
        <f t="shared" ref="T2598:U2598" si="2484">+T2599+T2602+T2605+T2608+T2611</f>
        <v>0</v>
      </c>
      <c r="U2598" s="39">
        <f t="shared" si="2484"/>
        <v>0</v>
      </c>
    </row>
    <row r="2599" spans="1:21" ht="12" hidden="1" x14ac:dyDescent="0.25">
      <c r="A2599" s="5">
        <v>526005</v>
      </c>
      <c r="B2599" s="6" t="s">
        <v>271</v>
      </c>
      <c r="C2599" s="6" t="s">
        <v>5</v>
      </c>
      <c r="D2599" s="6">
        <f t="shared" si="2475"/>
        <v>6</v>
      </c>
      <c r="E2599" s="40">
        <f t="shared" ref="E2599:U2600" si="2485">+E2600</f>
        <v>0</v>
      </c>
      <c r="F2599" s="40">
        <f t="shared" si="2485"/>
        <v>0</v>
      </c>
      <c r="G2599" s="40">
        <f t="shared" si="2485"/>
        <v>0</v>
      </c>
      <c r="H2599" s="40">
        <f t="shared" si="2485"/>
        <v>0</v>
      </c>
      <c r="I2599" s="40">
        <f t="shared" si="2485"/>
        <v>0</v>
      </c>
      <c r="J2599" s="40">
        <f t="shared" si="2485"/>
        <v>0</v>
      </c>
      <c r="K2599" s="40">
        <f t="shared" si="2485"/>
        <v>0</v>
      </c>
      <c r="L2599" s="40">
        <f t="shared" si="2485"/>
        <v>0</v>
      </c>
      <c r="M2599" s="40">
        <f t="shared" si="2485"/>
        <v>0</v>
      </c>
      <c r="N2599" s="40">
        <f t="shared" si="2485"/>
        <v>0</v>
      </c>
      <c r="O2599" s="40">
        <f t="shared" si="2485"/>
        <v>0</v>
      </c>
      <c r="P2599" s="40">
        <f t="shared" si="2485"/>
        <v>0</v>
      </c>
      <c r="Q2599" s="40">
        <f t="shared" si="2485"/>
        <v>0</v>
      </c>
      <c r="R2599" s="40">
        <f t="shared" si="2485"/>
        <v>0</v>
      </c>
      <c r="S2599" s="40">
        <f t="shared" si="2485"/>
        <v>0</v>
      </c>
      <c r="T2599" s="40">
        <f t="shared" si="2485"/>
        <v>0</v>
      </c>
      <c r="U2599" s="40">
        <f t="shared" si="2485"/>
        <v>0</v>
      </c>
    </row>
    <row r="2600" spans="1:21" ht="12" hidden="1" customHeight="1" x14ac:dyDescent="0.25">
      <c r="A2600" s="34">
        <v>52600501</v>
      </c>
      <c r="B2600" s="35" t="s">
        <v>1150</v>
      </c>
      <c r="C2600" s="35" t="s">
        <v>5</v>
      </c>
      <c r="D2600" s="35">
        <f t="shared" si="2475"/>
        <v>8</v>
      </c>
      <c r="E2600" s="41">
        <f t="shared" si="2485"/>
        <v>0</v>
      </c>
      <c r="F2600" s="41">
        <f t="shared" si="2485"/>
        <v>0</v>
      </c>
      <c r="G2600" s="41">
        <f t="shared" si="2485"/>
        <v>0</v>
      </c>
      <c r="H2600" s="41">
        <f t="shared" si="2485"/>
        <v>0</v>
      </c>
      <c r="I2600" s="41">
        <f t="shared" si="2485"/>
        <v>0</v>
      </c>
      <c r="J2600" s="41">
        <f t="shared" si="2485"/>
        <v>0</v>
      </c>
      <c r="K2600" s="41">
        <f t="shared" si="2485"/>
        <v>0</v>
      </c>
      <c r="L2600" s="41">
        <f t="shared" si="2485"/>
        <v>0</v>
      </c>
      <c r="M2600" s="41">
        <f t="shared" si="2485"/>
        <v>0</v>
      </c>
      <c r="N2600" s="41">
        <f t="shared" si="2485"/>
        <v>0</v>
      </c>
      <c r="O2600" s="41">
        <f t="shared" si="2485"/>
        <v>0</v>
      </c>
      <c r="P2600" s="41">
        <f t="shared" si="2485"/>
        <v>0</v>
      </c>
      <c r="Q2600" s="41">
        <f t="shared" si="2485"/>
        <v>0</v>
      </c>
      <c r="R2600" s="41">
        <f t="shared" si="2485"/>
        <v>0</v>
      </c>
      <c r="S2600" s="41">
        <f t="shared" si="2485"/>
        <v>0</v>
      </c>
      <c r="T2600" s="41">
        <f t="shared" si="2485"/>
        <v>0</v>
      </c>
      <c r="U2600" s="41">
        <f t="shared" si="2485"/>
        <v>0</v>
      </c>
    </row>
    <row r="2601" spans="1:21" ht="12" hidden="1" customHeight="1" x14ac:dyDescent="0.2">
      <c r="A2601" s="3">
        <v>5260050101</v>
      </c>
      <c r="B2601" s="4" t="s">
        <v>271</v>
      </c>
      <c r="C2601" s="4" t="s">
        <v>9</v>
      </c>
      <c r="D2601" s="4">
        <f t="shared" si="2475"/>
        <v>10</v>
      </c>
      <c r="E2601" s="42">
        <f>+F2601+G2601+J2601+K2601+L2601+H2601+M2601+N2601+I2601+O2601+P2601+Q2601+R2601+S2601+T2601+U2601</f>
        <v>0</v>
      </c>
      <c r="F2601" s="42">
        <f>IFERROR(VLOOKUP($A2601,'2018'!$A$8:$C$209,3,FALSE),0)</f>
        <v>0</v>
      </c>
      <c r="G2601" s="42">
        <f>IFERROR(VLOOKUP($A2601,'2019'!$A$8:$C$282,3,FALSE),0)</f>
        <v>0</v>
      </c>
      <c r="H2601" s="42">
        <f>+IFERROR(VLOOKUP($A2601,'2020'!$A$14:$C$247,3,FALSE),0)</f>
        <v>0</v>
      </c>
      <c r="I2601" s="42">
        <f>+IFERROR(VLOOKUP($A2601,'2021'!$A$12:$C$276,3,FALSE),0)</f>
        <v>0</v>
      </c>
      <c r="J2601" s="42">
        <f>+IFERROR(VLOOKUP($A2601,'2022'!$A:$O,4,FALSE),0)</f>
        <v>0</v>
      </c>
      <c r="K2601" s="42">
        <f>+IFERROR(VLOOKUP($A2601,'2022'!$A:$O,5,FALSE),0)</f>
        <v>0</v>
      </c>
      <c r="L2601" s="42">
        <f>+IFERROR(VLOOKUP($A2601,'2022'!$A:$O,6,FALSE),0)</f>
        <v>0</v>
      </c>
      <c r="M2601" s="42">
        <f>+IFERROR(VLOOKUP($A2601,'2022'!$A:$O,7,FALSE),0)</f>
        <v>0</v>
      </c>
      <c r="N2601" s="42">
        <f>+IFERROR(VLOOKUP($A2601,'2022'!$A:$O,8,FALSE),0)</f>
        <v>0</v>
      </c>
      <c r="O2601" s="42">
        <f>+IFERROR(VLOOKUP($A2601,'2022'!$A:$O,9,FALSE),0)</f>
        <v>0</v>
      </c>
      <c r="P2601" s="42">
        <f>+IFERROR(VLOOKUP($A2601,'2022'!$A:$O,10,FALSE),0)</f>
        <v>0</v>
      </c>
      <c r="Q2601" s="42">
        <f>+IFERROR(VLOOKUP($A2601,'2022'!$A:$O,11,FALSE),0)</f>
        <v>0</v>
      </c>
      <c r="R2601" s="42">
        <f>+IFERROR(VLOOKUP($A2601,'2022'!$A:$O,12,FALSE),0)</f>
        <v>0</v>
      </c>
      <c r="S2601" s="42">
        <f>+IFERROR(VLOOKUP($A2601,'2022'!$A:$O,13,FALSE),0)</f>
        <v>0</v>
      </c>
      <c r="T2601" s="42">
        <f>+IFERROR(VLOOKUP($A2601,'2022'!$A:$O,14,FALSE),0)</f>
        <v>0</v>
      </c>
      <c r="U2601" s="42">
        <f>+IFERROR(VLOOKUP($A2601,'2022'!$A:$O,15,FALSE),0)</f>
        <v>0</v>
      </c>
    </row>
    <row r="2602" spans="1:21" ht="12" hidden="1" customHeight="1" x14ac:dyDescent="0.25">
      <c r="A2602" s="5">
        <v>526010</v>
      </c>
      <c r="B2602" s="6" t="s">
        <v>276</v>
      </c>
      <c r="C2602" s="6" t="s">
        <v>5</v>
      </c>
      <c r="D2602" s="6">
        <f t="shared" si="2475"/>
        <v>6</v>
      </c>
      <c r="E2602" s="40">
        <f t="shared" ref="E2602:U2603" si="2486">+E2603</f>
        <v>0</v>
      </c>
      <c r="F2602" s="40">
        <f t="shared" si="2486"/>
        <v>0</v>
      </c>
      <c r="G2602" s="40">
        <f t="shared" si="2486"/>
        <v>0</v>
      </c>
      <c r="H2602" s="40">
        <f t="shared" si="2486"/>
        <v>0</v>
      </c>
      <c r="I2602" s="40">
        <f t="shared" si="2486"/>
        <v>0</v>
      </c>
      <c r="J2602" s="40">
        <f t="shared" si="2486"/>
        <v>0</v>
      </c>
      <c r="K2602" s="40">
        <f t="shared" si="2486"/>
        <v>0</v>
      </c>
      <c r="L2602" s="40">
        <f t="shared" si="2486"/>
        <v>0</v>
      </c>
      <c r="M2602" s="40">
        <f t="shared" si="2486"/>
        <v>0</v>
      </c>
      <c r="N2602" s="40">
        <f t="shared" si="2486"/>
        <v>0</v>
      </c>
      <c r="O2602" s="40">
        <f t="shared" si="2486"/>
        <v>0</v>
      </c>
      <c r="P2602" s="40">
        <f t="shared" si="2486"/>
        <v>0</v>
      </c>
      <c r="Q2602" s="40">
        <f t="shared" si="2486"/>
        <v>0</v>
      </c>
      <c r="R2602" s="40">
        <f t="shared" si="2486"/>
        <v>0</v>
      </c>
      <c r="S2602" s="40">
        <f t="shared" si="2486"/>
        <v>0</v>
      </c>
      <c r="T2602" s="40">
        <f t="shared" si="2486"/>
        <v>0</v>
      </c>
      <c r="U2602" s="40">
        <f t="shared" si="2486"/>
        <v>0</v>
      </c>
    </row>
    <row r="2603" spans="1:21" ht="12" hidden="1" x14ac:dyDescent="0.25">
      <c r="A2603" s="34">
        <v>52601001</v>
      </c>
      <c r="B2603" s="35" t="s">
        <v>276</v>
      </c>
      <c r="C2603" s="35" t="s">
        <v>5</v>
      </c>
      <c r="D2603" s="35">
        <f t="shared" si="2475"/>
        <v>8</v>
      </c>
      <c r="E2603" s="41">
        <f t="shared" si="2486"/>
        <v>0</v>
      </c>
      <c r="F2603" s="41">
        <f t="shared" si="2486"/>
        <v>0</v>
      </c>
      <c r="G2603" s="41">
        <f t="shared" si="2486"/>
        <v>0</v>
      </c>
      <c r="H2603" s="41">
        <f t="shared" si="2486"/>
        <v>0</v>
      </c>
      <c r="I2603" s="41">
        <f t="shared" si="2486"/>
        <v>0</v>
      </c>
      <c r="J2603" s="41">
        <f t="shared" si="2486"/>
        <v>0</v>
      </c>
      <c r="K2603" s="41">
        <f t="shared" si="2486"/>
        <v>0</v>
      </c>
      <c r="L2603" s="41">
        <f t="shared" si="2486"/>
        <v>0</v>
      </c>
      <c r="M2603" s="41">
        <f t="shared" si="2486"/>
        <v>0</v>
      </c>
      <c r="N2603" s="41">
        <f t="shared" si="2486"/>
        <v>0</v>
      </c>
      <c r="O2603" s="41">
        <f t="shared" si="2486"/>
        <v>0</v>
      </c>
      <c r="P2603" s="41">
        <f t="shared" si="2486"/>
        <v>0</v>
      </c>
      <c r="Q2603" s="41">
        <f t="shared" si="2486"/>
        <v>0</v>
      </c>
      <c r="R2603" s="41">
        <f t="shared" si="2486"/>
        <v>0</v>
      </c>
      <c r="S2603" s="41">
        <f t="shared" si="2486"/>
        <v>0</v>
      </c>
      <c r="T2603" s="41">
        <f t="shared" si="2486"/>
        <v>0</v>
      </c>
      <c r="U2603" s="41">
        <f t="shared" si="2486"/>
        <v>0</v>
      </c>
    </row>
    <row r="2604" spans="1:21" ht="12" hidden="1" customHeight="1" x14ac:dyDescent="0.2">
      <c r="A2604" s="3">
        <v>5260100101</v>
      </c>
      <c r="B2604" s="4" t="s">
        <v>276</v>
      </c>
      <c r="C2604" s="4" t="s">
        <v>9</v>
      </c>
      <c r="D2604" s="4">
        <f t="shared" si="2475"/>
        <v>10</v>
      </c>
      <c r="E2604" s="42">
        <f>+F2604+G2604+J2604+K2604+L2604+H2604+M2604+N2604+I2604+O2604+P2604+Q2604+R2604+S2604+T2604+U2604</f>
        <v>0</v>
      </c>
      <c r="F2604" s="42">
        <f>IFERROR(VLOOKUP($A2604,'2018'!$A$8:$C$209,3,FALSE),0)</f>
        <v>0</v>
      </c>
      <c r="G2604" s="42">
        <f>IFERROR(VLOOKUP($A2604,'2019'!$A$8:$C$282,3,FALSE),0)</f>
        <v>0</v>
      </c>
      <c r="H2604" s="42">
        <f>+IFERROR(VLOOKUP($A2604,'2020'!$A$14:$C$247,3,FALSE),0)</f>
        <v>0</v>
      </c>
      <c r="I2604" s="42">
        <f>+IFERROR(VLOOKUP($A2604,'2021'!$A$12:$C$276,3,FALSE),0)</f>
        <v>0</v>
      </c>
      <c r="J2604" s="42">
        <f>+IFERROR(VLOOKUP($A2604,'2022'!$A:$O,4,FALSE),0)</f>
        <v>0</v>
      </c>
      <c r="K2604" s="42">
        <f>+IFERROR(VLOOKUP($A2604,'2022'!$A:$O,5,FALSE),0)</f>
        <v>0</v>
      </c>
      <c r="L2604" s="42">
        <f>+IFERROR(VLOOKUP($A2604,'2022'!$A:$O,6,FALSE),0)</f>
        <v>0</v>
      </c>
      <c r="M2604" s="42">
        <f>+IFERROR(VLOOKUP($A2604,'2022'!$A:$O,7,FALSE),0)</f>
        <v>0</v>
      </c>
      <c r="N2604" s="42">
        <f>+IFERROR(VLOOKUP($A2604,'2022'!$A:$O,8,FALSE),0)</f>
        <v>0</v>
      </c>
      <c r="O2604" s="42">
        <f>+IFERROR(VLOOKUP($A2604,'2022'!$A:$O,9,FALSE),0)</f>
        <v>0</v>
      </c>
      <c r="P2604" s="42">
        <f>+IFERROR(VLOOKUP($A2604,'2022'!$A:$O,10,FALSE),0)</f>
        <v>0</v>
      </c>
      <c r="Q2604" s="42">
        <f>+IFERROR(VLOOKUP($A2604,'2022'!$A:$O,11,FALSE),0)</f>
        <v>0</v>
      </c>
      <c r="R2604" s="42">
        <f>+IFERROR(VLOOKUP($A2604,'2022'!$A:$O,12,FALSE),0)</f>
        <v>0</v>
      </c>
      <c r="S2604" s="42">
        <f>+IFERROR(VLOOKUP($A2604,'2022'!$A:$O,13,FALSE),0)</f>
        <v>0</v>
      </c>
      <c r="T2604" s="42">
        <f>+IFERROR(VLOOKUP($A2604,'2022'!$A:$O,14,FALSE),0)</f>
        <v>0</v>
      </c>
      <c r="U2604" s="42">
        <f>+IFERROR(VLOOKUP($A2604,'2022'!$A:$O,15,FALSE),0)</f>
        <v>0</v>
      </c>
    </row>
    <row r="2605" spans="1:21" ht="12" hidden="1" customHeight="1" x14ac:dyDescent="0.25">
      <c r="A2605" s="5">
        <v>526015</v>
      </c>
      <c r="B2605" s="6" t="s">
        <v>278</v>
      </c>
      <c r="C2605" s="6" t="s">
        <v>5</v>
      </c>
      <c r="D2605" s="6">
        <f t="shared" si="2475"/>
        <v>6</v>
      </c>
      <c r="E2605" s="40">
        <f t="shared" ref="E2605:U2606" si="2487">+E2606</f>
        <v>0</v>
      </c>
      <c r="F2605" s="40">
        <f t="shared" si="2487"/>
        <v>0</v>
      </c>
      <c r="G2605" s="40">
        <f t="shared" si="2487"/>
        <v>0</v>
      </c>
      <c r="H2605" s="40">
        <f t="shared" si="2487"/>
        <v>0</v>
      </c>
      <c r="I2605" s="40">
        <f t="shared" si="2487"/>
        <v>0</v>
      </c>
      <c r="J2605" s="40">
        <f t="shared" si="2487"/>
        <v>0</v>
      </c>
      <c r="K2605" s="40">
        <f t="shared" si="2487"/>
        <v>0</v>
      </c>
      <c r="L2605" s="40">
        <f t="shared" si="2487"/>
        <v>0</v>
      </c>
      <c r="M2605" s="40">
        <f t="shared" si="2487"/>
        <v>0</v>
      </c>
      <c r="N2605" s="40">
        <f t="shared" si="2487"/>
        <v>0</v>
      </c>
      <c r="O2605" s="40">
        <f t="shared" si="2487"/>
        <v>0</v>
      </c>
      <c r="P2605" s="40">
        <f t="shared" si="2487"/>
        <v>0</v>
      </c>
      <c r="Q2605" s="40">
        <f t="shared" si="2487"/>
        <v>0</v>
      </c>
      <c r="R2605" s="40">
        <f t="shared" si="2487"/>
        <v>0</v>
      </c>
      <c r="S2605" s="40">
        <f t="shared" si="2487"/>
        <v>0</v>
      </c>
      <c r="T2605" s="40">
        <f t="shared" si="2487"/>
        <v>0</v>
      </c>
      <c r="U2605" s="40">
        <f t="shared" si="2487"/>
        <v>0</v>
      </c>
    </row>
    <row r="2606" spans="1:21" ht="12" hidden="1" x14ac:dyDescent="0.25">
      <c r="A2606" s="34">
        <v>52601501</v>
      </c>
      <c r="B2606" s="35" t="s">
        <v>278</v>
      </c>
      <c r="C2606" s="35" t="s">
        <v>5</v>
      </c>
      <c r="D2606" s="35">
        <f t="shared" si="2475"/>
        <v>8</v>
      </c>
      <c r="E2606" s="41">
        <f t="shared" si="2487"/>
        <v>0</v>
      </c>
      <c r="F2606" s="41">
        <f t="shared" si="2487"/>
        <v>0</v>
      </c>
      <c r="G2606" s="41">
        <f t="shared" si="2487"/>
        <v>0</v>
      </c>
      <c r="H2606" s="41">
        <f t="shared" si="2487"/>
        <v>0</v>
      </c>
      <c r="I2606" s="41">
        <f t="shared" si="2487"/>
        <v>0</v>
      </c>
      <c r="J2606" s="41">
        <f t="shared" si="2487"/>
        <v>0</v>
      </c>
      <c r="K2606" s="41">
        <f t="shared" si="2487"/>
        <v>0</v>
      </c>
      <c r="L2606" s="41">
        <f t="shared" si="2487"/>
        <v>0</v>
      </c>
      <c r="M2606" s="41">
        <f t="shared" si="2487"/>
        <v>0</v>
      </c>
      <c r="N2606" s="41">
        <f t="shared" si="2487"/>
        <v>0</v>
      </c>
      <c r="O2606" s="41">
        <f t="shared" si="2487"/>
        <v>0</v>
      </c>
      <c r="P2606" s="41">
        <f t="shared" si="2487"/>
        <v>0</v>
      </c>
      <c r="Q2606" s="41">
        <f t="shared" si="2487"/>
        <v>0</v>
      </c>
      <c r="R2606" s="41">
        <f t="shared" si="2487"/>
        <v>0</v>
      </c>
      <c r="S2606" s="41">
        <f t="shared" si="2487"/>
        <v>0</v>
      </c>
      <c r="T2606" s="41">
        <f t="shared" si="2487"/>
        <v>0</v>
      </c>
      <c r="U2606" s="41">
        <f t="shared" si="2487"/>
        <v>0</v>
      </c>
    </row>
    <row r="2607" spans="1:21" ht="12" hidden="1" customHeight="1" x14ac:dyDescent="0.2">
      <c r="A2607" s="3">
        <v>5260150101</v>
      </c>
      <c r="B2607" s="4" t="s">
        <v>278</v>
      </c>
      <c r="C2607" s="4" t="s">
        <v>9</v>
      </c>
      <c r="D2607" s="4">
        <f t="shared" si="2475"/>
        <v>10</v>
      </c>
      <c r="E2607" s="42">
        <f>+F2607+G2607+J2607+K2607+L2607+H2607+M2607+N2607+I2607+O2607+P2607+Q2607+R2607+S2607+T2607+U2607</f>
        <v>0</v>
      </c>
      <c r="F2607" s="42">
        <f>IFERROR(VLOOKUP($A2607,'2018'!$A$8:$C$209,3,FALSE),0)</f>
        <v>0</v>
      </c>
      <c r="G2607" s="42">
        <f>IFERROR(VLOOKUP($A2607,'2019'!$A$8:$C$282,3,FALSE),0)</f>
        <v>0</v>
      </c>
      <c r="H2607" s="42">
        <f>+IFERROR(VLOOKUP($A2607,'2020'!$A$14:$C$247,3,FALSE),0)</f>
        <v>0</v>
      </c>
      <c r="I2607" s="42">
        <f>+IFERROR(VLOOKUP($A2607,'2021'!$A$12:$C$276,3,FALSE),0)</f>
        <v>0</v>
      </c>
      <c r="J2607" s="42">
        <f>+IFERROR(VLOOKUP($A2607,'2022'!$A:$O,4,FALSE),0)</f>
        <v>0</v>
      </c>
      <c r="K2607" s="42">
        <f>+IFERROR(VLOOKUP($A2607,'2022'!$A:$O,5,FALSE),0)</f>
        <v>0</v>
      </c>
      <c r="L2607" s="42">
        <f>+IFERROR(VLOOKUP($A2607,'2022'!$A:$O,6,FALSE),0)</f>
        <v>0</v>
      </c>
      <c r="M2607" s="42">
        <f>+IFERROR(VLOOKUP($A2607,'2022'!$A:$O,7,FALSE),0)</f>
        <v>0</v>
      </c>
      <c r="N2607" s="42">
        <f>+IFERROR(VLOOKUP($A2607,'2022'!$A:$O,8,FALSE),0)</f>
        <v>0</v>
      </c>
      <c r="O2607" s="42">
        <f>+IFERROR(VLOOKUP($A2607,'2022'!$A:$O,9,FALSE),0)</f>
        <v>0</v>
      </c>
      <c r="P2607" s="42">
        <f>+IFERROR(VLOOKUP($A2607,'2022'!$A:$O,10,FALSE),0)</f>
        <v>0</v>
      </c>
      <c r="Q2607" s="42">
        <f>+IFERROR(VLOOKUP($A2607,'2022'!$A:$O,11,FALSE),0)</f>
        <v>0</v>
      </c>
      <c r="R2607" s="42">
        <f>+IFERROR(VLOOKUP($A2607,'2022'!$A:$O,12,FALSE),0)</f>
        <v>0</v>
      </c>
      <c r="S2607" s="42">
        <f>+IFERROR(VLOOKUP($A2607,'2022'!$A:$O,13,FALSE),0)</f>
        <v>0</v>
      </c>
      <c r="T2607" s="42">
        <f>+IFERROR(VLOOKUP($A2607,'2022'!$A:$O,14,FALSE),0)</f>
        <v>0</v>
      </c>
      <c r="U2607" s="42">
        <f>+IFERROR(VLOOKUP($A2607,'2022'!$A:$O,15,FALSE),0)</f>
        <v>0</v>
      </c>
    </row>
    <row r="2608" spans="1:21" ht="12" hidden="1" customHeight="1" x14ac:dyDescent="0.25">
      <c r="A2608" s="5">
        <v>526020</v>
      </c>
      <c r="B2608" s="6" t="s">
        <v>284</v>
      </c>
      <c r="C2608" s="6" t="s">
        <v>5</v>
      </c>
      <c r="D2608" s="6">
        <f t="shared" si="2475"/>
        <v>6</v>
      </c>
      <c r="E2608" s="40">
        <f t="shared" ref="E2608:U2609" si="2488">+E2609</f>
        <v>0</v>
      </c>
      <c r="F2608" s="40">
        <f t="shared" si="2488"/>
        <v>0</v>
      </c>
      <c r="G2608" s="40">
        <f t="shared" si="2488"/>
        <v>0</v>
      </c>
      <c r="H2608" s="40">
        <f t="shared" si="2488"/>
        <v>0</v>
      </c>
      <c r="I2608" s="40">
        <f t="shared" si="2488"/>
        <v>0</v>
      </c>
      <c r="J2608" s="40">
        <f t="shared" si="2488"/>
        <v>0</v>
      </c>
      <c r="K2608" s="40">
        <f t="shared" si="2488"/>
        <v>0</v>
      </c>
      <c r="L2608" s="40">
        <f t="shared" si="2488"/>
        <v>0</v>
      </c>
      <c r="M2608" s="40">
        <f t="shared" si="2488"/>
        <v>0</v>
      </c>
      <c r="N2608" s="40">
        <f t="shared" si="2488"/>
        <v>0</v>
      </c>
      <c r="O2608" s="40">
        <f t="shared" si="2488"/>
        <v>0</v>
      </c>
      <c r="P2608" s="40">
        <f t="shared" si="2488"/>
        <v>0</v>
      </c>
      <c r="Q2608" s="40">
        <f t="shared" si="2488"/>
        <v>0</v>
      </c>
      <c r="R2608" s="40">
        <f t="shared" si="2488"/>
        <v>0</v>
      </c>
      <c r="S2608" s="40">
        <f t="shared" si="2488"/>
        <v>0</v>
      </c>
      <c r="T2608" s="40">
        <f t="shared" si="2488"/>
        <v>0</v>
      </c>
      <c r="U2608" s="40">
        <f t="shared" si="2488"/>
        <v>0</v>
      </c>
    </row>
    <row r="2609" spans="1:21" ht="12" hidden="1" x14ac:dyDescent="0.25">
      <c r="A2609" s="34">
        <v>52602001</v>
      </c>
      <c r="B2609" s="35" t="s">
        <v>284</v>
      </c>
      <c r="C2609" s="35" t="s">
        <v>5</v>
      </c>
      <c r="D2609" s="35">
        <f t="shared" si="2475"/>
        <v>8</v>
      </c>
      <c r="E2609" s="41">
        <f t="shared" si="2488"/>
        <v>0</v>
      </c>
      <c r="F2609" s="41">
        <f t="shared" si="2488"/>
        <v>0</v>
      </c>
      <c r="G2609" s="41">
        <f t="shared" si="2488"/>
        <v>0</v>
      </c>
      <c r="H2609" s="41">
        <f t="shared" si="2488"/>
        <v>0</v>
      </c>
      <c r="I2609" s="41">
        <f t="shared" si="2488"/>
        <v>0</v>
      </c>
      <c r="J2609" s="41">
        <f t="shared" si="2488"/>
        <v>0</v>
      </c>
      <c r="K2609" s="41">
        <f t="shared" si="2488"/>
        <v>0</v>
      </c>
      <c r="L2609" s="41">
        <f t="shared" si="2488"/>
        <v>0</v>
      </c>
      <c r="M2609" s="41">
        <f t="shared" si="2488"/>
        <v>0</v>
      </c>
      <c r="N2609" s="41">
        <f t="shared" si="2488"/>
        <v>0</v>
      </c>
      <c r="O2609" s="41">
        <f t="shared" si="2488"/>
        <v>0</v>
      </c>
      <c r="P2609" s="41">
        <f t="shared" si="2488"/>
        <v>0</v>
      </c>
      <c r="Q2609" s="41">
        <f t="shared" si="2488"/>
        <v>0</v>
      </c>
      <c r="R2609" s="41">
        <f t="shared" si="2488"/>
        <v>0</v>
      </c>
      <c r="S2609" s="41">
        <f t="shared" si="2488"/>
        <v>0</v>
      </c>
      <c r="T2609" s="41">
        <f t="shared" si="2488"/>
        <v>0</v>
      </c>
      <c r="U2609" s="41">
        <f t="shared" si="2488"/>
        <v>0</v>
      </c>
    </row>
    <row r="2610" spans="1:21" hidden="1" x14ac:dyDescent="0.2">
      <c r="A2610" s="3">
        <v>5260200101</v>
      </c>
      <c r="B2610" s="4" t="s">
        <v>284</v>
      </c>
      <c r="C2610" s="4" t="s">
        <v>9</v>
      </c>
      <c r="D2610" s="4">
        <f t="shared" si="2475"/>
        <v>10</v>
      </c>
      <c r="E2610" s="42">
        <f>+F2610+G2610+J2610+K2610+L2610+H2610+M2610+N2610+I2610+O2610+P2610+Q2610+R2610+S2610+T2610+U2610</f>
        <v>0</v>
      </c>
      <c r="F2610" s="42">
        <f>IFERROR(VLOOKUP($A2610,'2018'!$A$8:$C$209,3,FALSE),0)</f>
        <v>0</v>
      </c>
      <c r="G2610" s="42">
        <f>IFERROR(VLOOKUP($A2610,'2019'!$A$8:$C$282,3,FALSE),0)</f>
        <v>0</v>
      </c>
      <c r="H2610" s="42">
        <f>+IFERROR(VLOOKUP($A2610,'2020'!$A$14:$C$247,3,FALSE),0)</f>
        <v>0</v>
      </c>
      <c r="I2610" s="42">
        <f>+IFERROR(VLOOKUP($A2610,'2021'!$A$12:$C$276,3,FALSE),0)</f>
        <v>0</v>
      </c>
      <c r="J2610" s="42">
        <f>+IFERROR(VLOOKUP($A2610,'2022'!$A:$O,4,FALSE),0)</f>
        <v>0</v>
      </c>
      <c r="K2610" s="42">
        <f>+IFERROR(VLOOKUP($A2610,'2022'!$A:$O,5,FALSE),0)</f>
        <v>0</v>
      </c>
      <c r="L2610" s="42">
        <f>+IFERROR(VLOOKUP($A2610,'2022'!$A:$O,6,FALSE),0)</f>
        <v>0</v>
      </c>
      <c r="M2610" s="42">
        <f>+IFERROR(VLOOKUP($A2610,'2022'!$A:$O,7,FALSE),0)</f>
        <v>0</v>
      </c>
      <c r="N2610" s="42">
        <f>+IFERROR(VLOOKUP($A2610,'2022'!$A:$O,8,FALSE),0)</f>
        <v>0</v>
      </c>
      <c r="O2610" s="42">
        <f>+IFERROR(VLOOKUP($A2610,'2022'!$A:$O,9,FALSE),0)</f>
        <v>0</v>
      </c>
      <c r="P2610" s="42">
        <f>+IFERROR(VLOOKUP($A2610,'2022'!$A:$O,10,FALSE),0)</f>
        <v>0</v>
      </c>
      <c r="Q2610" s="42">
        <f>+IFERROR(VLOOKUP($A2610,'2022'!$A:$O,11,FALSE),0)</f>
        <v>0</v>
      </c>
      <c r="R2610" s="42">
        <f>+IFERROR(VLOOKUP($A2610,'2022'!$A:$O,12,FALSE),0)</f>
        <v>0</v>
      </c>
      <c r="S2610" s="42">
        <f>+IFERROR(VLOOKUP($A2610,'2022'!$A:$O,13,FALSE),0)</f>
        <v>0</v>
      </c>
      <c r="T2610" s="42">
        <f>+IFERROR(VLOOKUP($A2610,'2022'!$A:$O,14,FALSE),0)</f>
        <v>0</v>
      </c>
      <c r="U2610" s="42">
        <f>+IFERROR(VLOOKUP($A2610,'2022'!$A:$O,15,FALSE),0)</f>
        <v>0</v>
      </c>
    </row>
    <row r="2611" spans="1:21" ht="12" hidden="1" x14ac:dyDescent="0.25">
      <c r="A2611" s="5">
        <v>526098</v>
      </c>
      <c r="B2611" s="6" t="s">
        <v>600</v>
      </c>
      <c r="C2611" s="6" t="s">
        <v>5</v>
      </c>
      <c r="D2611" s="6">
        <f t="shared" si="2475"/>
        <v>6</v>
      </c>
      <c r="E2611" s="40">
        <f t="shared" ref="E2611:U2612" si="2489">+E2612</f>
        <v>0</v>
      </c>
      <c r="F2611" s="40">
        <f t="shared" si="2489"/>
        <v>0</v>
      </c>
      <c r="G2611" s="40">
        <f t="shared" si="2489"/>
        <v>0</v>
      </c>
      <c r="H2611" s="40">
        <f t="shared" si="2489"/>
        <v>0</v>
      </c>
      <c r="I2611" s="40">
        <f t="shared" si="2489"/>
        <v>0</v>
      </c>
      <c r="J2611" s="40">
        <f t="shared" si="2489"/>
        <v>0</v>
      </c>
      <c r="K2611" s="40">
        <f t="shared" si="2489"/>
        <v>0</v>
      </c>
      <c r="L2611" s="40">
        <f t="shared" si="2489"/>
        <v>0</v>
      </c>
      <c r="M2611" s="40">
        <f t="shared" si="2489"/>
        <v>0</v>
      </c>
      <c r="N2611" s="40">
        <f t="shared" si="2489"/>
        <v>0</v>
      </c>
      <c r="O2611" s="40">
        <f t="shared" si="2489"/>
        <v>0</v>
      </c>
      <c r="P2611" s="40">
        <f t="shared" si="2489"/>
        <v>0</v>
      </c>
      <c r="Q2611" s="40">
        <f t="shared" si="2489"/>
        <v>0</v>
      </c>
      <c r="R2611" s="40">
        <f t="shared" si="2489"/>
        <v>0</v>
      </c>
      <c r="S2611" s="40">
        <f t="shared" si="2489"/>
        <v>0</v>
      </c>
      <c r="T2611" s="40">
        <f t="shared" si="2489"/>
        <v>0</v>
      </c>
      <c r="U2611" s="40">
        <f t="shared" si="2489"/>
        <v>0</v>
      </c>
    </row>
    <row r="2612" spans="1:21" ht="12" hidden="1" x14ac:dyDescent="0.25">
      <c r="A2612" s="34">
        <v>52609801</v>
      </c>
      <c r="B2612" s="35" t="s">
        <v>600</v>
      </c>
      <c r="C2612" s="35" t="s">
        <v>5</v>
      </c>
      <c r="D2612" s="35">
        <f t="shared" si="2475"/>
        <v>8</v>
      </c>
      <c r="E2612" s="41">
        <f t="shared" si="2489"/>
        <v>0</v>
      </c>
      <c r="F2612" s="41">
        <f t="shared" si="2489"/>
        <v>0</v>
      </c>
      <c r="G2612" s="41">
        <f t="shared" si="2489"/>
        <v>0</v>
      </c>
      <c r="H2612" s="41">
        <f t="shared" si="2489"/>
        <v>0</v>
      </c>
      <c r="I2612" s="41">
        <f t="shared" si="2489"/>
        <v>0</v>
      </c>
      <c r="J2612" s="41">
        <f t="shared" si="2489"/>
        <v>0</v>
      </c>
      <c r="K2612" s="41">
        <f t="shared" si="2489"/>
        <v>0</v>
      </c>
      <c r="L2612" s="41">
        <f t="shared" si="2489"/>
        <v>0</v>
      </c>
      <c r="M2612" s="41">
        <f t="shared" si="2489"/>
        <v>0</v>
      </c>
      <c r="N2612" s="41">
        <f t="shared" si="2489"/>
        <v>0</v>
      </c>
      <c r="O2612" s="41">
        <f t="shared" si="2489"/>
        <v>0</v>
      </c>
      <c r="P2612" s="41">
        <f t="shared" si="2489"/>
        <v>0</v>
      </c>
      <c r="Q2612" s="41">
        <f t="shared" si="2489"/>
        <v>0</v>
      </c>
      <c r="R2612" s="41">
        <f t="shared" si="2489"/>
        <v>0</v>
      </c>
      <c r="S2612" s="41">
        <f t="shared" si="2489"/>
        <v>0</v>
      </c>
      <c r="T2612" s="41">
        <f t="shared" si="2489"/>
        <v>0</v>
      </c>
      <c r="U2612" s="41">
        <f t="shared" si="2489"/>
        <v>0</v>
      </c>
    </row>
    <row r="2613" spans="1:21" hidden="1" x14ac:dyDescent="0.2">
      <c r="A2613" s="3">
        <v>5260980101</v>
      </c>
      <c r="B2613" s="4" t="s">
        <v>600</v>
      </c>
      <c r="C2613" s="4" t="s">
        <v>9</v>
      </c>
      <c r="D2613" s="4">
        <f t="shared" si="2475"/>
        <v>10</v>
      </c>
      <c r="E2613" s="42">
        <f>+F2613+G2613+J2613+K2613+L2613+H2613+M2613+N2613+I2613+O2613+P2613+Q2613+R2613+S2613+T2613+U2613</f>
        <v>0</v>
      </c>
      <c r="F2613" s="42">
        <f>IFERROR(VLOOKUP($A2613,'2018'!$A$8:$C$209,3,FALSE),0)</f>
        <v>0</v>
      </c>
      <c r="G2613" s="42">
        <f>IFERROR(VLOOKUP($A2613,'2019'!$A$8:$C$282,3,FALSE),0)</f>
        <v>0</v>
      </c>
      <c r="H2613" s="42">
        <f>+IFERROR(VLOOKUP($A2613,'2020'!$A$14:$C$247,3,FALSE),0)</f>
        <v>0</v>
      </c>
      <c r="I2613" s="42">
        <f>+IFERROR(VLOOKUP($A2613,'2021'!$A$12:$C$276,3,FALSE),0)</f>
        <v>0</v>
      </c>
      <c r="J2613" s="42">
        <f>+IFERROR(VLOOKUP($A2613,'2022'!$A:$O,4,FALSE),0)</f>
        <v>0</v>
      </c>
      <c r="K2613" s="42">
        <f>+IFERROR(VLOOKUP($A2613,'2022'!$A:$O,5,FALSE),0)</f>
        <v>0</v>
      </c>
      <c r="L2613" s="42">
        <f>+IFERROR(VLOOKUP($A2613,'2022'!$A:$O,6,FALSE),0)</f>
        <v>0</v>
      </c>
      <c r="M2613" s="42">
        <f>+IFERROR(VLOOKUP($A2613,'2022'!$A:$O,7,FALSE),0)</f>
        <v>0</v>
      </c>
      <c r="N2613" s="42">
        <f>+IFERROR(VLOOKUP($A2613,'2022'!$A:$O,8,FALSE),0)</f>
        <v>0</v>
      </c>
      <c r="O2613" s="42">
        <f>+IFERROR(VLOOKUP($A2613,'2022'!$A:$O,9,FALSE),0)</f>
        <v>0</v>
      </c>
      <c r="P2613" s="42">
        <f>+IFERROR(VLOOKUP($A2613,'2022'!$A:$O,10,FALSE),0)</f>
        <v>0</v>
      </c>
      <c r="Q2613" s="42">
        <f>+IFERROR(VLOOKUP($A2613,'2022'!$A:$O,11,FALSE),0)</f>
        <v>0</v>
      </c>
      <c r="R2613" s="42">
        <f>+IFERROR(VLOOKUP($A2613,'2022'!$A:$O,12,FALSE),0)</f>
        <v>0</v>
      </c>
      <c r="S2613" s="42">
        <f>+IFERROR(VLOOKUP($A2613,'2022'!$A:$O,13,FALSE),0)</f>
        <v>0</v>
      </c>
      <c r="T2613" s="42">
        <f>+IFERROR(VLOOKUP($A2613,'2022'!$A:$O,14,FALSE),0)</f>
        <v>0</v>
      </c>
      <c r="U2613" s="42">
        <f>+IFERROR(VLOOKUP($A2613,'2022'!$A:$O,15,FALSE),0)</f>
        <v>0</v>
      </c>
    </row>
    <row r="2614" spans="1:21" ht="12" hidden="1" x14ac:dyDescent="0.25">
      <c r="A2614" s="32">
        <v>5265</v>
      </c>
      <c r="B2614" s="33" t="s">
        <v>1104</v>
      </c>
      <c r="C2614" s="33" t="s">
        <v>5</v>
      </c>
      <c r="D2614" s="33">
        <f t="shared" si="2475"/>
        <v>4</v>
      </c>
      <c r="E2614" s="39">
        <f t="shared" ref="E2614:L2614" si="2490">+E2615+E2618+E2621</f>
        <v>0</v>
      </c>
      <c r="F2614" s="39">
        <f t="shared" si="2490"/>
        <v>0</v>
      </c>
      <c r="G2614" s="39">
        <f t="shared" si="2490"/>
        <v>0</v>
      </c>
      <c r="H2614" s="39">
        <f t="shared" ref="H2614" si="2491">+H2615+H2618+H2621</f>
        <v>0</v>
      </c>
      <c r="I2614" s="39">
        <f t="shared" ref="I2614" si="2492">+I2615+I2618+I2621</f>
        <v>0</v>
      </c>
      <c r="J2614" s="39">
        <f t="shared" si="2490"/>
        <v>0</v>
      </c>
      <c r="K2614" s="39">
        <f t="shared" si="2490"/>
        <v>0</v>
      </c>
      <c r="L2614" s="39">
        <f t="shared" si="2490"/>
        <v>0</v>
      </c>
      <c r="M2614" s="39">
        <f t="shared" ref="M2614:N2614" si="2493">+M2615+M2618+M2621</f>
        <v>0</v>
      </c>
      <c r="N2614" s="39">
        <f t="shared" si="2493"/>
        <v>0</v>
      </c>
      <c r="O2614" s="39">
        <f t="shared" ref="O2614:S2614" si="2494">+O2615+O2618+O2621</f>
        <v>0</v>
      </c>
      <c r="P2614" s="39">
        <f t="shared" si="2494"/>
        <v>0</v>
      </c>
      <c r="Q2614" s="39">
        <f t="shared" si="2494"/>
        <v>0</v>
      </c>
      <c r="R2614" s="39">
        <f t="shared" si="2494"/>
        <v>0</v>
      </c>
      <c r="S2614" s="39">
        <f t="shared" si="2494"/>
        <v>0</v>
      </c>
      <c r="T2614" s="39">
        <f t="shared" ref="T2614:U2614" si="2495">+T2615+T2618+T2621</f>
        <v>0</v>
      </c>
      <c r="U2614" s="39">
        <f t="shared" si="2495"/>
        <v>0</v>
      </c>
    </row>
    <row r="2615" spans="1:21" ht="12" hidden="1" x14ac:dyDescent="0.25">
      <c r="A2615" s="5">
        <v>526510</v>
      </c>
      <c r="B2615" s="6" t="s">
        <v>298</v>
      </c>
      <c r="C2615" s="6" t="s">
        <v>5</v>
      </c>
      <c r="D2615" s="6">
        <f t="shared" si="2475"/>
        <v>6</v>
      </c>
      <c r="E2615" s="40">
        <f t="shared" ref="E2615:U2616" si="2496">+E2616</f>
        <v>0</v>
      </c>
      <c r="F2615" s="40">
        <f t="shared" si="2496"/>
        <v>0</v>
      </c>
      <c r="G2615" s="40">
        <f t="shared" si="2496"/>
        <v>0</v>
      </c>
      <c r="H2615" s="40">
        <f t="shared" si="2496"/>
        <v>0</v>
      </c>
      <c r="I2615" s="40">
        <f t="shared" si="2496"/>
        <v>0</v>
      </c>
      <c r="J2615" s="40">
        <f t="shared" si="2496"/>
        <v>0</v>
      </c>
      <c r="K2615" s="40">
        <f t="shared" si="2496"/>
        <v>0</v>
      </c>
      <c r="L2615" s="40">
        <f t="shared" si="2496"/>
        <v>0</v>
      </c>
      <c r="M2615" s="40">
        <f t="shared" si="2496"/>
        <v>0</v>
      </c>
      <c r="N2615" s="40">
        <f t="shared" si="2496"/>
        <v>0</v>
      </c>
      <c r="O2615" s="40">
        <f t="shared" si="2496"/>
        <v>0</v>
      </c>
      <c r="P2615" s="40">
        <f t="shared" si="2496"/>
        <v>0</v>
      </c>
      <c r="Q2615" s="40">
        <f t="shared" si="2496"/>
        <v>0</v>
      </c>
      <c r="R2615" s="40">
        <f t="shared" si="2496"/>
        <v>0</v>
      </c>
      <c r="S2615" s="40">
        <f t="shared" si="2496"/>
        <v>0</v>
      </c>
      <c r="T2615" s="40">
        <f t="shared" si="2496"/>
        <v>0</v>
      </c>
      <c r="U2615" s="40">
        <f t="shared" si="2496"/>
        <v>0</v>
      </c>
    </row>
    <row r="2616" spans="1:21" ht="12" hidden="1" x14ac:dyDescent="0.25">
      <c r="A2616" s="34">
        <v>52651001</v>
      </c>
      <c r="B2616" s="35" t="s">
        <v>298</v>
      </c>
      <c r="C2616" s="35" t="s">
        <v>5</v>
      </c>
      <c r="D2616" s="35">
        <f t="shared" si="2475"/>
        <v>8</v>
      </c>
      <c r="E2616" s="41">
        <f t="shared" si="2496"/>
        <v>0</v>
      </c>
      <c r="F2616" s="41">
        <f t="shared" si="2496"/>
        <v>0</v>
      </c>
      <c r="G2616" s="41">
        <f t="shared" si="2496"/>
        <v>0</v>
      </c>
      <c r="H2616" s="41">
        <f t="shared" si="2496"/>
        <v>0</v>
      </c>
      <c r="I2616" s="41">
        <f t="shared" si="2496"/>
        <v>0</v>
      </c>
      <c r="J2616" s="41">
        <f t="shared" si="2496"/>
        <v>0</v>
      </c>
      <c r="K2616" s="41">
        <f t="shared" si="2496"/>
        <v>0</v>
      </c>
      <c r="L2616" s="41">
        <f t="shared" si="2496"/>
        <v>0</v>
      </c>
      <c r="M2616" s="41">
        <f t="shared" si="2496"/>
        <v>0</v>
      </c>
      <c r="N2616" s="41">
        <f t="shared" si="2496"/>
        <v>0</v>
      </c>
      <c r="O2616" s="41">
        <f t="shared" si="2496"/>
        <v>0</v>
      </c>
      <c r="P2616" s="41">
        <f t="shared" si="2496"/>
        <v>0</v>
      </c>
      <c r="Q2616" s="41">
        <f t="shared" si="2496"/>
        <v>0</v>
      </c>
      <c r="R2616" s="41">
        <f t="shared" si="2496"/>
        <v>0</v>
      </c>
      <c r="S2616" s="41">
        <f t="shared" si="2496"/>
        <v>0</v>
      </c>
      <c r="T2616" s="41">
        <f t="shared" si="2496"/>
        <v>0</v>
      </c>
      <c r="U2616" s="41">
        <f t="shared" si="2496"/>
        <v>0</v>
      </c>
    </row>
    <row r="2617" spans="1:21" hidden="1" x14ac:dyDescent="0.2">
      <c r="A2617" s="3">
        <v>5265100101</v>
      </c>
      <c r="B2617" s="4" t="s">
        <v>298</v>
      </c>
      <c r="C2617" s="4" t="s">
        <v>9</v>
      </c>
      <c r="D2617" s="4">
        <f t="shared" si="2475"/>
        <v>10</v>
      </c>
      <c r="E2617" s="42">
        <f>+F2617+G2617+J2617+K2617+L2617+H2617+M2617+N2617+I2617+O2617+P2617+Q2617+R2617+S2617+T2617+U2617</f>
        <v>0</v>
      </c>
      <c r="F2617" s="42">
        <f>IFERROR(VLOOKUP($A2617,'2018'!$A$8:$C$209,3,FALSE),0)</f>
        <v>0</v>
      </c>
      <c r="G2617" s="42">
        <f>IFERROR(VLOOKUP($A2617,'2019'!$A$8:$C$282,3,FALSE),0)</f>
        <v>0</v>
      </c>
      <c r="H2617" s="42">
        <f>+IFERROR(VLOOKUP($A2617,'2020'!$A$14:$C$247,3,FALSE),0)</f>
        <v>0</v>
      </c>
      <c r="I2617" s="42">
        <f>+IFERROR(VLOOKUP($A2617,'2021'!$A$12:$C$276,3,FALSE),0)</f>
        <v>0</v>
      </c>
      <c r="J2617" s="42">
        <f>+IFERROR(VLOOKUP($A2617,'2022'!$A:$O,4,FALSE),0)</f>
        <v>0</v>
      </c>
      <c r="K2617" s="42">
        <f>+IFERROR(VLOOKUP($A2617,'2022'!$A:$O,5,FALSE),0)</f>
        <v>0</v>
      </c>
      <c r="L2617" s="42">
        <f>+IFERROR(VLOOKUP($A2617,'2022'!$A:$O,6,FALSE),0)</f>
        <v>0</v>
      </c>
      <c r="M2617" s="42">
        <f>+IFERROR(VLOOKUP($A2617,'2022'!$A:$O,7,FALSE),0)</f>
        <v>0</v>
      </c>
      <c r="N2617" s="42">
        <f>+IFERROR(VLOOKUP($A2617,'2022'!$A:$O,8,FALSE),0)</f>
        <v>0</v>
      </c>
      <c r="O2617" s="42">
        <f>+IFERROR(VLOOKUP($A2617,'2022'!$A:$O,9,FALSE),0)</f>
        <v>0</v>
      </c>
      <c r="P2617" s="42">
        <f>+IFERROR(VLOOKUP($A2617,'2022'!$A:$O,10,FALSE),0)</f>
        <v>0</v>
      </c>
      <c r="Q2617" s="42">
        <f>+IFERROR(VLOOKUP($A2617,'2022'!$A:$O,11,FALSE),0)</f>
        <v>0</v>
      </c>
      <c r="R2617" s="42">
        <f>+IFERROR(VLOOKUP($A2617,'2022'!$A:$O,12,FALSE),0)</f>
        <v>0</v>
      </c>
      <c r="S2617" s="42">
        <f>+IFERROR(VLOOKUP($A2617,'2022'!$A:$O,13,FALSE),0)</f>
        <v>0</v>
      </c>
      <c r="T2617" s="42">
        <f>+IFERROR(VLOOKUP($A2617,'2022'!$A:$O,14,FALSE),0)</f>
        <v>0</v>
      </c>
      <c r="U2617" s="42">
        <f>+IFERROR(VLOOKUP($A2617,'2022'!$A:$O,15,FALSE),0)</f>
        <v>0</v>
      </c>
    </row>
    <row r="2618" spans="1:21" ht="12" hidden="1" x14ac:dyDescent="0.25">
      <c r="A2618" s="5">
        <v>526515</v>
      </c>
      <c r="B2618" s="6" t="s">
        <v>314</v>
      </c>
      <c r="C2618" s="6" t="s">
        <v>5</v>
      </c>
      <c r="D2618" s="6">
        <f t="shared" si="2475"/>
        <v>6</v>
      </c>
      <c r="E2618" s="40">
        <f t="shared" ref="E2618:U2619" si="2497">+E2619</f>
        <v>0</v>
      </c>
      <c r="F2618" s="40">
        <f t="shared" si="2497"/>
        <v>0</v>
      </c>
      <c r="G2618" s="40">
        <f t="shared" si="2497"/>
        <v>0</v>
      </c>
      <c r="H2618" s="40">
        <f t="shared" si="2497"/>
        <v>0</v>
      </c>
      <c r="I2618" s="40">
        <f t="shared" si="2497"/>
        <v>0</v>
      </c>
      <c r="J2618" s="40">
        <f t="shared" si="2497"/>
        <v>0</v>
      </c>
      <c r="K2618" s="40">
        <f t="shared" si="2497"/>
        <v>0</v>
      </c>
      <c r="L2618" s="40">
        <f t="shared" si="2497"/>
        <v>0</v>
      </c>
      <c r="M2618" s="40">
        <f t="shared" si="2497"/>
        <v>0</v>
      </c>
      <c r="N2618" s="40">
        <f t="shared" si="2497"/>
        <v>0</v>
      </c>
      <c r="O2618" s="40">
        <f t="shared" si="2497"/>
        <v>0</v>
      </c>
      <c r="P2618" s="40">
        <f t="shared" si="2497"/>
        <v>0</v>
      </c>
      <c r="Q2618" s="40">
        <f t="shared" si="2497"/>
        <v>0</v>
      </c>
      <c r="R2618" s="40">
        <f t="shared" si="2497"/>
        <v>0</v>
      </c>
      <c r="S2618" s="40">
        <f t="shared" si="2497"/>
        <v>0</v>
      </c>
      <c r="T2618" s="40">
        <f t="shared" si="2497"/>
        <v>0</v>
      </c>
      <c r="U2618" s="40">
        <f t="shared" si="2497"/>
        <v>0</v>
      </c>
    </row>
    <row r="2619" spans="1:21" ht="12" hidden="1" customHeight="1" x14ac:dyDescent="0.25">
      <c r="A2619" s="34">
        <v>52651501</v>
      </c>
      <c r="B2619" s="35" t="s">
        <v>314</v>
      </c>
      <c r="C2619" s="35" t="s">
        <v>5</v>
      </c>
      <c r="D2619" s="35">
        <f t="shared" si="2475"/>
        <v>8</v>
      </c>
      <c r="E2619" s="41">
        <f t="shared" si="2497"/>
        <v>0</v>
      </c>
      <c r="F2619" s="41">
        <f t="shared" si="2497"/>
        <v>0</v>
      </c>
      <c r="G2619" s="41">
        <f t="shared" si="2497"/>
        <v>0</v>
      </c>
      <c r="H2619" s="41">
        <f t="shared" si="2497"/>
        <v>0</v>
      </c>
      <c r="I2619" s="41">
        <f t="shared" si="2497"/>
        <v>0</v>
      </c>
      <c r="J2619" s="41">
        <f t="shared" si="2497"/>
        <v>0</v>
      </c>
      <c r="K2619" s="41">
        <f t="shared" si="2497"/>
        <v>0</v>
      </c>
      <c r="L2619" s="41">
        <f t="shared" si="2497"/>
        <v>0</v>
      </c>
      <c r="M2619" s="41">
        <f t="shared" si="2497"/>
        <v>0</v>
      </c>
      <c r="N2619" s="41">
        <f t="shared" si="2497"/>
        <v>0</v>
      </c>
      <c r="O2619" s="41">
        <f t="shared" si="2497"/>
        <v>0</v>
      </c>
      <c r="P2619" s="41">
        <f t="shared" si="2497"/>
        <v>0</v>
      </c>
      <c r="Q2619" s="41">
        <f t="shared" si="2497"/>
        <v>0</v>
      </c>
      <c r="R2619" s="41">
        <f t="shared" si="2497"/>
        <v>0</v>
      </c>
      <c r="S2619" s="41">
        <f t="shared" si="2497"/>
        <v>0</v>
      </c>
      <c r="T2619" s="41">
        <f t="shared" si="2497"/>
        <v>0</v>
      </c>
      <c r="U2619" s="41">
        <f t="shared" si="2497"/>
        <v>0</v>
      </c>
    </row>
    <row r="2620" spans="1:21" ht="12" hidden="1" customHeight="1" x14ac:dyDescent="0.2">
      <c r="A2620" s="3">
        <v>5265150101</v>
      </c>
      <c r="B2620" s="4" t="s">
        <v>314</v>
      </c>
      <c r="C2620" s="4" t="s">
        <v>9</v>
      </c>
      <c r="D2620" s="4">
        <f t="shared" si="2475"/>
        <v>10</v>
      </c>
      <c r="E2620" s="42">
        <f>+F2620+G2620+J2620+K2620+L2620+H2620+M2620+N2620+I2620+O2620+P2620+Q2620+R2620+S2620+T2620+U2620</f>
        <v>0</v>
      </c>
      <c r="F2620" s="42">
        <f>IFERROR(VLOOKUP($A2620,'2018'!$A$8:$C$209,3,FALSE),0)</f>
        <v>0</v>
      </c>
      <c r="G2620" s="42">
        <f>IFERROR(VLOOKUP($A2620,'2019'!$A$8:$C$282,3,FALSE),0)</f>
        <v>0</v>
      </c>
      <c r="H2620" s="42">
        <f>+IFERROR(VLOOKUP($A2620,'2020'!$A$14:$C$247,3,FALSE),0)</f>
        <v>0</v>
      </c>
      <c r="I2620" s="42">
        <f>+IFERROR(VLOOKUP($A2620,'2021'!$A$12:$C$276,3,FALSE),0)</f>
        <v>0</v>
      </c>
      <c r="J2620" s="42">
        <f>+IFERROR(VLOOKUP($A2620,'2022'!$A:$O,4,FALSE),0)</f>
        <v>0</v>
      </c>
      <c r="K2620" s="42">
        <f>+IFERROR(VLOOKUP($A2620,'2022'!$A:$O,5,FALSE),0)</f>
        <v>0</v>
      </c>
      <c r="L2620" s="42">
        <f>+IFERROR(VLOOKUP($A2620,'2022'!$A:$O,6,FALSE),0)</f>
        <v>0</v>
      </c>
      <c r="M2620" s="42">
        <f>+IFERROR(VLOOKUP($A2620,'2022'!$A:$O,7,FALSE),0)</f>
        <v>0</v>
      </c>
      <c r="N2620" s="42">
        <f>+IFERROR(VLOOKUP($A2620,'2022'!$A:$O,8,FALSE),0)</f>
        <v>0</v>
      </c>
      <c r="O2620" s="42">
        <f>+IFERROR(VLOOKUP($A2620,'2022'!$A:$O,9,FALSE),0)</f>
        <v>0</v>
      </c>
      <c r="P2620" s="42">
        <f>+IFERROR(VLOOKUP($A2620,'2022'!$A:$O,10,FALSE),0)</f>
        <v>0</v>
      </c>
      <c r="Q2620" s="42">
        <f>+IFERROR(VLOOKUP($A2620,'2022'!$A:$O,11,FALSE),0)</f>
        <v>0</v>
      </c>
      <c r="R2620" s="42">
        <f>+IFERROR(VLOOKUP($A2620,'2022'!$A:$O,12,FALSE),0)</f>
        <v>0</v>
      </c>
      <c r="S2620" s="42">
        <f>+IFERROR(VLOOKUP($A2620,'2022'!$A:$O,13,FALSE),0)</f>
        <v>0</v>
      </c>
      <c r="T2620" s="42">
        <f>+IFERROR(VLOOKUP($A2620,'2022'!$A:$O,14,FALSE),0)</f>
        <v>0</v>
      </c>
      <c r="U2620" s="42">
        <f>+IFERROR(VLOOKUP($A2620,'2022'!$A:$O,15,FALSE),0)</f>
        <v>0</v>
      </c>
    </row>
    <row r="2621" spans="1:21" ht="12" hidden="1" customHeight="1" x14ac:dyDescent="0.25">
      <c r="A2621" s="5">
        <v>526595</v>
      </c>
      <c r="B2621" s="6" t="s">
        <v>167</v>
      </c>
      <c r="C2621" s="6" t="s">
        <v>5</v>
      </c>
      <c r="D2621" s="6">
        <f t="shared" si="2475"/>
        <v>6</v>
      </c>
      <c r="E2621" s="40">
        <f t="shared" ref="E2621:U2621" si="2498">+E2622</f>
        <v>0</v>
      </c>
      <c r="F2621" s="40">
        <f t="shared" si="2498"/>
        <v>0</v>
      </c>
      <c r="G2621" s="40">
        <f t="shared" si="2498"/>
        <v>0</v>
      </c>
      <c r="H2621" s="40">
        <f t="shared" si="2498"/>
        <v>0</v>
      </c>
      <c r="I2621" s="40">
        <f t="shared" si="2498"/>
        <v>0</v>
      </c>
      <c r="J2621" s="40">
        <f t="shared" si="2498"/>
        <v>0</v>
      </c>
      <c r="K2621" s="40">
        <f t="shared" si="2498"/>
        <v>0</v>
      </c>
      <c r="L2621" s="40">
        <f t="shared" si="2498"/>
        <v>0</v>
      </c>
      <c r="M2621" s="40">
        <f t="shared" si="2498"/>
        <v>0</v>
      </c>
      <c r="N2621" s="40">
        <f t="shared" si="2498"/>
        <v>0</v>
      </c>
      <c r="O2621" s="40">
        <f t="shared" si="2498"/>
        <v>0</v>
      </c>
      <c r="P2621" s="40">
        <f t="shared" si="2498"/>
        <v>0</v>
      </c>
      <c r="Q2621" s="40">
        <f t="shared" si="2498"/>
        <v>0</v>
      </c>
      <c r="R2621" s="40">
        <f t="shared" si="2498"/>
        <v>0</v>
      </c>
      <c r="S2621" s="40">
        <f t="shared" si="2498"/>
        <v>0</v>
      </c>
      <c r="T2621" s="40">
        <f t="shared" si="2498"/>
        <v>0</v>
      </c>
      <c r="U2621" s="40">
        <f t="shared" si="2498"/>
        <v>0</v>
      </c>
    </row>
    <row r="2622" spans="1:21" ht="12" hidden="1" x14ac:dyDescent="0.25">
      <c r="A2622" s="34">
        <v>52659501</v>
      </c>
      <c r="B2622" s="35" t="s">
        <v>167</v>
      </c>
      <c r="C2622" s="35" t="s">
        <v>5</v>
      </c>
      <c r="D2622" s="35">
        <f t="shared" si="2475"/>
        <v>8</v>
      </c>
      <c r="E2622" s="41">
        <f t="shared" ref="E2622:L2622" si="2499">SUBTOTAL(9,E2623:E2632)</f>
        <v>0</v>
      </c>
      <c r="F2622" s="41">
        <f t="shared" si="2499"/>
        <v>0</v>
      </c>
      <c r="G2622" s="41">
        <f t="shared" si="2499"/>
        <v>0</v>
      </c>
      <c r="H2622" s="41">
        <f t="shared" ref="H2622" si="2500">SUBTOTAL(9,H2623:H2632)</f>
        <v>0</v>
      </c>
      <c r="I2622" s="41">
        <f t="shared" ref="I2622" si="2501">SUBTOTAL(9,I2623:I2632)</f>
        <v>0</v>
      </c>
      <c r="J2622" s="41">
        <f t="shared" si="2499"/>
        <v>0</v>
      </c>
      <c r="K2622" s="41">
        <f t="shared" si="2499"/>
        <v>0</v>
      </c>
      <c r="L2622" s="41">
        <f t="shared" si="2499"/>
        <v>0</v>
      </c>
      <c r="M2622" s="41">
        <f t="shared" ref="M2622:N2622" si="2502">SUBTOTAL(9,M2623:M2632)</f>
        <v>0</v>
      </c>
      <c r="N2622" s="41">
        <f t="shared" si="2502"/>
        <v>0</v>
      </c>
      <c r="O2622" s="41">
        <f t="shared" ref="O2622:S2622" si="2503">SUBTOTAL(9,O2623:O2632)</f>
        <v>0</v>
      </c>
      <c r="P2622" s="41">
        <f t="shared" si="2503"/>
        <v>0</v>
      </c>
      <c r="Q2622" s="41">
        <f t="shared" si="2503"/>
        <v>0</v>
      </c>
      <c r="R2622" s="41">
        <f t="shared" si="2503"/>
        <v>0</v>
      </c>
      <c r="S2622" s="41">
        <f t="shared" si="2503"/>
        <v>0</v>
      </c>
      <c r="T2622" s="41">
        <f t="shared" ref="T2622:U2622" si="2504">SUBTOTAL(9,T2623:T2632)</f>
        <v>0</v>
      </c>
      <c r="U2622" s="41">
        <f t="shared" si="2504"/>
        <v>0</v>
      </c>
    </row>
    <row r="2623" spans="1:21" hidden="1" x14ac:dyDescent="0.2">
      <c r="A2623" s="3">
        <v>5265950101</v>
      </c>
      <c r="B2623" s="4" t="s">
        <v>1105</v>
      </c>
      <c r="C2623" s="4" t="s">
        <v>9</v>
      </c>
      <c r="D2623" s="4">
        <f t="shared" si="2475"/>
        <v>10</v>
      </c>
      <c r="E2623" s="42">
        <f t="shared" ref="E2623:E2632" si="2505">+F2623+G2623+J2623+K2623+L2623+H2623+M2623+N2623+I2623+O2623+P2623+Q2623+R2623+S2623+T2623+U2623</f>
        <v>0</v>
      </c>
      <c r="F2623" s="42">
        <f>IFERROR(VLOOKUP($A2623,'2018'!$A$8:$C$209,3,FALSE),0)</f>
        <v>0</v>
      </c>
      <c r="G2623" s="42">
        <f>IFERROR(VLOOKUP($A2623,'2019'!$A$8:$C$282,3,FALSE),0)</f>
        <v>0</v>
      </c>
      <c r="H2623" s="42">
        <f>+IFERROR(VLOOKUP($A2623,'2020'!$A$14:$C$247,3,FALSE),0)</f>
        <v>0</v>
      </c>
      <c r="I2623" s="42">
        <f>+IFERROR(VLOOKUP($A2623,'2021'!$A$12:$C$276,3,FALSE),0)</f>
        <v>0</v>
      </c>
      <c r="J2623" s="42">
        <f>+IFERROR(VLOOKUP($A2623,'2022'!$A:$O,4,FALSE),0)</f>
        <v>0</v>
      </c>
      <c r="K2623" s="42">
        <f>+IFERROR(VLOOKUP($A2623,'2022'!$A:$O,5,FALSE),0)</f>
        <v>0</v>
      </c>
      <c r="L2623" s="42">
        <f>+IFERROR(VLOOKUP($A2623,'2022'!$A:$O,6,FALSE),0)</f>
        <v>0</v>
      </c>
      <c r="M2623" s="42">
        <f>+IFERROR(VLOOKUP($A2623,'2022'!$A:$O,7,FALSE),0)</f>
        <v>0</v>
      </c>
      <c r="N2623" s="42">
        <f>+IFERROR(VLOOKUP($A2623,'2022'!$A:$O,8,FALSE),0)</f>
        <v>0</v>
      </c>
      <c r="O2623" s="42">
        <f>+IFERROR(VLOOKUP($A2623,'2022'!$A:$O,9,FALSE),0)</f>
        <v>0</v>
      </c>
      <c r="P2623" s="42">
        <f>+IFERROR(VLOOKUP($A2623,'2022'!$A:$O,10,FALSE),0)</f>
        <v>0</v>
      </c>
      <c r="Q2623" s="42">
        <f>+IFERROR(VLOOKUP($A2623,'2022'!$A:$O,11,FALSE),0)</f>
        <v>0</v>
      </c>
      <c r="R2623" s="42">
        <f>+IFERROR(VLOOKUP($A2623,'2022'!$A:$O,12,FALSE),0)</f>
        <v>0</v>
      </c>
      <c r="S2623" s="42">
        <f>+IFERROR(VLOOKUP($A2623,'2022'!$A:$O,13,FALSE),0)</f>
        <v>0</v>
      </c>
      <c r="T2623" s="42">
        <f>+IFERROR(VLOOKUP($A2623,'2022'!$A:$O,14,FALSE),0)</f>
        <v>0</v>
      </c>
      <c r="U2623" s="42">
        <f>+IFERROR(VLOOKUP($A2623,'2022'!$A:$O,15,FALSE),0)</f>
        <v>0</v>
      </c>
    </row>
    <row r="2624" spans="1:21" ht="12" hidden="1" customHeight="1" x14ac:dyDescent="0.2">
      <c r="A2624" s="3">
        <v>5265950102</v>
      </c>
      <c r="B2624" s="4" t="s">
        <v>122</v>
      </c>
      <c r="C2624" s="4" t="s">
        <v>9</v>
      </c>
      <c r="D2624" s="4">
        <f t="shared" si="2475"/>
        <v>10</v>
      </c>
      <c r="E2624" s="42">
        <f t="shared" si="2505"/>
        <v>0</v>
      </c>
      <c r="F2624" s="42">
        <f>IFERROR(VLOOKUP($A2624,'2018'!$A$8:$C$209,3,FALSE),0)</f>
        <v>0</v>
      </c>
      <c r="G2624" s="42">
        <f>IFERROR(VLOOKUP($A2624,'2019'!$A$8:$C$282,3,FALSE),0)</f>
        <v>0</v>
      </c>
      <c r="H2624" s="42">
        <f>+IFERROR(VLOOKUP($A2624,'2020'!$A$14:$C$247,3,FALSE),0)</f>
        <v>0</v>
      </c>
      <c r="I2624" s="42">
        <f>+IFERROR(VLOOKUP($A2624,'2021'!$A$12:$C$276,3,FALSE),0)</f>
        <v>0</v>
      </c>
      <c r="J2624" s="42">
        <f>+IFERROR(VLOOKUP($A2624,'2022'!$A:$O,4,FALSE),0)</f>
        <v>0</v>
      </c>
      <c r="K2624" s="42">
        <f>+IFERROR(VLOOKUP($A2624,'2022'!$A:$O,5,FALSE),0)</f>
        <v>0</v>
      </c>
      <c r="L2624" s="42">
        <f>+IFERROR(VLOOKUP($A2624,'2022'!$A:$O,6,FALSE),0)</f>
        <v>0</v>
      </c>
      <c r="M2624" s="42">
        <f>+IFERROR(VLOOKUP($A2624,'2022'!$A:$O,7,FALSE),0)</f>
        <v>0</v>
      </c>
      <c r="N2624" s="42">
        <f>+IFERROR(VLOOKUP($A2624,'2022'!$A:$O,8,FALSE),0)</f>
        <v>0</v>
      </c>
      <c r="O2624" s="42">
        <f>+IFERROR(VLOOKUP($A2624,'2022'!$A:$O,9,FALSE),0)</f>
        <v>0</v>
      </c>
      <c r="P2624" s="42">
        <f>+IFERROR(VLOOKUP($A2624,'2022'!$A:$O,10,FALSE),0)</f>
        <v>0</v>
      </c>
      <c r="Q2624" s="42">
        <f>+IFERROR(VLOOKUP($A2624,'2022'!$A:$O,11,FALSE),0)</f>
        <v>0</v>
      </c>
      <c r="R2624" s="42">
        <f>+IFERROR(VLOOKUP($A2624,'2022'!$A:$O,12,FALSE),0)</f>
        <v>0</v>
      </c>
      <c r="S2624" s="42">
        <f>+IFERROR(VLOOKUP($A2624,'2022'!$A:$O,13,FALSE),0)</f>
        <v>0</v>
      </c>
      <c r="T2624" s="42">
        <f>+IFERROR(VLOOKUP($A2624,'2022'!$A:$O,14,FALSE),0)</f>
        <v>0</v>
      </c>
      <c r="U2624" s="42">
        <f>+IFERROR(VLOOKUP($A2624,'2022'!$A:$O,15,FALSE),0)</f>
        <v>0</v>
      </c>
    </row>
    <row r="2625" spans="1:21" ht="12" hidden="1" customHeight="1" x14ac:dyDescent="0.2">
      <c r="A2625" s="3">
        <v>5265950103</v>
      </c>
      <c r="B2625" s="4" t="s">
        <v>710</v>
      </c>
      <c r="C2625" s="4" t="s">
        <v>9</v>
      </c>
      <c r="D2625" s="4">
        <f t="shared" si="2475"/>
        <v>10</v>
      </c>
      <c r="E2625" s="42">
        <f t="shared" si="2505"/>
        <v>0</v>
      </c>
      <c r="F2625" s="42">
        <f>IFERROR(VLOOKUP($A2625,'2018'!$A$8:$C$209,3,FALSE),0)</f>
        <v>0</v>
      </c>
      <c r="G2625" s="42">
        <f>IFERROR(VLOOKUP($A2625,'2019'!$A$8:$C$282,3,FALSE),0)</f>
        <v>0</v>
      </c>
      <c r="H2625" s="42">
        <f>+IFERROR(VLOOKUP($A2625,'2020'!$A$14:$C$247,3,FALSE),0)</f>
        <v>0</v>
      </c>
      <c r="I2625" s="42">
        <f>+IFERROR(VLOOKUP($A2625,'2021'!$A$12:$C$276,3,FALSE),0)</f>
        <v>0</v>
      </c>
      <c r="J2625" s="42">
        <f>+IFERROR(VLOOKUP($A2625,'2022'!$A:$O,4,FALSE),0)</f>
        <v>0</v>
      </c>
      <c r="K2625" s="42">
        <f>+IFERROR(VLOOKUP($A2625,'2022'!$A:$O,5,FALSE),0)</f>
        <v>0</v>
      </c>
      <c r="L2625" s="42">
        <f>+IFERROR(VLOOKUP($A2625,'2022'!$A:$O,6,FALSE),0)</f>
        <v>0</v>
      </c>
      <c r="M2625" s="42">
        <f>+IFERROR(VLOOKUP($A2625,'2022'!$A:$O,7,FALSE),0)</f>
        <v>0</v>
      </c>
      <c r="N2625" s="42">
        <f>+IFERROR(VLOOKUP($A2625,'2022'!$A:$O,8,FALSE),0)</f>
        <v>0</v>
      </c>
      <c r="O2625" s="42">
        <f>+IFERROR(VLOOKUP($A2625,'2022'!$A:$O,9,FALSE),0)</f>
        <v>0</v>
      </c>
      <c r="P2625" s="42">
        <f>+IFERROR(VLOOKUP($A2625,'2022'!$A:$O,10,FALSE),0)</f>
        <v>0</v>
      </c>
      <c r="Q2625" s="42">
        <f>+IFERROR(VLOOKUP($A2625,'2022'!$A:$O,11,FALSE),0)</f>
        <v>0</v>
      </c>
      <c r="R2625" s="42">
        <f>+IFERROR(VLOOKUP($A2625,'2022'!$A:$O,12,FALSE),0)</f>
        <v>0</v>
      </c>
      <c r="S2625" s="42">
        <f>+IFERROR(VLOOKUP($A2625,'2022'!$A:$O,13,FALSE),0)</f>
        <v>0</v>
      </c>
      <c r="T2625" s="42">
        <f>+IFERROR(VLOOKUP($A2625,'2022'!$A:$O,14,FALSE),0)</f>
        <v>0</v>
      </c>
      <c r="U2625" s="42">
        <f>+IFERROR(VLOOKUP($A2625,'2022'!$A:$O,15,FALSE),0)</f>
        <v>0</v>
      </c>
    </row>
    <row r="2626" spans="1:21" hidden="1" x14ac:dyDescent="0.2">
      <c r="A2626" s="3">
        <v>5265950104</v>
      </c>
      <c r="B2626" s="4" t="s">
        <v>126</v>
      </c>
      <c r="C2626" s="4" t="s">
        <v>9</v>
      </c>
      <c r="D2626" s="4">
        <f t="shared" si="2475"/>
        <v>10</v>
      </c>
      <c r="E2626" s="42">
        <f t="shared" si="2505"/>
        <v>0</v>
      </c>
      <c r="F2626" s="42">
        <f>IFERROR(VLOOKUP($A2626,'2018'!$A$8:$C$209,3,FALSE),0)</f>
        <v>0</v>
      </c>
      <c r="G2626" s="42">
        <f>IFERROR(VLOOKUP($A2626,'2019'!$A$8:$C$282,3,FALSE),0)</f>
        <v>0</v>
      </c>
      <c r="H2626" s="42">
        <f>+IFERROR(VLOOKUP($A2626,'2020'!$A$14:$C$247,3,FALSE),0)</f>
        <v>0</v>
      </c>
      <c r="I2626" s="42">
        <f>+IFERROR(VLOOKUP($A2626,'2021'!$A$12:$C$276,3,FALSE),0)</f>
        <v>0</v>
      </c>
      <c r="J2626" s="42">
        <f>+IFERROR(VLOOKUP($A2626,'2022'!$A:$O,4,FALSE),0)</f>
        <v>0</v>
      </c>
      <c r="K2626" s="42">
        <f>+IFERROR(VLOOKUP($A2626,'2022'!$A:$O,5,FALSE),0)</f>
        <v>0</v>
      </c>
      <c r="L2626" s="42">
        <f>+IFERROR(VLOOKUP($A2626,'2022'!$A:$O,6,FALSE),0)</f>
        <v>0</v>
      </c>
      <c r="M2626" s="42">
        <f>+IFERROR(VLOOKUP($A2626,'2022'!$A:$O,7,FALSE),0)</f>
        <v>0</v>
      </c>
      <c r="N2626" s="42">
        <f>+IFERROR(VLOOKUP($A2626,'2022'!$A:$O,8,FALSE),0)</f>
        <v>0</v>
      </c>
      <c r="O2626" s="42">
        <f>+IFERROR(VLOOKUP($A2626,'2022'!$A:$O,9,FALSE),0)</f>
        <v>0</v>
      </c>
      <c r="P2626" s="42">
        <f>+IFERROR(VLOOKUP($A2626,'2022'!$A:$O,10,FALSE),0)</f>
        <v>0</v>
      </c>
      <c r="Q2626" s="42">
        <f>+IFERROR(VLOOKUP($A2626,'2022'!$A:$O,11,FALSE),0)</f>
        <v>0</v>
      </c>
      <c r="R2626" s="42">
        <f>+IFERROR(VLOOKUP($A2626,'2022'!$A:$O,12,FALSE),0)</f>
        <v>0</v>
      </c>
      <c r="S2626" s="42">
        <f>+IFERROR(VLOOKUP($A2626,'2022'!$A:$O,13,FALSE),0)</f>
        <v>0</v>
      </c>
      <c r="T2626" s="42">
        <f>+IFERROR(VLOOKUP($A2626,'2022'!$A:$O,14,FALSE),0)</f>
        <v>0</v>
      </c>
      <c r="U2626" s="42">
        <f>+IFERROR(VLOOKUP($A2626,'2022'!$A:$O,15,FALSE),0)</f>
        <v>0</v>
      </c>
    </row>
    <row r="2627" spans="1:21" hidden="1" x14ac:dyDescent="0.2">
      <c r="A2627" s="3">
        <v>5265950105</v>
      </c>
      <c r="B2627" s="4" t="s">
        <v>1089</v>
      </c>
      <c r="C2627" s="4" t="s">
        <v>9</v>
      </c>
      <c r="D2627" s="4">
        <f t="shared" si="2475"/>
        <v>10</v>
      </c>
      <c r="E2627" s="42">
        <f t="shared" si="2505"/>
        <v>0</v>
      </c>
      <c r="F2627" s="42">
        <f>IFERROR(VLOOKUP($A2627,'2018'!$A$8:$C$209,3,FALSE),0)</f>
        <v>0</v>
      </c>
      <c r="G2627" s="42">
        <f>IFERROR(VLOOKUP($A2627,'2019'!$A$8:$C$282,3,FALSE),0)</f>
        <v>0</v>
      </c>
      <c r="H2627" s="42">
        <f>+IFERROR(VLOOKUP($A2627,'2020'!$A$14:$C$247,3,FALSE),0)</f>
        <v>0</v>
      </c>
      <c r="I2627" s="42">
        <f>+IFERROR(VLOOKUP($A2627,'2021'!$A$12:$C$276,3,FALSE),0)</f>
        <v>0</v>
      </c>
      <c r="J2627" s="42">
        <f>+IFERROR(VLOOKUP($A2627,'2022'!$A:$O,4,FALSE),0)</f>
        <v>0</v>
      </c>
      <c r="K2627" s="42">
        <f>+IFERROR(VLOOKUP($A2627,'2022'!$A:$O,5,FALSE),0)</f>
        <v>0</v>
      </c>
      <c r="L2627" s="42">
        <f>+IFERROR(VLOOKUP($A2627,'2022'!$A:$O,6,FALSE),0)</f>
        <v>0</v>
      </c>
      <c r="M2627" s="42">
        <f>+IFERROR(VLOOKUP($A2627,'2022'!$A:$O,7,FALSE),0)</f>
        <v>0</v>
      </c>
      <c r="N2627" s="42">
        <f>+IFERROR(VLOOKUP($A2627,'2022'!$A:$O,8,FALSE),0)</f>
        <v>0</v>
      </c>
      <c r="O2627" s="42">
        <f>+IFERROR(VLOOKUP($A2627,'2022'!$A:$O,9,FALSE),0)</f>
        <v>0</v>
      </c>
      <c r="P2627" s="42">
        <f>+IFERROR(VLOOKUP($A2627,'2022'!$A:$O,10,FALSE),0)</f>
        <v>0</v>
      </c>
      <c r="Q2627" s="42">
        <f>+IFERROR(VLOOKUP($A2627,'2022'!$A:$O,11,FALSE),0)</f>
        <v>0</v>
      </c>
      <c r="R2627" s="42">
        <f>+IFERROR(VLOOKUP($A2627,'2022'!$A:$O,12,FALSE),0)</f>
        <v>0</v>
      </c>
      <c r="S2627" s="42">
        <f>+IFERROR(VLOOKUP($A2627,'2022'!$A:$O,13,FALSE),0)</f>
        <v>0</v>
      </c>
      <c r="T2627" s="42">
        <f>+IFERROR(VLOOKUP($A2627,'2022'!$A:$O,14,FALSE),0)</f>
        <v>0</v>
      </c>
      <c r="U2627" s="42">
        <f>+IFERROR(VLOOKUP($A2627,'2022'!$A:$O,15,FALSE),0)</f>
        <v>0</v>
      </c>
    </row>
    <row r="2628" spans="1:21" ht="12" hidden="1" customHeight="1" x14ac:dyDescent="0.2">
      <c r="A2628" s="3">
        <v>5265950106</v>
      </c>
      <c r="B2628" s="4" t="s">
        <v>551</v>
      </c>
      <c r="C2628" s="4" t="s">
        <v>9</v>
      </c>
      <c r="D2628" s="4">
        <f t="shared" si="2475"/>
        <v>10</v>
      </c>
      <c r="E2628" s="42">
        <f t="shared" si="2505"/>
        <v>0</v>
      </c>
      <c r="F2628" s="42">
        <f>IFERROR(VLOOKUP($A2628,'2018'!$A$8:$C$209,3,FALSE),0)</f>
        <v>0</v>
      </c>
      <c r="G2628" s="42">
        <f>IFERROR(VLOOKUP($A2628,'2019'!$A$8:$C$282,3,FALSE),0)</f>
        <v>0</v>
      </c>
      <c r="H2628" s="42">
        <f>+IFERROR(VLOOKUP($A2628,'2020'!$A$14:$C$247,3,FALSE),0)</f>
        <v>0</v>
      </c>
      <c r="I2628" s="42">
        <f>+IFERROR(VLOOKUP($A2628,'2021'!$A$12:$C$276,3,FALSE),0)</f>
        <v>0</v>
      </c>
      <c r="J2628" s="42">
        <f>+IFERROR(VLOOKUP($A2628,'2022'!$A:$O,4,FALSE),0)</f>
        <v>0</v>
      </c>
      <c r="K2628" s="42">
        <f>+IFERROR(VLOOKUP($A2628,'2022'!$A:$O,5,FALSE),0)</f>
        <v>0</v>
      </c>
      <c r="L2628" s="42">
        <f>+IFERROR(VLOOKUP($A2628,'2022'!$A:$O,6,FALSE),0)</f>
        <v>0</v>
      </c>
      <c r="M2628" s="42">
        <f>+IFERROR(VLOOKUP($A2628,'2022'!$A:$O,7,FALSE),0)</f>
        <v>0</v>
      </c>
      <c r="N2628" s="42">
        <f>+IFERROR(VLOOKUP($A2628,'2022'!$A:$O,8,FALSE),0)</f>
        <v>0</v>
      </c>
      <c r="O2628" s="42">
        <f>+IFERROR(VLOOKUP($A2628,'2022'!$A:$O,9,FALSE),0)</f>
        <v>0</v>
      </c>
      <c r="P2628" s="42">
        <f>+IFERROR(VLOOKUP($A2628,'2022'!$A:$O,10,FALSE),0)</f>
        <v>0</v>
      </c>
      <c r="Q2628" s="42">
        <f>+IFERROR(VLOOKUP($A2628,'2022'!$A:$O,11,FALSE),0)</f>
        <v>0</v>
      </c>
      <c r="R2628" s="42">
        <f>+IFERROR(VLOOKUP($A2628,'2022'!$A:$O,12,FALSE),0)</f>
        <v>0</v>
      </c>
      <c r="S2628" s="42">
        <f>+IFERROR(VLOOKUP($A2628,'2022'!$A:$O,13,FALSE),0)</f>
        <v>0</v>
      </c>
      <c r="T2628" s="42">
        <f>+IFERROR(VLOOKUP($A2628,'2022'!$A:$O,14,FALSE),0)</f>
        <v>0</v>
      </c>
      <c r="U2628" s="42">
        <f>+IFERROR(VLOOKUP($A2628,'2022'!$A:$O,15,FALSE),0)</f>
        <v>0</v>
      </c>
    </row>
    <row r="2629" spans="1:21" ht="12" hidden="1" customHeight="1" x14ac:dyDescent="0.2">
      <c r="A2629" s="3">
        <v>5265950107</v>
      </c>
      <c r="B2629" s="4" t="s">
        <v>201</v>
      </c>
      <c r="C2629" s="4" t="s">
        <v>9</v>
      </c>
      <c r="D2629" s="4">
        <f t="shared" si="2475"/>
        <v>10</v>
      </c>
      <c r="E2629" s="42">
        <f t="shared" si="2505"/>
        <v>0</v>
      </c>
      <c r="F2629" s="42">
        <f>IFERROR(VLOOKUP($A2629,'2018'!$A$8:$C$209,3,FALSE),0)</f>
        <v>0</v>
      </c>
      <c r="G2629" s="42">
        <f>IFERROR(VLOOKUP($A2629,'2019'!$A$8:$C$282,3,FALSE),0)</f>
        <v>0</v>
      </c>
      <c r="H2629" s="42">
        <f>+IFERROR(VLOOKUP($A2629,'2020'!$A$14:$C$247,3,FALSE),0)</f>
        <v>0</v>
      </c>
      <c r="I2629" s="42">
        <f>+IFERROR(VLOOKUP($A2629,'2021'!$A$12:$C$276,3,FALSE),0)</f>
        <v>0</v>
      </c>
      <c r="J2629" s="42">
        <f>+IFERROR(VLOOKUP($A2629,'2022'!$A:$O,4,FALSE),0)</f>
        <v>0</v>
      </c>
      <c r="K2629" s="42">
        <f>+IFERROR(VLOOKUP($A2629,'2022'!$A:$O,5,FALSE),0)</f>
        <v>0</v>
      </c>
      <c r="L2629" s="42">
        <f>+IFERROR(VLOOKUP($A2629,'2022'!$A:$O,6,FALSE),0)</f>
        <v>0</v>
      </c>
      <c r="M2629" s="42">
        <f>+IFERROR(VLOOKUP($A2629,'2022'!$A:$O,7,FALSE),0)</f>
        <v>0</v>
      </c>
      <c r="N2629" s="42">
        <f>+IFERROR(VLOOKUP($A2629,'2022'!$A:$O,8,FALSE),0)</f>
        <v>0</v>
      </c>
      <c r="O2629" s="42">
        <f>+IFERROR(VLOOKUP($A2629,'2022'!$A:$O,9,FALSE),0)</f>
        <v>0</v>
      </c>
      <c r="P2629" s="42">
        <f>+IFERROR(VLOOKUP($A2629,'2022'!$A:$O,10,FALSE),0)</f>
        <v>0</v>
      </c>
      <c r="Q2629" s="42">
        <f>+IFERROR(VLOOKUP($A2629,'2022'!$A:$O,11,FALSE),0)</f>
        <v>0</v>
      </c>
      <c r="R2629" s="42">
        <f>+IFERROR(VLOOKUP($A2629,'2022'!$A:$O,12,FALSE),0)</f>
        <v>0</v>
      </c>
      <c r="S2629" s="42">
        <f>+IFERROR(VLOOKUP($A2629,'2022'!$A:$O,13,FALSE),0)</f>
        <v>0</v>
      </c>
      <c r="T2629" s="42">
        <f>+IFERROR(VLOOKUP($A2629,'2022'!$A:$O,14,FALSE),0)</f>
        <v>0</v>
      </c>
      <c r="U2629" s="42">
        <f>+IFERROR(VLOOKUP($A2629,'2022'!$A:$O,15,FALSE),0)</f>
        <v>0</v>
      </c>
    </row>
    <row r="2630" spans="1:21" hidden="1" x14ac:dyDescent="0.2">
      <c r="A2630" s="3">
        <v>5265950108</v>
      </c>
      <c r="B2630" s="4" t="s">
        <v>714</v>
      </c>
      <c r="C2630" s="4" t="s">
        <v>9</v>
      </c>
      <c r="D2630" s="4">
        <f t="shared" si="2475"/>
        <v>10</v>
      </c>
      <c r="E2630" s="42">
        <f t="shared" si="2505"/>
        <v>0</v>
      </c>
      <c r="F2630" s="42">
        <f>IFERROR(VLOOKUP($A2630,'2018'!$A$8:$C$209,3,FALSE),0)</f>
        <v>0</v>
      </c>
      <c r="G2630" s="42">
        <f>IFERROR(VLOOKUP($A2630,'2019'!$A$8:$C$282,3,FALSE),0)</f>
        <v>0</v>
      </c>
      <c r="H2630" s="42">
        <f>+IFERROR(VLOOKUP($A2630,'2020'!$A$14:$C$247,3,FALSE),0)</f>
        <v>0</v>
      </c>
      <c r="I2630" s="42">
        <f>+IFERROR(VLOOKUP($A2630,'2021'!$A$12:$C$276,3,FALSE),0)</f>
        <v>0</v>
      </c>
      <c r="J2630" s="42">
        <f>+IFERROR(VLOOKUP($A2630,'2022'!$A:$O,4,FALSE),0)</f>
        <v>0</v>
      </c>
      <c r="K2630" s="42">
        <f>+IFERROR(VLOOKUP($A2630,'2022'!$A:$O,5,FALSE),0)</f>
        <v>0</v>
      </c>
      <c r="L2630" s="42">
        <f>+IFERROR(VLOOKUP($A2630,'2022'!$A:$O,6,FALSE),0)</f>
        <v>0</v>
      </c>
      <c r="M2630" s="42">
        <f>+IFERROR(VLOOKUP($A2630,'2022'!$A:$O,7,FALSE),0)</f>
        <v>0</v>
      </c>
      <c r="N2630" s="42">
        <f>+IFERROR(VLOOKUP($A2630,'2022'!$A:$O,8,FALSE),0)</f>
        <v>0</v>
      </c>
      <c r="O2630" s="42">
        <f>+IFERROR(VLOOKUP($A2630,'2022'!$A:$O,9,FALSE),0)</f>
        <v>0</v>
      </c>
      <c r="P2630" s="42">
        <f>+IFERROR(VLOOKUP($A2630,'2022'!$A:$O,10,FALSE),0)</f>
        <v>0</v>
      </c>
      <c r="Q2630" s="42">
        <f>+IFERROR(VLOOKUP($A2630,'2022'!$A:$O,11,FALSE),0)</f>
        <v>0</v>
      </c>
      <c r="R2630" s="42">
        <f>+IFERROR(VLOOKUP($A2630,'2022'!$A:$O,12,FALSE),0)</f>
        <v>0</v>
      </c>
      <c r="S2630" s="42">
        <f>+IFERROR(VLOOKUP($A2630,'2022'!$A:$O,13,FALSE),0)</f>
        <v>0</v>
      </c>
      <c r="T2630" s="42">
        <f>+IFERROR(VLOOKUP($A2630,'2022'!$A:$O,14,FALSE),0)</f>
        <v>0</v>
      </c>
      <c r="U2630" s="42">
        <f>+IFERROR(VLOOKUP($A2630,'2022'!$A:$O,15,FALSE),0)</f>
        <v>0</v>
      </c>
    </row>
    <row r="2631" spans="1:21" hidden="1" x14ac:dyDescent="0.2">
      <c r="A2631" s="3">
        <v>5265950109</v>
      </c>
      <c r="B2631" s="4" t="s">
        <v>1373</v>
      </c>
      <c r="C2631" s="4" t="s">
        <v>9</v>
      </c>
      <c r="D2631" s="4">
        <f t="shared" si="2475"/>
        <v>10</v>
      </c>
      <c r="E2631" s="42">
        <f t="shared" si="2505"/>
        <v>0</v>
      </c>
      <c r="F2631" s="42">
        <f>IFERROR(VLOOKUP($A2631,'2018'!$A$8:$C$209,3,FALSE),0)</f>
        <v>0</v>
      </c>
      <c r="G2631" s="42">
        <f>IFERROR(VLOOKUP($A2631,'2019'!$A$8:$C$282,3,FALSE),0)</f>
        <v>0</v>
      </c>
      <c r="H2631" s="42">
        <f>+IFERROR(VLOOKUP($A2631,'2020'!$A$14:$C$247,3,FALSE),0)</f>
        <v>0</v>
      </c>
      <c r="I2631" s="42">
        <f>+IFERROR(VLOOKUP($A2631,'2021'!$A$12:$C$276,3,FALSE),0)</f>
        <v>0</v>
      </c>
      <c r="J2631" s="42">
        <f>+IFERROR(VLOOKUP($A2631,'2022'!$A:$O,4,FALSE),0)</f>
        <v>0</v>
      </c>
      <c r="K2631" s="42">
        <f>+IFERROR(VLOOKUP($A2631,'2022'!$A:$O,5,FALSE),0)</f>
        <v>0</v>
      </c>
      <c r="L2631" s="42">
        <f>+IFERROR(VLOOKUP($A2631,'2022'!$A:$O,6,FALSE),0)</f>
        <v>0</v>
      </c>
      <c r="M2631" s="42">
        <f>+IFERROR(VLOOKUP($A2631,'2022'!$A:$O,7,FALSE),0)</f>
        <v>0</v>
      </c>
      <c r="N2631" s="42">
        <f>+IFERROR(VLOOKUP($A2631,'2022'!$A:$O,8,FALSE),0)</f>
        <v>0</v>
      </c>
      <c r="O2631" s="42">
        <f>+IFERROR(VLOOKUP($A2631,'2022'!$A:$O,9,FALSE),0)</f>
        <v>0</v>
      </c>
      <c r="P2631" s="42">
        <f>+IFERROR(VLOOKUP($A2631,'2022'!$A:$O,10,FALSE),0)</f>
        <v>0</v>
      </c>
      <c r="Q2631" s="42">
        <f>+IFERROR(VLOOKUP($A2631,'2022'!$A:$O,11,FALSE),0)</f>
        <v>0</v>
      </c>
      <c r="R2631" s="42">
        <f>+IFERROR(VLOOKUP($A2631,'2022'!$A:$O,12,FALSE),0)</f>
        <v>0</v>
      </c>
      <c r="S2631" s="42">
        <f>+IFERROR(VLOOKUP($A2631,'2022'!$A:$O,13,FALSE),0)</f>
        <v>0</v>
      </c>
      <c r="T2631" s="42">
        <f>+IFERROR(VLOOKUP($A2631,'2022'!$A:$O,14,FALSE),0)</f>
        <v>0</v>
      </c>
      <c r="U2631" s="42">
        <f>+IFERROR(VLOOKUP($A2631,'2022'!$A:$O,15,FALSE),0)</f>
        <v>0</v>
      </c>
    </row>
    <row r="2632" spans="1:21" ht="12" hidden="1" customHeight="1" x14ac:dyDescent="0.2">
      <c r="A2632" s="3">
        <v>5265950110</v>
      </c>
      <c r="B2632" s="4" t="s">
        <v>1151</v>
      </c>
      <c r="C2632" s="4" t="s">
        <v>9</v>
      </c>
      <c r="D2632" s="4">
        <f t="shared" si="2475"/>
        <v>10</v>
      </c>
      <c r="E2632" s="42">
        <f t="shared" si="2505"/>
        <v>0</v>
      </c>
      <c r="F2632" s="42">
        <f>IFERROR(VLOOKUP($A2632,'2018'!$A$8:$C$209,3,FALSE),0)</f>
        <v>0</v>
      </c>
      <c r="G2632" s="42">
        <f>IFERROR(VLOOKUP($A2632,'2019'!$A$8:$C$282,3,FALSE),0)</f>
        <v>0</v>
      </c>
      <c r="H2632" s="42">
        <f>+IFERROR(VLOOKUP($A2632,'2020'!$A$14:$C$247,3,FALSE),0)</f>
        <v>0</v>
      </c>
      <c r="I2632" s="42">
        <f>+IFERROR(VLOOKUP($A2632,'2021'!$A$12:$C$276,3,FALSE),0)</f>
        <v>0</v>
      </c>
      <c r="J2632" s="42">
        <f>+IFERROR(VLOOKUP($A2632,'2022'!$A:$O,4,FALSE),0)</f>
        <v>0</v>
      </c>
      <c r="K2632" s="42">
        <f>+IFERROR(VLOOKUP($A2632,'2022'!$A:$O,5,FALSE),0)</f>
        <v>0</v>
      </c>
      <c r="L2632" s="42">
        <f>+IFERROR(VLOOKUP($A2632,'2022'!$A:$O,6,FALSE),0)</f>
        <v>0</v>
      </c>
      <c r="M2632" s="42">
        <f>+IFERROR(VLOOKUP($A2632,'2022'!$A:$O,7,FALSE),0)</f>
        <v>0</v>
      </c>
      <c r="N2632" s="42">
        <f>+IFERROR(VLOOKUP($A2632,'2022'!$A:$O,8,FALSE),0)</f>
        <v>0</v>
      </c>
      <c r="O2632" s="42">
        <f>+IFERROR(VLOOKUP($A2632,'2022'!$A:$O,9,FALSE),0)</f>
        <v>0</v>
      </c>
      <c r="P2632" s="42">
        <f>+IFERROR(VLOOKUP($A2632,'2022'!$A:$O,10,FALSE),0)</f>
        <v>0</v>
      </c>
      <c r="Q2632" s="42">
        <f>+IFERROR(VLOOKUP($A2632,'2022'!$A:$O,11,FALSE),0)</f>
        <v>0</v>
      </c>
      <c r="R2632" s="42">
        <f>+IFERROR(VLOOKUP($A2632,'2022'!$A:$O,12,FALSE),0)</f>
        <v>0</v>
      </c>
      <c r="S2632" s="42">
        <f>+IFERROR(VLOOKUP($A2632,'2022'!$A:$O,13,FALSE),0)</f>
        <v>0</v>
      </c>
      <c r="T2632" s="42">
        <f>+IFERROR(VLOOKUP($A2632,'2022'!$A:$O,14,FALSE),0)</f>
        <v>0</v>
      </c>
      <c r="U2632" s="42">
        <f>+IFERROR(VLOOKUP($A2632,'2022'!$A:$O,15,FALSE),0)</f>
        <v>0</v>
      </c>
    </row>
    <row r="2633" spans="1:21" ht="12" hidden="1" customHeight="1" x14ac:dyDescent="0.25">
      <c r="A2633" s="32">
        <v>5295</v>
      </c>
      <c r="B2633" s="33" t="s">
        <v>470</v>
      </c>
      <c r="C2633" s="33" t="s">
        <v>5</v>
      </c>
      <c r="D2633" s="33">
        <f t="shared" si="2475"/>
        <v>4</v>
      </c>
      <c r="E2633" s="39">
        <f t="shared" ref="E2633:L2633" si="2506">+E2634+E2638+E2642+E2646+E2650+E2655+E2659+E2662+E2666+E2669+E2672+E2677+E2682+E2685+E2690+E2693</f>
        <v>0</v>
      </c>
      <c r="F2633" s="39">
        <f t="shared" si="2506"/>
        <v>0</v>
      </c>
      <c r="G2633" s="39">
        <f t="shared" si="2506"/>
        <v>0</v>
      </c>
      <c r="H2633" s="39">
        <f t="shared" ref="H2633" si="2507">+H2634+H2638+H2642+H2646+H2650+H2655+H2659+H2662+H2666+H2669+H2672+H2677+H2682+H2685+H2690+H2693</f>
        <v>0</v>
      </c>
      <c r="I2633" s="39">
        <f t="shared" ref="I2633" si="2508">+I2634+I2638+I2642+I2646+I2650+I2655+I2659+I2662+I2666+I2669+I2672+I2677+I2682+I2685+I2690+I2693</f>
        <v>0</v>
      </c>
      <c r="J2633" s="39">
        <f t="shared" si="2506"/>
        <v>0</v>
      </c>
      <c r="K2633" s="39">
        <f t="shared" si="2506"/>
        <v>0</v>
      </c>
      <c r="L2633" s="39">
        <f t="shared" si="2506"/>
        <v>0</v>
      </c>
      <c r="M2633" s="39">
        <f t="shared" ref="M2633:N2633" si="2509">+M2634+M2638+M2642+M2646+M2650+M2655+M2659+M2662+M2666+M2669+M2672+M2677+M2682+M2685+M2690+M2693</f>
        <v>0</v>
      </c>
      <c r="N2633" s="39">
        <f t="shared" si="2509"/>
        <v>0</v>
      </c>
      <c r="O2633" s="39">
        <f t="shared" ref="O2633:S2633" si="2510">+O2634+O2638+O2642+O2646+O2650+O2655+O2659+O2662+O2666+O2669+O2672+O2677+O2682+O2685+O2690+O2693</f>
        <v>0</v>
      </c>
      <c r="P2633" s="39">
        <f t="shared" si="2510"/>
        <v>0</v>
      </c>
      <c r="Q2633" s="39">
        <f t="shared" si="2510"/>
        <v>0</v>
      </c>
      <c r="R2633" s="39">
        <f t="shared" si="2510"/>
        <v>0</v>
      </c>
      <c r="S2633" s="39">
        <f t="shared" si="2510"/>
        <v>0</v>
      </c>
      <c r="T2633" s="39">
        <f t="shared" ref="T2633:U2633" si="2511">+T2634+T2638+T2642+T2646+T2650+T2655+T2659+T2662+T2666+T2669+T2672+T2677+T2682+T2685+T2690+T2693</f>
        <v>0</v>
      </c>
      <c r="U2633" s="39">
        <f t="shared" si="2511"/>
        <v>0</v>
      </c>
    </row>
    <row r="2634" spans="1:21" ht="12" hidden="1" x14ac:dyDescent="0.25">
      <c r="A2634" s="5">
        <v>529505</v>
      </c>
      <c r="B2634" s="6" t="s">
        <v>124</v>
      </c>
      <c r="C2634" s="6" t="s">
        <v>5</v>
      </c>
      <c r="D2634" s="6">
        <f t="shared" si="2475"/>
        <v>6</v>
      </c>
      <c r="E2634" s="40">
        <f t="shared" ref="E2634:U2634" si="2512">+E2635</f>
        <v>0</v>
      </c>
      <c r="F2634" s="40">
        <f t="shared" si="2512"/>
        <v>0</v>
      </c>
      <c r="G2634" s="40">
        <f t="shared" si="2512"/>
        <v>0</v>
      </c>
      <c r="H2634" s="40">
        <f t="shared" si="2512"/>
        <v>0</v>
      </c>
      <c r="I2634" s="40">
        <f t="shared" si="2512"/>
        <v>0</v>
      </c>
      <c r="J2634" s="40">
        <f t="shared" si="2512"/>
        <v>0</v>
      </c>
      <c r="K2634" s="40">
        <f t="shared" si="2512"/>
        <v>0</v>
      </c>
      <c r="L2634" s="40">
        <f t="shared" si="2512"/>
        <v>0</v>
      </c>
      <c r="M2634" s="40">
        <f t="shared" si="2512"/>
        <v>0</v>
      </c>
      <c r="N2634" s="40">
        <f t="shared" si="2512"/>
        <v>0</v>
      </c>
      <c r="O2634" s="40">
        <f t="shared" si="2512"/>
        <v>0</v>
      </c>
      <c r="P2634" s="40">
        <f t="shared" si="2512"/>
        <v>0</v>
      </c>
      <c r="Q2634" s="40">
        <f t="shared" si="2512"/>
        <v>0</v>
      </c>
      <c r="R2634" s="40">
        <f t="shared" si="2512"/>
        <v>0</v>
      </c>
      <c r="S2634" s="40">
        <f t="shared" si="2512"/>
        <v>0</v>
      </c>
      <c r="T2634" s="40">
        <f t="shared" si="2512"/>
        <v>0</v>
      </c>
      <c r="U2634" s="40">
        <f t="shared" si="2512"/>
        <v>0</v>
      </c>
    </row>
    <row r="2635" spans="1:21" ht="12" hidden="1" x14ac:dyDescent="0.25">
      <c r="A2635" s="34">
        <v>52950501</v>
      </c>
      <c r="B2635" s="35" t="s">
        <v>124</v>
      </c>
      <c r="C2635" s="35" t="s">
        <v>5</v>
      </c>
      <c r="D2635" s="35">
        <f t="shared" si="2475"/>
        <v>8</v>
      </c>
      <c r="E2635" s="41">
        <f t="shared" ref="E2635:L2635" si="2513">+E2636+E2637</f>
        <v>0</v>
      </c>
      <c r="F2635" s="41">
        <f t="shared" si="2513"/>
        <v>0</v>
      </c>
      <c r="G2635" s="41">
        <f t="shared" si="2513"/>
        <v>0</v>
      </c>
      <c r="H2635" s="41">
        <f t="shared" ref="H2635" si="2514">+H2636+H2637</f>
        <v>0</v>
      </c>
      <c r="I2635" s="41">
        <f t="shared" ref="I2635" si="2515">+I2636+I2637</f>
        <v>0</v>
      </c>
      <c r="J2635" s="41">
        <f t="shared" si="2513"/>
        <v>0</v>
      </c>
      <c r="K2635" s="41">
        <f t="shared" si="2513"/>
        <v>0</v>
      </c>
      <c r="L2635" s="41">
        <f t="shared" si="2513"/>
        <v>0</v>
      </c>
      <c r="M2635" s="41">
        <f t="shared" ref="M2635:N2635" si="2516">+M2636+M2637</f>
        <v>0</v>
      </c>
      <c r="N2635" s="41">
        <f t="shared" si="2516"/>
        <v>0</v>
      </c>
      <c r="O2635" s="41">
        <f t="shared" ref="O2635:S2635" si="2517">+O2636+O2637</f>
        <v>0</v>
      </c>
      <c r="P2635" s="41">
        <f t="shared" si="2517"/>
        <v>0</v>
      </c>
      <c r="Q2635" s="41">
        <f t="shared" si="2517"/>
        <v>0</v>
      </c>
      <c r="R2635" s="41">
        <f t="shared" si="2517"/>
        <v>0</v>
      </c>
      <c r="S2635" s="41">
        <f t="shared" si="2517"/>
        <v>0</v>
      </c>
      <c r="T2635" s="41">
        <f t="shared" ref="T2635:U2635" si="2518">+T2636+T2637</f>
        <v>0</v>
      </c>
      <c r="U2635" s="41">
        <f t="shared" si="2518"/>
        <v>0</v>
      </c>
    </row>
    <row r="2636" spans="1:21" ht="12" hidden="1" customHeight="1" x14ac:dyDescent="0.2">
      <c r="A2636" s="3">
        <v>5295050101</v>
      </c>
      <c r="B2636" s="4" t="s">
        <v>124</v>
      </c>
      <c r="C2636" s="4" t="s">
        <v>9</v>
      </c>
      <c r="D2636" s="4">
        <f t="shared" si="2475"/>
        <v>10</v>
      </c>
      <c r="E2636" s="42">
        <f t="shared" ref="E2636:E2637" si="2519">+F2636+G2636+J2636+K2636+L2636+H2636+M2636+N2636+I2636+O2636+P2636+Q2636+R2636+S2636+T2636+U2636</f>
        <v>0</v>
      </c>
      <c r="F2636" s="42">
        <f>IFERROR(VLOOKUP($A2636,'2018'!$A$8:$C$209,3,FALSE),0)</f>
        <v>0</v>
      </c>
      <c r="G2636" s="42">
        <f>IFERROR(VLOOKUP($A2636,'2019'!$A$8:$C$282,3,FALSE),0)</f>
        <v>0</v>
      </c>
      <c r="H2636" s="42">
        <f>+IFERROR(VLOOKUP($A2636,'2020'!$A$14:$C$247,3,FALSE),0)</f>
        <v>0</v>
      </c>
      <c r="I2636" s="42">
        <f>+IFERROR(VLOOKUP($A2636,'2021'!$A$12:$C$276,3,FALSE),0)</f>
        <v>0</v>
      </c>
      <c r="J2636" s="42">
        <f>+IFERROR(VLOOKUP($A2636,'2022'!$A:$O,4,FALSE),0)</f>
        <v>0</v>
      </c>
      <c r="K2636" s="42">
        <f>+IFERROR(VLOOKUP($A2636,'2022'!$A:$O,5,FALSE),0)</f>
        <v>0</v>
      </c>
      <c r="L2636" s="42">
        <f>+IFERROR(VLOOKUP($A2636,'2022'!$A:$O,6,FALSE),0)</f>
        <v>0</v>
      </c>
      <c r="M2636" s="42">
        <f>+IFERROR(VLOOKUP($A2636,'2022'!$A:$O,7,FALSE),0)</f>
        <v>0</v>
      </c>
      <c r="N2636" s="42">
        <f>+IFERROR(VLOOKUP($A2636,'2022'!$A:$O,8,FALSE),0)</f>
        <v>0</v>
      </c>
      <c r="O2636" s="42">
        <f>+IFERROR(VLOOKUP($A2636,'2022'!$A:$O,9,FALSE),0)</f>
        <v>0</v>
      </c>
      <c r="P2636" s="42">
        <f>+IFERROR(VLOOKUP($A2636,'2022'!$A:$O,10,FALSE),0)</f>
        <v>0</v>
      </c>
      <c r="Q2636" s="42">
        <f>+IFERROR(VLOOKUP($A2636,'2022'!$A:$O,11,FALSE),0)</f>
        <v>0</v>
      </c>
      <c r="R2636" s="42">
        <f>+IFERROR(VLOOKUP($A2636,'2022'!$A:$O,12,FALSE),0)</f>
        <v>0</v>
      </c>
      <c r="S2636" s="42">
        <f>+IFERROR(VLOOKUP($A2636,'2022'!$A:$O,13,FALSE),0)</f>
        <v>0</v>
      </c>
      <c r="T2636" s="42">
        <f>+IFERROR(VLOOKUP($A2636,'2022'!$A:$O,14,FALSE),0)</f>
        <v>0</v>
      </c>
      <c r="U2636" s="42">
        <f>+IFERROR(VLOOKUP($A2636,'2022'!$A:$O,15,FALSE),0)</f>
        <v>0</v>
      </c>
    </row>
    <row r="2637" spans="1:21" ht="12" hidden="1" customHeight="1" x14ac:dyDescent="0.2">
      <c r="A2637" s="3">
        <v>5295050196</v>
      </c>
      <c r="B2637" s="4" t="s">
        <v>1106</v>
      </c>
      <c r="C2637" s="4" t="s">
        <v>9</v>
      </c>
      <c r="D2637" s="4">
        <f t="shared" si="2475"/>
        <v>10</v>
      </c>
      <c r="E2637" s="42">
        <f t="shared" si="2519"/>
        <v>0</v>
      </c>
      <c r="F2637" s="42">
        <f>IFERROR(VLOOKUP($A2637,'2018'!$A$8:$C$209,3,FALSE),0)</f>
        <v>0</v>
      </c>
      <c r="G2637" s="42">
        <f>IFERROR(VLOOKUP($A2637,'2019'!$A$8:$C$282,3,FALSE),0)</f>
        <v>0</v>
      </c>
      <c r="H2637" s="42">
        <f>+IFERROR(VLOOKUP($A2637,'2020'!$A$14:$C$247,3,FALSE),0)</f>
        <v>0</v>
      </c>
      <c r="I2637" s="42">
        <f>+IFERROR(VLOOKUP($A2637,'2021'!$A$12:$C$276,3,FALSE),0)</f>
        <v>0</v>
      </c>
      <c r="J2637" s="42">
        <f>+IFERROR(VLOOKUP($A2637,'2022'!$A:$O,4,FALSE),0)</f>
        <v>0</v>
      </c>
      <c r="K2637" s="42">
        <f>+IFERROR(VLOOKUP($A2637,'2022'!$A:$O,5,FALSE),0)</f>
        <v>0</v>
      </c>
      <c r="L2637" s="42">
        <f>+IFERROR(VLOOKUP($A2637,'2022'!$A:$O,6,FALSE),0)</f>
        <v>0</v>
      </c>
      <c r="M2637" s="42">
        <f>+IFERROR(VLOOKUP($A2637,'2022'!$A:$O,7,FALSE),0)</f>
        <v>0</v>
      </c>
      <c r="N2637" s="42">
        <f>+IFERROR(VLOOKUP($A2637,'2022'!$A:$O,8,FALSE),0)</f>
        <v>0</v>
      </c>
      <c r="O2637" s="42">
        <f>+IFERROR(VLOOKUP($A2637,'2022'!$A:$O,9,FALSE),0)</f>
        <v>0</v>
      </c>
      <c r="P2637" s="42">
        <f>+IFERROR(VLOOKUP($A2637,'2022'!$A:$O,10,FALSE),0)</f>
        <v>0</v>
      </c>
      <c r="Q2637" s="42">
        <f>+IFERROR(VLOOKUP($A2637,'2022'!$A:$O,11,FALSE),0)</f>
        <v>0</v>
      </c>
      <c r="R2637" s="42">
        <f>+IFERROR(VLOOKUP($A2637,'2022'!$A:$O,12,FALSE),0)</f>
        <v>0</v>
      </c>
      <c r="S2637" s="42">
        <f>+IFERROR(VLOOKUP($A2637,'2022'!$A:$O,13,FALSE),0)</f>
        <v>0</v>
      </c>
      <c r="T2637" s="42">
        <f>+IFERROR(VLOOKUP($A2637,'2022'!$A:$O,14,FALSE),0)</f>
        <v>0</v>
      </c>
      <c r="U2637" s="42">
        <f>+IFERROR(VLOOKUP($A2637,'2022'!$A:$O,15,FALSE),0)</f>
        <v>0</v>
      </c>
    </row>
    <row r="2638" spans="1:21" ht="12" hidden="1" x14ac:dyDescent="0.25">
      <c r="A2638" s="5">
        <v>529510</v>
      </c>
      <c r="B2638" s="6" t="s">
        <v>703</v>
      </c>
      <c r="C2638" s="6" t="s">
        <v>5</v>
      </c>
      <c r="D2638" s="6">
        <f t="shared" si="2475"/>
        <v>6</v>
      </c>
      <c r="E2638" s="40">
        <f t="shared" ref="E2638:U2638" si="2520">+E2639</f>
        <v>0</v>
      </c>
      <c r="F2638" s="40">
        <f t="shared" si="2520"/>
        <v>0</v>
      </c>
      <c r="G2638" s="40">
        <f t="shared" si="2520"/>
        <v>0</v>
      </c>
      <c r="H2638" s="40">
        <f t="shared" si="2520"/>
        <v>0</v>
      </c>
      <c r="I2638" s="40">
        <f t="shared" si="2520"/>
        <v>0</v>
      </c>
      <c r="J2638" s="40">
        <f t="shared" si="2520"/>
        <v>0</v>
      </c>
      <c r="K2638" s="40">
        <f t="shared" si="2520"/>
        <v>0</v>
      </c>
      <c r="L2638" s="40">
        <f t="shared" si="2520"/>
        <v>0</v>
      </c>
      <c r="M2638" s="40">
        <f t="shared" si="2520"/>
        <v>0</v>
      </c>
      <c r="N2638" s="40">
        <f t="shared" si="2520"/>
        <v>0</v>
      </c>
      <c r="O2638" s="40">
        <f t="shared" si="2520"/>
        <v>0</v>
      </c>
      <c r="P2638" s="40">
        <f t="shared" si="2520"/>
        <v>0</v>
      </c>
      <c r="Q2638" s="40">
        <f t="shared" si="2520"/>
        <v>0</v>
      </c>
      <c r="R2638" s="40">
        <f t="shared" si="2520"/>
        <v>0</v>
      </c>
      <c r="S2638" s="40">
        <f t="shared" si="2520"/>
        <v>0</v>
      </c>
      <c r="T2638" s="40">
        <f t="shared" si="2520"/>
        <v>0</v>
      </c>
      <c r="U2638" s="40">
        <f t="shared" si="2520"/>
        <v>0</v>
      </c>
    </row>
    <row r="2639" spans="1:21" ht="12" hidden="1" x14ac:dyDescent="0.25">
      <c r="A2639" s="34">
        <v>52951001</v>
      </c>
      <c r="B2639" s="35" t="s">
        <v>703</v>
      </c>
      <c r="C2639" s="35" t="s">
        <v>5</v>
      </c>
      <c r="D2639" s="35">
        <f t="shared" si="2475"/>
        <v>8</v>
      </c>
      <c r="E2639" s="41">
        <f t="shared" ref="E2639:L2639" si="2521">+E2640+E2641</f>
        <v>0</v>
      </c>
      <c r="F2639" s="41">
        <f t="shared" si="2521"/>
        <v>0</v>
      </c>
      <c r="G2639" s="41">
        <f t="shared" si="2521"/>
        <v>0</v>
      </c>
      <c r="H2639" s="41">
        <f t="shared" ref="H2639" si="2522">+H2640+H2641</f>
        <v>0</v>
      </c>
      <c r="I2639" s="41">
        <f t="shared" ref="I2639" si="2523">+I2640+I2641</f>
        <v>0</v>
      </c>
      <c r="J2639" s="41">
        <f t="shared" si="2521"/>
        <v>0</v>
      </c>
      <c r="K2639" s="41">
        <f t="shared" si="2521"/>
        <v>0</v>
      </c>
      <c r="L2639" s="41">
        <f t="shared" si="2521"/>
        <v>0</v>
      </c>
      <c r="M2639" s="41">
        <f t="shared" ref="M2639:N2639" si="2524">+M2640+M2641</f>
        <v>0</v>
      </c>
      <c r="N2639" s="41">
        <f t="shared" si="2524"/>
        <v>0</v>
      </c>
      <c r="O2639" s="41">
        <f t="shared" ref="O2639:S2639" si="2525">+O2640+O2641</f>
        <v>0</v>
      </c>
      <c r="P2639" s="41">
        <f t="shared" si="2525"/>
        <v>0</v>
      </c>
      <c r="Q2639" s="41">
        <f t="shared" si="2525"/>
        <v>0</v>
      </c>
      <c r="R2639" s="41">
        <f t="shared" si="2525"/>
        <v>0</v>
      </c>
      <c r="S2639" s="41">
        <f t="shared" si="2525"/>
        <v>0</v>
      </c>
      <c r="T2639" s="41">
        <f t="shared" ref="T2639:U2639" si="2526">+T2640+T2641</f>
        <v>0</v>
      </c>
      <c r="U2639" s="41">
        <f t="shared" si="2526"/>
        <v>0</v>
      </c>
    </row>
    <row r="2640" spans="1:21" hidden="1" x14ac:dyDescent="0.2">
      <c r="A2640" s="3">
        <v>5295100101</v>
      </c>
      <c r="B2640" s="4" t="s">
        <v>1152</v>
      </c>
      <c r="C2640" s="4" t="s">
        <v>9</v>
      </c>
      <c r="D2640" s="4">
        <f t="shared" si="2475"/>
        <v>10</v>
      </c>
      <c r="E2640" s="42">
        <f t="shared" ref="E2640:E2641" si="2527">+F2640+G2640+J2640+K2640+L2640+H2640+M2640+N2640+I2640+O2640+P2640+Q2640+R2640+S2640+T2640+U2640</f>
        <v>0</v>
      </c>
      <c r="F2640" s="42">
        <f>IFERROR(VLOOKUP($A2640,'2018'!$A$8:$C$209,3,FALSE),0)</f>
        <v>0</v>
      </c>
      <c r="G2640" s="42">
        <f>IFERROR(VLOOKUP($A2640,'2019'!$A$8:$C$282,3,FALSE),0)</f>
        <v>0</v>
      </c>
      <c r="H2640" s="42">
        <f>+IFERROR(VLOOKUP($A2640,'2020'!$A$14:$C$247,3,FALSE),0)</f>
        <v>0</v>
      </c>
      <c r="I2640" s="42">
        <f>+IFERROR(VLOOKUP($A2640,'2021'!$A$12:$C$276,3,FALSE),0)</f>
        <v>0</v>
      </c>
      <c r="J2640" s="42">
        <f>+IFERROR(VLOOKUP($A2640,'2022'!$A:$O,4,FALSE),0)</f>
        <v>0</v>
      </c>
      <c r="K2640" s="42">
        <f>+IFERROR(VLOOKUP($A2640,'2022'!$A:$O,5,FALSE),0)</f>
        <v>0</v>
      </c>
      <c r="L2640" s="42">
        <f>+IFERROR(VLOOKUP($A2640,'2022'!$A:$O,6,FALSE),0)</f>
        <v>0</v>
      </c>
      <c r="M2640" s="42">
        <f>+IFERROR(VLOOKUP($A2640,'2022'!$A:$O,7,FALSE),0)</f>
        <v>0</v>
      </c>
      <c r="N2640" s="42">
        <f>+IFERROR(VLOOKUP($A2640,'2022'!$A:$O,8,FALSE),0)</f>
        <v>0</v>
      </c>
      <c r="O2640" s="42">
        <f>+IFERROR(VLOOKUP($A2640,'2022'!$A:$O,9,FALSE),0)</f>
        <v>0</v>
      </c>
      <c r="P2640" s="42">
        <f>+IFERROR(VLOOKUP($A2640,'2022'!$A:$O,10,FALSE),0)</f>
        <v>0</v>
      </c>
      <c r="Q2640" s="42">
        <f>+IFERROR(VLOOKUP($A2640,'2022'!$A:$O,11,FALSE),0)</f>
        <v>0</v>
      </c>
      <c r="R2640" s="42">
        <f>+IFERROR(VLOOKUP($A2640,'2022'!$A:$O,12,FALSE),0)</f>
        <v>0</v>
      </c>
      <c r="S2640" s="42">
        <f>+IFERROR(VLOOKUP($A2640,'2022'!$A:$O,13,FALSE),0)</f>
        <v>0</v>
      </c>
      <c r="T2640" s="42">
        <f>+IFERROR(VLOOKUP($A2640,'2022'!$A:$O,14,FALSE),0)</f>
        <v>0</v>
      </c>
      <c r="U2640" s="42">
        <f>+IFERROR(VLOOKUP($A2640,'2022'!$A:$O,15,FALSE),0)</f>
        <v>0</v>
      </c>
    </row>
    <row r="2641" spans="1:21" ht="12" hidden="1" customHeight="1" x14ac:dyDescent="0.2">
      <c r="A2641" s="3">
        <v>5295100196</v>
      </c>
      <c r="B2641" s="4" t="s">
        <v>1153</v>
      </c>
      <c r="C2641" s="4" t="s">
        <v>9</v>
      </c>
      <c r="D2641" s="4">
        <f t="shared" si="2475"/>
        <v>10</v>
      </c>
      <c r="E2641" s="42">
        <f t="shared" si="2527"/>
        <v>0</v>
      </c>
      <c r="F2641" s="42">
        <f>IFERROR(VLOOKUP($A2641,'2018'!$A$8:$C$209,3,FALSE),0)</f>
        <v>0</v>
      </c>
      <c r="G2641" s="42">
        <f>IFERROR(VLOOKUP($A2641,'2019'!$A$8:$C$282,3,FALSE),0)</f>
        <v>0</v>
      </c>
      <c r="H2641" s="42">
        <f>+IFERROR(VLOOKUP($A2641,'2020'!$A$14:$C$247,3,FALSE),0)</f>
        <v>0</v>
      </c>
      <c r="I2641" s="42">
        <f>+IFERROR(VLOOKUP($A2641,'2021'!$A$12:$C$276,3,FALSE),0)</f>
        <v>0</v>
      </c>
      <c r="J2641" s="42">
        <f>+IFERROR(VLOOKUP($A2641,'2022'!$A:$O,4,FALSE),0)</f>
        <v>0</v>
      </c>
      <c r="K2641" s="42">
        <f>+IFERROR(VLOOKUP($A2641,'2022'!$A:$O,5,FALSE),0)</f>
        <v>0</v>
      </c>
      <c r="L2641" s="42">
        <f>+IFERROR(VLOOKUP($A2641,'2022'!$A:$O,6,FALSE),0)</f>
        <v>0</v>
      </c>
      <c r="M2641" s="42">
        <f>+IFERROR(VLOOKUP($A2641,'2022'!$A:$O,7,FALSE),0)</f>
        <v>0</v>
      </c>
      <c r="N2641" s="42">
        <f>+IFERROR(VLOOKUP($A2641,'2022'!$A:$O,8,FALSE),0)</f>
        <v>0</v>
      </c>
      <c r="O2641" s="42">
        <f>+IFERROR(VLOOKUP($A2641,'2022'!$A:$O,9,FALSE),0)</f>
        <v>0</v>
      </c>
      <c r="P2641" s="42">
        <f>+IFERROR(VLOOKUP($A2641,'2022'!$A:$O,10,FALSE),0)</f>
        <v>0</v>
      </c>
      <c r="Q2641" s="42">
        <f>+IFERROR(VLOOKUP($A2641,'2022'!$A:$O,11,FALSE),0)</f>
        <v>0</v>
      </c>
      <c r="R2641" s="42">
        <f>+IFERROR(VLOOKUP($A2641,'2022'!$A:$O,12,FALSE),0)</f>
        <v>0</v>
      </c>
      <c r="S2641" s="42">
        <f>+IFERROR(VLOOKUP($A2641,'2022'!$A:$O,13,FALSE),0)</f>
        <v>0</v>
      </c>
      <c r="T2641" s="42">
        <f>+IFERROR(VLOOKUP($A2641,'2022'!$A:$O,14,FALSE),0)</f>
        <v>0</v>
      </c>
      <c r="U2641" s="42">
        <f>+IFERROR(VLOOKUP($A2641,'2022'!$A:$O,15,FALSE),0)</f>
        <v>0</v>
      </c>
    </row>
    <row r="2642" spans="1:21" ht="12" hidden="1" customHeight="1" x14ac:dyDescent="0.25">
      <c r="A2642" s="5">
        <v>529515</v>
      </c>
      <c r="B2642" s="6" t="s">
        <v>1109</v>
      </c>
      <c r="C2642" s="6" t="s">
        <v>5</v>
      </c>
      <c r="D2642" s="6">
        <f t="shared" si="2475"/>
        <v>6</v>
      </c>
      <c r="E2642" s="40">
        <f t="shared" ref="E2642:U2642" si="2528">+E2643</f>
        <v>0</v>
      </c>
      <c r="F2642" s="40">
        <f t="shared" si="2528"/>
        <v>0</v>
      </c>
      <c r="G2642" s="40">
        <f t="shared" si="2528"/>
        <v>0</v>
      </c>
      <c r="H2642" s="40">
        <f t="shared" si="2528"/>
        <v>0</v>
      </c>
      <c r="I2642" s="40">
        <f t="shared" si="2528"/>
        <v>0</v>
      </c>
      <c r="J2642" s="40">
        <f t="shared" si="2528"/>
        <v>0</v>
      </c>
      <c r="K2642" s="40">
        <f t="shared" si="2528"/>
        <v>0</v>
      </c>
      <c r="L2642" s="40">
        <f t="shared" si="2528"/>
        <v>0</v>
      </c>
      <c r="M2642" s="40">
        <f t="shared" si="2528"/>
        <v>0</v>
      </c>
      <c r="N2642" s="40">
        <f t="shared" si="2528"/>
        <v>0</v>
      </c>
      <c r="O2642" s="40">
        <f t="shared" si="2528"/>
        <v>0</v>
      </c>
      <c r="P2642" s="40">
        <f t="shared" si="2528"/>
        <v>0</v>
      </c>
      <c r="Q2642" s="40">
        <f t="shared" si="2528"/>
        <v>0</v>
      </c>
      <c r="R2642" s="40">
        <f t="shared" si="2528"/>
        <v>0</v>
      </c>
      <c r="S2642" s="40">
        <f t="shared" si="2528"/>
        <v>0</v>
      </c>
      <c r="T2642" s="40">
        <f t="shared" si="2528"/>
        <v>0</v>
      </c>
      <c r="U2642" s="40">
        <f t="shared" si="2528"/>
        <v>0</v>
      </c>
    </row>
    <row r="2643" spans="1:21" ht="12" hidden="1" x14ac:dyDescent="0.25">
      <c r="A2643" s="34">
        <v>52951501</v>
      </c>
      <c r="B2643" s="35" t="s">
        <v>1109</v>
      </c>
      <c r="C2643" s="35" t="s">
        <v>5</v>
      </c>
      <c r="D2643" s="35">
        <f t="shared" si="2475"/>
        <v>8</v>
      </c>
      <c r="E2643" s="41">
        <f t="shared" ref="E2643:L2643" si="2529">+E2644+E2645</f>
        <v>0</v>
      </c>
      <c r="F2643" s="41">
        <f t="shared" si="2529"/>
        <v>0</v>
      </c>
      <c r="G2643" s="41">
        <f t="shared" si="2529"/>
        <v>0</v>
      </c>
      <c r="H2643" s="41">
        <f t="shared" ref="H2643" si="2530">+H2644+H2645</f>
        <v>0</v>
      </c>
      <c r="I2643" s="41">
        <f t="shared" ref="I2643" si="2531">+I2644+I2645</f>
        <v>0</v>
      </c>
      <c r="J2643" s="41">
        <f t="shared" si="2529"/>
        <v>0</v>
      </c>
      <c r="K2643" s="41">
        <f t="shared" si="2529"/>
        <v>0</v>
      </c>
      <c r="L2643" s="41">
        <f t="shared" si="2529"/>
        <v>0</v>
      </c>
      <c r="M2643" s="41">
        <f t="shared" ref="M2643:N2643" si="2532">+M2644+M2645</f>
        <v>0</v>
      </c>
      <c r="N2643" s="41">
        <f t="shared" si="2532"/>
        <v>0</v>
      </c>
      <c r="O2643" s="41">
        <f t="shared" ref="O2643:S2643" si="2533">+O2644+O2645</f>
        <v>0</v>
      </c>
      <c r="P2643" s="41">
        <f t="shared" si="2533"/>
        <v>0</v>
      </c>
      <c r="Q2643" s="41">
        <f t="shared" si="2533"/>
        <v>0</v>
      </c>
      <c r="R2643" s="41">
        <f t="shared" si="2533"/>
        <v>0</v>
      </c>
      <c r="S2643" s="41">
        <f t="shared" si="2533"/>
        <v>0</v>
      </c>
      <c r="T2643" s="41">
        <f t="shared" ref="T2643:U2643" si="2534">+T2644+T2645</f>
        <v>0</v>
      </c>
      <c r="U2643" s="41">
        <f t="shared" si="2534"/>
        <v>0</v>
      </c>
    </row>
    <row r="2644" spans="1:21" hidden="1" x14ac:dyDescent="0.2">
      <c r="A2644" s="3">
        <v>5295150101</v>
      </c>
      <c r="B2644" s="4" t="s">
        <v>1109</v>
      </c>
      <c r="C2644" s="4" t="s">
        <v>9</v>
      </c>
      <c r="D2644" s="4">
        <f t="shared" si="2475"/>
        <v>10</v>
      </c>
      <c r="E2644" s="42">
        <f t="shared" ref="E2644:E2645" si="2535">+F2644+G2644+J2644+K2644+L2644+H2644+M2644+N2644+I2644+O2644+P2644+Q2644+R2644+S2644+T2644+U2644</f>
        <v>0</v>
      </c>
      <c r="F2644" s="42">
        <f>IFERROR(VLOOKUP($A2644,'2018'!$A$8:$C$209,3,FALSE),0)</f>
        <v>0</v>
      </c>
      <c r="G2644" s="42">
        <f>IFERROR(VLOOKUP($A2644,'2019'!$A$8:$C$282,3,FALSE),0)</f>
        <v>0</v>
      </c>
      <c r="H2644" s="42">
        <f>+IFERROR(VLOOKUP($A2644,'2020'!$A$14:$C$247,3,FALSE),0)</f>
        <v>0</v>
      </c>
      <c r="I2644" s="42">
        <f>+IFERROR(VLOOKUP($A2644,'2021'!$A$12:$C$276,3,FALSE),0)</f>
        <v>0</v>
      </c>
      <c r="J2644" s="42">
        <f>+IFERROR(VLOOKUP($A2644,'2022'!$A:$O,4,FALSE),0)</f>
        <v>0</v>
      </c>
      <c r="K2644" s="42">
        <f>+IFERROR(VLOOKUP($A2644,'2022'!$A:$O,5,FALSE),0)</f>
        <v>0</v>
      </c>
      <c r="L2644" s="42">
        <f>+IFERROR(VLOOKUP($A2644,'2022'!$A:$O,6,FALSE),0)</f>
        <v>0</v>
      </c>
      <c r="M2644" s="42">
        <f>+IFERROR(VLOOKUP($A2644,'2022'!$A:$O,7,FALSE),0)</f>
        <v>0</v>
      </c>
      <c r="N2644" s="42">
        <f>+IFERROR(VLOOKUP($A2644,'2022'!$A:$O,8,FALSE),0)</f>
        <v>0</v>
      </c>
      <c r="O2644" s="42">
        <f>+IFERROR(VLOOKUP($A2644,'2022'!$A:$O,9,FALSE),0)</f>
        <v>0</v>
      </c>
      <c r="P2644" s="42">
        <f>+IFERROR(VLOOKUP($A2644,'2022'!$A:$O,10,FALSE),0)</f>
        <v>0</v>
      </c>
      <c r="Q2644" s="42">
        <f>+IFERROR(VLOOKUP($A2644,'2022'!$A:$O,11,FALSE),0)</f>
        <v>0</v>
      </c>
      <c r="R2644" s="42">
        <f>+IFERROR(VLOOKUP($A2644,'2022'!$A:$O,12,FALSE),0)</f>
        <v>0</v>
      </c>
      <c r="S2644" s="42">
        <f>+IFERROR(VLOOKUP($A2644,'2022'!$A:$O,13,FALSE),0)</f>
        <v>0</v>
      </c>
      <c r="T2644" s="42">
        <f>+IFERROR(VLOOKUP($A2644,'2022'!$A:$O,14,FALSE),0)</f>
        <v>0</v>
      </c>
      <c r="U2644" s="42">
        <f>+IFERROR(VLOOKUP($A2644,'2022'!$A:$O,15,FALSE),0)</f>
        <v>0</v>
      </c>
    </row>
    <row r="2645" spans="1:21" ht="12" hidden="1" customHeight="1" x14ac:dyDescent="0.2">
      <c r="A2645" s="3">
        <v>5295150196</v>
      </c>
      <c r="B2645" s="4" t="s">
        <v>1154</v>
      </c>
      <c r="C2645" s="4" t="s">
        <v>9</v>
      </c>
      <c r="D2645" s="4">
        <f t="shared" si="2475"/>
        <v>10</v>
      </c>
      <c r="E2645" s="42">
        <f t="shared" si="2535"/>
        <v>0</v>
      </c>
      <c r="F2645" s="42">
        <f>IFERROR(VLOOKUP($A2645,'2018'!$A$8:$C$209,3,FALSE),0)</f>
        <v>0</v>
      </c>
      <c r="G2645" s="42">
        <f>IFERROR(VLOOKUP($A2645,'2019'!$A$8:$C$282,3,FALSE),0)</f>
        <v>0</v>
      </c>
      <c r="H2645" s="42">
        <f>+IFERROR(VLOOKUP($A2645,'2020'!$A$14:$C$247,3,FALSE),0)</f>
        <v>0</v>
      </c>
      <c r="I2645" s="42">
        <f>+IFERROR(VLOOKUP($A2645,'2021'!$A$12:$C$276,3,FALSE),0)</f>
        <v>0</v>
      </c>
      <c r="J2645" s="42">
        <f>+IFERROR(VLOOKUP($A2645,'2022'!$A:$O,4,FALSE),0)</f>
        <v>0</v>
      </c>
      <c r="K2645" s="42">
        <f>+IFERROR(VLOOKUP($A2645,'2022'!$A:$O,5,FALSE),0)</f>
        <v>0</v>
      </c>
      <c r="L2645" s="42">
        <f>+IFERROR(VLOOKUP($A2645,'2022'!$A:$O,6,FALSE),0)</f>
        <v>0</v>
      </c>
      <c r="M2645" s="42">
        <f>+IFERROR(VLOOKUP($A2645,'2022'!$A:$O,7,FALSE),0)</f>
        <v>0</v>
      </c>
      <c r="N2645" s="42">
        <f>+IFERROR(VLOOKUP($A2645,'2022'!$A:$O,8,FALSE),0)</f>
        <v>0</v>
      </c>
      <c r="O2645" s="42">
        <f>+IFERROR(VLOOKUP($A2645,'2022'!$A:$O,9,FALSE),0)</f>
        <v>0</v>
      </c>
      <c r="P2645" s="42">
        <f>+IFERROR(VLOOKUP($A2645,'2022'!$A:$O,10,FALSE),0)</f>
        <v>0</v>
      </c>
      <c r="Q2645" s="42">
        <f>+IFERROR(VLOOKUP($A2645,'2022'!$A:$O,11,FALSE),0)</f>
        <v>0</v>
      </c>
      <c r="R2645" s="42">
        <f>+IFERROR(VLOOKUP($A2645,'2022'!$A:$O,12,FALSE),0)</f>
        <v>0</v>
      </c>
      <c r="S2645" s="42">
        <f>+IFERROR(VLOOKUP($A2645,'2022'!$A:$O,13,FALSE),0)</f>
        <v>0</v>
      </c>
      <c r="T2645" s="42">
        <f>+IFERROR(VLOOKUP($A2645,'2022'!$A:$O,14,FALSE),0)</f>
        <v>0</v>
      </c>
      <c r="U2645" s="42">
        <f>+IFERROR(VLOOKUP($A2645,'2022'!$A:$O,15,FALSE),0)</f>
        <v>0</v>
      </c>
    </row>
    <row r="2646" spans="1:21" ht="12" hidden="1" customHeight="1" x14ac:dyDescent="0.25">
      <c r="A2646" s="5">
        <v>529520</v>
      </c>
      <c r="B2646" s="6" t="s">
        <v>523</v>
      </c>
      <c r="C2646" s="6" t="s">
        <v>5</v>
      </c>
      <c r="D2646" s="6">
        <f t="shared" si="2475"/>
        <v>6</v>
      </c>
      <c r="E2646" s="40">
        <f t="shared" ref="E2646:U2646" si="2536">+E2647</f>
        <v>0</v>
      </c>
      <c r="F2646" s="40">
        <f t="shared" si="2536"/>
        <v>0</v>
      </c>
      <c r="G2646" s="40">
        <f t="shared" si="2536"/>
        <v>0</v>
      </c>
      <c r="H2646" s="40">
        <f t="shared" si="2536"/>
        <v>0</v>
      </c>
      <c r="I2646" s="40">
        <f t="shared" si="2536"/>
        <v>0</v>
      </c>
      <c r="J2646" s="40">
        <f t="shared" si="2536"/>
        <v>0</v>
      </c>
      <c r="K2646" s="40">
        <f t="shared" si="2536"/>
        <v>0</v>
      </c>
      <c r="L2646" s="40">
        <f t="shared" si="2536"/>
        <v>0</v>
      </c>
      <c r="M2646" s="40">
        <f t="shared" si="2536"/>
        <v>0</v>
      </c>
      <c r="N2646" s="40">
        <f t="shared" si="2536"/>
        <v>0</v>
      </c>
      <c r="O2646" s="40">
        <f t="shared" si="2536"/>
        <v>0</v>
      </c>
      <c r="P2646" s="40">
        <f t="shared" si="2536"/>
        <v>0</v>
      </c>
      <c r="Q2646" s="40">
        <f t="shared" si="2536"/>
        <v>0</v>
      </c>
      <c r="R2646" s="40">
        <f t="shared" si="2536"/>
        <v>0</v>
      </c>
      <c r="S2646" s="40">
        <f t="shared" si="2536"/>
        <v>0</v>
      </c>
      <c r="T2646" s="40">
        <f t="shared" si="2536"/>
        <v>0</v>
      </c>
      <c r="U2646" s="40">
        <f t="shared" si="2536"/>
        <v>0</v>
      </c>
    </row>
    <row r="2647" spans="1:21" ht="12" hidden="1" x14ac:dyDescent="0.25">
      <c r="A2647" s="34">
        <v>52952001</v>
      </c>
      <c r="B2647" s="35" t="s">
        <v>523</v>
      </c>
      <c r="C2647" s="35" t="s">
        <v>5</v>
      </c>
      <c r="D2647" s="35">
        <f t="shared" si="2475"/>
        <v>8</v>
      </c>
      <c r="E2647" s="41">
        <f t="shared" ref="E2647:L2647" si="2537">+E2648+E2649</f>
        <v>0</v>
      </c>
      <c r="F2647" s="41">
        <f t="shared" si="2537"/>
        <v>0</v>
      </c>
      <c r="G2647" s="41">
        <f t="shared" si="2537"/>
        <v>0</v>
      </c>
      <c r="H2647" s="41">
        <f t="shared" ref="H2647" si="2538">+H2648+H2649</f>
        <v>0</v>
      </c>
      <c r="I2647" s="41">
        <f t="shared" ref="I2647" si="2539">+I2648+I2649</f>
        <v>0</v>
      </c>
      <c r="J2647" s="41">
        <f t="shared" si="2537"/>
        <v>0</v>
      </c>
      <c r="K2647" s="41">
        <f t="shared" si="2537"/>
        <v>0</v>
      </c>
      <c r="L2647" s="41">
        <f t="shared" si="2537"/>
        <v>0</v>
      </c>
      <c r="M2647" s="41">
        <f t="shared" ref="M2647:N2647" si="2540">+M2648+M2649</f>
        <v>0</v>
      </c>
      <c r="N2647" s="41">
        <f t="shared" si="2540"/>
        <v>0</v>
      </c>
      <c r="O2647" s="41">
        <f t="shared" ref="O2647:S2647" si="2541">+O2648+O2649</f>
        <v>0</v>
      </c>
      <c r="P2647" s="41">
        <f t="shared" si="2541"/>
        <v>0</v>
      </c>
      <c r="Q2647" s="41">
        <f t="shared" si="2541"/>
        <v>0</v>
      </c>
      <c r="R2647" s="41">
        <f t="shared" si="2541"/>
        <v>0</v>
      </c>
      <c r="S2647" s="41">
        <f t="shared" si="2541"/>
        <v>0</v>
      </c>
      <c r="T2647" s="41">
        <f t="shared" ref="T2647:U2647" si="2542">+T2648+T2649</f>
        <v>0</v>
      </c>
      <c r="U2647" s="41">
        <f t="shared" si="2542"/>
        <v>0</v>
      </c>
    </row>
    <row r="2648" spans="1:21" ht="12" hidden="1" customHeight="1" x14ac:dyDescent="0.2">
      <c r="A2648" s="3">
        <v>5295200101</v>
      </c>
      <c r="B2648" s="4" t="s">
        <v>1155</v>
      </c>
      <c r="C2648" s="4" t="s">
        <v>9</v>
      </c>
      <c r="D2648" s="4">
        <f t="shared" si="2475"/>
        <v>10</v>
      </c>
      <c r="E2648" s="42">
        <f t="shared" ref="E2648:E2649" si="2543">+F2648+G2648+J2648+K2648+L2648+H2648+M2648+N2648+I2648+O2648+P2648+Q2648+R2648+S2648+T2648+U2648</f>
        <v>0</v>
      </c>
      <c r="F2648" s="42">
        <f>IFERROR(VLOOKUP($A2648,'2018'!$A$8:$C$209,3,FALSE),0)</f>
        <v>0</v>
      </c>
      <c r="G2648" s="42">
        <f>IFERROR(VLOOKUP($A2648,'2019'!$A$8:$C$282,3,FALSE),0)</f>
        <v>0</v>
      </c>
      <c r="H2648" s="42">
        <f>+IFERROR(VLOOKUP($A2648,'2020'!$A$14:$C$247,3,FALSE),0)</f>
        <v>0</v>
      </c>
      <c r="I2648" s="42">
        <f>+IFERROR(VLOOKUP($A2648,'2021'!$A$12:$C$276,3,FALSE),0)</f>
        <v>0</v>
      </c>
      <c r="J2648" s="42">
        <f>+IFERROR(VLOOKUP($A2648,'2022'!$A:$O,4,FALSE),0)</f>
        <v>0</v>
      </c>
      <c r="K2648" s="42">
        <f>+IFERROR(VLOOKUP($A2648,'2022'!$A:$O,5,FALSE),0)</f>
        <v>0</v>
      </c>
      <c r="L2648" s="42">
        <f>+IFERROR(VLOOKUP($A2648,'2022'!$A:$O,6,FALSE),0)</f>
        <v>0</v>
      </c>
      <c r="M2648" s="42">
        <f>+IFERROR(VLOOKUP($A2648,'2022'!$A:$O,7,FALSE),0)</f>
        <v>0</v>
      </c>
      <c r="N2648" s="42">
        <f>+IFERROR(VLOOKUP($A2648,'2022'!$A:$O,8,FALSE),0)</f>
        <v>0</v>
      </c>
      <c r="O2648" s="42">
        <f>+IFERROR(VLOOKUP($A2648,'2022'!$A:$O,9,FALSE),0)</f>
        <v>0</v>
      </c>
      <c r="P2648" s="42">
        <f>+IFERROR(VLOOKUP($A2648,'2022'!$A:$O,10,FALSE),0)</f>
        <v>0</v>
      </c>
      <c r="Q2648" s="42">
        <f>+IFERROR(VLOOKUP($A2648,'2022'!$A:$O,11,FALSE),0)</f>
        <v>0</v>
      </c>
      <c r="R2648" s="42">
        <f>+IFERROR(VLOOKUP($A2648,'2022'!$A:$O,12,FALSE),0)</f>
        <v>0</v>
      </c>
      <c r="S2648" s="42">
        <f>+IFERROR(VLOOKUP($A2648,'2022'!$A:$O,13,FALSE),0)</f>
        <v>0</v>
      </c>
      <c r="T2648" s="42">
        <f>+IFERROR(VLOOKUP($A2648,'2022'!$A:$O,14,FALSE),0)</f>
        <v>0</v>
      </c>
      <c r="U2648" s="42">
        <f>+IFERROR(VLOOKUP($A2648,'2022'!$A:$O,15,FALSE),0)</f>
        <v>0</v>
      </c>
    </row>
    <row r="2649" spans="1:21" ht="12" hidden="1" customHeight="1" x14ac:dyDescent="0.2">
      <c r="A2649" s="3">
        <v>5295200196</v>
      </c>
      <c r="B2649" s="4" t="s">
        <v>1156</v>
      </c>
      <c r="C2649" s="4" t="s">
        <v>9</v>
      </c>
      <c r="D2649" s="4">
        <f t="shared" si="2475"/>
        <v>10</v>
      </c>
      <c r="E2649" s="42">
        <f t="shared" si="2543"/>
        <v>0</v>
      </c>
      <c r="F2649" s="42">
        <f>IFERROR(VLOOKUP($A2649,'2018'!$A$8:$C$209,3,FALSE),0)</f>
        <v>0</v>
      </c>
      <c r="G2649" s="42">
        <f>IFERROR(VLOOKUP($A2649,'2019'!$A$8:$C$282,3,FALSE),0)</f>
        <v>0</v>
      </c>
      <c r="H2649" s="42">
        <f>+IFERROR(VLOOKUP($A2649,'2020'!$A$14:$C$247,3,FALSE),0)</f>
        <v>0</v>
      </c>
      <c r="I2649" s="42">
        <f>+IFERROR(VLOOKUP($A2649,'2021'!$A$12:$C$276,3,FALSE),0)</f>
        <v>0</v>
      </c>
      <c r="J2649" s="42">
        <f>+IFERROR(VLOOKUP($A2649,'2022'!$A:$O,4,FALSE),0)</f>
        <v>0</v>
      </c>
      <c r="K2649" s="42">
        <f>+IFERROR(VLOOKUP($A2649,'2022'!$A:$O,5,FALSE),0)</f>
        <v>0</v>
      </c>
      <c r="L2649" s="42">
        <f>+IFERROR(VLOOKUP($A2649,'2022'!$A:$O,6,FALSE),0)</f>
        <v>0</v>
      </c>
      <c r="M2649" s="42">
        <f>+IFERROR(VLOOKUP($A2649,'2022'!$A:$O,7,FALSE),0)</f>
        <v>0</v>
      </c>
      <c r="N2649" s="42">
        <f>+IFERROR(VLOOKUP($A2649,'2022'!$A:$O,8,FALSE),0)</f>
        <v>0</v>
      </c>
      <c r="O2649" s="42">
        <f>+IFERROR(VLOOKUP($A2649,'2022'!$A:$O,9,FALSE),0)</f>
        <v>0</v>
      </c>
      <c r="P2649" s="42">
        <f>+IFERROR(VLOOKUP($A2649,'2022'!$A:$O,10,FALSE),0)</f>
        <v>0</v>
      </c>
      <c r="Q2649" s="42">
        <f>+IFERROR(VLOOKUP($A2649,'2022'!$A:$O,11,FALSE),0)</f>
        <v>0</v>
      </c>
      <c r="R2649" s="42">
        <f>+IFERROR(VLOOKUP($A2649,'2022'!$A:$O,12,FALSE),0)</f>
        <v>0</v>
      </c>
      <c r="S2649" s="42">
        <f>+IFERROR(VLOOKUP($A2649,'2022'!$A:$O,13,FALSE),0)</f>
        <v>0</v>
      </c>
      <c r="T2649" s="42">
        <f>+IFERROR(VLOOKUP($A2649,'2022'!$A:$O,14,FALSE),0)</f>
        <v>0</v>
      </c>
      <c r="U2649" s="42">
        <f>+IFERROR(VLOOKUP($A2649,'2022'!$A:$O,15,FALSE),0)</f>
        <v>0</v>
      </c>
    </row>
    <row r="2650" spans="1:21" ht="12" hidden="1" x14ac:dyDescent="0.25">
      <c r="A2650" s="5">
        <v>529525</v>
      </c>
      <c r="B2650" s="6" t="s">
        <v>519</v>
      </c>
      <c r="C2650" s="6" t="s">
        <v>5</v>
      </c>
      <c r="D2650" s="6">
        <f t="shared" si="2475"/>
        <v>6</v>
      </c>
      <c r="E2650" s="40">
        <f t="shared" ref="E2650:U2650" si="2544">+E2651</f>
        <v>0</v>
      </c>
      <c r="F2650" s="40">
        <f t="shared" si="2544"/>
        <v>0</v>
      </c>
      <c r="G2650" s="40">
        <f t="shared" si="2544"/>
        <v>0</v>
      </c>
      <c r="H2650" s="40">
        <f t="shared" si="2544"/>
        <v>0</v>
      </c>
      <c r="I2650" s="40">
        <f t="shared" si="2544"/>
        <v>0</v>
      </c>
      <c r="J2650" s="40">
        <f t="shared" si="2544"/>
        <v>0</v>
      </c>
      <c r="K2650" s="40">
        <f t="shared" si="2544"/>
        <v>0</v>
      </c>
      <c r="L2650" s="40">
        <f t="shared" si="2544"/>
        <v>0</v>
      </c>
      <c r="M2650" s="40">
        <f t="shared" si="2544"/>
        <v>0</v>
      </c>
      <c r="N2650" s="40">
        <f t="shared" si="2544"/>
        <v>0</v>
      </c>
      <c r="O2650" s="40">
        <f t="shared" si="2544"/>
        <v>0</v>
      </c>
      <c r="P2650" s="40">
        <f t="shared" si="2544"/>
        <v>0</v>
      </c>
      <c r="Q2650" s="40">
        <f t="shared" si="2544"/>
        <v>0</v>
      </c>
      <c r="R2650" s="40">
        <f t="shared" si="2544"/>
        <v>0</v>
      </c>
      <c r="S2650" s="40">
        <f t="shared" si="2544"/>
        <v>0</v>
      </c>
      <c r="T2650" s="40">
        <f t="shared" si="2544"/>
        <v>0</v>
      </c>
      <c r="U2650" s="40">
        <f t="shared" si="2544"/>
        <v>0</v>
      </c>
    </row>
    <row r="2651" spans="1:21" ht="12" hidden="1" x14ac:dyDescent="0.25">
      <c r="A2651" s="34">
        <v>52952501</v>
      </c>
      <c r="B2651" s="35" t="s">
        <v>519</v>
      </c>
      <c r="C2651" s="35" t="s">
        <v>5</v>
      </c>
      <c r="D2651" s="35">
        <f t="shared" si="2475"/>
        <v>8</v>
      </c>
      <c r="E2651" s="41">
        <f t="shared" ref="E2651:L2651" si="2545">+E2652+E2653+E2654</f>
        <v>0</v>
      </c>
      <c r="F2651" s="41">
        <f t="shared" si="2545"/>
        <v>0</v>
      </c>
      <c r="G2651" s="41">
        <f t="shared" si="2545"/>
        <v>0</v>
      </c>
      <c r="H2651" s="41">
        <f t="shared" ref="H2651" si="2546">+H2652+H2653+H2654</f>
        <v>0</v>
      </c>
      <c r="I2651" s="41">
        <f t="shared" ref="I2651" si="2547">+I2652+I2653+I2654</f>
        <v>0</v>
      </c>
      <c r="J2651" s="41">
        <f t="shared" si="2545"/>
        <v>0</v>
      </c>
      <c r="K2651" s="41">
        <f t="shared" si="2545"/>
        <v>0</v>
      </c>
      <c r="L2651" s="41">
        <f t="shared" si="2545"/>
        <v>0</v>
      </c>
      <c r="M2651" s="41">
        <f t="shared" ref="M2651:N2651" si="2548">+M2652+M2653+M2654</f>
        <v>0</v>
      </c>
      <c r="N2651" s="41">
        <f t="shared" si="2548"/>
        <v>0</v>
      </c>
      <c r="O2651" s="41">
        <f t="shared" ref="O2651:S2651" si="2549">+O2652+O2653+O2654</f>
        <v>0</v>
      </c>
      <c r="P2651" s="41">
        <f t="shared" si="2549"/>
        <v>0</v>
      </c>
      <c r="Q2651" s="41">
        <f t="shared" si="2549"/>
        <v>0</v>
      </c>
      <c r="R2651" s="41">
        <f t="shared" si="2549"/>
        <v>0</v>
      </c>
      <c r="S2651" s="41">
        <f t="shared" si="2549"/>
        <v>0</v>
      </c>
      <c r="T2651" s="41">
        <f t="shared" ref="T2651:U2651" si="2550">+T2652+T2653+T2654</f>
        <v>0</v>
      </c>
      <c r="U2651" s="41">
        <f t="shared" si="2550"/>
        <v>0</v>
      </c>
    </row>
    <row r="2652" spans="1:21" ht="12" hidden="1" customHeight="1" x14ac:dyDescent="0.2">
      <c r="A2652" s="3">
        <v>5295250101</v>
      </c>
      <c r="B2652" s="4" t="s">
        <v>519</v>
      </c>
      <c r="C2652" s="4" t="s">
        <v>9</v>
      </c>
      <c r="D2652" s="4">
        <f t="shared" si="2475"/>
        <v>10</v>
      </c>
      <c r="E2652" s="42">
        <f t="shared" ref="E2652:E2654" si="2551">+F2652+G2652+J2652+K2652+L2652+H2652+M2652+N2652+I2652+O2652+P2652+Q2652+R2652+S2652+T2652+U2652</f>
        <v>0</v>
      </c>
      <c r="F2652" s="42">
        <f>IFERROR(VLOOKUP($A2652,'2018'!$A$8:$C$209,3,FALSE),0)</f>
        <v>0</v>
      </c>
      <c r="G2652" s="42">
        <f>IFERROR(VLOOKUP($A2652,'2019'!$A$8:$C$282,3,FALSE),0)</f>
        <v>0</v>
      </c>
      <c r="H2652" s="42">
        <f>+IFERROR(VLOOKUP($A2652,'2020'!$A$14:$C$247,3,FALSE),0)</f>
        <v>0</v>
      </c>
      <c r="I2652" s="42">
        <f>+IFERROR(VLOOKUP($A2652,'2021'!$A$12:$C$276,3,FALSE),0)</f>
        <v>0</v>
      </c>
      <c r="J2652" s="42">
        <f>+IFERROR(VLOOKUP($A2652,'2022'!$A:$O,4,FALSE),0)</f>
        <v>0</v>
      </c>
      <c r="K2652" s="42">
        <f>+IFERROR(VLOOKUP($A2652,'2022'!$A:$O,5,FALSE),0)</f>
        <v>0</v>
      </c>
      <c r="L2652" s="42">
        <f>+IFERROR(VLOOKUP($A2652,'2022'!$A:$O,6,FALSE),0)</f>
        <v>0</v>
      </c>
      <c r="M2652" s="42">
        <f>+IFERROR(VLOOKUP($A2652,'2022'!$A:$O,7,FALSE),0)</f>
        <v>0</v>
      </c>
      <c r="N2652" s="42">
        <f>+IFERROR(VLOOKUP($A2652,'2022'!$A:$O,8,FALSE),0)</f>
        <v>0</v>
      </c>
      <c r="O2652" s="42">
        <f>+IFERROR(VLOOKUP($A2652,'2022'!$A:$O,9,FALSE),0)</f>
        <v>0</v>
      </c>
      <c r="P2652" s="42">
        <f>+IFERROR(VLOOKUP($A2652,'2022'!$A:$O,10,FALSE),0)</f>
        <v>0</v>
      </c>
      <c r="Q2652" s="42">
        <f>+IFERROR(VLOOKUP($A2652,'2022'!$A:$O,11,FALSE),0)</f>
        <v>0</v>
      </c>
      <c r="R2652" s="42">
        <f>+IFERROR(VLOOKUP($A2652,'2022'!$A:$O,12,FALSE),0)</f>
        <v>0</v>
      </c>
      <c r="S2652" s="42">
        <f>+IFERROR(VLOOKUP($A2652,'2022'!$A:$O,13,FALSE),0)</f>
        <v>0</v>
      </c>
      <c r="T2652" s="42">
        <f>+IFERROR(VLOOKUP($A2652,'2022'!$A:$O,14,FALSE),0)</f>
        <v>0</v>
      </c>
      <c r="U2652" s="42">
        <f>+IFERROR(VLOOKUP($A2652,'2022'!$A:$O,15,FALSE),0)</f>
        <v>0</v>
      </c>
    </row>
    <row r="2653" spans="1:21" ht="12" hidden="1" customHeight="1" x14ac:dyDescent="0.2">
      <c r="A2653" s="3">
        <v>5295250196</v>
      </c>
      <c r="B2653" s="4" t="s">
        <v>1112</v>
      </c>
      <c r="C2653" s="4" t="s">
        <v>9</v>
      </c>
      <c r="D2653" s="4">
        <f t="shared" ref="D2653:D2716" si="2552">+LEN(A2653)</f>
        <v>10</v>
      </c>
      <c r="E2653" s="42">
        <f t="shared" si="2551"/>
        <v>0</v>
      </c>
      <c r="F2653" s="42">
        <f>IFERROR(VLOOKUP($A2653,'2018'!$A$8:$C$209,3,FALSE),0)</f>
        <v>0</v>
      </c>
      <c r="G2653" s="42">
        <f>IFERROR(VLOOKUP($A2653,'2019'!$A$8:$C$282,3,FALSE),0)</f>
        <v>0</v>
      </c>
      <c r="H2653" s="42">
        <f>+IFERROR(VLOOKUP($A2653,'2020'!$A$14:$C$247,3,FALSE),0)</f>
        <v>0</v>
      </c>
      <c r="I2653" s="42">
        <f>+IFERROR(VLOOKUP($A2653,'2021'!$A$12:$C$276,3,FALSE),0)</f>
        <v>0</v>
      </c>
      <c r="J2653" s="42">
        <f>+IFERROR(VLOOKUP($A2653,'2022'!$A:$O,4,FALSE),0)</f>
        <v>0</v>
      </c>
      <c r="K2653" s="42">
        <f>+IFERROR(VLOOKUP($A2653,'2022'!$A:$O,5,FALSE),0)</f>
        <v>0</v>
      </c>
      <c r="L2653" s="42">
        <f>+IFERROR(VLOOKUP($A2653,'2022'!$A:$O,6,FALSE),0)</f>
        <v>0</v>
      </c>
      <c r="M2653" s="42">
        <f>+IFERROR(VLOOKUP($A2653,'2022'!$A:$O,7,FALSE),0)</f>
        <v>0</v>
      </c>
      <c r="N2653" s="42">
        <f>+IFERROR(VLOOKUP($A2653,'2022'!$A:$O,8,FALSE),0)</f>
        <v>0</v>
      </c>
      <c r="O2653" s="42">
        <f>+IFERROR(VLOOKUP($A2653,'2022'!$A:$O,9,FALSE),0)</f>
        <v>0</v>
      </c>
      <c r="P2653" s="42">
        <f>+IFERROR(VLOOKUP($A2653,'2022'!$A:$O,10,FALSE),0)</f>
        <v>0</v>
      </c>
      <c r="Q2653" s="42">
        <f>+IFERROR(VLOOKUP($A2653,'2022'!$A:$O,11,FALSE),0)</f>
        <v>0</v>
      </c>
      <c r="R2653" s="42">
        <f>+IFERROR(VLOOKUP($A2653,'2022'!$A:$O,12,FALSE),0)</f>
        <v>0</v>
      </c>
      <c r="S2653" s="42">
        <f>+IFERROR(VLOOKUP($A2653,'2022'!$A:$O,13,FALSE),0)</f>
        <v>0</v>
      </c>
      <c r="T2653" s="42">
        <f>+IFERROR(VLOOKUP($A2653,'2022'!$A:$O,14,FALSE),0)</f>
        <v>0</v>
      </c>
      <c r="U2653" s="42">
        <f>+IFERROR(VLOOKUP($A2653,'2022'!$A:$O,15,FALSE),0)</f>
        <v>0</v>
      </c>
    </row>
    <row r="2654" spans="1:21" hidden="1" x14ac:dyDescent="0.2">
      <c r="A2654" s="3">
        <v>5295250197</v>
      </c>
      <c r="B2654" s="4" t="s">
        <v>1113</v>
      </c>
      <c r="C2654" s="4" t="s">
        <v>9</v>
      </c>
      <c r="D2654" s="4">
        <f t="shared" si="2552"/>
        <v>10</v>
      </c>
      <c r="E2654" s="42">
        <f t="shared" si="2551"/>
        <v>0</v>
      </c>
      <c r="F2654" s="42">
        <f>IFERROR(VLOOKUP($A2654,'2018'!$A$8:$C$209,3,FALSE),0)</f>
        <v>0</v>
      </c>
      <c r="G2654" s="42">
        <f>IFERROR(VLOOKUP($A2654,'2019'!$A$8:$C$282,3,FALSE),0)</f>
        <v>0</v>
      </c>
      <c r="H2654" s="42">
        <f>+IFERROR(VLOOKUP($A2654,'2020'!$A$14:$C$247,3,FALSE),0)</f>
        <v>0</v>
      </c>
      <c r="I2654" s="42">
        <f>+IFERROR(VLOOKUP($A2654,'2021'!$A$12:$C$276,3,FALSE),0)</f>
        <v>0</v>
      </c>
      <c r="J2654" s="42">
        <f>+IFERROR(VLOOKUP($A2654,'2022'!$A:$O,4,FALSE),0)</f>
        <v>0</v>
      </c>
      <c r="K2654" s="42">
        <f>+IFERROR(VLOOKUP($A2654,'2022'!$A:$O,5,FALSE),0)</f>
        <v>0</v>
      </c>
      <c r="L2654" s="42">
        <f>+IFERROR(VLOOKUP($A2654,'2022'!$A:$O,6,FALSE),0)</f>
        <v>0</v>
      </c>
      <c r="M2654" s="42">
        <f>+IFERROR(VLOOKUP($A2654,'2022'!$A:$O,7,FALSE),0)</f>
        <v>0</v>
      </c>
      <c r="N2654" s="42">
        <f>+IFERROR(VLOOKUP($A2654,'2022'!$A:$O,8,FALSE),0)</f>
        <v>0</v>
      </c>
      <c r="O2654" s="42">
        <f>+IFERROR(VLOOKUP($A2654,'2022'!$A:$O,9,FALSE),0)</f>
        <v>0</v>
      </c>
      <c r="P2654" s="42">
        <f>+IFERROR(VLOOKUP($A2654,'2022'!$A:$O,10,FALSE),0)</f>
        <v>0</v>
      </c>
      <c r="Q2654" s="42">
        <f>+IFERROR(VLOOKUP($A2654,'2022'!$A:$O,11,FALSE),0)</f>
        <v>0</v>
      </c>
      <c r="R2654" s="42">
        <f>+IFERROR(VLOOKUP($A2654,'2022'!$A:$O,12,FALSE),0)</f>
        <v>0</v>
      </c>
      <c r="S2654" s="42">
        <f>+IFERROR(VLOOKUP($A2654,'2022'!$A:$O,13,FALSE),0)</f>
        <v>0</v>
      </c>
      <c r="T2654" s="42">
        <f>+IFERROR(VLOOKUP($A2654,'2022'!$A:$O,14,FALSE),0)</f>
        <v>0</v>
      </c>
      <c r="U2654" s="42">
        <f>+IFERROR(VLOOKUP($A2654,'2022'!$A:$O,15,FALSE),0)</f>
        <v>0</v>
      </c>
    </row>
    <row r="2655" spans="1:21" ht="12" hidden="1" customHeight="1" x14ac:dyDescent="0.25">
      <c r="A2655" s="5">
        <v>529530</v>
      </c>
      <c r="B2655" s="6" t="s">
        <v>520</v>
      </c>
      <c r="C2655" s="6" t="s">
        <v>5</v>
      </c>
      <c r="D2655" s="6">
        <f t="shared" si="2552"/>
        <v>6</v>
      </c>
      <c r="E2655" s="40">
        <f t="shared" ref="E2655:U2655" si="2553">+E2656</f>
        <v>0</v>
      </c>
      <c r="F2655" s="40">
        <f t="shared" si="2553"/>
        <v>0</v>
      </c>
      <c r="G2655" s="40">
        <f t="shared" si="2553"/>
        <v>0</v>
      </c>
      <c r="H2655" s="40">
        <f t="shared" si="2553"/>
        <v>0</v>
      </c>
      <c r="I2655" s="40">
        <f t="shared" si="2553"/>
        <v>0</v>
      </c>
      <c r="J2655" s="40">
        <f t="shared" si="2553"/>
        <v>0</v>
      </c>
      <c r="K2655" s="40">
        <f t="shared" si="2553"/>
        <v>0</v>
      </c>
      <c r="L2655" s="40">
        <f t="shared" si="2553"/>
        <v>0</v>
      </c>
      <c r="M2655" s="40">
        <f t="shared" si="2553"/>
        <v>0</v>
      </c>
      <c r="N2655" s="40">
        <f t="shared" si="2553"/>
        <v>0</v>
      </c>
      <c r="O2655" s="40">
        <f t="shared" si="2553"/>
        <v>0</v>
      </c>
      <c r="P2655" s="40">
        <f t="shared" si="2553"/>
        <v>0</v>
      </c>
      <c r="Q2655" s="40">
        <f t="shared" si="2553"/>
        <v>0</v>
      </c>
      <c r="R2655" s="40">
        <f t="shared" si="2553"/>
        <v>0</v>
      </c>
      <c r="S2655" s="40">
        <f t="shared" si="2553"/>
        <v>0</v>
      </c>
      <c r="T2655" s="40">
        <f t="shared" si="2553"/>
        <v>0</v>
      </c>
      <c r="U2655" s="40">
        <f t="shared" si="2553"/>
        <v>0</v>
      </c>
    </row>
    <row r="2656" spans="1:21" ht="12" hidden="1" customHeight="1" x14ac:dyDescent="0.25">
      <c r="A2656" s="34">
        <v>52953001</v>
      </c>
      <c r="B2656" s="35" t="s">
        <v>520</v>
      </c>
      <c r="C2656" s="35" t="s">
        <v>5</v>
      </c>
      <c r="D2656" s="35">
        <f t="shared" si="2552"/>
        <v>8</v>
      </c>
      <c r="E2656" s="41">
        <f t="shared" ref="E2656:L2656" si="2554">+E2657+E2658</f>
        <v>0</v>
      </c>
      <c r="F2656" s="41">
        <f t="shared" si="2554"/>
        <v>0</v>
      </c>
      <c r="G2656" s="41">
        <f t="shared" si="2554"/>
        <v>0</v>
      </c>
      <c r="H2656" s="41">
        <f t="shared" ref="H2656" si="2555">+H2657+H2658</f>
        <v>0</v>
      </c>
      <c r="I2656" s="41">
        <f t="shared" ref="I2656" si="2556">+I2657+I2658</f>
        <v>0</v>
      </c>
      <c r="J2656" s="41">
        <f t="shared" si="2554"/>
        <v>0</v>
      </c>
      <c r="K2656" s="41">
        <f t="shared" si="2554"/>
        <v>0</v>
      </c>
      <c r="L2656" s="41">
        <f t="shared" si="2554"/>
        <v>0</v>
      </c>
      <c r="M2656" s="41">
        <f t="shared" ref="M2656:N2656" si="2557">+M2657+M2658</f>
        <v>0</v>
      </c>
      <c r="N2656" s="41">
        <f t="shared" si="2557"/>
        <v>0</v>
      </c>
      <c r="O2656" s="41">
        <f t="shared" ref="O2656:S2656" si="2558">+O2657+O2658</f>
        <v>0</v>
      </c>
      <c r="P2656" s="41">
        <f t="shared" si="2558"/>
        <v>0</v>
      </c>
      <c r="Q2656" s="41">
        <f t="shared" si="2558"/>
        <v>0</v>
      </c>
      <c r="R2656" s="41">
        <f t="shared" si="2558"/>
        <v>0</v>
      </c>
      <c r="S2656" s="41">
        <f t="shared" si="2558"/>
        <v>0</v>
      </c>
      <c r="T2656" s="41">
        <f t="shared" ref="T2656:U2656" si="2559">+T2657+T2658</f>
        <v>0</v>
      </c>
      <c r="U2656" s="41">
        <f t="shared" si="2559"/>
        <v>0</v>
      </c>
    </row>
    <row r="2657" spans="1:21" hidden="1" x14ac:dyDescent="0.2">
      <c r="A2657" s="3">
        <v>5295300101</v>
      </c>
      <c r="B2657" s="4" t="s">
        <v>520</v>
      </c>
      <c r="C2657" s="4" t="s">
        <v>9</v>
      </c>
      <c r="D2657" s="4">
        <f t="shared" si="2552"/>
        <v>10</v>
      </c>
      <c r="E2657" s="42">
        <f t="shared" ref="E2657:E2658" si="2560">+F2657+G2657+J2657+K2657+L2657+H2657+M2657+N2657+I2657+O2657+P2657+Q2657+R2657+S2657+T2657+U2657</f>
        <v>0</v>
      </c>
      <c r="F2657" s="42">
        <f>IFERROR(VLOOKUP($A2657,'2018'!$A$8:$C$209,3,FALSE),0)</f>
        <v>0</v>
      </c>
      <c r="G2657" s="42">
        <f>IFERROR(VLOOKUP($A2657,'2019'!$A$8:$C$282,3,FALSE),0)</f>
        <v>0</v>
      </c>
      <c r="H2657" s="42">
        <f>+IFERROR(VLOOKUP($A2657,'2020'!$A$14:$C$247,3,FALSE),0)</f>
        <v>0</v>
      </c>
      <c r="I2657" s="42">
        <f>+IFERROR(VLOOKUP($A2657,'2021'!$A$12:$C$276,3,FALSE),0)</f>
        <v>0</v>
      </c>
      <c r="J2657" s="42">
        <f>+IFERROR(VLOOKUP($A2657,'2022'!$A:$O,4,FALSE),0)</f>
        <v>0</v>
      </c>
      <c r="K2657" s="42">
        <f>+IFERROR(VLOOKUP($A2657,'2022'!$A:$O,5,FALSE),0)</f>
        <v>0</v>
      </c>
      <c r="L2657" s="42">
        <f>+IFERROR(VLOOKUP($A2657,'2022'!$A:$O,6,FALSE),0)</f>
        <v>0</v>
      </c>
      <c r="M2657" s="42">
        <f>+IFERROR(VLOOKUP($A2657,'2022'!$A:$O,7,FALSE),0)</f>
        <v>0</v>
      </c>
      <c r="N2657" s="42">
        <f>+IFERROR(VLOOKUP($A2657,'2022'!$A:$O,8,FALSE),0)</f>
        <v>0</v>
      </c>
      <c r="O2657" s="42">
        <f>+IFERROR(VLOOKUP($A2657,'2022'!$A:$O,9,FALSE),0)</f>
        <v>0</v>
      </c>
      <c r="P2657" s="42">
        <f>+IFERROR(VLOOKUP($A2657,'2022'!$A:$O,10,FALSE),0)</f>
        <v>0</v>
      </c>
      <c r="Q2657" s="42">
        <f>+IFERROR(VLOOKUP($A2657,'2022'!$A:$O,11,FALSE),0)</f>
        <v>0</v>
      </c>
      <c r="R2657" s="42">
        <f>+IFERROR(VLOOKUP($A2657,'2022'!$A:$O,12,FALSE),0)</f>
        <v>0</v>
      </c>
      <c r="S2657" s="42">
        <f>+IFERROR(VLOOKUP($A2657,'2022'!$A:$O,13,FALSE),0)</f>
        <v>0</v>
      </c>
      <c r="T2657" s="42">
        <f>+IFERROR(VLOOKUP($A2657,'2022'!$A:$O,14,FALSE),0)</f>
        <v>0</v>
      </c>
      <c r="U2657" s="42">
        <f>+IFERROR(VLOOKUP($A2657,'2022'!$A:$O,15,FALSE),0)</f>
        <v>0</v>
      </c>
    </row>
    <row r="2658" spans="1:21" ht="12" hidden="1" customHeight="1" x14ac:dyDescent="0.2">
      <c r="A2658" s="3">
        <v>5295300196</v>
      </c>
      <c r="B2658" s="4" t="s">
        <v>1115</v>
      </c>
      <c r="C2658" s="4" t="s">
        <v>9</v>
      </c>
      <c r="D2658" s="4">
        <f t="shared" si="2552"/>
        <v>10</v>
      </c>
      <c r="E2658" s="42">
        <f t="shared" si="2560"/>
        <v>0</v>
      </c>
      <c r="F2658" s="42">
        <f>IFERROR(VLOOKUP($A2658,'2018'!$A$8:$C$209,3,FALSE),0)</f>
        <v>0</v>
      </c>
      <c r="G2658" s="42">
        <f>IFERROR(VLOOKUP($A2658,'2019'!$A$8:$C$282,3,FALSE),0)</f>
        <v>0</v>
      </c>
      <c r="H2658" s="42">
        <f>+IFERROR(VLOOKUP($A2658,'2020'!$A$14:$C$247,3,FALSE),0)</f>
        <v>0</v>
      </c>
      <c r="I2658" s="42">
        <f>+IFERROR(VLOOKUP($A2658,'2021'!$A$12:$C$276,3,FALSE),0)</f>
        <v>0</v>
      </c>
      <c r="J2658" s="42">
        <f>+IFERROR(VLOOKUP($A2658,'2022'!$A:$O,4,FALSE),0)</f>
        <v>0</v>
      </c>
      <c r="K2658" s="42">
        <f>+IFERROR(VLOOKUP($A2658,'2022'!$A:$O,5,FALSE),0)</f>
        <v>0</v>
      </c>
      <c r="L2658" s="42">
        <f>+IFERROR(VLOOKUP($A2658,'2022'!$A:$O,6,FALSE),0)</f>
        <v>0</v>
      </c>
      <c r="M2658" s="42">
        <f>+IFERROR(VLOOKUP($A2658,'2022'!$A:$O,7,FALSE),0)</f>
        <v>0</v>
      </c>
      <c r="N2658" s="42">
        <f>+IFERROR(VLOOKUP($A2658,'2022'!$A:$O,8,FALSE),0)</f>
        <v>0</v>
      </c>
      <c r="O2658" s="42">
        <f>+IFERROR(VLOOKUP($A2658,'2022'!$A:$O,9,FALSE),0)</f>
        <v>0</v>
      </c>
      <c r="P2658" s="42">
        <f>+IFERROR(VLOOKUP($A2658,'2022'!$A:$O,10,FALSE),0)</f>
        <v>0</v>
      </c>
      <c r="Q2658" s="42">
        <f>+IFERROR(VLOOKUP($A2658,'2022'!$A:$O,11,FALSE),0)</f>
        <v>0</v>
      </c>
      <c r="R2658" s="42">
        <f>+IFERROR(VLOOKUP($A2658,'2022'!$A:$O,12,FALSE),0)</f>
        <v>0</v>
      </c>
      <c r="S2658" s="42">
        <f>+IFERROR(VLOOKUP($A2658,'2022'!$A:$O,13,FALSE),0)</f>
        <v>0</v>
      </c>
      <c r="T2658" s="42">
        <f>+IFERROR(VLOOKUP($A2658,'2022'!$A:$O,14,FALSE),0)</f>
        <v>0</v>
      </c>
      <c r="U2658" s="42">
        <f>+IFERROR(VLOOKUP($A2658,'2022'!$A:$O,15,FALSE),0)</f>
        <v>0</v>
      </c>
    </row>
    <row r="2659" spans="1:21" ht="12" hidden="1" customHeight="1" x14ac:dyDescent="0.25">
      <c r="A2659" s="5">
        <v>529535</v>
      </c>
      <c r="B2659" s="6" t="s">
        <v>1157</v>
      </c>
      <c r="C2659" s="6" t="s">
        <v>5</v>
      </c>
      <c r="D2659" s="6">
        <f t="shared" si="2552"/>
        <v>6</v>
      </c>
      <c r="E2659" s="40">
        <f t="shared" ref="E2659:U2660" si="2561">+E2660</f>
        <v>0</v>
      </c>
      <c r="F2659" s="40">
        <f t="shared" si="2561"/>
        <v>0</v>
      </c>
      <c r="G2659" s="40">
        <f t="shared" si="2561"/>
        <v>0</v>
      </c>
      <c r="H2659" s="40">
        <f t="shared" si="2561"/>
        <v>0</v>
      </c>
      <c r="I2659" s="40">
        <f t="shared" si="2561"/>
        <v>0</v>
      </c>
      <c r="J2659" s="40">
        <f t="shared" si="2561"/>
        <v>0</v>
      </c>
      <c r="K2659" s="40">
        <f t="shared" si="2561"/>
        <v>0</v>
      </c>
      <c r="L2659" s="40">
        <f t="shared" si="2561"/>
        <v>0</v>
      </c>
      <c r="M2659" s="40">
        <f t="shared" si="2561"/>
        <v>0</v>
      </c>
      <c r="N2659" s="40">
        <f t="shared" si="2561"/>
        <v>0</v>
      </c>
      <c r="O2659" s="40">
        <f t="shared" si="2561"/>
        <v>0</v>
      </c>
      <c r="P2659" s="40">
        <f t="shared" si="2561"/>
        <v>0</v>
      </c>
      <c r="Q2659" s="40">
        <f t="shared" si="2561"/>
        <v>0</v>
      </c>
      <c r="R2659" s="40">
        <f t="shared" si="2561"/>
        <v>0</v>
      </c>
      <c r="S2659" s="40">
        <f t="shared" si="2561"/>
        <v>0</v>
      </c>
      <c r="T2659" s="40">
        <f t="shared" si="2561"/>
        <v>0</v>
      </c>
      <c r="U2659" s="40">
        <f t="shared" si="2561"/>
        <v>0</v>
      </c>
    </row>
    <row r="2660" spans="1:21" ht="12" hidden="1" x14ac:dyDescent="0.25">
      <c r="A2660" s="34">
        <v>52953501</v>
      </c>
      <c r="B2660" s="35" t="s">
        <v>521</v>
      </c>
      <c r="C2660" s="35" t="s">
        <v>5</v>
      </c>
      <c r="D2660" s="35">
        <f t="shared" si="2552"/>
        <v>8</v>
      </c>
      <c r="E2660" s="41">
        <f t="shared" si="2561"/>
        <v>0</v>
      </c>
      <c r="F2660" s="41">
        <f t="shared" si="2561"/>
        <v>0</v>
      </c>
      <c r="G2660" s="41">
        <f t="shared" si="2561"/>
        <v>0</v>
      </c>
      <c r="H2660" s="41">
        <f t="shared" si="2561"/>
        <v>0</v>
      </c>
      <c r="I2660" s="41">
        <f t="shared" si="2561"/>
        <v>0</v>
      </c>
      <c r="J2660" s="41">
        <f t="shared" si="2561"/>
        <v>0</v>
      </c>
      <c r="K2660" s="41">
        <f t="shared" si="2561"/>
        <v>0</v>
      </c>
      <c r="L2660" s="41">
        <f t="shared" si="2561"/>
        <v>0</v>
      </c>
      <c r="M2660" s="41">
        <f t="shared" si="2561"/>
        <v>0</v>
      </c>
      <c r="N2660" s="41">
        <f t="shared" si="2561"/>
        <v>0</v>
      </c>
      <c r="O2660" s="41">
        <f t="shared" si="2561"/>
        <v>0</v>
      </c>
      <c r="P2660" s="41">
        <f t="shared" si="2561"/>
        <v>0</v>
      </c>
      <c r="Q2660" s="41">
        <f t="shared" si="2561"/>
        <v>0</v>
      </c>
      <c r="R2660" s="41">
        <f t="shared" si="2561"/>
        <v>0</v>
      </c>
      <c r="S2660" s="41">
        <f t="shared" si="2561"/>
        <v>0</v>
      </c>
      <c r="T2660" s="41">
        <f t="shared" si="2561"/>
        <v>0</v>
      </c>
      <c r="U2660" s="41">
        <f t="shared" si="2561"/>
        <v>0</v>
      </c>
    </row>
    <row r="2661" spans="1:21" hidden="1" x14ac:dyDescent="0.2">
      <c r="A2661" s="3">
        <v>5295350101</v>
      </c>
      <c r="B2661" s="4" t="s">
        <v>521</v>
      </c>
      <c r="C2661" s="4" t="s">
        <v>9</v>
      </c>
      <c r="D2661" s="4">
        <f t="shared" si="2552"/>
        <v>10</v>
      </c>
      <c r="E2661" s="42">
        <f>+F2661+G2661+J2661+K2661+L2661+H2661+M2661+N2661+I2661+O2661+P2661+Q2661+R2661+S2661+T2661+U2661</f>
        <v>0</v>
      </c>
      <c r="F2661" s="42">
        <f>IFERROR(VLOOKUP($A2661,'2018'!$A$8:$C$209,3,FALSE),0)</f>
        <v>0</v>
      </c>
      <c r="G2661" s="42">
        <f>IFERROR(VLOOKUP($A2661,'2019'!$A$8:$C$282,3,FALSE),0)</f>
        <v>0</v>
      </c>
      <c r="H2661" s="42">
        <f>+IFERROR(VLOOKUP($A2661,'2020'!$A$14:$C$247,3,FALSE),0)</f>
        <v>0</v>
      </c>
      <c r="I2661" s="42">
        <f>+IFERROR(VLOOKUP($A2661,'2021'!$A$12:$C$276,3,FALSE),0)</f>
        <v>0</v>
      </c>
      <c r="J2661" s="42">
        <f>+IFERROR(VLOOKUP($A2661,'2022'!$A:$O,4,FALSE),0)</f>
        <v>0</v>
      </c>
      <c r="K2661" s="42">
        <f>+IFERROR(VLOOKUP($A2661,'2022'!$A:$O,5,FALSE),0)</f>
        <v>0</v>
      </c>
      <c r="L2661" s="42">
        <f>+IFERROR(VLOOKUP($A2661,'2022'!$A:$O,6,FALSE),0)</f>
        <v>0</v>
      </c>
      <c r="M2661" s="42">
        <f>+IFERROR(VLOOKUP($A2661,'2022'!$A:$O,7,FALSE),0)</f>
        <v>0</v>
      </c>
      <c r="N2661" s="42">
        <f>+IFERROR(VLOOKUP($A2661,'2022'!$A:$O,8,FALSE),0)</f>
        <v>0</v>
      </c>
      <c r="O2661" s="42">
        <f>+IFERROR(VLOOKUP($A2661,'2022'!$A:$O,9,FALSE),0)</f>
        <v>0</v>
      </c>
      <c r="P2661" s="42">
        <f>+IFERROR(VLOOKUP($A2661,'2022'!$A:$O,10,FALSE),0)</f>
        <v>0</v>
      </c>
      <c r="Q2661" s="42">
        <f>+IFERROR(VLOOKUP($A2661,'2022'!$A:$O,11,FALSE),0)</f>
        <v>0</v>
      </c>
      <c r="R2661" s="42">
        <f>+IFERROR(VLOOKUP($A2661,'2022'!$A:$O,12,FALSE),0)</f>
        <v>0</v>
      </c>
      <c r="S2661" s="42">
        <f>+IFERROR(VLOOKUP($A2661,'2022'!$A:$O,13,FALSE),0)</f>
        <v>0</v>
      </c>
      <c r="T2661" s="42">
        <f>+IFERROR(VLOOKUP($A2661,'2022'!$A:$O,14,FALSE),0)</f>
        <v>0</v>
      </c>
      <c r="U2661" s="42">
        <f>+IFERROR(VLOOKUP($A2661,'2022'!$A:$O,15,FALSE),0)</f>
        <v>0</v>
      </c>
    </row>
    <row r="2662" spans="1:21" ht="12" hidden="1" x14ac:dyDescent="0.25">
      <c r="A2662" s="5">
        <v>529540</v>
      </c>
      <c r="B2662" s="6" t="s">
        <v>1158</v>
      </c>
      <c r="C2662" s="6" t="s">
        <v>5</v>
      </c>
      <c r="D2662" s="6">
        <f t="shared" si="2552"/>
        <v>6</v>
      </c>
      <c r="E2662" s="40">
        <f t="shared" ref="E2662:U2662" si="2562">+E2663</f>
        <v>0</v>
      </c>
      <c r="F2662" s="40">
        <f t="shared" si="2562"/>
        <v>0</v>
      </c>
      <c r="G2662" s="40">
        <f t="shared" si="2562"/>
        <v>0</v>
      </c>
      <c r="H2662" s="40">
        <f t="shared" si="2562"/>
        <v>0</v>
      </c>
      <c r="I2662" s="40">
        <f t="shared" si="2562"/>
        <v>0</v>
      </c>
      <c r="J2662" s="40">
        <f t="shared" si="2562"/>
        <v>0</v>
      </c>
      <c r="K2662" s="40">
        <f t="shared" si="2562"/>
        <v>0</v>
      </c>
      <c r="L2662" s="40">
        <f t="shared" si="2562"/>
        <v>0</v>
      </c>
      <c r="M2662" s="40">
        <f t="shared" si="2562"/>
        <v>0</v>
      </c>
      <c r="N2662" s="40">
        <f t="shared" si="2562"/>
        <v>0</v>
      </c>
      <c r="O2662" s="40">
        <f t="shared" si="2562"/>
        <v>0</v>
      </c>
      <c r="P2662" s="40">
        <f t="shared" si="2562"/>
        <v>0</v>
      </c>
      <c r="Q2662" s="40">
        <f t="shared" si="2562"/>
        <v>0</v>
      </c>
      <c r="R2662" s="40">
        <f t="shared" si="2562"/>
        <v>0</v>
      </c>
      <c r="S2662" s="40">
        <f t="shared" si="2562"/>
        <v>0</v>
      </c>
      <c r="T2662" s="40">
        <f t="shared" si="2562"/>
        <v>0</v>
      </c>
      <c r="U2662" s="40">
        <f t="shared" si="2562"/>
        <v>0</v>
      </c>
    </row>
    <row r="2663" spans="1:21" ht="12" hidden="1" customHeight="1" x14ac:dyDescent="0.25">
      <c r="A2663" s="34">
        <v>52954001</v>
      </c>
      <c r="B2663" s="35" t="s">
        <v>1117</v>
      </c>
      <c r="C2663" s="35" t="s">
        <v>5</v>
      </c>
      <c r="D2663" s="35">
        <f t="shared" si="2552"/>
        <v>8</v>
      </c>
      <c r="E2663" s="41">
        <f t="shared" ref="E2663:L2663" si="2563">+E2664+E2665</f>
        <v>0</v>
      </c>
      <c r="F2663" s="41">
        <f t="shared" si="2563"/>
        <v>0</v>
      </c>
      <c r="G2663" s="41">
        <f t="shared" si="2563"/>
        <v>0</v>
      </c>
      <c r="H2663" s="41">
        <f t="shared" ref="H2663" si="2564">+H2664+H2665</f>
        <v>0</v>
      </c>
      <c r="I2663" s="41">
        <f t="shared" ref="I2663" si="2565">+I2664+I2665</f>
        <v>0</v>
      </c>
      <c r="J2663" s="41">
        <f t="shared" si="2563"/>
        <v>0</v>
      </c>
      <c r="K2663" s="41">
        <f t="shared" si="2563"/>
        <v>0</v>
      </c>
      <c r="L2663" s="41">
        <f t="shared" si="2563"/>
        <v>0</v>
      </c>
      <c r="M2663" s="41">
        <f t="shared" ref="M2663:N2663" si="2566">+M2664+M2665</f>
        <v>0</v>
      </c>
      <c r="N2663" s="41">
        <f t="shared" si="2566"/>
        <v>0</v>
      </c>
      <c r="O2663" s="41">
        <f t="shared" ref="O2663:S2663" si="2567">+O2664+O2665</f>
        <v>0</v>
      </c>
      <c r="P2663" s="41">
        <f t="shared" si="2567"/>
        <v>0</v>
      </c>
      <c r="Q2663" s="41">
        <f t="shared" si="2567"/>
        <v>0</v>
      </c>
      <c r="R2663" s="41">
        <f t="shared" si="2567"/>
        <v>0</v>
      </c>
      <c r="S2663" s="41">
        <f t="shared" si="2567"/>
        <v>0</v>
      </c>
      <c r="T2663" s="41">
        <f t="shared" ref="T2663:U2663" si="2568">+T2664+T2665</f>
        <v>0</v>
      </c>
      <c r="U2663" s="41">
        <f t="shared" si="2568"/>
        <v>0</v>
      </c>
    </row>
    <row r="2664" spans="1:21" ht="12" hidden="1" customHeight="1" x14ac:dyDescent="0.2">
      <c r="A2664" s="3">
        <v>5295400101</v>
      </c>
      <c r="B2664" s="4" t="s">
        <v>1117</v>
      </c>
      <c r="C2664" s="4" t="s">
        <v>9</v>
      </c>
      <c r="D2664" s="4">
        <f t="shared" si="2552"/>
        <v>10</v>
      </c>
      <c r="E2664" s="42">
        <f t="shared" ref="E2664:E2665" si="2569">+F2664+G2664+J2664+K2664+L2664+H2664+M2664+N2664+I2664+O2664+P2664+Q2664+R2664+S2664+T2664+U2664</f>
        <v>0</v>
      </c>
      <c r="F2664" s="42">
        <f>IFERROR(VLOOKUP($A2664,'2018'!$A$8:$C$209,3,FALSE),0)</f>
        <v>0</v>
      </c>
      <c r="G2664" s="42">
        <f>IFERROR(VLOOKUP($A2664,'2019'!$A$8:$C$282,3,FALSE),0)</f>
        <v>0</v>
      </c>
      <c r="H2664" s="42">
        <f>+IFERROR(VLOOKUP($A2664,'2020'!$A$14:$C$247,3,FALSE),0)</f>
        <v>0</v>
      </c>
      <c r="I2664" s="42">
        <f>+IFERROR(VLOOKUP($A2664,'2021'!$A$12:$C$276,3,FALSE),0)</f>
        <v>0</v>
      </c>
      <c r="J2664" s="42">
        <f>+IFERROR(VLOOKUP($A2664,'2022'!$A:$O,4,FALSE),0)</f>
        <v>0</v>
      </c>
      <c r="K2664" s="42">
        <f>+IFERROR(VLOOKUP($A2664,'2022'!$A:$O,5,FALSE),0)</f>
        <v>0</v>
      </c>
      <c r="L2664" s="42">
        <f>+IFERROR(VLOOKUP($A2664,'2022'!$A:$O,6,FALSE),0)</f>
        <v>0</v>
      </c>
      <c r="M2664" s="42">
        <f>+IFERROR(VLOOKUP($A2664,'2022'!$A:$O,7,FALSE),0)</f>
        <v>0</v>
      </c>
      <c r="N2664" s="42">
        <f>+IFERROR(VLOOKUP($A2664,'2022'!$A:$O,8,FALSE),0)</f>
        <v>0</v>
      </c>
      <c r="O2664" s="42">
        <f>+IFERROR(VLOOKUP($A2664,'2022'!$A:$O,9,FALSE),0)</f>
        <v>0</v>
      </c>
      <c r="P2664" s="42">
        <f>+IFERROR(VLOOKUP($A2664,'2022'!$A:$O,10,FALSE),0)</f>
        <v>0</v>
      </c>
      <c r="Q2664" s="42">
        <f>+IFERROR(VLOOKUP($A2664,'2022'!$A:$O,11,FALSE),0)</f>
        <v>0</v>
      </c>
      <c r="R2664" s="42">
        <f>+IFERROR(VLOOKUP($A2664,'2022'!$A:$O,12,FALSE),0)</f>
        <v>0</v>
      </c>
      <c r="S2664" s="42">
        <f>+IFERROR(VLOOKUP($A2664,'2022'!$A:$O,13,FALSE),0)</f>
        <v>0</v>
      </c>
      <c r="T2664" s="42">
        <f>+IFERROR(VLOOKUP($A2664,'2022'!$A:$O,14,FALSE),0)</f>
        <v>0</v>
      </c>
      <c r="U2664" s="42">
        <f>+IFERROR(VLOOKUP($A2664,'2022'!$A:$O,15,FALSE),0)</f>
        <v>0</v>
      </c>
    </row>
    <row r="2665" spans="1:21" hidden="1" x14ac:dyDescent="0.2">
      <c r="A2665" s="3">
        <v>5295400196</v>
      </c>
      <c r="B2665" s="4" t="s">
        <v>1119</v>
      </c>
      <c r="C2665" s="4" t="s">
        <v>9</v>
      </c>
      <c r="D2665" s="4">
        <f t="shared" si="2552"/>
        <v>10</v>
      </c>
      <c r="E2665" s="42">
        <f t="shared" si="2569"/>
        <v>0</v>
      </c>
      <c r="F2665" s="42">
        <f>IFERROR(VLOOKUP($A2665,'2018'!$A$8:$C$209,3,FALSE),0)</f>
        <v>0</v>
      </c>
      <c r="G2665" s="42">
        <f>IFERROR(VLOOKUP($A2665,'2019'!$A$8:$C$282,3,FALSE),0)</f>
        <v>0</v>
      </c>
      <c r="H2665" s="42">
        <f>+IFERROR(VLOOKUP($A2665,'2020'!$A$14:$C$247,3,FALSE),0)</f>
        <v>0</v>
      </c>
      <c r="I2665" s="42">
        <f>+IFERROR(VLOOKUP($A2665,'2021'!$A$12:$C$276,3,FALSE),0)</f>
        <v>0</v>
      </c>
      <c r="J2665" s="42">
        <f>+IFERROR(VLOOKUP($A2665,'2022'!$A:$O,4,FALSE),0)</f>
        <v>0</v>
      </c>
      <c r="K2665" s="42">
        <f>+IFERROR(VLOOKUP($A2665,'2022'!$A:$O,5,FALSE),0)</f>
        <v>0</v>
      </c>
      <c r="L2665" s="42">
        <f>+IFERROR(VLOOKUP($A2665,'2022'!$A:$O,6,FALSE),0)</f>
        <v>0</v>
      </c>
      <c r="M2665" s="42">
        <f>+IFERROR(VLOOKUP($A2665,'2022'!$A:$O,7,FALSE),0)</f>
        <v>0</v>
      </c>
      <c r="N2665" s="42">
        <f>+IFERROR(VLOOKUP($A2665,'2022'!$A:$O,8,FALSE),0)</f>
        <v>0</v>
      </c>
      <c r="O2665" s="42">
        <f>+IFERROR(VLOOKUP($A2665,'2022'!$A:$O,9,FALSE),0)</f>
        <v>0</v>
      </c>
      <c r="P2665" s="42">
        <f>+IFERROR(VLOOKUP($A2665,'2022'!$A:$O,10,FALSE),0)</f>
        <v>0</v>
      </c>
      <c r="Q2665" s="42">
        <f>+IFERROR(VLOOKUP($A2665,'2022'!$A:$O,11,FALSE),0)</f>
        <v>0</v>
      </c>
      <c r="R2665" s="42">
        <f>+IFERROR(VLOOKUP($A2665,'2022'!$A:$O,12,FALSE),0)</f>
        <v>0</v>
      </c>
      <c r="S2665" s="42">
        <f>+IFERROR(VLOOKUP($A2665,'2022'!$A:$O,13,FALSE),0)</f>
        <v>0</v>
      </c>
      <c r="T2665" s="42">
        <f>+IFERROR(VLOOKUP($A2665,'2022'!$A:$O,14,FALSE),0)</f>
        <v>0</v>
      </c>
      <c r="U2665" s="42">
        <f>+IFERROR(VLOOKUP($A2665,'2022'!$A:$O,15,FALSE),0)</f>
        <v>0</v>
      </c>
    </row>
    <row r="2666" spans="1:21" ht="12" hidden="1" x14ac:dyDescent="0.25">
      <c r="A2666" s="5">
        <v>529545</v>
      </c>
      <c r="B2666" s="6" t="s">
        <v>560</v>
      </c>
      <c r="C2666" s="6" t="s">
        <v>5</v>
      </c>
      <c r="D2666" s="6">
        <f t="shared" si="2552"/>
        <v>6</v>
      </c>
      <c r="E2666" s="40">
        <f t="shared" ref="E2666:U2667" si="2570">+E2667</f>
        <v>0</v>
      </c>
      <c r="F2666" s="40">
        <f t="shared" si="2570"/>
        <v>0</v>
      </c>
      <c r="G2666" s="40">
        <f t="shared" si="2570"/>
        <v>0</v>
      </c>
      <c r="H2666" s="40">
        <f t="shared" si="2570"/>
        <v>0</v>
      </c>
      <c r="I2666" s="40">
        <f t="shared" si="2570"/>
        <v>0</v>
      </c>
      <c r="J2666" s="40">
        <f t="shared" si="2570"/>
        <v>0</v>
      </c>
      <c r="K2666" s="40">
        <f t="shared" si="2570"/>
        <v>0</v>
      </c>
      <c r="L2666" s="40">
        <f t="shared" si="2570"/>
        <v>0</v>
      </c>
      <c r="M2666" s="40">
        <f t="shared" si="2570"/>
        <v>0</v>
      </c>
      <c r="N2666" s="40">
        <f t="shared" si="2570"/>
        <v>0</v>
      </c>
      <c r="O2666" s="40">
        <f t="shared" si="2570"/>
        <v>0</v>
      </c>
      <c r="P2666" s="40">
        <f t="shared" si="2570"/>
        <v>0</v>
      </c>
      <c r="Q2666" s="40">
        <f t="shared" si="2570"/>
        <v>0</v>
      </c>
      <c r="R2666" s="40">
        <f t="shared" si="2570"/>
        <v>0</v>
      </c>
      <c r="S2666" s="40">
        <f t="shared" si="2570"/>
        <v>0</v>
      </c>
      <c r="T2666" s="40">
        <f t="shared" si="2570"/>
        <v>0</v>
      </c>
      <c r="U2666" s="40">
        <f t="shared" si="2570"/>
        <v>0</v>
      </c>
    </row>
    <row r="2667" spans="1:21" ht="12" hidden="1" x14ac:dyDescent="0.25">
      <c r="A2667" s="34">
        <v>52954501</v>
      </c>
      <c r="B2667" s="35" t="s">
        <v>560</v>
      </c>
      <c r="C2667" s="35" t="s">
        <v>5</v>
      </c>
      <c r="D2667" s="35">
        <f t="shared" si="2552"/>
        <v>8</v>
      </c>
      <c r="E2667" s="41">
        <f t="shared" si="2570"/>
        <v>0</v>
      </c>
      <c r="F2667" s="41">
        <f t="shared" si="2570"/>
        <v>0</v>
      </c>
      <c r="G2667" s="41">
        <f t="shared" si="2570"/>
        <v>0</v>
      </c>
      <c r="H2667" s="41">
        <f t="shared" si="2570"/>
        <v>0</v>
      </c>
      <c r="I2667" s="41">
        <f t="shared" si="2570"/>
        <v>0</v>
      </c>
      <c r="J2667" s="41">
        <f t="shared" si="2570"/>
        <v>0</v>
      </c>
      <c r="K2667" s="41">
        <f t="shared" si="2570"/>
        <v>0</v>
      </c>
      <c r="L2667" s="41">
        <f t="shared" si="2570"/>
        <v>0</v>
      </c>
      <c r="M2667" s="41">
        <f t="shared" si="2570"/>
        <v>0</v>
      </c>
      <c r="N2667" s="41">
        <f t="shared" si="2570"/>
        <v>0</v>
      </c>
      <c r="O2667" s="41">
        <f t="shared" si="2570"/>
        <v>0</v>
      </c>
      <c r="P2667" s="41">
        <f t="shared" si="2570"/>
        <v>0</v>
      </c>
      <c r="Q2667" s="41">
        <f t="shared" si="2570"/>
        <v>0</v>
      </c>
      <c r="R2667" s="41">
        <f t="shared" si="2570"/>
        <v>0</v>
      </c>
      <c r="S2667" s="41">
        <f t="shared" si="2570"/>
        <v>0</v>
      </c>
      <c r="T2667" s="41">
        <f t="shared" si="2570"/>
        <v>0</v>
      </c>
      <c r="U2667" s="41">
        <f t="shared" si="2570"/>
        <v>0</v>
      </c>
    </row>
    <row r="2668" spans="1:21" ht="12" hidden="1" customHeight="1" x14ac:dyDescent="0.2">
      <c r="A2668" s="3">
        <v>5295450101</v>
      </c>
      <c r="B2668" s="4" t="s">
        <v>560</v>
      </c>
      <c r="C2668" s="4" t="s">
        <v>9</v>
      </c>
      <c r="D2668" s="4">
        <f t="shared" si="2552"/>
        <v>10</v>
      </c>
      <c r="E2668" s="42">
        <f>+F2668+G2668+J2668+K2668+L2668+H2668+M2668+N2668+I2668+O2668+P2668+Q2668+R2668+S2668+T2668+U2668</f>
        <v>0</v>
      </c>
      <c r="F2668" s="42">
        <f>IFERROR(VLOOKUP($A2668,'2018'!$A$8:$C$209,3,FALSE),0)</f>
        <v>0</v>
      </c>
      <c r="G2668" s="42">
        <f>IFERROR(VLOOKUP($A2668,'2019'!$A$8:$C$282,3,FALSE),0)</f>
        <v>0</v>
      </c>
      <c r="H2668" s="42">
        <f>+IFERROR(VLOOKUP($A2668,'2020'!$A$14:$C$247,3,FALSE),0)</f>
        <v>0</v>
      </c>
      <c r="I2668" s="42">
        <f>+IFERROR(VLOOKUP($A2668,'2021'!$A$12:$C$276,3,FALSE),0)</f>
        <v>0</v>
      </c>
      <c r="J2668" s="42">
        <f>+IFERROR(VLOOKUP($A2668,'2022'!$A:$O,4,FALSE),0)</f>
        <v>0</v>
      </c>
      <c r="K2668" s="42">
        <f>+IFERROR(VLOOKUP($A2668,'2022'!$A:$O,5,FALSE),0)</f>
        <v>0</v>
      </c>
      <c r="L2668" s="42">
        <f>+IFERROR(VLOOKUP($A2668,'2022'!$A:$O,6,FALSE),0)</f>
        <v>0</v>
      </c>
      <c r="M2668" s="42">
        <f>+IFERROR(VLOOKUP($A2668,'2022'!$A:$O,7,FALSE),0)</f>
        <v>0</v>
      </c>
      <c r="N2668" s="42">
        <f>+IFERROR(VLOOKUP($A2668,'2022'!$A:$O,8,FALSE),0)</f>
        <v>0</v>
      </c>
      <c r="O2668" s="42">
        <f>+IFERROR(VLOOKUP($A2668,'2022'!$A:$O,9,FALSE),0)</f>
        <v>0</v>
      </c>
      <c r="P2668" s="42">
        <f>+IFERROR(VLOOKUP($A2668,'2022'!$A:$O,10,FALSE),0)</f>
        <v>0</v>
      </c>
      <c r="Q2668" s="42">
        <f>+IFERROR(VLOOKUP($A2668,'2022'!$A:$O,11,FALSE),0)</f>
        <v>0</v>
      </c>
      <c r="R2668" s="42">
        <f>+IFERROR(VLOOKUP($A2668,'2022'!$A:$O,12,FALSE),0)</f>
        <v>0</v>
      </c>
      <c r="S2668" s="42">
        <f>+IFERROR(VLOOKUP($A2668,'2022'!$A:$O,13,FALSE),0)</f>
        <v>0</v>
      </c>
      <c r="T2668" s="42">
        <f>+IFERROR(VLOOKUP($A2668,'2022'!$A:$O,14,FALSE),0)</f>
        <v>0</v>
      </c>
      <c r="U2668" s="42">
        <f>+IFERROR(VLOOKUP($A2668,'2022'!$A:$O,15,FALSE),0)</f>
        <v>0</v>
      </c>
    </row>
    <row r="2669" spans="1:21" ht="12" hidden="1" customHeight="1" x14ac:dyDescent="0.25">
      <c r="A2669" s="5">
        <v>529550</v>
      </c>
      <c r="B2669" s="6" t="s">
        <v>1120</v>
      </c>
      <c r="C2669" s="6" t="s">
        <v>5</v>
      </c>
      <c r="D2669" s="6">
        <f t="shared" si="2552"/>
        <v>6</v>
      </c>
      <c r="E2669" s="40">
        <f t="shared" ref="E2669:U2670" si="2571">+E2670</f>
        <v>0</v>
      </c>
      <c r="F2669" s="40">
        <f t="shared" si="2571"/>
        <v>0</v>
      </c>
      <c r="G2669" s="40">
        <f t="shared" si="2571"/>
        <v>0</v>
      </c>
      <c r="H2669" s="40">
        <f t="shared" si="2571"/>
        <v>0</v>
      </c>
      <c r="I2669" s="40">
        <f t="shared" si="2571"/>
        <v>0</v>
      </c>
      <c r="J2669" s="40">
        <f t="shared" si="2571"/>
        <v>0</v>
      </c>
      <c r="K2669" s="40">
        <f t="shared" si="2571"/>
        <v>0</v>
      </c>
      <c r="L2669" s="40">
        <f t="shared" si="2571"/>
        <v>0</v>
      </c>
      <c r="M2669" s="40">
        <f t="shared" si="2571"/>
        <v>0</v>
      </c>
      <c r="N2669" s="40">
        <f t="shared" si="2571"/>
        <v>0</v>
      </c>
      <c r="O2669" s="40">
        <f t="shared" si="2571"/>
        <v>0</v>
      </c>
      <c r="P2669" s="40">
        <f t="shared" si="2571"/>
        <v>0</v>
      </c>
      <c r="Q2669" s="40">
        <f t="shared" si="2571"/>
        <v>0</v>
      </c>
      <c r="R2669" s="40">
        <f t="shared" si="2571"/>
        <v>0</v>
      </c>
      <c r="S2669" s="40">
        <f t="shared" si="2571"/>
        <v>0</v>
      </c>
      <c r="T2669" s="40">
        <f t="shared" si="2571"/>
        <v>0</v>
      </c>
      <c r="U2669" s="40">
        <f t="shared" si="2571"/>
        <v>0</v>
      </c>
    </row>
    <row r="2670" spans="1:21" ht="12" hidden="1" x14ac:dyDescent="0.25">
      <c r="A2670" s="34">
        <v>52955001</v>
      </c>
      <c r="B2670" s="35" t="s">
        <v>1120</v>
      </c>
      <c r="C2670" s="35" t="s">
        <v>5</v>
      </c>
      <c r="D2670" s="35">
        <f t="shared" si="2552"/>
        <v>8</v>
      </c>
      <c r="E2670" s="41">
        <f t="shared" si="2571"/>
        <v>0</v>
      </c>
      <c r="F2670" s="41">
        <f t="shared" si="2571"/>
        <v>0</v>
      </c>
      <c r="G2670" s="41">
        <f t="shared" si="2571"/>
        <v>0</v>
      </c>
      <c r="H2670" s="41">
        <f t="shared" si="2571"/>
        <v>0</v>
      </c>
      <c r="I2670" s="41">
        <f t="shared" si="2571"/>
        <v>0</v>
      </c>
      <c r="J2670" s="41">
        <f t="shared" si="2571"/>
        <v>0</v>
      </c>
      <c r="K2670" s="41">
        <f t="shared" si="2571"/>
        <v>0</v>
      </c>
      <c r="L2670" s="41">
        <f t="shared" si="2571"/>
        <v>0</v>
      </c>
      <c r="M2670" s="41">
        <f t="shared" si="2571"/>
        <v>0</v>
      </c>
      <c r="N2670" s="41">
        <f t="shared" si="2571"/>
        <v>0</v>
      </c>
      <c r="O2670" s="41">
        <f t="shared" si="2571"/>
        <v>0</v>
      </c>
      <c r="P2670" s="41">
        <f t="shared" si="2571"/>
        <v>0</v>
      </c>
      <c r="Q2670" s="41">
        <f t="shared" si="2571"/>
        <v>0</v>
      </c>
      <c r="R2670" s="41">
        <f t="shared" si="2571"/>
        <v>0</v>
      </c>
      <c r="S2670" s="41">
        <f t="shared" si="2571"/>
        <v>0</v>
      </c>
      <c r="T2670" s="41">
        <f t="shared" si="2571"/>
        <v>0</v>
      </c>
      <c r="U2670" s="41">
        <f t="shared" si="2571"/>
        <v>0</v>
      </c>
    </row>
    <row r="2671" spans="1:21" ht="12" hidden="1" customHeight="1" x14ac:dyDescent="0.2">
      <c r="A2671" s="3">
        <v>5295500101</v>
      </c>
      <c r="B2671" s="4" t="s">
        <v>1120</v>
      </c>
      <c r="C2671" s="4" t="s">
        <v>9</v>
      </c>
      <c r="D2671" s="4">
        <f t="shared" si="2552"/>
        <v>10</v>
      </c>
      <c r="E2671" s="42">
        <f>+F2671+G2671+J2671+K2671+L2671+H2671+M2671+N2671+I2671+O2671+P2671+Q2671+R2671+S2671+T2671+U2671</f>
        <v>0</v>
      </c>
      <c r="F2671" s="42">
        <f>IFERROR(VLOOKUP($A2671,'2018'!$A$8:$C$209,3,FALSE),0)</f>
        <v>0</v>
      </c>
      <c r="G2671" s="42">
        <f>IFERROR(VLOOKUP($A2671,'2019'!$A$8:$C$282,3,FALSE),0)</f>
        <v>0</v>
      </c>
      <c r="H2671" s="42">
        <f>+IFERROR(VLOOKUP($A2671,'2020'!$A$14:$C$247,3,FALSE),0)</f>
        <v>0</v>
      </c>
      <c r="I2671" s="42">
        <f>+IFERROR(VLOOKUP($A2671,'2021'!$A$12:$C$276,3,FALSE),0)</f>
        <v>0</v>
      </c>
      <c r="J2671" s="42">
        <f>+IFERROR(VLOOKUP($A2671,'2022'!$A:$O,4,FALSE),0)</f>
        <v>0</v>
      </c>
      <c r="K2671" s="42">
        <f>+IFERROR(VLOOKUP($A2671,'2022'!$A:$O,5,FALSE),0)</f>
        <v>0</v>
      </c>
      <c r="L2671" s="42">
        <f>+IFERROR(VLOOKUP($A2671,'2022'!$A:$O,6,FALSE),0)</f>
        <v>0</v>
      </c>
      <c r="M2671" s="42">
        <f>+IFERROR(VLOOKUP($A2671,'2022'!$A:$O,7,FALSE),0)</f>
        <v>0</v>
      </c>
      <c r="N2671" s="42">
        <f>+IFERROR(VLOOKUP($A2671,'2022'!$A:$O,8,FALSE),0)</f>
        <v>0</v>
      </c>
      <c r="O2671" s="42">
        <f>+IFERROR(VLOOKUP($A2671,'2022'!$A:$O,9,FALSE),0)</f>
        <v>0</v>
      </c>
      <c r="P2671" s="42">
        <f>+IFERROR(VLOOKUP($A2671,'2022'!$A:$O,10,FALSE),0)</f>
        <v>0</v>
      </c>
      <c r="Q2671" s="42">
        <f>+IFERROR(VLOOKUP($A2671,'2022'!$A:$O,11,FALSE),0)</f>
        <v>0</v>
      </c>
      <c r="R2671" s="42">
        <f>+IFERROR(VLOOKUP($A2671,'2022'!$A:$O,12,FALSE),0)</f>
        <v>0</v>
      </c>
      <c r="S2671" s="42">
        <f>+IFERROR(VLOOKUP($A2671,'2022'!$A:$O,13,FALSE),0)</f>
        <v>0</v>
      </c>
      <c r="T2671" s="42">
        <f>+IFERROR(VLOOKUP($A2671,'2022'!$A:$O,14,FALSE),0)</f>
        <v>0</v>
      </c>
      <c r="U2671" s="42">
        <f>+IFERROR(VLOOKUP($A2671,'2022'!$A:$O,15,FALSE),0)</f>
        <v>0</v>
      </c>
    </row>
    <row r="2672" spans="1:21" ht="12" hidden="1" customHeight="1" x14ac:dyDescent="0.25">
      <c r="A2672" s="5">
        <v>529560</v>
      </c>
      <c r="B2672" s="6" t="s">
        <v>1159</v>
      </c>
      <c r="C2672" s="6" t="s">
        <v>5</v>
      </c>
      <c r="D2672" s="6">
        <f t="shared" si="2552"/>
        <v>6</v>
      </c>
      <c r="E2672" s="40">
        <f t="shared" ref="E2672:U2672" si="2572">+E2673</f>
        <v>0</v>
      </c>
      <c r="F2672" s="40">
        <f t="shared" si="2572"/>
        <v>0</v>
      </c>
      <c r="G2672" s="40">
        <f t="shared" si="2572"/>
        <v>0</v>
      </c>
      <c r="H2672" s="40">
        <f t="shared" si="2572"/>
        <v>0</v>
      </c>
      <c r="I2672" s="40">
        <f t="shared" si="2572"/>
        <v>0</v>
      </c>
      <c r="J2672" s="40">
        <f t="shared" si="2572"/>
        <v>0</v>
      </c>
      <c r="K2672" s="40">
        <f t="shared" si="2572"/>
        <v>0</v>
      </c>
      <c r="L2672" s="40">
        <f t="shared" si="2572"/>
        <v>0</v>
      </c>
      <c r="M2672" s="40">
        <f t="shared" si="2572"/>
        <v>0</v>
      </c>
      <c r="N2672" s="40">
        <f t="shared" si="2572"/>
        <v>0</v>
      </c>
      <c r="O2672" s="40">
        <f t="shared" si="2572"/>
        <v>0</v>
      </c>
      <c r="P2672" s="40">
        <f t="shared" si="2572"/>
        <v>0</v>
      </c>
      <c r="Q2672" s="40">
        <f t="shared" si="2572"/>
        <v>0</v>
      </c>
      <c r="R2672" s="40">
        <f t="shared" si="2572"/>
        <v>0</v>
      </c>
      <c r="S2672" s="40">
        <f t="shared" si="2572"/>
        <v>0</v>
      </c>
      <c r="T2672" s="40">
        <f t="shared" si="2572"/>
        <v>0</v>
      </c>
      <c r="U2672" s="40">
        <f t="shared" si="2572"/>
        <v>0</v>
      </c>
    </row>
    <row r="2673" spans="1:21" ht="12" hidden="1" x14ac:dyDescent="0.25">
      <c r="A2673" s="34">
        <v>52956001</v>
      </c>
      <c r="B2673" s="35" t="s">
        <v>534</v>
      </c>
      <c r="C2673" s="35" t="s">
        <v>5</v>
      </c>
      <c r="D2673" s="35">
        <f t="shared" si="2552"/>
        <v>8</v>
      </c>
      <c r="E2673" s="41">
        <f t="shared" ref="E2673:L2673" si="2573">+E2674+E2675+E2676</f>
        <v>0</v>
      </c>
      <c r="F2673" s="41">
        <f t="shared" si="2573"/>
        <v>0</v>
      </c>
      <c r="G2673" s="41">
        <f t="shared" si="2573"/>
        <v>0</v>
      </c>
      <c r="H2673" s="41">
        <f t="shared" ref="H2673" si="2574">+H2674+H2675+H2676</f>
        <v>0</v>
      </c>
      <c r="I2673" s="41">
        <f t="shared" ref="I2673" si="2575">+I2674+I2675+I2676</f>
        <v>0</v>
      </c>
      <c r="J2673" s="41">
        <f t="shared" si="2573"/>
        <v>0</v>
      </c>
      <c r="K2673" s="41">
        <f t="shared" si="2573"/>
        <v>0</v>
      </c>
      <c r="L2673" s="41">
        <f t="shared" si="2573"/>
        <v>0</v>
      </c>
      <c r="M2673" s="41">
        <f t="shared" ref="M2673:N2673" si="2576">+M2674+M2675+M2676</f>
        <v>0</v>
      </c>
      <c r="N2673" s="41">
        <f t="shared" si="2576"/>
        <v>0</v>
      </c>
      <c r="O2673" s="41">
        <f t="shared" ref="O2673:S2673" si="2577">+O2674+O2675+O2676</f>
        <v>0</v>
      </c>
      <c r="P2673" s="41">
        <f t="shared" si="2577"/>
        <v>0</v>
      </c>
      <c r="Q2673" s="41">
        <f t="shared" si="2577"/>
        <v>0</v>
      </c>
      <c r="R2673" s="41">
        <f t="shared" si="2577"/>
        <v>0</v>
      </c>
      <c r="S2673" s="41">
        <f t="shared" si="2577"/>
        <v>0</v>
      </c>
      <c r="T2673" s="41">
        <f t="shared" ref="T2673:U2673" si="2578">+T2674+T2675+T2676</f>
        <v>0</v>
      </c>
      <c r="U2673" s="41">
        <f t="shared" si="2578"/>
        <v>0</v>
      </c>
    </row>
    <row r="2674" spans="1:21" hidden="1" x14ac:dyDescent="0.2">
      <c r="A2674" s="3">
        <v>5295600101</v>
      </c>
      <c r="B2674" s="4" t="s">
        <v>534</v>
      </c>
      <c r="C2674" s="4" t="s">
        <v>9</v>
      </c>
      <c r="D2674" s="4">
        <f t="shared" si="2552"/>
        <v>10</v>
      </c>
      <c r="E2674" s="42">
        <f t="shared" ref="E2674:E2676" si="2579">+F2674+G2674+J2674+K2674+L2674+H2674+M2674+N2674+I2674+O2674+P2674+Q2674+R2674+S2674+T2674+U2674</f>
        <v>0</v>
      </c>
      <c r="F2674" s="42">
        <f>IFERROR(VLOOKUP($A2674,'2018'!$A$8:$C$209,3,FALSE),0)</f>
        <v>0</v>
      </c>
      <c r="G2674" s="42">
        <f>IFERROR(VLOOKUP($A2674,'2019'!$A$8:$C$282,3,FALSE),0)</f>
        <v>0</v>
      </c>
      <c r="H2674" s="42">
        <f>+IFERROR(VLOOKUP($A2674,'2020'!$A$14:$C$247,3,FALSE),0)</f>
        <v>0</v>
      </c>
      <c r="I2674" s="42">
        <f>+IFERROR(VLOOKUP($A2674,'2021'!$A$12:$C$276,3,FALSE),0)</f>
        <v>0</v>
      </c>
      <c r="J2674" s="42">
        <f>+IFERROR(VLOOKUP($A2674,'2022'!$A:$O,4,FALSE),0)</f>
        <v>0</v>
      </c>
      <c r="K2674" s="42">
        <f>+IFERROR(VLOOKUP($A2674,'2022'!$A:$O,5,FALSE),0)</f>
        <v>0</v>
      </c>
      <c r="L2674" s="42">
        <f>+IFERROR(VLOOKUP($A2674,'2022'!$A:$O,6,FALSE),0)</f>
        <v>0</v>
      </c>
      <c r="M2674" s="42">
        <f>+IFERROR(VLOOKUP($A2674,'2022'!$A:$O,7,FALSE),0)</f>
        <v>0</v>
      </c>
      <c r="N2674" s="42">
        <f>+IFERROR(VLOOKUP($A2674,'2022'!$A:$O,8,FALSE),0)</f>
        <v>0</v>
      </c>
      <c r="O2674" s="42">
        <f>+IFERROR(VLOOKUP($A2674,'2022'!$A:$O,9,FALSE),0)</f>
        <v>0</v>
      </c>
      <c r="P2674" s="42">
        <f>+IFERROR(VLOOKUP($A2674,'2022'!$A:$O,10,FALSE),0)</f>
        <v>0</v>
      </c>
      <c r="Q2674" s="42">
        <f>+IFERROR(VLOOKUP($A2674,'2022'!$A:$O,11,FALSE),0)</f>
        <v>0</v>
      </c>
      <c r="R2674" s="42">
        <f>+IFERROR(VLOOKUP($A2674,'2022'!$A:$O,12,FALSE),0)</f>
        <v>0</v>
      </c>
      <c r="S2674" s="42">
        <f>+IFERROR(VLOOKUP($A2674,'2022'!$A:$O,13,FALSE),0)</f>
        <v>0</v>
      </c>
      <c r="T2674" s="42">
        <f>+IFERROR(VLOOKUP($A2674,'2022'!$A:$O,14,FALSE),0)</f>
        <v>0</v>
      </c>
      <c r="U2674" s="42">
        <f>+IFERROR(VLOOKUP($A2674,'2022'!$A:$O,15,FALSE),0)</f>
        <v>0</v>
      </c>
    </row>
    <row r="2675" spans="1:21" hidden="1" x14ac:dyDescent="0.2">
      <c r="A2675" s="3">
        <v>5295600102</v>
      </c>
      <c r="B2675" s="4" t="s">
        <v>1121</v>
      </c>
      <c r="C2675" s="4" t="s">
        <v>9</v>
      </c>
      <c r="D2675" s="4">
        <f t="shared" si="2552"/>
        <v>10</v>
      </c>
      <c r="E2675" s="42">
        <f t="shared" si="2579"/>
        <v>0</v>
      </c>
      <c r="F2675" s="42">
        <f>IFERROR(VLOOKUP($A2675,'2018'!$A$8:$C$209,3,FALSE),0)</f>
        <v>0</v>
      </c>
      <c r="G2675" s="42">
        <f>IFERROR(VLOOKUP($A2675,'2019'!$A$8:$C$282,3,FALSE),0)</f>
        <v>0</v>
      </c>
      <c r="H2675" s="42">
        <f>+IFERROR(VLOOKUP($A2675,'2020'!$A$14:$C$247,3,FALSE),0)</f>
        <v>0</v>
      </c>
      <c r="I2675" s="42">
        <f>+IFERROR(VLOOKUP($A2675,'2021'!$A$12:$C$276,3,FALSE),0)</f>
        <v>0</v>
      </c>
      <c r="J2675" s="42">
        <f>+IFERROR(VLOOKUP($A2675,'2022'!$A:$O,4,FALSE),0)</f>
        <v>0</v>
      </c>
      <c r="K2675" s="42">
        <f>+IFERROR(VLOOKUP($A2675,'2022'!$A:$O,5,FALSE),0)</f>
        <v>0</v>
      </c>
      <c r="L2675" s="42">
        <f>+IFERROR(VLOOKUP($A2675,'2022'!$A:$O,6,FALSE),0)</f>
        <v>0</v>
      </c>
      <c r="M2675" s="42">
        <f>+IFERROR(VLOOKUP($A2675,'2022'!$A:$O,7,FALSE),0)</f>
        <v>0</v>
      </c>
      <c r="N2675" s="42">
        <f>+IFERROR(VLOOKUP($A2675,'2022'!$A:$O,8,FALSE),0)</f>
        <v>0</v>
      </c>
      <c r="O2675" s="42">
        <f>+IFERROR(VLOOKUP($A2675,'2022'!$A:$O,9,FALSE),0)</f>
        <v>0</v>
      </c>
      <c r="P2675" s="42">
        <f>+IFERROR(VLOOKUP($A2675,'2022'!$A:$O,10,FALSE),0)</f>
        <v>0</v>
      </c>
      <c r="Q2675" s="42">
        <f>+IFERROR(VLOOKUP($A2675,'2022'!$A:$O,11,FALSE),0)</f>
        <v>0</v>
      </c>
      <c r="R2675" s="42">
        <f>+IFERROR(VLOOKUP($A2675,'2022'!$A:$O,12,FALSE),0)</f>
        <v>0</v>
      </c>
      <c r="S2675" s="42">
        <f>+IFERROR(VLOOKUP($A2675,'2022'!$A:$O,13,FALSE),0)</f>
        <v>0</v>
      </c>
      <c r="T2675" s="42">
        <f>+IFERROR(VLOOKUP($A2675,'2022'!$A:$O,14,FALSE),0)</f>
        <v>0</v>
      </c>
      <c r="U2675" s="42">
        <f>+IFERROR(VLOOKUP($A2675,'2022'!$A:$O,15,FALSE),0)</f>
        <v>0</v>
      </c>
    </row>
    <row r="2676" spans="1:21" ht="12" hidden="1" customHeight="1" x14ac:dyDescent="0.2">
      <c r="A2676" s="3">
        <v>5295600196</v>
      </c>
      <c r="B2676" s="4" t="s">
        <v>1160</v>
      </c>
      <c r="C2676" s="4" t="s">
        <v>9</v>
      </c>
      <c r="D2676" s="4">
        <f t="shared" si="2552"/>
        <v>10</v>
      </c>
      <c r="E2676" s="42">
        <f t="shared" si="2579"/>
        <v>0</v>
      </c>
      <c r="F2676" s="42">
        <f>IFERROR(VLOOKUP($A2676,'2018'!$A$8:$C$209,3,FALSE),0)</f>
        <v>0</v>
      </c>
      <c r="G2676" s="42">
        <f>IFERROR(VLOOKUP($A2676,'2019'!$A$8:$C$282,3,FALSE),0)</f>
        <v>0</v>
      </c>
      <c r="H2676" s="42">
        <f>+IFERROR(VLOOKUP($A2676,'2020'!$A$14:$C$247,3,FALSE),0)</f>
        <v>0</v>
      </c>
      <c r="I2676" s="42">
        <f>+IFERROR(VLOOKUP($A2676,'2021'!$A$12:$C$276,3,FALSE),0)</f>
        <v>0</v>
      </c>
      <c r="J2676" s="42">
        <f>+IFERROR(VLOOKUP($A2676,'2022'!$A:$O,4,FALSE),0)</f>
        <v>0</v>
      </c>
      <c r="K2676" s="42">
        <f>+IFERROR(VLOOKUP($A2676,'2022'!$A:$O,5,FALSE),0)</f>
        <v>0</v>
      </c>
      <c r="L2676" s="42">
        <f>+IFERROR(VLOOKUP($A2676,'2022'!$A:$O,6,FALSE),0)</f>
        <v>0</v>
      </c>
      <c r="M2676" s="42">
        <f>+IFERROR(VLOOKUP($A2676,'2022'!$A:$O,7,FALSE),0)</f>
        <v>0</v>
      </c>
      <c r="N2676" s="42">
        <f>+IFERROR(VLOOKUP($A2676,'2022'!$A:$O,8,FALSE),0)</f>
        <v>0</v>
      </c>
      <c r="O2676" s="42">
        <f>+IFERROR(VLOOKUP($A2676,'2022'!$A:$O,9,FALSE),0)</f>
        <v>0</v>
      </c>
      <c r="P2676" s="42">
        <f>+IFERROR(VLOOKUP($A2676,'2022'!$A:$O,10,FALSE),0)</f>
        <v>0</v>
      </c>
      <c r="Q2676" s="42">
        <f>+IFERROR(VLOOKUP($A2676,'2022'!$A:$O,11,FALSE),0)</f>
        <v>0</v>
      </c>
      <c r="R2676" s="42">
        <f>+IFERROR(VLOOKUP($A2676,'2022'!$A:$O,12,FALSE),0)</f>
        <v>0</v>
      </c>
      <c r="S2676" s="42">
        <f>+IFERROR(VLOOKUP($A2676,'2022'!$A:$O,13,FALSE),0)</f>
        <v>0</v>
      </c>
      <c r="T2676" s="42">
        <f>+IFERROR(VLOOKUP($A2676,'2022'!$A:$O,14,FALSE),0)</f>
        <v>0</v>
      </c>
      <c r="U2676" s="42">
        <f>+IFERROR(VLOOKUP($A2676,'2022'!$A:$O,15,FALSE),0)</f>
        <v>0</v>
      </c>
    </row>
    <row r="2677" spans="1:21" ht="12" hidden="1" customHeight="1" x14ac:dyDescent="0.25">
      <c r="A2677" s="5">
        <v>529565</v>
      </c>
      <c r="B2677" s="6" t="s">
        <v>1123</v>
      </c>
      <c r="C2677" s="6" t="s">
        <v>5</v>
      </c>
      <c r="D2677" s="6">
        <f t="shared" si="2552"/>
        <v>6</v>
      </c>
      <c r="E2677" s="40">
        <f t="shared" ref="E2677:U2677" si="2580">+E2678</f>
        <v>0</v>
      </c>
      <c r="F2677" s="40">
        <f t="shared" si="2580"/>
        <v>0</v>
      </c>
      <c r="G2677" s="40">
        <f t="shared" si="2580"/>
        <v>0</v>
      </c>
      <c r="H2677" s="40">
        <f t="shared" si="2580"/>
        <v>0</v>
      </c>
      <c r="I2677" s="40">
        <f t="shared" si="2580"/>
        <v>0</v>
      </c>
      <c r="J2677" s="40">
        <f t="shared" si="2580"/>
        <v>0</v>
      </c>
      <c r="K2677" s="40">
        <f t="shared" si="2580"/>
        <v>0</v>
      </c>
      <c r="L2677" s="40">
        <f t="shared" si="2580"/>
        <v>0</v>
      </c>
      <c r="M2677" s="40">
        <f t="shared" si="2580"/>
        <v>0</v>
      </c>
      <c r="N2677" s="40">
        <f t="shared" si="2580"/>
        <v>0</v>
      </c>
      <c r="O2677" s="40">
        <f t="shared" si="2580"/>
        <v>0</v>
      </c>
      <c r="P2677" s="40">
        <f t="shared" si="2580"/>
        <v>0</v>
      </c>
      <c r="Q2677" s="40">
        <f t="shared" si="2580"/>
        <v>0</v>
      </c>
      <c r="R2677" s="40">
        <f t="shared" si="2580"/>
        <v>0</v>
      </c>
      <c r="S2677" s="40">
        <f t="shared" si="2580"/>
        <v>0</v>
      </c>
      <c r="T2677" s="40">
        <f t="shared" si="2580"/>
        <v>0</v>
      </c>
      <c r="U2677" s="40">
        <f t="shared" si="2580"/>
        <v>0</v>
      </c>
    </row>
    <row r="2678" spans="1:21" ht="12" hidden="1" x14ac:dyDescent="0.25">
      <c r="A2678" s="34">
        <v>52956501</v>
      </c>
      <c r="B2678" s="35" t="s">
        <v>1123</v>
      </c>
      <c r="C2678" s="35" t="s">
        <v>5</v>
      </c>
      <c r="D2678" s="35">
        <f t="shared" si="2552"/>
        <v>8</v>
      </c>
      <c r="E2678" s="41">
        <f t="shared" ref="E2678:L2678" si="2581">+E2679+E2680+E2681</f>
        <v>0</v>
      </c>
      <c r="F2678" s="41">
        <f t="shared" si="2581"/>
        <v>0</v>
      </c>
      <c r="G2678" s="41">
        <f t="shared" si="2581"/>
        <v>0</v>
      </c>
      <c r="H2678" s="41">
        <f t="shared" ref="H2678" si="2582">+H2679+H2680+H2681</f>
        <v>0</v>
      </c>
      <c r="I2678" s="41">
        <f t="shared" ref="I2678" si="2583">+I2679+I2680+I2681</f>
        <v>0</v>
      </c>
      <c r="J2678" s="41">
        <f t="shared" si="2581"/>
        <v>0</v>
      </c>
      <c r="K2678" s="41">
        <f t="shared" si="2581"/>
        <v>0</v>
      </c>
      <c r="L2678" s="41">
        <f t="shared" si="2581"/>
        <v>0</v>
      </c>
      <c r="M2678" s="41">
        <f t="shared" ref="M2678:N2678" si="2584">+M2679+M2680+M2681</f>
        <v>0</v>
      </c>
      <c r="N2678" s="41">
        <f t="shared" si="2584"/>
        <v>0</v>
      </c>
      <c r="O2678" s="41">
        <f t="shared" ref="O2678:S2678" si="2585">+O2679+O2680+O2681</f>
        <v>0</v>
      </c>
      <c r="P2678" s="41">
        <f t="shared" si="2585"/>
        <v>0</v>
      </c>
      <c r="Q2678" s="41">
        <f t="shared" si="2585"/>
        <v>0</v>
      </c>
      <c r="R2678" s="41">
        <f t="shared" si="2585"/>
        <v>0</v>
      </c>
      <c r="S2678" s="41">
        <f t="shared" si="2585"/>
        <v>0</v>
      </c>
      <c r="T2678" s="41">
        <f t="shared" ref="T2678:U2678" si="2586">+T2679+T2680+T2681</f>
        <v>0</v>
      </c>
      <c r="U2678" s="41">
        <f t="shared" si="2586"/>
        <v>0</v>
      </c>
    </row>
    <row r="2679" spans="1:21" ht="12" hidden="1" customHeight="1" x14ac:dyDescent="0.2">
      <c r="A2679" s="3">
        <v>5295650101</v>
      </c>
      <c r="B2679" s="4" t="s">
        <v>1123</v>
      </c>
      <c r="C2679" s="4" t="s">
        <v>9</v>
      </c>
      <c r="D2679" s="4">
        <f t="shared" si="2552"/>
        <v>10</v>
      </c>
      <c r="E2679" s="42">
        <f t="shared" ref="E2679:E2681" si="2587">+F2679+G2679+J2679+K2679+L2679+H2679+M2679+N2679+I2679+O2679+P2679+Q2679+R2679+S2679+T2679+U2679</f>
        <v>0</v>
      </c>
      <c r="F2679" s="42">
        <f>IFERROR(VLOOKUP($A2679,'2018'!$A$8:$C$209,3,FALSE),0)</f>
        <v>0</v>
      </c>
      <c r="G2679" s="42">
        <f>IFERROR(VLOOKUP($A2679,'2019'!$A$8:$C$282,3,FALSE),0)</f>
        <v>0</v>
      </c>
      <c r="H2679" s="42">
        <f>+IFERROR(VLOOKUP($A2679,'2020'!$A$14:$C$247,3,FALSE),0)</f>
        <v>0</v>
      </c>
      <c r="I2679" s="42">
        <f>+IFERROR(VLOOKUP($A2679,'2021'!$A$12:$C$276,3,FALSE),0)</f>
        <v>0</v>
      </c>
      <c r="J2679" s="42">
        <f>+IFERROR(VLOOKUP($A2679,'2022'!$A:$O,4,FALSE),0)</f>
        <v>0</v>
      </c>
      <c r="K2679" s="42">
        <f>+IFERROR(VLOOKUP($A2679,'2022'!$A:$O,5,FALSE),0)</f>
        <v>0</v>
      </c>
      <c r="L2679" s="42">
        <f>+IFERROR(VLOOKUP($A2679,'2022'!$A:$O,6,FALSE),0)</f>
        <v>0</v>
      </c>
      <c r="M2679" s="42">
        <f>+IFERROR(VLOOKUP($A2679,'2022'!$A:$O,7,FALSE),0)</f>
        <v>0</v>
      </c>
      <c r="N2679" s="42">
        <f>+IFERROR(VLOOKUP($A2679,'2022'!$A:$O,8,FALSE),0)</f>
        <v>0</v>
      </c>
      <c r="O2679" s="42">
        <f>+IFERROR(VLOOKUP($A2679,'2022'!$A:$O,9,FALSE),0)</f>
        <v>0</v>
      </c>
      <c r="P2679" s="42">
        <f>+IFERROR(VLOOKUP($A2679,'2022'!$A:$O,10,FALSE),0)</f>
        <v>0</v>
      </c>
      <c r="Q2679" s="42">
        <f>+IFERROR(VLOOKUP($A2679,'2022'!$A:$O,11,FALSE),0)</f>
        <v>0</v>
      </c>
      <c r="R2679" s="42">
        <f>+IFERROR(VLOOKUP($A2679,'2022'!$A:$O,12,FALSE),0)</f>
        <v>0</v>
      </c>
      <c r="S2679" s="42">
        <f>+IFERROR(VLOOKUP($A2679,'2022'!$A:$O,13,FALSE),0)</f>
        <v>0</v>
      </c>
      <c r="T2679" s="42">
        <f>+IFERROR(VLOOKUP($A2679,'2022'!$A:$O,14,FALSE),0)</f>
        <v>0</v>
      </c>
      <c r="U2679" s="42">
        <f>+IFERROR(VLOOKUP($A2679,'2022'!$A:$O,15,FALSE),0)</f>
        <v>0</v>
      </c>
    </row>
    <row r="2680" spans="1:21" ht="12" hidden="1" customHeight="1" x14ac:dyDescent="0.2">
      <c r="A2680" s="3">
        <v>5295650102</v>
      </c>
      <c r="B2680" s="4" t="s">
        <v>1124</v>
      </c>
      <c r="C2680" s="4" t="s">
        <v>9</v>
      </c>
      <c r="D2680" s="4">
        <f t="shared" si="2552"/>
        <v>10</v>
      </c>
      <c r="E2680" s="42">
        <f t="shared" si="2587"/>
        <v>0</v>
      </c>
      <c r="F2680" s="42">
        <f>IFERROR(VLOOKUP($A2680,'2018'!$A$8:$C$209,3,FALSE),0)</f>
        <v>0</v>
      </c>
      <c r="G2680" s="42">
        <f>IFERROR(VLOOKUP($A2680,'2019'!$A$8:$C$282,3,FALSE),0)</f>
        <v>0</v>
      </c>
      <c r="H2680" s="42">
        <f>+IFERROR(VLOOKUP($A2680,'2020'!$A$14:$C$247,3,FALSE),0)</f>
        <v>0</v>
      </c>
      <c r="I2680" s="42">
        <f>+IFERROR(VLOOKUP($A2680,'2021'!$A$12:$C$276,3,FALSE),0)</f>
        <v>0</v>
      </c>
      <c r="J2680" s="42">
        <f>+IFERROR(VLOOKUP($A2680,'2022'!$A:$O,4,FALSE),0)</f>
        <v>0</v>
      </c>
      <c r="K2680" s="42">
        <f>+IFERROR(VLOOKUP($A2680,'2022'!$A:$O,5,FALSE),0)</f>
        <v>0</v>
      </c>
      <c r="L2680" s="42">
        <f>+IFERROR(VLOOKUP($A2680,'2022'!$A:$O,6,FALSE),0)</f>
        <v>0</v>
      </c>
      <c r="M2680" s="42">
        <f>+IFERROR(VLOOKUP($A2680,'2022'!$A:$O,7,FALSE),0)</f>
        <v>0</v>
      </c>
      <c r="N2680" s="42">
        <f>+IFERROR(VLOOKUP($A2680,'2022'!$A:$O,8,FALSE),0)</f>
        <v>0</v>
      </c>
      <c r="O2680" s="42">
        <f>+IFERROR(VLOOKUP($A2680,'2022'!$A:$O,9,FALSE),0)</f>
        <v>0</v>
      </c>
      <c r="P2680" s="42">
        <f>+IFERROR(VLOOKUP($A2680,'2022'!$A:$O,10,FALSE),0)</f>
        <v>0</v>
      </c>
      <c r="Q2680" s="42">
        <f>+IFERROR(VLOOKUP($A2680,'2022'!$A:$O,11,FALSE),0)</f>
        <v>0</v>
      </c>
      <c r="R2680" s="42">
        <f>+IFERROR(VLOOKUP($A2680,'2022'!$A:$O,12,FALSE),0)</f>
        <v>0</v>
      </c>
      <c r="S2680" s="42">
        <f>+IFERROR(VLOOKUP($A2680,'2022'!$A:$O,13,FALSE),0)</f>
        <v>0</v>
      </c>
      <c r="T2680" s="42">
        <f>+IFERROR(VLOOKUP($A2680,'2022'!$A:$O,14,FALSE),0)</f>
        <v>0</v>
      </c>
      <c r="U2680" s="42">
        <f>+IFERROR(VLOOKUP($A2680,'2022'!$A:$O,15,FALSE),0)</f>
        <v>0</v>
      </c>
    </row>
    <row r="2681" spans="1:21" hidden="1" x14ac:dyDescent="0.2">
      <c r="A2681" s="3">
        <v>5295650196</v>
      </c>
      <c r="B2681" s="4" t="s">
        <v>1125</v>
      </c>
      <c r="C2681" s="4" t="s">
        <v>9</v>
      </c>
      <c r="D2681" s="4">
        <f t="shared" si="2552"/>
        <v>10</v>
      </c>
      <c r="E2681" s="42">
        <f t="shared" si="2587"/>
        <v>0</v>
      </c>
      <c r="F2681" s="42">
        <f>IFERROR(VLOOKUP($A2681,'2018'!$A$8:$C$209,3,FALSE),0)</f>
        <v>0</v>
      </c>
      <c r="G2681" s="42">
        <f>IFERROR(VLOOKUP($A2681,'2019'!$A$8:$C$282,3,FALSE),0)</f>
        <v>0</v>
      </c>
      <c r="H2681" s="42">
        <f>+IFERROR(VLOOKUP($A2681,'2020'!$A$14:$C$247,3,FALSE),0)</f>
        <v>0</v>
      </c>
      <c r="I2681" s="42">
        <f>+IFERROR(VLOOKUP($A2681,'2021'!$A$12:$C$276,3,FALSE),0)</f>
        <v>0</v>
      </c>
      <c r="J2681" s="42">
        <f>+IFERROR(VLOOKUP($A2681,'2022'!$A:$O,4,FALSE),0)</f>
        <v>0</v>
      </c>
      <c r="K2681" s="42">
        <f>+IFERROR(VLOOKUP($A2681,'2022'!$A:$O,5,FALSE),0)</f>
        <v>0</v>
      </c>
      <c r="L2681" s="42">
        <f>+IFERROR(VLOOKUP($A2681,'2022'!$A:$O,6,FALSE),0)</f>
        <v>0</v>
      </c>
      <c r="M2681" s="42">
        <f>+IFERROR(VLOOKUP($A2681,'2022'!$A:$O,7,FALSE),0)</f>
        <v>0</v>
      </c>
      <c r="N2681" s="42">
        <f>+IFERROR(VLOOKUP($A2681,'2022'!$A:$O,8,FALSE),0)</f>
        <v>0</v>
      </c>
      <c r="O2681" s="42">
        <f>+IFERROR(VLOOKUP($A2681,'2022'!$A:$O,9,FALSE),0)</f>
        <v>0</v>
      </c>
      <c r="P2681" s="42">
        <f>+IFERROR(VLOOKUP($A2681,'2022'!$A:$O,10,FALSE),0)</f>
        <v>0</v>
      </c>
      <c r="Q2681" s="42">
        <f>+IFERROR(VLOOKUP($A2681,'2022'!$A:$O,11,FALSE),0)</f>
        <v>0</v>
      </c>
      <c r="R2681" s="42">
        <f>+IFERROR(VLOOKUP($A2681,'2022'!$A:$O,12,FALSE),0)</f>
        <v>0</v>
      </c>
      <c r="S2681" s="42">
        <f>+IFERROR(VLOOKUP($A2681,'2022'!$A:$O,13,FALSE),0)</f>
        <v>0</v>
      </c>
      <c r="T2681" s="42">
        <f>+IFERROR(VLOOKUP($A2681,'2022'!$A:$O,14,FALSE),0)</f>
        <v>0</v>
      </c>
      <c r="U2681" s="42">
        <f>+IFERROR(VLOOKUP($A2681,'2022'!$A:$O,15,FALSE),0)</f>
        <v>0</v>
      </c>
    </row>
    <row r="2682" spans="1:21" ht="12" hidden="1" customHeight="1" x14ac:dyDescent="0.25">
      <c r="A2682" s="5">
        <v>529570</v>
      </c>
      <c r="B2682" s="6" t="s">
        <v>1126</v>
      </c>
      <c r="C2682" s="6" t="s">
        <v>5</v>
      </c>
      <c r="D2682" s="6">
        <f t="shared" si="2552"/>
        <v>6</v>
      </c>
      <c r="E2682" s="40">
        <f t="shared" ref="E2682:U2683" si="2588">+E2683</f>
        <v>0</v>
      </c>
      <c r="F2682" s="40">
        <f t="shared" si="2588"/>
        <v>0</v>
      </c>
      <c r="G2682" s="40">
        <f t="shared" si="2588"/>
        <v>0</v>
      </c>
      <c r="H2682" s="40">
        <f t="shared" si="2588"/>
        <v>0</v>
      </c>
      <c r="I2682" s="40">
        <f t="shared" si="2588"/>
        <v>0</v>
      </c>
      <c r="J2682" s="40">
        <f t="shared" si="2588"/>
        <v>0</v>
      </c>
      <c r="K2682" s="40">
        <f t="shared" si="2588"/>
        <v>0</v>
      </c>
      <c r="L2682" s="40">
        <f t="shared" si="2588"/>
        <v>0</v>
      </c>
      <c r="M2682" s="40">
        <f t="shared" si="2588"/>
        <v>0</v>
      </c>
      <c r="N2682" s="40">
        <f t="shared" si="2588"/>
        <v>0</v>
      </c>
      <c r="O2682" s="40">
        <f t="shared" si="2588"/>
        <v>0</v>
      </c>
      <c r="P2682" s="40">
        <f t="shared" si="2588"/>
        <v>0</v>
      </c>
      <c r="Q2682" s="40">
        <f t="shared" si="2588"/>
        <v>0</v>
      </c>
      <c r="R2682" s="40">
        <f t="shared" si="2588"/>
        <v>0</v>
      </c>
      <c r="S2682" s="40">
        <f t="shared" si="2588"/>
        <v>0</v>
      </c>
      <c r="T2682" s="40">
        <f t="shared" si="2588"/>
        <v>0</v>
      </c>
      <c r="U2682" s="40">
        <f t="shared" si="2588"/>
        <v>0</v>
      </c>
    </row>
    <row r="2683" spans="1:21" ht="12" hidden="1" customHeight="1" x14ac:dyDescent="0.25">
      <c r="A2683" s="34">
        <v>52957001</v>
      </c>
      <c r="B2683" s="35" t="s">
        <v>1128</v>
      </c>
      <c r="C2683" s="35" t="s">
        <v>5</v>
      </c>
      <c r="D2683" s="35">
        <f t="shared" si="2552"/>
        <v>8</v>
      </c>
      <c r="E2683" s="41">
        <f t="shared" si="2588"/>
        <v>0</v>
      </c>
      <c r="F2683" s="41">
        <f t="shared" si="2588"/>
        <v>0</v>
      </c>
      <c r="G2683" s="41">
        <f t="shared" si="2588"/>
        <v>0</v>
      </c>
      <c r="H2683" s="41">
        <f t="shared" si="2588"/>
        <v>0</v>
      </c>
      <c r="I2683" s="41">
        <f t="shared" si="2588"/>
        <v>0</v>
      </c>
      <c r="J2683" s="41">
        <f t="shared" si="2588"/>
        <v>0</v>
      </c>
      <c r="K2683" s="41">
        <f t="shared" si="2588"/>
        <v>0</v>
      </c>
      <c r="L2683" s="41">
        <f t="shared" si="2588"/>
        <v>0</v>
      </c>
      <c r="M2683" s="41">
        <f t="shared" si="2588"/>
        <v>0</v>
      </c>
      <c r="N2683" s="41">
        <f t="shared" si="2588"/>
        <v>0</v>
      </c>
      <c r="O2683" s="41">
        <f t="shared" si="2588"/>
        <v>0</v>
      </c>
      <c r="P2683" s="41">
        <f t="shared" si="2588"/>
        <v>0</v>
      </c>
      <c r="Q2683" s="41">
        <f t="shared" si="2588"/>
        <v>0</v>
      </c>
      <c r="R2683" s="41">
        <f t="shared" si="2588"/>
        <v>0</v>
      </c>
      <c r="S2683" s="41">
        <f t="shared" si="2588"/>
        <v>0</v>
      </c>
      <c r="T2683" s="41">
        <f t="shared" si="2588"/>
        <v>0</v>
      </c>
      <c r="U2683" s="41">
        <f t="shared" si="2588"/>
        <v>0</v>
      </c>
    </row>
    <row r="2684" spans="1:21" ht="12" hidden="1" customHeight="1" x14ac:dyDescent="0.2">
      <c r="A2684" s="3">
        <v>5295700101</v>
      </c>
      <c r="B2684" s="4" t="s">
        <v>1161</v>
      </c>
      <c r="C2684" s="4" t="s">
        <v>9</v>
      </c>
      <c r="D2684" s="4">
        <f t="shared" si="2552"/>
        <v>10</v>
      </c>
      <c r="E2684" s="42">
        <f>+F2684+G2684+J2684+K2684+L2684+H2684+M2684+N2684+I2684+O2684+P2684+Q2684+R2684+S2684+T2684+U2684</f>
        <v>0</v>
      </c>
      <c r="F2684" s="42">
        <f>IFERROR(VLOOKUP($A2684,'2018'!$A$8:$C$209,3,FALSE),0)</f>
        <v>0</v>
      </c>
      <c r="G2684" s="42">
        <f>IFERROR(VLOOKUP($A2684,'2019'!$A$8:$C$282,3,FALSE),0)</f>
        <v>0</v>
      </c>
      <c r="H2684" s="42">
        <f>+IFERROR(VLOOKUP($A2684,'2020'!$A$14:$C$247,3,FALSE),0)</f>
        <v>0</v>
      </c>
      <c r="I2684" s="42">
        <f>+IFERROR(VLOOKUP($A2684,'2021'!$A$12:$C$276,3,FALSE),0)</f>
        <v>0</v>
      </c>
      <c r="J2684" s="42">
        <f>+IFERROR(VLOOKUP($A2684,'2022'!$A:$O,4,FALSE),0)</f>
        <v>0</v>
      </c>
      <c r="K2684" s="42">
        <f>+IFERROR(VLOOKUP($A2684,'2022'!$A:$O,5,FALSE),0)</f>
        <v>0</v>
      </c>
      <c r="L2684" s="42">
        <f>+IFERROR(VLOOKUP($A2684,'2022'!$A:$O,6,FALSE),0)</f>
        <v>0</v>
      </c>
      <c r="M2684" s="42">
        <f>+IFERROR(VLOOKUP($A2684,'2022'!$A:$O,7,FALSE),0)</f>
        <v>0</v>
      </c>
      <c r="N2684" s="42">
        <f>+IFERROR(VLOOKUP($A2684,'2022'!$A:$O,8,FALSE),0)</f>
        <v>0</v>
      </c>
      <c r="O2684" s="42">
        <f>+IFERROR(VLOOKUP($A2684,'2022'!$A:$O,9,FALSE),0)</f>
        <v>0</v>
      </c>
      <c r="P2684" s="42">
        <f>+IFERROR(VLOOKUP($A2684,'2022'!$A:$O,10,FALSE),0)</f>
        <v>0</v>
      </c>
      <c r="Q2684" s="42">
        <f>+IFERROR(VLOOKUP($A2684,'2022'!$A:$O,11,FALSE),0)</f>
        <v>0</v>
      </c>
      <c r="R2684" s="42">
        <f>+IFERROR(VLOOKUP($A2684,'2022'!$A:$O,12,FALSE),0)</f>
        <v>0</v>
      </c>
      <c r="S2684" s="42">
        <f>+IFERROR(VLOOKUP($A2684,'2022'!$A:$O,13,FALSE),0)</f>
        <v>0</v>
      </c>
      <c r="T2684" s="42">
        <f>+IFERROR(VLOOKUP($A2684,'2022'!$A:$O,14,FALSE),0)</f>
        <v>0</v>
      </c>
      <c r="U2684" s="42">
        <f>+IFERROR(VLOOKUP($A2684,'2022'!$A:$O,15,FALSE),0)</f>
        <v>0</v>
      </c>
    </row>
    <row r="2685" spans="1:21" ht="12" hidden="1" customHeight="1" x14ac:dyDescent="0.25">
      <c r="A2685" s="5">
        <v>529595</v>
      </c>
      <c r="B2685" s="6" t="s">
        <v>167</v>
      </c>
      <c r="C2685" s="6" t="s">
        <v>5</v>
      </c>
      <c r="D2685" s="6">
        <f t="shared" si="2552"/>
        <v>6</v>
      </c>
      <c r="E2685" s="40">
        <f t="shared" ref="E2685:U2685" si="2589">+E2686</f>
        <v>0</v>
      </c>
      <c r="F2685" s="40">
        <f t="shared" si="2589"/>
        <v>0</v>
      </c>
      <c r="G2685" s="40">
        <f t="shared" si="2589"/>
        <v>0</v>
      </c>
      <c r="H2685" s="40">
        <f t="shared" si="2589"/>
        <v>0</v>
      </c>
      <c r="I2685" s="40">
        <f t="shared" si="2589"/>
        <v>0</v>
      </c>
      <c r="J2685" s="40">
        <f t="shared" si="2589"/>
        <v>0</v>
      </c>
      <c r="K2685" s="40">
        <f t="shared" si="2589"/>
        <v>0</v>
      </c>
      <c r="L2685" s="40">
        <f t="shared" si="2589"/>
        <v>0</v>
      </c>
      <c r="M2685" s="40">
        <f t="shared" si="2589"/>
        <v>0</v>
      </c>
      <c r="N2685" s="40">
        <f t="shared" si="2589"/>
        <v>0</v>
      </c>
      <c r="O2685" s="40">
        <f t="shared" si="2589"/>
        <v>0</v>
      </c>
      <c r="P2685" s="40">
        <f t="shared" si="2589"/>
        <v>0</v>
      </c>
      <c r="Q2685" s="40">
        <f t="shared" si="2589"/>
        <v>0</v>
      </c>
      <c r="R2685" s="40">
        <f t="shared" si="2589"/>
        <v>0</v>
      </c>
      <c r="S2685" s="40">
        <f t="shared" si="2589"/>
        <v>0</v>
      </c>
      <c r="T2685" s="40">
        <f t="shared" si="2589"/>
        <v>0</v>
      </c>
      <c r="U2685" s="40">
        <f t="shared" si="2589"/>
        <v>0</v>
      </c>
    </row>
    <row r="2686" spans="1:21" ht="12" hidden="1" x14ac:dyDescent="0.25">
      <c r="A2686" s="34">
        <v>52959501</v>
      </c>
      <c r="B2686" s="35" t="s">
        <v>167</v>
      </c>
      <c r="C2686" s="35" t="s">
        <v>5</v>
      </c>
      <c r="D2686" s="35">
        <f t="shared" si="2552"/>
        <v>8</v>
      </c>
      <c r="E2686" s="41">
        <f t="shared" ref="E2686:L2686" si="2590">+E2687+E2688+E2689</f>
        <v>0</v>
      </c>
      <c r="F2686" s="41">
        <f t="shared" si="2590"/>
        <v>0</v>
      </c>
      <c r="G2686" s="41">
        <f t="shared" si="2590"/>
        <v>0</v>
      </c>
      <c r="H2686" s="41">
        <f t="shared" ref="H2686" si="2591">+H2687+H2688+H2689</f>
        <v>0</v>
      </c>
      <c r="I2686" s="41">
        <f t="shared" ref="I2686" si="2592">+I2687+I2688+I2689</f>
        <v>0</v>
      </c>
      <c r="J2686" s="41">
        <f t="shared" si="2590"/>
        <v>0</v>
      </c>
      <c r="K2686" s="41">
        <f t="shared" si="2590"/>
        <v>0</v>
      </c>
      <c r="L2686" s="41">
        <f t="shared" si="2590"/>
        <v>0</v>
      </c>
      <c r="M2686" s="41">
        <f t="shared" ref="M2686:N2686" si="2593">+M2687+M2688+M2689</f>
        <v>0</v>
      </c>
      <c r="N2686" s="41">
        <f t="shared" si="2593"/>
        <v>0</v>
      </c>
      <c r="O2686" s="41">
        <f t="shared" ref="O2686:S2686" si="2594">+O2687+O2688+O2689</f>
        <v>0</v>
      </c>
      <c r="P2686" s="41">
        <f t="shared" si="2594"/>
        <v>0</v>
      </c>
      <c r="Q2686" s="41">
        <f t="shared" si="2594"/>
        <v>0</v>
      </c>
      <c r="R2686" s="41">
        <f t="shared" si="2594"/>
        <v>0</v>
      </c>
      <c r="S2686" s="41">
        <f t="shared" si="2594"/>
        <v>0</v>
      </c>
      <c r="T2686" s="41">
        <f t="shared" ref="T2686:U2686" si="2595">+T2687+T2688+T2689</f>
        <v>0</v>
      </c>
      <c r="U2686" s="41">
        <f t="shared" si="2595"/>
        <v>0</v>
      </c>
    </row>
    <row r="2687" spans="1:21" hidden="1" x14ac:dyDescent="0.2">
      <c r="A2687" s="3">
        <v>5295950101</v>
      </c>
      <c r="B2687" s="4" t="s">
        <v>1129</v>
      </c>
      <c r="C2687" s="4" t="s">
        <v>9</v>
      </c>
      <c r="D2687" s="4">
        <f t="shared" si="2552"/>
        <v>10</v>
      </c>
      <c r="E2687" s="42">
        <f t="shared" ref="E2687:E2689" si="2596">+F2687+G2687+J2687+K2687+L2687+H2687+M2687+N2687+I2687+O2687+P2687+Q2687+R2687+S2687+T2687+U2687</f>
        <v>0</v>
      </c>
      <c r="F2687" s="42">
        <f>IFERROR(VLOOKUP($A2687,'2018'!$A$8:$C$209,3,FALSE),0)</f>
        <v>0</v>
      </c>
      <c r="G2687" s="42">
        <f>IFERROR(VLOOKUP($A2687,'2019'!$A$8:$C$282,3,FALSE),0)</f>
        <v>0</v>
      </c>
      <c r="H2687" s="42">
        <f>+IFERROR(VLOOKUP($A2687,'2020'!$A$14:$C$247,3,FALSE),0)</f>
        <v>0</v>
      </c>
      <c r="I2687" s="42">
        <f>+IFERROR(VLOOKUP($A2687,'2021'!$A$12:$C$276,3,FALSE),0)</f>
        <v>0</v>
      </c>
      <c r="J2687" s="42">
        <f>+IFERROR(VLOOKUP($A2687,'2022'!$A:$O,4,FALSE),0)</f>
        <v>0</v>
      </c>
      <c r="K2687" s="42">
        <f>+IFERROR(VLOOKUP($A2687,'2022'!$A:$O,5,FALSE),0)</f>
        <v>0</v>
      </c>
      <c r="L2687" s="42">
        <f>+IFERROR(VLOOKUP($A2687,'2022'!$A:$O,6,FALSE),0)</f>
        <v>0</v>
      </c>
      <c r="M2687" s="42">
        <f>+IFERROR(VLOOKUP($A2687,'2022'!$A:$O,7,FALSE),0)</f>
        <v>0</v>
      </c>
      <c r="N2687" s="42">
        <f>+IFERROR(VLOOKUP($A2687,'2022'!$A:$O,8,FALSE),0)</f>
        <v>0</v>
      </c>
      <c r="O2687" s="42">
        <f>+IFERROR(VLOOKUP($A2687,'2022'!$A:$O,9,FALSE),0)</f>
        <v>0</v>
      </c>
      <c r="P2687" s="42">
        <f>+IFERROR(VLOOKUP($A2687,'2022'!$A:$O,10,FALSE),0)</f>
        <v>0</v>
      </c>
      <c r="Q2687" s="42">
        <f>+IFERROR(VLOOKUP($A2687,'2022'!$A:$O,11,FALSE),0)</f>
        <v>0</v>
      </c>
      <c r="R2687" s="42">
        <f>+IFERROR(VLOOKUP($A2687,'2022'!$A:$O,12,FALSE),0)</f>
        <v>0</v>
      </c>
      <c r="S2687" s="42">
        <f>+IFERROR(VLOOKUP($A2687,'2022'!$A:$O,13,FALSE),0)</f>
        <v>0</v>
      </c>
      <c r="T2687" s="42">
        <f>+IFERROR(VLOOKUP($A2687,'2022'!$A:$O,14,FALSE),0)</f>
        <v>0</v>
      </c>
      <c r="U2687" s="42">
        <f>+IFERROR(VLOOKUP($A2687,'2022'!$A:$O,15,FALSE),0)</f>
        <v>0</v>
      </c>
    </row>
    <row r="2688" spans="1:21" ht="12" hidden="1" customHeight="1" x14ac:dyDescent="0.2">
      <c r="A2688" s="3">
        <v>5295950102</v>
      </c>
      <c r="B2688" s="4" t="s">
        <v>1162</v>
      </c>
      <c r="C2688" s="4" t="s">
        <v>9</v>
      </c>
      <c r="D2688" s="4">
        <f t="shared" si="2552"/>
        <v>10</v>
      </c>
      <c r="E2688" s="42">
        <f t="shared" si="2596"/>
        <v>0</v>
      </c>
      <c r="F2688" s="42">
        <f>IFERROR(VLOOKUP($A2688,'2018'!$A$8:$C$209,3,FALSE),0)</f>
        <v>0</v>
      </c>
      <c r="G2688" s="42">
        <f>IFERROR(VLOOKUP($A2688,'2019'!$A$8:$C$282,3,FALSE),0)</f>
        <v>0</v>
      </c>
      <c r="H2688" s="42">
        <f>+IFERROR(VLOOKUP($A2688,'2020'!$A$14:$C$247,3,FALSE),0)</f>
        <v>0</v>
      </c>
      <c r="I2688" s="42">
        <f>+IFERROR(VLOOKUP($A2688,'2021'!$A$12:$C$276,3,FALSE),0)</f>
        <v>0</v>
      </c>
      <c r="J2688" s="42">
        <f>+IFERROR(VLOOKUP($A2688,'2022'!$A:$O,4,FALSE),0)</f>
        <v>0</v>
      </c>
      <c r="K2688" s="42">
        <f>+IFERROR(VLOOKUP($A2688,'2022'!$A:$O,5,FALSE),0)</f>
        <v>0</v>
      </c>
      <c r="L2688" s="42">
        <f>+IFERROR(VLOOKUP($A2688,'2022'!$A:$O,6,FALSE),0)</f>
        <v>0</v>
      </c>
      <c r="M2688" s="42">
        <f>+IFERROR(VLOOKUP($A2688,'2022'!$A:$O,7,FALSE),0)</f>
        <v>0</v>
      </c>
      <c r="N2688" s="42">
        <f>+IFERROR(VLOOKUP($A2688,'2022'!$A:$O,8,FALSE),0)</f>
        <v>0</v>
      </c>
      <c r="O2688" s="42">
        <f>+IFERROR(VLOOKUP($A2688,'2022'!$A:$O,9,FALSE),0)</f>
        <v>0</v>
      </c>
      <c r="P2688" s="42">
        <f>+IFERROR(VLOOKUP($A2688,'2022'!$A:$O,10,FALSE),0)</f>
        <v>0</v>
      </c>
      <c r="Q2688" s="42">
        <f>+IFERROR(VLOOKUP($A2688,'2022'!$A:$O,11,FALSE),0)</f>
        <v>0</v>
      </c>
      <c r="R2688" s="42">
        <f>+IFERROR(VLOOKUP($A2688,'2022'!$A:$O,12,FALSE),0)</f>
        <v>0</v>
      </c>
      <c r="S2688" s="42">
        <f>+IFERROR(VLOOKUP($A2688,'2022'!$A:$O,13,FALSE),0)</f>
        <v>0</v>
      </c>
      <c r="T2688" s="42">
        <f>+IFERROR(VLOOKUP($A2688,'2022'!$A:$O,14,FALSE),0)</f>
        <v>0</v>
      </c>
      <c r="U2688" s="42">
        <f>+IFERROR(VLOOKUP($A2688,'2022'!$A:$O,15,FALSE),0)</f>
        <v>0</v>
      </c>
    </row>
    <row r="2689" spans="1:21" ht="12" hidden="1" customHeight="1" x14ac:dyDescent="0.2">
      <c r="A2689" s="3">
        <v>5295950103</v>
      </c>
      <c r="B2689" s="4" t="s">
        <v>434</v>
      </c>
      <c r="C2689" s="4" t="s">
        <v>9</v>
      </c>
      <c r="D2689" s="4">
        <f t="shared" si="2552"/>
        <v>10</v>
      </c>
      <c r="E2689" s="42">
        <f t="shared" si="2596"/>
        <v>0</v>
      </c>
      <c r="F2689" s="42">
        <f>IFERROR(VLOOKUP($A2689,'2018'!$A$8:$C$209,3,FALSE),0)</f>
        <v>0</v>
      </c>
      <c r="G2689" s="42">
        <f>IFERROR(VLOOKUP($A2689,'2019'!$A$8:$C$282,3,FALSE),0)</f>
        <v>0</v>
      </c>
      <c r="H2689" s="42">
        <f>+IFERROR(VLOOKUP($A2689,'2020'!$A$14:$C$247,3,FALSE),0)</f>
        <v>0</v>
      </c>
      <c r="I2689" s="42">
        <f>+IFERROR(VLOOKUP($A2689,'2021'!$A$12:$C$276,3,FALSE),0)</f>
        <v>0</v>
      </c>
      <c r="J2689" s="42">
        <f>+IFERROR(VLOOKUP($A2689,'2022'!$A:$O,4,FALSE),0)</f>
        <v>0</v>
      </c>
      <c r="K2689" s="42">
        <f>+IFERROR(VLOOKUP($A2689,'2022'!$A:$O,5,FALSE),0)</f>
        <v>0</v>
      </c>
      <c r="L2689" s="42">
        <f>+IFERROR(VLOOKUP($A2689,'2022'!$A:$O,6,FALSE),0)</f>
        <v>0</v>
      </c>
      <c r="M2689" s="42">
        <f>+IFERROR(VLOOKUP($A2689,'2022'!$A:$O,7,FALSE),0)</f>
        <v>0</v>
      </c>
      <c r="N2689" s="42">
        <f>+IFERROR(VLOOKUP($A2689,'2022'!$A:$O,8,FALSE),0)</f>
        <v>0</v>
      </c>
      <c r="O2689" s="42">
        <f>+IFERROR(VLOOKUP($A2689,'2022'!$A:$O,9,FALSE),0)</f>
        <v>0</v>
      </c>
      <c r="P2689" s="42">
        <f>+IFERROR(VLOOKUP($A2689,'2022'!$A:$O,10,FALSE),0)</f>
        <v>0</v>
      </c>
      <c r="Q2689" s="42">
        <f>+IFERROR(VLOOKUP($A2689,'2022'!$A:$O,11,FALSE),0)</f>
        <v>0</v>
      </c>
      <c r="R2689" s="42">
        <f>+IFERROR(VLOOKUP($A2689,'2022'!$A:$O,12,FALSE),0)</f>
        <v>0</v>
      </c>
      <c r="S2689" s="42">
        <f>+IFERROR(VLOOKUP($A2689,'2022'!$A:$O,13,FALSE),0)</f>
        <v>0</v>
      </c>
      <c r="T2689" s="42">
        <f>+IFERROR(VLOOKUP($A2689,'2022'!$A:$O,14,FALSE),0)</f>
        <v>0</v>
      </c>
      <c r="U2689" s="42">
        <f>+IFERROR(VLOOKUP($A2689,'2022'!$A:$O,15,FALSE),0)</f>
        <v>0</v>
      </c>
    </row>
    <row r="2690" spans="1:21" ht="12" hidden="1" x14ac:dyDescent="0.25">
      <c r="A2690" s="5">
        <v>529596</v>
      </c>
      <c r="B2690" s="6" t="s">
        <v>1131</v>
      </c>
      <c r="C2690" s="6" t="s">
        <v>5</v>
      </c>
      <c r="D2690" s="6">
        <f t="shared" si="2552"/>
        <v>6</v>
      </c>
      <c r="E2690" s="40">
        <f t="shared" ref="E2690:U2691" si="2597">+E2691</f>
        <v>0</v>
      </c>
      <c r="F2690" s="40">
        <f t="shared" si="2597"/>
        <v>0</v>
      </c>
      <c r="G2690" s="40">
        <f t="shared" si="2597"/>
        <v>0</v>
      </c>
      <c r="H2690" s="40">
        <f t="shared" si="2597"/>
        <v>0</v>
      </c>
      <c r="I2690" s="40">
        <f t="shared" si="2597"/>
        <v>0</v>
      </c>
      <c r="J2690" s="40">
        <f t="shared" si="2597"/>
        <v>0</v>
      </c>
      <c r="K2690" s="40">
        <f t="shared" si="2597"/>
        <v>0</v>
      </c>
      <c r="L2690" s="40">
        <f t="shared" si="2597"/>
        <v>0</v>
      </c>
      <c r="M2690" s="40">
        <f t="shared" si="2597"/>
        <v>0</v>
      </c>
      <c r="N2690" s="40">
        <f t="shared" si="2597"/>
        <v>0</v>
      </c>
      <c r="O2690" s="40">
        <f t="shared" si="2597"/>
        <v>0</v>
      </c>
      <c r="P2690" s="40">
        <f t="shared" si="2597"/>
        <v>0</v>
      </c>
      <c r="Q2690" s="40">
        <f t="shared" si="2597"/>
        <v>0</v>
      </c>
      <c r="R2690" s="40">
        <f t="shared" si="2597"/>
        <v>0</v>
      </c>
      <c r="S2690" s="40">
        <f t="shared" si="2597"/>
        <v>0</v>
      </c>
      <c r="T2690" s="40">
        <f t="shared" si="2597"/>
        <v>0</v>
      </c>
      <c r="U2690" s="40">
        <f t="shared" si="2597"/>
        <v>0</v>
      </c>
    </row>
    <row r="2691" spans="1:21" ht="12" hidden="1" customHeight="1" x14ac:dyDescent="0.25">
      <c r="A2691" s="34">
        <v>52959601</v>
      </c>
      <c r="B2691" s="35" t="s">
        <v>1131</v>
      </c>
      <c r="C2691" s="35" t="s">
        <v>5</v>
      </c>
      <c r="D2691" s="35">
        <f t="shared" si="2552"/>
        <v>8</v>
      </c>
      <c r="E2691" s="41">
        <f t="shared" si="2597"/>
        <v>0</v>
      </c>
      <c r="F2691" s="41">
        <f t="shared" si="2597"/>
        <v>0</v>
      </c>
      <c r="G2691" s="41">
        <f t="shared" si="2597"/>
        <v>0</v>
      </c>
      <c r="H2691" s="41">
        <f t="shared" si="2597"/>
        <v>0</v>
      </c>
      <c r="I2691" s="41">
        <f t="shared" si="2597"/>
        <v>0</v>
      </c>
      <c r="J2691" s="41">
        <f t="shared" si="2597"/>
        <v>0</v>
      </c>
      <c r="K2691" s="41">
        <f t="shared" si="2597"/>
        <v>0</v>
      </c>
      <c r="L2691" s="41">
        <f t="shared" si="2597"/>
        <v>0</v>
      </c>
      <c r="M2691" s="41">
        <f t="shared" si="2597"/>
        <v>0</v>
      </c>
      <c r="N2691" s="41">
        <f t="shared" si="2597"/>
        <v>0</v>
      </c>
      <c r="O2691" s="41">
        <f t="shared" si="2597"/>
        <v>0</v>
      </c>
      <c r="P2691" s="41">
        <f t="shared" si="2597"/>
        <v>0</v>
      </c>
      <c r="Q2691" s="41">
        <f t="shared" si="2597"/>
        <v>0</v>
      </c>
      <c r="R2691" s="41">
        <f t="shared" si="2597"/>
        <v>0</v>
      </c>
      <c r="S2691" s="41">
        <f t="shared" si="2597"/>
        <v>0</v>
      </c>
      <c r="T2691" s="41">
        <f t="shared" si="2597"/>
        <v>0</v>
      </c>
      <c r="U2691" s="41">
        <f t="shared" si="2597"/>
        <v>0</v>
      </c>
    </row>
    <row r="2692" spans="1:21" ht="12" hidden="1" customHeight="1" x14ac:dyDescent="0.2">
      <c r="A2692" s="3">
        <v>5295960195</v>
      </c>
      <c r="B2692" s="4" t="s">
        <v>1131</v>
      </c>
      <c r="C2692" s="4" t="s">
        <v>9</v>
      </c>
      <c r="D2692" s="4">
        <f t="shared" si="2552"/>
        <v>10</v>
      </c>
      <c r="E2692" s="42">
        <f>+F2692+G2692+J2692+K2692+L2692+H2692+M2692+N2692+I2692+O2692+P2692+Q2692+R2692+S2692+T2692+U2692</f>
        <v>0</v>
      </c>
      <c r="F2692" s="42">
        <f>IFERROR(VLOOKUP($A2692,'2018'!$A$8:$C$209,3,FALSE),0)</f>
        <v>0</v>
      </c>
      <c r="G2692" s="42">
        <f>IFERROR(VLOOKUP($A2692,'2019'!$A$8:$C$282,3,FALSE),0)</f>
        <v>0</v>
      </c>
      <c r="H2692" s="42">
        <f>+IFERROR(VLOOKUP($A2692,'2020'!$A$14:$C$247,3,FALSE),0)</f>
        <v>0</v>
      </c>
      <c r="I2692" s="42">
        <f>+IFERROR(VLOOKUP($A2692,'2021'!$A$12:$C$276,3,FALSE),0)</f>
        <v>0</v>
      </c>
      <c r="J2692" s="42">
        <f>+IFERROR(VLOOKUP($A2692,'2022'!$A:$O,4,FALSE),0)</f>
        <v>0</v>
      </c>
      <c r="K2692" s="42">
        <f>+IFERROR(VLOOKUP($A2692,'2022'!$A:$O,5,FALSE),0)</f>
        <v>0</v>
      </c>
      <c r="L2692" s="42">
        <f>+IFERROR(VLOOKUP($A2692,'2022'!$A:$O,6,FALSE),0)</f>
        <v>0</v>
      </c>
      <c r="M2692" s="42">
        <f>+IFERROR(VLOOKUP($A2692,'2022'!$A:$O,7,FALSE),0)</f>
        <v>0</v>
      </c>
      <c r="N2692" s="42">
        <f>+IFERROR(VLOOKUP($A2692,'2022'!$A:$O,8,FALSE),0)</f>
        <v>0</v>
      </c>
      <c r="O2692" s="42">
        <f>+IFERROR(VLOOKUP($A2692,'2022'!$A:$O,9,FALSE),0)</f>
        <v>0</v>
      </c>
      <c r="P2692" s="42">
        <f>+IFERROR(VLOOKUP($A2692,'2022'!$A:$O,10,FALSE),0)</f>
        <v>0</v>
      </c>
      <c r="Q2692" s="42">
        <f>+IFERROR(VLOOKUP($A2692,'2022'!$A:$O,11,FALSE),0)</f>
        <v>0</v>
      </c>
      <c r="R2692" s="42">
        <f>+IFERROR(VLOOKUP($A2692,'2022'!$A:$O,12,FALSE),0)</f>
        <v>0</v>
      </c>
      <c r="S2692" s="42">
        <f>+IFERROR(VLOOKUP($A2692,'2022'!$A:$O,13,FALSE),0)</f>
        <v>0</v>
      </c>
      <c r="T2692" s="42">
        <f>+IFERROR(VLOOKUP($A2692,'2022'!$A:$O,14,FALSE),0)</f>
        <v>0</v>
      </c>
      <c r="U2692" s="42">
        <f>+IFERROR(VLOOKUP($A2692,'2022'!$A:$O,15,FALSE),0)</f>
        <v>0</v>
      </c>
    </row>
    <row r="2693" spans="1:21" ht="12" hidden="1" x14ac:dyDescent="0.25">
      <c r="A2693" s="5">
        <v>529598</v>
      </c>
      <c r="B2693" s="6" t="s">
        <v>600</v>
      </c>
      <c r="C2693" s="6" t="s">
        <v>5</v>
      </c>
      <c r="D2693" s="6">
        <f t="shared" si="2552"/>
        <v>6</v>
      </c>
      <c r="E2693" s="40">
        <f t="shared" ref="E2693:U2694" si="2598">+E2694</f>
        <v>0</v>
      </c>
      <c r="F2693" s="40">
        <f t="shared" si="2598"/>
        <v>0</v>
      </c>
      <c r="G2693" s="40">
        <f t="shared" si="2598"/>
        <v>0</v>
      </c>
      <c r="H2693" s="40">
        <f t="shared" si="2598"/>
        <v>0</v>
      </c>
      <c r="I2693" s="40">
        <f t="shared" si="2598"/>
        <v>0</v>
      </c>
      <c r="J2693" s="40">
        <f t="shared" si="2598"/>
        <v>0</v>
      </c>
      <c r="K2693" s="40">
        <f t="shared" si="2598"/>
        <v>0</v>
      </c>
      <c r="L2693" s="40">
        <f t="shared" si="2598"/>
        <v>0</v>
      </c>
      <c r="M2693" s="40">
        <f t="shared" si="2598"/>
        <v>0</v>
      </c>
      <c r="N2693" s="40">
        <f t="shared" si="2598"/>
        <v>0</v>
      </c>
      <c r="O2693" s="40">
        <f t="shared" si="2598"/>
        <v>0</v>
      </c>
      <c r="P2693" s="40">
        <f t="shared" si="2598"/>
        <v>0</v>
      </c>
      <c r="Q2693" s="40">
        <f t="shared" si="2598"/>
        <v>0</v>
      </c>
      <c r="R2693" s="40">
        <f t="shared" si="2598"/>
        <v>0</v>
      </c>
      <c r="S2693" s="40">
        <f t="shared" si="2598"/>
        <v>0</v>
      </c>
      <c r="T2693" s="40">
        <f t="shared" si="2598"/>
        <v>0</v>
      </c>
      <c r="U2693" s="40">
        <f t="shared" si="2598"/>
        <v>0</v>
      </c>
    </row>
    <row r="2694" spans="1:21" ht="12" hidden="1" x14ac:dyDescent="0.25">
      <c r="A2694" s="34">
        <v>52959801</v>
      </c>
      <c r="B2694" s="35" t="s">
        <v>600</v>
      </c>
      <c r="C2694" s="35" t="s">
        <v>5</v>
      </c>
      <c r="D2694" s="35">
        <f t="shared" si="2552"/>
        <v>8</v>
      </c>
      <c r="E2694" s="41">
        <f t="shared" si="2598"/>
        <v>0</v>
      </c>
      <c r="F2694" s="41">
        <f t="shared" si="2598"/>
        <v>0</v>
      </c>
      <c r="G2694" s="41">
        <f t="shared" si="2598"/>
        <v>0</v>
      </c>
      <c r="H2694" s="41">
        <f t="shared" si="2598"/>
        <v>0</v>
      </c>
      <c r="I2694" s="41">
        <f t="shared" si="2598"/>
        <v>0</v>
      </c>
      <c r="J2694" s="41">
        <f t="shared" si="2598"/>
        <v>0</v>
      </c>
      <c r="K2694" s="41">
        <f t="shared" si="2598"/>
        <v>0</v>
      </c>
      <c r="L2694" s="41">
        <f t="shared" si="2598"/>
        <v>0</v>
      </c>
      <c r="M2694" s="41">
        <f t="shared" si="2598"/>
        <v>0</v>
      </c>
      <c r="N2694" s="41">
        <f t="shared" si="2598"/>
        <v>0</v>
      </c>
      <c r="O2694" s="41">
        <f t="shared" si="2598"/>
        <v>0</v>
      </c>
      <c r="P2694" s="41">
        <f t="shared" si="2598"/>
        <v>0</v>
      </c>
      <c r="Q2694" s="41">
        <f t="shared" si="2598"/>
        <v>0</v>
      </c>
      <c r="R2694" s="41">
        <f t="shared" si="2598"/>
        <v>0</v>
      </c>
      <c r="S2694" s="41">
        <f t="shared" si="2598"/>
        <v>0</v>
      </c>
      <c r="T2694" s="41">
        <f t="shared" si="2598"/>
        <v>0</v>
      </c>
      <c r="U2694" s="41">
        <f t="shared" si="2598"/>
        <v>0</v>
      </c>
    </row>
    <row r="2695" spans="1:21" hidden="1" x14ac:dyDescent="0.2">
      <c r="A2695" s="3">
        <v>5295980101</v>
      </c>
      <c r="B2695" s="4" t="s">
        <v>600</v>
      </c>
      <c r="C2695" s="4" t="s">
        <v>9</v>
      </c>
      <c r="D2695" s="4">
        <f t="shared" si="2552"/>
        <v>10</v>
      </c>
      <c r="E2695" s="42">
        <f>+F2695+G2695+J2695+K2695+L2695+H2695+M2695+N2695+I2695+O2695+P2695+Q2695+R2695+S2695+T2695+U2695</f>
        <v>0</v>
      </c>
      <c r="F2695" s="42">
        <f>IFERROR(VLOOKUP($A2695,'2018'!$A$8:$C$209,3,FALSE),0)</f>
        <v>0</v>
      </c>
      <c r="G2695" s="42">
        <f>IFERROR(VLOOKUP($A2695,'2019'!$A$8:$C$282,3,FALSE),0)</f>
        <v>0</v>
      </c>
      <c r="H2695" s="42">
        <f>+IFERROR(VLOOKUP($A2695,'2020'!$A$14:$C$247,3,FALSE),0)</f>
        <v>0</v>
      </c>
      <c r="I2695" s="42">
        <f>+IFERROR(VLOOKUP($A2695,'2021'!$A$12:$C$276,3,FALSE),0)</f>
        <v>0</v>
      </c>
      <c r="J2695" s="42">
        <f>+IFERROR(VLOOKUP($A2695,'2022'!$A:$O,4,FALSE),0)</f>
        <v>0</v>
      </c>
      <c r="K2695" s="42">
        <f>+IFERROR(VLOOKUP($A2695,'2022'!$A:$O,5,FALSE),0)</f>
        <v>0</v>
      </c>
      <c r="L2695" s="42">
        <f>+IFERROR(VLOOKUP($A2695,'2022'!$A:$O,6,FALSE),0)</f>
        <v>0</v>
      </c>
      <c r="M2695" s="42">
        <f>+IFERROR(VLOOKUP($A2695,'2022'!$A:$O,7,FALSE),0)</f>
        <v>0</v>
      </c>
      <c r="N2695" s="42">
        <f>+IFERROR(VLOOKUP($A2695,'2022'!$A:$O,8,FALSE),0)</f>
        <v>0</v>
      </c>
      <c r="O2695" s="42">
        <f>+IFERROR(VLOOKUP($A2695,'2022'!$A:$O,9,FALSE),0)</f>
        <v>0</v>
      </c>
      <c r="P2695" s="42">
        <f>+IFERROR(VLOOKUP($A2695,'2022'!$A:$O,10,FALSE),0)</f>
        <v>0</v>
      </c>
      <c r="Q2695" s="42">
        <f>+IFERROR(VLOOKUP($A2695,'2022'!$A:$O,11,FALSE),0)</f>
        <v>0</v>
      </c>
      <c r="R2695" s="42">
        <f>+IFERROR(VLOOKUP($A2695,'2022'!$A:$O,12,FALSE),0)</f>
        <v>0</v>
      </c>
      <c r="S2695" s="42">
        <f>+IFERROR(VLOOKUP($A2695,'2022'!$A:$O,13,FALSE),0)</f>
        <v>0</v>
      </c>
      <c r="T2695" s="42">
        <f>+IFERROR(VLOOKUP($A2695,'2022'!$A:$O,14,FALSE),0)</f>
        <v>0</v>
      </c>
      <c r="U2695" s="42">
        <f>+IFERROR(VLOOKUP($A2695,'2022'!$A:$O,15,FALSE),0)</f>
        <v>0</v>
      </c>
    </row>
    <row r="2696" spans="1:21" ht="12" hidden="1" customHeight="1" x14ac:dyDescent="0.25">
      <c r="A2696" s="30">
        <v>53</v>
      </c>
      <c r="B2696" s="31" t="s">
        <v>967</v>
      </c>
      <c r="C2696" s="31" t="s">
        <v>5</v>
      </c>
      <c r="D2696" s="31">
        <f t="shared" si="2552"/>
        <v>2</v>
      </c>
      <c r="E2696" s="38">
        <f t="shared" ref="E2696:L2696" si="2599">+E2697+E2741+E2771+E2778+E2809</f>
        <v>46043537.410000011</v>
      </c>
      <c r="F2696" s="38">
        <f t="shared" si="2599"/>
        <v>0</v>
      </c>
      <c r="G2696" s="38">
        <f t="shared" si="2599"/>
        <v>1850061.94</v>
      </c>
      <c r="H2696" s="38">
        <f t="shared" ref="H2696" si="2600">+H2697+H2741+H2771+H2778+H2809</f>
        <v>4243551.37</v>
      </c>
      <c r="I2696" s="38">
        <f t="shared" ref="I2696" si="2601">+I2697+I2741+I2771+I2778+I2809</f>
        <v>0</v>
      </c>
      <c r="J2696" s="38">
        <f t="shared" si="2599"/>
        <v>10100000</v>
      </c>
      <c r="K2696" s="38">
        <f t="shared" si="2599"/>
        <v>11014775.140000001</v>
      </c>
      <c r="L2696" s="38">
        <f t="shared" si="2599"/>
        <v>1902491</v>
      </c>
      <c r="M2696" s="38">
        <f t="shared" ref="M2696:N2696" si="2602">+M2697+M2741+M2771+M2778+M2809</f>
        <v>5607228</v>
      </c>
      <c r="N2696" s="38">
        <f t="shared" si="2602"/>
        <v>0</v>
      </c>
      <c r="O2696" s="38">
        <f t="shared" ref="O2696:S2696" si="2603">+O2697+O2741+O2771+O2778+O2809</f>
        <v>1389710</v>
      </c>
      <c r="P2696" s="38">
        <f t="shared" si="2603"/>
        <v>9218643.8800000008</v>
      </c>
      <c r="Q2696" s="38">
        <f t="shared" si="2603"/>
        <v>639547</v>
      </c>
      <c r="R2696" s="38">
        <f t="shared" si="2603"/>
        <v>68642.7</v>
      </c>
      <c r="S2696" s="38">
        <f t="shared" si="2603"/>
        <v>-97863</v>
      </c>
      <c r="T2696" s="38">
        <f t="shared" ref="T2696:U2696" si="2604">+T2697+T2741+T2771+T2778+T2809</f>
        <v>101989.38</v>
      </c>
      <c r="U2696" s="38">
        <f t="shared" si="2604"/>
        <v>4760</v>
      </c>
    </row>
    <row r="2697" spans="1:21" ht="12" hidden="1" customHeight="1" x14ac:dyDescent="0.25">
      <c r="A2697" s="32">
        <v>5305</v>
      </c>
      <c r="B2697" s="33" t="s">
        <v>201</v>
      </c>
      <c r="C2697" s="33" t="s">
        <v>5</v>
      </c>
      <c r="D2697" s="33">
        <f t="shared" si="2552"/>
        <v>4</v>
      </c>
      <c r="E2697" s="39">
        <f t="shared" ref="E2697:L2697" si="2605">+E2698+E2702+E2705+E2710+E2720+E2723+E2726+E2729+E2732+E2735</f>
        <v>5000.0200000000004</v>
      </c>
      <c r="F2697" s="39">
        <f t="shared" si="2605"/>
        <v>0</v>
      </c>
      <c r="G2697" s="39">
        <f t="shared" si="2605"/>
        <v>5000.0200000000004</v>
      </c>
      <c r="H2697" s="39">
        <f t="shared" ref="H2697" si="2606">+H2698+H2702+H2705+H2710+H2720+H2723+H2726+H2729+H2732+H2735</f>
        <v>0</v>
      </c>
      <c r="I2697" s="39">
        <f t="shared" ref="I2697" si="2607">+I2698+I2702+I2705+I2710+I2720+I2723+I2726+I2729+I2732+I2735</f>
        <v>0</v>
      </c>
      <c r="J2697" s="39">
        <f t="shared" si="2605"/>
        <v>0</v>
      </c>
      <c r="K2697" s="39">
        <f t="shared" si="2605"/>
        <v>0</v>
      </c>
      <c r="L2697" s="39">
        <f t="shared" si="2605"/>
        <v>0</v>
      </c>
      <c r="M2697" s="39">
        <f t="shared" ref="M2697:N2697" si="2608">+M2698+M2702+M2705+M2710+M2720+M2723+M2726+M2729+M2732+M2735</f>
        <v>0</v>
      </c>
      <c r="N2697" s="39">
        <f t="shared" si="2608"/>
        <v>0</v>
      </c>
      <c r="O2697" s="39">
        <f t="shared" ref="O2697:S2697" si="2609">+O2698+O2702+O2705+O2710+O2720+O2723+O2726+O2729+O2732+O2735</f>
        <v>0</v>
      </c>
      <c r="P2697" s="39">
        <f t="shared" si="2609"/>
        <v>0</v>
      </c>
      <c r="Q2697" s="39">
        <f t="shared" si="2609"/>
        <v>0</v>
      </c>
      <c r="R2697" s="39">
        <f t="shared" si="2609"/>
        <v>0</v>
      </c>
      <c r="S2697" s="39">
        <f t="shared" si="2609"/>
        <v>0</v>
      </c>
      <c r="T2697" s="39">
        <f t="shared" ref="T2697:U2697" si="2610">+T2698+T2702+T2705+T2710+T2720+T2723+T2726+T2729+T2732+T2735</f>
        <v>0</v>
      </c>
      <c r="U2697" s="39">
        <f t="shared" si="2610"/>
        <v>0</v>
      </c>
    </row>
    <row r="2698" spans="1:21" ht="12" hidden="1" x14ac:dyDescent="0.25">
      <c r="A2698" s="5">
        <v>530505</v>
      </c>
      <c r="B2698" s="6" t="s">
        <v>484</v>
      </c>
      <c r="C2698" s="6" t="s">
        <v>5</v>
      </c>
      <c r="D2698" s="6">
        <f t="shared" si="2552"/>
        <v>6</v>
      </c>
      <c r="E2698" s="40">
        <f t="shared" ref="E2698:U2698" si="2611">+E2699</f>
        <v>5000.0200000000004</v>
      </c>
      <c r="F2698" s="40">
        <f t="shared" si="2611"/>
        <v>0</v>
      </c>
      <c r="G2698" s="40">
        <f t="shared" si="2611"/>
        <v>5000.0200000000004</v>
      </c>
      <c r="H2698" s="40">
        <f t="shared" si="2611"/>
        <v>0</v>
      </c>
      <c r="I2698" s="40">
        <f t="shared" si="2611"/>
        <v>0</v>
      </c>
      <c r="J2698" s="40">
        <f t="shared" si="2611"/>
        <v>0</v>
      </c>
      <c r="K2698" s="40">
        <f t="shared" si="2611"/>
        <v>0</v>
      </c>
      <c r="L2698" s="40">
        <f t="shared" si="2611"/>
        <v>0</v>
      </c>
      <c r="M2698" s="40">
        <f t="shared" si="2611"/>
        <v>0</v>
      </c>
      <c r="N2698" s="40">
        <f t="shared" si="2611"/>
        <v>0</v>
      </c>
      <c r="O2698" s="40">
        <f t="shared" si="2611"/>
        <v>0</v>
      </c>
      <c r="P2698" s="40">
        <f t="shared" si="2611"/>
        <v>0</v>
      </c>
      <c r="Q2698" s="40">
        <f t="shared" si="2611"/>
        <v>0</v>
      </c>
      <c r="R2698" s="40">
        <f t="shared" si="2611"/>
        <v>0</v>
      </c>
      <c r="S2698" s="40">
        <f t="shared" si="2611"/>
        <v>0</v>
      </c>
      <c r="T2698" s="40">
        <f t="shared" si="2611"/>
        <v>0</v>
      </c>
      <c r="U2698" s="40">
        <f t="shared" si="2611"/>
        <v>0</v>
      </c>
    </row>
    <row r="2699" spans="1:21" ht="12" hidden="1" x14ac:dyDescent="0.25">
      <c r="A2699" s="34">
        <v>53050501</v>
      </c>
      <c r="B2699" s="35" t="s">
        <v>484</v>
      </c>
      <c r="C2699" s="35" t="s">
        <v>5</v>
      </c>
      <c r="D2699" s="35">
        <f t="shared" si="2552"/>
        <v>8</v>
      </c>
      <c r="E2699" s="41">
        <f t="shared" ref="E2699:L2699" si="2612">+E2700+E2701</f>
        <v>5000.0200000000004</v>
      </c>
      <c r="F2699" s="41">
        <f t="shared" si="2612"/>
        <v>0</v>
      </c>
      <c r="G2699" s="41">
        <f t="shared" si="2612"/>
        <v>5000.0200000000004</v>
      </c>
      <c r="H2699" s="41">
        <f t="shared" ref="H2699" si="2613">+H2700+H2701</f>
        <v>0</v>
      </c>
      <c r="I2699" s="41">
        <f t="shared" ref="I2699" si="2614">+I2700+I2701</f>
        <v>0</v>
      </c>
      <c r="J2699" s="41">
        <f t="shared" si="2612"/>
        <v>0</v>
      </c>
      <c r="K2699" s="41">
        <f t="shared" si="2612"/>
        <v>0</v>
      </c>
      <c r="L2699" s="41">
        <f t="shared" si="2612"/>
        <v>0</v>
      </c>
      <c r="M2699" s="41">
        <f t="shared" ref="M2699:N2699" si="2615">+M2700+M2701</f>
        <v>0</v>
      </c>
      <c r="N2699" s="41">
        <f t="shared" si="2615"/>
        <v>0</v>
      </c>
      <c r="O2699" s="41">
        <f t="shared" ref="O2699:S2699" si="2616">+O2700+O2701</f>
        <v>0</v>
      </c>
      <c r="P2699" s="41">
        <f t="shared" si="2616"/>
        <v>0</v>
      </c>
      <c r="Q2699" s="41">
        <f t="shared" si="2616"/>
        <v>0</v>
      </c>
      <c r="R2699" s="41">
        <f t="shared" si="2616"/>
        <v>0</v>
      </c>
      <c r="S2699" s="41">
        <f t="shared" si="2616"/>
        <v>0</v>
      </c>
      <c r="T2699" s="41">
        <f t="shared" ref="T2699:U2699" si="2617">+T2700+T2701</f>
        <v>0</v>
      </c>
      <c r="U2699" s="41">
        <f t="shared" si="2617"/>
        <v>0</v>
      </c>
    </row>
    <row r="2700" spans="1:21" hidden="1" x14ac:dyDescent="0.2">
      <c r="A2700" s="3">
        <v>5305050101</v>
      </c>
      <c r="B2700" s="4" t="s">
        <v>484</v>
      </c>
      <c r="C2700" s="4" t="s">
        <v>9</v>
      </c>
      <c r="D2700" s="4">
        <f t="shared" si="2552"/>
        <v>10</v>
      </c>
      <c r="E2700" s="42">
        <f t="shared" ref="E2700:E2701" si="2618">+F2700+G2700+J2700+K2700+L2700+H2700+M2700+N2700+I2700+O2700+P2700+Q2700+R2700+S2700+T2700+U2700</f>
        <v>5000.0200000000004</v>
      </c>
      <c r="F2700" s="42">
        <f>IFERROR(VLOOKUP($A2700,'2018'!$A$8:$C$209,3,FALSE),0)</f>
        <v>0</v>
      </c>
      <c r="G2700" s="42">
        <f>IFERROR(VLOOKUP($A2700,'2019'!$A$8:$C$282,3,FALSE),0)</f>
        <v>5000.0200000000004</v>
      </c>
      <c r="H2700" s="42">
        <f>+IFERROR(VLOOKUP($A2700,'2020'!$A$14:$C$247,3,FALSE),0)</f>
        <v>0</v>
      </c>
      <c r="I2700" s="42">
        <f>+IFERROR(VLOOKUP($A2700,'2021'!$A$12:$C$276,3,FALSE),0)</f>
        <v>0</v>
      </c>
      <c r="J2700" s="42">
        <f>+IFERROR(VLOOKUP($A2700,'2022'!$A:$O,4,FALSE),0)</f>
        <v>0</v>
      </c>
      <c r="K2700" s="42">
        <f>+IFERROR(VLOOKUP($A2700,'2022'!$A:$O,5,FALSE),0)</f>
        <v>0</v>
      </c>
      <c r="L2700" s="42">
        <f>+IFERROR(VLOOKUP($A2700,'2022'!$A:$O,6,FALSE),0)</f>
        <v>0</v>
      </c>
      <c r="M2700" s="42">
        <f>+IFERROR(VLOOKUP($A2700,'2022'!$A:$O,7,FALSE),0)</f>
        <v>0</v>
      </c>
      <c r="N2700" s="42">
        <f>+IFERROR(VLOOKUP($A2700,'2022'!$A:$O,8,FALSE),0)</f>
        <v>0</v>
      </c>
      <c r="O2700" s="42">
        <f>+IFERROR(VLOOKUP($A2700,'2022'!$A:$O,9,FALSE),0)</f>
        <v>0</v>
      </c>
      <c r="P2700" s="42">
        <f>+IFERROR(VLOOKUP($A2700,'2022'!$A:$O,10,FALSE),0)</f>
        <v>0</v>
      </c>
      <c r="Q2700" s="42">
        <f>+IFERROR(VLOOKUP($A2700,'2022'!$A:$O,11,FALSE),0)</f>
        <v>0</v>
      </c>
      <c r="R2700" s="42">
        <f>+IFERROR(VLOOKUP($A2700,'2022'!$A:$O,12,FALSE),0)</f>
        <v>0</v>
      </c>
      <c r="S2700" s="42">
        <f>+IFERROR(VLOOKUP($A2700,'2022'!$A:$O,13,FALSE),0)</f>
        <v>0</v>
      </c>
      <c r="T2700" s="42">
        <f>+IFERROR(VLOOKUP($A2700,'2022'!$A:$O,14,FALSE),0)</f>
        <v>0</v>
      </c>
      <c r="U2700" s="42">
        <f>+IFERROR(VLOOKUP($A2700,'2022'!$A:$O,15,FALSE),0)</f>
        <v>0</v>
      </c>
    </row>
    <row r="2701" spans="1:21" hidden="1" x14ac:dyDescent="0.2">
      <c r="A2701" s="3">
        <v>5305050196</v>
      </c>
      <c r="B2701" s="4" t="s">
        <v>1163</v>
      </c>
      <c r="C2701" s="4" t="s">
        <v>9</v>
      </c>
      <c r="D2701" s="4">
        <f t="shared" si="2552"/>
        <v>10</v>
      </c>
      <c r="E2701" s="42">
        <f t="shared" si="2618"/>
        <v>0</v>
      </c>
      <c r="F2701" s="42">
        <f>IFERROR(VLOOKUP($A2701,'2018'!$A$8:$C$209,3,FALSE),0)</f>
        <v>0</v>
      </c>
      <c r="G2701" s="42">
        <f>IFERROR(VLOOKUP($A2701,'2019'!$A$8:$C$282,3,FALSE),0)</f>
        <v>0</v>
      </c>
      <c r="H2701" s="42">
        <f>+IFERROR(VLOOKUP($A2701,'2020'!$A$14:$C$247,3,FALSE),0)</f>
        <v>0</v>
      </c>
      <c r="I2701" s="42">
        <f>+IFERROR(VLOOKUP($A2701,'2021'!$A$12:$C$276,3,FALSE),0)</f>
        <v>0</v>
      </c>
      <c r="J2701" s="42">
        <f>+IFERROR(VLOOKUP($A2701,'2022'!$A:$O,4,FALSE),0)</f>
        <v>0</v>
      </c>
      <c r="K2701" s="42">
        <f>+IFERROR(VLOOKUP($A2701,'2022'!$A:$O,5,FALSE),0)</f>
        <v>0</v>
      </c>
      <c r="L2701" s="42">
        <f>+IFERROR(VLOOKUP($A2701,'2022'!$A:$O,6,FALSE),0)</f>
        <v>0</v>
      </c>
      <c r="M2701" s="42">
        <f>+IFERROR(VLOOKUP($A2701,'2022'!$A:$O,7,FALSE),0)</f>
        <v>0</v>
      </c>
      <c r="N2701" s="42">
        <f>+IFERROR(VLOOKUP($A2701,'2022'!$A:$O,8,FALSE),0)</f>
        <v>0</v>
      </c>
      <c r="O2701" s="42">
        <f>+IFERROR(VLOOKUP($A2701,'2022'!$A:$O,9,FALSE),0)</f>
        <v>0</v>
      </c>
      <c r="P2701" s="42">
        <f>+IFERROR(VLOOKUP($A2701,'2022'!$A:$O,10,FALSE),0)</f>
        <v>0</v>
      </c>
      <c r="Q2701" s="42">
        <f>+IFERROR(VLOOKUP($A2701,'2022'!$A:$O,11,FALSE),0)</f>
        <v>0</v>
      </c>
      <c r="R2701" s="42">
        <f>+IFERROR(VLOOKUP($A2701,'2022'!$A:$O,12,FALSE),0)</f>
        <v>0</v>
      </c>
      <c r="S2701" s="42">
        <f>+IFERROR(VLOOKUP($A2701,'2022'!$A:$O,13,FALSE),0)</f>
        <v>0</v>
      </c>
      <c r="T2701" s="42">
        <f>+IFERROR(VLOOKUP($A2701,'2022'!$A:$O,14,FALSE),0)</f>
        <v>0</v>
      </c>
      <c r="U2701" s="42">
        <f>+IFERROR(VLOOKUP($A2701,'2022'!$A:$O,15,FALSE),0)</f>
        <v>0</v>
      </c>
    </row>
    <row r="2702" spans="1:21" ht="12" hidden="1" x14ac:dyDescent="0.25">
      <c r="A2702" s="5">
        <v>530510</v>
      </c>
      <c r="B2702" s="6" t="s">
        <v>969</v>
      </c>
      <c r="C2702" s="6" t="s">
        <v>5</v>
      </c>
      <c r="D2702" s="6">
        <f t="shared" si="2552"/>
        <v>6</v>
      </c>
      <c r="E2702" s="40">
        <f t="shared" ref="E2702:U2703" si="2619">+E2703</f>
        <v>0</v>
      </c>
      <c r="F2702" s="40">
        <f t="shared" si="2619"/>
        <v>0</v>
      </c>
      <c r="G2702" s="40">
        <f t="shared" si="2619"/>
        <v>0</v>
      </c>
      <c r="H2702" s="40">
        <f t="shared" si="2619"/>
        <v>0</v>
      </c>
      <c r="I2702" s="40">
        <f t="shared" si="2619"/>
        <v>0</v>
      </c>
      <c r="J2702" s="40">
        <f t="shared" si="2619"/>
        <v>0</v>
      </c>
      <c r="K2702" s="40">
        <f t="shared" si="2619"/>
        <v>0</v>
      </c>
      <c r="L2702" s="40">
        <f t="shared" si="2619"/>
        <v>0</v>
      </c>
      <c r="M2702" s="40">
        <f t="shared" si="2619"/>
        <v>0</v>
      </c>
      <c r="N2702" s="40">
        <f t="shared" si="2619"/>
        <v>0</v>
      </c>
      <c r="O2702" s="40">
        <f t="shared" si="2619"/>
        <v>0</v>
      </c>
      <c r="P2702" s="40">
        <f t="shared" si="2619"/>
        <v>0</v>
      </c>
      <c r="Q2702" s="40">
        <f t="shared" si="2619"/>
        <v>0</v>
      </c>
      <c r="R2702" s="40">
        <f t="shared" si="2619"/>
        <v>0</v>
      </c>
      <c r="S2702" s="40">
        <f t="shared" si="2619"/>
        <v>0</v>
      </c>
      <c r="T2702" s="40">
        <f t="shared" si="2619"/>
        <v>0</v>
      </c>
      <c r="U2702" s="40">
        <f t="shared" si="2619"/>
        <v>0</v>
      </c>
    </row>
    <row r="2703" spans="1:21" ht="12" hidden="1" x14ac:dyDescent="0.25">
      <c r="A2703" s="34">
        <v>53051001</v>
      </c>
      <c r="B2703" s="35" t="s">
        <v>969</v>
      </c>
      <c r="C2703" s="35" t="s">
        <v>5</v>
      </c>
      <c r="D2703" s="35">
        <f t="shared" si="2552"/>
        <v>8</v>
      </c>
      <c r="E2703" s="41">
        <f t="shared" si="2619"/>
        <v>0</v>
      </c>
      <c r="F2703" s="41">
        <f t="shared" si="2619"/>
        <v>0</v>
      </c>
      <c r="G2703" s="41">
        <f t="shared" si="2619"/>
        <v>0</v>
      </c>
      <c r="H2703" s="41">
        <f t="shared" si="2619"/>
        <v>0</v>
      </c>
      <c r="I2703" s="41">
        <f t="shared" si="2619"/>
        <v>0</v>
      </c>
      <c r="J2703" s="41">
        <f t="shared" si="2619"/>
        <v>0</v>
      </c>
      <c r="K2703" s="41">
        <f t="shared" si="2619"/>
        <v>0</v>
      </c>
      <c r="L2703" s="41">
        <f t="shared" si="2619"/>
        <v>0</v>
      </c>
      <c r="M2703" s="41">
        <f t="shared" si="2619"/>
        <v>0</v>
      </c>
      <c r="N2703" s="41">
        <f t="shared" si="2619"/>
        <v>0</v>
      </c>
      <c r="O2703" s="41">
        <f t="shared" si="2619"/>
        <v>0</v>
      </c>
      <c r="P2703" s="41">
        <f t="shared" si="2619"/>
        <v>0</v>
      </c>
      <c r="Q2703" s="41">
        <f t="shared" si="2619"/>
        <v>0</v>
      </c>
      <c r="R2703" s="41">
        <f t="shared" si="2619"/>
        <v>0</v>
      </c>
      <c r="S2703" s="41">
        <f t="shared" si="2619"/>
        <v>0</v>
      </c>
      <c r="T2703" s="41">
        <f t="shared" si="2619"/>
        <v>0</v>
      </c>
      <c r="U2703" s="41">
        <f t="shared" si="2619"/>
        <v>0</v>
      </c>
    </row>
    <row r="2704" spans="1:21" hidden="1" x14ac:dyDescent="0.2">
      <c r="A2704" s="3">
        <v>5305100101</v>
      </c>
      <c r="B2704" s="4" t="s">
        <v>969</v>
      </c>
      <c r="C2704" s="4" t="s">
        <v>9</v>
      </c>
      <c r="D2704" s="4">
        <f t="shared" si="2552"/>
        <v>10</v>
      </c>
      <c r="E2704" s="42">
        <f>+F2704+G2704+J2704+K2704+L2704+H2704+M2704+N2704+I2704+O2704+P2704+Q2704+R2704+S2704+T2704+U2704</f>
        <v>0</v>
      </c>
      <c r="F2704" s="42">
        <f>IFERROR(VLOOKUP($A2704,'2018'!$A$8:$C$209,3,FALSE),0)</f>
        <v>0</v>
      </c>
      <c r="G2704" s="42">
        <f>IFERROR(VLOOKUP($A2704,'2019'!$A$8:$C$282,3,FALSE),0)</f>
        <v>0</v>
      </c>
      <c r="H2704" s="42">
        <f>+IFERROR(VLOOKUP($A2704,'2020'!$A$14:$C$247,3,FALSE),0)</f>
        <v>0</v>
      </c>
      <c r="I2704" s="42">
        <f>+IFERROR(VLOOKUP($A2704,'2021'!$A$12:$C$276,3,FALSE),0)</f>
        <v>0</v>
      </c>
      <c r="J2704" s="42">
        <f>+IFERROR(VLOOKUP($A2704,'2022'!$A:$O,4,FALSE),0)</f>
        <v>0</v>
      </c>
      <c r="K2704" s="42">
        <f>+IFERROR(VLOOKUP($A2704,'2022'!$A:$O,5,FALSE),0)</f>
        <v>0</v>
      </c>
      <c r="L2704" s="42">
        <f>+IFERROR(VLOOKUP($A2704,'2022'!$A:$O,6,FALSE),0)</f>
        <v>0</v>
      </c>
      <c r="M2704" s="42">
        <f>+IFERROR(VLOOKUP($A2704,'2022'!$A:$O,7,FALSE),0)</f>
        <v>0</v>
      </c>
      <c r="N2704" s="42">
        <f>+IFERROR(VLOOKUP($A2704,'2022'!$A:$O,8,FALSE),0)</f>
        <v>0</v>
      </c>
      <c r="O2704" s="42">
        <f>+IFERROR(VLOOKUP($A2704,'2022'!$A:$O,9,FALSE),0)</f>
        <v>0</v>
      </c>
      <c r="P2704" s="42">
        <f>+IFERROR(VLOOKUP($A2704,'2022'!$A:$O,10,FALSE),0)</f>
        <v>0</v>
      </c>
      <c r="Q2704" s="42">
        <f>+IFERROR(VLOOKUP($A2704,'2022'!$A:$O,11,FALSE),0)</f>
        <v>0</v>
      </c>
      <c r="R2704" s="42">
        <f>+IFERROR(VLOOKUP($A2704,'2022'!$A:$O,12,FALSE),0)</f>
        <v>0</v>
      </c>
      <c r="S2704" s="42">
        <f>+IFERROR(VLOOKUP($A2704,'2022'!$A:$O,13,FALSE),0)</f>
        <v>0</v>
      </c>
      <c r="T2704" s="42">
        <f>+IFERROR(VLOOKUP($A2704,'2022'!$A:$O,14,FALSE),0)</f>
        <v>0</v>
      </c>
      <c r="U2704" s="42">
        <f>+IFERROR(VLOOKUP($A2704,'2022'!$A:$O,15,FALSE),0)</f>
        <v>0</v>
      </c>
    </row>
    <row r="2705" spans="1:21" ht="12" hidden="1" customHeight="1" x14ac:dyDescent="0.25">
      <c r="A2705" s="5">
        <v>530515</v>
      </c>
      <c r="B2705" s="6" t="s">
        <v>124</v>
      </c>
      <c r="C2705" s="6" t="s">
        <v>5</v>
      </c>
      <c r="D2705" s="6">
        <f t="shared" si="2552"/>
        <v>6</v>
      </c>
      <c r="E2705" s="40">
        <f t="shared" ref="E2705:U2705" si="2620">+E2706</f>
        <v>0</v>
      </c>
      <c r="F2705" s="40">
        <f t="shared" si="2620"/>
        <v>0</v>
      </c>
      <c r="G2705" s="40">
        <f t="shared" si="2620"/>
        <v>0</v>
      </c>
      <c r="H2705" s="40">
        <f t="shared" si="2620"/>
        <v>0</v>
      </c>
      <c r="I2705" s="40">
        <f t="shared" si="2620"/>
        <v>0</v>
      </c>
      <c r="J2705" s="40">
        <f t="shared" si="2620"/>
        <v>0</v>
      </c>
      <c r="K2705" s="40">
        <f t="shared" si="2620"/>
        <v>0</v>
      </c>
      <c r="L2705" s="40">
        <f t="shared" si="2620"/>
        <v>0</v>
      </c>
      <c r="M2705" s="40">
        <f t="shared" si="2620"/>
        <v>0</v>
      </c>
      <c r="N2705" s="40">
        <f t="shared" si="2620"/>
        <v>0</v>
      </c>
      <c r="O2705" s="40">
        <f t="shared" si="2620"/>
        <v>0</v>
      </c>
      <c r="P2705" s="40">
        <f t="shared" si="2620"/>
        <v>0</v>
      </c>
      <c r="Q2705" s="40">
        <f t="shared" si="2620"/>
        <v>0</v>
      </c>
      <c r="R2705" s="40">
        <f t="shared" si="2620"/>
        <v>0</v>
      </c>
      <c r="S2705" s="40">
        <f t="shared" si="2620"/>
        <v>0</v>
      </c>
      <c r="T2705" s="40">
        <f t="shared" si="2620"/>
        <v>0</v>
      </c>
      <c r="U2705" s="40">
        <f t="shared" si="2620"/>
        <v>0</v>
      </c>
    </row>
    <row r="2706" spans="1:21" ht="12" hidden="1" customHeight="1" x14ac:dyDescent="0.25">
      <c r="A2706" s="34">
        <v>53051501</v>
      </c>
      <c r="B2706" s="35" t="s">
        <v>124</v>
      </c>
      <c r="C2706" s="35" t="s">
        <v>5</v>
      </c>
      <c r="D2706" s="35">
        <f t="shared" si="2552"/>
        <v>8</v>
      </c>
      <c r="E2706" s="41">
        <f t="shared" ref="E2706:L2706" si="2621">+E2707+E2708+E2709</f>
        <v>0</v>
      </c>
      <c r="F2706" s="41">
        <f t="shared" si="2621"/>
        <v>0</v>
      </c>
      <c r="G2706" s="41">
        <f t="shared" si="2621"/>
        <v>0</v>
      </c>
      <c r="H2706" s="41">
        <f t="shared" ref="H2706" si="2622">+H2707+H2708+H2709</f>
        <v>0</v>
      </c>
      <c r="I2706" s="41">
        <f t="shared" ref="I2706" si="2623">+I2707+I2708+I2709</f>
        <v>0</v>
      </c>
      <c r="J2706" s="41">
        <f t="shared" si="2621"/>
        <v>0</v>
      </c>
      <c r="K2706" s="41">
        <f t="shared" si="2621"/>
        <v>0</v>
      </c>
      <c r="L2706" s="41">
        <f t="shared" si="2621"/>
        <v>0</v>
      </c>
      <c r="M2706" s="41">
        <f t="shared" ref="M2706:N2706" si="2624">+M2707+M2708+M2709</f>
        <v>0</v>
      </c>
      <c r="N2706" s="41">
        <f t="shared" si="2624"/>
        <v>0</v>
      </c>
      <c r="O2706" s="41">
        <f t="shared" ref="O2706:S2706" si="2625">+O2707+O2708+O2709</f>
        <v>0</v>
      </c>
      <c r="P2706" s="41">
        <f t="shared" si="2625"/>
        <v>0</v>
      </c>
      <c r="Q2706" s="41">
        <f t="shared" si="2625"/>
        <v>0</v>
      </c>
      <c r="R2706" s="41">
        <f t="shared" si="2625"/>
        <v>0</v>
      </c>
      <c r="S2706" s="41">
        <f t="shared" si="2625"/>
        <v>0</v>
      </c>
      <c r="T2706" s="41">
        <f t="shared" ref="T2706:U2706" si="2626">+T2707+T2708+T2709</f>
        <v>0</v>
      </c>
      <c r="U2706" s="41">
        <f t="shared" si="2626"/>
        <v>0</v>
      </c>
    </row>
    <row r="2707" spans="1:21" hidden="1" x14ac:dyDescent="0.2">
      <c r="A2707" s="3">
        <v>5305150101</v>
      </c>
      <c r="B2707" s="4" t="s">
        <v>1164</v>
      </c>
      <c r="C2707" s="4" t="s">
        <v>9</v>
      </c>
      <c r="D2707" s="4">
        <f t="shared" si="2552"/>
        <v>10</v>
      </c>
      <c r="E2707" s="42">
        <f t="shared" ref="E2707:E2709" si="2627">+F2707+G2707+J2707+K2707+L2707+H2707+M2707+N2707+I2707+O2707+P2707+Q2707+R2707+S2707+T2707+U2707</f>
        <v>0</v>
      </c>
      <c r="F2707" s="42">
        <f>IFERROR(VLOOKUP($A2707,'2018'!$A$8:$C$209,3,FALSE),0)</f>
        <v>0</v>
      </c>
      <c r="G2707" s="42">
        <f>IFERROR(VLOOKUP($A2707,'2019'!$A$8:$C$282,3,FALSE),0)</f>
        <v>0</v>
      </c>
      <c r="H2707" s="42">
        <f>+IFERROR(VLOOKUP($A2707,'2020'!$A$14:$C$247,3,FALSE),0)</f>
        <v>0</v>
      </c>
      <c r="I2707" s="42">
        <f>+IFERROR(VLOOKUP($A2707,'2021'!$A$12:$C$276,3,FALSE),0)</f>
        <v>0</v>
      </c>
      <c r="J2707" s="42">
        <f>+IFERROR(VLOOKUP($A2707,'2022'!$A:$O,4,FALSE),0)</f>
        <v>0</v>
      </c>
      <c r="K2707" s="42">
        <f>+IFERROR(VLOOKUP($A2707,'2022'!$A:$O,5,FALSE),0)</f>
        <v>0</v>
      </c>
      <c r="L2707" s="42">
        <f>+IFERROR(VLOOKUP($A2707,'2022'!$A:$O,6,FALSE),0)</f>
        <v>0</v>
      </c>
      <c r="M2707" s="42">
        <f>+IFERROR(VLOOKUP($A2707,'2022'!$A:$O,7,FALSE),0)</f>
        <v>0</v>
      </c>
      <c r="N2707" s="42">
        <f>+IFERROR(VLOOKUP($A2707,'2022'!$A:$O,8,FALSE),0)</f>
        <v>0</v>
      </c>
      <c r="O2707" s="42">
        <f>+IFERROR(VLOOKUP($A2707,'2022'!$A:$O,9,FALSE),0)</f>
        <v>0</v>
      </c>
      <c r="P2707" s="42">
        <f>+IFERROR(VLOOKUP($A2707,'2022'!$A:$O,10,FALSE),0)</f>
        <v>0</v>
      </c>
      <c r="Q2707" s="42">
        <f>+IFERROR(VLOOKUP($A2707,'2022'!$A:$O,11,FALSE),0)</f>
        <v>0</v>
      </c>
      <c r="R2707" s="42">
        <f>+IFERROR(VLOOKUP($A2707,'2022'!$A:$O,12,FALSE),0)</f>
        <v>0</v>
      </c>
      <c r="S2707" s="42">
        <f>+IFERROR(VLOOKUP($A2707,'2022'!$A:$O,13,FALSE),0)</f>
        <v>0</v>
      </c>
      <c r="T2707" s="42">
        <f>+IFERROR(VLOOKUP($A2707,'2022'!$A:$O,14,FALSE),0)</f>
        <v>0</v>
      </c>
      <c r="U2707" s="42">
        <f>+IFERROR(VLOOKUP($A2707,'2022'!$A:$O,15,FALSE),0)</f>
        <v>0</v>
      </c>
    </row>
    <row r="2708" spans="1:21" ht="12" hidden="1" customHeight="1" x14ac:dyDescent="0.2">
      <c r="A2708" s="3">
        <v>5305150102</v>
      </c>
      <c r="B2708" s="4" t="s">
        <v>1165</v>
      </c>
      <c r="C2708" s="4" t="s">
        <v>9</v>
      </c>
      <c r="D2708" s="4">
        <f t="shared" si="2552"/>
        <v>10</v>
      </c>
      <c r="E2708" s="42">
        <f t="shared" si="2627"/>
        <v>0</v>
      </c>
      <c r="F2708" s="42">
        <f>IFERROR(VLOOKUP($A2708,'2018'!$A$8:$C$209,3,FALSE),0)</f>
        <v>0</v>
      </c>
      <c r="G2708" s="42">
        <f>IFERROR(VLOOKUP($A2708,'2019'!$A$8:$C$282,3,FALSE),0)</f>
        <v>0</v>
      </c>
      <c r="H2708" s="42">
        <f>+IFERROR(VLOOKUP($A2708,'2020'!$A$14:$C$247,3,FALSE),0)</f>
        <v>0</v>
      </c>
      <c r="I2708" s="42">
        <f>+IFERROR(VLOOKUP($A2708,'2021'!$A$12:$C$276,3,FALSE),0)</f>
        <v>0</v>
      </c>
      <c r="J2708" s="42">
        <f>+IFERROR(VLOOKUP($A2708,'2022'!$A:$O,4,FALSE),0)</f>
        <v>0</v>
      </c>
      <c r="K2708" s="42">
        <f>+IFERROR(VLOOKUP($A2708,'2022'!$A:$O,5,FALSE),0)</f>
        <v>0</v>
      </c>
      <c r="L2708" s="42">
        <f>+IFERROR(VLOOKUP($A2708,'2022'!$A:$O,6,FALSE),0)</f>
        <v>0</v>
      </c>
      <c r="M2708" s="42">
        <f>+IFERROR(VLOOKUP($A2708,'2022'!$A:$O,7,FALSE),0)</f>
        <v>0</v>
      </c>
      <c r="N2708" s="42">
        <f>+IFERROR(VLOOKUP($A2708,'2022'!$A:$O,8,FALSE),0)</f>
        <v>0</v>
      </c>
      <c r="O2708" s="42">
        <f>+IFERROR(VLOOKUP($A2708,'2022'!$A:$O,9,FALSE),0)</f>
        <v>0</v>
      </c>
      <c r="P2708" s="42">
        <f>+IFERROR(VLOOKUP($A2708,'2022'!$A:$O,10,FALSE),0)</f>
        <v>0</v>
      </c>
      <c r="Q2708" s="42">
        <f>+IFERROR(VLOOKUP($A2708,'2022'!$A:$O,11,FALSE),0)</f>
        <v>0</v>
      </c>
      <c r="R2708" s="42">
        <f>+IFERROR(VLOOKUP($A2708,'2022'!$A:$O,12,FALSE),0)</f>
        <v>0</v>
      </c>
      <c r="S2708" s="42">
        <f>+IFERROR(VLOOKUP($A2708,'2022'!$A:$O,13,FALSE),0)</f>
        <v>0</v>
      </c>
      <c r="T2708" s="42">
        <f>+IFERROR(VLOOKUP($A2708,'2022'!$A:$O,14,FALSE),0)</f>
        <v>0</v>
      </c>
      <c r="U2708" s="42">
        <f>+IFERROR(VLOOKUP($A2708,'2022'!$A:$O,15,FALSE),0)</f>
        <v>0</v>
      </c>
    </row>
    <row r="2709" spans="1:21" ht="12" hidden="1" customHeight="1" x14ac:dyDescent="0.2">
      <c r="A2709" s="3">
        <v>5305150196</v>
      </c>
      <c r="B2709" s="4" t="s">
        <v>1166</v>
      </c>
      <c r="C2709" s="4" t="s">
        <v>9</v>
      </c>
      <c r="D2709" s="4">
        <f t="shared" si="2552"/>
        <v>10</v>
      </c>
      <c r="E2709" s="42">
        <f t="shared" si="2627"/>
        <v>0</v>
      </c>
      <c r="F2709" s="42">
        <f>IFERROR(VLOOKUP($A2709,'2018'!$A$8:$C$209,3,FALSE),0)</f>
        <v>0</v>
      </c>
      <c r="G2709" s="42">
        <f>IFERROR(VLOOKUP($A2709,'2019'!$A$8:$C$282,3,FALSE),0)</f>
        <v>0</v>
      </c>
      <c r="H2709" s="42">
        <f>+IFERROR(VLOOKUP($A2709,'2020'!$A$14:$C$247,3,FALSE),0)</f>
        <v>0</v>
      </c>
      <c r="I2709" s="42">
        <f>+IFERROR(VLOOKUP($A2709,'2021'!$A$12:$C$276,3,FALSE),0)</f>
        <v>0</v>
      </c>
      <c r="J2709" s="42">
        <f>+IFERROR(VLOOKUP($A2709,'2022'!$A:$O,4,FALSE),0)</f>
        <v>0</v>
      </c>
      <c r="K2709" s="42">
        <f>+IFERROR(VLOOKUP($A2709,'2022'!$A:$O,5,FALSE),0)</f>
        <v>0</v>
      </c>
      <c r="L2709" s="42">
        <f>+IFERROR(VLOOKUP($A2709,'2022'!$A:$O,6,FALSE),0)</f>
        <v>0</v>
      </c>
      <c r="M2709" s="42">
        <f>+IFERROR(VLOOKUP($A2709,'2022'!$A:$O,7,FALSE),0)</f>
        <v>0</v>
      </c>
      <c r="N2709" s="42">
        <f>+IFERROR(VLOOKUP($A2709,'2022'!$A:$O,8,FALSE),0)</f>
        <v>0</v>
      </c>
      <c r="O2709" s="42">
        <f>+IFERROR(VLOOKUP($A2709,'2022'!$A:$O,9,FALSE),0)</f>
        <v>0</v>
      </c>
      <c r="P2709" s="42">
        <f>+IFERROR(VLOOKUP($A2709,'2022'!$A:$O,10,FALSE),0)</f>
        <v>0</v>
      </c>
      <c r="Q2709" s="42">
        <f>+IFERROR(VLOOKUP($A2709,'2022'!$A:$O,11,FALSE),0)</f>
        <v>0</v>
      </c>
      <c r="R2709" s="42">
        <f>+IFERROR(VLOOKUP($A2709,'2022'!$A:$O,12,FALSE),0)</f>
        <v>0</v>
      </c>
      <c r="S2709" s="42">
        <f>+IFERROR(VLOOKUP($A2709,'2022'!$A:$O,13,FALSE),0)</f>
        <v>0</v>
      </c>
      <c r="T2709" s="42">
        <f>+IFERROR(VLOOKUP($A2709,'2022'!$A:$O,14,FALSE),0)</f>
        <v>0</v>
      </c>
      <c r="U2709" s="42">
        <f>+IFERROR(VLOOKUP($A2709,'2022'!$A:$O,15,FALSE),0)</f>
        <v>0</v>
      </c>
    </row>
    <row r="2710" spans="1:21" ht="12" hidden="1" x14ac:dyDescent="0.25">
      <c r="A2710" s="5">
        <v>530520</v>
      </c>
      <c r="B2710" s="6" t="s">
        <v>857</v>
      </c>
      <c r="C2710" s="6" t="s">
        <v>5</v>
      </c>
      <c r="D2710" s="6">
        <f t="shared" si="2552"/>
        <v>6</v>
      </c>
      <c r="E2710" s="40">
        <f t="shared" ref="E2710:U2710" si="2628">+E2711</f>
        <v>0</v>
      </c>
      <c r="F2710" s="40">
        <f t="shared" si="2628"/>
        <v>0</v>
      </c>
      <c r="G2710" s="40">
        <f t="shared" si="2628"/>
        <v>0</v>
      </c>
      <c r="H2710" s="40">
        <f t="shared" si="2628"/>
        <v>0</v>
      </c>
      <c r="I2710" s="40">
        <f t="shared" si="2628"/>
        <v>0</v>
      </c>
      <c r="J2710" s="40">
        <f t="shared" si="2628"/>
        <v>0</v>
      </c>
      <c r="K2710" s="40">
        <f t="shared" si="2628"/>
        <v>0</v>
      </c>
      <c r="L2710" s="40">
        <f t="shared" si="2628"/>
        <v>0</v>
      </c>
      <c r="M2710" s="40">
        <f t="shared" si="2628"/>
        <v>0</v>
      </c>
      <c r="N2710" s="40">
        <f t="shared" si="2628"/>
        <v>0</v>
      </c>
      <c r="O2710" s="40">
        <f t="shared" si="2628"/>
        <v>0</v>
      </c>
      <c r="P2710" s="40">
        <f t="shared" si="2628"/>
        <v>0</v>
      </c>
      <c r="Q2710" s="40">
        <f t="shared" si="2628"/>
        <v>0</v>
      </c>
      <c r="R2710" s="40">
        <f t="shared" si="2628"/>
        <v>0</v>
      </c>
      <c r="S2710" s="40">
        <f t="shared" si="2628"/>
        <v>0</v>
      </c>
      <c r="T2710" s="40">
        <f t="shared" si="2628"/>
        <v>0</v>
      </c>
      <c r="U2710" s="40">
        <f t="shared" si="2628"/>
        <v>0</v>
      </c>
    </row>
    <row r="2711" spans="1:21" ht="12" hidden="1" customHeight="1" x14ac:dyDescent="0.25">
      <c r="A2711" s="34">
        <v>53052001</v>
      </c>
      <c r="B2711" s="35" t="s">
        <v>857</v>
      </c>
      <c r="C2711" s="35" t="s">
        <v>5</v>
      </c>
      <c r="D2711" s="35">
        <f t="shared" si="2552"/>
        <v>8</v>
      </c>
      <c r="E2711" s="41">
        <f t="shared" ref="E2711:L2711" si="2629">SUBTOTAL(9,E2712:E2719)</f>
        <v>0</v>
      </c>
      <c r="F2711" s="41">
        <f t="shared" si="2629"/>
        <v>0</v>
      </c>
      <c r="G2711" s="41">
        <f t="shared" si="2629"/>
        <v>0</v>
      </c>
      <c r="H2711" s="41">
        <f t="shared" ref="H2711" si="2630">SUBTOTAL(9,H2712:H2719)</f>
        <v>0</v>
      </c>
      <c r="I2711" s="41">
        <f t="shared" ref="I2711" si="2631">SUBTOTAL(9,I2712:I2719)</f>
        <v>0</v>
      </c>
      <c r="J2711" s="41">
        <f t="shared" si="2629"/>
        <v>0</v>
      </c>
      <c r="K2711" s="41">
        <f t="shared" si="2629"/>
        <v>0</v>
      </c>
      <c r="L2711" s="41">
        <f t="shared" si="2629"/>
        <v>0</v>
      </c>
      <c r="M2711" s="41">
        <f t="shared" ref="M2711:N2711" si="2632">SUBTOTAL(9,M2712:M2719)</f>
        <v>0</v>
      </c>
      <c r="N2711" s="41">
        <f t="shared" si="2632"/>
        <v>0</v>
      </c>
      <c r="O2711" s="41">
        <f t="shared" ref="O2711:S2711" si="2633">SUBTOTAL(9,O2712:O2719)</f>
        <v>0</v>
      </c>
      <c r="P2711" s="41">
        <f t="shared" si="2633"/>
        <v>0</v>
      </c>
      <c r="Q2711" s="41">
        <f t="shared" si="2633"/>
        <v>0</v>
      </c>
      <c r="R2711" s="41">
        <f t="shared" si="2633"/>
        <v>0</v>
      </c>
      <c r="S2711" s="41">
        <f t="shared" si="2633"/>
        <v>0</v>
      </c>
      <c r="T2711" s="41">
        <f t="shared" ref="T2711:U2711" si="2634">SUBTOTAL(9,T2712:T2719)</f>
        <v>0</v>
      </c>
      <c r="U2711" s="41">
        <f t="shared" si="2634"/>
        <v>0</v>
      </c>
    </row>
    <row r="2712" spans="1:21" ht="12" hidden="1" customHeight="1" x14ac:dyDescent="0.2">
      <c r="A2712" s="3">
        <v>5305200101</v>
      </c>
      <c r="B2712" s="4" t="s">
        <v>1167</v>
      </c>
      <c r="C2712" s="4" t="s">
        <v>9</v>
      </c>
      <c r="D2712" s="4">
        <f t="shared" si="2552"/>
        <v>10</v>
      </c>
      <c r="E2712" s="42">
        <f t="shared" ref="E2712:E2719" si="2635">+F2712+G2712+J2712+K2712+L2712+H2712+M2712+N2712+I2712+O2712+P2712+Q2712+R2712+S2712+T2712+U2712</f>
        <v>0</v>
      </c>
      <c r="F2712" s="42">
        <f>IFERROR(VLOOKUP($A2712,'2018'!$A$8:$C$209,3,FALSE),0)</f>
        <v>0</v>
      </c>
      <c r="G2712" s="42">
        <f>IFERROR(VLOOKUP($A2712,'2019'!$A$8:$C$282,3,FALSE),0)</f>
        <v>0</v>
      </c>
      <c r="H2712" s="42">
        <f>+IFERROR(VLOOKUP($A2712,'2020'!$A$14:$C$247,3,FALSE),0)</f>
        <v>0</v>
      </c>
      <c r="I2712" s="42">
        <f>+IFERROR(VLOOKUP($A2712,'2021'!$A$12:$C$276,3,FALSE),0)</f>
        <v>0</v>
      </c>
      <c r="J2712" s="42">
        <f>+IFERROR(VLOOKUP($A2712,'2022'!$A:$O,4,FALSE),0)</f>
        <v>0</v>
      </c>
      <c r="K2712" s="42">
        <f>+IFERROR(VLOOKUP($A2712,'2022'!$A:$O,5,FALSE),0)</f>
        <v>0</v>
      </c>
      <c r="L2712" s="42">
        <f>+IFERROR(VLOOKUP($A2712,'2022'!$A:$O,6,FALSE),0)</f>
        <v>0</v>
      </c>
      <c r="M2712" s="42">
        <f>+IFERROR(VLOOKUP($A2712,'2022'!$A:$O,7,FALSE),0)</f>
        <v>0</v>
      </c>
      <c r="N2712" s="42">
        <f>+IFERROR(VLOOKUP($A2712,'2022'!$A:$O,8,FALSE),0)</f>
        <v>0</v>
      </c>
      <c r="O2712" s="42">
        <f>+IFERROR(VLOOKUP($A2712,'2022'!$A:$O,9,FALSE),0)</f>
        <v>0</v>
      </c>
      <c r="P2712" s="42">
        <f>+IFERROR(VLOOKUP($A2712,'2022'!$A:$O,10,FALSE),0)</f>
        <v>0</v>
      </c>
      <c r="Q2712" s="42">
        <f>+IFERROR(VLOOKUP($A2712,'2022'!$A:$O,11,FALSE),0)</f>
        <v>0</v>
      </c>
      <c r="R2712" s="42">
        <f>+IFERROR(VLOOKUP($A2712,'2022'!$A:$O,12,FALSE),0)</f>
        <v>0</v>
      </c>
      <c r="S2712" s="42">
        <f>+IFERROR(VLOOKUP($A2712,'2022'!$A:$O,13,FALSE),0)</f>
        <v>0</v>
      </c>
      <c r="T2712" s="42">
        <f>+IFERROR(VLOOKUP($A2712,'2022'!$A:$O,14,FALSE),0)</f>
        <v>0</v>
      </c>
      <c r="U2712" s="42">
        <f>+IFERROR(VLOOKUP($A2712,'2022'!$A:$O,15,FALSE),0)</f>
        <v>0</v>
      </c>
    </row>
    <row r="2713" spans="1:21" hidden="1" x14ac:dyDescent="0.2">
      <c r="A2713" s="3">
        <v>5305200102</v>
      </c>
      <c r="B2713" s="4" t="s">
        <v>1168</v>
      </c>
      <c r="C2713" s="4" t="s">
        <v>9</v>
      </c>
      <c r="D2713" s="4">
        <f t="shared" si="2552"/>
        <v>10</v>
      </c>
      <c r="E2713" s="42">
        <f t="shared" si="2635"/>
        <v>0</v>
      </c>
      <c r="F2713" s="42">
        <f>IFERROR(VLOOKUP($A2713,'2018'!$A$8:$C$209,3,FALSE),0)</f>
        <v>0</v>
      </c>
      <c r="G2713" s="42">
        <f>IFERROR(VLOOKUP($A2713,'2019'!$A$8:$C$282,3,FALSE),0)</f>
        <v>0</v>
      </c>
      <c r="H2713" s="42">
        <f>+IFERROR(VLOOKUP($A2713,'2020'!$A$14:$C$247,3,FALSE),0)</f>
        <v>0</v>
      </c>
      <c r="I2713" s="42">
        <f>+IFERROR(VLOOKUP($A2713,'2021'!$A$12:$C$276,3,FALSE),0)</f>
        <v>0</v>
      </c>
      <c r="J2713" s="42">
        <f>+IFERROR(VLOOKUP($A2713,'2022'!$A:$O,4,FALSE),0)</f>
        <v>0</v>
      </c>
      <c r="K2713" s="42">
        <f>+IFERROR(VLOOKUP($A2713,'2022'!$A:$O,5,FALSE),0)</f>
        <v>0</v>
      </c>
      <c r="L2713" s="42">
        <f>+IFERROR(VLOOKUP($A2713,'2022'!$A:$O,6,FALSE),0)</f>
        <v>0</v>
      </c>
      <c r="M2713" s="42">
        <f>+IFERROR(VLOOKUP($A2713,'2022'!$A:$O,7,FALSE),0)</f>
        <v>0</v>
      </c>
      <c r="N2713" s="42">
        <f>+IFERROR(VLOOKUP($A2713,'2022'!$A:$O,8,FALSE),0)</f>
        <v>0</v>
      </c>
      <c r="O2713" s="42">
        <f>+IFERROR(VLOOKUP($A2713,'2022'!$A:$O,9,FALSE),0)</f>
        <v>0</v>
      </c>
      <c r="P2713" s="42">
        <f>+IFERROR(VLOOKUP($A2713,'2022'!$A:$O,10,FALSE),0)</f>
        <v>0</v>
      </c>
      <c r="Q2713" s="42">
        <f>+IFERROR(VLOOKUP($A2713,'2022'!$A:$O,11,FALSE),0)</f>
        <v>0</v>
      </c>
      <c r="R2713" s="42">
        <f>+IFERROR(VLOOKUP($A2713,'2022'!$A:$O,12,FALSE),0)</f>
        <v>0</v>
      </c>
      <c r="S2713" s="42">
        <f>+IFERROR(VLOOKUP($A2713,'2022'!$A:$O,13,FALSE),0)</f>
        <v>0</v>
      </c>
      <c r="T2713" s="42">
        <f>+IFERROR(VLOOKUP($A2713,'2022'!$A:$O,14,FALSE),0)</f>
        <v>0</v>
      </c>
      <c r="U2713" s="42">
        <f>+IFERROR(VLOOKUP($A2713,'2022'!$A:$O,15,FALSE),0)</f>
        <v>0</v>
      </c>
    </row>
    <row r="2714" spans="1:21" ht="12" hidden="1" customHeight="1" x14ac:dyDescent="0.2">
      <c r="A2714" s="3">
        <v>5305200103</v>
      </c>
      <c r="B2714" s="4" t="s">
        <v>1169</v>
      </c>
      <c r="C2714" s="4" t="s">
        <v>9</v>
      </c>
      <c r="D2714" s="4">
        <f t="shared" si="2552"/>
        <v>10</v>
      </c>
      <c r="E2714" s="42">
        <f t="shared" si="2635"/>
        <v>0</v>
      </c>
      <c r="F2714" s="42">
        <f>IFERROR(VLOOKUP($A2714,'2018'!$A$8:$C$209,3,FALSE),0)</f>
        <v>0</v>
      </c>
      <c r="G2714" s="42">
        <f>IFERROR(VLOOKUP($A2714,'2019'!$A$8:$C$282,3,FALSE),0)</f>
        <v>0</v>
      </c>
      <c r="H2714" s="42">
        <f>+IFERROR(VLOOKUP($A2714,'2020'!$A$14:$C$247,3,FALSE),0)</f>
        <v>0</v>
      </c>
      <c r="I2714" s="42">
        <f>+IFERROR(VLOOKUP($A2714,'2021'!$A$12:$C$276,3,FALSE),0)</f>
        <v>0</v>
      </c>
      <c r="J2714" s="42">
        <f>+IFERROR(VLOOKUP($A2714,'2022'!$A:$O,4,FALSE),0)</f>
        <v>0</v>
      </c>
      <c r="K2714" s="42">
        <f>+IFERROR(VLOOKUP($A2714,'2022'!$A:$O,5,FALSE),0)</f>
        <v>0</v>
      </c>
      <c r="L2714" s="42">
        <f>+IFERROR(VLOOKUP($A2714,'2022'!$A:$O,6,FALSE),0)</f>
        <v>0</v>
      </c>
      <c r="M2714" s="42">
        <f>+IFERROR(VLOOKUP($A2714,'2022'!$A:$O,7,FALSE),0)</f>
        <v>0</v>
      </c>
      <c r="N2714" s="42">
        <f>+IFERROR(VLOOKUP($A2714,'2022'!$A:$O,8,FALSE),0)</f>
        <v>0</v>
      </c>
      <c r="O2714" s="42">
        <f>+IFERROR(VLOOKUP($A2714,'2022'!$A:$O,9,FALSE),0)</f>
        <v>0</v>
      </c>
      <c r="P2714" s="42">
        <f>+IFERROR(VLOOKUP($A2714,'2022'!$A:$O,10,FALSE),0)</f>
        <v>0</v>
      </c>
      <c r="Q2714" s="42">
        <f>+IFERROR(VLOOKUP($A2714,'2022'!$A:$O,11,FALSE),0)</f>
        <v>0</v>
      </c>
      <c r="R2714" s="42">
        <f>+IFERROR(VLOOKUP($A2714,'2022'!$A:$O,12,FALSE),0)</f>
        <v>0</v>
      </c>
      <c r="S2714" s="42">
        <f>+IFERROR(VLOOKUP($A2714,'2022'!$A:$O,13,FALSE),0)</f>
        <v>0</v>
      </c>
      <c r="T2714" s="42">
        <f>+IFERROR(VLOOKUP($A2714,'2022'!$A:$O,14,FALSE),0)</f>
        <v>0</v>
      </c>
      <c r="U2714" s="42">
        <f>+IFERROR(VLOOKUP($A2714,'2022'!$A:$O,15,FALSE),0)</f>
        <v>0</v>
      </c>
    </row>
    <row r="2715" spans="1:21" ht="12" hidden="1" customHeight="1" x14ac:dyDescent="0.2">
      <c r="A2715" s="3">
        <v>5305200104</v>
      </c>
      <c r="B2715" s="4" t="s">
        <v>1170</v>
      </c>
      <c r="C2715" s="4" t="s">
        <v>9</v>
      </c>
      <c r="D2715" s="4">
        <f t="shared" si="2552"/>
        <v>10</v>
      </c>
      <c r="E2715" s="42">
        <f t="shared" si="2635"/>
        <v>0</v>
      </c>
      <c r="F2715" s="42">
        <f>IFERROR(VLOOKUP($A2715,'2018'!$A$8:$C$209,3,FALSE),0)</f>
        <v>0</v>
      </c>
      <c r="G2715" s="42">
        <f>IFERROR(VLOOKUP($A2715,'2019'!$A$8:$C$282,3,FALSE),0)</f>
        <v>0</v>
      </c>
      <c r="H2715" s="42">
        <f>+IFERROR(VLOOKUP($A2715,'2020'!$A$14:$C$247,3,FALSE),0)</f>
        <v>0</v>
      </c>
      <c r="I2715" s="42">
        <f>+IFERROR(VLOOKUP($A2715,'2021'!$A$12:$C$276,3,FALSE),0)</f>
        <v>0</v>
      </c>
      <c r="J2715" s="42">
        <f>+IFERROR(VLOOKUP($A2715,'2022'!$A:$O,4,FALSE),0)</f>
        <v>0</v>
      </c>
      <c r="K2715" s="42">
        <f>+IFERROR(VLOOKUP($A2715,'2022'!$A:$O,5,FALSE),0)</f>
        <v>0</v>
      </c>
      <c r="L2715" s="42">
        <f>+IFERROR(VLOOKUP($A2715,'2022'!$A:$O,6,FALSE),0)</f>
        <v>0</v>
      </c>
      <c r="M2715" s="42">
        <f>+IFERROR(VLOOKUP($A2715,'2022'!$A:$O,7,FALSE),0)</f>
        <v>0</v>
      </c>
      <c r="N2715" s="42">
        <f>+IFERROR(VLOOKUP($A2715,'2022'!$A:$O,8,FALSE),0)</f>
        <v>0</v>
      </c>
      <c r="O2715" s="42">
        <f>+IFERROR(VLOOKUP($A2715,'2022'!$A:$O,9,FALSE),0)</f>
        <v>0</v>
      </c>
      <c r="P2715" s="42">
        <f>+IFERROR(VLOOKUP($A2715,'2022'!$A:$O,10,FALSE),0)</f>
        <v>0</v>
      </c>
      <c r="Q2715" s="42">
        <f>+IFERROR(VLOOKUP($A2715,'2022'!$A:$O,11,FALSE),0)</f>
        <v>0</v>
      </c>
      <c r="R2715" s="42">
        <f>+IFERROR(VLOOKUP($A2715,'2022'!$A:$O,12,FALSE),0)</f>
        <v>0</v>
      </c>
      <c r="S2715" s="42">
        <f>+IFERROR(VLOOKUP($A2715,'2022'!$A:$O,13,FALSE),0)</f>
        <v>0</v>
      </c>
      <c r="T2715" s="42">
        <f>+IFERROR(VLOOKUP($A2715,'2022'!$A:$O,14,FALSE),0)</f>
        <v>0</v>
      </c>
      <c r="U2715" s="42">
        <f>+IFERROR(VLOOKUP($A2715,'2022'!$A:$O,15,FALSE),0)</f>
        <v>0</v>
      </c>
    </row>
    <row r="2716" spans="1:21" hidden="1" x14ac:dyDescent="0.2">
      <c r="A2716" s="3">
        <v>5305200105</v>
      </c>
      <c r="B2716" s="4" t="s">
        <v>1171</v>
      </c>
      <c r="C2716" s="4" t="s">
        <v>9</v>
      </c>
      <c r="D2716" s="4">
        <f t="shared" si="2552"/>
        <v>10</v>
      </c>
      <c r="E2716" s="42">
        <f t="shared" si="2635"/>
        <v>0</v>
      </c>
      <c r="F2716" s="42">
        <f>IFERROR(VLOOKUP($A2716,'2018'!$A$8:$C$209,3,FALSE),0)</f>
        <v>0</v>
      </c>
      <c r="G2716" s="42">
        <f>IFERROR(VLOOKUP($A2716,'2019'!$A$8:$C$282,3,FALSE),0)</f>
        <v>0</v>
      </c>
      <c r="H2716" s="42">
        <f>+IFERROR(VLOOKUP($A2716,'2020'!$A$14:$C$247,3,FALSE),0)</f>
        <v>0</v>
      </c>
      <c r="I2716" s="42">
        <f>+IFERROR(VLOOKUP($A2716,'2021'!$A$12:$C$276,3,FALSE),0)</f>
        <v>0</v>
      </c>
      <c r="J2716" s="42">
        <f>+IFERROR(VLOOKUP($A2716,'2022'!$A:$O,4,FALSE),0)</f>
        <v>0</v>
      </c>
      <c r="K2716" s="42">
        <f>+IFERROR(VLOOKUP($A2716,'2022'!$A:$O,5,FALSE),0)</f>
        <v>0</v>
      </c>
      <c r="L2716" s="42">
        <f>+IFERROR(VLOOKUP($A2716,'2022'!$A:$O,6,FALSE),0)</f>
        <v>0</v>
      </c>
      <c r="M2716" s="42">
        <f>+IFERROR(VLOOKUP($A2716,'2022'!$A:$O,7,FALSE),0)</f>
        <v>0</v>
      </c>
      <c r="N2716" s="42">
        <f>+IFERROR(VLOOKUP($A2716,'2022'!$A:$O,8,FALSE),0)</f>
        <v>0</v>
      </c>
      <c r="O2716" s="42">
        <f>+IFERROR(VLOOKUP($A2716,'2022'!$A:$O,9,FALSE),0)</f>
        <v>0</v>
      </c>
      <c r="P2716" s="42">
        <f>+IFERROR(VLOOKUP($A2716,'2022'!$A:$O,10,FALSE),0)</f>
        <v>0</v>
      </c>
      <c r="Q2716" s="42">
        <f>+IFERROR(VLOOKUP($A2716,'2022'!$A:$O,11,FALSE),0)</f>
        <v>0</v>
      </c>
      <c r="R2716" s="42">
        <f>+IFERROR(VLOOKUP($A2716,'2022'!$A:$O,12,FALSE),0)</f>
        <v>0</v>
      </c>
      <c r="S2716" s="42">
        <f>+IFERROR(VLOOKUP($A2716,'2022'!$A:$O,13,FALSE),0)</f>
        <v>0</v>
      </c>
      <c r="T2716" s="42">
        <f>+IFERROR(VLOOKUP($A2716,'2022'!$A:$O,14,FALSE),0)</f>
        <v>0</v>
      </c>
      <c r="U2716" s="42">
        <f>+IFERROR(VLOOKUP($A2716,'2022'!$A:$O,15,FALSE),0)</f>
        <v>0</v>
      </c>
    </row>
    <row r="2717" spans="1:21" ht="12" hidden="1" customHeight="1" x14ac:dyDescent="0.2">
      <c r="A2717" s="3">
        <v>5305200106</v>
      </c>
      <c r="B2717" s="4" t="s">
        <v>496</v>
      </c>
      <c r="C2717" s="4" t="s">
        <v>9</v>
      </c>
      <c r="D2717" s="4">
        <f t="shared" ref="D2717:D2781" si="2636">+LEN(A2717)</f>
        <v>10</v>
      </c>
      <c r="E2717" s="42">
        <f t="shared" si="2635"/>
        <v>0</v>
      </c>
      <c r="F2717" s="42">
        <f>IFERROR(VLOOKUP($A2717,'2018'!$A$8:$C$209,3,FALSE),0)</f>
        <v>0</v>
      </c>
      <c r="G2717" s="42">
        <f>IFERROR(VLOOKUP($A2717,'2019'!$A$8:$C$282,3,FALSE),0)</f>
        <v>0</v>
      </c>
      <c r="H2717" s="42">
        <f>+IFERROR(VLOOKUP($A2717,'2020'!$A$14:$C$247,3,FALSE),0)</f>
        <v>0</v>
      </c>
      <c r="I2717" s="42">
        <f>+IFERROR(VLOOKUP($A2717,'2021'!$A$12:$C$276,3,FALSE),0)</f>
        <v>0</v>
      </c>
      <c r="J2717" s="42">
        <f>+IFERROR(VLOOKUP($A2717,'2022'!$A:$O,4,FALSE),0)</f>
        <v>0</v>
      </c>
      <c r="K2717" s="42">
        <f>+IFERROR(VLOOKUP($A2717,'2022'!$A:$O,5,FALSE),0)</f>
        <v>0</v>
      </c>
      <c r="L2717" s="42">
        <f>+IFERROR(VLOOKUP($A2717,'2022'!$A:$O,6,FALSE),0)</f>
        <v>0</v>
      </c>
      <c r="M2717" s="42">
        <f>+IFERROR(VLOOKUP($A2717,'2022'!$A:$O,7,FALSE),0)</f>
        <v>0</v>
      </c>
      <c r="N2717" s="42">
        <f>+IFERROR(VLOOKUP($A2717,'2022'!$A:$O,8,FALSE),0)</f>
        <v>0</v>
      </c>
      <c r="O2717" s="42">
        <f>+IFERROR(VLOOKUP($A2717,'2022'!$A:$O,9,FALSE),0)</f>
        <v>0</v>
      </c>
      <c r="P2717" s="42">
        <f>+IFERROR(VLOOKUP($A2717,'2022'!$A:$O,10,FALSE),0)</f>
        <v>0</v>
      </c>
      <c r="Q2717" s="42">
        <f>+IFERROR(VLOOKUP($A2717,'2022'!$A:$O,11,FALSE),0)</f>
        <v>0</v>
      </c>
      <c r="R2717" s="42">
        <f>+IFERROR(VLOOKUP($A2717,'2022'!$A:$O,12,FALSE),0)</f>
        <v>0</v>
      </c>
      <c r="S2717" s="42">
        <f>+IFERROR(VLOOKUP($A2717,'2022'!$A:$O,13,FALSE),0)</f>
        <v>0</v>
      </c>
      <c r="T2717" s="42">
        <f>+IFERROR(VLOOKUP($A2717,'2022'!$A:$O,14,FALSE),0)</f>
        <v>0</v>
      </c>
      <c r="U2717" s="42">
        <f>+IFERROR(VLOOKUP($A2717,'2022'!$A:$O,15,FALSE),0)</f>
        <v>0</v>
      </c>
    </row>
    <row r="2718" spans="1:21" ht="12" hidden="1" customHeight="1" x14ac:dyDescent="0.2">
      <c r="A2718" s="3">
        <v>5305200107</v>
      </c>
      <c r="B2718" s="4" t="s">
        <v>1401</v>
      </c>
      <c r="C2718" s="4" t="s">
        <v>9</v>
      </c>
      <c r="D2718" s="4">
        <f t="shared" ref="D2718" si="2637">+LEN(A2718)</f>
        <v>10</v>
      </c>
      <c r="E2718" s="42">
        <f t="shared" si="2635"/>
        <v>0</v>
      </c>
      <c r="F2718" s="42">
        <f>IFERROR(VLOOKUP($A2718,'2018'!$A$8:$C$209,3,FALSE),0)</f>
        <v>0</v>
      </c>
      <c r="G2718" s="42">
        <f>IFERROR(VLOOKUP($A2718,'2019'!$A$8:$C$282,3,FALSE),0)</f>
        <v>0</v>
      </c>
      <c r="H2718" s="42">
        <f>+IFERROR(VLOOKUP($A2718,'2020'!$A$14:$C$247,3,FALSE),0)</f>
        <v>0</v>
      </c>
      <c r="I2718" s="42">
        <f>+IFERROR(VLOOKUP($A2718,'2021'!$A$12:$C$276,3,FALSE),0)</f>
        <v>0</v>
      </c>
      <c r="J2718" s="42">
        <f>+IFERROR(VLOOKUP($A2718,'2022'!$A:$O,4,FALSE),0)</f>
        <v>0</v>
      </c>
      <c r="K2718" s="42">
        <f>+IFERROR(VLOOKUP($A2718,'2022'!$A:$O,5,FALSE),0)</f>
        <v>0</v>
      </c>
      <c r="L2718" s="42">
        <f>+IFERROR(VLOOKUP($A2718,'2022'!$A:$O,6,FALSE),0)</f>
        <v>0</v>
      </c>
      <c r="M2718" s="42">
        <f>+IFERROR(VLOOKUP($A2718,'2022'!$A:$O,7,FALSE),0)</f>
        <v>0</v>
      </c>
      <c r="N2718" s="42">
        <f>+IFERROR(VLOOKUP($A2718,'2022'!$A:$O,8,FALSE),0)</f>
        <v>0</v>
      </c>
      <c r="O2718" s="42">
        <f>+IFERROR(VLOOKUP($A2718,'2022'!$A:$O,9,FALSE),0)</f>
        <v>0</v>
      </c>
      <c r="P2718" s="42">
        <f>+IFERROR(VLOOKUP($A2718,'2022'!$A:$O,10,FALSE),0)</f>
        <v>0</v>
      </c>
      <c r="Q2718" s="42">
        <f>+IFERROR(VLOOKUP($A2718,'2022'!$A:$O,11,FALSE),0)</f>
        <v>0</v>
      </c>
      <c r="R2718" s="42">
        <f>+IFERROR(VLOOKUP($A2718,'2022'!$A:$O,12,FALSE),0)</f>
        <v>0</v>
      </c>
      <c r="S2718" s="42">
        <f>+IFERROR(VLOOKUP($A2718,'2022'!$A:$O,13,FALSE),0)</f>
        <v>0</v>
      </c>
      <c r="T2718" s="42">
        <f>+IFERROR(VLOOKUP($A2718,'2022'!$A:$O,14,FALSE),0)</f>
        <v>0</v>
      </c>
      <c r="U2718" s="42">
        <f>+IFERROR(VLOOKUP($A2718,'2022'!$A:$O,15,FALSE),0)</f>
        <v>0</v>
      </c>
    </row>
    <row r="2719" spans="1:21" ht="12" hidden="1" customHeight="1" x14ac:dyDescent="0.2">
      <c r="A2719" s="3">
        <v>5305200196</v>
      </c>
      <c r="B2719" s="4" t="s">
        <v>1172</v>
      </c>
      <c r="C2719" s="4" t="s">
        <v>9</v>
      </c>
      <c r="D2719" s="4">
        <f t="shared" si="2636"/>
        <v>10</v>
      </c>
      <c r="E2719" s="42">
        <f t="shared" si="2635"/>
        <v>0</v>
      </c>
      <c r="F2719" s="42">
        <f>IFERROR(VLOOKUP($A2719,'2018'!$A$8:$C$209,3,FALSE),0)</f>
        <v>0</v>
      </c>
      <c r="G2719" s="42">
        <f>IFERROR(VLOOKUP($A2719,'2019'!$A$8:$C$282,3,FALSE),0)</f>
        <v>0</v>
      </c>
      <c r="H2719" s="42">
        <f>+IFERROR(VLOOKUP($A2719,'2020'!$A$14:$C$247,3,FALSE),0)</f>
        <v>0</v>
      </c>
      <c r="I2719" s="42">
        <f>+IFERROR(VLOOKUP($A2719,'2021'!$A$12:$C$276,3,FALSE),0)</f>
        <v>0</v>
      </c>
      <c r="J2719" s="42">
        <f>+IFERROR(VLOOKUP($A2719,'2022'!$A:$O,4,FALSE),0)</f>
        <v>0</v>
      </c>
      <c r="K2719" s="42">
        <f>+IFERROR(VLOOKUP($A2719,'2022'!$A:$O,5,FALSE),0)</f>
        <v>0</v>
      </c>
      <c r="L2719" s="42">
        <f>+IFERROR(VLOOKUP($A2719,'2022'!$A:$O,6,FALSE),0)</f>
        <v>0</v>
      </c>
      <c r="M2719" s="42">
        <f>+IFERROR(VLOOKUP($A2719,'2022'!$A:$O,7,FALSE),0)</f>
        <v>0</v>
      </c>
      <c r="N2719" s="42">
        <f>+IFERROR(VLOOKUP($A2719,'2022'!$A:$O,8,FALSE),0)</f>
        <v>0</v>
      </c>
      <c r="O2719" s="42">
        <f>+IFERROR(VLOOKUP($A2719,'2022'!$A:$O,9,FALSE),0)</f>
        <v>0</v>
      </c>
      <c r="P2719" s="42">
        <f>+IFERROR(VLOOKUP($A2719,'2022'!$A:$O,10,FALSE),0)</f>
        <v>0</v>
      </c>
      <c r="Q2719" s="42">
        <f>+IFERROR(VLOOKUP($A2719,'2022'!$A:$O,11,FALSE),0)</f>
        <v>0</v>
      </c>
      <c r="R2719" s="42">
        <f>+IFERROR(VLOOKUP($A2719,'2022'!$A:$O,12,FALSE),0)</f>
        <v>0</v>
      </c>
      <c r="S2719" s="42">
        <f>+IFERROR(VLOOKUP($A2719,'2022'!$A:$O,13,FALSE),0)</f>
        <v>0</v>
      </c>
      <c r="T2719" s="42">
        <f>+IFERROR(VLOOKUP($A2719,'2022'!$A:$O,14,FALSE),0)</f>
        <v>0</v>
      </c>
      <c r="U2719" s="42">
        <f>+IFERROR(VLOOKUP($A2719,'2022'!$A:$O,15,FALSE),0)</f>
        <v>0</v>
      </c>
    </row>
    <row r="2720" spans="1:21" ht="12" hidden="1" x14ac:dyDescent="0.25">
      <c r="A2720" s="5">
        <v>530525</v>
      </c>
      <c r="B2720" s="6" t="s">
        <v>500</v>
      </c>
      <c r="C2720" s="6" t="s">
        <v>5</v>
      </c>
      <c r="D2720" s="6">
        <f t="shared" si="2636"/>
        <v>6</v>
      </c>
      <c r="E2720" s="40">
        <f t="shared" ref="E2720:U2721" si="2638">+E2721</f>
        <v>0</v>
      </c>
      <c r="F2720" s="40">
        <f t="shared" si="2638"/>
        <v>0</v>
      </c>
      <c r="G2720" s="40">
        <f t="shared" si="2638"/>
        <v>0</v>
      </c>
      <c r="H2720" s="40">
        <f t="shared" si="2638"/>
        <v>0</v>
      </c>
      <c r="I2720" s="40">
        <f t="shared" si="2638"/>
        <v>0</v>
      </c>
      <c r="J2720" s="40">
        <f t="shared" si="2638"/>
        <v>0</v>
      </c>
      <c r="K2720" s="40">
        <f t="shared" si="2638"/>
        <v>0</v>
      </c>
      <c r="L2720" s="40">
        <f t="shared" si="2638"/>
        <v>0</v>
      </c>
      <c r="M2720" s="40">
        <f t="shared" si="2638"/>
        <v>0</v>
      </c>
      <c r="N2720" s="40">
        <f t="shared" si="2638"/>
        <v>0</v>
      </c>
      <c r="O2720" s="40">
        <f t="shared" si="2638"/>
        <v>0</v>
      </c>
      <c r="P2720" s="40">
        <f t="shared" si="2638"/>
        <v>0</v>
      </c>
      <c r="Q2720" s="40">
        <f t="shared" si="2638"/>
        <v>0</v>
      </c>
      <c r="R2720" s="40">
        <f t="shared" si="2638"/>
        <v>0</v>
      </c>
      <c r="S2720" s="40">
        <f t="shared" si="2638"/>
        <v>0</v>
      </c>
      <c r="T2720" s="40">
        <f t="shared" si="2638"/>
        <v>0</v>
      </c>
      <c r="U2720" s="40">
        <f t="shared" si="2638"/>
        <v>0</v>
      </c>
    </row>
    <row r="2721" spans="1:21" ht="12" hidden="1" customHeight="1" x14ac:dyDescent="0.25">
      <c r="A2721" s="34">
        <v>53052501</v>
      </c>
      <c r="B2721" s="35" t="s">
        <v>500</v>
      </c>
      <c r="C2721" s="35" t="s">
        <v>5</v>
      </c>
      <c r="D2721" s="35">
        <f t="shared" si="2636"/>
        <v>8</v>
      </c>
      <c r="E2721" s="41">
        <f t="shared" si="2638"/>
        <v>0</v>
      </c>
      <c r="F2721" s="41">
        <f t="shared" si="2638"/>
        <v>0</v>
      </c>
      <c r="G2721" s="41">
        <f t="shared" si="2638"/>
        <v>0</v>
      </c>
      <c r="H2721" s="41">
        <f t="shared" si="2638"/>
        <v>0</v>
      </c>
      <c r="I2721" s="41">
        <f t="shared" si="2638"/>
        <v>0</v>
      </c>
      <c r="J2721" s="41">
        <f t="shared" si="2638"/>
        <v>0</v>
      </c>
      <c r="K2721" s="41">
        <f t="shared" si="2638"/>
        <v>0</v>
      </c>
      <c r="L2721" s="41">
        <f t="shared" si="2638"/>
        <v>0</v>
      </c>
      <c r="M2721" s="41">
        <f t="shared" si="2638"/>
        <v>0</v>
      </c>
      <c r="N2721" s="41">
        <f t="shared" si="2638"/>
        <v>0</v>
      </c>
      <c r="O2721" s="41">
        <f t="shared" si="2638"/>
        <v>0</v>
      </c>
      <c r="P2721" s="41">
        <f t="shared" si="2638"/>
        <v>0</v>
      </c>
      <c r="Q2721" s="41">
        <f t="shared" si="2638"/>
        <v>0</v>
      </c>
      <c r="R2721" s="41">
        <f t="shared" si="2638"/>
        <v>0</v>
      </c>
      <c r="S2721" s="41">
        <f t="shared" si="2638"/>
        <v>0</v>
      </c>
      <c r="T2721" s="41">
        <f t="shared" si="2638"/>
        <v>0</v>
      </c>
      <c r="U2721" s="41">
        <f t="shared" si="2638"/>
        <v>0</v>
      </c>
    </row>
    <row r="2722" spans="1:21" ht="12" hidden="1" customHeight="1" x14ac:dyDescent="0.2">
      <c r="A2722" s="3">
        <v>5305250101</v>
      </c>
      <c r="B2722" s="4" t="s">
        <v>500</v>
      </c>
      <c r="C2722" s="4" t="s">
        <v>9</v>
      </c>
      <c r="D2722" s="4">
        <f t="shared" si="2636"/>
        <v>10</v>
      </c>
      <c r="E2722" s="42">
        <f>+F2722+G2722+J2722+K2722+L2722+H2722+M2722+N2722+I2722+O2722+P2722+Q2722+R2722+S2722+T2722+U2722</f>
        <v>0</v>
      </c>
      <c r="F2722" s="42">
        <f>IFERROR(VLOOKUP($A2722,'2018'!$A$8:$C$209,3,FALSE),0)</f>
        <v>0</v>
      </c>
      <c r="G2722" s="42">
        <f>IFERROR(VLOOKUP($A2722,'2019'!$A$8:$C$282,3,FALSE),0)</f>
        <v>0</v>
      </c>
      <c r="H2722" s="42">
        <f>+IFERROR(VLOOKUP($A2722,'2020'!$A$14:$C$247,3,FALSE),0)</f>
        <v>0</v>
      </c>
      <c r="I2722" s="42">
        <f>+IFERROR(VLOOKUP($A2722,'2021'!$A$12:$C$276,3,FALSE),0)</f>
        <v>0</v>
      </c>
      <c r="J2722" s="42">
        <f>+IFERROR(VLOOKUP($A2722,'2022'!$A:$O,4,FALSE),0)</f>
        <v>0</v>
      </c>
      <c r="K2722" s="42">
        <f>+IFERROR(VLOOKUP($A2722,'2022'!$A:$O,5,FALSE),0)</f>
        <v>0</v>
      </c>
      <c r="L2722" s="42">
        <f>+IFERROR(VLOOKUP($A2722,'2022'!$A:$O,6,FALSE),0)</f>
        <v>0</v>
      </c>
      <c r="M2722" s="42">
        <f>+IFERROR(VLOOKUP($A2722,'2022'!$A:$O,7,FALSE),0)</f>
        <v>0</v>
      </c>
      <c r="N2722" s="42">
        <f>+IFERROR(VLOOKUP($A2722,'2022'!$A:$O,8,FALSE),0)</f>
        <v>0</v>
      </c>
      <c r="O2722" s="42">
        <f>+IFERROR(VLOOKUP($A2722,'2022'!$A:$O,9,FALSE),0)</f>
        <v>0</v>
      </c>
      <c r="P2722" s="42">
        <f>+IFERROR(VLOOKUP($A2722,'2022'!$A:$O,10,FALSE),0)</f>
        <v>0</v>
      </c>
      <c r="Q2722" s="42">
        <f>+IFERROR(VLOOKUP($A2722,'2022'!$A:$O,11,FALSE),0)</f>
        <v>0</v>
      </c>
      <c r="R2722" s="42">
        <f>+IFERROR(VLOOKUP($A2722,'2022'!$A:$O,12,FALSE),0)</f>
        <v>0</v>
      </c>
      <c r="S2722" s="42">
        <f>+IFERROR(VLOOKUP($A2722,'2022'!$A:$O,13,FALSE),0)</f>
        <v>0</v>
      </c>
      <c r="T2722" s="42">
        <f>+IFERROR(VLOOKUP($A2722,'2022'!$A:$O,14,FALSE),0)</f>
        <v>0</v>
      </c>
      <c r="U2722" s="42">
        <f>+IFERROR(VLOOKUP($A2722,'2022'!$A:$O,15,FALSE),0)</f>
        <v>0</v>
      </c>
    </row>
    <row r="2723" spans="1:21" ht="12" hidden="1" x14ac:dyDescent="0.25">
      <c r="A2723" s="5">
        <v>530530</v>
      </c>
      <c r="B2723" s="6" t="s">
        <v>1173</v>
      </c>
      <c r="C2723" s="6" t="s">
        <v>5</v>
      </c>
      <c r="D2723" s="6">
        <f t="shared" si="2636"/>
        <v>6</v>
      </c>
      <c r="E2723" s="40">
        <f t="shared" ref="E2723:U2724" si="2639">+E2724</f>
        <v>0</v>
      </c>
      <c r="F2723" s="40">
        <f t="shared" si="2639"/>
        <v>0</v>
      </c>
      <c r="G2723" s="40">
        <f t="shared" si="2639"/>
        <v>0</v>
      </c>
      <c r="H2723" s="40">
        <f t="shared" si="2639"/>
        <v>0</v>
      </c>
      <c r="I2723" s="40">
        <f t="shared" si="2639"/>
        <v>0</v>
      </c>
      <c r="J2723" s="40">
        <f t="shared" si="2639"/>
        <v>0</v>
      </c>
      <c r="K2723" s="40">
        <f t="shared" si="2639"/>
        <v>0</v>
      </c>
      <c r="L2723" s="40">
        <f t="shared" si="2639"/>
        <v>0</v>
      </c>
      <c r="M2723" s="40">
        <f t="shared" si="2639"/>
        <v>0</v>
      </c>
      <c r="N2723" s="40">
        <f t="shared" si="2639"/>
        <v>0</v>
      </c>
      <c r="O2723" s="40">
        <f t="shared" si="2639"/>
        <v>0</v>
      </c>
      <c r="P2723" s="40">
        <f t="shared" si="2639"/>
        <v>0</v>
      </c>
      <c r="Q2723" s="40">
        <f t="shared" si="2639"/>
        <v>0</v>
      </c>
      <c r="R2723" s="40">
        <f t="shared" si="2639"/>
        <v>0</v>
      </c>
      <c r="S2723" s="40">
        <f t="shared" si="2639"/>
        <v>0</v>
      </c>
      <c r="T2723" s="40">
        <f t="shared" si="2639"/>
        <v>0</v>
      </c>
      <c r="U2723" s="40">
        <f t="shared" si="2639"/>
        <v>0</v>
      </c>
    </row>
    <row r="2724" spans="1:21" ht="12" hidden="1" x14ac:dyDescent="0.25">
      <c r="A2724" s="34">
        <v>53053001</v>
      </c>
      <c r="B2724" s="35" t="s">
        <v>1173</v>
      </c>
      <c r="C2724" s="35" t="s">
        <v>5</v>
      </c>
      <c r="D2724" s="35">
        <f t="shared" si="2636"/>
        <v>8</v>
      </c>
      <c r="E2724" s="41">
        <f t="shared" si="2639"/>
        <v>0</v>
      </c>
      <c r="F2724" s="41">
        <f t="shared" si="2639"/>
        <v>0</v>
      </c>
      <c r="G2724" s="41">
        <f t="shared" si="2639"/>
        <v>0</v>
      </c>
      <c r="H2724" s="41">
        <f t="shared" si="2639"/>
        <v>0</v>
      </c>
      <c r="I2724" s="41">
        <f t="shared" si="2639"/>
        <v>0</v>
      </c>
      <c r="J2724" s="41">
        <f t="shared" si="2639"/>
        <v>0</v>
      </c>
      <c r="K2724" s="41">
        <f t="shared" si="2639"/>
        <v>0</v>
      </c>
      <c r="L2724" s="41">
        <f t="shared" si="2639"/>
        <v>0</v>
      </c>
      <c r="M2724" s="41">
        <f t="shared" si="2639"/>
        <v>0</v>
      </c>
      <c r="N2724" s="41">
        <f t="shared" si="2639"/>
        <v>0</v>
      </c>
      <c r="O2724" s="41">
        <f t="shared" si="2639"/>
        <v>0</v>
      </c>
      <c r="P2724" s="41">
        <f t="shared" si="2639"/>
        <v>0</v>
      </c>
      <c r="Q2724" s="41">
        <f t="shared" si="2639"/>
        <v>0</v>
      </c>
      <c r="R2724" s="41">
        <f t="shared" si="2639"/>
        <v>0</v>
      </c>
      <c r="S2724" s="41">
        <f t="shared" si="2639"/>
        <v>0</v>
      </c>
      <c r="T2724" s="41">
        <f t="shared" si="2639"/>
        <v>0</v>
      </c>
      <c r="U2724" s="41">
        <f t="shared" si="2639"/>
        <v>0</v>
      </c>
    </row>
    <row r="2725" spans="1:21" hidden="1" x14ac:dyDescent="0.2">
      <c r="A2725" s="3">
        <v>5305300101</v>
      </c>
      <c r="B2725" s="4" t="s">
        <v>1174</v>
      </c>
      <c r="C2725" s="4" t="s">
        <v>9</v>
      </c>
      <c r="D2725" s="4">
        <f t="shared" si="2636"/>
        <v>10</v>
      </c>
      <c r="E2725" s="42">
        <f>+F2725+G2725+J2725+K2725+L2725+H2725+M2725+N2725+I2725+O2725+P2725+Q2725+R2725+S2725+T2725+U2725</f>
        <v>0</v>
      </c>
      <c r="F2725" s="42">
        <f>IFERROR(VLOOKUP($A2725,'2018'!$A$8:$C$209,3,FALSE),0)</f>
        <v>0</v>
      </c>
      <c r="G2725" s="42">
        <f>IFERROR(VLOOKUP($A2725,'2019'!$A$8:$C$282,3,FALSE),0)</f>
        <v>0</v>
      </c>
      <c r="H2725" s="42">
        <f>+IFERROR(VLOOKUP($A2725,'2020'!$A$14:$C$247,3,FALSE),0)</f>
        <v>0</v>
      </c>
      <c r="I2725" s="42">
        <f>+IFERROR(VLOOKUP($A2725,'2021'!$A$12:$C$276,3,FALSE),0)</f>
        <v>0</v>
      </c>
      <c r="J2725" s="42">
        <f>+IFERROR(VLOOKUP($A2725,'2022'!$A:$O,4,FALSE),0)</f>
        <v>0</v>
      </c>
      <c r="K2725" s="42">
        <f>+IFERROR(VLOOKUP($A2725,'2022'!$A:$O,5,FALSE),0)</f>
        <v>0</v>
      </c>
      <c r="L2725" s="42">
        <f>+IFERROR(VLOOKUP($A2725,'2022'!$A:$O,6,FALSE),0)</f>
        <v>0</v>
      </c>
      <c r="M2725" s="42">
        <f>+IFERROR(VLOOKUP($A2725,'2022'!$A:$O,7,FALSE),0)</f>
        <v>0</v>
      </c>
      <c r="N2725" s="42">
        <f>+IFERROR(VLOOKUP($A2725,'2022'!$A:$O,8,FALSE),0)</f>
        <v>0</v>
      </c>
      <c r="O2725" s="42">
        <f>+IFERROR(VLOOKUP($A2725,'2022'!$A:$O,9,FALSE),0)</f>
        <v>0</v>
      </c>
      <c r="P2725" s="42">
        <f>+IFERROR(VLOOKUP($A2725,'2022'!$A:$O,10,FALSE),0)</f>
        <v>0</v>
      </c>
      <c r="Q2725" s="42">
        <f>+IFERROR(VLOOKUP($A2725,'2022'!$A:$O,11,FALSE),0)</f>
        <v>0</v>
      </c>
      <c r="R2725" s="42">
        <f>+IFERROR(VLOOKUP($A2725,'2022'!$A:$O,12,FALSE),0)</f>
        <v>0</v>
      </c>
      <c r="S2725" s="42">
        <f>+IFERROR(VLOOKUP($A2725,'2022'!$A:$O,13,FALSE),0)</f>
        <v>0</v>
      </c>
      <c r="T2725" s="42">
        <f>+IFERROR(VLOOKUP($A2725,'2022'!$A:$O,14,FALSE),0)</f>
        <v>0</v>
      </c>
      <c r="U2725" s="42">
        <f>+IFERROR(VLOOKUP($A2725,'2022'!$A:$O,15,FALSE),0)</f>
        <v>0</v>
      </c>
    </row>
    <row r="2726" spans="1:21" ht="12" hidden="1" x14ac:dyDescent="0.25">
      <c r="A2726" s="5">
        <v>530535</v>
      </c>
      <c r="B2726" s="6" t="s">
        <v>971</v>
      </c>
      <c r="C2726" s="6" t="s">
        <v>5</v>
      </c>
      <c r="D2726" s="6">
        <f t="shared" si="2636"/>
        <v>6</v>
      </c>
      <c r="E2726" s="40">
        <f t="shared" ref="E2726:U2727" si="2640">+E2727</f>
        <v>0</v>
      </c>
      <c r="F2726" s="40">
        <f t="shared" si="2640"/>
        <v>0</v>
      </c>
      <c r="G2726" s="40">
        <f t="shared" si="2640"/>
        <v>0</v>
      </c>
      <c r="H2726" s="40">
        <f t="shared" si="2640"/>
        <v>0</v>
      </c>
      <c r="I2726" s="40">
        <f t="shared" si="2640"/>
        <v>0</v>
      </c>
      <c r="J2726" s="40">
        <f t="shared" si="2640"/>
        <v>0</v>
      </c>
      <c r="K2726" s="40">
        <f t="shared" si="2640"/>
        <v>0</v>
      </c>
      <c r="L2726" s="40">
        <f t="shared" si="2640"/>
        <v>0</v>
      </c>
      <c r="M2726" s="40">
        <f t="shared" si="2640"/>
        <v>0</v>
      </c>
      <c r="N2726" s="40">
        <f t="shared" si="2640"/>
        <v>0</v>
      </c>
      <c r="O2726" s="40">
        <f t="shared" si="2640"/>
        <v>0</v>
      </c>
      <c r="P2726" s="40">
        <f t="shared" si="2640"/>
        <v>0</v>
      </c>
      <c r="Q2726" s="40">
        <f t="shared" si="2640"/>
        <v>0</v>
      </c>
      <c r="R2726" s="40">
        <f t="shared" si="2640"/>
        <v>0</v>
      </c>
      <c r="S2726" s="40">
        <f t="shared" si="2640"/>
        <v>0</v>
      </c>
      <c r="T2726" s="40">
        <f t="shared" si="2640"/>
        <v>0</v>
      </c>
      <c r="U2726" s="40">
        <f t="shared" si="2640"/>
        <v>0</v>
      </c>
    </row>
    <row r="2727" spans="1:21" ht="12" hidden="1" customHeight="1" x14ac:dyDescent="0.25">
      <c r="A2727" s="34">
        <v>53053501</v>
      </c>
      <c r="B2727" s="35" t="s">
        <v>1175</v>
      </c>
      <c r="C2727" s="35" t="s">
        <v>5</v>
      </c>
      <c r="D2727" s="35">
        <f t="shared" si="2636"/>
        <v>8</v>
      </c>
      <c r="E2727" s="41">
        <f t="shared" si="2640"/>
        <v>0</v>
      </c>
      <c r="F2727" s="41">
        <f t="shared" si="2640"/>
        <v>0</v>
      </c>
      <c r="G2727" s="41">
        <f t="shared" si="2640"/>
        <v>0</v>
      </c>
      <c r="H2727" s="41">
        <f t="shared" si="2640"/>
        <v>0</v>
      </c>
      <c r="I2727" s="41">
        <f t="shared" si="2640"/>
        <v>0</v>
      </c>
      <c r="J2727" s="41">
        <f t="shared" si="2640"/>
        <v>0</v>
      </c>
      <c r="K2727" s="41">
        <f t="shared" si="2640"/>
        <v>0</v>
      </c>
      <c r="L2727" s="41">
        <f t="shared" si="2640"/>
        <v>0</v>
      </c>
      <c r="M2727" s="41">
        <f t="shared" si="2640"/>
        <v>0</v>
      </c>
      <c r="N2727" s="41">
        <f t="shared" si="2640"/>
        <v>0</v>
      </c>
      <c r="O2727" s="41">
        <f t="shared" si="2640"/>
        <v>0</v>
      </c>
      <c r="P2727" s="41">
        <f t="shared" si="2640"/>
        <v>0</v>
      </c>
      <c r="Q2727" s="41">
        <f t="shared" si="2640"/>
        <v>0</v>
      </c>
      <c r="R2727" s="41">
        <f t="shared" si="2640"/>
        <v>0</v>
      </c>
      <c r="S2727" s="41">
        <f t="shared" si="2640"/>
        <v>0</v>
      </c>
      <c r="T2727" s="41">
        <f t="shared" si="2640"/>
        <v>0</v>
      </c>
      <c r="U2727" s="41">
        <f t="shared" si="2640"/>
        <v>0</v>
      </c>
    </row>
    <row r="2728" spans="1:21" ht="12" hidden="1" customHeight="1" x14ac:dyDescent="0.2">
      <c r="A2728" s="3">
        <v>5305350101</v>
      </c>
      <c r="B2728" s="4" t="s">
        <v>1176</v>
      </c>
      <c r="C2728" s="4" t="s">
        <v>9</v>
      </c>
      <c r="D2728" s="4">
        <f t="shared" si="2636"/>
        <v>10</v>
      </c>
      <c r="E2728" s="42">
        <f>+F2728+G2728+J2728+K2728+L2728+H2728+M2728+N2728+I2728+O2728+P2728+Q2728+R2728+S2728+T2728+U2728</f>
        <v>0</v>
      </c>
      <c r="F2728" s="42">
        <f>IFERROR(VLOOKUP($A2728,'2018'!$A$8:$C$209,3,FALSE),0)</f>
        <v>0</v>
      </c>
      <c r="G2728" s="42">
        <f>IFERROR(VLOOKUP($A2728,'2019'!$A$8:$C$282,3,FALSE),0)</f>
        <v>0</v>
      </c>
      <c r="H2728" s="42">
        <f>+IFERROR(VLOOKUP($A2728,'2020'!$A$14:$C$247,3,FALSE),0)</f>
        <v>0</v>
      </c>
      <c r="I2728" s="42">
        <f>+IFERROR(VLOOKUP($A2728,'2021'!$A$12:$C$276,3,FALSE),0)</f>
        <v>0</v>
      </c>
      <c r="J2728" s="42">
        <f>+IFERROR(VLOOKUP($A2728,'2022'!$A:$O,4,FALSE),0)</f>
        <v>0</v>
      </c>
      <c r="K2728" s="42">
        <f>+IFERROR(VLOOKUP($A2728,'2022'!$A:$O,5,FALSE),0)</f>
        <v>0</v>
      </c>
      <c r="L2728" s="42">
        <f>+IFERROR(VLOOKUP($A2728,'2022'!$A:$O,6,FALSE),0)</f>
        <v>0</v>
      </c>
      <c r="M2728" s="42">
        <f>+IFERROR(VLOOKUP($A2728,'2022'!$A:$O,7,FALSE),0)</f>
        <v>0</v>
      </c>
      <c r="N2728" s="42">
        <f>+IFERROR(VLOOKUP($A2728,'2022'!$A:$O,8,FALSE),0)</f>
        <v>0</v>
      </c>
      <c r="O2728" s="42">
        <f>+IFERROR(VLOOKUP($A2728,'2022'!$A:$O,9,FALSE),0)</f>
        <v>0</v>
      </c>
      <c r="P2728" s="42">
        <f>+IFERROR(VLOOKUP($A2728,'2022'!$A:$O,10,FALSE),0)</f>
        <v>0</v>
      </c>
      <c r="Q2728" s="42">
        <f>+IFERROR(VLOOKUP($A2728,'2022'!$A:$O,11,FALSE),0)</f>
        <v>0</v>
      </c>
      <c r="R2728" s="42">
        <f>+IFERROR(VLOOKUP($A2728,'2022'!$A:$O,12,FALSE),0)</f>
        <v>0</v>
      </c>
      <c r="S2728" s="42">
        <f>+IFERROR(VLOOKUP($A2728,'2022'!$A:$O,13,FALSE),0)</f>
        <v>0</v>
      </c>
      <c r="T2728" s="42">
        <f>+IFERROR(VLOOKUP($A2728,'2022'!$A:$O,14,FALSE),0)</f>
        <v>0</v>
      </c>
      <c r="U2728" s="42">
        <f>+IFERROR(VLOOKUP($A2728,'2022'!$A:$O,15,FALSE),0)</f>
        <v>0</v>
      </c>
    </row>
    <row r="2729" spans="1:21" ht="12" hidden="1" customHeight="1" x14ac:dyDescent="0.25">
      <c r="A2729" s="5">
        <v>530595</v>
      </c>
      <c r="B2729" s="6" t="s">
        <v>1177</v>
      </c>
      <c r="C2729" s="6" t="s">
        <v>5</v>
      </c>
      <c r="D2729" s="6">
        <f t="shared" si="2636"/>
        <v>6</v>
      </c>
      <c r="E2729" s="40">
        <f t="shared" ref="E2729:U2730" si="2641">+E2730</f>
        <v>0</v>
      </c>
      <c r="F2729" s="40">
        <f t="shared" si="2641"/>
        <v>0</v>
      </c>
      <c r="G2729" s="40">
        <f t="shared" si="2641"/>
        <v>0</v>
      </c>
      <c r="H2729" s="40">
        <f t="shared" si="2641"/>
        <v>0</v>
      </c>
      <c r="I2729" s="40">
        <f t="shared" si="2641"/>
        <v>0</v>
      </c>
      <c r="J2729" s="40">
        <f t="shared" si="2641"/>
        <v>0</v>
      </c>
      <c r="K2729" s="40">
        <f t="shared" si="2641"/>
        <v>0</v>
      </c>
      <c r="L2729" s="40">
        <f t="shared" si="2641"/>
        <v>0</v>
      </c>
      <c r="M2729" s="40">
        <f t="shared" si="2641"/>
        <v>0</v>
      </c>
      <c r="N2729" s="40">
        <f t="shared" si="2641"/>
        <v>0</v>
      </c>
      <c r="O2729" s="40">
        <f t="shared" si="2641"/>
        <v>0</v>
      </c>
      <c r="P2729" s="40">
        <f t="shared" si="2641"/>
        <v>0</v>
      </c>
      <c r="Q2729" s="40">
        <f t="shared" si="2641"/>
        <v>0</v>
      </c>
      <c r="R2729" s="40">
        <f t="shared" si="2641"/>
        <v>0</v>
      </c>
      <c r="S2729" s="40">
        <f t="shared" si="2641"/>
        <v>0</v>
      </c>
      <c r="T2729" s="40">
        <f t="shared" si="2641"/>
        <v>0</v>
      </c>
      <c r="U2729" s="40">
        <f t="shared" si="2641"/>
        <v>0</v>
      </c>
    </row>
    <row r="2730" spans="1:21" ht="12" hidden="1" x14ac:dyDescent="0.25">
      <c r="A2730" s="34">
        <v>53059501</v>
      </c>
      <c r="B2730" s="35" t="s">
        <v>1177</v>
      </c>
      <c r="C2730" s="35" t="s">
        <v>5</v>
      </c>
      <c r="D2730" s="35">
        <f t="shared" si="2636"/>
        <v>8</v>
      </c>
      <c r="E2730" s="41">
        <f t="shared" si="2641"/>
        <v>0</v>
      </c>
      <c r="F2730" s="41">
        <f t="shared" si="2641"/>
        <v>0</v>
      </c>
      <c r="G2730" s="41">
        <f t="shared" si="2641"/>
        <v>0</v>
      </c>
      <c r="H2730" s="41">
        <f t="shared" si="2641"/>
        <v>0</v>
      </c>
      <c r="I2730" s="41">
        <f t="shared" si="2641"/>
        <v>0</v>
      </c>
      <c r="J2730" s="41">
        <f t="shared" si="2641"/>
        <v>0</v>
      </c>
      <c r="K2730" s="41">
        <f t="shared" si="2641"/>
        <v>0</v>
      </c>
      <c r="L2730" s="41">
        <f t="shared" si="2641"/>
        <v>0</v>
      </c>
      <c r="M2730" s="41">
        <f t="shared" si="2641"/>
        <v>0</v>
      </c>
      <c r="N2730" s="41">
        <f t="shared" si="2641"/>
        <v>0</v>
      </c>
      <c r="O2730" s="41">
        <f t="shared" si="2641"/>
        <v>0</v>
      </c>
      <c r="P2730" s="41">
        <f t="shared" si="2641"/>
        <v>0</v>
      </c>
      <c r="Q2730" s="41">
        <f t="shared" si="2641"/>
        <v>0</v>
      </c>
      <c r="R2730" s="41">
        <f t="shared" si="2641"/>
        <v>0</v>
      </c>
      <c r="S2730" s="41">
        <f t="shared" si="2641"/>
        <v>0</v>
      </c>
      <c r="T2730" s="41">
        <f t="shared" si="2641"/>
        <v>0</v>
      </c>
      <c r="U2730" s="41">
        <f t="shared" si="2641"/>
        <v>0</v>
      </c>
    </row>
    <row r="2731" spans="1:21" ht="12" hidden="1" customHeight="1" x14ac:dyDescent="0.2">
      <c r="A2731" s="3">
        <v>5305950101</v>
      </c>
      <c r="B2731" s="4" t="s">
        <v>1177</v>
      </c>
      <c r="C2731" s="4" t="s">
        <v>9</v>
      </c>
      <c r="D2731" s="4">
        <f t="shared" si="2636"/>
        <v>10</v>
      </c>
      <c r="E2731" s="42">
        <f>+F2731+G2731+J2731+K2731+L2731+H2731+M2731+N2731+I2731+O2731+P2731+Q2731+R2731+S2731+T2731+U2731</f>
        <v>0</v>
      </c>
      <c r="F2731" s="42">
        <f>IFERROR(VLOOKUP($A2731,'2018'!$A$8:$C$209,3,FALSE),0)</f>
        <v>0</v>
      </c>
      <c r="G2731" s="42">
        <f>IFERROR(VLOOKUP($A2731,'2019'!$A$8:$C$282,3,FALSE),0)</f>
        <v>0</v>
      </c>
      <c r="H2731" s="42">
        <f>+IFERROR(VLOOKUP($A2731,'2020'!$A$14:$C$247,3,FALSE),0)</f>
        <v>0</v>
      </c>
      <c r="I2731" s="42">
        <f>+IFERROR(VLOOKUP($A2731,'2021'!$A$12:$C$276,3,FALSE),0)</f>
        <v>0</v>
      </c>
      <c r="J2731" s="42">
        <f>+IFERROR(VLOOKUP($A2731,'2022'!$A:$O,4,FALSE),0)</f>
        <v>0</v>
      </c>
      <c r="K2731" s="42">
        <f>+IFERROR(VLOOKUP($A2731,'2022'!$A:$O,5,FALSE),0)</f>
        <v>0</v>
      </c>
      <c r="L2731" s="42">
        <f>+IFERROR(VLOOKUP($A2731,'2022'!$A:$O,6,FALSE),0)</f>
        <v>0</v>
      </c>
      <c r="M2731" s="42">
        <f>+IFERROR(VLOOKUP($A2731,'2022'!$A:$O,7,FALSE),0)</f>
        <v>0</v>
      </c>
      <c r="N2731" s="42">
        <f>+IFERROR(VLOOKUP($A2731,'2022'!$A:$O,8,FALSE),0)</f>
        <v>0</v>
      </c>
      <c r="O2731" s="42">
        <f>+IFERROR(VLOOKUP($A2731,'2022'!$A:$O,9,FALSE),0)</f>
        <v>0</v>
      </c>
      <c r="P2731" s="42">
        <f>+IFERROR(VLOOKUP($A2731,'2022'!$A:$O,10,FALSE),0)</f>
        <v>0</v>
      </c>
      <c r="Q2731" s="42">
        <f>+IFERROR(VLOOKUP($A2731,'2022'!$A:$O,11,FALSE),0)</f>
        <v>0</v>
      </c>
      <c r="R2731" s="42">
        <f>+IFERROR(VLOOKUP($A2731,'2022'!$A:$O,12,FALSE),0)</f>
        <v>0</v>
      </c>
      <c r="S2731" s="42">
        <f>+IFERROR(VLOOKUP($A2731,'2022'!$A:$O,13,FALSE),0)</f>
        <v>0</v>
      </c>
      <c r="T2731" s="42">
        <f>+IFERROR(VLOOKUP($A2731,'2022'!$A:$O,14,FALSE),0)</f>
        <v>0</v>
      </c>
      <c r="U2731" s="42">
        <f>+IFERROR(VLOOKUP($A2731,'2022'!$A:$O,15,FALSE),0)</f>
        <v>0</v>
      </c>
    </row>
    <row r="2732" spans="1:21" ht="12" hidden="1" customHeight="1" x14ac:dyDescent="0.25">
      <c r="A2732" s="5">
        <v>530598</v>
      </c>
      <c r="B2732" s="6" t="s">
        <v>1178</v>
      </c>
      <c r="C2732" s="6" t="s">
        <v>5</v>
      </c>
      <c r="D2732" s="6">
        <f t="shared" si="2636"/>
        <v>6</v>
      </c>
      <c r="E2732" s="40">
        <f t="shared" ref="E2732:U2733" si="2642">+E2733</f>
        <v>0</v>
      </c>
      <c r="F2732" s="40">
        <f t="shared" si="2642"/>
        <v>0</v>
      </c>
      <c r="G2732" s="40">
        <f t="shared" si="2642"/>
        <v>0</v>
      </c>
      <c r="H2732" s="40">
        <f t="shared" si="2642"/>
        <v>0</v>
      </c>
      <c r="I2732" s="40">
        <f t="shared" si="2642"/>
        <v>0</v>
      </c>
      <c r="J2732" s="40">
        <f t="shared" si="2642"/>
        <v>0</v>
      </c>
      <c r="K2732" s="40">
        <f t="shared" si="2642"/>
        <v>0</v>
      </c>
      <c r="L2732" s="40">
        <f t="shared" si="2642"/>
        <v>0</v>
      </c>
      <c r="M2732" s="40">
        <f t="shared" si="2642"/>
        <v>0</v>
      </c>
      <c r="N2732" s="40">
        <f t="shared" si="2642"/>
        <v>0</v>
      </c>
      <c r="O2732" s="40">
        <f t="shared" si="2642"/>
        <v>0</v>
      </c>
      <c r="P2732" s="40">
        <f t="shared" si="2642"/>
        <v>0</v>
      </c>
      <c r="Q2732" s="40">
        <f t="shared" si="2642"/>
        <v>0</v>
      </c>
      <c r="R2732" s="40">
        <f t="shared" si="2642"/>
        <v>0</v>
      </c>
      <c r="S2732" s="40">
        <f t="shared" si="2642"/>
        <v>0</v>
      </c>
      <c r="T2732" s="40">
        <f t="shared" si="2642"/>
        <v>0</v>
      </c>
      <c r="U2732" s="40">
        <f t="shared" si="2642"/>
        <v>0</v>
      </c>
    </row>
    <row r="2733" spans="1:21" ht="12" hidden="1" x14ac:dyDescent="0.25">
      <c r="A2733" s="34">
        <v>53059801</v>
      </c>
      <c r="B2733" s="35" t="s">
        <v>1178</v>
      </c>
      <c r="C2733" s="35" t="s">
        <v>5</v>
      </c>
      <c r="D2733" s="35">
        <f t="shared" si="2636"/>
        <v>8</v>
      </c>
      <c r="E2733" s="41">
        <f t="shared" si="2642"/>
        <v>0</v>
      </c>
      <c r="F2733" s="41">
        <f t="shared" si="2642"/>
        <v>0</v>
      </c>
      <c r="G2733" s="41">
        <f t="shared" si="2642"/>
        <v>0</v>
      </c>
      <c r="H2733" s="41">
        <f t="shared" si="2642"/>
        <v>0</v>
      </c>
      <c r="I2733" s="41">
        <f t="shared" si="2642"/>
        <v>0</v>
      </c>
      <c r="J2733" s="41">
        <f t="shared" si="2642"/>
        <v>0</v>
      </c>
      <c r="K2733" s="41">
        <f t="shared" si="2642"/>
        <v>0</v>
      </c>
      <c r="L2733" s="41">
        <f t="shared" si="2642"/>
        <v>0</v>
      </c>
      <c r="M2733" s="41">
        <f t="shared" si="2642"/>
        <v>0</v>
      </c>
      <c r="N2733" s="41">
        <f t="shared" si="2642"/>
        <v>0</v>
      </c>
      <c r="O2733" s="41">
        <f t="shared" si="2642"/>
        <v>0</v>
      </c>
      <c r="P2733" s="41">
        <f t="shared" si="2642"/>
        <v>0</v>
      </c>
      <c r="Q2733" s="41">
        <f t="shared" si="2642"/>
        <v>0</v>
      </c>
      <c r="R2733" s="41">
        <f t="shared" si="2642"/>
        <v>0</v>
      </c>
      <c r="S2733" s="41">
        <f t="shared" si="2642"/>
        <v>0</v>
      </c>
      <c r="T2733" s="41">
        <f t="shared" si="2642"/>
        <v>0</v>
      </c>
      <c r="U2733" s="41">
        <f t="shared" si="2642"/>
        <v>0</v>
      </c>
    </row>
    <row r="2734" spans="1:21" ht="12" hidden="1" customHeight="1" x14ac:dyDescent="0.2">
      <c r="A2734" s="3">
        <v>5305980101</v>
      </c>
      <c r="B2734" s="4" t="s">
        <v>1179</v>
      </c>
      <c r="C2734" s="4" t="s">
        <v>9</v>
      </c>
      <c r="D2734" s="4">
        <f t="shared" si="2636"/>
        <v>10</v>
      </c>
      <c r="E2734" s="42">
        <f>+F2734+G2734+J2734+K2734+L2734+H2734+M2734+N2734+I2734+O2734+P2734+Q2734+R2734+S2734+T2734+U2734</f>
        <v>0</v>
      </c>
      <c r="F2734" s="42">
        <f>IFERROR(VLOOKUP($A2734,'2018'!$A$8:$C$209,3,FALSE),0)</f>
        <v>0</v>
      </c>
      <c r="G2734" s="42">
        <f>IFERROR(VLOOKUP($A2734,'2019'!$A$8:$C$282,3,FALSE),0)</f>
        <v>0</v>
      </c>
      <c r="H2734" s="42">
        <f>+IFERROR(VLOOKUP($A2734,'2020'!$A$14:$C$247,3,FALSE),0)</f>
        <v>0</v>
      </c>
      <c r="I2734" s="42">
        <f>+IFERROR(VLOOKUP($A2734,'2021'!$A$12:$C$276,3,FALSE),0)</f>
        <v>0</v>
      </c>
      <c r="J2734" s="42">
        <f>+IFERROR(VLOOKUP($A2734,'2022'!$A:$O,4,FALSE),0)</f>
        <v>0</v>
      </c>
      <c r="K2734" s="42">
        <f>+IFERROR(VLOOKUP($A2734,'2022'!$A:$O,5,FALSE),0)</f>
        <v>0</v>
      </c>
      <c r="L2734" s="42">
        <f>+IFERROR(VLOOKUP($A2734,'2022'!$A:$O,6,FALSE),0)</f>
        <v>0</v>
      </c>
      <c r="M2734" s="42">
        <f>+IFERROR(VLOOKUP($A2734,'2022'!$A:$O,7,FALSE),0)</f>
        <v>0</v>
      </c>
      <c r="N2734" s="42">
        <f>+IFERROR(VLOOKUP($A2734,'2022'!$A:$O,8,FALSE),0)</f>
        <v>0</v>
      </c>
      <c r="O2734" s="42">
        <f>+IFERROR(VLOOKUP($A2734,'2022'!$A:$O,9,FALSE),0)</f>
        <v>0</v>
      </c>
      <c r="P2734" s="42">
        <f>+IFERROR(VLOOKUP($A2734,'2022'!$A:$O,10,FALSE),0)</f>
        <v>0</v>
      </c>
      <c r="Q2734" s="42">
        <f>+IFERROR(VLOOKUP($A2734,'2022'!$A:$O,11,FALSE),0)</f>
        <v>0</v>
      </c>
      <c r="R2734" s="42">
        <f>+IFERROR(VLOOKUP($A2734,'2022'!$A:$O,12,FALSE),0)</f>
        <v>0</v>
      </c>
      <c r="S2734" s="42">
        <f>+IFERROR(VLOOKUP($A2734,'2022'!$A:$O,13,FALSE),0)</f>
        <v>0</v>
      </c>
      <c r="T2734" s="42">
        <f>+IFERROR(VLOOKUP($A2734,'2022'!$A:$O,14,FALSE),0)</f>
        <v>0</v>
      </c>
      <c r="U2734" s="42">
        <f>+IFERROR(VLOOKUP($A2734,'2022'!$A:$O,15,FALSE),0)</f>
        <v>0</v>
      </c>
    </row>
    <row r="2735" spans="1:21" ht="12" hidden="1" customHeight="1" x14ac:dyDescent="0.25">
      <c r="A2735" s="5">
        <v>530599</v>
      </c>
      <c r="B2735" s="6" t="s">
        <v>1180</v>
      </c>
      <c r="C2735" s="6" t="s">
        <v>5</v>
      </c>
      <c r="D2735" s="6">
        <f t="shared" si="2636"/>
        <v>6</v>
      </c>
      <c r="E2735" s="40">
        <f t="shared" ref="E2735:U2735" si="2643">+E2736</f>
        <v>0</v>
      </c>
      <c r="F2735" s="40">
        <f t="shared" si="2643"/>
        <v>0</v>
      </c>
      <c r="G2735" s="40">
        <f t="shared" si="2643"/>
        <v>0</v>
      </c>
      <c r="H2735" s="40">
        <f t="shared" si="2643"/>
        <v>0</v>
      </c>
      <c r="I2735" s="40">
        <f t="shared" si="2643"/>
        <v>0</v>
      </c>
      <c r="J2735" s="40">
        <f t="shared" si="2643"/>
        <v>0</v>
      </c>
      <c r="K2735" s="40">
        <f t="shared" si="2643"/>
        <v>0</v>
      </c>
      <c r="L2735" s="40">
        <f t="shared" si="2643"/>
        <v>0</v>
      </c>
      <c r="M2735" s="40">
        <f t="shared" si="2643"/>
        <v>0</v>
      </c>
      <c r="N2735" s="40">
        <f t="shared" si="2643"/>
        <v>0</v>
      </c>
      <c r="O2735" s="40">
        <f t="shared" si="2643"/>
        <v>0</v>
      </c>
      <c r="P2735" s="40">
        <f t="shared" si="2643"/>
        <v>0</v>
      </c>
      <c r="Q2735" s="40">
        <f t="shared" si="2643"/>
        <v>0</v>
      </c>
      <c r="R2735" s="40">
        <f t="shared" si="2643"/>
        <v>0</v>
      </c>
      <c r="S2735" s="40">
        <f t="shared" si="2643"/>
        <v>0</v>
      </c>
      <c r="T2735" s="40">
        <f t="shared" si="2643"/>
        <v>0</v>
      </c>
      <c r="U2735" s="40">
        <f t="shared" si="2643"/>
        <v>0</v>
      </c>
    </row>
    <row r="2736" spans="1:21" ht="12" hidden="1" x14ac:dyDescent="0.25">
      <c r="A2736" s="34">
        <v>53059901</v>
      </c>
      <c r="B2736" s="35" t="s">
        <v>1180</v>
      </c>
      <c r="C2736" s="35" t="s">
        <v>5</v>
      </c>
      <c r="D2736" s="35">
        <f t="shared" si="2636"/>
        <v>8</v>
      </c>
      <c r="E2736" s="41">
        <f t="shared" ref="E2736:L2736" si="2644">+E2737+E2738+E2739+E2740</f>
        <v>0</v>
      </c>
      <c r="F2736" s="41">
        <f t="shared" si="2644"/>
        <v>0</v>
      </c>
      <c r="G2736" s="41">
        <f t="shared" si="2644"/>
        <v>0</v>
      </c>
      <c r="H2736" s="41">
        <f t="shared" ref="H2736" si="2645">+H2737+H2738+H2739+H2740</f>
        <v>0</v>
      </c>
      <c r="I2736" s="41">
        <f t="shared" ref="I2736" si="2646">+I2737+I2738+I2739+I2740</f>
        <v>0</v>
      </c>
      <c r="J2736" s="41">
        <f t="shared" si="2644"/>
        <v>0</v>
      </c>
      <c r="K2736" s="41">
        <f t="shared" si="2644"/>
        <v>0</v>
      </c>
      <c r="L2736" s="41">
        <f t="shared" si="2644"/>
        <v>0</v>
      </c>
      <c r="M2736" s="41">
        <f t="shared" ref="M2736:N2736" si="2647">+M2737+M2738+M2739+M2740</f>
        <v>0</v>
      </c>
      <c r="N2736" s="41">
        <f t="shared" si="2647"/>
        <v>0</v>
      </c>
      <c r="O2736" s="41">
        <f t="shared" ref="O2736:S2736" si="2648">+O2737+O2738+O2739+O2740</f>
        <v>0</v>
      </c>
      <c r="P2736" s="41">
        <f t="shared" si="2648"/>
        <v>0</v>
      </c>
      <c r="Q2736" s="41">
        <f t="shared" si="2648"/>
        <v>0</v>
      </c>
      <c r="R2736" s="41">
        <f t="shared" si="2648"/>
        <v>0</v>
      </c>
      <c r="S2736" s="41">
        <f t="shared" si="2648"/>
        <v>0</v>
      </c>
      <c r="T2736" s="41">
        <f t="shared" ref="T2736:U2736" si="2649">+T2737+T2738+T2739+T2740</f>
        <v>0</v>
      </c>
      <c r="U2736" s="41">
        <f t="shared" si="2649"/>
        <v>0</v>
      </c>
    </row>
    <row r="2737" spans="1:21" hidden="1" x14ac:dyDescent="0.2">
      <c r="A2737" s="3">
        <v>5305990101</v>
      </c>
      <c r="B2737" s="4" t="s">
        <v>876</v>
      </c>
      <c r="C2737" s="4" t="s">
        <v>9</v>
      </c>
      <c r="D2737" s="4">
        <f t="shared" si="2636"/>
        <v>10</v>
      </c>
      <c r="E2737" s="42">
        <f t="shared" ref="E2737:E2740" si="2650">+F2737+G2737+J2737+K2737+L2737+H2737+M2737+N2737+I2737+O2737+P2737+Q2737+R2737+S2737+T2737+U2737</f>
        <v>0</v>
      </c>
      <c r="F2737" s="42">
        <f>IFERROR(VLOOKUP($A2737,'2018'!$A$8:$C$209,3,FALSE),0)</f>
        <v>0</v>
      </c>
      <c r="G2737" s="42">
        <f>IFERROR(VLOOKUP($A2737,'2019'!$A$8:$C$282,3,FALSE),0)</f>
        <v>0</v>
      </c>
      <c r="H2737" s="42">
        <f>+IFERROR(VLOOKUP($A2737,'2020'!$A$14:$C$247,3,FALSE),0)</f>
        <v>0</v>
      </c>
      <c r="I2737" s="42">
        <f>+IFERROR(VLOOKUP($A2737,'2021'!$A$12:$C$276,3,FALSE),0)</f>
        <v>0</v>
      </c>
      <c r="J2737" s="42">
        <f>+IFERROR(VLOOKUP($A2737,'2022'!$A:$O,4,FALSE),0)</f>
        <v>0</v>
      </c>
      <c r="K2737" s="42">
        <f>+IFERROR(VLOOKUP($A2737,'2022'!$A:$O,5,FALSE),0)</f>
        <v>0</v>
      </c>
      <c r="L2737" s="42">
        <f>+IFERROR(VLOOKUP($A2737,'2022'!$A:$O,6,FALSE),0)</f>
        <v>0</v>
      </c>
      <c r="M2737" s="42">
        <f>+IFERROR(VLOOKUP($A2737,'2022'!$A:$O,7,FALSE),0)</f>
        <v>0</v>
      </c>
      <c r="N2737" s="42">
        <f>+IFERROR(VLOOKUP($A2737,'2022'!$A:$O,8,FALSE),0)</f>
        <v>0</v>
      </c>
      <c r="O2737" s="42">
        <f>+IFERROR(VLOOKUP($A2737,'2022'!$A:$O,9,FALSE),0)</f>
        <v>0</v>
      </c>
      <c r="P2737" s="42">
        <f>+IFERROR(VLOOKUP($A2737,'2022'!$A:$O,10,FALSE),0)</f>
        <v>0</v>
      </c>
      <c r="Q2737" s="42">
        <f>+IFERROR(VLOOKUP($A2737,'2022'!$A:$O,11,FALSE),0)</f>
        <v>0</v>
      </c>
      <c r="R2737" s="42">
        <f>+IFERROR(VLOOKUP($A2737,'2022'!$A:$O,12,FALSE),0)</f>
        <v>0</v>
      </c>
      <c r="S2737" s="42">
        <f>+IFERROR(VLOOKUP($A2737,'2022'!$A:$O,13,FALSE),0)</f>
        <v>0</v>
      </c>
      <c r="T2737" s="42">
        <f>+IFERROR(VLOOKUP($A2737,'2022'!$A:$O,14,FALSE),0)</f>
        <v>0</v>
      </c>
      <c r="U2737" s="42">
        <f>+IFERROR(VLOOKUP($A2737,'2022'!$A:$O,15,FALSE),0)</f>
        <v>0</v>
      </c>
    </row>
    <row r="2738" spans="1:21" hidden="1" x14ac:dyDescent="0.2">
      <c r="A2738" s="3">
        <v>5305990102</v>
      </c>
      <c r="B2738" s="4" t="s">
        <v>1181</v>
      </c>
      <c r="C2738" s="4" t="s">
        <v>9</v>
      </c>
      <c r="D2738" s="4">
        <f t="shared" si="2636"/>
        <v>10</v>
      </c>
      <c r="E2738" s="42">
        <f t="shared" si="2650"/>
        <v>0</v>
      </c>
      <c r="F2738" s="42">
        <f>IFERROR(VLOOKUP($A2738,'2018'!$A$8:$C$209,3,FALSE),0)</f>
        <v>0</v>
      </c>
      <c r="G2738" s="42">
        <f>IFERROR(VLOOKUP($A2738,'2019'!$A$8:$C$282,3,FALSE),0)</f>
        <v>0</v>
      </c>
      <c r="H2738" s="42">
        <f>+IFERROR(VLOOKUP($A2738,'2020'!$A$14:$C$247,3,FALSE),0)</f>
        <v>0</v>
      </c>
      <c r="I2738" s="42">
        <f>+IFERROR(VLOOKUP($A2738,'2021'!$A$12:$C$276,3,FALSE),0)</f>
        <v>0</v>
      </c>
      <c r="J2738" s="42">
        <f>+IFERROR(VLOOKUP($A2738,'2022'!$A:$O,4,FALSE),0)</f>
        <v>0</v>
      </c>
      <c r="K2738" s="42">
        <f>+IFERROR(VLOOKUP($A2738,'2022'!$A:$O,5,FALSE),0)</f>
        <v>0</v>
      </c>
      <c r="L2738" s="42">
        <f>+IFERROR(VLOOKUP($A2738,'2022'!$A:$O,6,FALSE),0)</f>
        <v>0</v>
      </c>
      <c r="M2738" s="42">
        <f>+IFERROR(VLOOKUP($A2738,'2022'!$A:$O,7,FALSE),0)</f>
        <v>0</v>
      </c>
      <c r="N2738" s="42">
        <f>+IFERROR(VLOOKUP($A2738,'2022'!$A:$O,8,FALSE),0)</f>
        <v>0</v>
      </c>
      <c r="O2738" s="42">
        <f>+IFERROR(VLOOKUP($A2738,'2022'!$A:$O,9,FALSE),0)</f>
        <v>0</v>
      </c>
      <c r="P2738" s="42">
        <f>+IFERROR(VLOOKUP($A2738,'2022'!$A:$O,10,FALSE),0)</f>
        <v>0</v>
      </c>
      <c r="Q2738" s="42">
        <f>+IFERROR(VLOOKUP($A2738,'2022'!$A:$O,11,FALSE),0)</f>
        <v>0</v>
      </c>
      <c r="R2738" s="42">
        <f>+IFERROR(VLOOKUP($A2738,'2022'!$A:$O,12,FALSE),0)</f>
        <v>0</v>
      </c>
      <c r="S2738" s="42">
        <f>+IFERROR(VLOOKUP($A2738,'2022'!$A:$O,13,FALSE),0)</f>
        <v>0</v>
      </c>
      <c r="T2738" s="42">
        <f>+IFERROR(VLOOKUP($A2738,'2022'!$A:$O,14,FALSE),0)</f>
        <v>0</v>
      </c>
      <c r="U2738" s="42">
        <f>+IFERROR(VLOOKUP($A2738,'2022'!$A:$O,15,FALSE),0)</f>
        <v>0</v>
      </c>
    </row>
    <row r="2739" spans="1:21" hidden="1" x14ac:dyDescent="0.2">
      <c r="A2739" s="3">
        <v>5305990103</v>
      </c>
      <c r="B2739" s="4" t="s">
        <v>1329</v>
      </c>
      <c r="C2739" s="4" t="s">
        <v>9</v>
      </c>
      <c r="D2739" s="4">
        <f t="shared" si="2636"/>
        <v>10</v>
      </c>
      <c r="E2739" s="42">
        <f t="shared" si="2650"/>
        <v>0</v>
      </c>
      <c r="F2739" s="42">
        <f>IFERROR(VLOOKUP($A2739,'2018'!$A$8:$C$209,3,FALSE),0)</f>
        <v>0</v>
      </c>
      <c r="G2739" s="42">
        <f>IFERROR(VLOOKUP($A2739,'2019'!$A$8:$C$282,3,FALSE),0)</f>
        <v>0</v>
      </c>
      <c r="H2739" s="42">
        <f>+IFERROR(VLOOKUP($A2739,'2020'!$A$14:$C$247,3,FALSE),0)</f>
        <v>0</v>
      </c>
      <c r="I2739" s="42">
        <f>+IFERROR(VLOOKUP($A2739,'2021'!$A$12:$C$276,3,FALSE),0)</f>
        <v>0</v>
      </c>
      <c r="J2739" s="42">
        <f>+IFERROR(VLOOKUP($A2739,'2022'!$A:$O,4,FALSE),0)</f>
        <v>0</v>
      </c>
      <c r="K2739" s="42">
        <f>+IFERROR(VLOOKUP($A2739,'2022'!$A:$O,5,FALSE),0)</f>
        <v>0</v>
      </c>
      <c r="L2739" s="42">
        <f>+IFERROR(VLOOKUP($A2739,'2022'!$A:$O,6,FALSE),0)</f>
        <v>0</v>
      </c>
      <c r="M2739" s="42">
        <f>+IFERROR(VLOOKUP($A2739,'2022'!$A:$O,7,FALSE),0)</f>
        <v>0</v>
      </c>
      <c r="N2739" s="42">
        <f>+IFERROR(VLOOKUP($A2739,'2022'!$A:$O,8,FALSE),0)</f>
        <v>0</v>
      </c>
      <c r="O2739" s="42">
        <f>+IFERROR(VLOOKUP($A2739,'2022'!$A:$O,9,FALSE),0)</f>
        <v>0</v>
      </c>
      <c r="P2739" s="42">
        <f>+IFERROR(VLOOKUP($A2739,'2022'!$A:$O,10,FALSE),0)</f>
        <v>0</v>
      </c>
      <c r="Q2739" s="42">
        <f>+IFERROR(VLOOKUP($A2739,'2022'!$A:$O,11,FALSE),0)</f>
        <v>0</v>
      </c>
      <c r="R2739" s="42">
        <f>+IFERROR(VLOOKUP($A2739,'2022'!$A:$O,12,FALSE),0)</f>
        <v>0</v>
      </c>
      <c r="S2739" s="42">
        <f>+IFERROR(VLOOKUP($A2739,'2022'!$A:$O,13,FALSE),0)</f>
        <v>0</v>
      </c>
      <c r="T2739" s="42">
        <f>+IFERROR(VLOOKUP($A2739,'2022'!$A:$O,14,FALSE),0)</f>
        <v>0</v>
      </c>
      <c r="U2739" s="42">
        <f>+IFERROR(VLOOKUP($A2739,'2022'!$A:$O,15,FALSE),0)</f>
        <v>0</v>
      </c>
    </row>
    <row r="2740" spans="1:21" hidden="1" x14ac:dyDescent="0.2">
      <c r="A2740" s="3">
        <v>5305990104</v>
      </c>
      <c r="B2740" s="4" t="s">
        <v>1330</v>
      </c>
      <c r="C2740" s="4" t="s">
        <v>9</v>
      </c>
      <c r="D2740" s="4">
        <f t="shared" si="2636"/>
        <v>10</v>
      </c>
      <c r="E2740" s="42">
        <f t="shared" si="2650"/>
        <v>0</v>
      </c>
      <c r="F2740" s="42">
        <f>IFERROR(VLOOKUP($A2740,'2018'!$A$8:$C$209,3,FALSE),0)</f>
        <v>0</v>
      </c>
      <c r="G2740" s="42">
        <f>IFERROR(VLOOKUP($A2740,'2019'!$A$8:$C$282,3,FALSE),0)</f>
        <v>0</v>
      </c>
      <c r="H2740" s="42">
        <f>+IFERROR(VLOOKUP($A2740,'2020'!$A$14:$C$247,3,FALSE),0)</f>
        <v>0</v>
      </c>
      <c r="I2740" s="42">
        <f>+IFERROR(VLOOKUP($A2740,'2021'!$A$12:$C$276,3,FALSE),0)</f>
        <v>0</v>
      </c>
      <c r="J2740" s="42">
        <f>+IFERROR(VLOOKUP($A2740,'2022'!$A:$O,4,FALSE),0)</f>
        <v>0</v>
      </c>
      <c r="K2740" s="42">
        <f>+IFERROR(VLOOKUP($A2740,'2022'!$A:$O,5,FALSE),0)</f>
        <v>0</v>
      </c>
      <c r="L2740" s="42">
        <f>+IFERROR(VLOOKUP($A2740,'2022'!$A:$O,6,FALSE),0)</f>
        <v>0</v>
      </c>
      <c r="M2740" s="42">
        <f>+IFERROR(VLOOKUP($A2740,'2022'!$A:$O,7,FALSE),0)</f>
        <v>0</v>
      </c>
      <c r="N2740" s="42">
        <f>+IFERROR(VLOOKUP($A2740,'2022'!$A:$O,8,FALSE),0)</f>
        <v>0</v>
      </c>
      <c r="O2740" s="42">
        <f>+IFERROR(VLOOKUP($A2740,'2022'!$A:$O,9,FALSE),0)</f>
        <v>0</v>
      </c>
      <c r="P2740" s="42">
        <f>+IFERROR(VLOOKUP($A2740,'2022'!$A:$O,10,FALSE),0)</f>
        <v>0</v>
      </c>
      <c r="Q2740" s="42">
        <f>+IFERROR(VLOOKUP($A2740,'2022'!$A:$O,11,FALSE),0)</f>
        <v>0</v>
      </c>
      <c r="R2740" s="42">
        <f>+IFERROR(VLOOKUP($A2740,'2022'!$A:$O,12,FALSE),0)</f>
        <v>0</v>
      </c>
      <c r="S2740" s="42">
        <f>+IFERROR(VLOOKUP($A2740,'2022'!$A:$O,13,FALSE),0)</f>
        <v>0</v>
      </c>
      <c r="T2740" s="42">
        <f>+IFERROR(VLOOKUP($A2740,'2022'!$A:$O,14,FALSE),0)</f>
        <v>0</v>
      </c>
      <c r="U2740" s="42">
        <f>+IFERROR(VLOOKUP($A2740,'2022'!$A:$O,15,FALSE),0)</f>
        <v>0</v>
      </c>
    </row>
    <row r="2741" spans="1:21" ht="12" hidden="1" customHeight="1" x14ac:dyDescent="0.25">
      <c r="A2741" s="32">
        <v>5310</v>
      </c>
      <c r="B2741" s="33" t="s">
        <v>1182</v>
      </c>
      <c r="C2741" s="33" t="s">
        <v>5</v>
      </c>
      <c r="D2741" s="33">
        <f t="shared" si="2636"/>
        <v>4</v>
      </c>
      <c r="E2741" s="39">
        <f t="shared" ref="E2741:L2741" si="2651">+E2742+E2745+E2748+E2756+E2759+E2762+E2765+E2768</f>
        <v>0</v>
      </c>
      <c r="F2741" s="39">
        <f t="shared" si="2651"/>
        <v>0</v>
      </c>
      <c r="G2741" s="39">
        <f t="shared" si="2651"/>
        <v>0</v>
      </c>
      <c r="H2741" s="39">
        <f t="shared" ref="H2741" si="2652">+H2742+H2745+H2748+H2756+H2759+H2762+H2765+H2768</f>
        <v>0</v>
      </c>
      <c r="I2741" s="39">
        <f t="shared" ref="I2741" si="2653">+I2742+I2745+I2748+I2756+I2759+I2762+I2765+I2768</f>
        <v>0</v>
      </c>
      <c r="J2741" s="39">
        <f t="shared" si="2651"/>
        <v>0</v>
      </c>
      <c r="K2741" s="39">
        <f t="shared" si="2651"/>
        <v>0</v>
      </c>
      <c r="L2741" s="39">
        <f t="shared" si="2651"/>
        <v>0</v>
      </c>
      <c r="M2741" s="39">
        <f t="shared" ref="M2741:N2741" si="2654">+M2742+M2745+M2748+M2756+M2759+M2762+M2765+M2768</f>
        <v>0</v>
      </c>
      <c r="N2741" s="39">
        <f t="shared" si="2654"/>
        <v>0</v>
      </c>
      <c r="O2741" s="39">
        <f t="shared" ref="O2741:S2741" si="2655">+O2742+O2745+O2748+O2756+O2759+O2762+O2765+O2768</f>
        <v>0</v>
      </c>
      <c r="P2741" s="39">
        <f t="shared" si="2655"/>
        <v>0</v>
      </c>
      <c r="Q2741" s="39">
        <f t="shared" si="2655"/>
        <v>0</v>
      </c>
      <c r="R2741" s="39">
        <f t="shared" si="2655"/>
        <v>0</v>
      </c>
      <c r="S2741" s="39">
        <f t="shared" si="2655"/>
        <v>0</v>
      </c>
      <c r="T2741" s="39">
        <f t="shared" ref="T2741:U2741" si="2656">+T2742+T2745+T2748+T2756+T2759+T2762+T2765+T2768</f>
        <v>0</v>
      </c>
      <c r="U2741" s="39">
        <f t="shared" si="2656"/>
        <v>0</v>
      </c>
    </row>
    <row r="2742" spans="1:21" ht="12" hidden="1" customHeight="1" x14ac:dyDescent="0.25">
      <c r="A2742" s="5">
        <v>531005</v>
      </c>
      <c r="B2742" s="6" t="s">
        <v>1182</v>
      </c>
      <c r="C2742" s="6" t="s">
        <v>5</v>
      </c>
      <c r="D2742" s="6">
        <f t="shared" si="2636"/>
        <v>6</v>
      </c>
      <c r="E2742" s="40">
        <f t="shared" ref="E2742:U2743" si="2657">+E2743</f>
        <v>0</v>
      </c>
      <c r="F2742" s="40">
        <f t="shared" si="2657"/>
        <v>0</v>
      </c>
      <c r="G2742" s="40">
        <f t="shared" si="2657"/>
        <v>0</v>
      </c>
      <c r="H2742" s="40">
        <f t="shared" si="2657"/>
        <v>0</v>
      </c>
      <c r="I2742" s="40">
        <f t="shared" si="2657"/>
        <v>0</v>
      </c>
      <c r="J2742" s="40">
        <f t="shared" si="2657"/>
        <v>0</v>
      </c>
      <c r="K2742" s="40">
        <f t="shared" si="2657"/>
        <v>0</v>
      </c>
      <c r="L2742" s="40">
        <f t="shared" si="2657"/>
        <v>0</v>
      </c>
      <c r="M2742" s="40">
        <f t="shared" si="2657"/>
        <v>0</v>
      </c>
      <c r="N2742" s="40">
        <f t="shared" si="2657"/>
        <v>0</v>
      </c>
      <c r="O2742" s="40">
        <f t="shared" si="2657"/>
        <v>0</v>
      </c>
      <c r="P2742" s="40">
        <f t="shared" si="2657"/>
        <v>0</v>
      </c>
      <c r="Q2742" s="40">
        <f t="shared" si="2657"/>
        <v>0</v>
      </c>
      <c r="R2742" s="40">
        <f t="shared" si="2657"/>
        <v>0</v>
      </c>
      <c r="S2742" s="40">
        <f t="shared" si="2657"/>
        <v>0</v>
      </c>
      <c r="T2742" s="40">
        <f t="shared" si="2657"/>
        <v>0</v>
      </c>
      <c r="U2742" s="40">
        <f t="shared" si="2657"/>
        <v>0</v>
      </c>
    </row>
    <row r="2743" spans="1:21" ht="12" hidden="1" x14ac:dyDescent="0.25">
      <c r="A2743" s="34">
        <v>53100501</v>
      </c>
      <c r="B2743" s="35" t="s">
        <v>1183</v>
      </c>
      <c r="C2743" s="35" t="s">
        <v>5</v>
      </c>
      <c r="D2743" s="35">
        <f t="shared" si="2636"/>
        <v>8</v>
      </c>
      <c r="E2743" s="41">
        <f t="shared" si="2657"/>
        <v>0</v>
      </c>
      <c r="F2743" s="41">
        <f t="shared" si="2657"/>
        <v>0</v>
      </c>
      <c r="G2743" s="41">
        <f t="shared" si="2657"/>
        <v>0</v>
      </c>
      <c r="H2743" s="41">
        <f t="shared" si="2657"/>
        <v>0</v>
      </c>
      <c r="I2743" s="41">
        <f t="shared" si="2657"/>
        <v>0</v>
      </c>
      <c r="J2743" s="41">
        <f t="shared" si="2657"/>
        <v>0</v>
      </c>
      <c r="K2743" s="41">
        <f t="shared" si="2657"/>
        <v>0</v>
      </c>
      <c r="L2743" s="41">
        <f t="shared" si="2657"/>
        <v>0</v>
      </c>
      <c r="M2743" s="41">
        <f t="shared" si="2657"/>
        <v>0</v>
      </c>
      <c r="N2743" s="41">
        <f t="shared" si="2657"/>
        <v>0</v>
      </c>
      <c r="O2743" s="41">
        <f t="shared" si="2657"/>
        <v>0</v>
      </c>
      <c r="P2743" s="41">
        <f t="shared" si="2657"/>
        <v>0</v>
      </c>
      <c r="Q2743" s="41">
        <f t="shared" si="2657"/>
        <v>0</v>
      </c>
      <c r="R2743" s="41">
        <f t="shared" si="2657"/>
        <v>0</v>
      </c>
      <c r="S2743" s="41">
        <f t="shared" si="2657"/>
        <v>0</v>
      </c>
      <c r="T2743" s="41">
        <f t="shared" si="2657"/>
        <v>0</v>
      </c>
      <c r="U2743" s="41">
        <f t="shared" si="2657"/>
        <v>0</v>
      </c>
    </row>
    <row r="2744" spans="1:21" ht="12" hidden="1" customHeight="1" x14ac:dyDescent="0.2">
      <c r="A2744" s="3">
        <v>5310050101</v>
      </c>
      <c r="B2744" s="4" t="s">
        <v>1183</v>
      </c>
      <c r="C2744" s="4" t="s">
        <v>9</v>
      </c>
      <c r="D2744" s="4">
        <f t="shared" si="2636"/>
        <v>10</v>
      </c>
      <c r="E2744" s="42">
        <f>+F2744+G2744+J2744+K2744+L2744+H2744+M2744+N2744+I2744+O2744+P2744+Q2744+R2744+S2744+T2744+U2744</f>
        <v>0</v>
      </c>
      <c r="F2744" s="42">
        <f>IFERROR(VLOOKUP($A2744,'2018'!$A$8:$C$209,3,FALSE),0)</f>
        <v>0</v>
      </c>
      <c r="G2744" s="42">
        <f>IFERROR(VLOOKUP($A2744,'2019'!$A$8:$C$282,3,FALSE),0)</f>
        <v>0</v>
      </c>
      <c r="H2744" s="42">
        <f>+IFERROR(VLOOKUP($A2744,'2020'!$A$14:$C$247,3,FALSE),0)</f>
        <v>0</v>
      </c>
      <c r="I2744" s="42">
        <f>+IFERROR(VLOOKUP($A2744,'2021'!$A$12:$C$276,3,FALSE),0)</f>
        <v>0</v>
      </c>
      <c r="J2744" s="42">
        <f>+IFERROR(VLOOKUP($A2744,'2022'!$A:$O,4,FALSE),0)</f>
        <v>0</v>
      </c>
      <c r="K2744" s="42">
        <f>+IFERROR(VLOOKUP($A2744,'2022'!$A:$O,5,FALSE),0)</f>
        <v>0</v>
      </c>
      <c r="L2744" s="42">
        <f>+IFERROR(VLOOKUP($A2744,'2022'!$A:$O,6,FALSE),0)</f>
        <v>0</v>
      </c>
      <c r="M2744" s="42">
        <f>+IFERROR(VLOOKUP($A2744,'2022'!$A:$O,7,FALSE),0)</f>
        <v>0</v>
      </c>
      <c r="N2744" s="42">
        <f>+IFERROR(VLOOKUP($A2744,'2022'!$A:$O,8,FALSE),0)</f>
        <v>0</v>
      </c>
      <c r="O2744" s="42">
        <f>+IFERROR(VLOOKUP($A2744,'2022'!$A:$O,9,FALSE),0)</f>
        <v>0</v>
      </c>
      <c r="P2744" s="42">
        <f>+IFERROR(VLOOKUP($A2744,'2022'!$A:$O,10,FALSE),0)</f>
        <v>0</v>
      </c>
      <c r="Q2744" s="42">
        <f>+IFERROR(VLOOKUP($A2744,'2022'!$A:$O,11,FALSE),0)</f>
        <v>0</v>
      </c>
      <c r="R2744" s="42">
        <f>+IFERROR(VLOOKUP($A2744,'2022'!$A:$O,12,FALSE),0)</f>
        <v>0</v>
      </c>
      <c r="S2744" s="42">
        <f>+IFERROR(VLOOKUP($A2744,'2022'!$A:$O,13,FALSE),0)</f>
        <v>0</v>
      </c>
      <c r="T2744" s="42">
        <f>+IFERROR(VLOOKUP($A2744,'2022'!$A:$O,14,FALSE),0)</f>
        <v>0</v>
      </c>
      <c r="U2744" s="42">
        <f>+IFERROR(VLOOKUP($A2744,'2022'!$A:$O,15,FALSE),0)</f>
        <v>0</v>
      </c>
    </row>
    <row r="2745" spans="1:21" ht="12" hidden="1" customHeight="1" x14ac:dyDescent="0.25">
      <c r="A2745" s="5">
        <v>531010</v>
      </c>
      <c r="B2745" s="6" t="s">
        <v>1184</v>
      </c>
      <c r="C2745" s="6" t="s">
        <v>5</v>
      </c>
      <c r="D2745" s="6">
        <f t="shared" si="2636"/>
        <v>6</v>
      </c>
      <c r="E2745" s="40">
        <f t="shared" ref="E2745:U2746" si="2658">+E2746</f>
        <v>0</v>
      </c>
      <c r="F2745" s="40">
        <f t="shared" si="2658"/>
        <v>0</v>
      </c>
      <c r="G2745" s="40">
        <f t="shared" si="2658"/>
        <v>0</v>
      </c>
      <c r="H2745" s="40">
        <f t="shared" si="2658"/>
        <v>0</v>
      </c>
      <c r="I2745" s="40">
        <f t="shared" si="2658"/>
        <v>0</v>
      </c>
      <c r="J2745" s="40">
        <f t="shared" si="2658"/>
        <v>0</v>
      </c>
      <c r="K2745" s="40">
        <f t="shared" si="2658"/>
        <v>0</v>
      </c>
      <c r="L2745" s="40">
        <f t="shared" si="2658"/>
        <v>0</v>
      </c>
      <c r="M2745" s="40">
        <f t="shared" si="2658"/>
        <v>0</v>
      </c>
      <c r="N2745" s="40">
        <f t="shared" si="2658"/>
        <v>0</v>
      </c>
      <c r="O2745" s="40">
        <f t="shared" si="2658"/>
        <v>0</v>
      </c>
      <c r="P2745" s="40">
        <f t="shared" si="2658"/>
        <v>0</v>
      </c>
      <c r="Q2745" s="40">
        <f t="shared" si="2658"/>
        <v>0</v>
      </c>
      <c r="R2745" s="40">
        <f t="shared" si="2658"/>
        <v>0</v>
      </c>
      <c r="S2745" s="40">
        <f t="shared" si="2658"/>
        <v>0</v>
      </c>
      <c r="T2745" s="40">
        <f t="shared" si="2658"/>
        <v>0</v>
      </c>
      <c r="U2745" s="40">
        <f t="shared" si="2658"/>
        <v>0</v>
      </c>
    </row>
    <row r="2746" spans="1:21" ht="12" hidden="1" x14ac:dyDescent="0.25">
      <c r="A2746" s="34">
        <v>53101001</v>
      </c>
      <c r="B2746" s="35" t="s">
        <v>1184</v>
      </c>
      <c r="C2746" s="35" t="s">
        <v>5</v>
      </c>
      <c r="D2746" s="35">
        <f t="shared" si="2636"/>
        <v>8</v>
      </c>
      <c r="E2746" s="41">
        <f t="shared" si="2658"/>
        <v>0</v>
      </c>
      <c r="F2746" s="41">
        <f t="shared" si="2658"/>
        <v>0</v>
      </c>
      <c r="G2746" s="41">
        <f t="shared" si="2658"/>
        <v>0</v>
      </c>
      <c r="H2746" s="41">
        <f t="shared" si="2658"/>
        <v>0</v>
      </c>
      <c r="I2746" s="41">
        <f t="shared" si="2658"/>
        <v>0</v>
      </c>
      <c r="J2746" s="41">
        <f t="shared" si="2658"/>
        <v>0</v>
      </c>
      <c r="K2746" s="41">
        <f t="shared" si="2658"/>
        <v>0</v>
      </c>
      <c r="L2746" s="41">
        <f t="shared" si="2658"/>
        <v>0</v>
      </c>
      <c r="M2746" s="41">
        <f t="shared" si="2658"/>
        <v>0</v>
      </c>
      <c r="N2746" s="41">
        <f t="shared" si="2658"/>
        <v>0</v>
      </c>
      <c r="O2746" s="41">
        <f t="shared" si="2658"/>
        <v>0</v>
      </c>
      <c r="P2746" s="41">
        <f t="shared" si="2658"/>
        <v>0</v>
      </c>
      <c r="Q2746" s="41">
        <f t="shared" si="2658"/>
        <v>0</v>
      </c>
      <c r="R2746" s="41">
        <f t="shared" si="2658"/>
        <v>0</v>
      </c>
      <c r="S2746" s="41">
        <f t="shared" si="2658"/>
        <v>0</v>
      </c>
      <c r="T2746" s="41">
        <f t="shared" si="2658"/>
        <v>0</v>
      </c>
      <c r="U2746" s="41">
        <f t="shared" si="2658"/>
        <v>0</v>
      </c>
    </row>
    <row r="2747" spans="1:21" ht="12" hidden="1" customHeight="1" x14ac:dyDescent="0.2">
      <c r="A2747" s="3">
        <v>5310100101</v>
      </c>
      <c r="B2747" s="4" t="s">
        <v>1185</v>
      </c>
      <c r="C2747" s="4" t="s">
        <v>9</v>
      </c>
      <c r="D2747" s="4">
        <f t="shared" si="2636"/>
        <v>10</v>
      </c>
      <c r="E2747" s="42">
        <f>+F2747+G2747+J2747+K2747+L2747+H2747+M2747+N2747+I2747+O2747+P2747+Q2747+R2747+S2747+T2747+U2747</f>
        <v>0</v>
      </c>
      <c r="F2747" s="42">
        <f>IFERROR(VLOOKUP($A2747,'2018'!$A$8:$C$209,3,FALSE),0)</f>
        <v>0</v>
      </c>
      <c r="G2747" s="42">
        <f>IFERROR(VLOOKUP($A2747,'2019'!$A$8:$C$282,3,FALSE),0)</f>
        <v>0</v>
      </c>
      <c r="H2747" s="42">
        <f>+IFERROR(VLOOKUP($A2747,'2020'!$A$14:$C$247,3,FALSE),0)</f>
        <v>0</v>
      </c>
      <c r="I2747" s="42">
        <f>+IFERROR(VLOOKUP($A2747,'2021'!$A$12:$C$276,3,FALSE),0)</f>
        <v>0</v>
      </c>
      <c r="J2747" s="42">
        <f>+IFERROR(VLOOKUP($A2747,'2022'!$A:$O,4,FALSE),0)</f>
        <v>0</v>
      </c>
      <c r="K2747" s="42">
        <f>+IFERROR(VLOOKUP($A2747,'2022'!$A:$O,5,FALSE),0)</f>
        <v>0</v>
      </c>
      <c r="L2747" s="42">
        <f>+IFERROR(VLOOKUP($A2747,'2022'!$A:$O,6,FALSE),0)</f>
        <v>0</v>
      </c>
      <c r="M2747" s="42">
        <f>+IFERROR(VLOOKUP($A2747,'2022'!$A:$O,7,FALSE),0)</f>
        <v>0</v>
      </c>
      <c r="N2747" s="42">
        <f>+IFERROR(VLOOKUP($A2747,'2022'!$A:$O,8,FALSE),0)</f>
        <v>0</v>
      </c>
      <c r="O2747" s="42">
        <f>+IFERROR(VLOOKUP($A2747,'2022'!$A:$O,9,FALSE),0)</f>
        <v>0</v>
      </c>
      <c r="P2747" s="42">
        <f>+IFERROR(VLOOKUP($A2747,'2022'!$A:$O,10,FALSE),0)</f>
        <v>0</v>
      </c>
      <c r="Q2747" s="42">
        <f>+IFERROR(VLOOKUP($A2747,'2022'!$A:$O,11,FALSE),0)</f>
        <v>0</v>
      </c>
      <c r="R2747" s="42">
        <f>+IFERROR(VLOOKUP($A2747,'2022'!$A:$O,12,FALSE),0)</f>
        <v>0</v>
      </c>
      <c r="S2747" s="42">
        <f>+IFERROR(VLOOKUP($A2747,'2022'!$A:$O,13,FALSE),0)</f>
        <v>0</v>
      </c>
      <c r="T2747" s="42">
        <f>+IFERROR(VLOOKUP($A2747,'2022'!$A:$O,14,FALSE),0)</f>
        <v>0</v>
      </c>
      <c r="U2747" s="42">
        <f>+IFERROR(VLOOKUP($A2747,'2022'!$A:$O,15,FALSE),0)</f>
        <v>0</v>
      </c>
    </row>
    <row r="2748" spans="1:21" ht="12" hidden="1" customHeight="1" x14ac:dyDescent="0.25">
      <c r="A2748" s="5">
        <v>531015</v>
      </c>
      <c r="B2748" s="6" t="s">
        <v>1186</v>
      </c>
      <c r="C2748" s="6" t="s">
        <v>5</v>
      </c>
      <c r="D2748" s="6">
        <f t="shared" si="2636"/>
        <v>6</v>
      </c>
      <c r="E2748" s="40">
        <f t="shared" ref="E2748:U2748" si="2659">+E2749</f>
        <v>0</v>
      </c>
      <c r="F2748" s="40">
        <f t="shared" si="2659"/>
        <v>0</v>
      </c>
      <c r="G2748" s="40">
        <f t="shared" si="2659"/>
        <v>0</v>
      </c>
      <c r="H2748" s="40">
        <f t="shared" si="2659"/>
        <v>0</v>
      </c>
      <c r="I2748" s="40">
        <f t="shared" si="2659"/>
        <v>0</v>
      </c>
      <c r="J2748" s="40">
        <f t="shared" si="2659"/>
        <v>0</v>
      </c>
      <c r="K2748" s="40">
        <f t="shared" si="2659"/>
        <v>0</v>
      </c>
      <c r="L2748" s="40">
        <f t="shared" si="2659"/>
        <v>0</v>
      </c>
      <c r="M2748" s="40">
        <f t="shared" si="2659"/>
        <v>0</v>
      </c>
      <c r="N2748" s="40">
        <f t="shared" si="2659"/>
        <v>0</v>
      </c>
      <c r="O2748" s="40">
        <f t="shared" si="2659"/>
        <v>0</v>
      </c>
      <c r="P2748" s="40">
        <f t="shared" si="2659"/>
        <v>0</v>
      </c>
      <c r="Q2748" s="40">
        <f t="shared" si="2659"/>
        <v>0</v>
      </c>
      <c r="R2748" s="40">
        <f t="shared" si="2659"/>
        <v>0</v>
      </c>
      <c r="S2748" s="40">
        <f t="shared" si="2659"/>
        <v>0</v>
      </c>
      <c r="T2748" s="40">
        <f t="shared" si="2659"/>
        <v>0</v>
      </c>
      <c r="U2748" s="40">
        <f t="shared" si="2659"/>
        <v>0</v>
      </c>
    </row>
    <row r="2749" spans="1:21" ht="12" hidden="1" x14ac:dyDescent="0.25">
      <c r="A2749" s="34">
        <v>53101501</v>
      </c>
      <c r="B2749" s="35" t="s">
        <v>1186</v>
      </c>
      <c r="C2749" s="35" t="s">
        <v>5</v>
      </c>
      <c r="D2749" s="35">
        <f t="shared" si="2636"/>
        <v>8</v>
      </c>
      <c r="E2749" s="41">
        <f t="shared" ref="E2749:L2749" si="2660">SUBTOTAL(9,E2750:E2755)</f>
        <v>0</v>
      </c>
      <c r="F2749" s="41">
        <f t="shared" si="2660"/>
        <v>0</v>
      </c>
      <c r="G2749" s="41">
        <f t="shared" si="2660"/>
        <v>0</v>
      </c>
      <c r="H2749" s="41">
        <f t="shared" ref="H2749" si="2661">SUBTOTAL(9,H2750:H2755)</f>
        <v>0</v>
      </c>
      <c r="I2749" s="41">
        <f t="shared" ref="I2749" si="2662">SUBTOTAL(9,I2750:I2755)</f>
        <v>0</v>
      </c>
      <c r="J2749" s="41">
        <f t="shared" si="2660"/>
        <v>0</v>
      </c>
      <c r="K2749" s="41">
        <f t="shared" si="2660"/>
        <v>0</v>
      </c>
      <c r="L2749" s="41">
        <f t="shared" si="2660"/>
        <v>0</v>
      </c>
      <c r="M2749" s="41">
        <f t="shared" ref="M2749:N2749" si="2663">SUBTOTAL(9,M2750:M2755)</f>
        <v>0</v>
      </c>
      <c r="N2749" s="41">
        <f t="shared" si="2663"/>
        <v>0</v>
      </c>
      <c r="O2749" s="41">
        <f t="shared" ref="O2749:S2749" si="2664">SUBTOTAL(9,O2750:O2755)</f>
        <v>0</v>
      </c>
      <c r="P2749" s="41">
        <f t="shared" si="2664"/>
        <v>0</v>
      </c>
      <c r="Q2749" s="41">
        <f t="shared" si="2664"/>
        <v>0</v>
      </c>
      <c r="R2749" s="41">
        <f t="shared" si="2664"/>
        <v>0</v>
      </c>
      <c r="S2749" s="41">
        <f t="shared" si="2664"/>
        <v>0</v>
      </c>
      <c r="T2749" s="41">
        <f t="shared" ref="T2749:U2749" si="2665">SUBTOTAL(9,T2750:T2755)</f>
        <v>0</v>
      </c>
      <c r="U2749" s="41">
        <f t="shared" si="2665"/>
        <v>0</v>
      </c>
    </row>
    <row r="2750" spans="1:21" ht="12" hidden="1" customHeight="1" x14ac:dyDescent="0.2">
      <c r="A2750" s="3">
        <v>5310150101</v>
      </c>
      <c r="B2750" s="4" t="s">
        <v>227</v>
      </c>
      <c r="C2750" s="4" t="s">
        <v>9</v>
      </c>
      <c r="D2750" s="4">
        <f t="shared" si="2636"/>
        <v>10</v>
      </c>
      <c r="E2750" s="42">
        <f t="shared" ref="E2750:E2755" si="2666">+F2750+G2750+J2750+K2750+L2750+H2750+M2750+N2750+I2750+O2750+P2750+Q2750+R2750+S2750+T2750+U2750</f>
        <v>0</v>
      </c>
      <c r="F2750" s="42">
        <f>IFERROR(VLOOKUP($A2750,'2018'!$A$8:$C$209,3,FALSE),0)</f>
        <v>0</v>
      </c>
      <c r="G2750" s="42">
        <f>IFERROR(VLOOKUP($A2750,'2019'!$A$8:$C$282,3,FALSE),0)</f>
        <v>0</v>
      </c>
      <c r="H2750" s="42">
        <f>+IFERROR(VLOOKUP($A2750,'2020'!$A$14:$C$247,3,FALSE),0)</f>
        <v>0</v>
      </c>
      <c r="I2750" s="42">
        <f>+IFERROR(VLOOKUP($A2750,'2021'!$A$12:$C$276,3,FALSE),0)</f>
        <v>0</v>
      </c>
      <c r="J2750" s="42">
        <f>+IFERROR(VLOOKUP($A2750,'2022'!$A:$O,4,FALSE),0)</f>
        <v>0</v>
      </c>
      <c r="K2750" s="42">
        <f>+IFERROR(VLOOKUP($A2750,'2022'!$A:$O,5,FALSE),0)</f>
        <v>0</v>
      </c>
      <c r="L2750" s="42">
        <f>+IFERROR(VLOOKUP($A2750,'2022'!$A:$O,6,FALSE),0)</f>
        <v>0</v>
      </c>
      <c r="M2750" s="42">
        <f>+IFERROR(VLOOKUP($A2750,'2022'!$A:$O,7,FALSE),0)</f>
        <v>0</v>
      </c>
      <c r="N2750" s="42">
        <f>+IFERROR(VLOOKUP($A2750,'2022'!$A:$O,8,FALSE),0)</f>
        <v>0</v>
      </c>
      <c r="O2750" s="42">
        <f>+IFERROR(VLOOKUP($A2750,'2022'!$A:$O,9,FALSE),0)</f>
        <v>0</v>
      </c>
      <c r="P2750" s="42">
        <f>+IFERROR(VLOOKUP($A2750,'2022'!$A:$O,10,FALSE),0)</f>
        <v>0</v>
      </c>
      <c r="Q2750" s="42">
        <f>+IFERROR(VLOOKUP($A2750,'2022'!$A:$O,11,FALSE),0)</f>
        <v>0</v>
      </c>
      <c r="R2750" s="42">
        <f>+IFERROR(VLOOKUP($A2750,'2022'!$A:$O,12,FALSE),0)</f>
        <v>0</v>
      </c>
      <c r="S2750" s="42">
        <f>+IFERROR(VLOOKUP($A2750,'2022'!$A:$O,13,FALSE),0)</f>
        <v>0</v>
      </c>
      <c r="T2750" s="42">
        <f>+IFERROR(VLOOKUP($A2750,'2022'!$A:$O,14,FALSE),0)</f>
        <v>0</v>
      </c>
      <c r="U2750" s="42">
        <f>+IFERROR(VLOOKUP($A2750,'2022'!$A:$O,15,FALSE),0)</f>
        <v>0</v>
      </c>
    </row>
    <row r="2751" spans="1:21" ht="12" hidden="1" customHeight="1" x14ac:dyDescent="0.2">
      <c r="A2751" s="3">
        <v>5310150102</v>
      </c>
      <c r="B2751" s="4" t="s">
        <v>271</v>
      </c>
      <c r="C2751" s="4" t="s">
        <v>9</v>
      </c>
      <c r="D2751" s="4">
        <f t="shared" si="2636"/>
        <v>10</v>
      </c>
      <c r="E2751" s="42">
        <f t="shared" si="2666"/>
        <v>0</v>
      </c>
      <c r="F2751" s="42">
        <f>IFERROR(VLOOKUP($A2751,'2018'!$A$8:$C$209,3,FALSE),0)</f>
        <v>0</v>
      </c>
      <c r="G2751" s="42">
        <f>IFERROR(VLOOKUP($A2751,'2019'!$A$8:$C$282,3,FALSE),0)</f>
        <v>0</v>
      </c>
      <c r="H2751" s="42">
        <f>+IFERROR(VLOOKUP($A2751,'2020'!$A$14:$C$247,3,FALSE),0)</f>
        <v>0</v>
      </c>
      <c r="I2751" s="42">
        <f>+IFERROR(VLOOKUP($A2751,'2021'!$A$12:$C$276,3,FALSE),0)</f>
        <v>0</v>
      </c>
      <c r="J2751" s="42">
        <f>+IFERROR(VLOOKUP($A2751,'2022'!$A:$O,4,FALSE),0)</f>
        <v>0</v>
      </c>
      <c r="K2751" s="42">
        <f>+IFERROR(VLOOKUP($A2751,'2022'!$A:$O,5,FALSE),0)</f>
        <v>0</v>
      </c>
      <c r="L2751" s="42">
        <f>+IFERROR(VLOOKUP($A2751,'2022'!$A:$O,6,FALSE),0)</f>
        <v>0</v>
      </c>
      <c r="M2751" s="42">
        <f>+IFERROR(VLOOKUP($A2751,'2022'!$A:$O,7,FALSE),0)</f>
        <v>0</v>
      </c>
      <c r="N2751" s="42">
        <f>+IFERROR(VLOOKUP($A2751,'2022'!$A:$O,8,FALSE),0)</f>
        <v>0</v>
      </c>
      <c r="O2751" s="42">
        <f>+IFERROR(VLOOKUP($A2751,'2022'!$A:$O,9,FALSE),0)</f>
        <v>0</v>
      </c>
      <c r="P2751" s="42">
        <f>+IFERROR(VLOOKUP($A2751,'2022'!$A:$O,10,FALSE),0)</f>
        <v>0</v>
      </c>
      <c r="Q2751" s="42">
        <f>+IFERROR(VLOOKUP($A2751,'2022'!$A:$O,11,FALSE),0)</f>
        <v>0</v>
      </c>
      <c r="R2751" s="42">
        <f>+IFERROR(VLOOKUP($A2751,'2022'!$A:$O,12,FALSE),0)</f>
        <v>0</v>
      </c>
      <c r="S2751" s="42">
        <f>+IFERROR(VLOOKUP($A2751,'2022'!$A:$O,13,FALSE),0)</f>
        <v>0</v>
      </c>
      <c r="T2751" s="42">
        <f>+IFERROR(VLOOKUP($A2751,'2022'!$A:$O,14,FALSE),0)</f>
        <v>0</v>
      </c>
      <c r="U2751" s="42">
        <f>+IFERROR(VLOOKUP($A2751,'2022'!$A:$O,15,FALSE),0)</f>
        <v>0</v>
      </c>
    </row>
    <row r="2752" spans="1:21" hidden="1" x14ac:dyDescent="0.2">
      <c r="A2752" s="3">
        <v>5310150103</v>
      </c>
      <c r="B2752" s="4" t="s">
        <v>276</v>
      </c>
      <c r="C2752" s="4" t="s">
        <v>9</v>
      </c>
      <c r="D2752" s="4">
        <f t="shared" si="2636"/>
        <v>10</v>
      </c>
      <c r="E2752" s="42">
        <f t="shared" si="2666"/>
        <v>0</v>
      </c>
      <c r="F2752" s="42">
        <f>IFERROR(VLOOKUP($A2752,'2018'!$A$8:$C$209,3,FALSE),0)</f>
        <v>0</v>
      </c>
      <c r="G2752" s="42">
        <f>IFERROR(VLOOKUP($A2752,'2019'!$A$8:$C$282,3,FALSE),0)</f>
        <v>0</v>
      </c>
      <c r="H2752" s="42">
        <f>+IFERROR(VLOOKUP($A2752,'2020'!$A$14:$C$247,3,FALSE),0)</f>
        <v>0</v>
      </c>
      <c r="I2752" s="42">
        <f>+IFERROR(VLOOKUP($A2752,'2021'!$A$12:$C$276,3,FALSE),0)</f>
        <v>0</v>
      </c>
      <c r="J2752" s="42">
        <f>+IFERROR(VLOOKUP($A2752,'2022'!$A:$O,4,FALSE),0)</f>
        <v>0</v>
      </c>
      <c r="K2752" s="42">
        <f>+IFERROR(VLOOKUP($A2752,'2022'!$A:$O,5,FALSE),0)</f>
        <v>0</v>
      </c>
      <c r="L2752" s="42">
        <f>+IFERROR(VLOOKUP($A2752,'2022'!$A:$O,6,FALSE),0)</f>
        <v>0</v>
      </c>
      <c r="M2752" s="42">
        <f>+IFERROR(VLOOKUP($A2752,'2022'!$A:$O,7,FALSE),0)</f>
        <v>0</v>
      </c>
      <c r="N2752" s="42">
        <f>+IFERROR(VLOOKUP($A2752,'2022'!$A:$O,8,FALSE),0)</f>
        <v>0</v>
      </c>
      <c r="O2752" s="42">
        <f>+IFERROR(VLOOKUP($A2752,'2022'!$A:$O,9,FALSE),0)</f>
        <v>0</v>
      </c>
      <c r="P2752" s="42">
        <f>+IFERROR(VLOOKUP($A2752,'2022'!$A:$O,10,FALSE),0)</f>
        <v>0</v>
      </c>
      <c r="Q2752" s="42">
        <f>+IFERROR(VLOOKUP($A2752,'2022'!$A:$O,11,FALSE),0)</f>
        <v>0</v>
      </c>
      <c r="R2752" s="42">
        <f>+IFERROR(VLOOKUP($A2752,'2022'!$A:$O,12,FALSE),0)</f>
        <v>0</v>
      </c>
      <c r="S2752" s="42">
        <f>+IFERROR(VLOOKUP($A2752,'2022'!$A:$O,13,FALSE),0)</f>
        <v>0</v>
      </c>
      <c r="T2752" s="42">
        <f>+IFERROR(VLOOKUP($A2752,'2022'!$A:$O,14,FALSE),0)</f>
        <v>0</v>
      </c>
      <c r="U2752" s="42">
        <f>+IFERROR(VLOOKUP($A2752,'2022'!$A:$O,15,FALSE),0)</f>
        <v>0</v>
      </c>
    </row>
    <row r="2753" spans="1:21" ht="12" hidden="1" customHeight="1" x14ac:dyDescent="0.2">
      <c r="A2753" s="3">
        <v>5310150104</v>
      </c>
      <c r="B2753" s="4" t="s">
        <v>278</v>
      </c>
      <c r="C2753" s="4" t="s">
        <v>9</v>
      </c>
      <c r="D2753" s="4">
        <f t="shared" si="2636"/>
        <v>10</v>
      </c>
      <c r="E2753" s="42">
        <f t="shared" si="2666"/>
        <v>0</v>
      </c>
      <c r="F2753" s="42">
        <f>IFERROR(VLOOKUP($A2753,'2018'!$A$8:$C$209,3,FALSE),0)</f>
        <v>0</v>
      </c>
      <c r="G2753" s="42">
        <f>IFERROR(VLOOKUP($A2753,'2019'!$A$8:$C$282,3,FALSE),0)</f>
        <v>0</v>
      </c>
      <c r="H2753" s="42">
        <f>+IFERROR(VLOOKUP($A2753,'2020'!$A$14:$C$247,3,FALSE),0)</f>
        <v>0</v>
      </c>
      <c r="I2753" s="42">
        <f>+IFERROR(VLOOKUP($A2753,'2021'!$A$12:$C$276,3,FALSE),0)</f>
        <v>0</v>
      </c>
      <c r="J2753" s="42">
        <f>+IFERROR(VLOOKUP($A2753,'2022'!$A:$O,4,FALSE),0)</f>
        <v>0</v>
      </c>
      <c r="K2753" s="42">
        <f>+IFERROR(VLOOKUP($A2753,'2022'!$A:$O,5,FALSE),0)</f>
        <v>0</v>
      </c>
      <c r="L2753" s="42">
        <f>+IFERROR(VLOOKUP($A2753,'2022'!$A:$O,6,FALSE),0)</f>
        <v>0</v>
      </c>
      <c r="M2753" s="42">
        <f>+IFERROR(VLOOKUP($A2753,'2022'!$A:$O,7,FALSE),0)</f>
        <v>0</v>
      </c>
      <c r="N2753" s="42">
        <f>+IFERROR(VLOOKUP($A2753,'2022'!$A:$O,8,FALSE),0)</f>
        <v>0</v>
      </c>
      <c r="O2753" s="42">
        <f>+IFERROR(VLOOKUP($A2753,'2022'!$A:$O,9,FALSE),0)</f>
        <v>0</v>
      </c>
      <c r="P2753" s="42">
        <f>+IFERROR(VLOOKUP($A2753,'2022'!$A:$O,10,FALSE),0)</f>
        <v>0</v>
      </c>
      <c r="Q2753" s="42">
        <f>+IFERROR(VLOOKUP($A2753,'2022'!$A:$O,11,FALSE),0)</f>
        <v>0</v>
      </c>
      <c r="R2753" s="42">
        <f>+IFERROR(VLOOKUP($A2753,'2022'!$A:$O,12,FALSE),0)</f>
        <v>0</v>
      </c>
      <c r="S2753" s="42">
        <f>+IFERROR(VLOOKUP($A2753,'2022'!$A:$O,13,FALSE),0)</f>
        <v>0</v>
      </c>
      <c r="T2753" s="42">
        <f>+IFERROR(VLOOKUP($A2753,'2022'!$A:$O,14,FALSE),0)</f>
        <v>0</v>
      </c>
      <c r="U2753" s="42">
        <f>+IFERROR(VLOOKUP($A2753,'2022'!$A:$O,15,FALSE),0)</f>
        <v>0</v>
      </c>
    </row>
    <row r="2754" spans="1:21" ht="12" hidden="1" customHeight="1" x14ac:dyDescent="0.2">
      <c r="A2754" s="3">
        <v>5310150105</v>
      </c>
      <c r="B2754" s="4" t="s">
        <v>286</v>
      </c>
      <c r="C2754" s="4" t="s">
        <v>9</v>
      </c>
      <c r="D2754" s="4">
        <f t="shared" si="2636"/>
        <v>10</v>
      </c>
      <c r="E2754" s="42">
        <f t="shared" si="2666"/>
        <v>0</v>
      </c>
      <c r="F2754" s="42">
        <f>IFERROR(VLOOKUP($A2754,'2018'!$A$8:$C$209,3,FALSE),0)</f>
        <v>0</v>
      </c>
      <c r="G2754" s="42">
        <f>IFERROR(VLOOKUP($A2754,'2019'!$A$8:$C$282,3,FALSE),0)</f>
        <v>0</v>
      </c>
      <c r="H2754" s="42">
        <f>+IFERROR(VLOOKUP($A2754,'2020'!$A$14:$C$247,3,FALSE),0)</f>
        <v>0</v>
      </c>
      <c r="I2754" s="42">
        <f>+IFERROR(VLOOKUP($A2754,'2021'!$A$12:$C$276,3,FALSE),0)</f>
        <v>0</v>
      </c>
      <c r="J2754" s="42">
        <f>+IFERROR(VLOOKUP($A2754,'2022'!$A:$O,4,FALSE),0)</f>
        <v>0</v>
      </c>
      <c r="K2754" s="42">
        <f>+IFERROR(VLOOKUP($A2754,'2022'!$A:$O,5,FALSE),0)</f>
        <v>0</v>
      </c>
      <c r="L2754" s="42">
        <f>+IFERROR(VLOOKUP($A2754,'2022'!$A:$O,6,FALSE),0)</f>
        <v>0</v>
      </c>
      <c r="M2754" s="42">
        <f>+IFERROR(VLOOKUP($A2754,'2022'!$A:$O,7,FALSE),0)</f>
        <v>0</v>
      </c>
      <c r="N2754" s="42">
        <f>+IFERROR(VLOOKUP($A2754,'2022'!$A:$O,8,FALSE),0)</f>
        <v>0</v>
      </c>
      <c r="O2754" s="42">
        <f>+IFERROR(VLOOKUP($A2754,'2022'!$A:$O,9,FALSE),0)</f>
        <v>0</v>
      </c>
      <c r="P2754" s="42">
        <f>+IFERROR(VLOOKUP($A2754,'2022'!$A:$O,10,FALSE),0)</f>
        <v>0</v>
      </c>
      <c r="Q2754" s="42">
        <f>+IFERROR(VLOOKUP($A2754,'2022'!$A:$O,11,FALSE),0)</f>
        <v>0</v>
      </c>
      <c r="R2754" s="42">
        <f>+IFERROR(VLOOKUP($A2754,'2022'!$A:$O,12,FALSE),0)</f>
        <v>0</v>
      </c>
      <c r="S2754" s="42">
        <f>+IFERROR(VLOOKUP($A2754,'2022'!$A:$O,13,FALSE),0)</f>
        <v>0</v>
      </c>
      <c r="T2754" s="42">
        <f>+IFERROR(VLOOKUP($A2754,'2022'!$A:$O,14,FALSE),0)</f>
        <v>0</v>
      </c>
      <c r="U2754" s="42">
        <f>+IFERROR(VLOOKUP($A2754,'2022'!$A:$O,15,FALSE),0)</f>
        <v>0</v>
      </c>
    </row>
    <row r="2755" spans="1:21" hidden="1" x14ac:dyDescent="0.2">
      <c r="A2755" s="3">
        <v>5310150106</v>
      </c>
      <c r="B2755" s="4" t="s">
        <v>1054</v>
      </c>
      <c r="C2755" s="4" t="s">
        <v>9</v>
      </c>
      <c r="D2755" s="4">
        <f t="shared" si="2636"/>
        <v>10</v>
      </c>
      <c r="E2755" s="42">
        <f t="shared" si="2666"/>
        <v>0</v>
      </c>
      <c r="F2755" s="42">
        <f>IFERROR(VLOOKUP($A2755,'2018'!$A$8:$C$209,3,FALSE),0)</f>
        <v>0</v>
      </c>
      <c r="G2755" s="42">
        <f>IFERROR(VLOOKUP($A2755,'2019'!$A$8:$C$282,3,FALSE),0)</f>
        <v>0</v>
      </c>
      <c r="H2755" s="42">
        <f>+IFERROR(VLOOKUP($A2755,'2020'!$A$14:$C$247,3,FALSE),0)</f>
        <v>0</v>
      </c>
      <c r="I2755" s="42">
        <f>+IFERROR(VLOOKUP($A2755,'2021'!$A$12:$C$276,3,FALSE),0)</f>
        <v>0</v>
      </c>
      <c r="J2755" s="42">
        <f>+IFERROR(VLOOKUP($A2755,'2022'!$A:$O,4,FALSE),0)</f>
        <v>0</v>
      </c>
      <c r="K2755" s="42">
        <f>+IFERROR(VLOOKUP($A2755,'2022'!$A:$O,5,FALSE),0)</f>
        <v>0</v>
      </c>
      <c r="L2755" s="42">
        <f>+IFERROR(VLOOKUP($A2755,'2022'!$A:$O,6,FALSE),0)</f>
        <v>0</v>
      </c>
      <c r="M2755" s="42">
        <f>+IFERROR(VLOOKUP($A2755,'2022'!$A:$O,7,FALSE),0)</f>
        <v>0</v>
      </c>
      <c r="N2755" s="42">
        <f>+IFERROR(VLOOKUP($A2755,'2022'!$A:$O,8,FALSE),0)</f>
        <v>0</v>
      </c>
      <c r="O2755" s="42">
        <f>+IFERROR(VLOOKUP($A2755,'2022'!$A:$O,9,FALSE),0)</f>
        <v>0</v>
      </c>
      <c r="P2755" s="42">
        <f>+IFERROR(VLOOKUP($A2755,'2022'!$A:$O,10,FALSE),0)</f>
        <v>0</v>
      </c>
      <c r="Q2755" s="42">
        <f>+IFERROR(VLOOKUP($A2755,'2022'!$A:$O,11,FALSE),0)</f>
        <v>0</v>
      </c>
      <c r="R2755" s="42">
        <f>+IFERROR(VLOOKUP($A2755,'2022'!$A:$O,12,FALSE),0)</f>
        <v>0</v>
      </c>
      <c r="S2755" s="42">
        <f>+IFERROR(VLOOKUP($A2755,'2022'!$A:$O,13,FALSE),0)</f>
        <v>0</v>
      </c>
      <c r="T2755" s="42">
        <f>+IFERROR(VLOOKUP($A2755,'2022'!$A:$O,14,FALSE),0)</f>
        <v>0</v>
      </c>
      <c r="U2755" s="42">
        <f>+IFERROR(VLOOKUP($A2755,'2022'!$A:$O,15,FALSE),0)</f>
        <v>0</v>
      </c>
    </row>
    <row r="2756" spans="1:21" ht="12" hidden="1" customHeight="1" x14ac:dyDescent="0.25">
      <c r="A2756" s="5">
        <v>531020</v>
      </c>
      <c r="B2756" s="6" t="s">
        <v>1187</v>
      </c>
      <c r="C2756" s="6" t="s">
        <v>5</v>
      </c>
      <c r="D2756" s="6">
        <f t="shared" si="2636"/>
        <v>6</v>
      </c>
      <c r="E2756" s="40">
        <f t="shared" ref="E2756:U2757" si="2667">+E2757</f>
        <v>0</v>
      </c>
      <c r="F2756" s="40">
        <f t="shared" si="2667"/>
        <v>0</v>
      </c>
      <c r="G2756" s="40">
        <f t="shared" si="2667"/>
        <v>0</v>
      </c>
      <c r="H2756" s="40">
        <f t="shared" si="2667"/>
        <v>0</v>
      </c>
      <c r="I2756" s="40">
        <f t="shared" si="2667"/>
        <v>0</v>
      </c>
      <c r="J2756" s="40">
        <f t="shared" si="2667"/>
        <v>0</v>
      </c>
      <c r="K2756" s="40">
        <f t="shared" si="2667"/>
        <v>0</v>
      </c>
      <c r="L2756" s="40">
        <f t="shared" si="2667"/>
        <v>0</v>
      </c>
      <c r="M2756" s="40">
        <f t="shared" si="2667"/>
        <v>0</v>
      </c>
      <c r="N2756" s="40">
        <f t="shared" si="2667"/>
        <v>0</v>
      </c>
      <c r="O2756" s="40">
        <f t="shared" si="2667"/>
        <v>0</v>
      </c>
      <c r="P2756" s="40">
        <f t="shared" si="2667"/>
        <v>0</v>
      </c>
      <c r="Q2756" s="40">
        <f t="shared" si="2667"/>
        <v>0</v>
      </c>
      <c r="R2756" s="40">
        <f t="shared" si="2667"/>
        <v>0</v>
      </c>
      <c r="S2756" s="40">
        <f t="shared" si="2667"/>
        <v>0</v>
      </c>
      <c r="T2756" s="40">
        <f t="shared" si="2667"/>
        <v>0</v>
      </c>
      <c r="U2756" s="40">
        <f t="shared" si="2667"/>
        <v>0</v>
      </c>
    </row>
    <row r="2757" spans="1:21" ht="12" hidden="1" customHeight="1" x14ac:dyDescent="0.25">
      <c r="A2757" s="34">
        <v>53102001</v>
      </c>
      <c r="B2757" s="35" t="s">
        <v>1187</v>
      </c>
      <c r="C2757" s="35" t="s">
        <v>5</v>
      </c>
      <c r="D2757" s="35">
        <f t="shared" si="2636"/>
        <v>8</v>
      </c>
      <c r="E2757" s="41">
        <f t="shared" si="2667"/>
        <v>0</v>
      </c>
      <c r="F2757" s="41">
        <f t="shared" si="2667"/>
        <v>0</v>
      </c>
      <c r="G2757" s="41">
        <f t="shared" si="2667"/>
        <v>0</v>
      </c>
      <c r="H2757" s="41">
        <f t="shared" si="2667"/>
        <v>0</v>
      </c>
      <c r="I2757" s="41">
        <f t="shared" si="2667"/>
        <v>0</v>
      </c>
      <c r="J2757" s="41">
        <f t="shared" si="2667"/>
        <v>0</v>
      </c>
      <c r="K2757" s="41">
        <f t="shared" si="2667"/>
        <v>0</v>
      </c>
      <c r="L2757" s="41">
        <f t="shared" si="2667"/>
        <v>0</v>
      </c>
      <c r="M2757" s="41">
        <f t="shared" si="2667"/>
        <v>0</v>
      </c>
      <c r="N2757" s="41">
        <f t="shared" si="2667"/>
        <v>0</v>
      </c>
      <c r="O2757" s="41">
        <f t="shared" si="2667"/>
        <v>0</v>
      </c>
      <c r="P2757" s="41">
        <f t="shared" si="2667"/>
        <v>0</v>
      </c>
      <c r="Q2757" s="41">
        <f t="shared" si="2667"/>
        <v>0</v>
      </c>
      <c r="R2757" s="41">
        <f t="shared" si="2667"/>
        <v>0</v>
      </c>
      <c r="S2757" s="41">
        <f t="shared" si="2667"/>
        <v>0</v>
      </c>
      <c r="T2757" s="41">
        <f t="shared" si="2667"/>
        <v>0</v>
      </c>
      <c r="U2757" s="41">
        <f t="shared" si="2667"/>
        <v>0</v>
      </c>
    </row>
    <row r="2758" spans="1:21" ht="12" hidden="1" customHeight="1" x14ac:dyDescent="0.2">
      <c r="A2758" s="3">
        <v>5310200101</v>
      </c>
      <c r="B2758" s="4" t="s">
        <v>1187</v>
      </c>
      <c r="C2758" s="4" t="s">
        <v>9</v>
      </c>
      <c r="D2758" s="4">
        <f t="shared" si="2636"/>
        <v>10</v>
      </c>
      <c r="E2758" s="42">
        <f>+F2758+G2758+J2758+K2758+L2758+H2758+M2758+N2758+I2758+O2758+P2758+Q2758+R2758+S2758+T2758+U2758</f>
        <v>0</v>
      </c>
      <c r="F2758" s="42">
        <f>IFERROR(VLOOKUP($A2758,'2018'!$A$8:$C$209,3,FALSE),0)</f>
        <v>0</v>
      </c>
      <c r="G2758" s="42">
        <f>IFERROR(VLOOKUP($A2758,'2019'!$A$8:$C$282,3,FALSE),0)</f>
        <v>0</v>
      </c>
      <c r="H2758" s="42">
        <f>+IFERROR(VLOOKUP($A2758,'2020'!$A$14:$C$247,3,FALSE),0)</f>
        <v>0</v>
      </c>
      <c r="I2758" s="42">
        <f>+IFERROR(VLOOKUP($A2758,'2021'!$A$12:$C$276,3,FALSE),0)</f>
        <v>0</v>
      </c>
      <c r="J2758" s="42">
        <f>+IFERROR(VLOOKUP($A2758,'2022'!$A:$O,4,FALSE),0)</f>
        <v>0</v>
      </c>
      <c r="K2758" s="42">
        <f>+IFERROR(VLOOKUP($A2758,'2022'!$A:$O,5,FALSE),0)</f>
        <v>0</v>
      </c>
      <c r="L2758" s="42">
        <f>+IFERROR(VLOOKUP($A2758,'2022'!$A:$O,6,FALSE),0)</f>
        <v>0</v>
      </c>
      <c r="M2758" s="42">
        <f>+IFERROR(VLOOKUP($A2758,'2022'!$A:$O,7,FALSE),0)</f>
        <v>0</v>
      </c>
      <c r="N2758" s="42">
        <f>+IFERROR(VLOOKUP($A2758,'2022'!$A:$O,8,FALSE),0)</f>
        <v>0</v>
      </c>
      <c r="O2758" s="42">
        <f>+IFERROR(VLOOKUP($A2758,'2022'!$A:$O,9,FALSE),0)</f>
        <v>0</v>
      </c>
      <c r="P2758" s="42">
        <f>+IFERROR(VLOOKUP($A2758,'2022'!$A:$O,10,FALSE),0)</f>
        <v>0</v>
      </c>
      <c r="Q2758" s="42">
        <f>+IFERROR(VLOOKUP($A2758,'2022'!$A:$O,11,FALSE),0)</f>
        <v>0</v>
      </c>
      <c r="R2758" s="42">
        <f>+IFERROR(VLOOKUP($A2758,'2022'!$A:$O,12,FALSE),0)</f>
        <v>0</v>
      </c>
      <c r="S2758" s="42">
        <f>+IFERROR(VLOOKUP($A2758,'2022'!$A:$O,13,FALSE),0)</f>
        <v>0</v>
      </c>
      <c r="T2758" s="42">
        <f>+IFERROR(VLOOKUP($A2758,'2022'!$A:$O,14,FALSE),0)</f>
        <v>0</v>
      </c>
      <c r="U2758" s="42">
        <f>+IFERROR(VLOOKUP($A2758,'2022'!$A:$O,15,FALSE),0)</f>
        <v>0</v>
      </c>
    </row>
    <row r="2759" spans="1:21" ht="12" hidden="1" x14ac:dyDescent="0.25">
      <c r="A2759" s="5">
        <v>531025</v>
      </c>
      <c r="B2759" s="6" t="s">
        <v>1188</v>
      </c>
      <c r="C2759" s="6" t="s">
        <v>5</v>
      </c>
      <c r="D2759" s="6">
        <f t="shared" si="2636"/>
        <v>6</v>
      </c>
      <c r="E2759" s="40">
        <f t="shared" ref="E2759:U2760" si="2668">+E2760</f>
        <v>0</v>
      </c>
      <c r="F2759" s="40">
        <f t="shared" si="2668"/>
        <v>0</v>
      </c>
      <c r="G2759" s="40">
        <f t="shared" si="2668"/>
        <v>0</v>
      </c>
      <c r="H2759" s="40">
        <f t="shared" si="2668"/>
        <v>0</v>
      </c>
      <c r="I2759" s="40">
        <f t="shared" si="2668"/>
        <v>0</v>
      </c>
      <c r="J2759" s="40">
        <f t="shared" si="2668"/>
        <v>0</v>
      </c>
      <c r="K2759" s="40">
        <f t="shared" si="2668"/>
        <v>0</v>
      </c>
      <c r="L2759" s="40">
        <f t="shared" si="2668"/>
        <v>0</v>
      </c>
      <c r="M2759" s="40">
        <f t="shared" si="2668"/>
        <v>0</v>
      </c>
      <c r="N2759" s="40">
        <f t="shared" si="2668"/>
        <v>0</v>
      </c>
      <c r="O2759" s="40">
        <f t="shared" si="2668"/>
        <v>0</v>
      </c>
      <c r="P2759" s="40">
        <f t="shared" si="2668"/>
        <v>0</v>
      </c>
      <c r="Q2759" s="40">
        <f t="shared" si="2668"/>
        <v>0</v>
      </c>
      <c r="R2759" s="40">
        <f t="shared" si="2668"/>
        <v>0</v>
      </c>
      <c r="S2759" s="40">
        <f t="shared" si="2668"/>
        <v>0</v>
      </c>
      <c r="T2759" s="40">
        <f t="shared" si="2668"/>
        <v>0</v>
      </c>
      <c r="U2759" s="40">
        <f t="shared" si="2668"/>
        <v>0</v>
      </c>
    </row>
    <row r="2760" spans="1:21" ht="12" hidden="1" customHeight="1" x14ac:dyDescent="0.25">
      <c r="A2760" s="34">
        <v>53102501</v>
      </c>
      <c r="B2760" s="35" t="s">
        <v>1189</v>
      </c>
      <c r="C2760" s="35" t="s">
        <v>5</v>
      </c>
      <c r="D2760" s="35">
        <f t="shared" si="2636"/>
        <v>8</v>
      </c>
      <c r="E2760" s="41">
        <f t="shared" si="2668"/>
        <v>0</v>
      </c>
      <c r="F2760" s="41">
        <f t="shared" si="2668"/>
        <v>0</v>
      </c>
      <c r="G2760" s="41">
        <f t="shared" si="2668"/>
        <v>0</v>
      </c>
      <c r="H2760" s="41">
        <f t="shared" si="2668"/>
        <v>0</v>
      </c>
      <c r="I2760" s="41">
        <f t="shared" si="2668"/>
        <v>0</v>
      </c>
      <c r="J2760" s="41">
        <f t="shared" si="2668"/>
        <v>0</v>
      </c>
      <c r="K2760" s="41">
        <f t="shared" si="2668"/>
        <v>0</v>
      </c>
      <c r="L2760" s="41">
        <f t="shared" si="2668"/>
        <v>0</v>
      </c>
      <c r="M2760" s="41">
        <f t="shared" si="2668"/>
        <v>0</v>
      </c>
      <c r="N2760" s="41">
        <f t="shared" si="2668"/>
        <v>0</v>
      </c>
      <c r="O2760" s="41">
        <f t="shared" si="2668"/>
        <v>0</v>
      </c>
      <c r="P2760" s="41">
        <f t="shared" si="2668"/>
        <v>0</v>
      </c>
      <c r="Q2760" s="41">
        <f t="shared" si="2668"/>
        <v>0</v>
      </c>
      <c r="R2760" s="41">
        <f t="shared" si="2668"/>
        <v>0</v>
      </c>
      <c r="S2760" s="41">
        <f t="shared" si="2668"/>
        <v>0</v>
      </c>
      <c r="T2760" s="41">
        <f t="shared" si="2668"/>
        <v>0</v>
      </c>
      <c r="U2760" s="41">
        <f t="shared" si="2668"/>
        <v>0</v>
      </c>
    </row>
    <row r="2761" spans="1:21" ht="12" hidden="1" customHeight="1" x14ac:dyDescent="0.2">
      <c r="A2761" s="3">
        <v>5310250101</v>
      </c>
      <c r="B2761" s="4" t="s">
        <v>1189</v>
      </c>
      <c r="C2761" s="4" t="s">
        <v>9</v>
      </c>
      <c r="D2761" s="4">
        <f t="shared" si="2636"/>
        <v>10</v>
      </c>
      <c r="E2761" s="42">
        <f>+F2761+G2761+J2761+K2761+L2761+H2761+M2761+N2761+I2761+O2761+P2761+Q2761+R2761+S2761+T2761+U2761</f>
        <v>0</v>
      </c>
      <c r="F2761" s="42">
        <f>IFERROR(VLOOKUP($A2761,'2018'!$A$8:$C$209,3,FALSE),0)</f>
        <v>0</v>
      </c>
      <c r="G2761" s="42">
        <f>IFERROR(VLOOKUP($A2761,'2019'!$A$8:$C$282,3,FALSE),0)</f>
        <v>0</v>
      </c>
      <c r="H2761" s="42">
        <f>+IFERROR(VLOOKUP($A2761,'2020'!$A$14:$C$247,3,FALSE),0)</f>
        <v>0</v>
      </c>
      <c r="I2761" s="42">
        <f>+IFERROR(VLOOKUP($A2761,'2021'!$A$12:$C$276,3,FALSE),0)</f>
        <v>0</v>
      </c>
      <c r="J2761" s="42">
        <f>+IFERROR(VLOOKUP($A2761,'2022'!$A:$O,4,FALSE),0)</f>
        <v>0</v>
      </c>
      <c r="K2761" s="42">
        <f>+IFERROR(VLOOKUP($A2761,'2022'!$A:$O,5,FALSE),0)</f>
        <v>0</v>
      </c>
      <c r="L2761" s="42">
        <f>+IFERROR(VLOOKUP($A2761,'2022'!$A:$O,6,FALSE),0)</f>
        <v>0</v>
      </c>
      <c r="M2761" s="42">
        <f>+IFERROR(VLOOKUP($A2761,'2022'!$A:$O,7,FALSE),0)</f>
        <v>0</v>
      </c>
      <c r="N2761" s="42">
        <f>+IFERROR(VLOOKUP($A2761,'2022'!$A:$O,8,FALSE),0)</f>
        <v>0</v>
      </c>
      <c r="O2761" s="42">
        <f>+IFERROR(VLOOKUP($A2761,'2022'!$A:$O,9,FALSE),0)</f>
        <v>0</v>
      </c>
      <c r="P2761" s="42">
        <f>+IFERROR(VLOOKUP($A2761,'2022'!$A:$O,10,FALSE),0)</f>
        <v>0</v>
      </c>
      <c r="Q2761" s="42">
        <f>+IFERROR(VLOOKUP($A2761,'2022'!$A:$O,11,FALSE),0)</f>
        <v>0</v>
      </c>
      <c r="R2761" s="42">
        <f>+IFERROR(VLOOKUP($A2761,'2022'!$A:$O,12,FALSE),0)</f>
        <v>0</v>
      </c>
      <c r="S2761" s="42">
        <f>+IFERROR(VLOOKUP($A2761,'2022'!$A:$O,13,FALSE),0)</f>
        <v>0</v>
      </c>
      <c r="T2761" s="42">
        <f>+IFERROR(VLOOKUP($A2761,'2022'!$A:$O,14,FALSE),0)</f>
        <v>0</v>
      </c>
      <c r="U2761" s="42">
        <f>+IFERROR(VLOOKUP($A2761,'2022'!$A:$O,15,FALSE),0)</f>
        <v>0</v>
      </c>
    </row>
    <row r="2762" spans="1:21" ht="12" hidden="1" x14ac:dyDescent="0.25">
      <c r="A2762" s="5">
        <v>531030</v>
      </c>
      <c r="B2762" s="6" t="s">
        <v>1190</v>
      </c>
      <c r="C2762" s="6" t="s">
        <v>5</v>
      </c>
      <c r="D2762" s="6">
        <f t="shared" si="2636"/>
        <v>6</v>
      </c>
      <c r="E2762" s="40">
        <f t="shared" ref="E2762:U2763" si="2669">+E2763</f>
        <v>0</v>
      </c>
      <c r="F2762" s="40">
        <f t="shared" si="2669"/>
        <v>0</v>
      </c>
      <c r="G2762" s="40">
        <f t="shared" si="2669"/>
        <v>0</v>
      </c>
      <c r="H2762" s="40">
        <f t="shared" si="2669"/>
        <v>0</v>
      </c>
      <c r="I2762" s="40">
        <f t="shared" si="2669"/>
        <v>0</v>
      </c>
      <c r="J2762" s="40">
        <f t="shared" si="2669"/>
        <v>0</v>
      </c>
      <c r="K2762" s="40">
        <f t="shared" si="2669"/>
        <v>0</v>
      </c>
      <c r="L2762" s="40">
        <f t="shared" si="2669"/>
        <v>0</v>
      </c>
      <c r="M2762" s="40">
        <f t="shared" si="2669"/>
        <v>0</v>
      </c>
      <c r="N2762" s="40">
        <f t="shared" si="2669"/>
        <v>0</v>
      </c>
      <c r="O2762" s="40">
        <f t="shared" si="2669"/>
        <v>0</v>
      </c>
      <c r="P2762" s="40">
        <f t="shared" si="2669"/>
        <v>0</v>
      </c>
      <c r="Q2762" s="40">
        <f t="shared" si="2669"/>
        <v>0</v>
      </c>
      <c r="R2762" s="40">
        <f t="shared" si="2669"/>
        <v>0</v>
      </c>
      <c r="S2762" s="40">
        <f t="shared" si="2669"/>
        <v>0</v>
      </c>
      <c r="T2762" s="40">
        <f t="shared" si="2669"/>
        <v>0</v>
      </c>
      <c r="U2762" s="40">
        <f t="shared" si="2669"/>
        <v>0</v>
      </c>
    </row>
    <row r="2763" spans="1:21" ht="12" hidden="1" customHeight="1" x14ac:dyDescent="0.25">
      <c r="A2763" s="34">
        <v>53103001</v>
      </c>
      <c r="B2763" s="35" t="s">
        <v>1191</v>
      </c>
      <c r="C2763" s="35" t="s">
        <v>5</v>
      </c>
      <c r="D2763" s="35">
        <f t="shared" si="2636"/>
        <v>8</v>
      </c>
      <c r="E2763" s="41">
        <f t="shared" si="2669"/>
        <v>0</v>
      </c>
      <c r="F2763" s="41">
        <f t="shared" si="2669"/>
        <v>0</v>
      </c>
      <c r="G2763" s="41">
        <f t="shared" si="2669"/>
        <v>0</v>
      </c>
      <c r="H2763" s="41">
        <f t="shared" si="2669"/>
        <v>0</v>
      </c>
      <c r="I2763" s="41">
        <f t="shared" si="2669"/>
        <v>0</v>
      </c>
      <c r="J2763" s="41">
        <f t="shared" si="2669"/>
        <v>0</v>
      </c>
      <c r="K2763" s="41">
        <f t="shared" si="2669"/>
        <v>0</v>
      </c>
      <c r="L2763" s="41">
        <f t="shared" si="2669"/>
        <v>0</v>
      </c>
      <c r="M2763" s="41">
        <f t="shared" si="2669"/>
        <v>0</v>
      </c>
      <c r="N2763" s="41">
        <f t="shared" si="2669"/>
        <v>0</v>
      </c>
      <c r="O2763" s="41">
        <f t="shared" si="2669"/>
        <v>0</v>
      </c>
      <c r="P2763" s="41">
        <f t="shared" si="2669"/>
        <v>0</v>
      </c>
      <c r="Q2763" s="41">
        <f t="shared" si="2669"/>
        <v>0</v>
      </c>
      <c r="R2763" s="41">
        <f t="shared" si="2669"/>
        <v>0</v>
      </c>
      <c r="S2763" s="41">
        <f t="shared" si="2669"/>
        <v>0</v>
      </c>
      <c r="T2763" s="41">
        <f t="shared" si="2669"/>
        <v>0</v>
      </c>
      <c r="U2763" s="41">
        <f t="shared" si="2669"/>
        <v>0</v>
      </c>
    </row>
    <row r="2764" spans="1:21" ht="12" hidden="1" customHeight="1" x14ac:dyDescent="0.2">
      <c r="A2764" s="3">
        <v>5310300101</v>
      </c>
      <c r="B2764" s="4" t="s">
        <v>1192</v>
      </c>
      <c r="C2764" s="4" t="s">
        <v>9</v>
      </c>
      <c r="D2764" s="4">
        <f t="shared" si="2636"/>
        <v>10</v>
      </c>
      <c r="E2764" s="42">
        <f>+F2764+G2764+J2764+K2764+L2764+H2764+M2764+N2764+I2764+O2764+P2764+Q2764+R2764+S2764+T2764+U2764</f>
        <v>0</v>
      </c>
      <c r="F2764" s="42">
        <f>IFERROR(VLOOKUP($A2764,'2018'!$A$8:$C$209,3,FALSE),0)</f>
        <v>0</v>
      </c>
      <c r="G2764" s="42">
        <f>IFERROR(VLOOKUP($A2764,'2019'!$A$8:$C$282,3,FALSE),0)</f>
        <v>0</v>
      </c>
      <c r="H2764" s="42">
        <f>+IFERROR(VLOOKUP($A2764,'2020'!$A$14:$C$247,3,FALSE),0)</f>
        <v>0</v>
      </c>
      <c r="I2764" s="42">
        <f>+IFERROR(VLOOKUP($A2764,'2021'!$A$12:$C$276,3,FALSE),0)</f>
        <v>0</v>
      </c>
      <c r="J2764" s="42">
        <f>+IFERROR(VLOOKUP($A2764,'2022'!$A:$O,4,FALSE),0)</f>
        <v>0</v>
      </c>
      <c r="K2764" s="42">
        <f>+IFERROR(VLOOKUP($A2764,'2022'!$A:$O,5,FALSE),0)</f>
        <v>0</v>
      </c>
      <c r="L2764" s="42">
        <f>+IFERROR(VLOOKUP($A2764,'2022'!$A:$O,6,FALSE),0)</f>
        <v>0</v>
      </c>
      <c r="M2764" s="42">
        <f>+IFERROR(VLOOKUP($A2764,'2022'!$A:$O,7,FALSE),0)</f>
        <v>0</v>
      </c>
      <c r="N2764" s="42">
        <f>+IFERROR(VLOOKUP($A2764,'2022'!$A:$O,8,FALSE),0)</f>
        <v>0</v>
      </c>
      <c r="O2764" s="42">
        <f>+IFERROR(VLOOKUP($A2764,'2022'!$A:$O,9,FALSE),0)</f>
        <v>0</v>
      </c>
      <c r="P2764" s="42">
        <f>+IFERROR(VLOOKUP($A2764,'2022'!$A:$O,10,FALSE),0)</f>
        <v>0</v>
      </c>
      <c r="Q2764" s="42">
        <f>+IFERROR(VLOOKUP($A2764,'2022'!$A:$O,11,FALSE),0)</f>
        <v>0</v>
      </c>
      <c r="R2764" s="42">
        <f>+IFERROR(VLOOKUP($A2764,'2022'!$A:$O,12,FALSE),0)</f>
        <v>0</v>
      </c>
      <c r="S2764" s="42">
        <f>+IFERROR(VLOOKUP($A2764,'2022'!$A:$O,13,FALSE),0)</f>
        <v>0</v>
      </c>
      <c r="T2764" s="42">
        <f>+IFERROR(VLOOKUP($A2764,'2022'!$A:$O,14,FALSE),0)</f>
        <v>0</v>
      </c>
      <c r="U2764" s="42">
        <f>+IFERROR(VLOOKUP($A2764,'2022'!$A:$O,15,FALSE),0)</f>
        <v>0</v>
      </c>
    </row>
    <row r="2765" spans="1:21" ht="12" hidden="1" customHeight="1" x14ac:dyDescent="0.25">
      <c r="A2765" s="5">
        <v>531035</v>
      </c>
      <c r="B2765" s="6" t="s">
        <v>1193</v>
      </c>
      <c r="C2765" s="6" t="s">
        <v>5</v>
      </c>
      <c r="D2765" s="6">
        <f t="shared" si="2636"/>
        <v>6</v>
      </c>
      <c r="E2765" s="40">
        <f t="shared" ref="E2765:U2766" si="2670">+E2766</f>
        <v>0</v>
      </c>
      <c r="F2765" s="40">
        <f t="shared" si="2670"/>
        <v>0</v>
      </c>
      <c r="G2765" s="40">
        <f t="shared" si="2670"/>
        <v>0</v>
      </c>
      <c r="H2765" s="40">
        <f t="shared" si="2670"/>
        <v>0</v>
      </c>
      <c r="I2765" s="40">
        <f t="shared" si="2670"/>
        <v>0</v>
      </c>
      <c r="J2765" s="40">
        <f t="shared" si="2670"/>
        <v>0</v>
      </c>
      <c r="K2765" s="40">
        <f t="shared" si="2670"/>
        <v>0</v>
      </c>
      <c r="L2765" s="40">
        <f t="shared" si="2670"/>
        <v>0</v>
      </c>
      <c r="M2765" s="40">
        <f t="shared" si="2670"/>
        <v>0</v>
      </c>
      <c r="N2765" s="40">
        <f t="shared" si="2670"/>
        <v>0</v>
      </c>
      <c r="O2765" s="40">
        <f t="shared" si="2670"/>
        <v>0</v>
      </c>
      <c r="P2765" s="40">
        <f t="shared" si="2670"/>
        <v>0</v>
      </c>
      <c r="Q2765" s="40">
        <f t="shared" si="2670"/>
        <v>0</v>
      </c>
      <c r="R2765" s="40">
        <f t="shared" si="2670"/>
        <v>0</v>
      </c>
      <c r="S2765" s="40">
        <f t="shared" si="2670"/>
        <v>0</v>
      </c>
      <c r="T2765" s="40">
        <f t="shared" si="2670"/>
        <v>0</v>
      </c>
      <c r="U2765" s="40">
        <f t="shared" si="2670"/>
        <v>0</v>
      </c>
    </row>
    <row r="2766" spans="1:21" ht="12" hidden="1" x14ac:dyDescent="0.25">
      <c r="A2766" s="34">
        <v>53103501</v>
      </c>
      <c r="B2766" s="35" t="s">
        <v>1194</v>
      </c>
      <c r="C2766" s="35" t="s">
        <v>5</v>
      </c>
      <c r="D2766" s="35">
        <f t="shared" si="2636"/>
        <v>8</v>
      </c>
      <c r="E2766" s="41">
        <f t="shared" si="2670"/>
        <v>0</v>
      </c>
      <c r="F2766" s="41">
        <f t="shared" si="2670"/>
        <v>0</v>
      </c>
      <c r="G2766" s="41">
        <f t="shared" si="2670"/>
        <v>0</v>
      </c>
      <c r="H2766" s="41">
        <f t="shared" si="2670"/>
        <v>0</v>
      </c>
      <c r="I2766" s="41">
        <f t="shared" si="2670"/>
        <v>0</v>
      </c>
      <c r="J2766" s="41">
        <f t="shared" si="2670"/>
        <v>0</v>
      </c>
      <c r="K2766" s="41">
        <f t="shared" si="2670"/>
        <v>0</v>
      </c>
      <c r="L2766" s="41">
        <f t="shared" si="2670"/>
        <v>0</v>
      </c>
      <c r="M2766" s="41">
        <f t="shared" si="2670"/>
        <v>0</v>
      </c>
      <c r="N2766" s="41">
        <f t="shared" si="2670"/>
        <v>0</v>
      </c>
      <c r="O2766" s="41">
        <f t="shared" si="2670"/>
        <v>0</v>
      </c>
      <c r="P2766" s="41">
        <f t="shared" si="2670"/>
        <v>0</v>
      </c>
      <c r="Q2766" s="41">
        <f t="shared" si="2670"/>
        <v>0</v>
      </c>
      <c r="R2766" s="41">
        <f t="shared" si="2670"/>
        <v>0</v>
      </c>
      <c r="S2766" s="41">
        <f t="shared" si="2670"/>
        <v>0</v>
      </c>
      <c r="T2766" s="41">
        <f t="shared" si="2670"/>
        <v>0</v>
      </c>
      <c r="U2766" s="41">
        <f t="shared" si="2670"/>
        <v>0</v>
      </c>
    </row>
    <row r="2767" spans="1:21" ht="12" hidden="1" customHeight="1" x14ac:dyDescent="0.2">
      <c r="A2767" s="3">
        <v>5310350101</v>
      </c>
      <c r="B2767" s="4" t="s">
        <v>1194</v>
      </c>
      <c r="C2767" s="4" t="s">
        <v>9</v>
      </c>
      <c r="D2767" s="4">
        <f t="shared" si="2636"/>
        <v>10</v>
      </c>
      <c r="E2767" s="42">
        <f>+F2767+G2767+J2767+K2767+L2767+H2767+M2767+N2767+I2767+O2767+P2767+Q2767+R2767+S2767+T2767+U2767</f>
        <v>0</v>
      </c>
      <c r="F2767" s="42">
        <f>IFERROR(VLOOKUP($A2767,'2018'!$A$8:$C$209,3,FALSE),0)</f>
        <v>0</v>
      </c>
      <c r="G2767" s="42">
        <f>IFERROR(VLOOKUP($A2767,'2019'!$A$8:$C$282,3,FALSE),0)</f>
        <v>0</v>
      </c>
      <c r="H2767" s="42">
        <f>+IFERROR(VLOOKUP($A2767,'2020'!$A$14:$C$247,3,FALSE),0)</f>
        <v>0</v>
      </c>
      <c r="I2767" s="42">
        <f>+IFERROR(VLOOKUP($A2767,'2021'!$A$12:$C$276,3,FALSE),0)</f>
        <v>0</v>
      </c>
      <c r="J2767" s="42">
        <f>+IFERROR(VLOOKUP($A2767,'2022'!$A:$O,4,FALSE),0)</f>
        <v>0</v>
      </c>
      <c r="K2767" s="42">
        <f>+IFERROR(VLOOKUP($A2767,'2022'!$A:$O,5,FALSE),0)</f>
        <v>0</v>
      </c>
      <c r="L2767" s="42">
        <f>+IFERROR(VLOOKUP($A2767,'2022'!$A:$O,6,FALSE),0)</f>
        <v>0</v>
      </c>
      <c r="M2767" s="42">
        <f>+IFERROR(VLOOKUP($A2767,'2022'!$A:$O,7,FALSE),0)</f>
        <v>0</v>
      </c>
      <c r="N2767" s="42">
        <f>+IFERROR(VLOOKUP($A2767,'2022'!$A:$O,8,FALSE),0)</f>
        <v>0</v>
      </c>
      <c r="O2767" s="42">
        <f>+IFERROR(VLOOKUP($A2767,'2022'!$A:$O,9,FALSE),0)</f>
        <v>0</v>
      </c>
      <c r="P2767" s="42">
        <f>+IFERROR(VLOOKUP($A2767,'2022'!$A:$O,10,FALSE),0)</f>
        <v>0</v>
      </c>
      <c r="Q2767" s="42">
        <f>+IFERROR(VLOOKUP($A2767,'2022'!$A:$O,11,FALSE),0)</f>
        <v>0</v>
      </c>
      <c r="R2767" s="42">
        <f>+IFERROR(VLOOKUP($A2767,'2022'!$A:$O,12,FALSE),0)</f>
        <v>0</v>
      </c>
      <c r="S2767" s="42">
        <f>+IFERROR(VLOOKUP($A2767,'2022'!$A:$O,13,FALSE),0)</f>
        <v>0</v>
      </c>
      <c r="T2767" s="42">
        <f>+IFERROR(VLOOKUP($A2767,'2022'!$A:$O,14,FALSE),0)</f>
        <v>0</v>
      </c>
      <c r="U2767" s="42">
        <f>+IFERROR(VLOOKUP($A2767,'2022'!$A:$O,15,FALSE),0)</f>
        <v>0</v>
      </c>
    </row>
    <row r="2768" spans="1:21" ht="12" hidden="1" customHeight="1" x14ac:dyDescent="0.25">
      <c r="A2768" s="5">
        <v>531098</v>
      </c>
      <c r="B2768" s="6" t="s">
        <v>600</v>
      </c>
      <c r="C2768" s="6" t="s">
        <v>5</v>
      </c>
      <c r="D2768" s="6">
        <f t="shared" si="2636"/>
        <v>6</v>
      </c>
      <c r="E2768" s="40">
        <f t="shared" ref="E2768:U2769" si="2671">+E2769</f>
        <v>0</v>
      </c>
      <c r="F2768" s="40">
        <f t="shared" si="2671"/>
        <v>0</v>
      </c>
      <c r="G2768" s="40">
        <f t="shared" si="2671"/>
        <v>0</v>
      </c>
      <c r="H2768" s="40">
        <f t="shared" si="2671"/>
        <v>0</v>
      </c>
      <c r="I2768" s="40">
        <f t="shared" si="2671"/>
        <v>0</v>
      </c>
      <c r="J2768" s="40">
        <f t="shared" si="2671"/>
        <v>0</v>
      </c>
      <c r="K2768" s="40">
        <f t="shared" si="2671"/>
        <v>0</v>
      </c>
      <c r="L2768" s="40">
        <f t="shared" si="2671"/>
        <v>0</v>
      </c>
      <c r="M2768" s="40">
        <f t="shared" si="2671"/>
        <v>0</v>
      </c>
      <c r="N2768" s="40">
        <f t="shared" si="2671"/>
        <v>0</v>
      </c>
      <c r="O2768" s="40">
        <f t="shared" si="2671"/>
        <v>0</v>
      </c>
      <c r="P2768" s="40">
        <f t="shared" si="2671"/>
        <v>0</v>
      </c>
      <c r="Q2768" s="40">
        <f t="shared" si="2671"/>
        <v>0</v>
      </c>
      <c r="R2768" s="40">
        <f t="shared" si="2671"/>
        <v>0</v>
      </c>
      <c r="S2768" s="40">
        <f t="shared" si="2671"/>
        <v>0</v>
      </c>
      <c r="T2768" s="40">
        <f t="shared" si="2671"/>
        <v>0</v>
      </c>
      <c r="U2768" s="40">
        <f t="shared" si="2671"/>
        <v>0</v>
      </c>
    </row>
    <row r="2769" spans="1:21" ht="12" hidden="1" x14ac:dyDescent="0.25">
      <c r="A2769" s="34">
        <v>53109801</v>
      </c>
      <c r="B2769" s="35" t="s">
        <v>600</v>
      </c>
      <c r="C2769" s="35" t="s">
        <v>5</v>
      </c>
      <c r="D2769" s="35">
        <f t="shared" si="2636"/>
        <v>8</v>
      </c>
      <c r="E2769" s="41">
        <f t="shared" si="2671"/>
        <v>0</v>
      </c>
      <c r="F2769" s="41">
        <f t="shared" si="2671"/>
        <v>0</v>
      </c>
      <c r="G2769" s="41">
        <f t="shared" si="2671"/>
        <v>0</v>
      </c>
      <c r="H2769" s="41">
        <f t="shared" si="2671"/>
        <v>0</v>
      </c>
      <c r="I2769" s="41">
        <f t="shared" si="2671"/>
        <v>0</v>
      </c>
      <c r="J2769" s="41">
        <f t="shared" si="2671"/>
        <v>0</v>
      </c>
      <c r="K2769" s="41">
        <f t="shared" si="2671"/>
        <v>0</v>
      </c>
      <c r="L2769" s="41">
        <f t="shared" si="2671"/>
        <v>0</v>
      </c>
      <c r="M2769" s="41">
        <f t="shared" si="2671"/>
        <v>0</v>
      </c>
      <c r="N2769" s="41">
        <f t="shared" si="2671"/>
        <v>0</v>
      </c>
      <c r="O2769" s="41">
        <f t="shared" si="2671"/>
        <v>0</v>
      </c>
      <c r="P2769" s="41">
        <f t="shared" si="2671"/>
        <v>0</v>
      </c>
      <c r="Q2769" s="41">
        <f t="shared" si="2671"/>
        <v>0</v>
      </c>
      <c r="R2769" s="41">
        <f t="shared" si="2671"/>
        <v>0</v>
      </c>
      <c r="S2769" s="41">
        <f t="shared" si="2671"/>
        <v>0</v>
      </c>
      <c r="T2769" s="41">
        <f t="shared" si="2671"/>
        <v>0</v>
      </c>
      <c r="U2769" s="41">
        <f t="shared" si="2671"/>
        <v>0</v>
      </c>
    </row>
    <row r="2770" spans="1:21" ht="12" hidden="1" customHeight="1" x14ac:dyDescent="0.2">
      <c r="A2770" s="3">
        <v>5310980101</v>
      </c>
      <c r="B2770" s="4" t="s">
        <v>600</v>
      </c>
      <c r="C2770" s="4" t="s">
        <v>9</v>
      </c>
      <c r="D2770" s="4">
        <f t="shared" si="2636"/>
        <v>10</v>
      </c>
      <c r="E2770" s="42">
        <f>+F2770+G2770+J2770+K2770+L2770+H2770+M2770+N2770+I2770+O2770+P2770+Q2770+R2770+S2770+T2770+U2770</f>
        <v>0</v>
      </c>
      <c r="F2770" s="42">
        <f>IFERROR(VLOOKUP($A2770,'2018'!$A$8:$C$209,3,FALSE),0)</f>
        <v>0</v>
      </c>
      <c r="G2770" s="42">
        <f>IFERROR(VLOOKUP($A2770,'2019'!$A$8:$C$282,3,FALSE),0)</f>
        <v>0</v>
      </c>
      <c r="H2770" s="42">
        <f>+IFERROR(VLOOKUP($A2770,'2020'!$A$14:$C$247,3,FALSE),0)</f>
        <v>0</v>
      </c>
      <c r="I2770" s="42">
        <f>+IFERROR(VLOOKUP($A2770,'2021'!$A$12:$C$276,3,FALSE),0)</f>
        <v>0</v>
      </c>
      <c r="J2770" s="42">
        <f>+IFERROR(VLOOKUP($A2770,'2022'!$A:$O,4,FALSE),0)</f>
        <v>0</v>
      </c>
      <c r="K2770" s="42">
        <f>+IFERROR(VLOOKUP($A2770,'2022'!$A:$O,5,FALSE),0)</f>
        <v>0</v>
      </c>
      <c r="L2770" s="42">
        <f>+IFERROR(VLOOKUP($A2770,'2022'!$A:$O,6,FALSE),0)</f>
        <v>0</v>
      </c>
      <c r="M2770" s="42">
        <f>+IFERROR(VLOOKUP($A2770,'2022'!$A:$O,7,FALSE),0)</f>
        <v>0</v>
      </c>
      <c r="N2770" s="42">
        <f>+IFERROR(VLOOKUP($A2770,'2022'!$A:$O,8,FALSE),0)</f>
        <v>0</v>
      </c>
      <c r="O2770" s="42">
        <f>+IFERROR(VLOOKUP($A2770,'2022'!$A:$O,9,FALSE),0)</f>
        <v>0</v>
      </c>
      <c r="P2770" s="42">
        <f>+IFERROR(VLOOKUP($A2770,'2022'!$A:$O,10,FALSE),0)</f>
        <v>0</v>
      </c>
      <c r="Q2770" s="42">
        <f>+IFERROR(VLOOKUP($A2770,'2022'!$A:$O,11,FALSE),0)</f>
        <v>0</v>
      </c>
      <c r="R2770" s="42">
        <f>+IFERROR(VLOOKUP($A2770,'2022'!$A:$O,12,FALSE),0)</f>
        <v>0</v>
      </c>
      <c r="S2770" s="42">
        <f>+IFERROR(VLOOKUP($A2770,'2022'!$A:$O,13,FALSE),0)</f>
        <v>0</v>
      </c>
      <c r="T2770" s="42">
        <f>+IFERROR(VLOOKUP($A2770,'2022'!$A:$O,14,FALSE),0)</f>
        <v>0</v>
      </c>
      <c r="U2770" s="42">
        <f>+IFERROR(VLOOKUP($A2770,'2022'!$A:$O,15,FALSE),0)</f>
        <v>0</v>
      </c>
    </row>
    <row r="2771" spans="1:21" ht="12" hidden="1" customHeight="1" x14ac:dyDescent="0.25">
      <c r="A2771" s="32">
        <v>5313</v>
      </c>
      <c r="B2771" s="33" t="s">
        <v>1195</v>
      </c>
      <c r="C2771" s="33" t="s">
        <v>5</v>
      </c>
      <c r="D2771" s="33">
        <f t="shared" si="2636"/>
        <v>4</v>
      </c>
      <c r="E2771" s="39">
        <f t="shared" ref="E2771:L2771" si="2672">+E2772+E2775</f>
        <v>0</v>
      </c>
      <c r="F2771" s="39">
        <f t="shared" si="2672"/>
        <v>0</v>
      </c>
      <c r="G2771" s="39">
        <f t="shared" si="2672"/>
        <v>0</v>
      </c>
      <c r="H2771" s="39">
        <f t="shared" ref="H2771" si="2673">+H2772+H2775</f>
        <v>0</v>
      </c>
      <c r="I2771" s="39">
        <f t="shared" ref="I2771" si="2674">+I2772+I2775</f>
        <v>0</v>
      </c>
      <c r="J2771" s="39">
        <f t="shared" si="2672"/>
        <v>0</v>
      </c>
      <c r="K2771" s="39">
        <f t="shared" si="2672"/>
        <v>0</v>
      </c>
      <c r="L2771" s="39">
        <f t="shared" si="2672"/>
        <v>0</v>
      </c>
      <c r="M2771" s="39">
        <f t="shared" ref="M2771:N2771" si="2675">+M2772+M2775</f>
        <v>0</v>
      </c>
      <c r="N2771" s="39">
        <f t="shared" si="2675"/>
        <v>0</v>
      </c>
      <c r="O2771" s="39">
        <f t="shared" ref="O2771:S2771" si="2676">+O2772+O2775</f>
        <v>0</v>
      </c>
      <c r="P2771" s="39">
        <f t="shared" si="2676"/>
        <v>0</v>
      </c>
      <c r="Q2771" s="39">
        <f t="shared" si="2676"/>
        <v>0</v>
      </c>
      <c r="R2771" s="39">
        <f t="shared" si="2676"/>
        <v>0</v>
      </c>
      <c r="S2771" s="39">
        <f t="shared" si="2676"/>
        <v>0</v>
      </c>
      <c r="T2771" s="39">
        <f t="shared" ref="T2771:U2771" si="2677">+T2772+T2775</f>
        <v>0</v>
      </c>
      <c r="U2771" s="39">
        <f t="shared" si="2677"/>
        <v>0</v>
      </c>
    </row>
    <row r="2772" spans="1:21" ht="12" hidden="1" x14ac:dyDescent="0.25">
      <c r="A2772" s="5">
        <v>531305</v>
      </c>
      <c r="B2772" s="6" t="s">
        <v>1195</v>
      </c>
      <c r="C2772" s="6" t="s">
        <v>5</v>
      </c>
      <c r="D2772" s="6">
        <f t="shared" si="2636"/>
        <v>6</v>
      </c>
      <c r="E2772" s="40">
        <f t="shared" ref="E2772:U2773" si="2678">+E2773</f>
        <v>0</v>
      </c>
      <c r="F2772" s="40">
        <f t="shared" si="2678"/>
        <v>0</v>
      </c>
      <c r="G2772" s="40">
        <f t="shared" si="2678"/>
        <v>0</v>
      </c>
      <c r="H2772" s="40">
        <f t="shared" si="2678"/>
        <v>0</v>
      </c>
      <c r="I2772" s="40">
        <f t="shared" si="2678"/>
        <v>0</v>
      </c>
      <c r="J2772" s="40">
        <f t="shared" si="2678"/>
        <v>0</v>
      </c>
      <c r="K2772" s="40">
        <f t="shared" si="2678"/>
        <v>0</v>
      </c>
      <c r="L2772" s="40">
        <f t="shared" si="2678"/>
        <v>0</v>
      </c>
      <c r="M2772" s="40">
        <f t="shared" si="2678"/>
        <v>0</v>
      </c>
      <c r="N2772" s="40">
        <f t="shared" si="2678"/>
        <v>0</v>
      </c>
      <c r="O2772" s="40">
        <f t="shared" si="2678"/>
        <v>0</v>
      </c>
      <c r="P2772" s="40">
        <f t="shared" si="2678"/>
        <v>0</v>
      </c>
      <c r="Q2772" s="40">
        <f t="shared" si="2678"/>
        <v>0</v>
      </c>
      <c r="R2772" s="40">
        <f t="shared" si="2678"/>
        <v>0</v>
      </c>
      <c r="S2772" s="40">
        <f t="shared" si="2678"/>
        <v>0</v>
      </c>
      <c r="T2772" s="40">
        <f t="shared" si="2678"/>
        <v>0</v>
      </c>
      <c r="U2772" s="40">
        <f t="shared" si="2678"/>
        <v>0</v>
      </c>
    </row>
    <row r="2773" spans="1:21" ht="12" hidden="1" x14ac:dyDescent="0.25">
      <c r="A2773" s="34">
        <v>53130501</v>
      </c>
      <c r="B2773" s="35" t="s">
        <v>977</v>
      </c>
      <c r="C2773" s="35" t="s">
        <v>5</v>
      </c>
      <c r="D2773" s="35">
        <f t="shared" si="2636"/>
        <v>8</v>
      </c>
      <c r="E2773" s="41">
        <f t="shared" si="2678"/>
        <v>0</v>
      </c>
      <c r="F2773" s="41">
        <f t="shared" si="2678"/>
        <v>0</v>
      </c>
      <c r="G2773" s="41">
        <f t="shared" si="2678"/>
        <v>0</v>
      </c>
      <c r="H2773" s="41">
        <f t="shared" si="2678"/>
        <v>0</v>
      </c>
      <c r="I2773" s="41">
        <f t="shared" si="2678"/>
        <v>0</v>
      </c>
      <c r="J2773" s="41">
        <f t="shared" si="2678"/>
        <v>0</v>
      </c>
      <c r="K2773" s="41">
        <f t="shared" si="2678"/>
        <v>0</v>
      </c>
      <c r="L2773" s="41">
        <f t="shared" si="2678"/>
        <v>0</v>
      </c>
      <c r="M2773" s="41">
        <f t="shared" si="2678"/>
        <v>0</v>
      </c>
      <c r="N2773" s="41">
        <f t="shared" si="2678"/>
        <v>0</v>
      </c>
      <c r="O2773" s="41">
        <f t="shared" si="2678"/>
        <v>0</v>
      </c>
      <c r="P2773" s="41">
        <f t="shared" si="2678"/>
        <v>0</v>
      </c>
      <c r="Q2773" s="41">
        <f t="shared" si="2678"/>
        <v>0</v>
      </c>
      <c r="R2773" s="41">
        <f t="shared" si="2678"/>
        <v>0</v>
      </c>
      <c r="S2773" s="41">
        <f t="shared" si="2678"/>
        <v>0</v>
      </c>
      <c r="T2773" s="41">
        <f t="shared" si="2678"/>
        <v>0</v>
      </c>
      <c r="U2773" s="41">
        <f t="shared" si="2678"/>
        <v>0</v>
      </c>
    </row>
    <row r="2774" spans="1:21" hidden="1" x14ac:dyDescent="0.2">
      <c r="A2774" s="3">
        <v>5313050101</v>
      </c>
      <c r="B2774" s="4" t="s">
        <v>1196</v>
      </c>
      <c r="C2774" s="4" t="s">
        <v>9</v>
      </c>
      <c r="D2774" s="4">
        <f t="shared" si="2636"/>
        <v>10</v>
      </c>
      <c r="E2774" s="42">
        <f>+F2774+G2774+J2774+K2774+L2774+H2774+M2774+N2774+I2774+O2774+P2774+Q2774+R2774+S2774+T2774+U2774</f>
        <v>0</v>
      </c>
      <c r="F2774" s="42">
        <f>IFERROR(VLOOKUP($A2774,'2018'!$A$8:$C$209,3,FALSE),0)</f>
        <v>0</v>
      </c>
      <c r="G2774" s="42">
        <f>IFERROR(VLOOKUP($A2774,'2019'!$A$8:$C$282,3,FALSE),0)</f>
        <v>0</v>
      </c>
      <c r="H2774" s="42">
        <f>+IFERROR(VLOOKUP($A2774,'2020'!$A$14:$C$247,3,FALSE),0)</f>
        <v>0</v>
      </c>
      <c r="I2774" s="42">
        <f>+IFERROR(VLOOKUP($A2774,'2021'!$A$12:$C$276,3,FALSE),0)</f>
        <v>0</v>
      </c>
      <c r="J2774" s="42">
        <f>+IFERROR(VLOOKUP($A2774,'2022'!$A:$O,4,FALSE),0)</f>
        <v>0</v>
      </c>
      <c r="K2774" s="42">
        <f>+IFERROR(VLOOKUP($A2774,'2022'!$A:$O,5,FALSE),0)</f>
        <v>0</v>
      </c>
      <c r="L2774" s="42">
        <f>+IFERROR(VLOOKUP($A2774,'2022'!$A:$O,6,FALSE),0)</f>
        <v>0</v>
      </c>
      <c r="M2774" s="42">
        <f>+IFERROR(VLOOKUP($A2774,'2022'!$A:$O,7,FALSE),0)</f>
        <v>0</v>
      </c>
      <c r="N2774" s="42">
        <f>+IFERROR(VLOOKUP($A2774,'2022'!$A:$O,8,FALSE),0)</f>
        <v>0</v>
      </c>
      <c r="O2774" s="42">
        <f>+IFERROR(VLOOKUP($A2774,'2022'!$A:$O,9,FALSE),0)</f>
        <v>0</v>
      </c>
      <c r="P2774" s="42">
        <f>+IFERROR(VLOOKUP($A2774,'2022'!$A:$O,10,FALSE),0)</f>
        <v>0</v>
      </c>
      <c r="Q2774" s="42">
        <f>+IFERROR(VLOOKUP($A2774,'2022'!$A:$O,11,FALSE),0)</f>
        <v>0</v>
      </c>
      <c r="R2774" s="42">
        <f>+IFERROR(VLOOKUP($A2774,'2022'!$A:$O,12,FALSE),0)</f>
        <v>0</v>
      </c>
      <c r="S2774" s="42">
        <f>+IFERROR(VLOOKUP($A2774,'2022'!$A:$O,13,FALSE),0)</f>
        <v>0</v>
      </c>
      <c r="T2774" s="42">
        <f>+IFERROR(VLOOKUP($A2774,'2022'!$A:$O,14,FALSE),0)</f>
        <v>0</v>
      </c>
      <c r="U2774" s="42">
        <f>+IFERROR(VLOOKUP($A2774,'2022'!$A:$O,15,FALSE),0)</f>
        <v>0</v>
      </c>
    </row>
    <row r="2775" spans="1:21" ht="12" hidden="1" customHeight="1" x14ac:dyDescent="0.25">
      <c r="A2775" s="5">
        <v>531310</v>
      </c>
      <c r="B2775" s="6" t="s">
        <v>977</v>
      </c>
      <c r="C2775" s="6" t="s">
        <v>5</v>
      </c>
      <c r="D2775" s="6">
        <f t="shared" si="2636"/>
        <v>6</v>
      </c>
      <c r="E2775" s="40">
        <f t="shared" ref="E2775:U2776" si="2679">+E2776</f>
        <v>0</v>
      </c>
      <c r="F2775" s="40">
        <f t="shared" si="2679"/>
        <v>0</v>
      </c>
      <c r="G2775" s="40">
        <f t="shared" si="2679"/>
        <v>0</v>
      </c>
      <c r="H2775" s="40">
        <f t="shared" si="2679"/>
        <v>0</v>
      </c>
      <c r="I2775" s="40">
        <f t="shared" si="2679"/>
        <v>0</v>
      </c>
      <c r="J2775" s="40">
        <f t="shared" si="2679"/>
        <v>0</v>
      </c>
      <c r="K2775" s="40">
        <f t="shared" si="2679"/>
        <v>0</v>
      </c>
      <c r="L2775" s="40">
        <f t="shared" si="2679"/>
        <v>0</v>
      </c>
      <c r="M2775" s="40">
        <f t="shared" si="2679"/>
        <v>0</v>
      </c>
      <c r="N2775" s="40">
        <f t="shared" si="2679"/>
        <v>0</v>
      </c>
      <c r="O2775" s="40">
        <f t="shared" si="2679"/>
        <v>0</v>
      </c>
      <c r="P2775" s="40">
        <f t="shared" si="2679"/>
        <v>0</v>
      </c>
      <c r="Q2775" s="40">
        <f t="shared" si="2679"/>
        <v>0</v>
      </c>
      <c r="R2775" s="40">
        <f t="shared" si="2679"/>
        <v>0</v>
      </c>
      <c r="S2775" s="40">
        <f t="shared" si="2679"/>
        <v>0</v>
      </c>
      <c r="T2775" s="40">
        <f t="shared" si="2679"/>
        <v>0</v>
      </c>
      <c r="U2775" s="40">
        <f t="shared" si="2679"/>
        <v>0</v>
      </c>
    </row>
    <row r="2776" spans="1:21" ht="12" hidden="1" customHeight="1" x14ac:dyDescent="0.25">
      <c r="A2776" s="34">
        <v>53131001</v>
      </c>
      <c r="B2776" s="35" t="s">
        <v>975</v>
      </c>
      <c r="C2776" s="35" t="s">
        <v>5</v>
      </c>
      <c r="D2776" s="35">
        <f t="shared" si="2636"/>
        <v>8</v>
      </c>
      <c r="E2776" s="41">
        <f t="shared" si="2679"/>
        <v>0</v>
      </c>
      <c r="F2776" s="41">
        <f t="shared" si="2679"/>
        <v>0</v>
      </c>
      <c r="G2776" s="41">
        <f t="shared" si="2679"/>
        <v>0</v>
      </c>
      <c r="H2776" s="41">
        <f t="shared" si="2679"/>
        <v>0</v>
      </c>
      <c r="I2776" s="41">
        <f t="shared" si="2679"/>
        <v>0</v>
      </c>
      <c r="J2776" s="41">
        <f t="shared" si="2679"/>
        <v>0</v>
      </c>
      <c r="K2776" s="41">
        <f t="shared" si="2679"/>
        <v>0</v>
      </c>
      <c r="L2776" s="41">
        <f t="shared" si="2679"/>
        <v>0</v>
      </c>
      <c r="M2776" s="41">
        <f t="shared" si="2679"/>
        <v>0</v>
      </c>
      <c r="N2776" s="41">
        <f t="shared" si="2679"/>
        <v>0</v>
      </c>
      <c r="O2776" s="41">
        <f t="shared" si="2679"/>
        <v>0</v>
      </c>
      <c r="P2776" s="41">
        <f t="shared" si="2679"/>
        <v>0</v>
      </c>
      <c r="Q2776" s="41">
        <f t="shared" si="2679"/>
        <v>0</v>
      </c>
      <c r="R2776" s="41">
        <f t="shared" si="2679"/>
        <v>0</v>
      </c>
      <c r="S2776" s="41">
        <f t="shared" si="2679"/>
        <v>0</v>
      </c>
      <c r="T2776" s="41">
        <f t="shared" si="2679"/>
        <v>0</v>
      </c>
      <c r="U2776" s="41">
        <f t="shared" si="2679"/>
        <v>0</v>
      </c>
    </row>
    <row r="2777" spans="1:21" hidden="1" x14ac:dyDescent="0.2">
      <c r="A2777" s="3">
        <v>5313100101</v>
      </c>
      <c r="B2777" s="4" t="s">
        <v>975</v>
      </c>
      <c r="C2777" s="4" t="s">
        <v>9</v>
      </c>
      <c r="D2777" s="4">
        <f t="shared" si="2636"/>
        <v>10</v>
      </c>
      <c r="E2777" s="42">
        <f>+F2777+G2777+J2777+K2777+L2777+H2777+M2777+N2777+I2777+O2777+P2777+Q2777+R2777+S2777+T2777+U2777</f>
        <v>0</v>
      </c>
      <c r="F2777" s="42">
        <f>IFERROR(VLOOKUP($A2777,'2018'!$A$8:$C$209,3,FALSE),0)</f>
        <v>0</v>
      </c>
      <c r="G2777" s="42">
        <f>IFERROR(VLOOKUP($A2777,'2019'!$A$8:$C$282,3,FALSE),0)</f>
        <v>0</v>
      </c>
      <c r="H2777" s="42">
        <f>+IFERROR(VLOOKUP($A2777,'2020'!$A$14:$C$247,3,FALSE),0)</f>
        <v>0</v>
      </c>
      <c r="I2777" s="42">
        <f>+IFERROR(VLOOKUP($A2777,'2021'!$A$12:$C$276,3,FALSE),0)</f>
        <v>0</v>
      </c>
      <c r="J2777" s="42">
        <f>+IFERROR(VLOOKUP($A2777,'2022'!$A:$O,4,FALSE),0)</f>
        <v>0</v>
      </c>
      <c r="K2777" s="42">
        <f>+IFERROR(VLOOKUP($A2777,'2022'!$A:$O,5,FALSE),0)</f>
        <v>0</v>
      </c>
      <c r="L2777" s="42">
        <f>+IFERROR(VLOOKUP($A2777,'2022'!$A:$O,6,FALSE),0)</f>
        <v>0</v>
      </c>
      <c r="M2777" s="42">
        <f>+IFERROR(VLOOKUP($A2777,'2022'!$A:$O,7,FALSE),0)</f>
        <v>0</v>
      </c>
      <c r="N2777" s="42">
        <f>+IFERROR(VLOOKUP($A2777,'2022'!$A:$O,8,FALSE),0)</f>
        <v>0</v>
      </c>
      <c r="O2777" s="42">
        <f>+IFERROR(VLOOKUP($A2777,'2022'!$A:$O,9,FALSE),0)</f>
        <v>0</v>
      </c>
      <c r="P2777" s="42">
        <f>+IFERROR(VLOOKUP($A2777,'2022'!$A:$O,10,FALSE),0)</f>
        <v>0</v>
      </c>
      <c r="Q2777" s="42">
        <f>+IFERROR(VLOOKUP($A2777,'2022'!$A:$O,11,FALSE),0)</f>
        <v>0</v>
      </c>
      <c r="R2777" s="42">
        <f>+IFERROR(VLOOKUP($A2777,'2022'!$A:$O,12,FALSE),0)</f>
        <v>0</v>
      </c>
      <c r="S2777" s="42">
        <f>+IFERROR(VLOOKUP($A2777,'2022'!$A:$O,13,FALSE),0)</f>
        <v>0</v>
      </c>
      <c r="T2777" s="42">
        <f>+IFERROR(VLOOKUP($A2777,'2022'!$A:$O,14,FALSE),0)</f>
        <v>0</v>
      </c>
      <c r="U2777" s="42">
        <f>+IFERROR(VLOOKUP($A2777,'2022'!$A:$O,15,FALSE),0)</f>
        <v>0</v>
      </c>
    </row>
    <row r="2778" spans="1:21" ht="12" hidden="1" x14ac:dyDescent="0.25">
      <c r="A2778" s="32">
        <v>5315</v>
      </c>
      <c r="B2778" s="33" t="s">
        <v>1197</v>
      </c>
      <c r="C2778" s="33" t="s">
        <v>5</v>
      </c>
      <c r="D2778" s="33">
        <f t="shared" si="2636"/>
        <v>4</v>
      </c>
      <c r="E2778" s="39">
        <f t="shared" ref="E2778:L2778" si="2680">+E2779+E2782+E2785+E2790+E2798+E2803</f>
        <v>46038537.390000008</v>
      </c>
      <c r="F2778" s="39">
        <f t="shared" si="2680"/>
        <v>0</v>
      </c>
      <c r="G2778" s="39">
        <f t="shared" si="2680"/>
        <v>1845061.92</v>
      </c>
      <c r="H2778" s="39">
        <f t="shared" ref="H2778" si="2681">+H2779+H2782+H2785+H2790+H2798+H2803</f>
        <v>4243551.37</v>
      </c>
      <c r="I2778" s="39">
        <f t="shared" ref="I2778" si="2682">+I2779+I2782+I2785+I2790+I2798+I2803</f>
        <v>0</v>
      </c>
      <c r="J2778" s="39">
        <f t="shared" si="2680"/>
        <v>10100000</v>
      </c>
      <c r="K2778" s="39">
        <f t="shared" si="2680"/>
        <v>11014775.140000001</v>
      </c>
      <c r="L2778" s="39">
        <f t="shared" si="2680"/>
        <v>1902491</v>
      </c>
      <c r="M2778" s="39">
        <f t="shared" ref="M2778:N2778" si="2683">+M2779+M2782+M2785+M2790+M2798+M2803</f>
        <v>5607228</v>
      </c>
      <c r="N2778" s="39">
        <f t="shared" si="2683"/>
        <v>0</v>
      </c>
      <c r="O2778" s="39">
        <f t="shared" ref="O2778:S2778" si="2684">+O2779+O2782+O2785+O2790+O2798+O2803</f>
        <v>1389710</v>
      </c>
      <c r="P2778" s="39">
        <f t="shared" si="2684"/>
        <v>9218643.8800000008</v>
      </c>
      <c r="Q2778" s="39">
        <f t="shared" si="2684"/>
        <v>639547</v>
      </c>
      <c r="R2778" s="39">
        <f t="shared" si="2684"/>
        <v>68642.7</v>
      </c>
      <c r="S2778" s="39">
        <f t="shared" si="2684"/>
        <v>-97863</v>
      </c>
      <c r="T2778" s="39">
        <f t="shared" ref="T2778:U2778" si="2685">+T2779+T2782+T2785+T2790+T2798+T2803</f>
        <v>101989.38</v>
      </c>
      <c r="U2778" s="39">
        <f t="shared" si="2685"/>
        <v>4760</v>
      </c>
    </row>
    <row r="2779" spans="1:21" ht="12" hidden="1" x14ac:dyDescent="0.25">
      <c r="A2779" s="5">
        <v>531505</v>
      </c>
      <c r="B2779" s="6" t="s">
        <v>1197</v>
      </c>
      <c r="C2779" s="6" t="s">
        <v>5</v>
      </c>
      <c r="D2779" s="6">
        <f t="shared" si="2636"/>
        <v>6</v>
      </c>
      <c r="E2779" s="40">
        <f t="shared" ref="E2779:U2780" si="2686">+E2780</f>
        <v>0</v>
      </c>
      <c r="F2779" s="40">
        <f t="shared" si="2686"/>
        <v>0</v>
      </c>
      <c r="G2779" s="40">
        <f t="shared" si="2686"/>
        <v>0</v>
      </c>
      <c r="H2779" s="40">
        <f t="shared" si="2686"/>
        <v>0</v>
      </c>
      <c r="I2779" s="40">
        <f t="shared" si="2686"/>
        <v>0</v>
      </c>
      <c r="J2779" s="40">
        <f t="shared" si="2686"/>
        <v>0</v>
      </c>
      <c r="K2779" s="40">
        <f t="shared" si="2686"/>
        <v>0</v>
      </c>
      <c r="L2779" s="40">
        <f t="shared" si="2686"/>
        <v>0</v>
      </c>
      <c r="M2779" s="40">
        <f t="shared" si="2686"/>
        <v>0</v>
      </c>
      <c r="N2779" s="40">
        <f t="shared" si="2686"/>
        <v>0</v>
      </c>
      <c r="O2779" s="40">
        <f t="shared" si="2686"/>
        <v>0</v>
      </c>
      <c r="P2779" s="40">
        <f t="shared" si="2686"/>
        <v>0</v>
      </c>
      <c r="Q2779" s="40">
        <f t="shared" si="2686"/>
        <v>0</v>
      </c>
      <c r="R2779" s="40">
        <f t="shared" si="2686"/>
        <v>0</v>
      </c>
      <c r="S2779" s="40">
        <f t="shared" si="2686"/>
        <v>0</v>
      </c>
      <c r="T2779" s="40">
        <f t="shared" si="2686"/>
        <v>0</v>
      </c>
      <c r="U2779" s="40">
        <f t="shared" si="2686"/>
        <v>0</v>
      </c>
    </row>
    <row r="2780" spans="1:21" ht="12" hidden="1" x14ac:dyDescent="0.25">
      <c r="A2780" s="34">
        <v>53150501</v>
      </c>
      <c r="B2780" s="35" t="s">
        <v>1198</v>
      </c>
      <c r="C2780" s="35" t="s">
        <v>5</v>
      </c>
      <c r="D2780" s="35">
        <f t="shared" si="2636"/>
        <v>8</v>
      </c>
      <c r="E2780" s="41">
        <f t="shared" si="2686"/>
        <v>0</v>
      </c>
      <c r="F2780" s="41">
        <f t="shared" si="2686"/>
        <v>0</v>
      </c>
      <c r="G2780" s="41">
        <f t="shared" si="2686"/>
        <v>0</v>
      </c>
      <c r="H2780" s="41">
        <f t="shared" si="2686"/>
        <v>0</v>
      </c>
      <c r="I2780" s="41">
        <f t="shared" si="2686"/>
        <v>0</v>
      </c>
      <c r="J2780" s="41">
        <f t="shared" si="2686"/>
        <v>0</v>
      </c>
      <c r="K2780" s="41">
        <f t="shared" si="2686"/>
        <v>0</v>
      </c>
      <c r="L2780" s="41">
        <f t="shared" si="2686"/>
        <v>0</v>
      </c>
      <c r="M2780" s="41">
        <f t="shared" si="2686"/>
        <v>0</v>
      </c>
      <c r="N2780" s="41">
        <f t="shared" si="2686"/>
        <v>0</v>
      </c>
      <c r="O2780" s="41">
        <f t="shared" si="2686"/>
        <v>0</v>
      </c>
      <c r="P2780" s="41">
        <f t="shared" si="2686"/>
        <v>0</v>
      </c>
      <c r="Q2780" s="41">
        <f t="shared" si="2686"/>
        <v>0</v>
      </c>
      <c r="R2780" s="41">
        <f t="shared" si="2686"/>
        <v>0</v>
      </c>
      <c r="S2780" s="41">
        <f t="shared" si="2686"/>
        <v>0</v>
      </c>
      <c r="T2780" s="41">
        <f t="shared" si="2686"/>
        <v>0</v>
      </c>
      <c r="U2780" s="41">
        <f t="shared" si="2686"/>
        <v>0</v>
      </c>
    </row>
    <row r="2781" spans="1:21" hidden="1" x14ac:dyDescent="0.2">
      <c r="A2781" s="3">
        <v>5315050101</v>
      </c>
      <c r="B2781" s="4" t="s">
        <v>1199</v>
      </c>
      <c r="C2781" s="4" t="s">
        <v>9</v>
      </c>
      <c r="D2781" s="4">
        <f t="shared" si="2636"/>
        <v>10</v>
      </c>
      <c r="E2781" s="42">
        <f>+F2781+G2781+J2781+K2781+L2781+H2781+M2781+N2781+I2781+O2781+P2781+Q2781+R2781+S2781+T2781+U2781</f>
        <v>0</v>
      </c>
      <c r="F2781" s="42">
        <f>IFERROR(VLOOKUP($A2781,'2018'!$A$8:$C$209,3,FALSE),0)</f>
        <v>0</v>
      </c>
      <c r="G2781" s="42">
        <f>IFERROR(VLOOKUP($A2781,'2019'!$A$8:$C$282,3,FALSE),0)</f>
        <v>0</v>
      </c>
      <c r="H2781" s="42">
        <f>+IFERROR(VLOOKUP($A2781,'2020'!$A$14:$C$247,3,FALSE),0)</f>
        <v>0</v>
      </c>
      <c r="I2781" s="42">
        <f>+IFERROR(VLOOKUP($A2781,'2021'!$A$12:$C$276,3,FALSE),0)</f>
        <v>0</v>
      </c>
      <c r="J2781" s="42">
        <f>+IFERROR(VLOOKUP($A2781,'2022'!$A:$O,4,FALSE),0)</f>
        <v>0</v>
      </c>
      <c r="K2781" s="42">
        <f>+IFERROR(VLOOKUP($A2781,'2022'!$A:$O,5,FALSE),0)</f>
        <v>0</v>
      </c>
      <c r="L2781" s="42">
        <f>+IFERROR(VLOOKUP($A2781,'2022'!$A:$O,6,FALSE),0)</f>
        <v>0</v>
      </c>
      <c r="M2781" s="42">
        <f>+IFERROR(VLOOKUP($A2781,'2022'!$A:$O,7,FALSE),0)</f>
        <v>0</v>
      </c>
      <c r="N2781" s="42">
        <f>+IFERROR(VLOOKUP($A2781,'2022'!$A:$O,8,FALSE),0)</f>
        <v>0</v>
      </c>
      <c r="O2781" s="42">
        <f>+IFERROR(VLOOKUP($A2781,'2022'!$A:$O,9,FALSE),0)</f>
        <v>0</v>
      </c>
      <c r="P2781" s="42">
        <f>+IFERROR(VLOOKUP($A2781,'2022'!$A:$O,10,FALSE),0)</f>
        <v>0</v>
      </c>
      <c r="Q2781" s="42">
        <f>+IFERROR(VLOOKUP($A2781,'2022'!$A:$O,11,FALSE),0)</f>
        <v>0</v>
      </c>
      <c r="R2781" s="42">
        <f>+IFERROR(VLOOKUP($A2781,'2022'!$A:$O,12,FALSE),0)</f>
        <v>0</v>
      </c>
      <c r="S2781" s="42">
        <f>+IFERROR(VLOOKUP($A2781,'2022'!$A:$O,13,FALSE),0)</f>
        <v>0</v>
      </c>
      <c r="T2781" s="42">
        <f>+IFERROR(VLOOKUP($A2781,'2022'!$A:$O,14,FALSE),0)</f>
        <v>0</v>
      </c>
      <c r="U2781" s="42">
        <f>+IFERROR(VLOOKUP($A2781,'2022'!$A:$O,15,FALSE),0)</f>
        <v>0</v>
      </c>
    </row>
    <row r="2782" spans="1:21" ht="12" hidden="1" x14ac:dyDescent="0.25">
      <c r="A2782" s="5">
        <v>531510</v>
      </c>
      <c r="B2782" s="6" t="s">
        <v>1200</v>
      </c>
      <c r="C2782" s="6" t="s">
        <v>5</v>
      </c>
      <c r="D2782" s="6">
        <f t="shared" ref="D2782:D2846" si="2687">+LEN(A2782)</f>
        <v>6</v>
      </c>
      <c r="E2782" s="40">
        <f t="shared" ref="E2782:U2783" si="2688">+E2783</f>
        <v>0</v>
      </c>
      <c r="F2782" s="40">
        <f t="shared" si="2688"/>
        <v>0</v>
      </c>
      <c r="G2782" s="40">
        <f t="shared" si="2688"/>
        <v>0</v>
      </c>
      <c r="H2782" s="40">
        <f t="shared" si="2688"/>
        <v>0</v>
      </c>
      <c r="I2782" s="40">
        <f t="shared" si="2688"/>
        <v>0</v>
      </c>
      <c r="J2782" s="40">
        <f t="shared" si="2688"/>
        <v>0</v>
      </c>
      <c r="K2782" s="40">
        <f t="shared" si="2688"/>
        <v>0</v>
      </c>
      <c r="L2782" s="40">
        <f t="shared" si="2688"/>
        <v>0</v>
      </c>
      <c r="M2782" s="40">
        <f t="shared" si="2688"/>
        <v>0</v>
      </c>
      <c r="N2782" s="40">
        <f t="shared" si="2688"/>
        <v>0</v>
      </c>
      <c r="O2782" s="40">
        <f t="shared" si="2688"/>
        <v>0</v>
      </c>
      <c r="P2782" s="40">
        <f t="shared" si="2688"/>
        <v>0</v>
      </c>
      <c r="Q2782" s="40">
        <f t="shared" si="2688"/>
        <v>0</v>
      </c>
      <c r="R2782" s="40">
        <f t="shared" si="2688"/>
        <v>0</v>
      </c>
      <c r="S2782" s="40">
        <f t="shared" si="2688"/>
        <v>0</v>
      </c>
      <c r="T2782" s="40">
        <f t="shared" si="2688"/>
        <v>0</v>
      </c>
      <c r="U2782" s="40">
        <f t="shared" si="2688"/>
        <v>0</v>
      </c>
    </row>
    <row r="2783" spans="1:21" ht="12" hidden="1" customHeight="1" x14ac:dyDescent="0.25">
      <c r="A2783" s="34">
        <v>53151001</v>
      </c>
      <c r="B2783" s="35" t="s">
        <v>1200</v>
      </c>
      <c r="C2783" s="35" t="s">
        <v>5</v>
      </c>
      <c r="D2783" s="35">
        <f t="shared" si="2687"/>
        <v>8</v>
      </c>
      <c r="E2783" s="41">
        <f t="shared" si="2688"/>
        <v>0</v>
      </c>
      <c r="F2783" s="41">
        <f t="shared" si="2688"/>
        <v>0</v>
      </c>
      <c r="G2783" s="41">
        <f t="shared" si="2688"/>
        <v>0</v>
      </c>
      <c r="H2783" s="41">
        <f t="shared" si="2688"/>
        <v>0</v>
      </c>
      <c r="I2783" s="41">
        <f t="shared" si="2688"/>
        <v>0</v>
      </c>
      <c r="J2783" s="41">
        <f t="shared" si="2688"/>
        <v>0</v>
      </c>
      <c r="K2783" s="41">
        <f t="shared" si="2688"/>
        <v>0</v>
      </c>
      <c r="L2783" s="41">
        <f t="shared" si="2688"/>
        <v>0</v>
      </c>
      <c r="M2783" s="41">
        <f t="shared" si="2688"/>
        <v>0</v>
      </c>
      <c r="N2783" s="41">
        <f t="shared" si="2688"/>
        <v>0</v>
      </c>
      <c r="O2783" s="41">
        <f t="shared" si="2688"/>
        <v>0</v>
      </c>
      <c r="P2783" s="41">
        <f t="shared" si="2688"/>
        <v>0</v>
      </c>
      <c r="Q2783" s="41">
        <f t="shared" si="2688"/>
        <v>0</v>
      </c>
      <c r="R2783" s="41">
        <f t="shared" si="2688"/>
        <v>0</v>
      </c>
      <c r="S2783" s="41">
        <f t="shared" si="2688"/>
        <v>0</v>
      </c>
      <c r="T2783" s="41">
        <f t="shared" si="2688"/>
        <v>0</v>
      </c>
      <c r="U2783" s="41">
        <f t="shared" si="2688"/>
        <v>0</v>
      </c>
    </row>
    <row r="2784" spans="1:21" ht="12" hidden="1" customHeight="1" x14ac:dyDescent="0.2">
      <c r="A2784" s="3">
        <v>5315100101</v>
      </c>
      <c r="B2784" s="4" t="s">
        <v>1201</v>
      </c>
      <c r="C2784" s="4" t="s">
        <v>9</v>
      </c>
      <c r="D2784" s="4">
        <f t="shared" si="2687"/>
        <v>10</v>
      </c>
      <c r="E2784" s="42">
        <f>+F2784+G2784+J2784+K2784+L2784+H2784+M2784+N2784+I2784+O2784+P2784+Q2784+R2784+S2784+T2784+U2784</f>
        <v>0</v>
      </c>
      <c r="F2784" s="42">
        <f>IFERROR(VLOOKUP($A2784,'2018'!$A$8:$C$209,3,FALSE),0)</f>
        <v>0</v>
      </c>
      <c r="G2784" s="42">
        <f>IFERROR(VLOOKUP($A2784,'2019'!$A$8:$C$282,3,FALSE),0)</f>
        <v>0</v>
      </c>
      <c r="H2784" s="42">
        <f>+IFERROR(VLOOKUP($A2784,'2020'!$A$14:$C$247,3,FALSE),0)</f>
        <v>0</v>
      </c>
      <c r="I2784" s="42">
        <f>+IFERROR(VLOOKUP($A2784,'2021'!$A$12:$C$276,3,FALSE),0)</f>
        <v>0</v>
      </c>
      <c r="J2784" s="42">
        <f>+IFERROR(VLOOKUP($A2784,'2022'!$A:$O,4,FALSE),0)</f>
        <v>0</v>
      </c>
      <c r="K2784" s="42">
        <f>+IFERROR(VLOOKUP($A2784,'2022'!$A:$O,5,FALSE),0)</f>
        <v>0</v>
      </c>
      <c r="L2784" s="42">
        <f>+IFERROR(VLOOKUP($A2784,'2022'!$A:$O,6,FALSE),0)</f>
        <v>0</v>
      </c>
      <c r="M2784" s="42">
        <f>+IFERROR(VLOOKUP($A2784,'2022'!$A:$O,7,FALSE),0)</f>
        <v>0</v>
      </c>
      <c r="N2784" s="42">
        <f>+IFERROR(VLOOKUP($A2784,'2022'!$A:$O,8,FALSE),0)</f>
        <v>0</v>
      </c>
      <c r="O2784" s="42">
        <f>+IFERROR(VLOOKUP($A2784,'2022'!$A:$O,9,FALSE),0)</f>
        <v>0</v>
      </c>
      <c r="P2784" s="42">
        <f>+IFERROR(VLOOKUP($A2784,'2022'!$A:$O,10,FALSE),0)</f>
        <v>0</v>
      </c>
      <c r="Q2784" s="42">
        <f>+IFERROR(VLOOKUP($A2784,'2022'!$A:$O,11,FALSE),0)</f>
        <v>0</v>
      </c>
      <c r="R2784" s="42">
        <f>+IFERROR(VLOOKUP($A2784,'2022'!$A:$O,12,FALSE),0)</f>
        <v>0</v>
      </c>
      <c r="S2784" s="42">
        <f>+IFERROR(VLOOKUP($A2784,'2022'!$A:$O,13,FALSE),0)</f>
        <v>0</v>
      </c>
      <c r="T2784" s="42">
        <f>+IFERROR(VLOOKUP($A2784,'2022'!$A:$O,14,FALSE),0)</f>
        <v>0</v>
      </c>
      <c r="U2784" s="42">
        <f>+IFERROR(VLOOKUP($A2784,'2022'!$A:$O,15,FALSE),0)</f>
        <v>0</v>
      </c>
    </row>
    <row r="2785" spans="1:21" ht="12" hidden="1" x14ac:dyDescent="0.25">
      <c r="A2785" s="5">
        <v>531515</v>
      </c>
      <c r="B2785" s="6" t="s">
        <v>1202</v>
      </c>
      <c r="C2785" s="6" t="s">
        <v>5</v>
      </c>
      <c r="D2785" s="6">
        <f t="shared" si="2687"/>
        <v>6</v>
      </c>
      <c r="E2785" s="40">
        <f t="shared" ref="E2785:U2785" si="2689">+E2786</f>
        <v>2</v>
      </c>
      <c r="F2785" s="40">
        <f t="shared" si="2689"/>
        <v>0</v>
      </c>
      <c r="G2785" s="40">
        <f t="shared" si="2689"/>
        <v>0</v>
      </c>
      <c r="H2785" s="40">
        <f t="shared" si="2689"/>
        <v>0</v>
      </c>
      <c r="I2785" s="40">
        <f t="shared" si="2689"/>
        <v>0</v>
      </c>
      <c r="J2785" s="40">
        <f t="shared" si="2689"/>
        <v>0</v>
      </c>
      <c r="K2785" s="40">
        <f t="shared" si="2689"/>
        <v>0</v>
      </c>
      <c r="L2785" s="40">
        <f t="shared" si="2689"/>
        <v>0</v>
      </c>
      <c r="M2785" s="40">
        <f t="shared" si="2689"/>
        <v>0</v>
      </c>
      <c r="N2785" s="40">
        <f t="shared" si="2689"/>
        <v>0</v>
      </c>
      <c r="O2785" s="40">
        <f t="shared" si="2689"/>
        <v>0</v>
      </c>
      <c r="P2785" s="40">
        <f t="shared" si="2689"/>
        <v>0</v>
      </c>
      <c r="Q2785" s="40">
        <f t="shared" si="2689"/>
        <v>0</v>
      </c>
      <c r="R2785" s="40">
        <f t="shared" si="2689"/>
        <v>0</v>
      </c>
      <c r="S2785" s="40">
        <f t="shared" si="2689"/>
        <v>2</v>
      </c>
      <c r="T2785" s="40">
        <f t="shared" si="2689"/>
        <v>0</v>
      </c>
      <c r="U2785" s="40">
        <f t="shared" si="2689"/>
        <v>0</v>
      </c>
    </row>
    <row r="2786" spans="1:21" ht="12" hidden="1" x14ac:dyDescent="0.25">
      <c r="A2786" s="34">
        <v>53151501</v>
      </c>
      <c r="B2786" s="35" t="s">
        <v>1203</v>
      </c>
      <c r="C2786" s="35" t="s">
        <v>5</v>
      </c>
      <c r="D2786" s="35">
        <f t="shared" si="2687"/>
        <v>8</v>
      </c>
      <c r="E2786" s="41">
        <f t="shared" ref="E2786:L2786" si="2690">+E2787+E2788+E2789</f>
        <v>2</v>
      </c>
      <c r="F2786" s="41">
        <f t="shared" si="2690"/>
        <v>0</v>
      </c>
      <c r="G2786" s="41">
        <f t="shared" si="2690"/>
        <v>0</v>
      </c>
      <c r="H2786" s="41">
        <f t="shared" ref="H2786" si="2691">+H2787+H2788+H2789</f>
        <v>0</v>
      </c>
      <c r="I2786" s="41">
        <f t="shared" ref="I2786" si="2692">+I2787+I2788+I2789</f>
        <v>0</v>
      </c>
      <c r="J2786" s="41">
        <f t="shared" si="2690"/>
        <v>0</v>
      </c>
      <c r="K2786" s="41">
        <f t="shared" si="2690"/>
        <v>0</v>
      </c>
      <c r="L2786" s="41">
        <f t="shared" si="2690"/>
        <v>0</v>
      </c>
      <c r="M2786" s="41">
        <f t="shared" ref="M2786:N2786" si="2693">+M2787+M2788+M2789</f>
        <v>0</v>
      </c>
      <c r="N2786" s="41">
        <f t="shared" si="2693"/>
        <v>0</v>
      </c>
      <c r="O2786" s="41">
        <f t="shared" ref="O2786:S2786" si="2694">+O2787+O2788+O2789</f>
        <v>0</v>
      </c>
      <c r="P2786" s="41">
        <f t="shared" si="2694"/>
        <v>0</v>
      </c>
      <c r="Q2786" s="41">
        <f t="shared" si="2694"/>
        <v>0</v>
      </c>
      <c r="R2786" s="41">
        <f t="shared" si="2694"/>
        <v>0</v>
      </c>
      <c r="S2786" s="41">
        <f t="shared" si="2694"/>
        <v>2</v>
      </c>
      <c r="T2786" s="41">
        <f t="shared" ref="T2786:U2786" si="2695">+T2787+T2788+T2789</f>
        <v>0</v>
      </c>
      <c r="U2786" s="41">
        <f t="shared" si="2695"/>
        <v>0</v>
      </c>
    </row>
    <row r="2787" spans="1:21" hidden="1" x14ac:dyDescent="0.2">
      <c r="A2787" s="3">
        <v>5315150101</v>
      </c>
      <c r="B2787" s="4" t="s">
        <v>1202</v>
      </c>
      <c r="C2787" s="4" t="s">
        <v>9</v>
      </c>
      <c r="D2787" s="4">
        <f t="shared" si="2687"/>
        <v>10</v>
      </c>
      <c r="E2787" s="42">
        <f t="shared" ref="E2787:E2789" si="2696">+F2787+G2787+J2787+K2787+L2787+H2787+M2787+N2787+I2787+O2787+P2787+Q2787+R2787+S2787+T2787+U2787</f>
        <v>0</v>
      </c>
      <c r="F2787" s="42">
        <f>IFERROR(VLOOKUP($A2787,'2018'!$A$8:$C$209,3,FALSE),0)</f>
        <v>0</v>
      </c>
      <c r="G2787" s="42">
        <f>IFERROR(VLOOKUP($A2787,'2019'!$A$8:$C$282,3,FALSE),0)</f>
        <v>0</v>
      </c>
      <c r="H2787" s="42">
        <f>+IFERROR(VLOOKUP($A2787,'2020'!$A$14:$C$247,3,FALSE),0)</f>
        <v>0</v>
      </c>
      <c r="I2787" s="42">
        <f>+IFERROR(VLOOKUP($A2787,'2021'!$A$12:$C$276,3,FALSE),0)</f>
        <v>0</v>
      </c>
      <c r="J2787" s="42">
        <f>+IFERROR(VLOOKUP($A2787,'2022'!$A:$O,4,FALSE),0)</f>
        <v>0</v>
      </c>
      <c r="K2787" s="42">
        <f>+IFERROR(VLOOKUP($A2787,'2022'!$A:$O,5,FALSE),0)</f>
        <v>0</v>
      </c>
      <c r="L2787" s="42">
        <f>+IFERROR(VLOOKUP($A2787,'2022'!$A:$O,6,FALSE),0)</f>
        <v>0</v>
      </c>
      <c r="M2787" s="42">
        <f>+IFERROR(VLOOKUP($A2787,'2022'!$A:$O,7,FALSE),0)</f>
        <v>0</v>
      </c>
      <c r="N2787" s="42">
        <f>+IFERROR(VLOOKUP($A2787,'2022'!$A:$O,8,FALSE),0)</f>
        <v>0</v>
      </c>
      <c r="O2787" s="42">
        <f>+IFERROR(VLOOKUP($A2787,'2022'!$A:$O,9,FALSE),0)</f>
        <v>0</v>
      </c>
      <c r="P2787" s="42">
        <f>+IFERROR(VLOOKUP($A2787,'2022'!$A:$O,10,FALSE),0)</f>
        <v>0</v>
      </c>
      <c r="Q2787" s="42">
        <f>+IFERROR(VLOOKUP($A2787,'2022'!$A:$O,11,FALSE),0)</f>
        <v>0</v>
      </c>
      <c r="R2787" s="42">
        <f>+IFERROR(VLOOKUP($A2787,'2022'!$A:$O,12,FALSE),0)</f>
        <v>0</v>
      </c>
      <c r="S2787" s="42">
        <f>+IFERROR(VLOOKUP($A2787,'2022'!$A:$O,13,FALSE),0)</f>
        <v>0</v>
      </c>
      <c r="T2787" s="42">
        <f>+IFERROR(VLOOKUP($A2787,'2022'!$A:$O,14,FALSE),0)</f>
        <v>0</v>
      </c>
      <c r="U2787" s="42">
        <f>+IFERROR(VLOOKUP($A2787,'2022'!$A:$O,15,FALSE),0)</f>
        <v>0</v>
      </c>
    </row>
    <row r="2788" spans="1:21" ht="12" hidden="1" customHeight="1" x14ac:dyDescent="0.2">
      <c r="A2788" s="3">
        <v>5315150102</v>
      </c>
      <c r="B2788" s="4" t="s">
        <v>1204</v>
      </c>
      <c r="C2788" s="4" t="s">
        <v>9</v>
      </c>
      <c r="D2788" s="4">
        <f t="shared" si="2687"/>
        <v>10</v>
      </c>
      <c r="E2788" s="42">
        <f t="shared" si="2696"/>
        <v>0</v>
      </c>
      <c r="F2788" s="42">
        <f>IFERROR(VLOOKUP($A2788,'2018'!$A$8:$C$209,3,FALSE),0)</f>
        <v>0</v>
      </c>
      <c r="G2788" s="42">
        <f>IFERROR(VLOOKUP($A2788,'2019'!$A$8:$C$282,3,FALSE),0)</f>
        <v>0</v>
      </c>
      <c r="H2788" s="42">
        <f>+IFERROR(VLOOKUP($A2788,'2020'!$A$14:$C$247,3,FALSE),0)</f>
        <v>0</v>
      </c>
      <c r="I2788" s="42">
        <f>+IFERROR(VLOOKUP($A2788,'2021'!$A$12:$C$276,3,FALSE),0)</f>
        <v>0</v>
      </c>
      <c r="J2788" s="42">
        <f>+IFERROR(VLOOKUP($A2788,'2022'!$A:$O,4,FALSE),0)</f>
        <v>0</v>
      </c>
      <c r="K2788" s="42">
        <f>+IFERROR(VLOOKUP($A2788,'2022'!$A:$O,5,FALSE),0)</f>
        <v>0</v>
      </c>
      <c r="L2788" s="42">
        <f>+IFERROR(VLOOKUP($A2788,'2022'!$A:$O,6,FALSE),0)</f>
        <v>0</v>
      </c>
      <c r="M2788" s="42">
        <f>+IFERROR(VLOOKUP($A2788,'2022'!$A:$O,7,FALSE),0)</f>
        <v>0</v>
      </c>
      <c r="N2788" s="42">
        <f>+IFERROR(VLOOKUP($A2788,'2022'!$A:$O,8,FALSE),0)</f>
        <v>0</v>
      </c>
      <c r="O2788" s="42">
        <f>+IFERROR(VLOOKUP($A2788,'2022'!$A:$O,9,FALSE),0)</f>
        <v>0</v>
      </c>
      <c r="P2788" s="42">
        <f>+IFERROR(VLOOKUP($A2788,'2022'!$A:$O,10,FALSE),0)</f>
        <v>0</v>
      </c>
      <c r="Q2788" s="42">
        <f>+IFERROR(VLOOKUP($A2788,'2022'!$A:$O,11,FALSE),0)</f>
        <v>0</v>
      </c>
      <c r="R2788" s="42">
        <f>+IFERROR(VLOOKUP($A2788,'2022'!$A:$O,12,FALSE),0)</f>
        <v>0</v>
      </c>
      <c r="S2788" s="42">
        <f>+IFERROR(VLOOKUP($A2788,'2022'!$A:$O,13,FALSE),0)</f>
        <v>0</v>
      </c>
      <c r="T2788" s="42">
        <f>+IFERROR(VLOOKUP($A2788,'2022'!$A:$O,14,FALSE),0)</f>
        <v>0</v>
      </c>
      <c r="U2788" s="42">
        <f>+IFERROR(VLOOKUP($A2788,'2022'!$A:$O,15,FALSE),0)</f>
        <v>0</v>
      </c>
    </row>
    <row r="2789" spans="1:21" ht="12" hidden="1" customHeight="1" x14ac:dyDescent="0.2">
      <c r="A2789" s="3">
        <v>5315150103</v>
      </c>
      <c r="B2789" s="4" t="s">
        <v>1205</v>
      </c>
      <c r="C2789" s="4" t="s">
        <v>9</v>
      </c>
      <c r="D2789" s="4">
        <f t="shared" si="2687"/>
        <v>10</v>
      </c>
      <c r="E2789" s="42">
        <f t="shared" si="2696"/>
        <v>2</v>
      </c>
      <c r="F2789" s="42">
        <f>IFERROR(VLOOKUP($A2789,'2018'!$A$8:$C$209,3,FALSE),0)</f>
        <v>0</v>
      </c>
      <c r="G2789" s="42">
        <f>IFERROR(VLOOKUP($A2789,'2019'!$A$8:$C$282,3,FALSE),0)</f>
        <v>0</v>
      </c>
      <c r="H2789" s="42">
        <f>+IFERROR(VLOOKUP($A2789,'2020'!$A$14:$C$247,3,FALSE),0)</f>
        <v>0</v>
      </c>
      <c r="I2789" s="42">
        <f>+IFERROR(VLOOKUP($A2789,'2021'!$A$12:$C$276,3,FALSE),0)</f>
        <v>0</v>
      </c>
      <c r="J2789" s="42">
        <f>+IFERROR(VLOOKUP($A2789,'2022'!$A:$O,4,FALSE),0)</f>
        <v>0</v>
      </c>
      <c r="K2789" s="42">
        <f>+IFERROR(VLOOKUP($A2789,'2022'!$A:$O,5,FALSE),0)</f>
        <v>0</v>
      </c>
      <c r="L2789" s="42">
        <f>+IFERROR(VLOOKUP($A2789,'2022'!$A:$O,6,FALSE),0)</f>
        <v>0</v>
      </c>
      <c r="M2789" s="42">
        <f>+IFERROR(VLOOKUP($A2789,'2022'!$A:$O,7,FALSE),0)</f>
        <v>0</v>
      </c>
      <c r="N2789" s="42">
        <f>+IFERROR(VLOOKUP($A2789,'2022'!$A:$O,8,FALSE),0)</f>
        <v>0</v>
      </c>
      <c r="O2789" s="42">
        <f>+IFERROR(VLOOKUP($A2789,'2022'!$A:$O,9,FALSE),0)</f>
        <v>0</v>
      </c>
      <c r="P2789" s="42">
        <f>+IFERROR(VLOOKUP($A2789,'2022'!$A:$O,10,FALSE),0)</f>
        <v>0</v>
      </c>
      <c r="Q2789" s="42">
        <f>+IFERROR(VLOOKUP($A2789,'2022'!$A:$O,11,FALSE),0)</f>
        <v>0</v>
      </c>
      <c r="R2789" s="42">
        <f>+IFERROR(VLOOKUP($A2789,'2022'!$A:$O,12,FALSE),0)</f>
        <v>0</v>
      </c>
      <c r="S2789" s="42">
        <f>+IFERROR(VLOOKUP($A2789,'2022'!$A:$O,13,FALSE),0)</f>
        <v>2</v>
      </c>
      <c r="T2789" s="42">
        <f>+IFERROR(VLOOKUP($A2789,'2022'!$A:$O,14,FALSE),0)</f>
        <v>0</v>
      </c>
      <c r="U2789" s="42">
        <f>+IFERROR(VLOOKUP($A2789,'2022'!$A:$O,15,FALSE),0)</f>
        <v>0</v>
      </c>
    </row>
    <row r="2790" spans="1:21" ht="12" hidden="1" x14ac:dyDescent="0.25">
      <c r="A2790" s="5">
        <v>531520</v>
      </c>
      <c r="B2790" s="6" t="s">
        <v>1206</v>
      </c>
      <c r="C2790" s="6" t="s">
        <v>5</v>
      </c>
      <c r="D2790" s="6">
        <f t="shared" si="2687"/>
        <v>6</v>
      </c>
      <c r="E2790" s="40">
        <f t="shared" ref="E2790:U2790" si="2697">+E2791</f>
        <v>0</v>
      </c>
      <c r="F2790" s="40">
        <f t="shared" si="2697"/>
        <v>0</v>
      </c>
      <c r="G2790" s="40">
        <f t="shared" si="2697"/>
        <v>0</v>
      </c>
      <c r="H2790" s="40">
        <f t="shared" si="2697"/>
        <v>0</v>
      </c>
      <c r="I2790" s="40">
        <f t="shared" si="2697"/>
        <v>0</v>
      </c>
      <c r="J2790" s="40">
        <f t="shared" si="2697"/>
        <v>0</v>
      </c>
      <c r="K2790" s="40">
        <f t="shared" si="2697"/>
        <v>0</v>
      </c>
      <c r="L2790" s="40">
        <f t="shared" si="2697"/>
        <v>0</v>
      </c>
      <c r="M2790" s="40">
        <f t="shared" si="2697"/>
        <v>0</v>
      </c>
      <c r="N2790" s="40">
        <f t="shared" si="2697"/>
        <v>0</v>
      </c>
      <c r="O2790" s="40">
        <f t="shared" si="2697"/>
        <v>0</v>
      </c>
      <c r="P2790" s="40">
        <f t="shared" si="2697"/>
        <v>0</v>
      </c>
      <c r="Q2790" s="40">
        <f t="shared" si="2697"/>
        <v>0</v>
      </c>
      <c r="R2790" s="40">
        <f t="shared" si="2697"/>
        <v>0</v>
      </c>
      <c r="S2790" s="40">
        <f t="shared" si="2697"/>
        <v>0</v>
      </c>
      <c r="T2790" s="40">
        <f t="shared" si="2697"/>
        <v>0</v>
      </c>
      <c r="U2790" s="40">
        <f t="shared" si="2697"/>
        <v>0</v>
      </c>
    </row>
    <row r="2791" spans="1:21" ht="12" hidden="1" x14ac:dyDescent="0.25">
      <c r="A2791" s="34">
        <v>53152001</v>
      </c>
      <c r="B2791" s="35" t="s">
        <v>1206</v>
      </c>
      <c r="C2791" s="35" t="s">
        <v>5</v>
      </c>
      <c r="D2791" s="35">
        <f t="shared" si="2687"/>
        <v>8</v>
      </c>
      <c r="E2791" s="41">
        <f t="shared" ref="E2791:L2791" si="2698">SUBTOTAL(9,E2792:E2797)</f>
        <v>0</v>
      </c>
      <c r="F2791" s="41">
        <f t="shared" si="2698"/>
        <v>0</v>
      </c>
      <c r="G2791" s="41">
        <f t="shared" si="2698"/>
        <v>0</v>
      </c>
      <c r="H2791" s="41">
        <f t="shared" ref="H2791" si="2699">SUBTOTAL(9,H2792:H2797)</f>
        <v>0</v>
      </c>
      <c r="I2791" s="41">
        <f t="shared" ref="I2791" si="2700">SUBTOTAL(9,I2792:I2797)</f>
        <v>0</v>
      </c>
      <c r="J2791" s="41">
        <f t="shared" si="2698"/>
        <v>0</v>
      </c>
      <c r="K2791" s="41">
        <f t="shared" si="2698"/>
        <v>0</v>
      </c>
      <c r="L2791" s="41">
        <f t="shared" si="2698"/>
        <v>0</v>
      </c>
      <c r="M2791" s="41">
        <f t="shared" ref="M2791:N2791" si="2701">SUBTOTAL(9,M2792:M2797)</f>
        <v>0</v>
      </c>
      <c r="N2791" s="41">
        <f t="shared" si="2701"/>
        <v>0</v>
      </c>
      <c r="O2791" s="41">
        <f t="shared" ref="O2791:S2791" si="2702">SUBTOTAL(9,O2792:O2797)</f>
        <v>0</v>
      </c>
      <c r="P2791" s="41">
        <f t="shared" si="2702"/>
        <v>0</v>
      </c>
      <c r="Q2791" s="41">
        <f t="shared" si="2702"/>
        <v>0</v>
      </c>
      <c r="R2791" s="41">
        <f t="shared" si="2702"/>
        <v>0</v>
      </c>
      <c r="S2791" s="41">
        <f t="shared" si="2702"/>
        <v>0</v>
      </c>
      <c r="T2791" s="41">
        <f t="shared" ref="T2791:U2791" si="2703">SUBTOTAL(9,T2792:T2797)</f>
        <v>0</v>
      </c>
      <c r="U2791" s="41">
        <f t="shared" si="2703"/>
        <v>0</v>
      </c>
    </row>
    <row r="2792" spans="1:21" hidden="1" x14ac:dyDescent="0.2">
      <c r="A2792" s="3">
        <v>5315200101</v>
      </c>
      <c r="B2792" s="4" t="s">
        <v>120</v>
      </c>
      <c r="C2792" s="4" t="s">
        <v>9</v>
      </c>
      <c r="D2792" s="4">
        <f t="shared" si="2687"/>
        <v>10</v>
      </c>
      <c r="E2792" s="42">
        <f t="shared" ref="E2792:E2797" si="2704">+F2792+G2792+J2792+K2792+L2792+H2792+M2792+N2792+I2792+O2792+P2792+Q2792+R2792+S2792+T2792+U2792</f>
        <v>0</v>
      </c>
      <c r="F2792" s="42">
        <f>IFERROR(VLOOKUP($A2792,'2018'!$A$8:$C$209,3,FALSE),0)</f>
        <v>0</v>
      </c>
      <c r="G2792" s="42">
        <f>IFERROR(VLOOKUP($A2792,'2019'!$A$8:$C$282,3,FALSE),0)</f>
        <v>0</v>
      </c>
      <c r="H2792" s="42">
        <f>+IFERROR(VLOOKUP($A2792,'2020'!$A$14:$C$247,3,FALSE),0)</f>
        <v>0</v>
      </c>
      <c r="I2792" s="42">
        <f>+IFERROR(VLOOKUP($A2792,'2021'!$A$12:$C$276,3,FALSE),0)</f>
        <v>0</v>
      </c>
      <c r="J2792" s="42">
        <f>+IFERROR(VLOOKUP($A2792,'2022'!$A:$O,4,FALSE),0)</f>
        <v>0</v>
      </c>
      <c r="K2792" s="42">
        <f>+IFERROR(VLOOKUP($A2792,'2022'!$A:$O,5,FALSE),0)</f>
        <v>0</v>
      </c>
      <c r="L2792" s="42">
        <f>+IFERROR(VLOOKUP($A2792,'2022'!$A:$O,6,FALSE),0)</f>
        <v>0</v>
      </c>
      <c r="M2792" s="42">
        <f>+IFERROR(VLOOKUP($A2792,'2022'!$A:$O,7,FALSE),0)</f>
        <v>0</v>
      </c>
      <c r="N2792" s="42">
        <f>+IFERROR(VLOOKUP($A2792,'2022'!$A:$O,8,FALSE),0)</f>
        <v>0</v>
      </c>
      <c r="O2792" s="42">
        <f>+IFERROR(VLOOKUP($A2792,'2022'!$A:$O,9,FALSE),0)</f>
        <v>0</v>
      </c>
      <c r="P2792" s="42">
        <f>+IFERROR(VLOOKUP($A2792,'2022'!$A:$O,10,FALSE),0)</f>
        <v>0</v>
      </c>
      <c r="Q2792" s="42">
        <f>+IFERROR(VLOOKUP($A2792,'2022'!$A:$O,11,FALSE),0)</f>
        <v>0</v>
      </c>
      <c r="R2792" s="42">
        <f>+IFERROR(VLOOKUP($A2792,'2022'!$A:$O,12,FALSE),0)</f>
        <v>0</v>
      </c>
      <c r="S2792" s="42">
        <f>+IFERROR(VLOOKUP($A2792,'2022'!$A:$O,13,FALSE),0)</f>
        <v>0</v>
      </c>
      <c r="T2792" s="42">
        <f>+IFERROR(VLOOKUP($A2792,'2022'!$A:$O,14,FALSE),0)</f>
        <v>0</v>
      </c>
      <c r="U2792" s="42">
        <f>+IFERROR(VLOOKUP($A2792,'2022'!$A:$O,15,FALSE),0)</f>
        <v>0</v>
      </c>
    </row>
    <row r="2793" spans="1:21" ht="12" hidden="1" customHeight="1" x14ac:dyDescent="0.2">
      <c r="A2793" s="3">
        <v>5315200102</v>
      </c>
      <c r="B2793" s="4" t="s">
        <v>1207</v>
      </c>
      <c r="C2793" s="4" t="s">
        <v>9</v>
      </c>
      <c r="D2793" s="4">
        <f t="shared" si="2687"/>
        <v>10</v>
      </c>
      <c r="E2793" s="42">
        <f t="shared" si="2704"/>
        <v>0</v>
      </c>
      <c r="F2793" s="42">
        <f>IFERROR(VLOOKUP($A2793,'2018'!$A$8:$C$209,3,FALSE),0)</f>
        <v>0</v>
      </c>
      <c r="G2793" s="42">
        <f>IFERROR(VLOOKUP($A2793,'2019'!$A$8:$C$282,3,FALSE),0)</f>
        <v>0</v>
      </c>
      <c r="H2793" s="42">
        <f>+IFERROR(VLOOKUP($A2793,'2020'!$A$14:$C$247,3,FALSE),0)</f>
        <v>0</v>
      </c>
      <c r="I2793" s="42">
        <f>+IFERROR(VLOOKUP($A2793,'2021'!$A$12:$C$276,3,FALSE),0)</f>
        <v>0</v>
      </c>
      <c r="J2793" s="42">
        <f>+IFERROR(VLOOKUP($A2793,'2022'!$A:$O,4,FALSE),0)</f>
        <v>0</v>
      </c>
      <c r="K2793" s="42">
        <f>+IFERROR(VLOOKUP($A2793,'2022'!$A:$O,5,FALSE),0)</f>
        <v>0</v>
      </c>
      <c r="L2793" s="42">
        <f>+IFERROR(VLOOKUP($A2793,'2022'!$A:$O,6,FALSE),0)</f>
        <v>0</v>
      </c>
      <c r="M2793" s="42">
        <f>+IFERROR(VLOOKUP($A2793,'2022'!$A:$O,7,FALSE),0)</f>
        <v>0</v>
      </c>
      <c r="N2793" s="42">
        <f>+IFERROR(VLOOKUP($A2793,'2022'!$A:$O,8,FALSE),0)</f>
        <v>0</v>
      </c>
      <c r="O2793" s="42">
        <f>+IFERROR(VLOOKUP($A2793,'2022'!$A:$O,9,FALSE),0)</f>
        <v>0</v>
      </c>
      <c r="P2793" s="42">
        <f>+IFERROR(VLOOKUP($A2793,'2022'!$A:$O,10,FALSE),0)</f>
        <v>0</v>
      </c>
      <c r="Q2793" s="42">
        <f>+IFERROR(VLOOKUP($A2793,'2022'!$A:$O,11,FALSE),0)</f>
        <v>0</v>
      </c>
      <c r="R2793" s="42">
        <f>+IFERROR(VLOOKUP($A2793,'2022'!$A:$O,12,FALSE),0)</f>
        <v>0</v>
      </c>
      <c r="S2793" s="42">
        <f>+IFERROR(VLOOKUP($A2793,'2022'!$A:$O,13,FALSE),0)</f>
        <v>0</v>
      </c>
      <c r="T2793" s="42">
        <f>+IFERROR(VLOOKUP($A2793,'2022'!$A:$O,14,FALSE),0)</f>
        <v>0</v>
      </c>
      <c r="U2793" s="42">
        <f>+IFERROR(VLOOKUP($A2793,'2022'!$A:$O,15,FALSE),0)</f>
        <v>0</v>
      </c>
    </row>
    <row r="2794" spans="1:21" ht="12" hidden="1" customHeight="1" x14ac:dyDescent="0.2">
      <c r="A2794" s="3">
        <v>5315200103</v>
      </c>
      <c r="B2794" s="4" t="s">
        <v>1208</v>
      </c>
      <c r="C2794" s="4" t="s">
        <v>9</v>
      </c>
      <c r="D2794" s="4">
        <f t="shared" si="2687"/>
        <v>10</v>
      </c>
      <c r="E2794" s="42">
        <f t="shared" si="2704"/>
        <v>0</v>
      </c>
      <c r="F2794" s="42">
        <f>IFERROR(VLOOKUP($A2794,'2018'!$A$8:$C$209,3,FALSE),0)</f>
        <v>0</v>
      </c>
      <c r="G2794" s="42">
        <f>IFERROR(VLOOKUP($A2794,'2019'!$A$8:$C$282,3,FALSE),0)</f>
        <v>0</v>
      </c>
      <c r="H2794" s="42">
        <f>+IFERROR(VLOOKUP($A2794,'2020'!$A$14:$C$247,3,FALSE),0)</f>
        <v>0</v>
      </c>
      <c r="I2794" s="42">
        <f>+IFERROR(VLOOKUP($A2794,'2021'!$A$12:$C$276,3,FALSE),0)</f>
        <v>0</v>
      </c>
      <c r="J2794" s="42">
        <f>+IFERROR(VLOOKUP($A2794,'2022'!$A:$O,4,FALSE),0)</f>
        <v>0</v>
      </c>
      <c r="K2794" s="42">
        <f>+IFERROR(VLOOKUP($A2794,'2022'!$A:$O,5,FALSE),0)</f>
        <v>0</v>
      </c>
      <c r="L2794" s="42">
        <f>+IFERROR(VLOOKUP($A2794,'2022'!$A:$O,6,FALSE),0)</f>
        <v>0</v>
      </c>
      <c r="M2794" s="42">
        <f>+IFERROR(VLOOKUP($A2794,'2022'!$A:$O,7,FALSE),0)</f>
        <v>0</v>
      </c>
      <c r="N2794" s="42">
        <f>+IFERROR(VLOOKUP($A2794,'2022'!$A:$O,8,FALSE),0)</f>
        <v>0</v>
      </c>
      <c r="O2794" s="42">
        <f>+IFERROR(VLOOKUP($A2794,'2022'!$A:$O,9,FALSE),0)</f>
        <v>0</v>
      </c>
      <c r="P2794" s="42">
        <f>+IFERROR(VLOOKUP($A2794,'2022'!$A:$O,10,FALSE),0)</f>
        <v>0</v>
      </c>
      <c r="Q2794" s="42">
        <f>+IFERROR(VLOOKUP($A2794,'2022'!$A:$O,11,FALSE),0)</f>
        <v>0</v>
      </c>
      <c r="R2794" s="42">
        <f>+IFERROR(VLOOKUP($A2794,'2022'!$A:$O,12,FALSE),0)</f>
        <v>0</v>
      </c>
      <c r="S2794" s="42">
        <f>+IFERROR(VLOOKUP($A2794,'2022'!$A:$O,13,FALSE),0)</f>
        <v>0</v>
      </c>
      <c r="T2794" s="42">
        <f>+IFERROR(VLOOKUP($A2794,'2022'!$A:$O,14,FALSE),0)</f>
        <v>0</v>
      </c>
      <c r="U2794" s="42">
        <f>+IFERROR(VLOOKUP($A2794,'2022'!$A:$O,15,FALSE),0)</f>
        <v>0</v>
      </c>
    </row>
    <row r="2795" spans="1:21" ht="12" hidden="1" customHeight="1" x14ac:dyDescent="0.2">
      <c r="A2795" s="3">
        <v>5315200104</v>
      </c>
      <c r="B2795" s="4" t="s">
        <v>1209</v>
      </c>
      <c r="C2795" s="4" t="s">
        <v>9</v>
      </c>
      <c r="D2795" s="4">
        <f t="shared" si="2687"/>
        <v>10</v>
      </c>
      <c r="E2795" s="42">
        <f t="shared" si="2704"/>
        <v>0</v>
      </c>
      <c r="F2795" s="42">
        <f>IFERROR(VLOOKUP($A2795,'2018'!$A$8:$C$209,3,FALSE),0)</f>
        <v>0</v>
      </c>
      <c r="G2795" s="42">
        <f>IFERROR(VLOOKUP($A2795,'2019'!$A$8:$C$282,3,FALSE),0)</f>
        <v>0</v>
      </c>
      <c r="H2795" s="42">
        <f>+IFERROR(VLOOKUP($A2795,'2020'!$A$14:$C$247,3,FALSE),0)</f>
        <v>0</v>
      </c>
      <c r="I2795" s="42">
        <f>+IFERROR(VLOOKUP($A2795,'2021'!$A$12:$C$276,3,FALSE),0)</f>
        <v>0</v>
      </c>
      <c r="J2795" s="42">
        <f>+IFERROR(VLOOKUP($A2795,'2022'!$A:$O,4,FALSE),0)</f>
        <v>0</v>
      </c>
      <c r="K2795" s="42">
        <f>+IFERROR(VLOOKUP($A2795,'2022'!$A:$O,5,FALSE),0)</f>
        <v>0</v>
      </c>
      <c r="L2795" s="42">
        <f>+IFERROR(VLOOKUP($A2795,'2022'!$A:$O,6,FALSE),0)</f>
        <v>0</v>
      </c>
      <c r="M2795" s="42">
        <f>+IFERROR(VLOOKUP($A2795,'2022'!$A:$O,7,FALSE),0)</f>
        <v>0</v>
      </c>
      <c r="N2795" s="42">
        <f>+IFERROR(VLOOKUP($A2795,'2022'!$A:$O,8,FALSE),0)</f>
        <v>0</v>
      </c>
      <c r="O2795" s="42">
        <f>+IFERROR(VLOOKUP($A2795,'2022'!$A:$O,9,FALSE),0)</f>
        <v>0</v>
      </c>
      <c r="P2795" s="42">
        <f>+IFERROR(VLOOKUP($A2795,'2022'!$A:$O,10,FALSE),0)</f>
        <v>0</v>
      </c>
      <c r="Q2795" s="42">
        <f>+IFERROR(VLOOKUP($A2795,'2022'!$A:$O,11,FALSE),0)</f>
        <v>0</v>
      </c>
      <c r="R2795" s="42">
        <f>+IFERROR(VLOOKUP($A2795,'2022'!$A:$O,12,FALSE),0)</f>
        <v>0</v>
      </c>
      <c r="S2795" s="42">
        <f>+IFERROR(VLOOKUP($A2795,'2022'!$A:$O,13,FALSE),0)</f>
        <v>0</v>
      </c>
      <c r="T2795" s="42">
        <f>+IFERROR(VLOOKUP($A2795,'2022'!$A:$O,14,FALSE),0)</f>
        <v>0</v>
      </c>
      <c r="U2795" s="42">
        <f>+IFERROR(VLOOKUP($A2795,'2022'!$A:$O,15,FALSE),0)</f>
        <v>0</v>
      </c>
    </row>
    <row r="2796" spans="1:21" hidden="1" x14ac:dyDescent="0.2">
      <c r="A2796" s="3">
        <v>5315200105</v>
      </c>
      <c r="B2796" s="4" t="s">
        <v>1210</v>
      </c>
      <c r="C2796" s="4" t="s">
        <v>9</v>
      </c>
      <c r="D2796" s="4">
        <f t="shared" si="2687"/>
        <v>10</v>
      </c>
      <c r="E2796" s="42">
        <f t="shared" si="2704"/>
        <v>0</v>
      </c>
      <c r="F2796" s="42">
        <f>IFERROR(VLOOKUP($A2796,'2018'!$A$8:$C$209,3,FALSE),0)</f>
        <v>0</v>
      </c>
      <c r="G2796" s="42">
        <f>IFERROR(VLOOKUP($A2796,'2019'!$A$8:$C$282,3,FALSE),0)</f>
        <v>0</v>
      </c>
      <c r="H2796" s="42">
        <f>+IFERROR(VLOOKUP($A2796,'2020'!$A$14:$C$247,3,FALSE),0)</f>
        <v>0</v>
      </c>
      <c r="I2796" s="42">
        <f>+IFERROR(VLOOKUP($A2796,'2021'!$A$12:$C$276,3,FALSE),0)</f>
        <v>0</v>
      </c>
      <c r="J2796" s="42">
        <f>+IFERROR(VLOOKUP($A2796,'2022'!$A:$O,4,FALSE),0)</f>
        <v>0</v>
      </c>
      <c r="K2796" s="42">
        <f>+IFERROR(VLOOKUP($A2796,'2022'!$A:$O,5,FALSE),0)</f>
        <v>0</v>
      </c>
      <c r="L2796" s="42">
        <f>+IFERROR(VLOOKUP($A2796,'2022'!$A:$O,6,FALSE),0)</f>
        <v>0</v>
      </c>
      <c r="M2796" s="42">
        <f>+IFERROR(VLOOKUP($A2796,'2022'!$A:$O,7,FALSE),0)</f>
        <v>0</v>
      </c>
      <c r="N2796" s="42">
        <f>+IFERROR(VLOOKUP($A2796,'2022'!$A:$O,8,FALSE),0)</f>
        <v>0</v>
      </c>
      <c r="O2796" s="42">
        <f>+IFERROR(VLOOKUP($A2796,'2022'!$A:$O,9,FALSE),0)</f>
        <v>0</v>
      </c>
      <c r="P2796" s="42">
        <f>+IFERROR(VLOOKUP($A2796,'2022'!$A:$O,10,FALSE),0)</f>
        <v>0</v>
      </c>
      <c r="Q2796" s="42">
        <f>+IFERROR(VLOOKUP($A2796,'2022'!$A:$O,11,FALSE),0)</f>
        <v>0</v>
      </c>
      <c r="R2796" s="42">
        <f>+IFERROR(VLOOKUP($A2796,'2022'!$A:$O,12,FALSE),0)</f>
        <v>0</v>
      </c>
      <c r="S2796" s="42">
        <f>+IFERROR(VLOOKUP($A2796,'2022'!$A:$O,13,FALSE),0)</f>
        <v>0</v>
      </c>
      <c r="T2796" s="42">
        <f>+IFERROR(VLOOKUP($A2796,'2022'!$A:$O,14,FALSE),0)</f>
        <v>0</v>
      </c>
      <c r="U2796" s="42">
        <f>+IFERROR(VLOOKUP($A2796,'2022'!$A:$O,15,FALSE),0)</f>
        <v>0</v>
      </c>
    </row>
    <row r="2797" spans="1:21" ht="12" hidden="1" customHeight="1" x14ac:dyDescent="0.2">
      <c r="A2797" s="3">
        <v>5315200106</v>
      </c>
      <c r="B2797" s="4" t="s">
        <v>1211</v>
      </c>
      <c r="C2797" s="4" t="s">
        <v>9</v>
      </c>
      <c r="D2797" s="4">
        <f t="shared" si="2687"/>
        <v>10</v>
      </c>
      <c r="E2797" s="42">
        <f t="shared" si="2704"/>
        <v>0</v>
      </c>
      <c r="F2797" s="42">
        <f>IFERROR(VLOOKUP($A2797,'2018'!$A$8:$C$209,3,FALSE),0)</f>
        <v>0</v>
      </c>
      <c r="G2797" s="42">
        <f>IFERROR(VLOOKUP($A2797,'2019'!$A$8:$C$282,3,FALSE),0)</f>
        <v>0</v>
      </c>
      <c r="H2797" s="42">
        <f>+IFERROR(VLOOKUP($A2797,'2020'!$A$14:$C$247,3,FALSE),0)</f>
        <v>0</v>
      </c>
      <c r="I2797" s="42">
        <f>+IFERROR(VLOOKUP($A2797,'2021'!$A$12:$C$276,3,FALSE),0)</f>
        <v>0</v>
      </c>
      <c r="J2797" s="42">
        <f>+IFERROR(VLOOKUP($A2797,'2022'!$A:$O,4,FALSE),0)</f>
        <v>0</v>
      </c>
      <c r="K2797" s="42">
        <f>+IFERROR(VLOOKUP($A2797,'2022'!$A:$O,5,FALSE),0)</f>
        <v>0</v>
      </c>
      <c r="L2797" s="42">
        <f>+IFERROR(VLOOKUP($A2797,'2022'!$A:$O,6,FALSE),0)</f>
        <v>0</v>
      </c>
      <c r="M2797" s="42">
        <f>+IFERROR(VLOOKUP($A2797,'2022'!$A:$O,7,FALSE),0)</f>
        <v>0</v>
      </c>
      <c r="N2797" s="42">
        <f>+IFERROR(VLOOKUP($A2797,'2022'!$A:$O,8,FALSE),0)</f>
        <v>0</v>
      </c>
      <c r="O2797" s="42">
        <f>+IFERROR(VLOOKUP($A2797,'2022'!$A:$O,9,FALSE),0)</f>
        <v>0</v>
      </c>
      <c r="P2797" s="42">
        <f>+IFERROR(VLOOKUP($A2797,'2022'!$A:$O,10,FALSE),0)</f>
        <v>0</v>
      </c>
      <c r="Q2797" s="42">
        <f>+IFERROR(VLOOKUP($A2797,'2022'!$A:$O,11,FALSE),0)</f>
        <v>0</v>
      </c>
      <c r="R2797" s="42">
        <f>+IFERROR(VLOOKUP($A2797,'2022'!$A:$O,12,FALSE),0)</f>
        <v>0</v>
      </c>
      <c r="S2797" s="42">
        <f>+IFERROR(VLOOKUP($A2797,'2022'!$A:$O,13,FALSE),0)</f>
        <v>0</v>
      </c>
      <c r="T2797" s="42">
        <f>+IFERROR(VLOOKUP($A2797,'2022'!$A:$O,14,FALSE),0)</f>
        <v>0</v>
      </c>
      <c r="U2797" s="42">
        <f>+IFERROR(VLOOKUP($A2797,'2022'!$A:$O,15,FALSE),0)</f>
        <v>0</v>
      </c>
    </row>
    <row r="2798" spans="1:21" ht="12" hidden="1" customHeight="1" x14ac:dyDescent="0.25">
      <c r="A2798" s="5">
        <v>531595</v>
      </c>
      <c r="B2798" s="6" t="s">
        <v>167</v>
      </c>
      <c r="C2798" s="6" t="s">
        <v>5</v>
      </c>
      <c r="D2798" s="6">
        <f t="shared" si="2687"/>
        <v>6</v>
      </c>
      <c r="E2798" s="40">
        <f t="shared" ref="E2798:U2798" si="2705">+E2799</f>
        <v>0</v>
      </c>
      <c r="F2798" s="40">
        <f t="shared" si="2705"/>
        <v>0</v>
      </c>
      <c r="G2798" s="40">
        <f t="shared" si="2705"/>
        <v>0</v>
      </c>
      <c r="H2798" s="40">
        <f t="shared" si="2705"/>
        <v>0</v>
      </c>
      <c r="I2798" s="40">
        <f t="shared" si="2705"/>
        <v>0</v>
      </c>
      <c r="J2798" s="40">
        <f t="shared" si="2705"/>
        <v>0</v>
      </c>
      <c r="K2798" s="40">
        <f t="shared" si="2705"/>
        <v>0</v>
      </c>
      <c r="L2798" s="40">
        <f t="shared" si="2705"/>
        <v>0</v>
      </c>
      <c r="M2798" s="40">
        <f t="shared" si="2705"/>
        <v>0</v>
      </c>
      <c r="N2798" s="40">
        <f t="shared" si="2705"/>
        <v>0</v>
      </c>
      <c r="O2798" s="40">
        <f t="shared" si="2705"/>
        <v>0</v>
      </c>
      <c r="P2798" s="40">
        <f t="shared" si="2705"/>
        <v>0</v>
      </c>
      <c r="Q2798" s="40">
        <f t="shared" si="2705"/>
        <v>0</v>
      </c>
      <c r="R2798" s="40">
        <f t="shared" si="2705"/>
        <v>0</v>
      </c>
      <c r="S2798" s="40">
        <f t="shared" si="2705"/>
        <v>0</v>
      </c>
      <c r="T2798" s="40">
        <f t="shared" si="2705"/>
        <v>0</v>
      </c>
      <c r="U2798" s="40">
        <f t="shared" si="2705"/>
        <v>0</v>
      </c>
    </row>
    <row r="2799" spans="1:21" ht="12" hidden="1" x14ac:dyDescent="0.25">
      <c r="A2799" s="34">
        <v>53159501</v>
      </c>
      <c r="B2799" s="35" t="s">
        <v>167</v>
      </c>
      <c r="C2799" s="35" t="s">
        <v>5</v>
      </c>
      <c r="D2799" s="35">
        <f t="shared" si="2687"/>
        <v>8</v>
      </c>
      <c r="E2799" s="41">
        <f t="shared" ref="E2799:L2799" si="2706">+E2800+E2801+E2802</f>
        <v>0</v>
      </c>
      <c r="F2799" s="41">
        <f t="shared" si="2706"/>
        <v>0</v>
      </c>
      <c r="G2799" s="41">
        <f t="shared" si="2706"/>
        <v>0</v>
      </c>
      <c r="H2799" s="41">
        <f t="shared" ref="H2799" si="2707">+H2800+H2801+H2802</f>
        <v>0</v>
      </c>
      <c r="I2799" s="41">
        <f t="shared" ref="I2799" si="2708">+I2800+I2801+I2802</f>
        <v>0</v>
      </c>
      <c r="J2799" s="41">
        <f t="shared" si="2706"/>
        <v>0</v>
      </c>
      <c r="K2799" s="41">
        <f t="shared" si="2706"/>
        <v>0</v>
      </c>
      <c r="L2799" s="41">
        <f t="shared" si="2706"/>
        <v>0</v>
      </c>
      <c r="M2799" s="41">
        <f t="shared" ref="M2799:N2799" si="2709">+M2800+M2801+M2802</f>
        <v>0</v>
      </c>
      <c r="N2799" s="41">
        <f t="shared" si="2709"/>
        <v>0</v>
      </c>
      <c r="O2799" s="41">
        <f t="shared" ref="O2799:S2799" si="2710">+O2800+O2801+O2802</f>
        <v>0</v>
      </c>
      <c r="P2799" s="41">
        <f t="shared" si="2710"/>
        <v>0</v>
      </c>
      <c r="Q2799" s="41">
        <f t="shared" si="2710"/>
        <v>0</v>
      </c>
      <c r="R2799" s="41">
        <f t="shared" si="2710"/>
        <v>0</v>
      </c>
      <c r="S2799" s="41">
        <f t="shared" si="2710"/>
        <v>0</v>
      </c>
      <c r="T2799" s="41">
        <f t="shared" ref="T2799:U2799" si="2711">+T2800+T2801+T2802</f>
        <v>0</v>
      </c>
      <c r="U2799" s="41">
        <f t="shared" si="2711"/>
        <v>0</v>
      </c>
    </row>
    <row r="2800" spans="1:21" ht="12" hidden="1" customHeight="1" x14ac:dyDescent="0.2">
      <c r="A2800" s="3">
        <v>5315950101</v>
      </c>
      <c r="B2800" s="4" t="s">
        <v>403</v>
      </c>
      <c r="C2800" s="4" t="s">
        <v>9</v>
      </c>
      <c r="D2800" s="4">
        <f t="shared" si="2687"/>
        <v>10</v>
      </c>
      <c r="E2800" s="42">
        <f t="shared" ref="E2800:E2802" si="2712">+F2800+G2800+J2800+K2800+L2800+H2800+M2800+N2800+I2800+O2800+P2800+Q2800+R2800+S2800+T2800+U2800</f>
        <v>0</v>
      </c>
      <c r="F2800" s="42">
        <f>IFERROR(VLOOKUP($A2800,'2018'!$A$8:$C$209,3,FALSE),0)</f>
        <v>0</v>
      </c>
      <c r="G2800" s="42">
        <f>IFERROR(VLOOKUP($A2800,'2019'!$A$8:$C$282,3,FALSE),0)</f>
        <v>0</v>
      </c>
      <c r="H2800" s="42">
        <f>+IFERROR(VLOOKUP($A2800,'2020'!$A$14:$C$247,3,FALSE),0)</f>
        <v>0</v>
      </c>
      <c r="I2800" s="42">
        <f>+IFERROR(VLOOKUP($A2800,'2021'!$A$12:$C$276,3,FALSE),0)</f>
        <v>0</v>
      </c>
      <c r="J2800" s="42">
        <f>+IFERROR(VLOOKUP($A2800,'2022'!$A:$O,4,FALSE),0)</f>
        <v>0</v>
      </c>
      <c r="K2800" s="42">
        <f>+IFERROR(VLOOKUP($A2800,'2022'!$A:$O,5,FALSE),0)</f>
        <v>0</v>
      </c>
      <c r="L2800" s="42">
        <f>+IFERROR(VLOOKUP($A2800,'2022'!$A:$O,6,FALSE),0)</f>
        <v>0</v>
      </c>
      <c r="M2800" s="42">
        <f>+IFERROR(VLOOKUP($A2800,'2022'!$A:$O,7,FALSE),0)</f>
        <v>0</v>
      </c>
      <c r="N2800" s="42">
        <f>+IFERROR(VLOOKUP($A2800,'2022'!$A:$O,8,FALSE),0)</f>
        <v>0</v>
      </c>
      <c r="O2800" s="42">
        <f>+IFERROR(VLOOKUP($A2800,'2022'!$A:$O,9,FALSE),0)</f>
        <v>0</v>
      </c>
      <c r="P2800" s="42">
        <f>+IFERROR(VLOOKUP($A2800,'2022'!$A:$O,10,FALSE),0)</f>
        <v>0</v>
      </c>
      <c r="Q2800" s="42">
        <f>+IFERROR(VLOOKUP($A2800,'2022'!$A:$O,11,FALSE),0)</f>
        <v>0</v>
      </c>
      <c r="R2800" s="42">
        <f>+IFERROR(VLOOKUP($A2800,'2022'!$A:$O,12,FALSE),0)</f>
        <v>0</v>
      </c>
      <c r="S2800" s="42">
        <f>+IFERROR(VLOOKUP($A2800,'2022'!$A:$O,13,FALSE),0)</f>
        <v>0</v>
      </c>
      <c r="T2800" s="42">
        <f>+IFERROR(VLOOKUP($A2800,'2022'!$A:$O,14,FALSE),0)</f>
        <v>0</v>
      </c>
      <c r="U2800" s="42">
        <f>+IFERROR(VLOOKUP($A2800,'2022'!$A:$O,15,FALSE),0)</f>
        <v>0</v>
      </c>
    </row>
    <row r="2801" spans="1:21" ht="12" hidden="1" customHeight="1" x14ac:dyDescent="0.2">
      <c r="A2801" s="3">
        <v>5315950102</v>
      </c>
      <c r="B2801" s="4" t="s">
        <v>1212</v>
      </c>
      <c r="C2801" s="4" t="s">
        <v>9</v>
      </c>
      <c r="D2801" s="4">
        <f t="shared" si="2687"/>
        <v>10</v>
      </c>
      <c r="E2801" s="42">
        <f t="shared" si="2712"/>
        <v>0</v>
      </c>
      <c r="F2801" s="42">
        <f>IFERROR(VLOOKUP($A2801,'2018'!$A$8:$C$209,3,FALSE),0)</f>
        <v>0</v>
      </c>
      <c r="G2801" s="42">
        <f>IFERROR(VLOOKUP($A2801,'2019'!$A$8:$C$282,3,FALSE),0)</f>
        <v>0</v>
      </c>
      <c r="H2801" s="42">
        <f>+IFERROR(VLOOKUP($A2801,'2020'!$A$14:$C$247,3,FALSE),0)</f>
        <v>0</v>
      </c>
      <c r="I2801" s="42">
        <f>+IFERROR(VLOOKUP($A2801,'2021'!$A$12:$C$276,3,FALSE),0)</f>
        <v>0</v>
      </c>
      <c r="J2801" s="42">
        <f>+IFERROR(VLOOKUP($A2801,'2022'!$A:$O,4,FALSE),0)</f>
        <v>0</v>
      </c>
      <c r="K2801" s="42">
        <f>+IFERROR(VLOOKUP($A2801,'2022'!$A:$O,5,FALSE),0)</f>
        <v>0</v>
      </c>
      <c r="L2801" s="42">
        <f>+IFERROR(VLOOKUP($A2801,'2022'!$A:$O,6,FALSE),0)</f>
        <v>0</v>
      </c>
      <c r="M2801" s="42">
        <f>+IFERROR(VLOOKUP($A2801,'2022'!$A:$O,7,FALSE),0)</f>
        <v>0</v>
      </c>
      <c r="N2801" s="42">
        <f>+IFERROR(VLOOKUP($A2801,'2022'!$A:$O,8,FALSE),0)</f>
        <v>0</v>
      </c>
      <c r="O2801" s="42">
        <f>+IFERROR(VLOOKUP($A2801,'2022'!$A:$O,9,FALSE),0)</f>
        <v>0</v>
      </c>
      <c r="P2801" s="42">
        <f>+IFERROR(VLOOKUP($A2801,'2022'!$A:$O,10,FALSE),0)</f>
        <v>0</v>
      </c>
      <c r="Q2801" s="42">
        <f>+IFERROR(VLOOKUP($A2801,'2022'!$A:$O,11,FALSE),0)</f>
        <v>0</v>
      </c>
      <c r="R2801" s="42">
        <f>+IFERROR(VLOOKUP($A2801,'2022'!$A:$O,12,FALSE),0)</f>
        <v>0</v>
      </c>
      <c r="S2801" s="42">
        <f>+IFERROR(VLOOKUP($A2801,'2022'!$A:$O,13,FALSE),0)</f>
        <v>0</v>
      </c>
      <c r="T2801" s="42">
        <f>+IFERROR(VLOOKUP($A2801,'2022'!$A:$O,14,FALSE),0)</f>
        <v>0</v>
      </c>
      <c r="U2801" s="42">
        <f>+IFERROR(VLOOKUP($A2801,'2022'!$A:$O,15,FALSE),0)</f>
        <v>0</v>
      </c>
    </row>
    <row r="2802" spans="1:21" hidden="1" x14ac:dyDescent="0.2">
      <c r="A2802" s="3">
        <v>5315950103</v>
      </c>
      <c r="B2802" s="4" t="s">
        <v>1213</v>
      </c>
      <c r="C2802" s="4" t="s">
        <v>9</v>
      </c>
      <c r="D2802" s="4">
        <f t="shared" si="2687"/>
        <v>10</v>
      </c>
      <c r="E2802" s="42">
        <f t="shared" si="2712"/>
        <v>0</v>
      </c>
      <c r="F2802" s="42">
        <f>IFERROR(VLOOKUP($A2802,'2018'!$A$8:$C$209,3,FALSE),0)</f>
        <v>0</v>
      </c>
      <c r="G2802" s="42">
        <f>IFERROR(VLOOKUP($A2802,'2019'!$A$8:$C$282,3,FALSE),0)</f>
        <v>0</v>
      </c>
      <c r="H2802" s="42">
        <f>+IFERROR(VLOOKUP($A2802,'2020'!$A$14:$C$247,3,FALSE),0)</f>
        <v>0</v>
      </c>
      <c r="I2802" s="42">
        <f>+IFERROR(VLOOKUP($A2802,'2021'!$A$12:$C$276,3,FALSE),0)</f>
        <v>0</v>
      </c>
      <c r="J2802" s="42">
        <f>+IFERROR(VLOOKUP($A2802,'2022'!$A:$O,4,FALSE),0)</f>
        <v>0</v>
      </c>
      <c r="K2802" s="42">
        <f>+IFERROR(VLOOKUP($A2802,'2022'!$A:$O,5,FALSE),0)</f>
        <v>0</v>
      </c>
      <c r="L2802" s="42">
        <f>+IFERROR(VLOOKUP($A2802,'2022'!$A:$O,6,FALSE),0)</f>
        <v>0</v>
      </c>
      <c r="M2802" s="42">
        <f>+IFERROR(VLOOKUP($A2802,'2022'!$A:$O,7,FALSE),0)</f>
        <v>0</v>
      </c>
      <c r="N2802" s="42">
        <f>+IFERROR(VLOOKUP($A2802,'2022'!$A:$O,8,FALSE),0)</f>
        <v>0</v>
      </c>
      <c r="O2802" s="42">
        <f>+IFERROR(VLOOKUP($A2802,'2022'!$A:$O,9,FALSE),0)</f>
        <v>0</v>
      </c>
      <c r="P2802" s="42">
        <f>+IFERROR(VLOOKUP($A2802,'2022'!$A:$O,10,FALSE),0)</f>
        <v>0</v>
      </c>
      <c r="Q2802" s="42">
        <f>+IFERROR(VLOOKUP($A2802,'2022'!$A:$O,11,FALSE),0)</f>
        <v>0</v>
      </c>
      <c r="R2802" s="42">
        <f>+IFERROR(VLOOKUP($A2802,'2022'!$A:$O,12,FALSE),0)</f>
        <v>0</v>
      </c>
      <c r="S2802" s="42">
        <f>+IFERROR(VLOOKUP($A2802,'2022'!$A:$O,13,FALSE),0)</f>
        <v>0</v>
      </c>
      <c r="T2802" s="42">
        <f>+IFERROR(VLOOKUP($A2802,'2022'!$A:$O,14,FALSE),0)</f>
        <v>0</v>
      </c>
      <c r="U2802" s="42">
        <f>+IFERROR(VLOOKUP($A2802,'2022'!$A:$O,15,FALSE),0)</f>
        <v>0</v>
      </c>
    </row>
    <row r="2803" spans="1:21" ht="12" hidden="1" x14ac:dyDescent="0.25">
      <c r="A2803" s="5">
        <v>531599</v>
      </c>
      <c r="B2803" s="6" t="s">
        <v>1180</v>
      </c>
      <c r="C2803" s="6" t="s">
        <v>5</v>
      </c>
      <c r="D2803" s="6">
        <f t="shared" si="2687"/>
        <v>6</v>
      </c>
      <c r="E2803" s="40">
        <f t="shared" ref="E2803:U2803" si="2713">+E2804</f>
        <v>46038535.390000008</v>
      </c>
      <c r="F2803" s="40">
        <f t="shared" si="2713"/>
        <v>0</v>
      </c>
      <c r="G2803" s="40">
        <f t="shared" si="2713"/>
        <v>1845061.92</v>
      </c>
      <c r="H2803" s="40">
        <f t="shared" si="2713"/>
        <v>4243551.37</v>
      </c>
      <c r="I2803" s="40">
        <f t="shared" si="2713"/>
        <v>0</v>
      </c>
      <c r="J2803" s="40">
        <f t="shared" si="2713"/>
        <v>10100000</v>
      </c>
      <c r="K2803" s="40">
        <f t="shared" si="2713"/>
        <v>11014775.140000001</v>
      </c>
      <c r="L2803" s="40">
        <f t="shared" si="2713"/>
        <v>1902491</v>
      </c>
      <c r="M2803" s="40">
        <f t="shared" si="2713"/>
        <v>5607228</v>
      </c>
      <c r="N2803" s="40">
        <f t="shared" si="2713"/>
        <v>0</v>
      </c>
      <c r="O2803" s="40">
        <f t="shared" si="2713"/>
        <v>1389710</v>
      </c>
      <c r="P2803" s="40">
        <f t="shared" si="2713"/>
        <v>9218643.8800000008</v>
      </c>
      <c r="Q2803" s="40">
        <f t="shared" si="2713"/>
        <v>639547</v>
      </c>
      <c r="R2803" s="40">
        <f t="shared" si="2713"/>
        <v>68642.7</v>
      </c>
      <c r="S2803" s="40">
        <f t="shared" si="2713"/>
        <v>-97865</v>
      </c>
      <c r="T2803" s="40">
        <f t="shared" si="2713"/>
        <v>101989.38</v>
      </c>
      <c r="U2803" s="40">
        <f t="shared" si="2713"/>
        <v>4760</v>
      </c>
    </row>
    <row r="2804" spans="1:21" ht="12" hidden="1" x14ac:dyDescent="0.25">
      <c r="A2804" s="34">
        <v>53159901</v>
      </c>
      <c r="B2804" s="35" t="s">
        <v>1180</v>
      </c>
      <c r="C2804" s="35" t="s">
        <v>5</v>
      </c>
      <c r="D2804" s="35">
        <f t="shared" si="2687"/>
        <v>8</v>
      </c>
      <c r="E2804" s="41">
        <f>+E2805+E2806+E2807+E2808</f>
        <v>46038535.390000008</v>
      </c>
      <c r="F2804" s="41">
        <f t="shared" ref="F2804:L2804" si="2714">+F2805+F2806+F2807+F2808</f>
        <v>0</v>
      </c>
      <c r="G2804" s="41">
        <f t="shared" si="2714"/>
        <v>1845061.92</v>
      </c>
      <c r="H2804" s="41">
        <f t="shared" ref="H2804" si="2715">+H2805+H2806+H2807+H2808</f>
        <v>4243551.37</v>
      </c>
      <c r="I2804" s="41">
        <f t="shared" ref="I2804" si="2716">+I2805+I2806+I2807+I2808</f>
        <v>0</v>
      </c>
      <c r="J2804" s="41">
        <f t="shared" si="2714"/>
        <v>10100000</v>
      </c>
      <c r="K2804" s="41">
        <f t="shared" si="2714"/>
        <v>11014775.140000001</v>
      </c>
      <c r="L2804" s="41">
        <f t="shared" si="2714"/>
        <v>1902491</v>
      </c>
      <c r="M2804" s="41">
        <f t="shared" ref="M2804:N2804" si="2717">+M2805+M2806+M2807+M2808</f>
        <v>5607228</v>
      </c>
      <c r="N2804" s="41">
        <f t="shared" si="2717"/>
        <v>0</v>
      </c>
      <c r="O2804" s="41">
        <f t="shared" ref="O2804:S2804" si="2718">+O2805+O2806+O2807+O2808</f>
        <v>1389710</v>
      </c>
      <c r="P2804" s="41">
        <f t="shared" si="2718"/>
        <v>9218643.8800000008</v>
      </c>
      <c r="Q2804" s="41">
        <f t="shared" si="2718"/>
        <v>639547</v>
      </c>
      <c r="R2804" s="41">
        <f t="shared" si="2718"/>
        <v>68642.7</v>
      </c>
      <c r="S2804" s="41">
        <f t="shared" si="2718"/>
        <v>-97865</v>
      </c>
      <c r="T2804" s="41">
        <f t="shared" ref="T2804:U2804" si="2719">+T2805+T2806+T2807+T2808</f>
        <v>101989.38</v>
      </c>
      <c r="U2804" s="41">
        <f t="shared" si="2719"/>
        <v>4760</v>
      </c>
    </row>
    <row r="2805" spans="1:21" hidden="1" x14ac:dyDescent="0.2">
      <c r="A2805" s="3">
        <v>5315990101</v>
      </c>
      <c r="B2805" s="4" t="s">
        <v>1214</v>
      </c>
      <c r="C2805" s="4" t="s">
        <v>9</v>
      </c>
      <c r="D2805" s="4">
        <f t="shared" si="2687"/>
        <v>10</v>
      </c>
      <c r="E2805" s="42">
        <f t="shared" ref="E2805:E2808" si="2720">+F2805+G2805+J2805+K2805+L2805+H2805+M2805+N2805+I2805+O2805+P2805+Q2805+R2805+S2805+T2805+U2805</f>
        <v>31964322.730000004</v>
      </c>
      <c r="F2805" s="42">
        <f>IFERROR(VLOOKUP($A2805,'2018'!$A$8:$C$209,3,FALSE),0)</f>
        <v>0</v>
      </c>
      <c r="G2805" s="42">
        <f>IFERROR(VLOOKUP($A2805,'2019'!$A$8:$C$282,3,FALSE),0)</f>
        <v>387142.92</v>
      </c>
      <c r="H2805" s="42">
        <f>+IFERROR(VLOOKUP($A2805,'2020'!$A$14:$C$247,3,FALSE),0)</f>
        <v>1303722.93</v>
      </c>
      <c r="I2805" s="42">
        <f>+IFERROR(VLOOKUP($A2805,'2021'!$A$12:$C$276,3,FALSE),0)</f>
        <v>0</v>
      </c>
      <c r="J2805" s="42">
        <f>+IFERROR(VLOOKUP($A2805,'2022'!$A:$O,4,FALSE),0)</f>
        <v>10100000</v>
      </c>
      <c r="K2805" s="42">
        <f>+IFERROR(VLOOKUP($A2805,'2022'!$A:$O,5,FALSE),0)</f>
        <v>6763762</v>
      </c>
      <c r="L2805" s="42">
        <f>+IFERROR(VLOOKUP($A2805,'2022'!$A:$O,6,FALSE),0)</f>
        <v>4760</v>
      </c>
      <c r="M2805" s="42">
        <f>+IFERROR(VLOOKUP($A2805,'2022'!$A:$O,7,FALSE),0)</f>
        <v>4488360</v>
      </c>
      <c r="N2805" s="42">
        <f>+IFERROR(VLOOKUP($A2805,'2022'!$A:$O,8,FALSE),0)</f>
        <v>0</v>
      </c>
      <c r="O2805" s="42">
        <f>+IFERROR(VLOOKUP($A2805,'2022'!$A:$O,9,FALSE),0)</f>
        <v>0</v>
      </c>
      <c r="P2805" s="42">
        <f>+IFERROR(VLOOKUP($A2805,'2022'!$A:$O,10,FALSE),0)</f>
        <v>8897534.8800000008</v>
      </c>
      <c r="Q2805" s="42">
        <f>+IFERROR(VLOOKUP($A2805,'2022'!$A:$O,11,FALSE),0)</f>
        <v>0</v>
      </c>
      <c r="R2805" s="42">
        <f>+IFERROR(VLOOKUP($A2805,'2022'!$A:$O,12,FALSE),0)</f>
        <v>9535</v>
      </c>
      <c r="S2805" s="42">
        <f>+IFERROR(VLOOKUP($A2805,'2022'!$A:$O,13,FALSE),0)</f>
        <v>-15</v>
      </c>
      <c r="T2805" s="42">
        <f>+IFERROR(VLOOKUP($A2805,'2022'!$A:$O,14,FALSE),0)</f>
        <v>4760</v>
      </c>
      <c r="U2805" s="42">
        <f>+IFERROR(VLOOKUP($A2805,'2022'!$A:$O,15,FALSE),0)</f>
        <v>4760</v>
      </c>
    </row>
    <row r="2806" spans="1:21" hidden="1" x14ac:dyDescent="0.2">
      <c r="A2806" s="3">
        <v>5315990102</v>
      </c>
      <c r="B2806" s="4" t="s">
        <v>1342</v>
      </c>
      <c r="C2806" s="4" t="s">
        <v>9</v>
      </c>
      <c r="D2806" s="4">
        <f t="shared" si="2687"/>
        <v>10</v>
      </c>
      <c r="E2806" s="42">
        <f t="shared" si="2720"/>
        <v>233543.44</v>
      </c>
      <c r="F2806" s="42">
        <f>IFERROR(VLOOKUP($A2806,'2018'!$A$8:$C$209,3,FALSE),0)</f>
        <v>0</v>
      </c>
      <c r="G2806" s="42">
        <f>IFERROR(VLOOKUP($A2806,'2019'!$A$8:$C$282,3,FALSE),0)</f>
        <v>122446</v>
      </c>
      <c r="H2806" s="42">
        <f>+IFERROR(VLOOKUP($A2806,'2020'!$A$14:$C$247,3,FALSE),0)</f>
        <v>46029.440000000002</v>
      </c>
      <c r="I2806" s="42">
        <f>+IFERROR(VLOOKUP($A2806,'2021'!$A$12:$C$276,3,FALSE),0)</f>
        <v>0</v>
      </c>
      <c r="J2806" s="42">
        <f>+IFERROR(VLOOKUP($A2806,'2022'!$A:$O,4,FALSE),0)</f>
        <v>0</v>
      </c>
      <c r="K2806" s="42">
        <f>+IFERROR(VLOOKUP($A2806,'2022'!$A:$O,5,FALSE),0)</f>
        <v>0</v>
      </c>
      <c r="L2806" s="42">
        <f>+IFERROR(VLOOKUP($A2806,'2022'!$A:$O,6,FALSE),0)</f>
        <v>0</v>
      </c>
      <c r="M2806" s="42">
        <f>+IFERROR(VLOOKUP($A2806,'2022'!$A:$O,7,FALSE),0)</f>
        <v>0</v>
      </c>
      <c r="N2806" s="42">
        <f>+IFERROR(VLOOKUP($A2806,'2022'!$A:$O,8,FALSE),0)</f>
        <v>0</v>
      </c>
      <c r="O2806" s="42">
        <f>+IFERROR(VLOOKUP($A2806,'2022'!$A:$O,9,FALSE),0)</f>
        <v>29410</v>
      </c>
      <c r="P2806" s="42">
        <f>+IFERROR(VLOOKUP($A2806,'2022'!$A:$O,10,FALSE),0)</f>
        <v>29411</v>
      </c>
      <c r="Q2806" s="42">
        <f>+IFERROR(VLOOKUP($A2806,'2022'!$A:$O,11,FALSE),0)</f>
        <v>-5250</v>
      </c>
      <c r="R2806" s="42">
        <f>+IFERROR(VLOOKUP($A2806,'2022'!$A:$O,12,FALSE),0)</f>
        <v>100327</v>
      </c>
      <c r="S2806" s="42">
        <f>+IFERROR(VLOOKUP($A2806,'2022'!$A:$O,13,FALSE),0)</f>
        <v>-100328</v>
      </c>
      <c r="T2806" s="42">
        <f>+IFERROR(VLOOKUP($A2806,'2022'!$A:$O,14,FALSE),0)</f>
        <v>11498</v>
      </c>
      <c r="U2806" s="42">
        <f>+IFERROR(VLOOKUP($A2806,'2022'!$A:$O,15,FALSE),0)</f>
        <v>0</v>
      </c>
    </row>
    <row r="2807" spans="1:21" hidden="1" x14ac:dyDescent="0.2">
      <c r="A2807" s="3">
        <v>5315990103</v>
      </c>
      <c r="B2807" s="4" t="s">
        <v>1331</v>
      </c>
      <c r="C2807" s="4" t="s">
        <v>9</v>
      </c>
      <c r="D2807" s="4">
        <f t="shared" si="2687"/>
        <v>10</v>
      </c>
      <c r="E2807" s="42">
        <f t="shared" si="2720"/>
        <v>4183176.2199999997</v>
      </c>
      <c r="F2807" s="42">
        <f>IFERROR(VLOOKUP($A2807,'2018'!$A$8:$C$209,3,FALSE),0)</f>
        <v>0</v>
      </c>
      <c r="G2807" s="42">
        <f>IFERROR(VLOOKUP($A2807,'2019'!$A$8:$C$282,3,FALSE),0)</f>
        <v>1335473</v>
      </c>
      <c r="H2807" s="42">
        <f>+IFERROR(VLOOKUP($A2807,'2020'!$A$14:$C$247,3,FALSE),0)</f>
        <v>2893799</v>
      </c>
      <c r="I2807" s="42">
        <f>+IFERROR(VLOOKUP($A2807,'2021'!$A$12:$C$276,3,FALSE),0)</f>
        <v>0</v>
      </c>
      <c r="J2807" s="42">
        <f>+IFERROR(VLOOKUP($A2807,'2022'!$A:$O,4,FALSE),0)</f>
        <v>0</v>
      </c>
      <c r="K2807" s="42">
        <f>+IFERROR(VLOOKUP($A2807,'2022'!$A:$O,5,FALSE),0)</f>
        <v>10115.219999999999</v>
      </c>
      <c r="L2807" s="42">
        <f>+IFERROR(VLOOKUP($A2807,'2022'!$A:$O,6,FALSE),0)</f>
        <v>0</v>
      </c>
      <c r="M2807" s="42">
        <f>+IFERROR(VLOOKUP($A2807,'2022'!$A:$O,7,FALSE),0)</f>
        <v>44115</v>
      </c>
      <c r="N2807" s="42">
        <f>+IFERROR(VLOOKUP($A2807,'2022'!$A:$O,8,FALSE),0)</f>
        <v>0</v>
      </c>
      <c r="O2807" s="42">
        <f>+IFERROR(VLOOKUP($A2807,'2022'!$A:$O,9,FALSE),0)</f>
        <v>0</v>
      </c>
      <c r="P2807" s="42">
        <f>+IFERROR(VLOOKUP($A2807,'2022'!$A:$O,10,FALSE),0)</f>
        <v>0</v>
      </c>
      <c r="Q2807" s="42">
        <f>+IFERROR(VLOOKUP($A2807,'2022'!$A:$O,11,FALSE),0)</f>
        <v>4776</v>
      </c>
      <c r="R2807" s="42">
        <f>+IFERROR(VLOOKUP($A2807,'2022'!$A:$O,12,FALSE),0)</f>
        <v>-105102</v>
      </c>
      <c r="S2807" s="42">
        <f>+IFERROR(VLOOKUP($A2807,'2022'!$A:$O,13,FALSE),0)</f>
        <v>0</v>
      </c>
      <c r="T2807" s="42">
        <f>+IFERROR(VLOOKUP($A2807,'2022'!$A:$O,14,FALSE),0)</f>
        <v>0</v>
      </c>
      <c r="U2807" s="42">
        <f>+IFERROR(VLOOKUP($A2807,'2022'!$A:$O,15,FALSE),0)</f>
        <v>0</v>
      </c>
    </row>
    <row r="2808" spans="1:21" hidden="1" x14ac:dyDescent="0.2">
      <c r="A2808" s="3">
        <v>5315990104</v>
      </c>
      <c r="B2808" s="4" t="s">
        <v>1374</v>
      </c>
      <c r="C2808" s="4" t="s">
        <v>9</v>
      </c>
      <c r="D2808" s="4">
        <f t="shared" ref="D2808" si="2721">+LEN(A2808)</f>
        <v>10</v>
      </c>
      <c r="E2808" s="42">
        <f t="shared" si="2720"/>
        <v>9657493</v>
      </c>
      <c r="F2808" s="42">
        <f>IFERROR(VLOOKUP($A2808,'2018'!$A$8:$C$209,3,FALSE),0)</f>
        <v>0</v>
      </c>
      <c r="G2808" s="42">
        <f>IFERROR(VLOOKUP($A2808,'2019'!$A$8:$C$282,3,FALSE),0)</f>
        <v>0</v>
      </c>
      <c r="H2808" s="42">
        <f>+IFERROR(VLOOKUP($A2808,'2020'!$A$14:$C$247,3,FALSE),0)</f>
        <v>0</v>
      </c>
      <c r="I2808" s="42">
        <f>+IFERROR(VLOOKUP($A2808,'2021'!$A$12:$C$276,3,FALSE),0)</f>
        <v>0</v>
      </c>
      <c r="J2808" s="42">
        <f>+IFERROR(VLOOKUP($A2808,'2022'!$A:$O,4,FALSE),0)</f>
        <v>0</v>
      </c>
      <c r="K2808" s="42">
        <f>+IFERROR(VLOOKUP($A2808,'2022'!$A:$O,5,FALSE),0)</f>
        <v>4240897.92</v>
      </c>
      <c r="L2808" s="42">
        <f>+IFERROR(VLOOKUP($A2808,'2022'!$A:$O,6,FALSE),0)</f>
        <v>1897731</v>
      </c>
      <c r="M2808" s="42">
        <f>+IFERROR(VLOOKUP($A2808,'2022'!$A:$O,7,FALSE),0)</f>
        <v>1074753</v>
      </c>
      <c r="N2808" s="42">
        <f>+IFERROR(VLOOKUP($A2808,'2022'!$A:$O,8,FALSE),0)</f>
        <v>0</v>
      </c>
      <c r="O2808" s="42">
        <f>+IFERROR(VLOOKUP($A2808,'2022'!$A:$O,9,FALSE),0)</f>
        <v>1360300</v>
      </c>
      <c r="P2808" s="42">
        <f>+IFERROR(VLOOKUP($A2808,'2022'!$A:$O,10,FALSE),0)</f>
        <v>291698</v>
      </c>
      <c r="Q2808" s="42">
        <f>+IFERROR(VLOOKUP($A2808,'2022'!$A:$O,11,FALSE),0)</f>
        <v>640021</v>
      </c>
      <c r="R2808" s="42">
        <f>+IFERROR(VLOOKUP($A2808,'2022'!$A:$O,12,FALSE),0)</f>
        <v>63882.7</v>
      </c>
      <c r="S2808" s="42">
        <f>+IFERROR(VLOOKUP($A2808,'2022'!$A:$O,13,FALSE),0)</f>
        <v>2478</v>
      </c>
      <c r="T2808" s="42">
        <f>+IFERROR(VLOOKUP($A2808,'2022'!$A:$O,14,FALSE),0)</f>
        <v>85731.38</v>
      </c>
      <c r="U2808" s="42">
        <f>+IFERROR(VLOOKUP($A2808,'2022'!$A:$O,15,FALSE),0)</f>
        <v>0</v>
      </c>
    </row>
    <row r="2809" spans="1:21" ht="12" hidden="1" x14ac:dyDescent="0.25">
      <c r="A2809" s="32">
        <v>5395</v>
      </c>
      <c r="B2809" s="33" t="s">
        <v>1215</v>
      </c>
      <c r="C2809" s="33" t="s">
        <v>5</v>
      </c>
      <c r="D2809" s="33">
        <f t="shared" si="2687"/>
        <v>4</v>
      </c>
      <c r="E2809" s="39">
        <f t="shared" ref="E2809:L2809" si="2722">+E2810+E2813+E2816+E2827+E2830+E2834+E2842</f>
        <v>0</v>
      </c>
      <c r="F2809" s="39">
        <f t="shared" si="2722"/>
        <v>0</v>
      </c>
      <c r="G2809" s="39">
        <f t="shared" si="2722"/>
        <v>0</v>
      </c>
      <c r="H2809" s="39">
        <f t="shared" ref="H2809" si="2723">+H2810+H2813+H2816+H2827+H2830+H2834+H2842</f>
        <v>0</v>
      </c>
      <c r="I2809" s="39">
        <f t="shared" ref="I2809" si="2724">+I2810+I2813+I2816+I2827+I2830+I2834+I2842</f>
        <v>0</v>
      </c>
      <c r="J2809" s="39">
        <f t="shared" si="2722"/>
        <v>0</v>
      </c>
      <c r="K2809" s="39">
        <f t="shared" si="2722"/>
        <v>0</v>
      </c>
      <c r="L2809" s="39">
        <f t="shared" si="2722"/>
        <v>0</v>
      </c>
      <c r="M2809" s="39">
        <f t="shared" ref="M2809:N2809" si="2725">+M2810+M2813+M2816+M2827+M2830+M2834+M2842</f>
        <v>0</v>
      </c>
      <c r="N2809" s="39">
        <f t="shared" si="2725"/>
        <v>0</v>
      </c>
      <c r="O2809" s="39">
        <f t="shared" ref="O2809:S2809" si="2726">+O2810+O2813+O2816+O2827+O2830+O2834+O2842</f>
        <v>0</v>
      </c>
      <c r="P2809" s="39">
        <f t="shared" si="2726"/>
        <v>0</v>
      </c>
      <c r="Q2809" s="39">
        <f t="shared" si="2726"/>
        <v>0</v>
      </c>
      <c r="R2809" s="39">
        <f t="shared" si="2726"/>
        <v>0</v>
      </c>
      <c r="S2809" s="39">
        <f t="shared" si="2726"/>
        <v>0</v>
      </c>
      <c r="T2809" s="39">
        <f t="shared" ref="T2809:U2809" si="2727">+T2810+T2813+T2816+T2827+T2830+T2834+T2842</f>
        <v>0</v>
      </c>
      <c r="U2809" s="39">
        <f t="shared" si="2727"/>
        <v>0</v>
      </c>
    </row>
    <row r="2810" spans="1:21" ht="12" hidden="1" x14ac:dyDescent="0.25">
      <c r="A2810" s="5">
        <v>539505</v>
      </c>
      <c r="B2810" s="6" t="s">
        <v>1215</v>
      </c>
      <c r="C2810" s="6" t="s">
        <v>5</v>
      </c>
      <c r="D2810" s="6">
        <f t="shared" si="2687"/>
        <v>6</v>
      </c>
      <c r="E2810" s="40">
        <f t="shared" ref="E2810:U2811" si="2728">+E2811</f>
        <v>0</v>
      </c>
      <c r="F2810" s="40">
        <f t="shared" si="2728"/>
        <v>0</v>
      </c>
      <c r="G2810" s="40">
        <f t="shared" si="2728"/>
        <v>0</v>
      </c>
      <c r="H2810" s="40">
        <f t="shared" si="2728"/>
        <v>0</v>
      </c>
      <c r="I2810" s="40">
        <f t="shared" si="2728"/>
        <v>0</v>
      </c>
      <c r="J2810" s="40">
        <f t="shared" si="2728"/>
        <v>0</v>
      </c>
      <c r="K2810" s="40">
        <f t="shared" si="2728"/>
        <v>0</v>
      </c>
      <c r="L2810" s="40">
        <f t="shared" si="2728"/>
        <v>0</v>
      </c>
      <c r="M2810" s="40">
        <f t="shared" si="2728"/>
        <v>0</v>
      </c>
      <c r="N2810" s="40">
        <f t="shared" si="2728"/>
        <v>0</v>
      </c>
      <c r="O2810" s="40">
        <f t="shared" si="2728"/>
        <v>0</v>
      </c>
      <c r="P2810" s="40">
        <f t="shared" si="2728"/>
        <v>0</v>
      </c>
      <c r="Q2810" s="40">
        <f t="shared" si="2728"/>
        <v>0</v>
      </c>
      <c r="R2810" s="40">
        <f t="shared" si="2728"/>
        <v>0</v>
      </c>
      <c r="S2810" s="40">
        <f t="shared" si="2728"/>
        <v>0</v>
      </c>
      <c r="T2810" s="40">
        <f t="shared" si="2728"/>
        <v>0</v>
      </c>
      <c r="U2810" s="40">
        <f t="shared" si="2728"/>
        <v>0</v>
      </c>
    </row>
    <row r="2811" spans="1:21" ht="12" hidden="1" x14ac:dyDescent="0.25">
      <c r="A2811" s="34">
        <v>53950501</v>
      </c>
      <c r="B2811" s="35" t="s">
        <v>1216</v>
      </c>
      <c r="C2811" s="35" t="s">
        <v>5</v>
      </c>
      <c r="D2811" s="35">
        <f t="shared" si="2687"/>
        <v>8</v>
      </c>
      <c r="E2811" s="41">
        <f t="shared" si="2728"/>
        <v>0</v>
      </c>
      <c r="F2811" s="41">
        <f t="shared" si="2728"/>
        <v>0</v>
      </c>
      <c r="G2811" s="41">
        <f t="shared" si="2728"/>
        <v>0</v>
      </c>
      <c r="H2811" s="41">
        <f t="shared" si="2728"/>
        <v>0</v>
      </c>
      <c r="I2811" s="41">
        <f t="shared" si="2728"/>
        <v>0</v>
      </c>
      <c r="J2811" s="41">
        <f t="shared" si="2728"/>
        <v>0</v>
      </c>
      <c r="K2811" s="41">
        <f t="shared" si="2728"/>
        <v>0</v>
      </c>
      <c r="L2811" s="41">
        <f t="shared" si="2728"/>
        <v>0</v>
      </c>
      <c r="M2811" s="41">
        <f t="shared" si="2728"/>
        <v>0</v>
      </c>
      <c r="N2811" s="41">
        <f t="shared" si="2728"/>
        <v>0</v>
      </c>
      <c r="O2811" s="41">
        <f t="shared" si="2728"/>
        <v>0</v>
      </c>
      <c r="P2811" s="41">
        <f t="shared" si="2728"/>
        <v>0</v>
      </c>
      <c r="Q2811" s="41">
        <f t="shared" si="2728"/>
        <v>0</v>
      </c>
      <c r="R2811" s="41">
        <f t="shared" si="2728"/>
        <v>0</v>
      </c>
      <c r="S2811" s="41">
        <f t="shared" si="2728"/>
        <v>0</v>
      </c>
      <c r="T2811" s="41">
        <f t="shared" si="2728"/>
        <v>0</v>
      </c>
      <c r="U2811" s="41">
        <f t="shared" si="2728"/>
        <v>0</v>
      </c>
    </row>
    <row r="2812" spans="1:21" ht="12" hidden="1" customHeight="1" x14ac:dyDescent="0.2">
      <c r="A2812" s="3">
        <v>5395050101</v>
      </c>
      <c r="B2812" s="4" t="s">
        <v>1216</v>
      </c>
      <c r="C2812" s="4" t="s">
        <v>9</v>
      </c>
      <c r="D2812" s="4">
        <f t="shared" si="2687"/>
        <v>10</v>
      </c>
      <c r="E2812" s="42">
        <f>+F2812+G2812+J2812+K2812+L2812+H2812+M2812+N2812+I2812+O2812+P2812+Q2812+R2812+S2812+T2812+U2812</f>
        <v>0</v>
      </c>
      <c r="F2812" s="42">
        <f>IFERROR(VLOOKUP($A2812,'2018'!$A$8:$C$209,3,FALSE),0)</f>
        <v>0</v>
      </c>
      <c r="G2812" s="42">
        <f>IFERROR(VLOOKUP($A2812,'2019'!$A$8:$C$282,3,FALSE),0)</f>
        <v>0</v>
      </c>
      <c r="H2812" s="42">
        <f>+IFERROR(VLOOKUP($A2812,'2020'!$A$14:$C$247,3,FALSE),0)</f>
        <v>0</v>
      </c>
      <c r="I2812" s="42">
        <f>+IFERROR(VLOOKUP($A2812,'2021'!$A$12:$C$276,3,FALSE),0)</f>
        <v>0</v>
      </c>
      <c r="J2812" s="42">
        <f>+IFERROR(VLOOKUP($A2812,'2022'!$A:$O,4,FALSE),0)</f>
        <v>0</v>
      </c>
      <c r="K2812" s="42">
        <f>+IFERROR(VLOOKUP($A2812,'2022'!$A:$O,5,FALSE),0)</f>
        <v>0</v>
      </c>
      <c r="L2812" s="42">
        <f>+IFERROR(VLOOKUP($A2812,'2022'!$A:$O,6,FALSE),0)</f>
        <v>0</v>
      </c>
      <c r="M2812" s="42">
        <f>+IFERROR(VLOOKUP($A2812,'2022'!$A:$O,7,FALSE),0)</f>
        <v>0</v>
      </c>
      <c r="N2812" s="42">
        <f>+IFERROR(VLOOKUP($A2812,'2022'!$A:$O,8,FALSE),0)</f>
        <v>0</v>
      </c>
      <c r="O2812" s="42">
        <f>+IFERROR(VLOOKUP($A2812,'2022'!$A:$O,9,FALSE),0)</f>
        <v>0</v>
      </c>
      <c r="P2812" s="42">
        <f>+IFERROR(VLOOKUP($A2812,'2022'!$A:$O,10,FALSE),0)</f>
        <v>0</v>
      </c>
      <c r="Q2812" s="42">
        <f>+IFERROR(VLOOKUP($A2812,'2022'!$A:$O,11,FALSE),0)</f>
        <v>0</v>
      </c>
      <c r="R2812" s="42">
        <f>+IFERROR(VLOOKUP($A2812,'2022'!$A:$O,12,FALSE),0)</f>
        <v>0</v>
      </c>
      <c r="S2812" s="42">
        <f>+IFERROR(VLOOKUP($A2812,'2022'!$A:$O,13,FALSE),0)</f>
        <v>0</v>
      </c>
      <c r="T2812" s="42">
        <f>+IFERROR(VLOOKUP($A2812,'2022'!$A:$O,14,FALSE),0)</f>
        <v>0</v>
      </c>
      <c r="U2812" s="42">
        <f>+IFERROR(VLOOKUP($A2812,'2022'!$A:$O,15,FALSE),0)</f>
        <v>0</v>
      </c>
    </row>
    <row r="2813" spans="1:21" ht="12" hidden="1" customHeight="1" x14ac:dyDescent="0.25">
      <c r="A2813" s="5">
        <v>539510</v>
      </c>
      <c r="B2813" s="6" t="s">
        <v>1217</v>
      </c>
      <c r="C2813" s="6" t="s">
        <v>5</v>
      </c>
      <c r="D2813" s="6">
        <f t="shared" si="2687"/>
        <v>6</v>
      </c>
      <c r="E2813" s="40">
        <f t="shared" ref="E2813:U2814" si="2729">+E2814</f>
        <v>0</v>
      </c>
      <c r="F2813" s="40">
        <f t="shared" si="2729"/>
        <v>0</v>
      </c>
      <c r="G2813" s="40">
        <f t="shared" si="2729"/>
        <v>0</v>
      </c>
      <c r="H2813" s="40">
        <f t="shared" si="2729"/>
        <v>0</v>
      </c>
      <c r="I2813" s="40">
        <f t="shared" si="2729"/>
        <v>0</v>
      </c>
      <c r="J2813" s="40">
        <f t="shared" si="2729"/>
        <v>0</v>
      </c>
      <c r="K2813" s="40">
        <f t="shared" si="2729"/>
        <v>0</v>
      </c>
      <c r="L2813" s="40">
        <f t="shared" si="2729"/>
        <v>0</v>
      </c>
      <c r="M2813" s="40">
        <f t="shared" si="2729"/>
        <v>0</v>
      </c>
      <c r="N2813" s="40">
        <f t="shared" si="2729"/>
        <v>0</v>
      </c>
      <c r="O2813" s="40">
        <f t="shared" si="2729"/>
        <v>0</v>
      </c>
      <c r="P2813" s="40">
        <f t="shared" si="2729"/>
        <v>0</v>
      </c>
      <c r="Q2813" s="40">
        <f t="shared" si="2729"/>
        <v>0</v>
      </c>
      <c r="R2813" s="40">
        <f t="shared" si="2729"/>
        <v>0</v>
      </c>
      <c r="S2813" s="40">
        <f t="shared" si="2729"/>
        <v>0</v>
      </c>
      <c r="T2813" s="40">
        <f t="shared" si="2729"/>
        <v>0</v>
      </c>
      <c r="U2813" s="40">
        <f t="shared" si="2729"/>
        <v>0</v>
      </c>
    </row>
    <row r="2814" spans="1:21" ht="12" hidden="1" x14ac:dyDescent="0.25">
      <c r="A2814" s="34">
        <v>53951001</v>
      </c>
      <c r="B2814" s="35" t="s">
        <v>1218</v>
      </c>
      <c r="C2814" s="35" t="s">
        <v>5</v>
      </c>
      <c r="D2814" s="35">
        <f t="shared" si="2687"/>
        <v>8</v>
      </c>
      <c r="E2814" s="41">
        <f t="shared" si="2729"/>
        <v>0</v>
      </c>
      <c r="F2814" s="41">
        <f t="shared" si="2729"/>
        <v>0</v>
      </c>
      <c r="G2814" s="41">
        <f t="shared" si="2729"/>
        <v>0</v>
      </c>
      <c r="H2814" s="41">
        <f t="shared" si="2729"/>
        <v>0</v>
      </c>
      <c r="I2814" s="41">
        <f t="shared" si="2729"/>
        <v>0</v>
      </c>
      <c r="J2814" s="41">
        <f t="shared" si="2729"/>
        <v>0</v>
      </c>
      <c r="K2814" s="41">
        <f t="shared" si="2729"/>
        <v>0</v>
      </c>
      <c r="L2814" s="41">
        <f t="shared" si="2729"/>
        <v>0</v>
      </c>
      <c r="M2814" s="41">
        <f t="shared" si="2729"/>
        <v>0</v>
      </c>
      <c r="N2814" s="41">
        <f t="shared" si="2729"/>
        <v>0</v>
      </c>
      <c r="O2814" s="41">
        <f t="shared" si="2729"/>
        <v>0</v>
      </c>
      <c r="P2814" s="41">
        <f t="shared" si="2729"/>
        <v>0</v>
      </c>
      <c r="Q2814" s="41">
        <f t="shared" si="2729"/>
        <v>0</v>
      </c>
      <c r="R2814" s="41">
        <f t="shared" si="2729"/>
        <v>0</v>
      </c>
      <c r="S2814" s="41">
        <f t="shared" si="2729"/>
        <v>0</v>
      </c>
      <c r="T2814" s="41">
        <f t="shared" si="2729"/>
        <v>0</v>
      </c>
      <c r="U2814" s="41">
        <f t="shared" si="2729"/>
        <v>0</v>
      </c>
    </row>
    <row r="2815" spans="1:21" ht="12" hidden="1" customHeight="1" x14ac:dyDescent="0.2">
      <c r="A2815" s="3">
        <v>5395100101</v>
      </c>
      <c r="B2815" s="4" t="s">
        <v>1218</v>
      </c>
      <c r="C2815" s="4" t="s">
        <v>9</v>
      </c>
      <c r="D2815" s="4">
        <f t="shared" si="2687"/>
        <v>10</v>
      </c>
      <c r="E2815" s="42">
        <f>+F2815+G2815+J2815+K2815+L2815+H2815+M2815+N2815+I2815+O2815+P2815+Q2815+R2815+S2815+T2815+U2815</f>
        <v>0</v>
      </c>
      <c r="F2815" s="42">
        <f>IFERROR(VLOOKUP($A2815,'2018'!$A$8:$C$209,3,FALSE),0)</f>
        <v>0</v>
      </c>
      <c r="G2815" s="42">
        <f>IFERROR(VLOOKUP($A2815,'2019'!$A$8:$C$282,3,FALSE),0)</f>
        <v>0</v>
      </c>
      <c r="H2815" s="42">
        <f>+IFERROR(VLOOKUP($A2815,'2020'!$A$14:$C$247,3,FALSE),0)</f>
        <v>0</v>
      </c>
      <c r="I2815" s="42">
        <f>+IFERROR(VLOOKUP($A2815,'2021'!$A$12:$C$276,3,FALSE),0)</f>
        <v>0</v>
      </c>
      <c r="J2815" s="42">
        <f>+IFERROR(VLOOKUP($A2815,'2022'!$A:$O,4,FALSE),0)</f>
        <v>0</v>
      </c>
      <c r="K2815" s="42">
        <f>+IFERROR(VLOOKUP($A2815,'2022'!$A:$O,5,FALSE),0)</f>
        <v>0</v>
      </c>
      <c r="L2815" s="42">
        <f>+IFERROR(VLOOKUP($A2815,'2022'!$A:$O,6,FALSE),0)</f>
        <v>0</v>
      </c>
      <c r="M2815" s="42">
        <f>+IFERROR(VLOOKUP($A2815,'2022'!$A:$O,7,FALSE),0)</f>
        <v>0</v>
      </c>
      <c r="N2815" s="42">
        <f>+IFERROR(VLOOKUP($A2815,'2022'!$A:$O,8,FALSE),0)</f>
        <v>0</v>
      </c>
      <c r="O2815" s="42">
        <f>+IFERROR(VLOOKUP($A2815,'2022'!$A:$O,9,FALSE),0)</f>
        <v>0</v>
      </c>
      <c r="P2815" s="42">
        <f>+IFERROR(VLOOKUP($A2815,'2022'!$A:$O,10,FALSE),0)</f>
        <v>0</v>
      </c>
      <c r="Q2815" s="42">
        <f>+IFERROR(VLOOKUP($A2815,'2022'!$A:$O,11,FALSE),0)</f>
        <v>0</v>
      </c>
      <c r="R2815" s="42">
        <f>+IFERROR(VLOOKUP($A2815,'2022'!$A:$O,12,FALSE),0)</f>
        <v>0</v>
      </c>
      <c r="S2815" s="42">
        <f>+IFERROR(VLOOKUP($A2815,'2022'!$A:$O,13,FALSE),0)</f>
        <v>0</v>
      </c>
      <c r="T2815" s="42">
        <f>+IFERROR(VLOOKUP($A2815,'2022'!$A:$O,14,FALSE),0)</f>
        <v>0</v>
      </c>
      <c r="U2815" s="42">
        <f>+IFERROR(VLOOKUP($A2815,'2022'!$A:$O,15,FALSE),0)</f>
        <v>0</v>
      </c>
    </row>
    <row r="2816" spans="1:21" ht="12" hidden="1" customHeight="1" x14ac:dyDescent="0.25">
      <c r="A2816" s="5">
        <v>539515</v>
      </c>
      <c r="B2816" s="6" t="s">
        <v>507</v>
      </c>
      <c r="C2816" s="6" t="s">
        <v>5</v>
      </c>
      <c r="D2816" s="6">
        <f t="shared" si="2687"/>
        <v>6</v>
      </c>
      <c r="E2816" s="40">
        <f t="shared" ref="E2816:U2816" si="2730">+E2817</f>
        <v>0</v>
      </c>
      <c r="F2816" s="40">
        <f t="shared" si="2730"/>
        <v>0</v>
      </c>
      <c r="G2816" s="40">
        <f t="shared" si="2730"/>
        <v>0</v>
      </c>
      <c r="H2816" s="40">
        <f t="shared" si="2730"/>
        <v>0</v>
      </c>
      <c r="I2816" s="40">
        <f t="shared" si="2730"/>
        <v>0</v>
      </c>
      <c r="J2816" s="40">
        <f t="shared" si="2730"/>
        <v>0</v>
      </c>
      <c r="K2816" s="40">
        <f t="shared" si="2730"/>
        <v>0</v>
      </c>
      <c r="L2816" s="40">
        <f t="shared" si="2730"/>
        <v>0</v>
      </c>
      <c r="M2816" s="40">
        <f t="shared" si="2730"/>
        <v>0</v>
      </c>
      <c r="N2816" s="40">
        <f t="shared" si="2730"/>
        <v>0</v>
      </c>
      <c r="O2816" s="40">
        <f t="shared" si="2730"/>
        <v>0</v>
      </c>
      <c r="P2816" s="40">
        <f t="shared" si="2730"/>
        <v>0</v>
      </c>
      <c r="Q2816" s="40">
        <f t="shared" si="2730"/>
        <v>0</v>
      </c>
      <c r="R2816" s="40">
        <f t="shared" si="2730"/>
        <v>0</v>
      </c>
      <c r="S2816" s="40">
        <f t="shared" si="2730"/>
        <v>0</v>
      </c>
      <c r="T2816" s="40">
        <f t="shared" si="2730"/>
        <v>0</v>
      </c>
      <c r="U2816" s="40">
        <f t="shared" si="2730"/>
        <v>0</v>
      </c>
    </row>
    <row r="2817" spans="1:21" ht="12" hidden="1" x14ac:dyDescent="0.25">
      <c r="A2817" s="34">
        <v>53951501</v>
      </c>
      <c r="B2817" s="35" t="s">
        <v>507</v>
      </c>
      <c r="C2817" s="35" t="s">
        <v>5</v>
      </c>
      <c r="D2817" s="35">
        <f t="shared" si="2687"/>
        <v>8</v>
      </c>
      <c r="E2817" s="41">
        <f t="shared" ref="E2817:L2817" si="2731">SUBTOTAL(9,E2818:E2826)</f>
        <v>0</v>
      </c>
      <c r="F2817" s="41">
        <f t="shared" si="2731"/>
        <v>0</v>
      </c>
      <c r="G2817" s="41">
        <f t="shared" si="2731"/>
        <v>0</v>
      </c>
      <c r="H2817" s="41">
        <f t="shared" ref="H2817" si="2732">SUBTOTAL(9,H2818:H2826)</f>
        <v>0</v>
      </c>
      <c r="I2817" s="41">
        <f t="shared" ref="I2817" si="2733">SUBTOTAL(9,I2818:I2826)</f>
        <v>0</v>
      </c>
      <c r="J2817" s="41">
        <f t="shared" si="2731"/>
        <v>0</v>
      </c>
      <c r="K2817" s="41">
        <f t="shared" si="2731"/>
        <v>0</v>
      </c>
      <c r="L2817" s="41">
        <f t="shared" si="2731"/>
        <v>0</v>
      </c>
      <c r="M2817" s="41">
        <f t="shared" ref="M2817:N2817" si="2734">SUBTOTAL(9,M2818:M2826)</f>
        <v>0</v>
      </c>
      <c r="N2817" s="41">
        <f t="shared" si="2734"/>
        <v>0</v>
      </c>
      <c r="O2817" s="41">
        <f t="shared" ref="O2817:S2817" si="2735">SUBTOTAL(9,O2818:O2826)</f>
        <v>0</v>
      </c>
      <c r="P2817" s="41">
        <f t="shared" si="2735"/>
        <v>0</v>
      </c>
      <c r="Q2817" s="41">
        <f t="shared" si="2735"/>
        <v>0</v>
      </c>
      <c r="R2817" s="41">
        <f t="shared" si="2735"/>
        <v>0</v>
      </c>
      <c r="S2817" s="41">
        <f t="shared" si="2735"/>
        <v>0</v>
      </c>
      <c r="T2817" s="41">
        <f t="shared" ref="T2817:U2817" si="2736">SUBTOTAL(9,T2818:T2826)</f>
        <v>0</v>
      </c>
      <c r="U2817" s="41">
        <f t="shared" si="2736"/>
        <v>0</v>
      </c>
    </row>
    <row r="2818" spans="1:21" hidden="1" x14ac:dyDescent="0.2">
      <c r="A2818" s="3">
        <v>5395150101</v>
      </c>
      <c r="B2818" s="4" t="s">
        <v>1219</v>
      </c>
      <c r="C2818" s="4" t="s">
        <v>9</v>
      </c>
      <c r="D2818" s="4">
        <f t="shared" si="2687"/>
        <v>10</v>
      </c>
      <c r="E2818" s="42">
        <f t="shared" ref="E2818:E2826" si="2737">+F2818+G2818+J2818+K2818+L2818+H2818+M2818+N2818+I2818+O2818+P2818+Q2818+R2818+S2818+T2818+U2818</f>
        <v>0</v>
      </c>
      <c r="F2818" s="42">
        <f>IFERROR(VLOOKUP($A2818,'2018'!$A$8:$C$209,3,FALSE),0)</f>
        <v>0</v>
      </c>
      <c r="G2818" s="42">
        <f>IFERROR(VLOOKUP($A2818,'2019'!$A$8:$C$282,3,FALSE),0)</f>
        <v>0</v>
      </c>
      <c r="H2818" s="42">
        <f>+IFERROR(VLOOKUP($A2818,'2020'!$A$14:$C$247,3,FALSE),0)</f>
        <v>0</v>
      </c>
      <c r="I2818" s="42">
        <f>+IFERROR(VLOOKUP($A2818,'2021'!$A$12:$C$276,3,FALSE),0)</f>
        <v>0</v>
      </c>
      <c r="J2818" s="42">
        <f>+IFERROR(VLOOKUP($A2818,'2022'!$A:$O,4,FALSE),0)</f>
        <v>0</v>
      </c>
      <c r="K2818" s="42">
        <f>+IFERROR(VLOOKUP($A2818,'2022'!$A:$O,5,FALSE),0)</f>
        <v>0</v>
      </c>
      <c r="L2818" s="42">
        <f>+IFERROR(VLOOKUP($A2818,'2022'!$A:$O,6,FALSE),0)</f>
        <v>0</v>
      </c>
      <c r="M2818" s="42">
        <f>+IFERROR(VLOOKUP($A2818,'2022'!$A:$O,7,FALSE),0)</f>
        <v>0</v>
      </c>
      <c r="N2818" s="42">
        <f>+IFERROR(VLOOKUP($A2818,'2022'!$A:$O,8,FALSE),0)</f>
        <v>0</v>
      </c>
      <c r="O2818" s="42">
        <f>+IFERROR(VLOOKUP($A2818,'2022'!$A:$O,9,FALSE),0)</f>
        <v>0</v>
      </c>
      <c r="P2818" s="42">
        <f>+IFERROR(VLOOKUP($A2818,'2022'!$A:$O,10,FALSE),0)</f>
        <v>0</v>
      </c>
      <c r="Q2818" s="42">
        <f>+IFERROR(VLOOKUP($A2818,'2022'!$A:$O,11,FALSE),0)</f>
        <v>0</v>
      </c>
      <c r="R2818" s="42">
        <f>+IFERROR(VLOOKUP($A2818,'2022'!$A:$O,12,FALSE),0)</f>
        <v>0</v>
      </c>
      <c r="S2818" s="42">
        <f>+IFERROR(VLOOKUP($A2818,'2022'!$A:$O,13,FALSE),0)</f>
        <v>0</v>
      </c>
      <c r="T2818" s="42">
        <f>+IFERROR(VLOOKUP($A2818,'2022'!$A:$O,14,FALSE),0)</f>
        <v>0</v>
      </c>
      <c r="U2818" s="42">
        <f>+IFERROR(VLOOKUP($A2818,'2022'!$A:$O,15,FALSE),0)</f>
        <v>0</v>
      </c>
    </row>
    <row r="2819" spans="1:21" ht="12" hidden="1" customHeight="1" x14ac:dyDescent="0.2">
      <c r="A2819" s="3">
        <v>5395150102</v>
      </c>
      <c r="B2819" s="4" t="s">
        <v>1220</v>
      </c>
      <c r="C2819" s="4" t="s">
        <v>9</v>
      </c>
      <c r="D2819" s="4">
        <f t="shared" si="2687"/>
        <v>10</v>
      </c>
      <c r="E2819" s="42">
        <f t="shared" si="2737"/>
        <v>0</v>
      </c>
      <c r="F2819" s="42">
        <f>IFERROR(VLOOKUP($A2819,'2018'!$A$8:$C$209,3,FALSE),0)</f>
        <v>0</v>
      </c>
      <c r="G2819" s="42">
        <f>IFERROR(VLOOKUP($A2819,'2019'!$A$8:$C$282,3,FALSE),0)</f>
        <v>0</v>
      </c>
      <c r="H2819" s="42">
        <f>+IFERROR(VLOOKUP($A2819,'2020'!$A$14:$C$247,3,FALSE),0)</f>
        <v>0</v>
      </c>
      <c r="I2819" s="42">
        <f>+IFERROR(VLOOKUP($A2819,'2021'!$A$12:$C$276,3,FALSE),0)</f>
        <v>0</v>
      </c>
      <c r="J2819" s="42">
        <f>+IFERROR(VLOOKUP($A2819,'2022'!$A:$O,4,FALSE),0)</f>
        <v>0</v>
      </c>
      <c r="K2819" s="42">
        <f>+IFERROR(VLOOKUP($A2819,'2022'!$A:$O,5,FALSE),0)</f>
        <v>0</v>
      </c>
      <c r="L2819" s="42">
        <f>+IFERROR(VLOOKUP($A2819,'2022'!$A:$O,6,FALSE),0)</f>
        <v>0</v>
      </c>
      <c r="M2819" s="42">
        <f>+IFERROR(VLOOKUP($A2819,'2022'!$A:$O,7,FALSE),0)</f>
        <v>0</v>
      </c>
      <c r="N2819" s="42">
        <f>+IFERROR(VLOOKUP($A2819,'2022'!$A:$O,8,FALSE),0)</f>
        <v>0</v>
      </c>
      <c r="O2819" s="42">
        <f>+IFERROR(VLOOKUP($A2819,'2022'!$A:$O,9,FALSE),0)</f>
        <v>0</v>
      </c>
      <c r="P2819" s="42">
        <f>+IFERROR(VLOOKUP($A2819,'2022'!$A:$O,10,FALSE),0)</f>
        <v>0</v>
      </c>
      <c r="Q2819" s="42">
        <f>+IFERROR(VLOOKUP($A2819,'2022'!$A:$O,11,FALSE),0)</f>
        <v>0</v>
      </c>
      <c r="R2819" s="42">
        <f>+IFERROR(VLOOKUP($A2819,'2022'!$A:$O,12,FALSE),0)</f>
        <v>0</v>
      </c>
      <c r="S2819" s="42">
        <f>+IFERROR(VLOOKUP($A2819,'2022'!$A:$O,13,FALSE),0)</f>
        <v>0</v>
      </c>
      <c r="T2819" s="42">
        <f>+IFERROR(VLOOKUP($A2819,'2022'!$A:$O,14,FALSE),0)</f>
        <v>0</v>
      </c>
      <c r="U2819" s="42">
        <f>+IFERROR(VLOOKUP($A2819,'2022'!$A:$O,15,FALSE),0)</f>
        <v>0</v>
      </c>
    </row>
    <row r="2820" spans="1:21" ht="12" hidden="1" customHeight="1" x14ac:dyDescent="0.2">
      <c r="A2820" s="3">
        <v>5395150103</v>
      </c>
      <c r="B2820" s="4" t="s">
        <v>1221</v>
      </c>
      <c r="C2820" s="4" t="s">
        <v>9</v>
      </c>
      <c r="D2820" s="4">
        <f t="shared" si="2687"/>
        <v>10</v>
      </c>
      <c r="E2820" s="42">
        <f t="shared" si="2737"/>
        <v>0</v>
      </c>
      <c r="F2820" s="42">
        <f>IFERROR(VLOOKUP($A2820,'2018'!$A$8:$C$209,3,FALSE),0)</f>
        <v>0</v>
      </c>
      <c r="G2820" s="42">
        <f>IFERROR(VLOOKUP($A2820,'2019'!$A$8:$C$282,3,FALSE),0)</f>
        <v>0</v>
      </c>
      <c r="H2820" s="42">
        <f>+IFERROR(VLOOKUP($A2820,'2020'!$A$14:$C$247,3,FALSE),0)</f>
        <v>0</v>
      </c>
      <c r="I2820" s="42">
        <f>+IFERROR(VLOOKUP($A2820,'2021'!$A$12:$C$276,3,FALSE),0)</f>
        <v>0</v>
      </c>
      <c r="J2820" s="42">
        <f>+IFERROR(VLOOKUP($A2820,'2022'!$A:$O,4,FALSE),0)</f>
        <v>0</v>
      </c>
      <c r="K2820" s="42">
        <f>+IFERROR(VLOOKUP($A2820,'2022'!$A:$O,5,FALSE),0)</f>
        <v>0</v>
      </c>
      <c r="L2820" s="42">
        <f>+IFERROR(VLOOKUP($A2820,'2022'!$A:$O,6,FALSE),0)</f>
        <v>0</v>
      </c>
      <c r="M2820" s="42">
        <f>+IFERROR(VLOOKUP($A2820,'2022'!$A:$O,7,FALSE),0)</f>
        <v>0</v>
      </c>
      <c r="N2820" s="42">
        <f>+IFERROR(VLOOKUP($A2820,'2022'!$A:$O,8,FALSE),0)</f>
        <v>0</v>
      </c>
      <c r="O2820" s="42">
        <f>+IFERROR(VLOOKUP($A2820,'2022'!$A:$O,9,FALSE),0)</f>
        <v>0</v>
      </c>
      <c r="P2820" s="42">
        <f>+IFERROR(VLOOKUP($A2820,'2022'!$A:$O,10,FALSE),0)</f>
        <v>0</v>
      </c>
      <c r="Q2820" s="42">
        <f>+IFERROR(VLOOKUP($A2820,'2022'!$A:$O,11,FALSE),0)</f>
        <v>0</v>
      </c>
      <c r="R2820" s="42">
        <f>+IFERROR(VLOOKUP($A2820,'2022'!$A:$O,12,FALSE),0)</f>
        <v>0</v>
      </c>
      <c r="S2820" s="42">
        <f>+IFERROR(VLOOKUP($A2820,'2022'!$A:$O,13,FALSE),0)</f>
        <v>0</v>
      </c>
      <c r="T2820" s="42">
        <f>+IFERROR(VLOOKUP($A2820,'2022'!$A:$O,14,FALSE),0)</f>
        <v>0</v>
      </c>
      <c r="U2820" s="42">
        <f>+IFERROR(VLOOKUP($A2820,'2022'!$A:$O,15,FALSE),0)</f>
        <v>0</v>
      </c>
    </row>
    <row r="2821" spans="1:21" hidden="1" x14ac:dyDescent="0.2">
      <c r="A2821" s="3">
        <v>5395150104</v>
      </c>
      <c r="B2821" s="4" t="s">
        <v>424</v>
      </c>
      <c r="C2821" s="4" t="s">
        <v>9</v>
      </c>
      <c r="D2821" s="4">
        <f t="shared" si="2687"/>
        <v>10</v>
      </c>
      <c r="E2821" s="42">
        <f t="shared" si="2737"/>
        <v>0</v>
      </c>
      <c r="F2821" s="42">
        <f>IFERROR(VLOOKUP($A2821,'2018'!$A$8:$C$209,3,FALSE),0)</f>
        <v>0</v>
      </c>
      <c r="G2821" s="42">
        <f>IFERROR(VLOOKUP($A2821,'2019'!$A$8:$C$282,3,FALSE),0)</f>
        <v>0</v>
      </c>
      <c r="H2821" s="42">
        <f>+IFERROR(VLOOKUP($A2821,'2020'!$A$14:$C$247,3,FALSE),0)</f>
        <v>0</v>
      </c>
      <c r="I2821" s="42">
        <f>+IFERROR(VLOOKUP($A2821,'2021'!$A$12:$C$276,3,FALSE),0)</f>
        <v>0</v>
      </c>
      <c r="J2821" s="42">
        <f>+IFERROR(VLOOKUP($A2821,'2022'!$A:$O,4,FALSE),0)</f>
        <v>0</v>
      </c>
      <c r="K2821" s="42">
        <f>+IFERROR(VLOOKUP($A2821,'2022'!$A:$O,5,FALSE),0)</f>
        <v>0</v>
      </c>
      <c r="L2821" s="42">
        <f>+IFERROR(VLOOKUP($A2821,'2022'!$A:$O,6,FALSE),0)</f>
        <v>0</v>
      </c>
      <c r="M2821" s="42">
        <f>+IFERROR(VLOOKUP($A2821,'2022'!$A:$O,7,FALSE),0)</f>
        <v>0</v>
      </c>
      <c r="N2821" s="42">
        <f>+IFERROR(VLOOKUP($A2821,'2022'!$A:$O,8,FALSE),0)</f>
        <v>0</v>
      </c>
      <c r="O2821" s="42">
        <f>+IFERROR(VLOOKUP($A2821,'2022'!$A:$O,9,FALSE),0)</f>
        <v>0</v>
      </c>
      <c r="P2821" s="42">
        <f>+IFERROR(VLOOKUP($A2821,'2022'!$A:$O,10,FALSE),0)</f>
        <v>0</v>
      </c>
      <c r="Q2821" s="42">
        <f>+IFERROR(VLOOKUP($A2821,'2022'!$A:$O,11,FALSE),0)</f>
        <v>0</v>
      </c>
      <c r="R2821" s="42">
        <f>+IFERROR(VLOOKUP($A2821,'2022'!$A:$O,12,FALSE),0)</f>
        <v>0</v>
      </c>
      <c r="S2821" s="42">
        <f>+IFERROR(VLOOKUP($A2821,'2022'!$A:$O,13,FALSE),0)</f>
        <v>0</v>
      </c>
      <c r="T2821" s="42">
        <f>+IFERROR(VLOOKUP($A2821,'2022'!$A:$O,14,FALSE),0)</f>
        <v>0</v>
      </c>
      <c r="U2821" s="42">
        <f>+IFERROR(VLOOKUP($A2821,'2022'!$A:$O,15,FALSE),0)</f>
        <v>0</v>
      </c>
    </row>
    <row r="2822" spans="1:21" hidden="1" x14ac:dyDescent="0.2">
      <c r="A2822" s="3">
        <v>5395150105</v>
      </c>
      <c r="B2822" s="4" t="s">
        <v>425</v>
      </c>
      <c r="C2822" s="4" t="s">
        <v>9</v>
      </c>
      <c r="D2822" s="4">
        <f t="shared" si="2687"/>
        <v>10</v>
      </c>
      <c r="E2822" s="42">
        <f t="shared" si="2737"/>
        <v>0</v>
      </c>
      <c r="F2822" s="42">
        <f>IFERROR(VLOOKUP($A2822,'2018'!$A$8:$C$209,3,FALSE),0)</f>
        <v>0</v>
      </c>
      <c r="G2822" s="42">
        <f>IFERROR(VLOOKUP($A2822,'2019'!$A$8:$C$282,3,FALSE),0)</f>
        <v>0</v>
      </c>
      <c r="H2822" s="42">
        <f>+IFERROR(VLOOKUP($A2822,'2020'!$A$14:$C$247,3,FALSE),0)</f>
        <v>0</v>
      </c>
      <c r="I2822" s="42">
        <f>+IFERROR(VLOOKUP($A2822,'2021'!$A$12:$C$276,3,FALSE),0)</f>
        <v>0</v>
      </c>
      <c r="J2822" s="42">
        <f>+IFERROR(VLOOKUP($A2822,'2022'!$A:$O,4,FALSE),0)</f>
        <v>0</v>
      </c>
      <c r="K2822" s="42">
        <f>+IFERROR(VLOOKUP($A2822,'2022'!$A:$O,5,FALSE),0)</f>
        <v>0</v>
      </c>
      <c r="L2822" s="42">
        <f>+IFERROR(VLOOKUP($A2822,'2022'!$A:$O,6,FALSE),0)</f>
        <v>0</v>
      </c>
      <c r="M2822" s="42">
        <f>+IFERROR(VLOOKUP($A2822,'2022'!$A:$O,7,FALSE),0)</f>
        <v>0</v>
      </c>
      <c r="N2822" s="42">
        <f>+IFERROR(VLOOKUP($A2822,'2022'!$A:$O,8,FALSE),0)</f>
        <v>0</v>
      </c>
      <c r="O2822" s="42">
        <f>+IFERROR(VLOOKUP($A2822,'2022'!$A:$O,9,FALSE),0)</f>
        <v>0</v>
      </c>
      <c r="P2822" s="42">
        <f>+IFERROR(VLOOKUP($A2822,'2022'!$A:$O,10,FALSE),0)</f>
        <v>0</v>
      </c>
      <c r="Q2822" s="42">
        <f>+IFERROR(VLOOKUP($A2822,'2022'!$A:$O,11,FALSE),0)</f>
        <v>0</v>
      </c>
      <c r="R2822" s="42">
        <f>+IFERROR(VLOOKUP($A2822,'2022'!$A:$O,12,FALSE),0)</f>
        <v>0</v>
      </c>
      <c r="S2822" s="42">
        <f>+IFERROR(VLOOKUP($A2822,'2022'!$A:$O,13,FALSE),0)</f>
        <v>0</v>
      </c>
      <c r="T2822" s="42">
        <f>+IFERROR(VLOOKUP($A2822,'2022'!$A:$O,14,FALSE),0)</f>
        <v>0</v>
      </c>
      <c r="U2822" s="42">
        <f>+IFERROR(VLOOKUP($A2822,'2022'!$A:$O,15,FALSE),0)</f>
        <v>0</v>
      </c>
    </row>
    <row r="2823" spans="1:21" hidden="1" x14ac:dyDescent="0.2">
      <c r="A2823" s="3">
        <v>5395150106</v>
      </c>
      <c r="B2823" s="4" t="s">
        <v>426</v>
      </c>
      <c r="C2823" s="4" t="s">
        <v>9</v>
      </c>
      <c r="D2823" s="4">
        <f t="shared" si="2687"/>
        <v>10</v>
      </c>
      <c r="E2823" s="42">
        <f t="shared" si="2737"/>
        <v>0</v>
      </c>
      <c r="F2823" s="42">
        <f>IFERROR(VLOOKUP($A2823,'2018'!$A$8:$C$209,3,FALSE),0)</f>
        <v>0</v>
      </c>
      <c r="G2823" s="42">
        <f>IFERROR(VLOOKUP($A2823,'2019'!$A$8:$C$282,3,FALSE),0)</f>
        <v>0</v>
      </c>
      <c r="H2823" s="42">
        <f>+IFERROR(VLOOKUP($A2823,'2020'!$A$14:$C$247,3,FALSE),0)</f>
        <v>0</v>
      </c>
      <c r="I2823" s="42">
        <f>+IFERROR(VLOOKUP($A2823,'2021'!$A$12:$C$276,3,FALSE),0)</f>
        <v>0</v>
      </c>
      <c r="J2823" s="42">
        <f>+IFERROR(VLOOKUP($A2823,'2022'!$A:$O,4,FALSE),0)</f>
        <v>0</v>
      </c>
      <c r="K2823" s="42">
        <f>+IFERROR(VLOOKUP($A2823,'2022'!$A:$O,5,FALSE),0)</f>
        <v>0</v>
      </c>
      <c r="L2823" s="42">
        <f>+IFERROR(VLOOKUP($A2823,'2022'!$A:$O,6,FALSE),0)</f>
        <v>0</v>
      </c>
      <c r="M2823" s="42">
        <f>+IFERROR(VLOOKUP($A2823,'2022'!$A:$O,7,FALSE),0)</f>
        <v>0</v>
      </c>
      <c r="N2823" s="42">
        <f>+IFERROR(VLOOKUP($A2823,'2022'!$A:$O,8,FALSE),0)</f>
        <v>0</v>
      </c>
      <c r="O2823" s="42">
        <f>+IFERROR(VLOOKUP($A2823,'2022'!$A:$O,9,FALSE),0)</f>
        <v>0</v>
      </c>
      <c r="P2823" s="42">
        <f>+IFERROR(VLOOKUP($A2823,'2022'!$A:$O,10,FALSE),0)</f>
        <v>0</v>
      </c>
      <c r="Q2823" s="42">
        <f>+IFERROR(VLOOKUP($A2823,'2022'!$A:$O,11,FALSE),0)</f>
        <v>0</v>
      </c>
      <c r="R2823" s="42">
        <f>+IFERROR(VLOOKUP($A2823,'2022'!$A:$O,12,FALSE),0)</f>
        <v>0</v>
      </c>
      <c r="S2823" s="42">
        <f>+IFERROR(VLOOKUP($A2823,'2022'!$A:$O,13,FALSE),0)</f>
        <v>0</v>
      </c>
      <c r="T2823" s="42">
        <f>+IFERROR(VLOOKUP($A2823,'2022'!$A:$O,14,FALSE),0)</f>
        <v>0</v>
      </c>
      <c r="U2823" s="42">
        <f>+IFERROR(VLOOKUP($A2823,'2022'!$A:$O,15,FALSE),0)</f>
        <v>0</v>
      </c>
    </row>
    <row r="2824" spans="1:21" hidden="1" x14ac:dyDescent="0.2">
      <c r="A2824" s="3">
        <v>5395150107</v>
      </c>
      <c r="B2824" s="4" t="s">
        <v>1222</v>
      </c>
      <c r="C2824" s="4" t="s">
        <v>9</v>
      </c>
      <c r="D2824" s="4">
        <f t="shared" si="2687"/>
        <v>10</v>
      </c>
      <c r="E2824" s="42">
        <f t="shared" si="2737"/>
        <v>0</v>
      </c>
      <c r="F2824" s="42">
        <f>IFERROR(VLOOKUP($A2824,'2018'!$A$8:$C$209,3,FALSE),0)</f>
        <v>0</v>
      </c>
      <c r="G2824" s="42">
        <f>IFERROR(VLOOKUP($A2824,'2019'!$A$8:$C$282,3,FALSE),0)</f>
        <v>0</v>
      </c>
      <c r="H2824" s="42">
        <f>+IFERROR(VLOOKUP($A2824,'2020'!$A$14:$C$247,3,FALSE),0)</f>
        <v>0</v>
      </c>
      <c r="I2824" s="42">
        <f>+IFERROR(VLOOKUP($A2824,'2021'!$A$12:$C$276,3,FALSE),0)</f>
        <v>0</v>
      </c>
      <c r="J2824" s="42">
        <f>+IFERROR(VLOOKUP($A2824,'2022'!$A:$O,4,FALSE),0)</f>
        <v>0</v>
      </c>
      <c r="K2824" s="42">
        <f>+IFERROR(VLOOKUP($A2824,'2022'!$A:$O,5,FALSE),0)</f>
        <v>0</v>
      </c>
      <c r="L2824" s="42">
        <f>+IFERROR(VLOOKUP($A2824,'2022'!$A:$O,6,FALSE),0)</f>
        <v>0</v>
      </c>
      <c r="M2824" s="42">
        <f>+IFERROR(VLOOKUP($A2824,'2022'!$A:$O,7,FALSE),0)</f>
        <v>0</v>
      </c>
      <c r="N2824" s="42">
        <f>+IFERROR(VLOOKUP($A2824,'2022'!$A:$O,8,FALSE),0)</f>
        <v>0</v>
      </c>
      <c r="O2824" s="42">
        <f>+IFERROR(VLOOKUP($A2824,'2022'!$A:$O,9,FALSE),0)</f>
        <v>0</v>
      </c>
      <c r="P2824" s="42">
        <f>+IFERROR(VLOOKUP($A2824,'2022'!$A:$O,10,FALSE),0)</f>
        <v>0</v>
      </c>
      <c r="Q2824" s="42">
        <f>+IFERROR(VLOOKUP($A2824,'2022'!$A:$O,11,FALSE),0)</f>
        <v>0</v>
      </c>
      <c r="R2824" s="42">
        <f>+IFERROR(VLOOKUP($A2824,'2022'!$A:$O,12,FALSE),0)</f>
        <v>0</v>
      </c>
      <c r="S2824" s="42">
        <f>+IFERROR(VLOOKUP($A2824,'2022'!$A:$O,13,FALSE),0)</f>
        <v>0</v>
      </c>
      <c r="T2824" s="42">
        <f>+IFERROR(VLOOKUP($A2824,'2022'!$A:$O,14,FALSE),0)</f>
        <v>0</v>
      </c>
      <c r="U2824" s="42">
        <f>+IFERROR(VLOOKUP($A2824,'2022'!$A:$O,15,FALSE),0)</f>
        <v>0</v>
      </c>
    </row>
    <row r="2825" spans="1:21" hidden="1" x14ac:dyDescent="0.2">
      <c r="A2825" s="3">
        <v>5395150108</v>
      </c>
      <c r="B2825" s="4" t="s">
        <v>428</v>
      </c>
      <c r="C2825" s="4" t="s">
        <v>9</v>
      </c>
      <c r="D2825" s="4">
        <f t="shared" si="2687"/>
        <v>10</v>
      </c>
      <c r="E2825" s="42">
        <f t="shared" si="2737"/>
        <v>0</v>
      </c>
      <c r="F2825" s="42">
        <f>IFERROR(VLOOKUP($A2825,'2018'!$A$8:$C$209,3,FALSE),0)</f>
        <v>0</v>
      </c>
      <c r="G2825" s="42">
        <f>IFERROR(VLOOKUP($A2825,'2019'!$A$8:$C$282,3,FALSE),0)</f>
        <v>0</v>
      </c>
      <c r="H2825" s="42">
        <f>+IFERROR(VLOOKUP($A2825,'2020'!$A$14:$C$247,3,FALSE),0)</f>
        <v>0</v>
      </c>
      <c r="I2825" s="42">
        <f>+IFERROR(VLOOKUP($A2825,'2021'!$A$12:$C$276,3,FALSE),0)</f>
        <v>0</v>
      </c>
      <c r="J2825" s="42">
        <f>+IFERROR(VLOOKUP($A2825,'2022'!$A:$O,4,FALSE),0)</f>
        <v>0</v>
      </c>
      <c r="K2825" s="42">
        <f>+IFERROR(VLOOKUP($A2825,'2022'!$A:$O,5,FALSE),0)</f>
        <v>0</v>
      </c>
      <c r="L2825" s="42">
        <f>+IFERROR(VLOOKUP($A2825,'2022'!$A:$O,6,FALSE),0)</f>
        <v>0</v>
      </c>
      <c r="M2825" s="42">
        <f>+IFERROR(VLOOKUP($A2825,'2022'!$A:$O,7,FALSE),0)</f>
        <v>0</v>
      </c>
      <c r="N2825" s="42">
        <f>+IFERROR(VLOOKUP($A2825,'2022'!$A:$O,8,FALSE),0)</f>
        <v>0</v>
      </c>
      <c r="O2825" s="42">
        <f>+IFERROR(VLOOKUP($A2825,'2022'!$A:$O,9,FALSE),0)</f>
        <v>0</v>
      </c>
      <c r="P2825" s="42">
        <f>+IFERROR(VLOOKUP($A2825,'2022'!$A:$O,10,FALSE),0)</f>
        <v>0</v>
      </c>
      <c r="Q2825" s="42">
        <f>+IFERROR(VLOOKUP($A2825,'2022'!$A:$O,11,FALSE),0)</f>
        <v>0</v>
      </c>
      <c r="R2825" s="42">
        <f>+IFERROR(VLOOKUP($A2825,'2022'!$A:$O,12,FALSE),0)</f>
        <v>0</v>
      </c>
      <c r="S2825" s="42">
        <f>+IFERROR(VLOOKUP($A2825,'2022'!$A:$O,13,FALSE),0)</f>
        <v>0</v>
      </c>
      <c r="T2825" s="42">
        <f>+IFERROR(VLOOKUP($A2825,'2022'!$A:$O,14,FALSE),0)</f>
        <v>0</v>
      </c>
      <c r="U2825" s="42">
        <f>+IFERROR(VLOOKUP($A2825,'2022'!$A:$O,15,FALSE),0)</f>
        <v>0</v>
      </c>
    </row>
    <row r="2826" spans="1:21" hidden="1" x14ac:dyDescent="0.2">
      <c r="A2826" s="3">
        <v>5395150180</v>
      </c>
      <c r="B2826" s="4" t="s">
        <v>1223</v>
      </c>
      <c r="C2826" s="4" t="s">
        <v>9</v>
      </c>
      <c r="D2826" s="4">
        <f t="shared" si="2687"/>
        <v>10</v>
      </c>
      <c r="E2826" s="42">
        <f t="shared" si="2737"/>
        <v>0</v>
      </c>
      <c r="F2826" s="42">
        <f>IFERROR(VLOOKUP($A2826,'2018'!$A$8:$C$209,3,FALSE),0)</f>
        <v>0</v>
      </c>
      <c r="G2826" s="42">
        <f>IFERROR(VLOOKUP($A2826,'2019'!$A$8:$C$282,3,FALSE),0)</f>
        <v>0</v>
      </c>
      <c r="H2826" s="42">
        <f>+IFERROR(VLOOKUP($A2826,'2020'!$A$14:$C$247,3,FALSE),0)</f>
        <v>0</v>
      </c>
      <c r="I2826" s="42">
        <f>+IFERROR(VLOOKUP($A2826,'2021'!$A$12:$C$276,3,FALSE),0)</f>
        <v>0</v>
      </c>
      <c r="J2826" s="42">
        <f>+IFERROR(VLOOKUP($A2826,'2022'!$A:$O,4,FALSE),0)</f>
        <v>0</v>
      </c>
      <c r="K2826" s="42">
        <f>+IFERROR(VLOOKUP($A2826,'2022'!$A:$O,5,FALSE),0)</f>
        <v>0</v>
      </c>
      <c r="L2826" s="42">
        <f>+IFERROR(VLOOKUP($A2826,'2022'!$A:$O,6,FALSE),0)</f>
        <v>0</v>
      </c>
      <c r="M2826" s="42">
        <f>+IFERROR(VLOOKUP($A2826,'2022'!$A:$O,7,FALSE),0)</f>
        <v>0</v>
      </c>
      <c r="N2826" s="42">
        <f>+IFERROR(VLOOKUP($A2826,'2022'!$A:$O,8,FALSE),0)</f>
        <v>0</v>
      </c>
      <c r="O2826" s="42">
        <f>+IFERROR(VLOOKUP($A2826,'2022'!$A:$O,9,FALSE),0)</f>
        <v>0</v>
      </c>
      <c r="P2826" s="42">
        <f>+IFERROR(VLOOKUP($A2826,'2022'!$A:$O,10,FALSE),0)</f>
        <v>0</v>
      </c>
      <c r="Q2826" s="42">
        <f>+IFERROR(VLOOKUP($A2826,'2022'!$A:$O,11,FALSE),0)</f>
        <v>0</v>
      </c>
      <c r="R2826" s="42">
        <f>+IFERROR(VLOOKUP($A2826,'2022'!$A:$O,12,FALSE),0)</f>
        <v>0</v>
      </c>
      <c r="S2826" s="42">
        <f>+IFERROR(VLOOKUP($A2826,'2022'!$A:$O,13,FALSE),0)</f>
        <v>0</v>
      </c>
      <c r="T2826" s="42">
        <f>+IFERROR(VLOOKUP($A2826,'2022'!$A:$O,14,FALSE),0)</f>
        <v>0</v>
      </c>
      <c r="U2826" s="42">
        <f>+IFERROR(VLOOKUP($A2826,'2022'!$A:$O,15,FALSE),0)</f>
        <v>0</v>
      </c>
    </row>
    <row r="2827" spans="1:21" ht="12" hidden="1" customHeight="1" x14ac:dyDescent="0.25">
      <c r="A2827" s="5">
        <v>539520</v>
      </c>
      <c r="B2827" s="6" t="s">
        <v>1224</v>
      </c>
      <c r="C2827" s="6" t="s">
        <v>5</v>
      </c>
      <c r="D2827" s="6">
        <f t="shared" si="2687"/>
        <v>6</v>
      </c>
      <c r="E2827" s="40">
        <f t="shared" ref="E2827:U2828" si="2738">+E2828</f>
        <v>0</v>
      </c>
      <c r="F2827" s="40">
        <f t="shared" si="2738"/>
        <v>0</v>
      </c>
      <c r="G2827" s="40">
        <f t="shared" si="2738"/>
        <v>0</v>
      </c>
      <c r="H2827" s="40">
        <f t="shared" si="2738"/>
        <v>0</v>
      </c>
      <c r="I2827" s="40">
        <f t="shared" si="2738"/>
        <v>0</v>
      </c>
      <c r="J2827" s="40">
        <f t="shared" si="2738"/>
        <v>0</v>
      </c>
      <c r="K2827" s="40">
        <f t="shared" si="2738"/>
        <v>0</v>
      </c>
      <c r="L2827" s="40">
        <f t="shared" si="2738"/>
        <v>0</v>
      </c>
      <c r="M2827" s="40">
        <f t="shared" si="2738"/>
        <v>0</v>
      </c>
      <c r="N2827" s="40">
        <f t="shared" si="2738"/>
        <v>0</v>
      </c>
      <c r="O2827" s="40">
        <f t="shared" si="2738"/>
        <v>0</v>
      </c>
      <c r="P2827" s="40">
        <f t="shared" si="2738"/>
        <v>0</v>
      </c>
      <c r="Q2827" s="40">
        <f t="shared" si="2738"/>
        <v>0</v>
      </c>
      <c r="R2827" s="40">
        <f t="shared" si="2738"/>
        <v>0</v>
      </c>
      <c r="S2827" s="40">
        <f t="shared" si="2738"/>
        <v>0</v>
      </c>
      <c r="T2827" s="40">
        <f t="shared" si="2738"/>
        <v>0</v>
      </c>
      <c r="U2827" s="40">
        <f t="shared" si="2738"/>
        <v>0</v>
      </c>
    </row>
    <row r="2828" spans="1:21" ht="12" hidden="1" customHeight="1" x14ac:dyDescent="0.25">
      <c r="A2828" s="34">
        <v>53952001</v>
      </c>
      <c r="B2828" s="35" t="s">
        <v>1224</v>
      </c>
      <c r="C2828" s="35" t="s">
        <v>5</v>
      </c>
      <c r="D2828" s="35">
        <f t="shared" si="2687"/>
        <v>8</v>
      </c>
      <c r="E2828" s="41">
        <f t="shared" si="2738"/>
        <v>0</v>
      </c>
      <c r="F2828" s="41">
        <f t="shared" si="2738"/>
        <v>0</v>
      </c>
      <c r="G2828" s="41">
        <f t="shared" si="2738"/>
        <v>0</v>
      </c>
      <c r="H2828" s="41">
        <f t="shared" si="2738"/>
        <v>0</v>
      </c>
      <c r="I2828" s="41">
        <f t="shared" si="2738"/>
        <v>0</v>
      </c>
      <c r="J2828" s="41">
        <f t="shared" si="2738"/>
        <v>0</v>
      </c>
      <c r="K2828" s="41">
        <f t="shared" si="2738"/>
        <v>0</v>
      </c>
      <c r="L2828" s="41">
        <f t="shared" si="2738"/>
        <v>0</v>
      </c>
      <c r="M2828" s="41">
        <f t="shared" si="2738"/>
        <v>0</v>
      </c>
      <c r="N2828" s="41">
        <f t="shared" si="2738"/>
        <v>0</v>
      </c>
      <c r="O2828" s="41">
        <f t="shared" si="2738"/>
        <v>0</v>
      </c>
      <c r="P2828" s="41">
        <f t="shared" si="2738"/>
        <v>0</v>
      </c>
      <c r="Q2828" s="41">
        <f t="shared" si="2738"/>
        <v>0</v>
      </c>
      <c r="R2828" s="41">
        <f t="shared" si="2738"/>
        <v>0</v>
      </c>
      <c r="S2828" s="41">
        <f t="shared" si="2738"/>
        <v>0</v>
      </c>
      <c r="T2828" s="41">
        <f t="shared" si="2738"/>
        <v>0</v>
      </c>
      <c r="U2828" s="41">
        <f t="shared" si="2738"/>
        <v>0</v>
      </c>
    </row>
    <row r="2829" spans="1:21" hidden="1" x14ac:dyDescent="0.2">
      <c r="A2829" s="3">
        <v>5395200101</v>
      </c>
      <c r="B2829" s="4" t="s">
        <v>562</v>
      </c>
      <c r="C2829" s="4" t="s">
        <v>9</v>
      </c>
      <c r="D2829" s="4">
        <f t="shared" si="2687"/>
        <v>10</v>
      </c>
      <c r="E2829" s="42">
        <f>+F2829+G2829+J2829+K2829+L2829+H2829+M2829+N2829+I2829+O2829+P2829+Q2829+R2829+S2829+T2829+U2829</f>
        <v>0</v>
      </c>
      <c r="F2829" s="42">
        <f>IFERROR(VLOOKUP($A2829,'2018'!$A$8:$C$209,3,FALSE),0)</f>
        <v>0</v>
      </c>
      <c r="G2829" s="42">
        <f>IFERROR(VLOOKUP($A2829,'2019'!$A$8:$C$282,3,FALSE),0)</f>
        <v>0</v>
      </c>
      <c r="H2829" s="42">
        <f>+IFERROR(VLOOKUP($A2829,'2020'!$A$14:$C$247,3,FALSE),0)</f>
        <v>0</v>
      </c>
      <c r="I2829" s="42">
        <f>+IFERROR(VLOOKUP($A2829,'2021'!$A$12:$C$276,3,FALSE),0)</f>
        <v>0</v>
      </c>
      <c r="J2829" s="42">
        <f>+IFERROR(VLOOKUP($A2829,'2022'!$A:$O,4,FALSE),0)</f>
        <v>0</v>
      </c>
      <c r="K2829" s="42">
        <f>+IFERROR(VLOOKUP($A2829,'2022'!$A:$O,5,FALSE),0)</f>
        <v>0</v>
      </c>
      <c r="L2829" s="42">
        <f>+IFERROR(VLOOKUP($A2829,'2022'!$A:$O,6,FALSE),0)</f>
        <v>0</v>
      </c>
      <c r="M2829" s="42">
        <f>+IFERROR(VLOOKUP($A2829,'2022'!$A:$O,7,FALSE),0)</f>
        <v>0</v>
      </c>
      <c r="N2829" s="42">
        <f>+IFERROR(VLOOKUP($A2829,'2022'!$A:$O,8,FALSE),0)</f>
        <v>0</v>
      </c>
      <c r="O2829" s="42">
        <f>+IFERROR(VLOOKUP($A2829,'2022'!$A:$O,9,FALSE),0)</f>
        <v>0</v>
      </c>
      <c r="P2829" s="42">
        <f>+IFERROR(VLOOKUP($A2829,'2022'!$A:$O,10,FALSE),0)</f>
        <v>0</v>
      </c>
      <c r="Q2829" s="42">
        <f>+IFERROR(VLOOKUP($A2829,'2022'!$A:$O,11,FALSE),0)</f>
        <v>0</v>
      </c>
      <c r="R2829" s="42">
        <f>+IFERROR(VLOOKUP($A2829,'2022'!$A:$O,12,FALSE),0)</f>
        <v>0</v>
      </c>
      <c r="S2829" s="42">
        <f>+IFERROR(VLOOKUP($A2829,'2022'!$A:$O,13,FALSE),0)</f>
        <v>0</v>
      </c>
      <c r="T2829" s="42">
        <f>+IFERROR(VLOOKUP($A2829,'2022'!$A:$O,14,FALSE),0)</f>
        <v>0</v>
      </c>
      <c r="U2829" s="42">
        <f>+IFERROR(VLOOKUP($A2829,'2022'!$A:$O,15,FALSE),0)</f>
        <v>0</v>
      </c>
    </row>
    <row r="2830" spans="1:21" ht="12" hidden="1" customHeight="1" x14ac:dyDescent="0.25">
      <c r="A2830" s="5">
        <v>539525</v>
      </c>
      <c r="B2830" s="6" t="s">
        <v>430</v>
      </c>
      <c r="C2830" s="6" t="s">
        <v>5</v>
      </c>
      <c r="D2830" s="6">
        <f t="shared" si="2687"/>
        <v>6</v>
      </c>
      <c r="E2830" s="40">
        <f t="shared" ref="E2830:U2830" si="2739">+E2831</f>
        <v>0</v>
      </c>
      <c r="F2830" s="40">
        <f t="shared" si="2739"/>
        <v>0</v>
      </c>
      <c r="G2830" s="40">
        <f t="shared" si="2739"/>
        <v>0</v>
      </c>
      <c r="H2830" s="40">
        <f t="shared" si="2739"/>
        <v>0</v>
      </c>
      <c r="I2830" s="40">
        <f t="shared" si="2739"/>
        <v>0</v>
      </c>
      <c r="J2830" s="40">
        <f t="shared" si="2739"/>
        <v>0</v>
      </c>
      <c r="K2830" s="40">
        <f t="shared" si="2739"/>
        <v>0</v>
      </c>
      <c r="L2830" s="40">
        <f t="shared" si="2739"/>
        <v>0</v>
      </c>
      <c r="M2830" s="40">
        <f t="shared" si="2739"/>
        <v>0</v>
      </c>
      <c r="N2830" s="40">
        <f t="shared" si="2739"/>
        <v>0</v>
      </c>
      <c r="O2830" s="40">
        <f t="shared" si="2739"/>
        <v>0</v>
      </c>
      <c r="P2830" s="40">
        <f t="shared" si="2739"/>
        <v>0</v>
      </c>
      <c r="Q2830" s="40">
        <f t="shared" si="2739"/>
        <v>0</v>
      </c>
      <c r="R2830" s="40">
        <f t="shared" si="2739"/>
        <v>0</v>
      </c>
      <c r="S2830" s="40">
        <f t="shared" si="2739"/>
        <v>0</v>
      </c>
      <c r="T2830" s="40">
        <f t="shared" si="2739"/>
        <v>0</v>
      </c>
      <c r="U2830" s="40">
        <f t="shared" si="2739"/>
        <v>0</v>
      </c>
    </row>
    <row r="2831" spans="1:21" ht="12" hidden="1" customHeight="1" x14ac:dyDescent="0.25">
      <c r="A2831" s="34">
        <v>53952501</v>
      </c>
      <c r="B2831" s="35" t="s">
        <v>430</v>
      </c>
      <c r="C2831" s="35" t="s">
        <v>5</v>
      </c>
      <c r="D2831" s="35">
        <f t="shared" si="2687"/>
        <v>8</v>
      </c>
      <c r="E2831" s="41">
        <f t="shared" ref="E2831:L2831" si="2740">+E2832+E2833</f>
        <v>0</v>
      </c>
      <c r="F2831" s="41">
        <f t="shared" si="2740"/>
        <v>0</v>
      </c>
      <c r="G2831" s="41">
        <f t="shared" si="2740"/>
        <v>0</v>
      </c>
      <c r="H2831" s="41">
        <f t="shared" ref="H2831" si="2741">+H2832+H2833</f>
        <v>0</v>
      </c>
      <c r="I2831" s="41">
        <f t="shared" ref="I2831" si="2742">+I2832+I2833</f>
        <v>0</v>
      </c>
      <c r="J2831" s="41">
        <f t="shared" si="2740"/>
        <v>0</v>
      </c>
      <c r="K2831" s="41">
        <f t="shared" si="2740"/>
        <v>0</v>
      </c>
      <c r="L2831" s="41">
        <f t="shared" si="2740"/>
        <v>0</v>
      </c>
      <c r="M2831" s="41">
        <f t="shared" ref="M2831:N2831" si="2743">+M2832+M2833</f>
        <v>0</v>
      </c>
      <c r="N2831" s="41">
        <f t="shared" si="2743"/>
        <v>0</v>
      </c>
      <c r="O2831" s="41">
        <f t="shared" ref="O2831:S2831" si="2744">+O2832+O2833</f>
        <v>0</v>
      </c>
      <c r="P2831" s="41">
        <f t="shared" si="2744"/>
        <v>0</v>
      </c>
      <c r="Q2831" s="41">
        <f t="shared" si="2744"/>
        <v>0</v>
      </c>
      <c r="R2831" s="41">
        <f t="shared" si="2744"/>
        <v>0</v>
      </c>
      <c r="S2831" s="41">
        <f t="shared" si="2744"/>
        <v>0</v>
      </c>
      <c r="T2831" s="41">
        <f t="shared" ref="T2831:U2831" si="2745">+T2832+T2833</f>
        <v>0</v>
      </c>
      <c r="U2831" s="41">
        <f t="shared" si="2745"/>
        <v>0</v>
      </c>
    </row>
    <row r="2832" spans="1:21" ht="12" hidden="1" customHeight="1" x14ac:dyDescent="0.2">
      <c r="A2832" s="3">
        <v>5395250101</v>
      </c>
      <c r="B2832" s="4" t="s">
        <v>430</v>
      </c>
      <c r="C2832" s="4" t="s">
        <v>9</v>
      </c>
      <c r="D2832" s="4">
        <f t="shared" si="2687"/>
        <v>10</v>
      </c>
      <c r="E2832" s="42">
        <f t="shared" ref="E2832:E2833" si="2746">+F2832+G2832+J2832+K2832+L2832+H2832+M2832+N2832+I2832+O2832+P2832+Q2832+R2832+S2832+T2832+U2832</f>
        <v>0</v>
      </c>
      <c r="F2832" s="42">
        <f>IFERROR(VLOOKUP($A2832,'2018'!$A$8:$C$209,3,FALSE),0)</f>
        <v>0</v>
      </c>
      <c r="G2832" s="42">
        <f>IFERROR(VLOOKUP($A2832,'2019'!$A$8:$C$282,3,FALSE),0)</f>
        <v>0</v>
      </c>
      <c r="H2832" s="42">
        <f>+IFERROR(VLOOKUP($A2832,'2020'!$A$14:$C$247,3,FALSE),0)</f>
        <v>0</v>
      </c>
      <c r="I2832" s="42">
        <f>+IFERROR(VLOOKUP($A2832,'2021'!$A$12:$C$276,3,FALSE),0)</f>
        <v>0</v>
      </c>
      <c r="J2832" s="42">
        <f>+IFERROR(VLOOKUP($A2832,'2022'!$A:$O,4,FALSE),0)</f>
        <v>0</v>
      </c>
      <c r="K2832" s="42">
        <f>+IFERROR(VLOOKUP($A2832,'2022'!$A:$O,5,FALSE),0)</f>
        <v>0</v>
      </c>
      <c r="L2832" s="42">
        <f>+IFERROR(VLOOKUP($A2832,'2022'!$A:$O,6,FALSE),0)</f>
        <v>0</v>
      </c>
      <c r="M2832" s="42">
        <f>+IFERROR(VLOOKUP($A2832,'2022'!$A:$O,7,FALSE),0)</f>
        <v>0</v>
      </c>
      <c r="N2832" s="42">
        <f>+IFERROR(VLOOKUP($A2832,'2022'!$A:$O,8,FALSE),0)</f>
        <v>0</v>
      </c>
      <c r="O2832" s="42">
        <f>+IFERROR(VLOOKUP($A2832,'2022'!$A:$O,9,FALSE),0)</f>
        <v>0</v>
      </c>
      <c r="P2832" s="42">
        <f>+IFERROR(VLOOKUP($A2832,'2022'!$A:$O,10,FALSE),0)</f>
        <v>0</v>
      </c>
      <c r="Q2832" s="42">
        <f>+IFERROR(VLOOKUP($A2832,'2022'!$A:$O,11,FALSE),0)</f>
        <v>0</v>
      </c>
      <c r="R2832" s="42">
        <f>+IFERROR(VLOOKUP($A2832,'2022'!$A:$O,12,FALSE),0)</f>
        <v>0</v>
      </c>
      <c r="S2832" s="42">
        <f>+IFERROR(VLOOKUP($A2832,'2022'!$A:$O,13,FALSE),0)</f>
        <v>0</v>
      </c>
      <c r="T2832" s="42">
        <f>+IFERROR(VLOOKUP($A2832,'2022'!$A:$O,14,FALSE),0)</f>
        <v>0</v>
      </c>
      <c r="U2832" s="42">
        <f>+IFERROR(VLOOKUP($A2832,'2022'!$A:$O,15,FALSE),0)</f>
        <v>0</v>
      </c>
    </row>
    <row r="2833" spans="1:21" ht="12" hidden="1" customHeight="1" x14ac:dyDescent="0.2">
      <c r="A2833" s="3">
        <v>5395250102</v>
      </c>
      <c r="B2833" s="4" t="s">
        <v>1225</v>
      </c>
      <c r="C2833" s="4" t="s">
        <v>9</v>
      </c>
      <c r="D2833" s="4">
        <f t="shared" si="2687"/>
        <v>10</v>
      </c>
      <c r="E2833" s="42">
        <f t="shared" si="2746"/>
        <v>0</v>
      </c>
      <c r="F2833" s="42">
        <f>IFERROR(VLOOKUP($A2833,'2018'!$A$8:$C$209,3,FALSE),0)</f>
        <v>0</v>
      </c>
      <c r="G2833" s="42">
        <f>IFERROR(VLOOKUP($A2833,'2019'!$A$8:$C$282,3,FALSE),0)</f>
        <v>0</v>
      </c>
      <c r="H2833" s="42">
        <f>+IFERROR(VLOOKUP($A2833,'2020'!$A$14:$C$247,3,FALSE),0)</f>
        <v>0</v>
      </c>
      <c r="I2833" s="42">
        <f>+IFERROR(VLOOKUP($A2833,'2021'!$A$12:$C$276,3,FALSE),0)</f>
        <v>0</v>
      </c>
      <c r="J2833" s="42">
        <f>+IFERROR(VLOOKUP($A2833,'2022'!$A:$O,4,FALSE),0)</f>
        <v>0</v>
      </c>
      <c r="K2833" s="42">
        <f>+IFERROR(VLOOKUP($A2833,'2022'!$A:$O,5,FALSE),0)</f>
        <v>0</v>
      </c>
      <c r="L2833" s="42">
        <f>+IFERROR(VLOOKUP($A2833,'2022'!$A:$O,6,FALSE),0)</f>
        <v>0</v>
      </c>
      <c r="M2833" s="42">
        <f>+IFERROR(VLOOKUP($A2833,'2022'!$A:$O,7,FALSE),0)</f>
        <v>0</v>
      </c>
      <c r="N2833" s="42">
        <f>+IFERROR(VLOOKUP($A2833,'2022'!$A:$O,8,FALSE),0)</f>
        <v>0</v>
      </c>
      <c r="O2833" s="42">
        <f>+IFERROR(VLOOKUP($A2833,'2022'!$A:$O,9,FALSE),0)</f>
        <v>0</v>
      </c>
      <c r="P2833" s="42">
        <f>+IFERROR(VLOOKUP($A2833,'2022'!$A:$O,10,FALSE),0)</f>
        <v>0</v>
      </c>
      <c r="Q2833" s="42">
        <f>+IFERROR(VLOOKUP($A2833,'2022'!$A:$O,11,FALSE),0)</f>
        <v>0</v>
      </c>
      <c r="R2833" s="42">
        <f>+IFERROR(VLOOKUP($A2833,'2022'!$A:$O,12,FALSE),0)</f>
        <v>0</v>
      </c>
      <c r="S2833" s="42">
        <f>+IFERROR(VLOOKUP($A2833,'2022'!$A:$O,13,FALSE),0)</f>
        <v>0</v>
      </c>
      <c r="T2833" s="42">
        <f>+IFERROR(VLOOKUP($A2833,'2022'!$A:$O,14,FALSE),0)</f>
        <v>0</v>
      </c>
      <c r="U2833" s="42">
        <f>+IFERROR(VLOOKUP($A2833,'2022'!$A:$O,15,FALSE),0)</f>
        <v>0</v>
      </c>
    </row>
    <row r="2834" spans="1:21" ht="12" hidden="1" x14ac:dyDescent="0.25">
      <c r="A2834" s="5">
        <v>539595</v>
      </c>
      <c r="B2834" s="6" t="s">
        <v>167</v>
      </c>
      <c r="C2834" s="6" t="s">
        <v>5</v>
      </c>
      <c r="D2834" s="6">
        <f t="shared" si="2687"/>
        <v>6</v>
      </c>
      <c r="E2834" s="40">
        <f t="shared" ref="E2834:U2834" si="2747">+E2835</f>
        <v>0</v>
      </c>
      <c r="F2834" s="40">
        <f t="shared" si="2747"/>
        <v>0</v>
      </c>
      <c r="G2834" s="40">
        <f t="shared" si="2747"/>
        <v>0</v>
      </c>
      <c r="H2834" s="40">
        <f t="shared" si="2747"/>
        <v>0</v>
      </c>
      <c r="I2834" s="40">
        <f t="shared" si="2747"/>
        <v>0</v>
      </c>
      <c r="J2834" s="40">
        <f t="shared" si="2747"/>
        <v>0</v>
      </c>
      <c r="K2834" s="40">
        <f t="shared" si="2747"/>
        <v>0</v>
      </c>
      <c r="L2834" s="40">
        <f t="shared" si="2747"/>
        <v>0</v>
      </c>
      <c r="M2834" s="40">
        <f t="shared" si="2747"/>
        <v>0</v>
      </c>
      <c r="N2834" s="40">
        <f t="shared" si="2747"/>
        <v>0</v>
      </c>
      <c r="O2834" s="40">
        <f t="shared" si="2747"/>
        <v>0</v>
      </c>
      <c r="P2834" s="40">
        <f t="shared" si="2747"/>
        <v>0</v>
      </c>
      <c r="Q2834" s="40">
        <f t="shared" si="2747"/>
        <v>0</v>
      </c>
      <c r="R2834" s="40">
        <f t="shared" si="2747"/>
        <v>0</v>
      </c>
      <c r="S2834" s="40">
        <f t="shared" si="2747"/>
        <v>0</v>
      </c>
      <c r="T2834" s="40">
        <f t="shared" si="2747"/>
        <v>0</v>
      </c>
      <c r="U2834" s="40">
        <f t="shared" si="2747"/>
        <v>0</v>
      </c>
    </row>
    <row r="2835" spans="1:21" ht="12" hidden="1" x14ac:dyDescent="0.25">
      <c r="A2835" s="34">
        <v>53959501</v>
      </c>
      <c r="B2835" s="35" t="s">
        <v>167</v>
      </c>
      <c r="C2835" s="35" t="s">
        <v>5</v>
      </c>
      <c r="D2835" s="35">
        <f t="shared" si="2687"/>
        <v>8</v>
      </c>
      <c r="E2835" s="41">
        <f t="shared" ref="E2835:L2835" si="2748">SUBTOTAL(9,E2836:E2841)</f>
        <v>0</v>
      </c>
      <c r="F2835" s="41">
        <f t="shared" si="2748"/>
        <v>0</v>
      </c>
      <c r="G2835" s="41">
        <f t="shared" si="2748"/>
        <v>0</v>
      </c>
      <c r="H2835" s="41">
        <f t="shared" ref="H2835" si="2749">SUBTOTAL(9,H2836:H2841)</f>
        <v>0</v>
      </c>
      <c r="I2835" s="41">
        <f t="shared" ref="I2835" si="2750">SUBTOTAL(9,I2836:I2841)</f>
        <v>0</v>
      </c>
      <c r="J2835" s="41">
        <f t="shared" si="2748"/>
        <v>0</v>
      </c>
      <c r="K2835" s="41">
        <f t="shared" si="2748"/>
        <v>0</v>
      </c>
      <c r="L2835" s="41">
        <f t="shared" si="2748"/>
        <v>0</v>
      </c>
      <c r="M2835" s="41">
        <f t="shared" ref="M2835:N2835" si="2751">SUBTOTAL(9,M2836:M2841)</f>
        <v>0</v>
      </c>
      <c r="N2835" s="41">
        <f t="shared" si="2751"/>
        <v>0</v>
      </c>
      <c r="O2835" s="41">
        <f t="shared" ref="O2835:S2835" si="2752">SUBTOTAL(9,O2836:O2841)</f>
        <v>0</v>
      </c>
      <c r="P2835" s="41">
        <f t="shared" si="2752"/>
        <v>0</v>
      </c>
      <c r="Q2835" s="41">
        <f t="shared" si="2752"/>
        <v>0</v>
      </c>
      <c r="R2835" s="41">
        <f t="shared" si="2752"/>
        <v>0</v>
      </c>
      <c r="S2835" s="41">
        <f t="shared" si="2752"/>
        <v>0</v>
      </c>
      <c r="T2835" s="41">
        <f t="shared" ref="T2835:U2835" si="2753">SUBTOTAL(9,T2836:T2841)</f>
        <v>0</v>
      </c>
      <c r="U2835" s="41">
        <f t="shared" si="2753"/>
        <v>0</v>
      </c>
    </row>
    <row r="2836" spans="1:21" hidden="1" x14ac:dyDescent="0.2">
      <c r="A2836" s="3">
        <v>5395950101</v>
      </c>
      <c r="B2836" s="4" t="s">
        <v>1226</v>
      </c>
      <c r="C2836" s="4" t="s">
        <v>9</v>
      </c>
      <c r="D2836" s="4">
        <f t="shared" si="2687"/>
        <v>10</v>
      </c>
      <c r="E2836" s="42">
        <f t="shared" ref="E2836:E2841" si="2754">+F2836+G2836+J2836+K2836+L2836+H2836+M2836+N2836+I2836+O2836+P2836+Q2836+R2836+S2836+T2836+U2836</f>
        <v>0</v>
      </c>
      <c r="F2836" s="42">
        <f>IFERROR(VLOOKUP($A2836,'2018'!$A$8:$C$209,3,FALSE),0)</f>
        <v>0</v>
      </c>
      <c r="G2836" s="42">
        <f>IFERROR(VLOOKUP($A2836,'2019'!$A$8:$C$282,3,FALSE),0)</f>
        <v>0</v>
      </c>
      <c r="H2836" s="42">
        <f>+IFERROR(VLOOKUP($A2836,'2020'!$A$14:$C$247,3,FALSE),0)</f>
        <v>0</v>
      </c>
      <c r="I2836" s="42">
        <f>+IFERROR(VLOOKUP($A2836,'2021'!$A$12:$C$276,3,FALSE),0)</f>
        <v>0</v>
      </c>
      <c r="J2836" s="42">
        <f>+IFERROR(VLOOKUP($A2836,'2022'!$A:$O,4,FALSE),0)</f>
        <v>0</v>
      </c>
      <c r="K2836" s="42">
        <f>+IFERROR(VLOOKUP($A2836,'2022'!$A:$O,5,FALSE),0)</f>
        <v>0</v>
      </c>
      <c r="L2836" s="42">
        <f>+IFERROR(VLOOKUP($A2836,'2022'!$A:$O,6,FALSE),0)</f>
        <v>0</v>
      </c>
      <c r="M2836" s="42">
        <f>+IFERROR(VLOOKUP($A2836,'2022'!$A:$O,7,FALSE),0)</f>
        <v>0</v>
      </c>
      <c r="N2836" s="42">
        <f>+IFERROR(VLOOKUP($A2836,'2022'!$A:$O,8,FALSE),0)</f>
        <v>0</v>
      </c>
      <c r="O2836" s="42">
        <f>+IFERROR(VLOOKUP($A2836,'2022'!$A:$O,9,FALSE),0)</f>
        <v>0</v>
      </c>
      <c r="P2836" s="42">
        <f>+IFERROR(VLOOKUP($A2836,'2022'!$A:$O,10,FALSE),0)</f>
        <v>0</v>
      </c>
      <c r="Q2836" s="42">
        <f>+IFERROR(VLOOKUP($A2836,'2022'!$A:$O,11,FALSE),0)</f>
        <v>0</v>
      </c>
      <c r="R2836" s="42">
        <f>+IFERROR(VLOOKUP($A2836,'2022'!$A:$O,12,FALSE),0)</f>
        <v>0</v>
      </c>
      <c r="S2836" s="42">
        <f>+IFERROR(VLOOKUP($A2836,'2022'!$A:$O,13,FALSE),0)</f>
        <v>0</v>
      </c>
      <c r="T2836" s="42">
        <f>+IFERROR(VLOOKUP($A2836,'2022'!$A:$O,14,FALSE),0)</f>
        <v>0</v>
      </c>
      <c r="U2836" s="42">
        <f>+IFERROR(VLOOKUP($A2836,'2022'!$A:$O,15,FALSE),0)</f>
        <v>0</v>
      </c>
    </row>
    <row r="2837" spans="1:21" ht="12" hidden="1" customHeight="1" x14ac:dyDescent="0.2">
      <c r="A2837" s="3">
        <v>5395950102</v>
      </c>
      <c r="B2837" s="4" t="s">
        <v>1227</v>
      </c>
      <c r="C2837" s="4" t="s">
        <v>9</v>
      </c>
      <c r="D2837" s="4">
        <f t="shared" si="2687"/>
        <v>10</v>
      </c>
      <c r="E2837" s="42">
        <f t="shared" si="2754"/>
        <v>0</v>
      </c>
      <c r="F2837" s="42">
        <f>IFERROR(VLOOKUP($A2837,'2018'!$A$8:$C$209,3,FALSE),0)</f>
        <v>0</v>
      </c>
      <c r="G2837" s="42">
        <f>IFERROR(VLOOKUP($A2837,'2019'!$A$8:$C$282,3,FALSE),0)</f>
        <v>0</v>
      </c>
      <c r="H2837" s="42">
        <f>+IFERROR(VLOOKUP($A2837,'2020'!$A$14:$C$247,3,FALSE),0)</f>
        <v>0</v>
      </c>
      <c r="I2837" s="42">
        <f>+IFERROR(VLOOKUP($A2837,'2021'!$A$12:$C$276,3,FALSE),0)</f>
        <v>0</v>
      </c>
      <c r="J2837" s="42">
        <f>+IFERROR(VLOOKUP($A2837,'2022'!$A:$O,4,FALSE),0)</f>
        <v>0</v>
      </c>
      <c r="K2837" s="42">
        <f>+IFERROR(VLOOKUP($A2837,'2022'!$A:$O,5,FALSE),0)</f>
        <v>0</v>
      </c>
      <c r="L2837" s="42">
        <f>+IFERROR(VLOOKUP($A2837,'2022'!$A:$O,6,FALSE),0)</f>
        <v>0</v>
      </c>
      <c r="M2837" s="42">
        <f>+IFERROR(VLOOKUP($A2837,'2022'!$A:$O,7,FALSE),0)</f>
        <v>0</v>
      </c>
      <c r="N2837" s="42">
        <f>+IFERROR(VLOOKUP($A2837,'2022'!$A:$O,8,FALSE),0)</f>
        <v>0</v>
      </c>
      <c r="O2837" s="42">
        <f>+IFERROR(VLOOKUP($A2837,'2022'!$A:$O,9,FALSE),0)</f>
        <v>0</v>
      </c>
      <c r="P2837" s="42">
        <f>+IFERROR(VLOOKUP($A2837,'2022'!$A:$O,10,FALSE),0)</f>
        <v>0</v>
      </c>
      <c r="Q2837" s="42">
        <f>+IFERROR(VLOOKUP($A2837,'2022'!$A:$O,11,FALSE),0)</f>
        <v>0</v>
      </c>
      <c r="R2837" s="42">
        <f>+IFERROR(VLOOKUP($A2837,'2022'!$A:$O,12,FALSE),0)</f>
        <v>0</v>
      </c>
      <c r="S2837" s="42">
        <f>+IFERROR(VLOOKUP($A2837,'2022'!$A:$O,13,FALSE),0)</f>
        <v>0</v>
      </c>
      <c r="T2837" s="42">
        <f>+IFERROR(VLOOKUP($A2837,'2022'!$A:$O,14,FALSE),0)</f>
        <v>0</v>
      </c>
      <c r="U2837" s="42">
        <f>+IFERROR(VLOOKUP($A2837,'2022'!$A:$O,15,FALSE),0)</f>
        <v>0</v>
      </c>
    </row>
    <row r="2838" spans="1:21" ht="12" hidden="1" customHeight="1" x14ac:dyDescent="0.2">
      <c r="A2838" s="3">
        <v>5395950103</v>
      </c>
      <c r="B2838" s="4" t="s">
        <v>1228</v>
      </c>
      <c r="C2838" s="4" t="s">
        <v>9</v>
      </c>
      <c r="D2838" s="4">
        <f t="shared" si="2687"/>
        <v>10</v>
      </c>
      <c r="E2838" s="42">
        <f t="shared" si="2754"/>
        <v>0</v>
      </c>
      <c r="F2838" s="42">
        <f>IFERROR(VLOOKUP($A2838,'2018'!$A$8:$C$209,3,FALSE),0)</f>
        <v>0</v>
      </c>
      <c r="G2838" s="42">
        <f>IFERROR(VLOOKUP($A2838,'2019'!$A$8:$C$282,3,FALSE),0)</f>
        <v>0</v>
      </c>
      <c r="H2838" s="42">
        <f>+IFERROR(VLOOKUP($A2838,'2020'!$A$14:$C$247,3,FALSE),0)</f>
        <v>0</v>
      </c>
      <c r="I2838" s="42">
        <f>+IFERROR(VLOOKUP($A2838,'2021'!$A$12:$C$276,3,FALSE),0)</f>
        <v>0</v>
      </c>
      <c r="J2838" s="42">
        <f>+IFERROR(VLOOKUP($A2838,'2022'!$A:$O,4,FALSE),0)</f>
        <v>0</v>
      </c>
      <c r="K2838" s="42">
        <f>+IFERROR(VLOOKUP($A2838,'2022'!$A:$O,5,FALSE),0)</f>
        <v>0</v>
      </c>
      <c r="L2838" s="42">
        <f>+IFERROR(VLOOKUP($A2838,'2022'!$A:$O,6,FALSE),0)</f>
        <v>0</v>
      </c>
      <c r="M2838" s="42">
        <f>+IFERROR(VLOOKUP($A2838,'2022'!$A:$O,7,FALSE),0)</f>
        <v>0</v>
      </c>
      <c r="N2838" s="42">
        <f>+IFERROR(VLOOKUP($A2838,'2022'!$A:$O,8,FALSE),0)</f>
        <v>0</v>
      </c>
      <c r="O2838" s="42">
        <f>+IFERROR(VLOOKUP($A2838,'2022'!$A:$O,9,FALSE),0)</f>
        <v>0</v>
      </c>
      <c r="P2838" s="42">
        <f>+IFERROR(VLOOKUP($A2838,'2022'!$A:$O,10,FALSE),0)</f>
        <v>0</v>
      </c>
      <c r="Q2838" s="42">
        <f>+IFERROR(VLOOKUP($A2838,'2022'!$A:$O,11,FALSE),0)</f>
        <v>0</v>
      </c>
      <c r="R2838" s="42">
        <f>+IFERROR(VLOOKUP($A2838,'2022'!$A:$O,12,FALSE),0)</f>
        <v>0</v>
      </c>
      <c r="S2838" s="42">
        <f>+IFERROR(VLOOKUP($A2838,'2022'!$A:$O,13,FALSE),0)</f>
        <v>0</v>
      </c>
      <c r="T2838" s="42">
        <f>+IFERROR(VLOOKUP($A2838,'2022'!$A:$O,14,FALSE),0)</f>
        <v>0</v>
      </c>
      <c r="U2838" s="42">
        <f>+IFERROR(VLOOKUP($A2838,'2022'!$A:$O,15,FALSE),0)</f>
        <v>0</v>
      </c>
    </row>
    <row r="2839" spans="1:21" ht="12" hidden="1" customHeight="1" x14ac:dyDescent="0.2">
      <c r="A2839" s="3">
        <v>5395950196</v>
      </c>
      <c r="B2839" s="4" t="s">
        <v>1229</v>
      </c>
      <c r="C2839" s="4" t="s">
        <v>9</v>
      </c>
      <c r="D2839" s="4">
        <f t="shared" si="2687"/>
        <v>10</v>
      </c>
      <c r="E2839" s="42">
        <f t="shared" si="2754"/>
        <v>0</v>
      </c>
      <c r="F2839" s="42">
        <f>IFERROR(VLOOKUP($A2839,'2018'!$A$8:$C$209,3,FALSE),0)</f>
        <v>0</v>
      </c>
      <c r="G2839" s="42">
        <f>IFERROR(VLOOKUP($A2839,'2019'!$A$8:$C$282,3,FALSE),0)</f>
        <v>0</v>
      </c>
      <c r="H2839" s="42">
        <f>+IFERROR(VLOOKUP($A2839,'2020'!$A$14:$C$247,3,FALSE),0)</f>
        <v>0</v>
      </c>
      <c r="I2839" s="42">
        <f>+IFERROR(VLOOKUP($A2839,'2021'!$A$12:$C$276,3,FALSE),0)</f>
        <v>0</v>
      </c>
      <c r="J2839" s="42">
        <f>+IFERROR(VLOOKUP($A2839,'2022'!$A:$O,4,FALSE),0)</f>
        <v>0</v>
      </c>
      <c r="K2839" s="42">
        <f>+IFERROR(VLOOKUP($A2839,'2022'!$A:$O,5,FALSE),0)</f>
        <v>0</v>
      </c>
      <c r="L2839" s="42">
        <f>+IFERROR(VLOOKUP($A2839,'2022'!$A:$O,6,FALSE),0)</f>
        <v>0</v>
      </c>
      <c r="M2839" s="42">
        <f>+IFERROR(VLOOKUP($A2839,'2022'!$A:$O,7,FALSE),0)</f>
        <v>0</v>
      </c>
      <c r="N2839" s="42">
        <f>+IFERROR(VLOOKUP($A2839,'2022'!$A:$O,8,FALSE),0)</f>
        <v>0</v>
      </c>
      <c r="O2839" s="42">
        <f>+IFERROR(VLOOKUP($A2839,'2022'!$A:$O,9,FALSE),0)</f>
        <v>0</v>
      </c>
      <c r="P2839" s="42">
        <f>+IFERROR(VLOOKUP($A2839,'2022'!$A:$O,10,FALSE),0)</f>
        <v>0</v>
      </c>
      <c r="Q2839" s="42">
        <f>+IFERROR(VLOOKUP($A2839,'2022'!$A:$O,11,FALSE),0)</f>
        <v>0</v>
      </c>
      <c r="R2839" s="42">
        <f>+IFERROR(VLOOKUP($A2839,'2022'!$A:$O,12,FALSE),0)</f>
        <v>0</v>
      </c>
      <c r="S2839" s="42">
        <f>+IFERROR(VLOOKUP($A2839,'2022'!$A:$O,13,FALSE),0)</f>
        <v>0</v>
      </c>
      <c r="T2839" s="42">
        <f>+IFERROR(VLOOKUP($A2839,'2022'!$A:$O,14,FALSE),0)</f>
        <v>0</v>
      </c>
      <c r="U2839" s="42">
        <f>+IFERROR(VLOOKUP($A2839,'2022'!$A:$O,15,FALSE),0)</f>
        <v>0</v>
      </c>
    </row>
    <row r="2840" spans="1:21" hidden="1" x14ac:dyDescent="0.2">
      <c r="A2840" s="3">
        <v>5395950197</v>
      </c>
      <c r="B2840" s="4" t="s">
        <v>367</v>
      </c>
      <c r="C2840" s="4" t="s">
        <v>9</v>
      </c>
      <c r="D2840" s="4">
        <f t="shared" si="2687"/>
        <v>10</v>
      </c>
      <c r="E2840" s="42">
        <f t="shared" si="2754"/>
        <v>0</v>
      </c>
      <c r="F2840" s="42">
        <f>IFERROR(VLOOKUP($A2840,'2018'!$A$8:$C$209,3,FALSE),0)</f>
        <v>0</v>
      </c>
      <c r="G2840" s="42">
        <f>IFERROR(VLOOKUP($A2840,'2019'!$A$8:$C$282,3,FALSE),0)</f>
        <v>0</v>
      </c>
      <c r="H2840" s="42">
        <f>+IFERROR(VLOOKUP($A2840,'2020'!$A$14:$C$247,3,FALSE),0)</f>
        <v>0</v>
      </c>
      <c r="I2840" s="42">
        <f>+IFERROR(VLOOKUP($A2840,'2021'!$A$12:$C$276,3,FALSE),0)</f>
        <v>0</v>
      </c>
      <c r="J2840" s="42">
        <f>+IFERROR(VLOOKUP($A2840,'2022'!$A:$O,4,FALSE),0)</f>
        <v>0</v>
      </c>
      <c r="K2840" s="42">
        <f>+IFERROR(VLOOKUP($A2840,'2022'!$A:$O,5,FALSE),0)</f>
        <v>0</v>
      </c>
      <c r="L2840" s="42">
        <f>+IFERROR(VLOOKUP($A2840,'2022'!$A:$O,6,FALSE),0)</f>
        <v>0</v>
      </c>
      <c r="M2840" s="42">
        <f>+IFERROR(VLOOKUP($A2840,'2022'!$A:$O,7,FALSE),0)</f>
        <v>0</v>
      </c>
      <c r="N2840" s="42">
        <f>+IFERROR(VLOOKUP($A2840,'2022'!$A:$O,8,FALSE),0)</f>
        <v>0</v>
      </c>
      <c r="O2840" s="42">
        <f>+IFERROR(VLOOKUP($A2840,'2022'!$A:$O,9,FALSE),0)</f>
        <v>0</v>
      </c>
      <c r="P2840" s="42">
        <f>+IFERROR(VLOOKUP($A2840,'2022'!$A:$O,10,FALSE),0)</f>
        <v>0</v>
      </c>
      <c r="Q2840" s="42">
        <f>+IFERROR(VLOOKUP($A2840,'2022'!$A:$O,11,FALSE),0)</f>
        <v>0</v>
      </c>
      <c r="R2840" s="42">
        <f>+IFERROR(VLOOKUP($A2840,'2022'!$A:$O,12,FALSE),0)</f>
        <v>0</v>
      </c>
      <c r="S2840" s="42">
        <f>+IFERROR(VLOOKUP($A2840,'2022'!$A:$O,13,FALSE),0)</f>
        <v>0</v>
      </c>
      <c r="T2840" s="42">
        <f>+IFERROR(VLOOKUP($A2840,'2022'!$A:$O,14,FALSE),0)</f>
        <v>0</v>
      </c>
      <c r="U2840" s="42">
        <f>+IFERROR(VLOOKUP($A2840,'2022'!$A:$O,15,FALSE),0)</f>
        <v>0</v>
      </c>
    </row>
    <row r="2841" spans="1:21" hidden="1" x14ac:dyDescent="0.2">
      <c r="A2841" s="3">
        <v>5395950198</v>
      </c>
      <c r="B2841" s="4" t="s">
        <v>543</v>
      </c>
      <c r="C2841" s="4" t="s">
        <v>9</v>
      </c>
      <c r="D2841" s="4">
        <f t="shared" si="2687"/>
        <v>10</v>
      </c>
      <c r="E2841" s="42">
        <f t="shared" si="2754"/>
        <v>0</v>
      </c>
      <c r="F2841" s="42">
        <f>IFERROR(VLOOKUP($A2841,'2018'!$A$8:$C$209,3,FALSE),0)</f>
        <v>0</v>
      </c>
      <c r="G2841" s="42">
        <f>IFERROR(VLOOKUP($A2841,'2019'!$A$8:$C$282,3,FALSE),0)</f>
        <v>0</v>
      </c>
      <c r="H2841" s="42">
        <f>+IFERROR(VLOOKUP($A2841,'2020'!$A$14:$C$247,3,FALSE),0)</f>
        <v>0</v>
      </c>
      <c r="I2841" s="42">
        <f>+IFERROR(VLOOKUP($A2841,'2021'!$A$12:$C$276,3,FALSE),0)</f>
        <v>0</v>
      </c>
      <c r="J2841" s="42">
        <f>+IFERROR(VLOOKUP($A2841,'2022'!$A:$O,4,FALSE),0)</f>
        <v>0</v>
      </c>
      <c r="K2841" s="42">
        <f>+IFERROR(VLOOKUP($A2841,'2022'!$A:$O,5,FALSE),0)</f>
        <v>0</v>
      </c>
      <c r="L2841" s="42">
        <f>+IFERROR(VLOOKUP($A2841,'2022'!$A:$O,6,FALSE),0)</f>
        <v>0</v>
      </c>
      <c r="M2841" s="42">
        <f>+IFERROR(VLOOKUP($A2841,'2022'!$A:$O,7,FALSE),0)</f>
        <v>0</v>
      </c>
      <c r="N2841" s="42">
        <f>+IFERROR(VLOOKUP($A2841,'2022'!$A:$O,8,FALSE),0)</f>
        <v>0</v>
      </c>
      <c r="O2841" s="42">
        <f>+IFERROR(VLOOKUP($A2841,'2022'!$A:$O,9,FALSE),0)</f>
        <v>0</v>
      </c>
      <c r="P2841" s="42">
        <f>+IFERROR(VLOOKUP($A2841,'2022'!$A:$O,10,FALSE),0)</f>
        <v>0</v>
      </c>
      <c r="Q2841" s="42">
        <f>+IFERROR(VLOOKUP($A2841,'2022'!$A:$O,11,FALSE),0)</f>
        <v>0</v>
      </c>
      <c r="R2841" s="42">
        <f>+IFERROR(VLOOKUP($A2841,'2022'!$A:$O,12,FALSE),0)</f>
        <v>0</v>
      </c>
      <c r="S2841" s="42">
        <f>+IFERROR(VLOOKUP($A2841,'2022'!$A:$O,13,FALSE),0)</f>
        <v>0</v>
      </c>
      <c r="T2841" s="42">
        <f>+IFERROR(VLOOKUP($A2841,'2022'!$A:$O,14,FALSE),0)</f>
        <v>0</v>
      </c>
      <c r="U2841" s="42">
        <f>+IFERROR(VLOOKUP($A2841,'2022'!$A:$O,15,FALSE),0)</f>
        <v>0</v>
      </c>
    </row>
    <row r="2842" spans="1:21" ht="12" hidden="1" customHeight="1" x14ac:dyDescent="0.25">
      <c r="A2842" s="5">
        <v>539596</v>
      </c>
      <c r="B2842" s="6" t="s">
        <v>1131</v>
      </c>
      <c r="C2842" s="6" t="s">
        <v>5</v>
      </c>
      <c r="D2842" s="6">
        <f t="shared" si="2687"/>
        <v>6</v>
      </c>
      <c r="E2842" s="40">
        <f t="shared" ref="E2842:U2843" si="2755">+E2843</f>
        <v>0</v>
      </c>
      <c r="F2842" s="40">
        <f t="shared" si="2755"/>
        <v>0</v>
      </c>
      <c r="G2842" s="40">
        <f t="shared" si="2755"/>
        <v>0</v>
      </c>
      <c r="H2842" s="40">
        <f t="shared" si="2755"/>
        <v>0</v>
      </c>
      <c r="I2842" s="40">
        <f t="shared" si="2755"/>
        <v>0</v>
      </c>
      <c r="J2842" s="40">
        <f t="shared" si="2755"/>
        <v>0</v>
      </c>
      <c r="K2842" s="40">
        <f t="shared" si="2755"/>
        <v>0</v>
      </c>
      <c r="L2842" s="40">
        <f t="shared" si="2755"/>
        <v>0</v>
      </c>
      <c r="M2842" s="40">
        <f t="shared" si="2755"/>
        <v>0</v>
      </c>
      <c r="N2842" s="40">
        <f t="shared" si="2755"/>
        <v>0</v>
      </c>
      <c r="O2842" s="40">
        <f t="shared" si="2755"/>
        <v>0</v>
      </c>
      <c r="P2842" s="40">
        <f t="shared" si="2755"/>
        <v>0</v>
      </c>
      <c r="Q2842" s="40">
        <f t="shared" si="2755"/>
        <v>0</v>
      </c>
      <c r="R2842" s="40">
        <f t="shared" si="2755"/>
        <v>0</v>
      </c>
      <c r="S2842" s="40">
        <f t="shared" si="2755"/>
        <v>0</v>
      </c>
      <c r="T2842" s="40">
        <f t="shared" si="2755"/>
        <v>0</v>
      </c>
      <c r="U2842" s="40">
        <f t="shared" si="2755"/>
        <v>0</v>
      </c>
    </row>
    <row r="2843" spans="1:21" ht="12" hidden="1" customHeight="1" x14ac:dyDescent="0.25">
      <c r="A2843" s="34">
        <v>53959601</v>
      </c>
      <c r="B2843" s="35" t="s">
        <v>1131</v>
      </c>
      <c r="C2843" s="35" t="s">
        <v>5</v>
      </c>
      <c r="D2843" s="35">
        <f t="shared" si="2687"/>
        <v>8</v>
      </c>
      <c r="E2843" s="41">
        <f t="shared" si="2755"/>
        <v>0</v>
      </c>
      <c r="F2843" s="41">
        <f t="shared" si="2755"/>
        <v>0</v>
      </c>
      <c r="G2843" s="41">
        <f t="shared" si="2755"/>
        <v>0</v>
      </c>
      <c r="H2843" s="41">
        <f t="shared" si="2755"/>
        <v>0</v>
      </c>
      <c r="I2843" s="41">
        <f t="shared" si="2755"/>
        <v>0</v>
      </c>
      <c r="J2843" s="41">
        <f t="shared" si="2755"/>
        <v>0</v>
      </c>
      <c r="K2843" s="41">
        <f t="shared" si="2755"/>
        <v>0</v>
      </c>
      <c r="L2843" s="41">
        <f t="shared" si="2755"/>
        <v>0</v>
      </c>
      <c r="M2843" s="41">
        <f t="shared" si="2755"/>
        <v>0</v>
      </c>
      <c r="N2843" s="41">
        <f t="shared" si="2755"/>
        <v>0</v>
      </c>
      <c r="O2843" s="41">
        <f t="shared" si="2755"/>
        <v>0</v>
      </c>
      <c r="P2843" s="41">
        <f t="shared" si="2755"/>
        <v>0</v>
      </c>
      <c r="Q2843" s="41">
        <f t="shared" si="2755"/>
        <v>0</v>
      </c>
      <c r="R2843" s="41">
        <f t="shared" si="2755"/>
        <v>0</v>
      </c>
      <c r="S2843" s="41">
        <f t="shared" si="2755"/>
        <v>0</v>
      </c>
      <c r="T2843" s="41">
        <f t="shared" si="2755"/>
        <v>0</v>
      </c>
      <c r="U2843" s="41">
        <f t="shared" si="2755"/>
        <v>0</v>
      </c>
    </row>
    <row r="2844" spans="1:21" ht="12" hidden="1" customHeight="1" x14ac:dyDescent="0.2">
      <c r="A2844" s="3">
        <v>5395960195</v>
      </c>
      <c r="B2844" s="4" t="s">
        <v>1131</v>
      </c>
      <c r="C2844" s="4" t="s">
        <v>9</v>
      </c>
      <c r="D2844" s="4">
        <f t="shared" si="2687"/>
        <v>10</v>
      </c>
      <c r="E2844" s="42">
        <f>+F2844+G2844+J2844+K2844+L2844+H2844+M2844+N2844+I2844+O2844+P2844+Q2844+R2844+S2844+T2844+U2844</f>
        <v>0</v>
      </c>
      <c r="F2844" s="42">
        <f>IFERROR(VLOOKUP($A2844,'2018'!$A$8:$C$209,3,FALSE),0)</f>
        <v>0</v>
      </c>
      <c r="G2844" s="42">
        <f>IFERROR(VLOOKUP($A2844,'2019'!$A$8:$C$282,3,FALSE),0)</f>
        <v>0</v>
      </c>
      <c r="H2844" s="42">
        <f>+IFERROR(VLOOKUP($A2844,'2020'!$A$14:$C$247,3,FALSE),0)</f>
        <v>0</v>
      </c>
      <c r="I2844" s="42">
        <f>+IFERROR(VLOOKUP($A2844,'2021'!$A$12:$C$276,3,FALSE),0)</f>
        <v>0</v>
      </c>
      <c r="J2844" s="42">
        <f>+IFERROR(VLOOKUP($A2844,'2022'!$A:$O,4,FALSE),0)</f>
        <v>0</v>
      </c>
      <c r="K2844" s="42">
        <f>+IFERROR(VLOOKUP($A2844,'2022'!$A:$O,5,FALSE),0)</f>
        <v>0</v>
      </c>
      <c r="L2844" s="42">
        <f>+IFERROR(VLOOKUP($A2844,'2022'!$A:$O,6,FALSE),0)</f>
        <v>0</v>
      </c>
      <c r="M2844" s="42">
        <f>+IFERROR(VLOOKUP($A2844,'2022'!$A:$O,7,FALSE),0)</f>
        <v>0</v>
      </c>
      <c r="N2844" s="42">
        <f>+IFERROR(VLOOKUP($A2844,'2022'!$A:$O,8,FALSE),0)</f>
        <v>0</v>
      </c>
      <c r="O2844" s="42">
        <f>+IFERROR(VLOOKUP($A2844,'2022'!$A:$O,9,FALSE),0)</f>
        <v>0</v>
      </c>
      <c r="P2844" s="42">
        <f>+IFERROR(VLOOKUP($A2844,'2022'!$A:$O,10,FALSE),0)</f>
        <v>0</v>
      </c>
      <c r="Q2844" s="42">
        <f>+IFERROR(VLOOKUP($A2844,'2022'!$A:$O,11,FALSE),0)</f>
        <v>0</v>
      </c>
      <c r="R2844" s="42">
        <f>+IFERROR(VLOOKUP($A2844,'2022'!$A:$O,12,FALSE),0)</f>
        <v>0</v>
      </c>
      <c r="S2844" s="42">
        <f>+IFERROR(VLOOKUP($A2844,'2022'!$A:$O,13,FALSE),0)</f>
        <v>0</v>
      </c>
      <c r="T2844" s="42">
        <f>+IFERROR(VLOOKUP($A2844,'2022'!$A:$O,14,FALSE),0)</f>
        <v>0</v>
      </c>
      <c r="U2844" s="42">
        <f>+IFERROR(VLOOKUP($A2844,'2022'!$A:$O,15,FALSE),0)</f>
        <v>0</v>
      </c>
    </row>
    <row r="2845" spans="1:21" ht="12" hidden="1" customHeight="1" x14ac:dyDescent="0.25">
      <c r="A2845" s="30">
        <v>54</v>
      </c>
      <c r="B2845" s="31" t="s">
        <v>1230</v>
      </c>
      <c r="C2845" s="31" t="s">
        <v>5</v>
      </c>
      <c r="D2845" s="31">
        <f t="shared" si="2687"/>
        <v>2</v>
      </c>
      <c r="E2845" s="38">
        <f t="shared" ref="E2845:U2847" si="2756">+E2846</f>
        <v>0</v>
      </c>
      <c r="F2845" s="38">
        <f t="shared" si="2756"/>
        <v>0</v>
      </c>
      <c r="G2845" s="38">
        <f t="shared" si="2756"/>
        <v>0</v>
      </c>
      <c r="H2845" s="38">
        <f t="shared" si="2756"/>
        <v>0</v>
      </c>
      <c r="I2845" s="38">
        <f t="shared" si="2756"/>
        <v>0</v>
      </c>
      <c r="J2845" s="38">
        <f t="shared" si="2756"/>
        <v>0</v>
      </c>
      <c r="K2845" s="38">
        <f t="shared" si="2756"/>
        <v>0</v>
      </c>
      <c r="L2845" s="38">
        <f t="shared" si="2756"/>
        <v>0</v>
      </c>
      <c r="M2845" s="38">
        <f t="shared" si="2756"/>
        <v>0</v>
      </c>
      <c r="N2845" s="38">
        <f t="shared" si="2756"/>
        <v>0</v>
      </c>
      <c r="O2845" s="38">
        <f t="shared" si="2756"/>
        <v>0</v>
      </c>
      <c r="P2845" s="38">
        <f t="shared" si="2756"/>
        <v>0</v>
      </c>
      <c r="Q2845" s="38">
        <f t="shared" si="2756"/>
        <v>0</v>
      </c>
      <c r="R2845" s="38">
        <f t="shared" si="2756"/>
        <v>0</v>
      </c>
      <c r="S2845" s="38">
        <f t="shared" si="2756"/>
        <v>0</v>
      </c>
      <c r="T2845" s="38">
        <f t="shared" si="2756"/>
        <v>0</v>
      </c>
      <c r="U2845" s="38">
        <f t="shared" si="2756"/>
        <v>0</v>
      </c>
    </row>
    <row r="2846" spans="1:21" ht="12" hidden="1" x14ac:dyDescent="0.25">
      <c r="A2846" s="32">
        <v>5405</v>
      </c>
      <c r="B2846" s="33" t="s">
        <v>1230</v>
      </c>
      <c r="C2846" s="33" t="s">
        <v>5</v>
      </c>
      <c r="D2846" s="33">
        <f t="shared" si="2687"/>
        <v>4</v>
      </c>
      <c r="E2846" s="39">
        <f t="shared" si="2756"/>
        <v>0</v>
      </c>
      <c r="F2846" s="39">
        <f t="shared" si="2756"/>
        <v>0</v>
      </c>
      <c r="G2846" s="39">
        <f t="shared" si="2756"/>
        <v>0</v>
      </c>
      <c r="H2846" s="39">
        <f t="shared" si="2756"/>
        <v>0</v>
      </c>
      <c r="I2846" s="39">
        <f t="shared" si="2756"/>
        <v>0</v>
      </c>
      <c r="J2846" s="39">
        <f t="shared" si="2756"/>
        <v>0</v>
      </c>
      <c r="K2846" s="39">
        <f t="shared" si="2756"/>
        <v>0</v>
      </c>
      <c r="L2846" s="39">
        <f t="shared" si="2756"/>
        <v>0</v>
      </c>
      <c r="M2846" s="39">
        <f t="shared" si="2756"/>
        <v>0</v>
      </c>
      <c r="N2846" s="39">
        <f t="shared" si="2756"/>
        <v>0</v>
      </c>
      <c r="O2846" s="39">
        <f t="shared" si="2756"/>
        <v>0</v>
      </c>
      <c r="P2846" s="39">
        <f t="shared" si="2756"/>
        <v>0</v>
      </c>
      <c r="Q2846" s="39">
        <f t="shared" si="2756"/>
        <v>0</v>
      </c>
      <c r="R2846" s="39">
        <f t="shared" si="2756"/>
        <v>0</v>
      </c>
      <c r="S2846" s="39">
        <f t="shared" si="2756"/>
        <v>0</v>
      </c>
      <c r="T2846" s="39">
        <f t="shared" si="2756"/>
        <v>0</v>
      </c>
      <c r="U2846" s="39">
        <f t="shared" si="2756"/>
        <v>0</v>
      </c>
    </row>
    <row r="2847" spans="1:21" ht="12" hidden="1" x14ac:dyDescent="0.25">
      <c r="A2847" s="5">
        <v>540505</v>
      </c>
      <c r="B2847" s="6" t="s">
        <v>1230</v>
      </c>
      <c r="C2847" s="6" t="s">
        <v>5</v>
      </c>
      <c r="D2847" s="6">
        <f t="shared" ref="D2847:D2912" si="2757">+LEN(A2847)</f>
        <v>6</v>
      </c>
      <c r="E2847" s="40">
        <f t="shared" si="2756"/>
        <v>0</v>
      </c>
      <c r="F2847" s="40">
        <f t="shared" si="2756"/>
        <v>0</v>
      </c>
      <c r="G2847" s="40">
        <f t="shared" si="2756"/>
        <v>0</v>
      </c>
      <c r="H2847" s="40">
        <f t="shared" si="2756"/>
        <v>0</v>
      </c>
      <c r="I2847" s="40">
        <f t="shared" si="2756"/>
        <v>0</v>
      </c>
      <c r="J2847" s="40">
        <f t="shared" si="2756"/>
        <v>0</v>
      </c>
      <c r="K2847" s="40">
        <f t="shared" si="2756"/>
        <v>0</v>
      </c>
      <c r="L2847" s="40">
        <f t="shared" si="2756"/>
        <v>0</v>
      </c>
      <c r="M2847" s="40">
        <f t="shared" si="2756"/>
        <v>0</v>
      </c>
      <c r="N2847" s="40">
        <f t="shared" si="2756"/>
        <v>0</v>
      </c>
      <c r="O2847" s="40">
        <f t="shared" si="2756"/>
        <v>0</v>
      </c>
      <c r="P2847" s="40">
        <f t="shared" si="2756"/>
        <v>0</v>
      </c>
      <c r="Q2847" s="40">
        <f t="shared" si="2756"/>
        <v>0</v>
      </c>
      <c r="R2847" s="40">
        <f t="shared" si="2756"/>
        <v>0</v>
      </c>
      <c r="S2847" s="40">
        <f t="shared" si="2756"/>
        <v>0</v>
      </c>
      <c r="T2847" s="40">
        <f t="shared" si="2756"/>
        <v>0</v>
      </c>
      <c r="U2847" s="40">
        <f t="shared" si="2756"/>
        <v>0</v>
      </c>
    </row>
    <row r="2848" spans="1:21" ht="12" hidden="1" customHeight="1" x14ac:dyDescent="0.25">
      <c r="A2848" s="34">
        <v>54050501</v>
      </c>
      <c r="B2848" s="35" t="s">
        <v>1231</v>
      </c>
      <c r="C2848" s="35" t="s">
        <v>5</v>
      </c>
      <c r="D2848" s="35">
        <f t="shared" si="2757"/>
        <v>8</v>
      </c>
      <c r="E2848" s="41">
        <f t="shared" ref="E2848:L2848" si="2758">+E2849+E2850+E2851</f>
        <v>0</v>
      </c>
      <c r="F2848" s="41">
        <f t="shared" si="2758"/>
        <v>0</v>
      </c>
      <c r="G2848" s="41">
        <f t="shared" si="2758"/>
        <v>0</v>
      </c>
      <c r="H2848" s="41">
        <f t="shared" ref="H2848" si="2759">+H2849+H2850+H2851</f>
        <v>0</v>
      </c>
      <c r="I2848" s="41">
        <f t="shared" ref="I2848" si="2760">+I2849+I2850+I2851</f>
        <v>0</v>
      </c>
      <c r="J2848" s="41">
        <f t="shared" si="2758"/>
        <v>0</v>
      </c>
      <c r="K2848" s="41">
        <f t="shared" si="2758"/>
        <v>0</v>
      </c>
      <c r="L2848" s="41">
        <f t="shared" si="2758"/>
        <v>0</v>
      </c>
      <c r="M2848" s="41">
        <f t="shared" ref="M2848:N2848" si="2761">+M2849+M2850+M2851</f>
        <v>0</v>
      </c>
      <c r="N2848" s="41">
        <f t="shared" si="2761"/>
        <v>0</v>
      </c>
      <c r="O2848" s="41">
        <f t="shared" ref="O2848:S2848" si="2762">+O2849+O2850+O2851</f>
        <v>0</v>
      </c>
      <c r="P2848" s="41">
        <f t="shared" si="2762"/>
        <v>0</v>
      </c>
      <c r="Q2848" s="41">
        <f t="shared" si="2762"/>
        <v>0</v>
      </c>
      <c r="R2848" s="41">
        <f t="shared" si="2762"/>
        <v>0</v>
      </c>
      <c r="S2848" s="41">
        <f t="shared" si="2762"/>
        <v>0</v>
      </c>
      <c r="T2848" s="41">
        <f t="shared" ref="T2848:U2848" si="2763">+T2849+T2850+T2851</f>
        <v>0</v>
      </c>
      <c r="U2848" s="41">
        <f t="shared" si="2763"/>
        <v>0</v>
      </c>
    </row>
    <row r="2849" spans="1:21" ht="12" hidden="1" customHeight="1" x14ac:dyDescent="0.2">
      <c r="A2849" s="3">
        <v>5405050101</v>
      </c>
      <c r="B2849" s="4" t="s">
        <v>1231</v>
      </c>
      <c r="C2849" s="4" t="s">
        <v>9</v>
      </c>
      <c r="D2849" s="4">
        <f t="shared" si="2757"/>
        <v>10</v>
      </c>
      <c r="E2849" s="42">
        <f t="shared" ref="E2849:E2851" si="2764">+F2849+G2849+J2849+K2849+L2849+H2849+M2849+N2849+I2849+O2849+P2849+Q2849+R2849+S2849+T2849+U2849</f>
        <v>0</v>
      </c>
      <c r="F2849" s="42">
        <f>IFERROR(VLOOKUP($A2849,'2018'!$A$8:$C$209,3,FALSE),0)</f>
        <v>0</v>
      </c>
      <c r="G2849" s="42">
        <f>IFERROR(VLOOKUP($A2849,'2019'!$A$8:$C$282,3,FALSE),0)</f>
        <v>0</v>
      </c>
      <c r="H2849" s="42">
        <f>+IFERROR(VLOOKUP($A2849,'2020'!$A$14:$C$247,3,FALSE),0)</f>
        <v>0</v>
      </c>
      <c r="I2849" s="42">
        <f>+IFERROR(VLOOKUP($A2849,'2021'!$A$12:$C$276,3,FALSE),0)</f>
        <v>0</v>
      </c>
      <c r="J2849" s="42">
        <f>+IFERROR(VLOOKUP($A2849,'2022'!$A:$O,4,FALSE),0)</f>
        <v>0</v>
      </c>
      <c r="K2849" s="42">
        <f>+IFERROR(VLOOKUP($A2849,'2022'!$A:$O,5,FALSE),0)</f>
        <v>0</v>
      </c>
      <c r="L2849" s="42">
        <f>+IFERROR(VLOOKUP($A2849,'2022'!$A:$O,6,FALSE),0)</f>
        <v>0</v>
      </c>
      <c r="M2849" s="42">
        <f>+IFERROR(VLOOKUP($A2849,'2022'!$A:$O,7,FALSE),0)</f>
        <v>0</v>
      </c>
      <c r="N2849" s="42">
        <f>+IFERROR(VLOOKUP($A2849,'2022'!$A:$O,8,FALSE),0)</f>
        <v>0</v>
      </c>
      <c r="O2849" s="42">
        <f>+IFERROR(VLOOKUP($A2849,'2022'!$A:$O,9,FALSE),0)</f>
        <v>0</v>
      </c>
      <c r="P2849" s="42">
        <f>+IFERROR(VLOOKUP($A2849,'2022'!$A:$O,10,FALSE),0)</f>
        <v>0</v>
      </c>
      <c r="Q2849" s="42">
        <f>+IFERROR(VLOOKUP($A2849,'2022'!$A:$O,11,FALSE),0)</f>
        <v>0</v>
      </c>
      <c r="R2849" s="42">
        <f>+IFERROR(VLOOKUP($A2849,'2022'!$A:$O,12,FALSE),0)</f>
        <v>0</v>
      </c>
      <c r="S2849" s="42">
        <f>+IFERROR(VLOOKUP($A2849,'2022'!$A:$O,13,FALSE),0)</f>
        <v>0</v>
      </c>
      <c r="T2849" s="42">
        <f>+IFERROR(VLOOKUP($A2849,'2022'!$A:$O,14,FALSE),0)</f>
        <v>0</v>
      </c>
      <c r="U2849" s="42">
        <f>+IFERROR(VLOOKUP($A2849,'2022'!$A:$O,15,FALSE),0)</f>
        <v>0</v>
      </c>
    </row>
    <row r="2850" spans="1:21" ht="12" hidden="1" customHeight="1" x14ac:dyDescent="0.2">
      <c r="A2850" s="3">
        <v>5405050102</v>
      </c>
      <c r="B2850" s="4" t="s">
        <v>1232</v>
      </c>
      <c r="C2850" s="4" t="s">
        <v>9</v>
      </c>
      <c r="D2850" s="4">
        <f t="shared" si="2757"/>
        <v>10</v>
      </c>
      <c r="E2850" s="42">
        <f t="shared" si="2764"/>
        <v>0</v>
      </c>
      <c r="F2850" s="42">
        <f>IFERROR(VLOOKUP($A2850,'2018'!$A$8:$C$209,3,FALSE),0)</f>
        <v>0</v>
      </c>
      <c r="G2850" s="42">
        <f>IFERROR(VLOOKUP($A2850,'2019'!$A$8:$C$282,3,FALSE),0)</f>
        <v>0</v>
      </c>
      <c r="H2850" s="42">
        <f>+IFERROR(VLOOKUP($A2850,'2020'!$A$14:$C$247,3,FALSE),0)</f>
        <v>0</v>
      </c>
      <c r="I2850" s="42">
        <f>+IFERROR(VLOOKUP($A2850,'2021'!$A$12:$C$276,3,FALSE),0)</f>
        <v>0</v>
      </c>
      <c r="J2850" s="42">
        <f>+IFERROR(VLOOKUP($A2850,'2022'!$A:$O,4,FALSE),0)</f>
        <v>0</v>
      </c>
      <c r="K2850" s="42">
        <f>+IFERROR(VLOOKUP($A2850,'2022'!$A:$O,5,FALSE),0)</f>
        <v>0</v>
      </c>
      <c r="L2850" s="42">
        <f>+IFERROR(VLOOKUP($A2850,'2022'!$A:$O,6,FALSE),0)</f>
        <v>0</v>
      </c>
      <c r="M2850" s="42">
        <f>+IFERROR(VLOOKUP($A2850,'2022'!$A:$O,7,FALSE),0)</f>
        <v>0</v>
      </c>
      <c r="N2850" s="42">
        <f>+IFERROR(VLOOKUP($A2850,'2022'!$A:$O,8,FALSE),0)</f>
        <v>0</v>
      </c>
      <c r="O2850" s="42">
        <f>+IFERROR(VLOOKUP($A2850,'2022'!$A:$O,9,FALSE),0)</f>
        <v>0</v>
      </c>
      <c r="P2850" s="42">
        <f>+IFERROR(VLOOKUP($A2850,'2022'!$A:$O,10,FALSE),0)</f>
        <v>0</v>
      </c>
      <c r="Q2850" s="42">
        <f>+IFERROR(VLOOKUP($A2850,'2022'!$A:$O,11,FALSE),0)</f>
        <v>0</v>
      </c>
      <c r="R2850" s="42">
        <f>+IFERROR(VLOOKUP($A2850,'2022'!$A:$O,12,FALSE),0)</f>
        <v>0</v>
      </c>
      <c r="S2850" s="42">
        <f>+IFERROR(VLOOKUP($A2850,'2022'!$A:$O,13,FALSE),0)</f>
        <v>0</v>
      </c>
      <c r="T2850" s="42">
        <f>+IFERROR(VLOOKUP($A2850,'2022'!$A:$O,14,FALSE),0)</f>
        <v>0</v>
      </c>
      <c r="U2850" s="42">
        <f>+IFERROR(VLOOKUP($A2850,'2022'!$A:$O,15,FALSE),0)</f>
        <v>0</v>
      </c>
    </row>
    <row r="2851" spans="1:21" ht="12" hidden="1" customHeight="1" x14ac:dyDescent="0.2">
      <c r="A2851" s="3">
        <v>5405050103</v>
      </c>
      <c r="B2851" s="4" t="s">
        <v>1233</v>
      </c>
      <c r="C2851" s="4" t="s">
        <v>9</v>
      </c>
      <c r="D2851" s="4">
        <f t="shared" si="2757"/>
        <v>10</v>
      </c>
      <c r="E2851" s="42">
        <f t="shared" si="2764"/>
        <v>0</v>
      </c>
      <c r="F2851" s="42">
        <f>IFERROR(VLOOKUP($A2851,'2018'!$A$8:$C$209,3,FALSE),0)</f>
        <v>0</v>
      </c>
      <c r="G2851" s="42">
        <f>IFERROR(VLOOKUP($A2851,'2019'!$A$8:$C$282,3,FALSE),0)</f>
        <v>0</v>
      </c>
      <c r="H2851" s="42">
        <f>+IFERROR(VLOOKUP($A2851,'2020'!$A$14:$C$247,3,FALSE),0)</f>
        <v>0</v>
      </c>
      <c r="I2851" s="42">
        <f>+IFERROR(VLOOKUP($A2851,'2021'!$A$12:$C$276,3,FALSE),0)</f>
        <v>0</v>
      </c>
      <c r="J2851" s="42">
        <f>+IFERROR(VLOOKUP($A2851,'2022'!$A:$O,4,FALSE),0)</f>
        <v>0</v>
      </c>
      <c r="K2851" s="42">
        <f>+IFERROR(VLOOKUP($A2851,'2022'!$A:$O,5,FALSE),0)</f>
        <v>0</v>
      </c>
      <c r="L2851" s="42">
        <f>+IFERROR(VLOOKUP($A2851,'2022'!$A:$O,6,FALSE),0)</f>
        <v>0</v>
      </c>
      <c r="M2851" s="42">
        <f>+IFERROR(VLOOKUP($A2851,'2022'!$A:$O,7,FALSE),0)</f>
        <v>0</v>
      </c>
      <c r="N2851" s="42">
        <f>+IFERROR(VLOOKUP($A2851,'2022'!$A:$O,8,FALSE),0)</f>
        <v>0</v>
      </c>
      <c r="O2851" s="42">
        <f>+IFERROR(VLOOKUP($A2851,'2022'!$A:$O,9,FALSE),0)</f>
        <v>0</v>
      </c>
      <c r="P2851" s="42">
        <f>+IFERROR(VLOOKUP($A2851,'2022'!$A:$O,10,FALSE),0)</f>
        <v>0</v>
      </c>
      <c r="Q2851" s="42">
        <f>+IFERROR(VLOOKUP($A2851,'2022'!$A:$O,11,FALSE),0)</f>
        <v>0</v>
      </c>
      <c r="R2851" s="42">
        <f>+IFERROR(VLOOKUP($A2851,'2022'!$A:$O,12,FALSE),0)</f>
        <v>0</v>
      </c>
      <c r="S2851" s="42">
        <f>+IFERROR(VLOOKUP($A2851,'2022'!$A:$O,13,FALSE),0)</f>
        <v>0</v>
      </c>
      <c r="T2851" s="42">
        <f>+IFERROR(VLOOKUP($A2851,'2022'!$A:$O,14,FALSE),0)</f>
        <v>0</v>
      </c>
      <c r="U2851" s="42">
        <f>+IFERROR(VLOOKUP($A2851,'2022'!$A:$O,15,FALSE),0)</f>
        <v>0</v>
      </c>
    </row>
    <row r="2852" spans="1:21" ht="12" hidden="1" customHeight="1" x14ac:dyDescent="0.25">
      <c r="A2852" s="30">
        <v>55</v>
      </c>
      <c r="B2852" s="31" t="s">
        <v>1332</v>
      </c>
      <c r="C2852" s="31" t="s">
        <v>5</v>
      </c>
      <c r="D2852" s="31">
        <f t="shared" si="2757"/>
        <v>2</v>
      </c>
      <c r="E2852" s="38">
        <f t="shared" ref="E2852:U2855" si="2765">+E2853</f>
        <v>0</v>
      </c>
      <c r="F2852" s="38">
        <f t="shared" si="2765"/>
        <v>0</v>
      </c>
      <c r="G2852" s="38">
        <f t="shared" si="2765"/>
        <v>0</v>
      </c>
      <c r="H2852" s="38">
        <f t="shared" si="2765"/>
        <v>0</v>
      </c>
      <c r="I2852" s="38">
        <f t="shared" si="2765"/>
        <v>0</v>
      </c>
      <c r="J2852" s="38">
        <f t="shared" si="2765"/>
        <v>0</v>
      </c>
      <c r="K2852" s="38">
        <f t="shared" si="2765"/>
        <v>0</v>
      </c>
      <c r="L2852" s="38">
        <f t="shared" si="2765"/>
        <v>0</v>
      </c>
      <c r="M2852" s="38">
        <f t="shared" si="2765"/>
        <v>0</v>
      </c>
      <c r="N2852" s="38">
        <f t="shared" si="2765"/>
        <v>0</v>
      </c>
      <c r="O2852" s="38">
        <f t="shared" si="2765"/>
        <v>0</v>
      </c>
      <c r="P2852" s="38">
        <f t="shared" si="2765"/>
        <v>0</v>
      </c>
      <c r="Q2852" s="38">
        <f t="shared" si="2765"/>
        <v>0</v>
      </c>
      <c r="R2852" s="38">
        <f t="shared" si="2765"/>
        <v>0</v>
      </c>
      <c r="S2852" s="38">
        <f t="shared" si="2765"/>
        <v>0</v>
      </c>
      <c r="T2852" s="38">
        <f t="shared" si="2765"/>
        <v>0</v>
      </c>
      <c r="U2852" s="38">
        <f t="shared" si="2765"/>
        <v>0</v>
      </c>
    </row>
    <row r="2853" spans="1:21" ht="12" hidden="1" x14ac:dyDescent="0.25">
      <c r="A2853" s="32">
        <v>5505</v>
      </c>
      <c r="B2853" s="33" t="s">
        <v>1332</v>
      </c>
      <c r="C2853" s="33" t="s">
        <v>5</v>
      </c>
      <c r="D2853" s="33">
        <f t="shared" si="2757"/>
        <v>4</v>
      </c>
      <c r="E2853" s="39">
        <f t="shared" si="2765"/>
        <v>0</v>
      </c>
      <c r="F2853" s="39">
        <f t="shared" si="2765"/>
        <v>0</v>
      </c>
      <c r="G2853" s="39">
        <f t="shared" si="2765"/>
        <v>0</v>
      </c>
      <c r="H2853" s="39">
        <f t="shared" si="2765"/>
        <v>0</v>
      </c>
      <c r="I2853" s="39">
        <f t="shared" si="2765"/>
        <v>0</v>
      </c>
      <c r="J2853" s="39">
        <f t="shared" si="2765"/>
        <v>0</v>
      </c>
      <c r="K2853" s="39">
        <f t="shared" si="2765"/>
        <v>0</v>
      </c>
      <c r="L2853" s="39">
        <f t="shared" si="2765"/>
        <v>0</v>
      </c>
      <c r="M2853" s="39">
        <f t="shared" si="2765"/>
        <v>0</v>
      </c>
      <c r="N2853" s="39">
        <f t="shared" si="2765"/>
        <v>0</v>
      </c>
      <c r="O2853" s="39">
        <f t="shared" si="2765"/>
        <v>0</v>
      </c>
      <c r="P2853" s="39">
        <f t="shared" si="2765"/>
        <v>0</v>
      </c>
      <c r="Q2853" s="39">
        <f t="shared" si="2765"/>
        <v>0</v>
      </c>
      <c r="R2853" s="39">
        <f t="shared" si="2765"/>
        <v>0</v>
      </c>
      <c r="S2853" s="39">
        <f t="shared" si="2765"/>
        <v>0</v>
      </c>
      <c r="T2853" s="39">
        <f t="shared" si="2765"/>
        <v>0</v>
      </c>
      <c r="U2853" s="39">
        <f t="shared" si="2765"/>
        <v>0</v>
      </c>
    </row>
    <row r="2854" spans="1:21" ht="12" hidden="1" x14ac:dyDescent="0.25">
      <c r="A2854" s="5">
        <v>550505</v>
      </c>
      <c r="B2854" s="6" t="s">
        <v>1332</v>
      </c>
      <c r="C2854" s="6" t="s">
        <v>5</v>
      </c>
      <c r="D2854" s="6">
        <f t="shared" si="2757"/>
        <v>6</v>
      </c>
      <c r="E2854" s="40">
        <f t="shared" si="2765"/>
        <v>0</v>
      </c>
      <c r="F2854" s="40">
        <f t="shared" si="2765"/>
        <v>0</v>
      </c>
      <c r="G2854" s="40">
        <f t="shared" si="2765"/>
        <v>0</v>
      </c>
      <c r="H2854" s="40">
        <f t="shared" si="2765"/>
        <v>0</v>
      </c>
      <c r="I2854" s="40">
        <f t="shared" si="2765"/>
        <v>0</v>
      </c>
      <c r="J2854" s="40">
        <f t="shared" si="2765"/>
        <v>0</v>
      </c>
      <c r="K2854" s="40">
        <f t="shared" si="2765"/>
        <v>0</v>
      </c>
      <c r="L2854" s="40">
        <f t="shared" si="2765"/>
        <v>0</v>
      </c>
      <c r="M2854" s="40">
        <f t="shared" si="2765"/>
        <v>0</v>
      </c>
      <c r="N2854" s="40">
        <f t="shared" si="2765"/>
        <v>0</v>
      </c>
      <c r="O2854" s="40">
        <f t="shared" si="2765"/>
        <v>0</v>
      </c>
      <c r="P2854" s="40">
        <f t="shared" si="2765"/>
        <v>0</v>
      </c>
      <c r="Q2854" s="40">
        <f t="shared" si="2765"/>
        <v>0</v>
      </c>
      <c r="R2854" s="40">
        <f t="shared" si="2765"/>
        <v>0</v>
      </c>
      <c r="S2854" s="40">
        <f t="shared" si="2765"/>
        <v>0</v>
      </c>
      <c r="T2854" s="40">
        <f t="shared" si="2765"/>
        <v>0</v>
      </c>
      <c r="U2854" s="40">
        <f t="shared" si="2765"/>
        <v>0</v>
      </c>
    </row>
    <row r="2855" spans="1:21" ht="12" hidden="1" x14ac:dyDescent="0.25">
      <c r="A2855" s="34">
        <v>55050501</v>
      </c>
      <c r="B2855" s="35" t="s">
        <v>1332</v>
      </c>
      <c r="C2855" s="35" t="s">
        <v>5</v>
      </c>
      <c r="D2855" s="35">
        <f t="shared" si="2757"/>
        <v>8</v>
      </c>
      <c r="E2855" s="41">
        <f t="shared" si="2765"/>
        <v>0</v>
      </c>
      <c r="F2855" s="41">
        <f t="shared" si="2765"/>
        <v>0</v>
      </c>
      <c r="G2855" s="41">
        <f t="shared" si="2765"/>
        <v>0</v>
      </c>
      <c r="H2855" s="41">
        <f t="shared" si="2765"/>
        <v>0</v>
      </c>
      <c r="I2855" s="41">
        <f t="shared" si="2765"/>
        <v>0</v>
      </c>
      <c r="J2855" s="41">
        <f t="shared" si="2765"/>
        <v>0</v>
      </c>
      <c r="K2855" s="41">
        <f t="shared" si="2765"/>
        <v>0</v>
      </c>
      <c r="L2855" s="41">
        <f t="shared" si="2765"/>
        <v>0</v>
      </c>
      <c r="M2855" s="41">
        <f t="shared" si="2765"/>
        <v>0</v>
      </c>
      <c r="N2855" s="41">
        <f t="shared" si="2765"/>
        <v>0</v>
      </c>
      <c r="O2855" s="41">
        <f t="shared" si="2765"/>
        <v>0</v>
      </c>
      <c r="P2855" s="41">
        <f t="shared" si="2765"/>
        <v>0</v>
      </c>
      <c r="Q2855" s="41">
        <f t="shared" si="2765"/>
        <v>0</v>
      </c>
      <c r="R2855" s="41">
        <f t="shared" si="2765"/>
        <v>0</v>
      </c>
      <c r="S2855" s="41">
        <f t="shared" si="2765"/>
        <v>0</v>
      </c>
      <c r="T2855" s="41">
        <f t="shared" si="2765"/>
        <v>0</v>
      </c>
      <c r="U2855" s="41">
        <f t="shared" si="2765"/>
        <v>0</v>
      </c>
    </row>
    <row r="2856" spans="1:21" ht="12" hidden="1" customHeight="1" x14ac:dyDescent="0.2">
      <c r="A2856" s="3">
        <v>5505050101</v>
      </c>
      <c r="B2856" s="4" t="s">
        <v>1332</v>
      </c>
      <c r="C2856" s="4" t="s">
        <v>9</v>
      </c>
      <c r="D2856" s="4">
        <f t="shared" si="2757"/>
        <v>10</v>
      </c>
      <c r="E2856" s="42">
        <f>+F2856+G2856+J2856+K2856+L2856+H2856+M2856+N2856+I2856+O2856+P2856+Q2856+R2856+S2856+T2856+U2856</f>
        <v>0</v>
      </c>
      <c r="F2856" s="42">
        <f>IFERROR(VLOOKUP($A2856,'2018'!$A$8:$C$209,3,FALSE),0)</f>
        <v>0</v>
      </c>
      <c r="G2856" s="42">
        <f>IFERROR(VLOOKUP($A2856,'2019'!$A$8:$C$282,3,FALSE),0)</f>
        <v>0</v>
      </c>
      <c r="H2856" s="42">
        <f>+IFERROR(VLOOKUP($A2856,'2020'!$A$14:$C$247,3,FALSE),0)</f>
        <v>0</v>
      </c>
      <c r="I2856" s="42">
        <f>+IFERROR(VLOOKUP($A2856,'2021'!$A$12:$C$276,3,FALSE),0)</f>
        <v>0</v>
      </c>
      <c r="J2856" s="42">
        <f>+IFERROR(VLOOKUP($A2856,'2022'!$A:$O,4,FALSE),0)</f>
        <v>0</v>
      </c>
      <c r="K2856" s="42">
        <f>+IFERROR(VLOOKUP($A2856,'2022'!$A:$O,5,FALSE),0)</f>
        <v>0</v>
      </c>
      <c r="L2856" s="42">
        <f>+IFERROR(VLOOKUP($A2856,'2022'!$A:$O,6,FALSE),0)</f>
        <v>0</v>
      </c>
      <c r="M2856" s="42">
        <f>+IFERROR(VLOOKUP($A2856,'2022'!$A:$O,7,FALSE),0)</f>
        <v>0</v>
      </c>
      <c r="N2856" s="42">
        <f>+IFERROR(VLOOKUP($A2856,'2022'!$A:$O,8,FALSE),0)</f>
        <v>0</v>
      </c>
      <c r="O2856" s="42">
        <f>+IFERROR(VLOOKUP($A2856,'2022'!$A:$O,9,FALSE),0)</f>
        <v>0</v>
      </c>
      <c r="P2856" s="42">
        <f>+IFERROR(VLOOKUP($A2856,'2022'!$A:$O,10,FALSE),0)</f>
        <v>0</v>
      </c>
      <c r="Q2856" s="42">
        <f>+IFERROR(VLOOKUP($A2856,'2022'!$A:$O,11,FALSE),0)</f>
        <v>0</v>
      </c>
      <c r="R2856" s="42">
        <f>+IFERROR(VLOOKUP($A2856,'2022'!$A:$O,12,FALSE),0)</f>
        <v>0</v>
      </c>
      <c r="S2856" s="42">
        <f>+IFERROR(VLOOKUP($A2856,'2022'!$A:$O,13,FALSE),0)</f>
        <v>0</v>
      </c>
      <c r="T2856" s="42">
        <f>+IFERROR(VLOOKUP($A2856,'2022'!$A:$O,14,FALSE),0)</f>
        <v>0</v>
      </c>
      <c r="U2856" s="42">
        <f>+IFERROR(VLOOKUP($A2856,'2022'!$A:$O,15,FALSE),0)</f>
        <v>0</v>
      </c>
    </row>
    <row r="2857" spans="1:21" ht="12" hidden="1" x14ac:dyDescent="0.25">
      <c r="A2857" s="30">
        <v>59</v>
      </c>
      <c r="B2857" s="31" t="s">
        <v>1234</v>
      </c>
      <c r="C2857" s="31" t="s">
        <v>5</v>
      </c>
      <c r="D2857" s="31">
        <f t="shared" si="2757"/>
        <v>2</v>
      </c>
      <c r="E2857" s="38">
        <f t="shared" ref="E2857:U2859" si="2766">+E2858</f>
        <v>0</v>
      </c>
      <c r="F2857" s="38">
        <f t="shared" si="2766"/>
        <v>0</v>
      </c>
      <c r="G2857" s="38">
        <f t="shared" si="2766"/>
        <v>0</v>
      </c>
      <c r="H2857" s="38">
        <f t="shared" si="2766"/>
        <v>0</v>
      </c>
      <c r="I2857" s="38">
        <f t="shared" si="2766"/>
        <v>0</v>
      </c>
      <c r="J2857" s="38">
        <f t="shared" si="2766"/>
        <v>0</v>
      </c>
      <c r="K2857" s="38">
        <f t="shared" si="2766"/>
        <v>0</v>
      </c>
      <c r="L2857" s="38">
        <f t="shared" si="2766"/>
        <v>0</v>
      </c>
      <c r="M2857" s="38">
        <f t="shared" si="2766"/>
        <v>0</v>
      </c>
      <c r="N2857" s="38">
        <f t="shared" si="2766"/>
        <v>0</v>
      </c>
      <c r="O2857" s="38">
        <f t="shared" si="2766"/>
        <v>0</v>
      </c>
      <c r="P2857" s="38">
        <f t="shared" si="2766"/>
        <v>0</v>
      </c>
      <c r="Q2857" s="38">
        <f t="shared" si="2766"/>
        <v>0</v>
      </c>
      <c r="R2857" s="38">
        <f t="shared" si="2766"/>
        <v>0</v>
      </c>
      <c r="S2857" s="38">
        <f t="shared" si="2766"/>
        <v>0</v>
      </c>
      <c r="T2857" s="38">
        <f t="shared" si="2766"/>
        <v>0</v>
      </c>
      <c r="U2857" s="38">
        <f t="shared" si="2766"/>
        <v>0</v>
      </c>
    </row>
    <row r="2858" spans="1:21" ht="12" hidden="1" customHeight="1" x14ac:dyDescent="0.25">
      <c r="A2858" s="32">
        <v>5905</v>
      </c>
      <c r="B2858" s="33" t="s">
        <v>1234</v>
      </c>
      <c r="C2858" s="33" t="s">
        <v>5</v>
      </c>
      <c r="D2858" s="33">
        <f t="shared" si="2757"/>
        <v>4</v>
      </c>
      <c r="E2858" s="39">
        <f t="shared" si="2766"/>
        <v>0</v>
      </c>
      <c r="F2858" s="39">
        <f t="shared" si="2766"/>
        <v>0</v>
      </c>
      <c r="G2858" s="39">
        <f t="shared" si="2766"/>
        <v>0</v>
      </c>
      <c r="H2858" s="39">
        <f t="shared" si="2766"/>
        <v>0</v>
      </c>
      <c r="I2858" s="39">
        <f t="shared" si="2766"/>
        <v>0</v>
      </c>
      <c r="J2858" s="39">
        <f t="shared" si="2766"/>
        <v>0</v>
      </c>
      <c r="K2858" s="39">
        <f t="shared" si="2766"/>
        <v>0</v>
      </c>
      <c r="L2858" s="39">
        <f t="shared" si="2766"/>
        <v>0</v>
      </c>
      <c r="M2858" s="39">
        <f t="shared" si="2766"/>
        <v>0</v>
      </c>
      <c r="N2858" s="39">
        <f t="shared" si="2766"/>
        <v>0</v>
      </c>
      <c r="O2858" s="39">
        <f t="shared" si="2766"/>
        <v>0</v>
      </c>
      <c r="P2858" s="39">
        <f t="shared" si="2766"/>
        <v>0</v>
      </c>
      <c r="Q2858" s="39">
        <f t="shared" si="2766"/>
        <v>0</v>
      </c>
      <c r="R2858" s="39">
        <f t="shared" si="2766"/>
        <v>0</v>
      </c>
      <c r="S2858" s="39">
        <f t="shared" si="2766"/>
        <v>0</v>
      </c>
      <c r="T2858" s="39">
        <f t="shared" si="2766"/>
        <v>0</v>
      </c>
      <c r="U2858" s="39">
        <f t="shared" si="2766"/>
        <v>0</v>
      </c>
    </row>
    <row r="2859" spans="1:21" ht="12" hidden="1" x14ac:dyDescent="0.25">
      <c r="A2859" s="5">
        <v>590505</v>
      </c>
      <c r="B2859" s="6" t="s">
        <v>1234</v>
      </c>
      <c r="C2859" s="6" t="s">
        <v>5</v>
      </c>
      <c r="D2859" s="6">
        <f t="shared" si="2757"/>
        <v>6</v>
      </c>
      <c r="E2859" s="40">
        <f t="shared" si="2766"/>
        <v>0</v>
      </c>
      <c r="F2859" s="40">
        <f t="shared" si="2766"/>
        <v>0</v>
      </c>
      <c r="G2859" s="40">
        <f t="shared" si="2766"/>
        <v>0</v>
      </c>
      <c r="H2859" s="40">
        <f t="shared" si="2766"/>
        <v>0</v>
      </c>
      <c r="I2859" s="40">
        <f t="shared" si="2766"/>
        <v>0</v>
      </c>
      <c r="J2859" s="40">
        <f t="shared" si="2766"/>
        <v>0</v>
      </c>
      <c r="K2859" s="40">
        <f t="shared" si="2766"/>
        <v>0</v>
      </c>
      <c r="L2859" s="40">
        <f t="shared" si="2766"/>
        <v>0</v>
      </c>
      <c r="M2859" s="40">
        <f t="shared" si="2766"/>
        <v>0</v>
      </c>
      <c r="N2859" s="40">
        <f t="shared" si="2766"/>
        <v>0</v>
      </c>
      <c r="O2859" s="40">
        <f t="shared" si="2766"/>
        <v>0</v>
      </c>
      <c r="P2859" s="40">
        <f t="shared" si="2766"/>
        <v>0</v>
      </c>
      <c r="Q2859" s="40">
        <f t="shared" si="2766"/>
        <v>0</v>
      </c>
      <c r="R2859" s="40">
        <f t="shared" si="2766"/>
        <v>0</v>
      </c>
      <c r="S2859" s="40">
        <f t="shared" si="2766"/>
        <v>0</v>
      </c>
      <c r="T2859" s="40">
        <f t="shared" si="2766"/>
        <v>0</v>
      </c>
      <c r="U2859" s="40">
        <f t="shared" si="2766"/>
        <v>0</v>
      </c>
    </row>
    <row r="2860" spans="1:21" ht="12" hidden="1" customHeight="1" x14ac:dyDescent="0.25">
      <c r="A2860" s="34">
        <v>59050501</v>
      </c>
      <c r="B2860" s="35" t="s">
        <v>1235</v>
      </c>
      <c r="C2860" s="35" t="s">
        <v>5</v>
      </c>
      <c r="D2860" s="35">
        <f t="shared" si="2757"/>
        <v>8</v>
      </c>
      <c r="E2860" s="41">
        <f t="shared" ref="E2860:L2860" si="2767">+E2861+E2862</f>
        <v>0</v>
      </c>
      <c r="F2860" s="41">
        <f t="shared" si="2767"/>
        <v>0</v>
      </c>
      <c r="G2860" s="41">
        <f t="shared" si="2767"/>
        <v>0</v>
      </c>
      <c r="H2860" s="41">
        <f t="shared" ref="H2860" si="2768">+H2861+H2862</f>
        <v>0</v>
      </c>
      <c r="I2860" s="41">
        <f t="shared" ref="I2860" si="2769">+I2861+I2862</f>
        <v>0</v>
      </c>
      <c r="J2860" s="41">
        <f t="shared" si="2767"/>
        <v>0</v>
      </c>
      <c r="K2860" s="41">
        <f t="shared" si="2767"/>
        <v>0</v>
      </c>
      <c r="L2860" s="41">
        <f t="shared" si="2767"/>
        <v>0</v>
      </c>
      <c r="M2860" s="41">
        <f t="shared" ref="M2860:N2860" si="2770">+M2861+M2862</f>
        <v>0</v>
      </c>
      <c r="N2860" s="41">
        <f t="shared" si="2770"/>
        <v>0</v>
      </c>
      <c r="O2860" s="41">
        <f t="shared" ref="O2860:S2860" si="2771">+O2861+O2862</f>
        <v>0</v>
      </c>
      <c r="P2860" s="41">
        <f t="shared" si="2771"/>
        <v>0</v>
      </c>
      <c r="Q2860" s="41">
        <f t="shared" si="2771"/>
        <v>0</v>
      </c>
      <c r="R2860" s="41">
        <f t="shared" si="2771"/>
        <v>0</v>
      </c>
      <c r="S2860" s="41">
        <f t="shared" si="2771"/>
        <v>0</v>
      </c>
      <c r="T2860" s="41">
        <f t="shared" ref="T2860:U2860" si="2772">+T2861+T2862</f>
        <v>0</v>
      </c>
      <c r="U2860" s="41">
        <f t="shared" si="2772"/>
        <v>0</v>
      </c>
    </row>
    <row r="2861" spans="1:21" hidden="1" x14ac:dyDescent="0.2">
      <c r="A2861" s="3">
        <v>5905050101</v>
      </c>
      <c r="B2861" s="4" t="s">
        <v>1234</v>
      </c>
      <c r="C2861" s="4" t="s">
        <v>9</v>
      </c>
      <c r="D2861" s="4">
        <f t="shared" si="2757"/>
        <v>10</v>
      </c>
      <c r="E2861" s="42">
        <f t="shared" ref="E2861:E2862" si="2773">+F2861+G2861+J2861+K2861+L2861+H2861+M2861+N2861+I2861+O2861+P2861+Q2861+R2861+S2861+T2861+U2861</f>
        <v>0</v>
      </c>
      <c r="F2861" s="42">
        <f>IFERROR(VLOOKUP($A2861,'2018'!$A$8:$C$209,3,FALSE),0)</f>
        <v>0</v>
      </c>
      <c r="G2861" s="42">
        <f>IFERROR(VLOOKUP($A2861,'2019'!$A$8:$C$282,3,FALSE),0)</f>
        <v>0</v>
      </c>
      <c r="H2861" s="42">
        <f>+IFERROR(VLOOKUP($A2861,'2020'!$A$14:$C$247,3,FALSE),0)</f>
        <v>0</v>
      </c>
      <c r="I2861" s="42">
        <f>+IFERROR(VLOOKUP($A2861,'2021'!$A$12:$C$276,3,FALSE),0)</f>
        <v>0</v>
      </c>
      <c r="J2861" s="42">
        <f>+IFERROR(VLOOKUP($A2861,'2022'!$A:$O,4,FALSE),0)</f>
        <v>0</v>
      </c>
      <c r="K2861" s="42">
        <f>+IFERROR(VLOOKUP($A2861,'2022'!$A:$O,5,FALSE),0)</f>
        <v>0</v>
      </c>
      <c r="L2861" s="42">
        <f>+IFERROR(VLOOKUP($A2861,'2022'!$A:$O,6,FALSE),0)</f>
        <v>0</v>
      </c>
      <c r="M2861" s="42">
        <f>+IFERROR(VLOOKUP($A2861,'2022'!$A:$O,7,FALSE),0)</f>
        <v>0</v>
      </c>
      <c r="N2861" s="42">
        <f>+IFERROR(VLOOKUP($A2861,'2022'!$A:$O,8,FALSE),0)</f>
        <v>0</v>
      </c>
      <c r="O2861" s="42">
        <f>+IFERROR(VLOOKUP($A2861,'2022'!$A:$O,9,FALSE),0)</f>
        <v>0</v>
      </c>
      <c r="P2861" s="42">
        <f>+IFERROR(VLOOKUP($A2861,'2022'!$A:$O,10,FALSE),0)</f>
        <v>0</v>
      </c>
      <c r="Q2861" s="42">
        <f>+IFERROR(VLOOKUP($A2861,'2022'!$A:$O,11,FALSE),0)</f>
        <v>0</v>
      </c>
      <c r="R2861" s="42">
        <f>+IFERROR(VLOOKUP($A2861,'2022'!$A:$O,12,FALSE),0)</f>
        <v>0</v>
      </c>
      <c r="S2861" s="42">
        <f>+IFERROR(VLOOKUP($A2861,'2022'!$A:$O,13,FALSE),0)</f>
        <v>0</v>
      </c>
      <c r="T2861" s="42">
        <f>+IFERROR(VLOOKUP($A2861,'2022'!$A:$O,14,FALSE),0)</f>
        <v>0</v>
      </c>
      <c r="U2861" s="42">
        <f>+IFERROR(VLOOKUP($A2861,'2022'!$A:$O,15,FALSE),0)</f>
        <v>0</v>
      </c>
    </row>
    <row r="2862" spans="1:21" ht="12" hidden="1" customHeight="1" x14ac:dyDescent="0.2">
      <c r="A2862" s="3">
        <v>5905050102</v>
      </c>
      <c r="B2862" s="4" t="s">
        <v>1236</v>
      </c>
      <c r="C2862" s="4" t="s">
        <v>9</v>
      </c>
      <c r="D2862" s="4">
        <f t="shared" si="2757"/>
        <v>10</v>
      </c>
      <c r="E2862" s="42">
        <f t="shared" si="2773"/>
        <v>0</v>
      </c>
      <c r="F2862" s="42">
        <f>IFERROR(VLOOKUP($A2862,'2018'!$A$8:$C$209,3,FALSE),0)</f>
        <v>0</v>
      </c>
      <c r="G2862" s="42">
        <f>IFERROR(VLOOKUP($A2862,'2019'!$A$8:$C$282,3,FALSE),0)</f>
        <v>0</v>
      </c>
      <c r="H2862" s="42">
        <f>+IFERROR(VLOOKUP($A2862,'2020'!$A$14:$C$247,3,FALSE),0)</f>
        <v>0</v>
      </c>
      <c r="I2862" s="42">
        <f>+IFERROR(VLOOKUP($A2862,'2021'!$A$12:$C$276,3,FALSE),0)</f>
        <v>0</v>
      </c>
      <c r="J2862" s="42">
        <f>+IFERROR(VLOOKUP($A2862,'2022'!$A:$O,4,FALSE),0)</f>
        <v>0</v>
      </c>
      <c r="K2862" s="42">
        <f>+IFERROR(VLOOKUP($A2862,'2022'!$A:$O,5,FALSE),0)</f>
        <v>0</v>
      </c>
      <c r="L2862" s="42">
        <f>+IFERROR(VLOOKUP($A2862,'2022'!$A:$O,6,FALSE),0)</f>
        <v>0</v>
      </c>
      <c r="M2862" s="42">
        <f>+IFERROR(VLOOKUP($A2862,'2022'!$A:$O,7,FALSE),0)</f>
        <v>0</v>
      </c>
      <c r="N2862" s="42">
        <f>+IFERROR(VLOOKUP($A2862,'2022'!$A:$O,8,FALSE),0)</f>
        <v>0</v>
      </c>
      <c r="O2862" s="42">
        <f>+IFERROR(VLOOKUP($A2862,'2022'!$A:$O,9,FALSE),0)</f>
        <v>0</v>
      </c>
      <c r="P2862" s="42">
        <f>+IFERROR(VLOOKUP($A2862,'2022'!$A:$O,10,FALSE),0)</f>
        <v>0</v>
      </c>
      <c r="Q2862" s="42">
        <f>+IFERROR(VLOOKUP($A2862,'2022'!$A:$O,11,FALSE),0)</f>
        <v>0</v>
      </c>
      <c r="R2862" s="42">
        <f>+IFERROR(VLOOKUP($A2862,'2022'!$A:$O,12,FALSE),0)</f>
        <v>0</v>
      </c>
      <c r="S2862" s="42">
        <f>+IFERROR(VLOOKUP($A2862,'2022'!$A:$O,13,FALSE),0)</f>
        <v>0</v>
      </c>
      <c r="T2862" s="42">
        <f>+IFERROR(VLOOKUP($A2862,'2022'!$A:$O,14,FALSE),0)</f>
        <v>0</v>
      </c>
      <c r="U2862" s="42">
        <f>+IFERROR(VLOOKUP($A2862,'2022'!$A:$O,15,FALSE),0)</f>
        <v>0</v>
      </c>
    </row>
    <row r="2863" spans="1:21" ht="12" hidden="1" customHeight="1" x14ac:dyDescent="0.25">
      <c r="A2863" s="28">
        <v>6</v>
      </c>
      <c r="B2863" s="29" t="s">
        <v>1237</v>
      </c>
      <c r="C2863" s="29" t="s">
        <v>5</v>
      </c>
      <c r="D2863" s="29">
        <f t="shared" si="2757"/>
        <v>1</v>
      </c>
      <c r="E2863" s="37">
        <f t="shared" ref="E2863:U2864" si="2774">+E2864</f>
        <v>40199239298</v>
      </c>
      <c r="F2863" s="37">
        <f t="shared" si="2774"/>
        <v>0</v>
      </c>
      <c r="G2863" s="37">
        <f t="shared" si="2774"/>
        <v>0</v>
      </c>
      <c r="H2863" s="37">
        <f t="shared" si="2774"/>
        <v>0</v>
      </c>
      <c r="I2863" s="37">
        <f t="shared" si="2774"/>
        <v>0</v>
      </c>
      <c r="J2863" s="37">
        <f t="shared" si="2774"/>
        <v>0</v>
      </c>
      <c r="K2863" s="37">
        <f t="shared" si="2774"/>
        <v>0</v>
      </c>
      <c r="L2863" s="37">
        <f t="shared" si="2774"/>
        <v>978529133</v>
      </c>
      <c r="M2863" s="37">
        <f t="shared" si="2774"/>
        <v>9649560888</v>
      </c>
      <c r="N2863" s="37">
        <f t="shared" si="2774"/>
        <v>13175811885</v>
      </c>
      <c r="O2863" s="37">
        <f t="shared" si="2774"/>
        <v>3242086219</v>
      </c>
      <c r="P2863" s="37">
        <f t="shared" si="2774"/>
        <v>784377206</v>
      </c>
      <c r="Q2863" s="37">
        <f t="shared" si="2774"/>
        <v>2550108083</v>
      </c>
      <c r="R2863" s="37">
        <f t="shared" si="2774"/>
        <v>1447779954</v>
      </c>
      <c r="S2863" s="37">
        <f t="shared" si="2774"/>
        <v>1589152886</v>
      </c>
      <c r="T2863" s="37">
        <f t="shared" si="2774"/>
        <v>386421000</v>
      </c>
      <c r="U2863" s="37">
        <f t="shared" si="2774"/>
        <v>6395412044</v>
      </c>
    </row>
    <row r="2864" spans="1:21" ht="12" hidden="1" x14ac:dyDescent="0.25">
      <c r="A2864" s="30">
        <v>61</v>
      </c>
      <c r="B2864" s="31" t="s">
        <v>1238</v>
      </c>
      <c r="C2864" s="31" t="s">
        <v>5</v>
      </c>
      <c r="D2864" s="31">
        <f t="shared" si="2757"/>
        <v>2</v>
      </c>
      <c r="E2864" s="38">
        <f t="shared" si="2774"/>
        <v>40199239298</v>
      </c>
      <c r="F2864" s="38">
        <f t="shared" si="2774"/>
        <v>0</v>
      </c>
      <c r="G2864" s="38">
        <f t="shared" si="2774"/>
        <v>0</v>
      </c>
      <c r="H2864" s="38">
        <f t="shared" si="2774"/>
        <v>0</v>
      </c>
      <c r="I2864" s="38">
        <f t="shared" si="2774"/>
        <v>0</v>
      </c>
      <c r="J2864" s="38">
        <f t="shared" si="2774"/>
        <v>0</v>
      </c>
      <c r="K2864" s="38">
        <f t="shared" si="2774"/>
        <v>0</v>
      </c>
      <c r="L2864" s="38">
        <f t="shared" si="2774"/>
        <v>978529133</v>
      </c>
      <c r="M2864" s="38">
        <f t="shared" si="2774"/>
        <v>9649560888</v>
      </c>
      <c r="N2864" s="38">
        <f t="shared" si="2774"/>
        <v>13175811885</v>
      </c>
      <c r="O2864" s="38">
        <f t="shared" si="2774"/>
        <v>3242086219</v>
      </c>
      <c r="P2864" s="38">
        <f t="shared" si="2774"/>
        <v>784377206</v>
      </c>
      <c r="Q2864" s="38">
        <f t="shared" si="2774"/>
        <v>2550108083</v>
      </c>
      <c r="R2864" s="38">
        <f t="shared" si="2774"/>
        <v>1447779954</v>
      </c>
      <c r="S2864" s="38">
        <f t="shared" si="2774"/>
        <v>1589152886</v>
      </c>
      <c r="T2864" s="38">
        <f t="shared" si="2774"/>
        <v>386421000</v>
      </c>
      <c r="U2864" s="38">
        <f t="shared" si="2774"/>
        <v>6395412044</v>
      </c>
    </row>
    <row r="2865" spans="1:21" ht="12" hidden="1" x14ac:dyDescent="0.25">
      <c r="A2865" s="32">
        <v>6130</v>
      </c>
      <c r="B2865" s="33" t="s">
        <v>41</v>
      </c>
      <c r="C2865" s="33" t="s">
        <v>5</v>
      </c>
      <c r="D2865" s="33">
        <f t="shared" si="2757"/>
        <v>4</v>
      </c>
      <c r="E2865" s="39">
        <f t="shared" ref="E2865:L2865" si="2775">+E2866+E2877</f>
        <v>40199239298</v>
      </c>
      <c r="F2865" s="39">
        <f t="shared" si="2775"/>
        <v>0</v>
      </c>
      <c r="G2865" s="39">
        <f t="shared" si="2775"/>
        <v>0</v>
      </c>
      <c r="H2865" s="39">
        <f t="shared" ref="H2865" si="2776">+H2866+H2877</f>
        <v>0</v>
      </c>
      <c r="I2865" s="39">
        <f t="shared" ref="I2865" si="2777">+I2866+I2877</f>
        <v>0</v>
      </c>
      <c r="J2865" s="39">
        <f t="shared" si="2775"/>
        <v>0</v>
      </c>
      <c r="K2865" s="39">
        <f t="shared" si="2775"/>
        <v>0</v>
      </c>
      <c r="L2865" s="39">
        <f t="shared" si="2775"/>
        <v>978529133</v>
      </c>
      <c r="M2865" s="39">
        <f t="shared" ref="M2865:N2865" si="2778">+M2866+M2877</f>
        <v>9649560888</v>
      </c>
      <c r="N2865" s="39">
        <f t="shared" si="2778"/>
        <v>13175811885</v>
      </c>
      <c r="O2865" s="39">
        <f t="shared" ref="O2865:S2865" si="2779">+O2866+O2877</f>
        <v>3242086219</v>
      </c>
      <c r="P2865" s="39">
        <f t="shared" si="2779"/>
        <v>784377206</v>
      </c>
      <c r="Q2865" s="39">
        <f t="shared" si="2779"/>
        <v>2550108083</v>
      </c>
      <c r="R2865" s="39">
        <f t="shared" si="2779"/>
        <v>1447779954</v>
      </c>
      <c r="S2865" s="39">
        <f t="shared" si="2779"/>
        <v>1589152886</v>
      </c>
      <c r="T2865" s="39">
        <f t="shared" ref="T2865:U2865" si="2780">+T2866+T2877</f>
        <v>386421000</v>
      </c>
      <c r="U2865" s="39">
        <f t="shared" si="2780"/>
        <v>6395412044</v>
      </c>
    </row>
    <row r="2866" spans="1:21" ht="12" hidden="1" x14ac:dyDescent="0.25">
      <c r="A2866" s="5">
        <v>613010</v>
      </c>
      <c r="B2866" s="6" t="s">
        <v>1239</v>
      </c>
      <c r="C2866" s="6" t="s">
        <v>5</v>
      </c>
      <c r="D2866" s="6">
        <f t="shared" si="2757"/>
        <v>6</v>
      </c>
      <c r="E2866" s="40">
        <f t="shared" ref="E2866:L2866" si="2781">+E2867+E2871+E2873+E2875</f>
        <v>0</v>
      </c>
      <c r="F2866" s="40">
        <f t="shared" si="2781"/>
        <v>0</v>
      </c>
      <c r="G2866" s="40">
        <f t="shared" si="2781"/>
        <v>0</v>
      </c>
      <c r="H2866" s="40">
        <f t="shared" ref="H2866" si="2782">+H2867+H2871+H2873+H2875</f>
        <v>0</v>
      </c>
      <c r="I2866" s="40">
        <f t="shared" ref="I2866" si="2783">+I2867+I2871+I2873+I2875</f>
        <v>0</v>
      </c>
      <c r="J2866" s="40">
        <f t="shared" si="2781"/>
        <v>0</v>
      </c>
      <c r="K2866" s="40">
        <f t="shared" si="2781"/>
        <v>0</v>
      </c>
      <c r="L2866" s="40">
        <f t="shared" si="2781"/>
        <v>0</v>
      </c>
      <c r="M2866" s="40">
        <f t="shared" ref="M2866:N2866" si="2784">+M2867+M2871+M2873+M2875</f>
        <v>0</v>
      </c>
      <c r="N2866" s="40">
        <f t="shared" si="2784"/>
        <v>0</v>
      </c>
      <c r="O2866" s="40">
        <f t="shared" ref="O2866:S2866" si="2785">+O2867+O2871+O2873+O2875</f>
        <v>0</v>
      </c>
      <c r="P2866" s="40">
        <f t="shared" si="2785"/>
        <v>0</v>
      </c>
      <c r="Q2866" s="40">
        <f t="shared" si="2785"/>
        <v>0</v>
      </c>
      <c r="R2866" s="40">
        <f t="shared" si="2785"/>
        <v>0</v>
      </c>
      <c r="S2866" s="40">
        <f t="shared" si="2785"/>
        <v>0</v>
      </c>
      <c r="T2866" s="40">
        <f t="shared" ref="T2866:U2866" si="2786">+T2867+T2871+T2873+T2875</f>
        <v>0</v>
      </c>
      <c r="U2866" s="40">
        <f t="shared" si="2786"/>
        <v>0</v>
      </c>
    </row>
    <row r="2867" spans="1:21" ht="12" hidden="1" x14ac:dyDescent="0.25">
      <c r="A2867" s="34">
        <v>61301001</v>
      </c>
      <c r="B2867" s="35" t="s">
        <v>1240</v>
      </c>
      <c r="C2867" s="35" t="s">
        <v>5</v>
      </c>
      <c r="D2867" s="35">
        <f t="shared" si="2757"/>
        <v>8</v>
      </c>
      <c r="E2867" s="41">
        <f t="shared" ref="E2867:L2867" si="2787">+E2868+E2869+E2870</f>
        <v>0</v>
      </c>
      <c r="F2867" s="41">
        <f t="shared" si="2787"/>
        <v>0</v>
      </c>
      <c r="G2867" s="41">
        <f t="shared" si="2787"/>
        <v>0</v>
      </c>
      <c r="H2867" s="41">
        <f t="shared" ref="H2867" si="2788">+H2868+H2869+H2870</f>
        <v>0</v>
      </c>
      <c r="I2867" s="41">
        <f t="shared" ref="I2867" si="2789">+I2868+I2869+I2870</f>
        <v>0</v>
      </c>
      <c r="J2867" s="41">
        <f t="shared" si="2787"/>
        <v>0</v>
      </c>
      <c r="K2867" s="41">
        <f t="shared" si="2787"/>
        <v>0</v>
      </c>
      <c r="L2867" s="41">
        <f t="shared" si="2787"/>
        <v>0</v>
      </c>
      <c r="M2867" s="41">
        <f t="shared" ref="M2867:N2867" si="2790">+M2868+M2869+M2870</f>
        <v>0</v>
      </c>
      <c r="N2867" s="41">
        <f t="shared" si="2790"/>
        <v>0</v>
      </c>
      <c r="O2867" s="41">
        <f t="shared" ref="O2867:S2867" si="2791">+O2868+O2869+O2870</f>
        <v>0</v>
      </c>
      <c r="P2867" s="41">
        <f t="shared" si="2791"/>
        <v>0</v>
      </c>
      <c r="Q2867" s="41">
        <f t="shared" si="2791"/>
        <v>0</v>
      </c>
      <c r="R2867" s="41">
        <f t="shared" si="2791"/>
        <v>0</v>
      </c>
      <c r="S2867" s="41">
        <f t="shared" si="2791"/>
        <v>0</v>
      </c>
      <c r="T2867" s="41">
        <f t="shared" ref="T2867:U2867" si="2792">+T2868+T2869+T2870</f>
        <v>0</v>
      </c>
      <c r="U2867" s="41">
        <f t="shared" si="2792"/>
        <v>0</v>
      </c>
    </row>
    <row r="2868" spans="1:21" ht="12" hidden="1" customHeight="1" x14ac:dyDescent="0.2">
      <c r="A2868" s="3">
        <v>6130100101</v>
      </c>
      <c r="B2868" s="4" t="s">
        <v>1241</v>
      </c>
      <c r="C2868" s="4" t="s">
        <v>9</v>
      </c>
      <c r="D2868" s="4">
        <f t="shared" si="2757"/>
        <v>10</v>
      </c>
      <c r="E2868" s="42">
        <f t="shared" ref="E2868:E2870" si="2793">+F2868+G2868+J2868+K2868+L2868+H2868+M2868+N2868+I2868+O2868+P2868+Q2868+R2868+S2868+T2868+U2868</f>
        <v>0</v>
      </c>
      <c r="F2868" s="42">
        <f>IFERROR(VLOOKUP($A2868,'2018'!$A$8:$C$209,3,FALSE),0)</f>
        <v>0</v>
      </c>
      <c r="G2868" s="42">
        <f>IFERROR(VLOOKUP($A2868,'2019'!$A$8:$C$282,3,FALSE),0)</f>
        <v>0</v>
      </c>
      <c r="H2868" s="42">
        <f>+IFERROR(VLOOKUP($A2868,'2020'!$A$14:$C$247,3,FALSE),0)</f>
        <v>0</v>
      </c>
      <c r="I2868" s="42">
        <f>+IFERROR(VLOOKUP($A2868,'2021'!$A$12:$C$276,3,FALSE),0)</f>
        <v>0</v>
      </c>
      <c r="J2868" s="42">
        <f>+IFERROR(VLOOKUP($A2868,'2022'!$A:$O,4,FALSE),0)</f>
        <v>0</v>
      </c>
      <c r="K2868" s="42">
        <f>+IFERROR(VLOOKUP($A2868,'2022'!$A:$O,5,FALSE),0)</f>
        <v>0</v>
      </c>
      <c r="L2868" s="42">
        <f>+IFERROR(VLOOKUP($A2868,'2022'!$A:$O,6,FALSE),0)</f>
        <v>0</v>
      </c>
      <c r="M2868" s="42">
        <f>+IFERROR(VLOOKUP($A2868,'2022'!$A:$O,7,FALSE),0)</f>
        <v>0</v>
      </c>
      <c r="N2868" s="42">
        <f>+IFERROR(VLOOKUP($A2868,'2022'!$A:$O,8,FALSE),0)</f>
        <v>0</v>
      </c>
      <c r="O2868" s="42">
        <f>+IFERROR(VLOOKUP($A2868,'2022'!$A:$O,9,FALSE),0)</f>
        <v>0</v>
      </c>
      <c r="P2868" s="42">
        <f>+IFERROR(VLOOKUP($A2868,'2022'!$A:$O,10,FALSE),0)</f>
        <v>0</v>
      </c>
      <c r="Q2868" s="42">
        <f>+IFERROR(VLOOKUP($A2868,'2022'!$A:$O,11,FALSE),0)</f>
        <v>0</v>
      </c>
      <c r="R2868" s="42">
        <f>+IFERROR(VLOOKUP($A2868,'2022'!$A:$O,12,FALSE),0)</f>
        <v>0</v>
      </c>
      <c r="S2868" s="42">
        <f>+IFERROR(VLOOKUP($A2868,'2022'!$A:$O,13,FALSE),0)</f>
        <v>0</v>
      </c>
      <c r="T2868" s="42">
        <f>+IFERROR(VLOOKUP($A2868,'2022'!$A:$O,14,FALSE),0)</f>
        <v>0</v>
      </c>
      <c r="U2868" s="42">
        <f>+IFERROR(VLOOKUP($A2868,'2022'!$A:$O,15,FALSE),0)</f>
        <v>0</v>
      </c>
    </row>
    <row r="2869" spans="1:21" hidden="1" x14ac:dyDescent="0.2">
      <c r="A2869" s="3">
        <v>6130100102</v>
      </c>
      <c r="B2869" s="4" t="s">
        <v>865</v>
      </c>
      <c r="C2869" s="4" t="s">
        <v>9</v>
      </c>
      <c r="D2869" s="4">
        <f t="shared" si="2757"/>
        <v>10</v>
      </c>
      <c r="E2869" s="42">
        <f t="shared" si="2793"/>
        <v>0</v>
      </c>
      <c r="F2869" s="42">
        <f>IFERROR(VLOOKUP($A2869,'2018'!$A$8:$C$209,3,FALSE),0)</f>
        <v>0</v>
      </c>
      <c r="G2869" s="42">
        <f>IFERROR(VLOOKUP($A2869,'2019'!$A$8:$C$282,3,FALSE),0)</f>
        <v>0</v>
      </c>
      <c r="H2869" s="42">
        <f>+IFERROR(VLOOKUP($A2869,'2020'!$A$14:$C$247,3,FALSE),0)</f>
        <v>0</v>
      </c>
      <c r="I2869" s="42">
        <f>+IFERROR(VLOOKUP($A2869,'2021'!$A$12:$C$276,3,FALSE),0)</f>
        <v>0</v>
      </c>
      <c r="J2869" s="42">
        <f>+IFERROR(VLOOKUP($A2869,'2022'!$A:$O,4,FALSE),0)</f>
        <v>0</v>
      </c>
      <c r="K2869" s="42">
        <f>+IFERROR(VLOOKUP($A2869,'2022'!$A:$O,5,FALSE),0)</f>
        <v>0</v>
      </c>
      <c r="L2869" s="42">
        <f>+IFERROR(VLOOKUP($A2869,'2022'!$A:$O,6,FALSE),0)</f>
        <v>0</v>
      </c>
      <c r="M2869" s="42">
        <f>+IFERROR(VLOOKUP($A2869,'2022'!$A:$O,7,FALSE),0)</f>
        <v>0</v>
      </c>
      <c r="N2869" s="42">
        <f>+IFERROR(VLOOKUP($A2869,'2022'!$A:$O,8,FALSE),0)</f>
        <v>0</v>
      </c>
      <c r="O2869" s="42">
        <f>+IFERROR(VLOOKUP($A2869,'2022'!$A:$O,9,FALSE),0)</f>
        <v>0</v>
      </c>
      <c r="P2869" s="42">
        <f>+IFERROR(VLOOKUP($A2869,'2022'!$A:$O,10,FALSE),0)</f>
        <v>0</v>
      </c>
      <c r="Q2869" s="42">
        <f>+IFERROR(VLOOKUP($A2869,'2022'!$A:$O,11,FALSE),0)</f>
        <v>0</v>
      </c>
      <c r="R2869" s="42">
        <f>+IFERROR(VLOOKUP($A2869,'2022'!$A:$O,12,FALSE),0)</f>
        <v>0</v>
      </c>
      <c r="S2869" s="42">
        <f>+IFERROR(VLOOKUP($A2869,'2022'!$A:$O,13,FALSE),0)</f>
        <v>0</v>
      </c>
      <c r="T2869" s="42">
        <f>+IFERROR(VLOOKUP($A2869,'2022'!$A:$O,14,FALSE),0)</f>
        <v>0</v>
      </c>
      <c r="U2869" s="42">
        <f>+IFERROR(VLOOKUP($A2869,'2022'!$A:$O,15,FALSE),0)</f>
        <v>0</v>
      </c>
    </row>
    <row r="2870" spans="1:21" ht="12" hidden="1" customHeight="1" x14ac:dyDescent="0.2">
      <c r="A2870" s="3">
        <v>6130100103</v>
      </c>
      <c r="B2870" s="4" t="s">
        <v>866</v>
      </c>
      <c r="C2870" s="4" t="s">
        <v>9</v>
      </c>
      <c r="D2870" s="4">
        <f t="shared" si="2757"/>
        <v>10</v>
      </c>
      <c r="E2870" s="42">
        <f t="shared" si="2793"/>
        <v>0</v>
      </c>
      <c r="F2870" s="42">
        <f>IFERROR(VLOOKUP($A2870,'2018'!$A$8:$C$209,3,FALSE),0)</f>
        <v>0</v>
      </c>
      <c r="G2870" s="42">
        <f>IFERROR(VLOOKUP($A2870,'2019'!$A$8:$C$282,3,FALSE),0)</f>
        <v>0</v>
      </c>
      <c r="H2870" s="42">
        <f>+IFERROR(VLOOKUP($A2870,'2020'!$A$14:$C$247,3,FALSE),0)</f>
        <v>0</v>
      </c>
      <c r="I2870" s="42">
        <f>+IFERROR(VLOOKUP($A2870,'2021'!$A$12:$C$276,3,FALSE),0)</f>
        <v>0</v>
      </c>
      <c r="J2870" s="42">
        <f>+IFERROR(VLOOKUP($A2870,'2022'!$A:$O,4,FALSE),0)</f>
        <v>0</v>
      </c>
      <c r="K2870" s="42">
        <f>+IFERROR(VLOOKUP($A2870,'2022'!$A:$O,5,FALSE),0)</f>
        <v>0</v>
      </c>
      <c r="L2870" s="42">
        <f>+IFERROR(VLOOKUP($A2870,'2022'!$A:$O,6,FALSE),0)</f>
        <v>0</v>
      </c>
      <c r="M2870" s="42">
        <f>+IFERROR(VLOOKUP($A2870,'2022'!$A:$O,7,FALSE),0)</f>
        <v>0</v>
      </c>
      <c r="N2870" s="42">
        <f>+IFERROR(VLOOKUP($A2870,'2022'!$A:$O,8,FALSE),0)</f>
        <v>0</v>
      </c>
      <c r="O2870" s="42">
        <f>+IFERROR(VLOOKUP($A2870,'2022'!$A:$O,9,FALSE),0)</f>
        <v>0</v>
      </c>
      <c r="P2870" s="42">
        <f>+IFERROR(VLOOKUP($A2870,'2022'!$A:$O,10,FALSE),0)</f>
        <v>0</v>
      </c>
      <c r="Q2870" s="42">
        <f>+IFERROR(VLOOKUP($A2870,'2022'!$A:$O,11,FALSE),0)</f>
        <v>0</v>
      </c>
      <c r="R2870" s="42">
        <f>+IFERROR(VLOOKUP($A2870,'2022'!$A:$O,12,FALSE),0)</f>
        <v>0</v>
      </c>
      <c r="S2870" s="42">
        <f>+IFERROR(VLOOKUP($A2870,'2022'!$A:$O,13,FALSE),0)</f>
        <v>0</v>
      </c>
      <c r="T2870" s="42">
        <f>+IFERROR(VLOOKUP($A2870,'2022'!$A:$O,14,FALSE),0)</f>
        <v>0</v>
      </c>
      <c r="U2870" s="42">
        <f>+IFERROR(VLOOKUP($A2870,'2022'!$A:$O,15,FALSE),0)</f>
        <v>0</v>
      </c>
    </row>
    <row r="2871" spans="1:21" ht="12" hidden="1" customHeight="1" x14ac:dyDescent="0.25">
      <c r="A2871" s="34">
        <v>61301002</v>
      </c>
      <c r="B2871" s="35" t="s">
        <v>1242</v>
      </c>
      <c r="C2871" s="35" t="s">
        <v>5</v>
      </c>
      <c r="D2871" s="35">
        <f t="shared" si="2757"/>
        <v>8</v>
      </c>
      <c r="E2871" s="41">
        <f t="shared" ref="E2871:U2871" si="2794">+E2872</f>
        <v>0</v>
      </c>
      <c r="F2871" s="41">
        <f t="shared" si="2794"/>
        <v>0</v>
      </c>
      <c r="G2871" s="41">
        <f t="shared" si="2794"/>
        <v>0</v>
      </c>
      <c r="H2871" s="41">
        <f t="shared" si="2794"/>
        <v>0</v>
      </c>
      <c r="I2871" s="41">
        <f t="shared" si="2794"/>
        <v>0</v>
      </c>
      <c r="J2871" s="41">
        <f t="shared" si="2794"/>
        <v>0</v>
      </c>
      <c r="K2871" s="41">
        <f t="shared" si="2794"/>
        <v>0</v>
      </c>
      <c r="L2871" s="41">
        <f t="shared" si="2794"/>
        <v>0</v>
      </c>
      <c r="M2871" s="41">
        <f t="shared" si="2794"/>
        <v>0</v>
      </c>
      <c r="N2871" s="41">
        <f t="shared" si="2794"/>
        <v>0</v>
      </c>
      <c r="O2871" s="41">
        <f t="shared" si="2794"/>
        <v>0</v>
      </c>
      <c r="P2871" s="41">
        <f t="shared" si="2794"/>
        <v>0</v>
      </c>
      <c r="Q2871" s="41">
        <f t="shared" si="2794"/>
        <v>0</v>
      </c>
      <c r="R2871" s="41">
        <f t="shared" si="2794"/>
        <v>0</v>
      </c>
      <c r="S2871" s="41">
        <f t="shared" si="2794"/>
        <v>0</v>
      </c>
      <c r="T2871" s="41">
        <f t="shared" si="2794"/>
        <v>0</v>
      </c>
      <c r="U2871" s="41">
        <f t="shared" si="2794"/>
        <v>0</v>
      </c>
    </row>
    <row r="2872" spans="1:21" ht="12" hidden="1" customHeight="1" x14ac:dyDescent="0.2">
      <c r="A2872" s="3">
        <v>6130100201</v>
      </c>
      <c r="B2872" s="4" t="s">
        <v>943</v>
      </c>
      <c r="C2872" s="4" t="s">
        <v>9</v>
      </c>
      <c r="D2872" s="4">
        <f t="shared" si="2757"/>
        <v>10</v>
      </c>
      <c r="E2872" s="42">
        <f>+F2872+G2872+J2872+K2872+L2872+H2872+M2872+N2872+I2872+O2872+P2872+Q2872+R2872+S2872+T2872+U2872</f>
        <v>0</v>
      </c>
      <c r="F2872" s="42">
        <f>IFERROR(VLOOKUP($A2872,'2018'!$A$8:$C$209,3,FALSE),0)</f>
        <v>0</v>
      </c>
      <c r="G2872" s="42">
        <f>IFERROR(VLOOKUP($A2872,'2019'!$A$8:$C$282,3,FALSE),0)</f>
        <v>0</v>
      </c>
      <c r="H2872" s="42">
        <f>+IFERROR(VLOOKUP($A2872,'2020'!$A$14:$C$247,3,FALSE),0)</f>
        <v>0</v>
      </c>
      <c r="I2872" s="42">
        <f>+IFERROR(VLOOKUP($A2872,'2021'!$A$12:$C$276,3,FALSE),0)</f>
        <v>0</v>
      </c>
      <c r="J2872" s="42">
        <f>+IFERROR(VLOOKUP($A2872,'2022'!$A:$O,4,FALSE),0)</f>
        <v>0</v>
      </c>
      <c r="K2872" s="42">
        <f>+IFERROR(VLOOKUP($A2872,'2022'!$A:$O,5,FALSE),0)</f>
        <v>0</v>
      </c>
      <c r="L2872" s="42">
        <f>+IFERROR(VLOOKUP($A2872,'2022'!$A:$O,6,FALSE),0)</f>
        <v>0</v>
      </c>
      <c r="M2872" s="42">
        <f>+IFERROR(VLOOKUP($A2872,'2022'!$A:$O,7,FALSE),0)</f>
        <v>0</v>
      </c>
      <c r="N2872" s="42">
        <f>+IFERROR(VLOOKUP($A2872,'2022'!$A:$O,8,FALSE),0)</f>
        <v>0</v>
      </c>
      <c r="O2872" s="42">
        <f>+IFERROR(VLOOKUP($A2872,'2022'!$A:$O,9,FALSE),0)</f>
        <v>0</v>
      </c>
      <c r="P2872" s="42">
        <f>+IFERROR(VLOOKUP($A2872,'2022'!$A:$O,10,FALSE),0)</f>
        <v>0</v>
      </c>
      <c r="Q2872" s="42">
        <f>+IFERROR(VLOOKUP($A2872,'2022'!$A:$O,11,FALSE),0)</f>
        <v>0</v>
      </c>
      <c r="R2872" s="42">
        <f>+IFERROR(VLOOKUP($A2872,'2022'!$A:$O,12,FALSE),0)</f>
        <v>0</v>
      </c>
      <c r="S2872" s="42">
        <f>+IFERROR(VLOOKUP($A2872,'2022'!$A:$O,13,FALSE),0)</f>
        <v>0</v>
      </c>
      <c r="T2872" s="42">
        <f>+IFERROR(VLOOKUP($A2872,'2022'!$A:$O,14,FALSE),0)</f>
        <v>0</v>
      </c>
      <c r="U2872" s="42">
        <f>+IFERROR(VLOOKUP($A2872,'2022'!$A:$O,15,FALSE),0)</f>
        <v>0</v>
      </c>
    </row>
    <row r="2873" spans="1:21" ht="12" hidden="1" customHeight="1" x14ac:dyDescent="0.25">
      <c r="A2873" s="34">
        <v>61301003</v>
      </c>
      <c r="B2873" s="35" t="s">
        <v>1243</v>
      </c>
      <c r="C2873" s="35" t="s">
        <v>5</v>
      </c>
      <c r="D2873" s="35">
        <f t="shared" si="2757"/>
        <v>8</v>
      </c>
      <c r="E2873" s="41">
        <f t="shared" ref="E2873:U2873" si="2795">+E2874</f>
        <v>0</v>
      </c>
      <c r="F2873" s="41">
        <f t="shared" si="2795"/>
        <v>0</v>
      </c>
      <c r="G2873" s="41">
        <f t="shared" si="2795"/>
        <v>0</v>
      </c>
      <c r="H2873" s="41">
        <f t="shared" si="2795"/>
        <v>0</v>
      </c>
      <c r="I2873" s="41">
        <f t="shared" si="2795"/>
        <v>0</v>
      </c>
      <c r="J2873" s="41">
        <f t="shared" si="2795"/>
        <v>0</v>
      </c>
      <c r="K2873" s="41">
        <f t="shared" si="2795"/>
        <v>0</v>
      </c>
      <c r="L2873" s="41">
        <f t="shared" si="2795"/>
        <v>0</v>
      </c>
      <c r="M2873" s="41">
        <f t="shared" si="2795"/>
        <v>0</v>
      </c>
      <c r="N2873" s="41">
        <f t="shared" si="2795"/>
        <v>0</v>
      </c>
      <c r="O2873" s="41">
        <f t="shared" si="2795"/>
        <v>0</v>
      </c>
      <c r="P2873" s="41">
        <f t="shared" si="2795"/>
        <v>0</v>
      </c>
      <c r="Q2873" s="41">
        <f t="shared" si="2795"/>
        <v>0</v>
      </c>
      <c r="R2873" s="41">
        <f t="shared" si="2795"/>
        <v>0</v>
      </c>
      <c r="S2873" s="41">
        <f t="shared" si="2795"/>
        <v>0</v>
      </c>
      <c r="T2873" s="41">
        <f t="shared" si="2795"/>
        <v>0</v>
      </c>
      <c r="U2873" s="41">
        <f t="shared" si="2795"/>
        <v>0</v>
      </c>
    </row>
    <row r="2874" spans="1:21" ht="12" hidden="1" customHeight="1" x14ac:dyDescent="0.2">
      <c r="A2874" s="3">
        <v>6130100301</v>
      </c>
      <c r="B2874" s="4" t="s">
        <v>1244</v>
      </c>
      <c r="C2874" s="4" t="s">
        <v>9</v>
      </c>
      <c r="D2874" s="4">
        <f t="shared" si="2757"/>
        <v>10</v>
      </c>
      <c r="E2874" s="42">
        <f>+F2874+G2874+J2874+K2874+L2874+H2874+M2874+N2874+I2874+O2874+P2874+Q2874+R2874+S2874+T2874+U2874</f>
        <v>0</v>
      </c>
      <c r="F2874" s="42">
        <f>IFERROR(VLOOKUP($A2874,'2018'!$A$8:$C$209,3,FALSE),0)</f>
        <v>0</v>
      </c>
      <c r="G2874" s="42">
        <f>IFERROR(VLOOKUP($A2874,'2019'!$A$8:$C$282,3,FALSE),0)</f>
        <v>0</v>
      </c>
      <c r="H2874" s="42">
        <f>+IFERROR(VLOOKUP($A2874,'2020'!$A$14:$C$247,3,FALSE),0)</f>
        <v>0</v>
      </c>
      <c r="I2874" s="42">
        <f>+IFERROR(VLOOKUP($A2874,'2021'!$A$12:$C$276,3,FALSE),0)</f>
        <v>0</v>
      </c>
      <c r="J2874" s="42">
        <f>+IFERROR(VLOOKUP($A2874,'2022'!$A:$O,4,FALSE),0)</f>
        <v>0</v>
      </c>
      <c r="K2874" s="42">
        <f>+IFERROR(VLOOKUP($A2874,'2022'!$A:$O,5,FALSE),0)</f>
        <v>0</v>
      </c>
      <c r="L2874" s="42">
        <f>+IFERROR(VLOOKUP($A2874,'2022'!$A:$O,6,FALSE),0)</f>
        <v>0</v>
      </c>
      <c r="M2874" s="42">
        <f>+IFERROR(VLOOKUP($A2874,'2022'!$A:$O,7,FALSE),0)</f>
        <v>0</v>
      </c>
      <c r="N2874" s="42">
        <f>+IFERROR(VLOOKUP($A2874,'2022'!$A:$O,8,FALSE),0)</f>
        <v>0</v>
      </c>
      <c r="O2874" s="42">
        <f>+IFERROR(VLOOKUP($A2874,'2022'!$A:$O,9,FALSE),0)</f>
        <v>0</v>
      </c>
      <c r="P2874" s="42">
        <f>+IFERROR(VLOOKUP($A2874,'2022'!$A:$O,10,FALSE),0)</f>
        <v>0</v>
      </c>
      <c r="Q2874" s="42">
        <f>+IFERROR(VLOOKUP($A2874,'2022'!$A:$O,11,FALSE),0)</f>
        <v>0</v>
      </c>
      <c r="R2874" s="42">
        <f>+IFERROR(VLOOKUP($A2874,'2022'!$A:$O,12,FALSE),0)</f>
        <v>0</v>
      </c>
      <c r="S2874" s="42">
        <f>+IFERROR(VLOOKUP($A2874,'2022'!$A:$O,13,FALSE),0)</f>
        <v>0</v>
      </c>
      <c r="T2874" s="42">
        <f>+IFERROR(VLOOKUP($A2874,'2022'!$A:$O,14,FALSE),0)</f>
        <v>0</v>
      </c>
      <c r="U2874" s="42">
        <f>+IFERROR(VLOOKUP($A2874,'2022'!$A:$O,15,FALSE),0)</f>
        <v>0</v>
      </c>
    </row>
    <row r="2875" spans="1:21" ht="12" hidden="1" x14ac:dyDescent="0.25">
      <c r="A2875" s="34">
        <v>61301004</v>
      </c>
      <c r="B2875" s="35" t="s">
        <v>1243</v>
      </c>
      <c r="C2875" s="35" t="s">
        <v>5</v>
      </c>
      <c r="D2875" s="35">
        <f t="shared" si="2757"/>
        <v>8</v>
      </c>
      <c r="E2875" s="41">
        <f t="shared" ref="E2875:U2875" si="2796">+E2876</f>
        <v>0</v>
      </c>
      <c r="F2875" s="41">
        <f t="shared" si="2796"/>
        <v>0</v>
      </c>
      <c r="G2875" s="41">
        <f t="shared" si="2796"/>
        <v>0</v>
      </c>
      <c r="H2875" s="41">
        <f t="shared" si="2796"/>
        <v>0</v>
      </c>
      <c r="I2875" s="41">
        <f t="shared" si="2796"/>
        <v>0</v>
      </c>
      <c r="J2875" s="41">
        <f t="shared" si="2796"/>
        <v>0</v>
      </c>
      <c r="K2875" s="41">
        <f t="shared" si="2796"/>
        <v>0</v>
      </c>
      <c r="L2875" s="41">
        <f t="shared" si="2796"/>
        <v>0</v>
      </c>
      <c r="M2875" s="41">
        <f t="shared" si="2796"/>
        <v>0</v>
      </c>
      <c r="N2875" s="41">
        <f t="shared" si="2796"/>
        <v>0</v>
      </c>
      <c r="O2875" s="41">
        <f t="shared" si="2796"/>
        <v>0</v>
      </c>
      <c r="P2875" s="41">
        <f t="shared" si="2796"/>
        <v>0</v>
      </c>
      <c r="Q2875" s="41">
        <f t="shared" si="2796"/>
        <v>0</v>
      </c>
      <c r="R2875" s="41">
        <f t="shared" si="2796"/>
        <v>0</v>
      </c>
      <c r="S2875" s="41">
        <f t="shared" si="2796"/>
        <v>0</v>
      </c>
      <c r="T2875" s="41">
        <f t="shared" si="2796"/>
        <v>0</v>
      </c>
      <c r="U2875" s="41">
        <f t="shared" si="2796"/>
        <v>0</v>
      </c>
    </row>
    <row r="2876" spans="1:21" hidden="1" x14ac:dyDescent="0.2">
      <c r="A2876" s="3">
        <v>6130100401</v>
      </c>
      <c r="B2876" s="4" t="s">
        <v>949</v>
      </c>
      <c r="C2876" s="4" t="s">
        <v>9</v>
      </c>
      <c r="D2876" s="4">
        <f t="shared" si="2757"/>
        <v>10</v>
      </c>
      <c r="E2876" s="42">
        <f>+F2876+G2876+J2876+K2876+L2876+H2876+M2876+N2876+I2876+O2876+P2876+Q2876+R2876+S2876+T2876+U2876</f>
        <v>0</v>
      </c>
      <c r="F2876" s="42">
        <f>IFERROR(VLOOKUP($A2876,'2018'!$A$8:$C$209,3,FALSE),0)</f>
        <v>0</v>
      </c>
      <c r="G2876" s="42">
        <f>IFERROR(VLOOKUP($A2876,'2019'!$A$8:$C$282,3,FALSE),0)</f>
        <v>0</v>
      </c>
      <c r="H2876" s="42">
        <f>+IFERROR(VLOOKUP($A2876,'2020'!$A$14:$C$247,3,FALSE),0)</f>
        <v>0</v>
      </c>
      <c r="I2876" s="42">
        <f>+IFERROR(VLOOKUP($A2876,'2021'!$A$12:$C$276,3,FALSE),0)</f>
        <v>0</v>
      </c>
      <c r="J2876" s="42">
        <f>+IFERROR(VLOOKUP($A2876,'2022'!$A:$O,4,FALSE),0)</f>
        <v>0</v>
      </c>
      <c r="K2876" s="42">
        <f>+IFERROR(VLOOKUP($A2876,'2022'!$A:$O,5,FALSE),0)</f>
        <v>0</v>
      </c>
      <c r="L2876" s="42">
        <f>+IFERROR(VLOOKUP($A2876,'2022'!$A:$O,6,FALSE),0)</f>
        <v>0</v>
      </c>
      <c r="M2876" s="42">
        <f>+IFERROR(VLOOKUP($A2876,'2022'!$A:$O,7,FALSE),0)</f>
        <v>0</v>
      </c>
      <c r="N2876" s="42">
        <f>+IFERROR(VLOOKUP($A2876,'2022'!$A:$O,8,FALSE),0)</f>
        <v>0</v>
      </c>
      <c r="O2876" s="42">
        <f>+IFERROR(VLOOKUP($A2876,'2022'!$A:$O,9,FALSE),0)</f>
        <v>0</v>
      </c>
      <c r="P2876" s="42">
        <f>+IFERROR(VLOOKUP($A2876,'2022'!$A:$O,10,FALSE),0)</f>
        <v>0</v>
      </c>
      <c r="Q2876" s="42">
        <f>+IFERROR(VLOOKUP($A2876,'2022'!$A:$O,11,FALSE),0)</f>
        <v>0</v>
      </c>
      <c r="R2876" s="42">
        <f>+IFERROR(VLOOKUP($A2876,'2022'!$A:$O,12,FALSE),0)</f>
        <v>0</v>
      </c>
      <c r="S2876" s="42">
        <f>+IFERROR(VLOOKUP($A2876,'2022'!$A:$O,13,FALSE),0)</f>
        <v>0</v>
      </c>
      <c r="T2876" s="42">
        <f>+IFERROR(VLOOKUP($A2876,'2022'!$A:$O,14,FALSE),0)</f>
        <v>0</v>
      </c>
      <c r="U2876" s="42">
        <f>+IFERROR(VLOOKUP($A2876,'2022'!$A:$O,15,FALSE),0)</f>
        <v>0</v>
      </c>
    </row>
    <row r="2877" spans="1:21" ht="12" hidden="1" x14ac:dyDescent="0.25">
      <c r="A2877" s="5">
        <v>613095</v>
      </c>
      <c r="B2877" s="6" t="s">
        <v>947</v>
      </c>
      <c r="C2877" s="6" t="s">
        <v>5</v>
      </c>
      <c r="D2877" s="6">
        <f t="shared" si="2757"/>
        <v>6</v>
      </c>
      <c r="E2877" s="40">
        <f>+E2878+E2883+E2885</f>
        <v>40199239298</v>
      </c>
      <c r="F2877" s="40">
        <f t="shared" ref="F2877:N2877" si="2797">+F2878+F2883+F2885</f>
        <v>0</v>
      </c>
      <c r="G2877" s="40">
        <f t="shared" si="2797"/>
        <v>0</v>
      </c>
      <c r="H2877" s="40">
        <f t="shared" si="2797"/>
        <v>0</v>
      </c>
      <c r="I2877" s="40">
        <f t="shared" si="2797"/>
        <v>0</v>
      </c>
      <c r="J2877" s="40">
        <f t="shared" si="2797"/>
        <v>0</v>
      </c>
      <c r="K2877" s="40">
        <f t="shared" si="2797"/>
        <v>0</v>
      </c>
      <c r="L2877" s="40">
        <f t="shared" si="2797"/>
        <v>978529133</v>
      </c>
      <c r="M2877" s="40">
        <f t="shared" si="2797"/>
        <v>9649560888</v>
      </c>
      <c r="N2877" s="40">
        <f t="shared" si="2797"/>
        <v>13175811885</v>
      </c>
      <c r="O2877" s="40">
        <f t="shared" ref="O2877:S2877" si="2798">+O2878+O2883+O2885</f>
        <v>3242086219</v>
      </c>
      <c r="P2877" s="40">
        <f t="shared" si="2798"/>
        <v>784377206</v>
      </c>
      <c r="Q2877" s="40">
        <f t="shared" si="2798"/>
        <v>2550108083</v>
      </c>
      <c r="R2877" s="40">
        <f t="shared" si="2798"/>
        <v>1447779954</v>
      </c>
      <c r="S2877" s="40">
        <f t="shared" si="2798"/>
        <v>1589152886</v>
      </c>
      <c r="T2877" s="40">
        <f t="shared" ref="T2877:U2877" si="2799">+T2878+T2883+T2885</f>
        <v>386421000</v>
      </c>
      <c r="U2877" s="40">
        <f t="shared" si="2799"/>
        <v>6395412044</v>
      </c>
    </row>
    <row r="2878" spans="1:21" ht="12" hidden="1" x14ac:dyDescent="0.25">
      <c r="A2878" s="34">
        <v>61309501</v>
      </c>
      <c r="B2878" s="35" t="s">
        <v>947</v>
      </c>
      <c r="C2878" s="35" t="s">
        <v>5</v>
      </c>
      <c r="D2878" s="35">
        <f t="shared" si="2757"/>
        <v>8</v>
      </c>
      <c r="E2878" s="41">
        <f t="shared" ref="E2878:L2878" si="2800">+E2879+E2880+E2881+E2882</f>
        <v>0</v>
      </c>
      <c r="F2878" s="41">
        <f t="shared" si="2800"/>
        <v>0</v>
      </c>
      <c r="G2878" s="41">
        <f t="shared" si="2800"/>
        <v>0</v>
      </c>
      <c r="H2878" s="41">
        <f t="shared" ref="H2878" si="2801">+H2879+H2880+H2881+H2882</f>
        <v>0</v>
      </c>
      <c r="I2878" s="41">
        <f t="shared" ref="I2878" si="2802">+I2879+I2880+I2881+I2882</f>
        <v>0</v>
      </c>
      <c r="J2878" s="41">
        <f t="shared" si="2800"/>
        <v>0</v>
      </c>
      <c r="K2878" s="41">
        <f t="shared" si="2800"/>
        <v>0</v>
      </c>
      <c r="L2878" s="41">
        <f t="shared" si="2800"/>
        <v>0</v>
      </c>
      <c r="M2878" s="41">
        <f t="shared" ref="M2878:N2878" si="2803">+M2879+M2880+M2881+M2882</f>
        <v>0</v>
      </c>
      <c r="N2878" s="41">
        <f t="shared" si="2803"/>
        <v>0</v>
      </c>
      <c r="O2878" s="41">
        <f t="shared" ref="O2878:S2878" si="2804">+O2879+O2880+O2881+O2882</f>
        <v>0</v>
      </c>
      <c r="P2878" s="41">
        <f t="shared" si="2804"/>
        <v>0</v>
      </c>
      <c r="Q2878" s="41">
        <f t="shared" si="2804"/>
        <v>0</v>
      </c>
      <c r="R2878" s="41">
        <f t="shared" si="2804"/>
        <v>0</v>
      </c>
      <c r="S2878" s="41">
        <f t="shared" si="2804"/>
        <v>0</v>
      </c>
      <c r="T2878" s="41">
        <f t="shared" ref="T2878:U2878" si="2805">+T2879+T2880+T2881+T2882</f>
        <v>0</v>
      </c>
      <c r="U2878" s="41">
        <f t="shared" si="2805"/>
        <v>0</v>
      </c>
    </row>
    <row r="2879" spans="1:21" hidden="1" x14ac:dyDescent="0.2">
      <c r="A2879" s="3">
        <v>6130950101</v>
      </c>
      <c r="B2879" s="4" t="s">
        <v>1245</v>
      </c>
      <c r="C2879" s="4" t="s">
        <v>9</v>
      </c>
      <c r="D2879" s="4">
        <f t="shared" si="2757"/>
        <v>10</v>
      </c>
      <c r="E2879" s="42">
        <f t="shared" ref="E2879:E2882" si="2806">+F2879+G2879+J2879+K2879+L2879+H2879+M2879+N2879+I2879+O2879+P2879+Q2879+R2879+S2879+T2879+U2879</f>
        <v>0</v>
      </c>
      <c r="F2879" s="42">
        <f>IFERROR(VLOOKUP($A2879,'2018'!$A$8:$C$209,3,FALSE),0)</f>
        <v>0</v>
      </c>
      <c r="G2879" s="42">
        <f>IFERROR(VLOOKUP($A2879,'2019'!$A$8:$C$282,3,FALSE),0)</f>
        <v>0</v>
      </c>
      <c r="H2879" s="42">
        <f>+IFERROR(VLOOKUP($A2879,'2020'!$A$14:$C$247,3,FALSE),0)</f>
        <v>0</v>
      </c>
      <c r="I2879" s="42">
        <f>+IFERROR(VLOOKUP($A2879,'2021'!$A$12:$C$276,3,FALSE),0)</f>
        <v>0</v>
      </c>
      <c r="J2879" s="42">
        <f>+IFERROR(VLOOKUP($A2879,'2022'!$A:$O,4,FALSE),0)</f>
        <v>0</v>
      </c>
      <c r="K2879" s="42">
        <f>+IFERROR(VLOOKUP($A2879,'2022'!$A:$O,5,FALSE),0)</f>
        <v>0</v>
      </c>
      <c r="L2879" s="42">
        <f>+IFERROR(VLOOKUP($A2879,'2022'!$A:$O,6,FALSE),0)</f>
        <v>0</v>
      </c>
      <c r="M2879" s="42">
        <f>+IFERROR(VLOOKUP($A2879,'2022'!$A:$O,7,FALSE),0)</f>
        <v>0</v>
      </c>
      <c r="N2879" s="42">
        <f>+IFERROR(VLOOKUP($A2879,'2022'!$A:$O,8,FALSE),0)</f>
        <v>0</v>
      </c>
      <c r="O2879" s="42">
        <f>+IFERROR(VLOOKUP($A2879,'2022'!$A:$O,9,FALSE),0)</f>
        <v>0</v>
      </c>
      <c r="P2879" s="42">
        <f>+IFERROR(VLOOKUP($A2879,'2022'!$A:$O,10,FALSE),0)</f>
        <v>0</v>
      </c>
      <c r="Q2879" s="42">
        <f>+IFERROR(VLOOKUP($A2879,'2022'!$A:$O,11,FALSE),0)</f>
        <v>0</v>
      </c>
      <c r="R2879" s="42">
        <f>+IFERROR(VLOOKUP($A2879,'2022'!$A:$O,12,FALSE),0)</f>
        <v>0</v>
      </c>
      <c r="S2879" s="42">
        <f>+IFERROR(VLOOKUP($A2879,'2022'!$A:$O,13,FALSE),0)</f>
        <v>0</v>
      </c>
      <c r="T2879" s="42">
        <f>+IFERROR(VLOOKUP($A2879,'2022'!$A:$O,14,FALSE),0)</f>
        <v>0</v>
      </c>
      <c r="U2879" s="42">
        <f>+IFERROR(VLOOKUP($A2879,'2022'!$A:$O,15,FALSE),0)</f>
        <v>0</v>
      </c>
    </row>
    <row r="2880" spans="1:21" hidden="1" x14ac:dyDescent="0.2">
      <c r="A2880" s="3">
        <v>6130950102</v>
      </c>
      <c r="B2880" s="4" t="s">
        <v>1246</v>
      </c>
      <c r="C2880" s="4" t="s">
        <v>9</v>
      </c>
      <c r="D2880" s="4">
        <f t="shared" si="2757"/>
        <v>10</v>
      </c>
      <c r="E2880" s="42">
        <f t="shared" si="2806"/>
        <v>0</v>
      </c>
      <c r="F2880" s="42">
        <f>IFERROR(VLOOKUP($A2880,'2018'!$A$8:$C$209,3,FALSE),0)</f>
        <v>0</v>
      </c>
      <c r="G2880" s="42">
        <f>IFERROR(VLOOKUP($A2880,'2019'!$A$8:$C$282,3,FALSE),0)</f>
        <v>0</v>
      </c>
      <c r="H2880" s="42">
        <f>+IFERROR(VLOOKUP($A2880,'2020'!$A$14:$C$247,3,FALSE),0)</f>
        <v>0</v>
      </c>
      <c r="I2880" s="42">
        <f>+IFERROR(VLOOKUP($A2880,'2021'!$A$12:$C$276,3,FALSE),0)</f>
        <v>0</v>
      </c>
      <c r="J2880" s="42">
        <f>+IFERROR(VLOOKUP($A2880,'2022'!$A:$O,4,FALSE),0)</f>
        <v>0</v>
      </c>
      <c r="K2880" s="42">
        <f>+IFERROR(VLOOKUP($A2880,'2022'!$A:$O,5,FALSE),0)</f>
        <v>0</v>
      </c>
      <c r="L2880" s="42">
        <f>+IFERROR(VLOOKUP($A2880,'2022'!$A:$O,6,FALSE),0)</f>
        <v>0</v>
      </c>
      <c r="M2880" s="42">
        <f>+IFERROR(VLOOKUP($A2880,'2022'!$A:$O,7,FALSE),0)</f>
        <v>0</v>
      </c>
      <c r="N2880" s="42">
        <f>+IFERROR(VLOOKUP($A2880,'2022'!$A:$O,8,FALSE),0)</f>
        <v>0</v>
      </c>
      <c r="O2880" s="42">
        <f>+IFERROR(VLOOKUP($A2880,'2022'!$A:$O,9,FALSE),0)</f>
        <v>0</v>
      </c>
      <c r="P2880" s="42">
        <f>+IFERROR(VLOOKUP($A2880,'2022'!$A:$O,10,FALSE),0)</f>
        <v>0</v>
      </c>
      <c r="Q2880" s="42">
        <f>+IFERROR(VLOOKUP($A2880,'2022'!$A:$O,11,FALSE),0)</f>
        <v>0</v>
      </c>
      <c r="R2880" s="42">
        <f>+IFERROR(VLOOKUP($A2880,'2022'!$A:$O,12,FALSE),0)</f>
        <v>0</v>
      </c>
      <c r="S2880" s="42">
        <f>+IFERROR(VLOOKUP($A2880,'2022'!$A:$O,13,FALSE),0)</f>
        <v>0</v>
      </c>
      <c r="T2880" s="42">
        <f>+IFERROR(VLOOKUP($A2880,'2022'!$A:$O,14,FALSE),0)</f>
        <v>0</v>
      </c>
      <c r="U2880" s="42">
        <f>+IFERROR(VLOOKUP($A2880,'2022'!$A:$O,15,FALSE),0)</f>
        <v>0</v>
      </c>
    </row>
    <row r="2881" spans="1:21" hidden="1" x14ac:dyDescent="0.2">
      <c r="A2881" s="3">
        <v>6130950103</v>
      </c>
      <c r="B2881" s="4" t="s">
        <v>963</v>
      </c>
      <c r="C2881" s="4" t="s">
        <v>9</v>
      </c>
      <c r="D2881" s="4">
        <f t="shared" si="2757"/>
        <v>10</v>
      </c>
      <c r="E2881" s="42">
        <f t="shared" si="2806"/>
        <v>0</v>
      </c>
      <c r="F2881" s="42">
        <f>IFERROR(VLOOKUP($A2881,'2018'!$A$8:$C$209,3,FALSE),0)</f>
        <v>0</v>
      </c>
      <c r="G2881" s="42">
        <f>IFERROR(VLOOKUP($A2881,'2019'!$A$8:$C$282,3,FALSE),0)</f>
        <v>0</v>
      </c>
      <c r="H2881" s="42">
        <f>+IFERROR(VLOOKUP($A2881,'2020'!$A$14:$C$247,3,FALSE),0)</f>
        <v>0</v>
      </c>
      <c r="I2881" s="42">
        <f>+IFERROR(VLOOKUP($A2881,'2021'!$A$12:$C$276,3,FALSE),0)</f>
        <v>0</v>
      </c>
      <c r="J2881" s="42">
        <f>+IFERROR(VLOOKUP($A2881,'2022'!$A:$O,4,FALSE),0)</f>
        <v>0</v>
      </c>
      <c r="K2881" s="42">
        <f>+IFERROR(VLOOKUP($A2881,'2022'!$A:$O,5,FALSE),0)</f>
        <v>0</v>
      </c>
      <c r="L2881" s="42">
        <f>+IFERROR(VLOOKUP($A2881,'2022'!$A:$O,6,FALSE),0)</f>
        <v>0</v>
      </c>
      <c r="M2881" s="42">
        <f>+IFERROR(VLOOKUP($A2881,'2022'!$A:$O,7,FALSE),0)</f>
        <v>0</v>
      </c>
      <c r="N2881" s="42">
        <f>+IFERROR(VLOOKUP($A2881,'2022'!$A:$O,8,FALSE),0)</f>
        <v>0</v>
      </c>
      <c r="O2881" s="42">
        <f>+IFERROR(VLOOKUP($A2881,'2022'!$A:$O,9,FALSE),0)</f>
        <v>0</v>
      </c>
      <c r="P2881" s="42">
        <f>+IFERROR(VLOOKUP($A2881,'2022'!$A:$O,10,FALSE),0)</f>
        <v>0</v>
      </c>
      <c r="Q2881" s="42">
        <f>+IFERROR(VLOOKUP($A2881,'2022'!$A:$O,11,FALSE),0)</f>
        <v>0</v>
      </c>
      <c r="R2881" s="42">
        <f>+IFERROR(VLOOKUP($A2881,'2022'!$A:$O,12,FALSE),0)</f>
        <v>0</v>
      </c>
      <c r="S2881" s="42">
        <f>+IFERROR(VLOOKUP($A2881,'2022'!$A:$O,13,FALSE),0)</f>
        <v>0</v>
      </c>
      <c r="T2881" s="42">
        <f>+IFERROR(VLOOKUP($A2881,'2022'!$A:$O,14,FALSE),0)</f>
        <v>0</v>
      </c>
      <c r="U2881" s="42">
        <f>+IFERROR(VLOOKUP($A2881,'2022'!$A:$O,15,FALSE),0)</f>
        <v>0</v>
      </c>
    </row>
    <row r="2882" spans="1:21" ht="12" hidden="1" customHeight="1" x14ac:dyDescent="0.2">
      <c r="A2882" s="3">
        <v>6130950104</v>
      </c>
      <c r="B2882" s="4" t="s">
        <v>964</v>
      </c>
      <c r="C2882" s="4" t="s">
        <v>9</v>
      </c>
      <c r="D2882" s="4">
        <f t="shared" si="2757"/>
        <v>10</v>
      </c>
      <c r="E2882" s="42">
        <f t="shared" si="2806"/>
        <v>0</v>
      </c>
      <c r="F2882" s="42">
        <f>IFERROR(VLOOKUP($A2882,'2018'!$A$8:$C$209,3,FALSE),0)</f>
        <v>0</v>
      </c>
      <c r="G2882" s="42">
        <f>IFERROR(VLOOKUP($A2882,'2019'!$A$8:$C$282,3,FALSE),0)</f>
        <v>0</v>
      </c>
      <c r="H2882" s="42">
        <f>+IFERROR(VLOOKUP($A2882,'2020'!$A$14:$C$247,3,FALSE),0)</f>
        <v>0</v>
      </c>
      <c r="I2882" s="42">
        <f>+IFERROR(VLOOKUP($A2882,'2021'!$A$12:$C$276,3,FALSE),0)</f>
        <v>0</v>
      </c>
      <c r="J2882" s="42">
        <f>+IFERROR(VLOOKUP($A2882,'2022'!$A:$O,4,FALSE),0)</f>
        <v>0</v>
      </c>
      <c r="K2882" s="42">
        <f>+IFERROR(VLOOKUP($A2882,'2022'!$A:$O,5,FALSE),0)</f>
        <v>0</v>
      </c>
      <c r="L2882" s="42">
        <f>+IFERROR(VLOOKUP($A2882,'2022'!$A:$O,6,FALSE),0)</f>
        <v>0</v>
      </c>
      <c r="M2882" s="42">
        <f>+IFERROR(VLOOKUP($A2882,'2022'!$A:$O,7,FALSE),0)</f>
        <v>0</v>
      </c>
      <c r="N2882" s="42">
        <f>+IFERROR(VLOOKUP($A2882,'2022'!$A:$O,8,FALSE),0)</f>
        <v>0</v>
      </c>
      <c r="O2882" s="42">
        <f>+IFERROR(VLOOKUP($A2882,'2022'!$A:$O,9,FALSE),0)</f>
        <v>0</v>
      </c>
      <c r="P2882" s="42">
        <f>+IFERROR(VLOOKUP($A2882,'2022'!$A:$O,10,FALSE),0)</f>
        <v>0</v>
      </c>
      <c r="Q2882" s="42">
        <f>+IFERROR(VLOOKUP($A2882,'2022'!$A:$O,11,FALSE),0)</f>
        <v>0</v>
      </c>
      <c r="R2882" s="42">
        <f>+IFERROR(VLOOKUP($A2882,'2022'!$A:$O,12,FALSE),0)</f>
        <v>0</v>
      </c>
      <c r="S2882" s="42">
        <f>+IFERROR(VLOOKUP($A2882,'2022'!$A:$O,13,FALSE),0)</f>
        <v>0</v>
      </c>
      <c r="T2882" s="42">
        <f>+IFERROR(VLOOKUP($A2882,'2022'!$A:$O,14,FALSE),0)</f>
        <v>0</v>
      </c>
      <c r="U2882" s="42">
        <f>+IFERROR(VLOOKUP($A2882,'2022'!$A:$O,15,FALSE),0)</f>
        <v>0</v>
      </c>
    </row>
    <row r="2883" spans="1:21" ht="12" hidden="1" customHeight="1" x14ac:dyDescent="0.25">
      <c r="A2883" s="34">
        <v>61309502</v>
      </c>
      <c r="B2883" s="35" t="s">
        <v>952</v>
      </c>
      <c r="C2883" s="35" t="s">
        <v>5</v>
      </c>
      <c r="D2883" s="35">
        <f t="shared" si="2757"/>
        <v>8</v>
      </c>
      <c r="E2883" s="41">
        <f t="shared" ref="E2883:U2885" si="2807">+E2884</f>
        <v>0</v>
      </c>
      <c r="F2883" s="41">
        <f t="shared" si="2807"/>
        <v>0</v>
      </c>
      <c r="G2883" s="41">
        <f t="shared" si="2807"/>
        <v>0</v>
      </c>
      <c r="H2883" s="41">
        <f t="shared" si="2807"/>
        <v>0</v>
      </c>
      <c r="I2883" s="41">
        <f t="shared" si="2807"/>
        <v>0</v>
      </c>
      <c r="J2883" s="41">
        <f t="shared" si="2807"/>
        <v>0</v>
      </c>
      <c r="K2883" s="41">
        <f t="shared" si="2807"/>
        <v>0</v>
      </c>
      <c r="L2883" s="41">
        <f t="shared" si="2807"/>
        <v>0</v>
      </c>
      <c r="M2883" s="41">
        <f t="shared" si="2807"/>
        <v>0</v>
      </c>
      <c r="N2883" s="41">
        <f t="shared" si="2807"/>
        <v>0</v>
      </c>
      <c r="O2883" s="41">
        <f t="shared" si="2807"/>
        <v>0</v>
      </c>
      <c r="P2883" s="41">
        <f t="shared" si="2807"/>
        <v>0</v>
      </c>
      <c r="Q2883" s="41">
        <f t="shared" si="2807"/>
        <v>0</v>
      </c>
      <c r="R2883" s="41">
        <f t="shared" si="2807"/>
        <v>0</v>
      </c>
      <c r="S2883" s="41">
        <f t="shared" si="2807"/>
        <v>0</v>
      </c>
      <c r="T2883" s="41">
        <f t="shared" si="2807"/>
        <v>0</v>
      </c>
      <c r="U2883" s="41">
        <f t="shared" si="2807"/>
        <v>0</v>
      </c>
    </row>
    <row r="2884" spans="1:21" ht="12" hidden="1" customHeight="1" x14ac:dyDescent="0.2">
      <c r="A2884" s="3">
        <v>6130950201</v>
      </c>
      <c r="B2884" s="4" t="s">
        <v>965</v>
      </c>
      <c r="C2884" s="4" t="s">
        <v>9</v>
      </c>
      <c r="D2884" s="4">
        <f t="shared" si="2757"/>
        <v>10</v>
      </c>
      <c r="E2884" s="42">
        <f>+F2884+G2884+J2884+K2884+L2884+H2884+M2884+N2884+I2884+O2884+P2884+Q2884+R2884+S2884+T2884+U2884</f>
        <v>0</v>
      </c>
      <c r="F2884" s="42">
        <f>IFERROR(VLOOKUP($A2884,'2018'!$A$8:$C$209,3,FALSE),0)</f>
        <v>0</v>
      </c>
      <c r="G2884" s="42">
        <f>IFERROR(VLOOKUP($A2884,'2019'!$A$8:$C$282,3,FALSE),0)</f>
        <v>0</v>
      </c>
      <c r="H2884" s="42">
        <f>+IFERROR(VLOOKUP($A2884,'2020'!$A$14:$C$247,3,FALSE),0)</f>
        <v>0</v>
      </c>
      <c r="I2884" s="42">
        <f>+IFERROR(VLOOKUP($A2884,'2021'!$A$12:$C$276,3,FALSE),0)</f>
        <v>0</v>
      </c>
      <c r="J2884" s="42">
        <f>+IFERROR(VLOOKUP($A2884,'2022'!$A:$O,4,FALSE),0)</f>
        <v>0</v>
      </c>
      <c r="K2884" s="42">
        <f>+IFERROR(VLOOKUP($A2884,'2022'!$A:$O,5,FALSE),0)</f>
        <v>0</v>
      </c>
      <c r="L2884" s="42">
        <f>+IFERROR(VLOOKUP($A2884,'2022'!$A:$O,6,FALSE),0)</f>
        <v>0</v>
      </c>
      <c r="M2884" s="42">
        <f>+IFERROR(VLOOKUP($A2884,'2022'!$A:$O,7,FALSE),0)</f>
        <v>0</v>
      </c>
      <c r="N2884" s="42">
        <f>+IFERROR(VLOOKUP($A2884,'2022'!$A:$O,8,FALSE),0)</f>
        <v>0</v>
      </c>
      <c r="O2884" s="42">
        <f>+IFERROR(VLOOKUP($A2884,'2022'!$A:$O,9,FALSE),0)</f>
        <v>0</v>
      </c>
      <c r="P2884" s="42">
        <f>+IFERROR(VLOOKUP($A2884,'2022'!$A:$O,10,FALSE),0)</f>
        <v>0</v>
      </c>
      <c r="Q2884" s="42">
        <f>+IFERROR(VLOOKUP($A2884,'2022'!$A:$O,11,FALSE),0)</f>
        <v>0</v>
      </c>
      <c r="R2884" s="42">
        <f>+IFERROR(VLOOKUP($A2884,'2022'!$A:$O,12,FALSE),0)</f>
        <v>0</v>
      </c>
      <c r="S2884" s="42">
        <f>+IFERROR(VLOOKUP($A2884,'2022'!$A:$O,13,FALSE),0)</f>
        <v>0</v>
      </c>
      <c r="T2884" s="42">
        <f>+IFERROR(VLOOKUP($A2884,'2022'!$A:$O,14,FALSE),0)</f>
        <v>0</v>
      </c>
      <c r="U2884" s="42">
        <f>+IFERROR(VLOOKUP($A2884,'2022'!$A:$O,15,FALSE),0)</f>
        <v>0</v>
      </c>
    </row>
    <row r="2885" spans="1:21" ht="12" hidden="1" customHeight="1" x14ac:dyDescent="0.25">
      <c r="A2885" s="34">
        <v>61309901</v>
      </c>
      <c r="B2885" s="35" t="s">
        <v>1406</v>
      </c>
      <c r="C2885" s="35" t="s">
        <v>5</v>
      </c>
      <c r="D2885" s="35">
        <f t="shared" ref="D2885:D2886" si="2808">+LEN(A2885)</f>
        <v>8</v>
      </c>
      <c r="E2885" s="41">
        <f t="shared" si="2807"/>
        <v>40199239298</v>
      </c>
      <c r="F2885" s="41">
        <f t="shared" si="2807"/>
        <v>0</v>
      </c>
      <c r="G2885" s="41">
        <f t="shared" si="2807"/>
        <v>0</v>
      </c>
      <c r="H2885" s="41">
        <f t="shared" si="2807"/>
        <v>0</v>
      </c>
      <c r="I2885" s="41">
        <f t="shared" si="2807"/>
        <v>0</v>
      </c>
      <c r="J2885" s="41">
        <f t="shared" si="2807"/>
        <v>0</v>
      </c>
      <c r="K2885" s="41">
        <f t="shared" si="2807"/>
        <v>0</v>
      </c>
      <c r="L2885" s="41">
        <f t="shared" si="2807"/>
        <v>978529133</v>
      </c>
      <c r="M2885" s="41">
        <f t="shared" si="2807"/>
        <v>9649560888</v>
      </c>
      <c r="N2885" s="41">
        <f t="shared" si="2807"/>
        <v>13175811885</v>
      </c>
      <c r="O2885" s="41">
        <f t="shared" si="2807"/>
        <v>3242086219</v>
      </c>
      <c r="P2885" s="41">
        <f t="shared" si="2807"/>
        <v>784377206</v>
      </c>
      <c r="Q2885" s="41">
        <f t="shared" si="2807"/>
        <v>2550108083</v>
      </c>
      <c r="R2885" s="41">
        <f t="shared" si="2807"/>
        <v>1447779954</v>
      </c>
      <c r="S2885" s="41">
        <f t="shared" si="2807"/>
        <v>1589152886</v>
      </c>
      <c r="T2885" s="41">
        <f t="shared" si="2807"/>
        <v>386421000</v>
      </c>
      <c r="U2885" s="41">
        <f t="shared" si="2807"/>
        <v>6395412044</v>
      </c>
    </row>
    <row r="2886" spans="1:21" ht="12" hidden="1" customHeight="1" x14ac:dyDescent="0.2">
      <c r="A2886" s="3">
        <v>6130990101</v>
      </c>
      <c r="B2886" s="4" t="s">
        <v>1406</v>
      </c>
      <c r="C2886" s="4" t="s">
        <v>9</v>
      </c>
      <c r="D2886" s="4">
        <f t="shared" si="2808"/>
        <v>10</v>
      </c>
      <c r="E2886" s="42">
        <f>+F2886+G2886+J2886+K2886+L2886+H2886+M2886+N2886+I2886+O2886+P2886+Q2886+R2886+S2886+T2886+U2886</f>
        <v>40199239298</v>
      </c>
      <c r="F2886" s="42">
        <f>IFERROR(VLOOKUP($A2886,'2018'!$A$8:$C$209,3,FALSE),0)</f>
        <v>0</v>
      </c>
      <c r="G2886" s="42">
        <f>IFERROR(VLOOKUP($A2886,'2019'!$A$8:$C$282,3,FALSE),0)</f>
        <v>0</v>
      </c>
      <c r="H2886" s="42">
        <f>+IFERROR(VLOOKUP($A2886,'2020'!$A$14:$C$247,3,FALSE),0)</f>
        <v>0</v>
      </c>
      <c r="I2886" s="42">
        <f>+IFERROR(VLOOKUP($A2886,'2021'!$A$12:$C$276,3,FALSE),0)</f>
        <v>0</v>
      </c>
      <c r="J2886" s="42">
        <f>+IFERROR(VLOOKUP($A2886,'2022'!$A:$O,4,FALSE),0)</f>
        <v>0</v>
      </c>
      <c r="K2886" s="42">
        <f>+IFERROR(VLOOKUP($A2886,'2022'!$A:$O,5,FALSE),0)</f>
        <v>0</v>
      </c>
      <c r="L2886" s="42">
        <f>+IFERROR(VLOOKUP($A2886,'2022'!$A:$O,6,FALSE),0)</f>
        <v>978529133</v>
      </c>
      <c r="M2886" s="42">
        <f>+IFERROR(VLOOKUP($A2886,'2022'!$A:$O,7,FALSE),0)</f>
        <v>9649560888</v>
      </c>
      <c r="N2886" s="42">
        <f>+IFERROR(VLOOKUP($A2886,'2022'!$A:$O,8,FALSE),0)</f>
        <v>13175811885</v>
      </c>
      <c r="O2886" s="42">
        <f>+IFERROR(VLOOKUP($A2886,'2022'!$A:$O,9,FALSE),0)</f>
        <v>3242086219</v>
      </c>
      <c r="P2886" s="42">
        <f>+IFERROR(VLOOKUP($A2886,'2022'!$A:$O,10,FALSE),0)</f>
        <v>784377206</v>
      </c>
      <c r="Q2886" s="42">
        <f>+IFERROR(VLOOKUP($A2886,'2022'!$A:$O,11,FALSE),0)</f>
        <v>2550108083</v>
      </c>
      <c r="R2886" s="42">
        <f>+IFERROR(VLOOKUP($A2886,'2022'!$A:$O,12,FALSE),0)</f>
        <v>1447779954</v>
      </c>
      <c r="S2886" s="42">
        <f>+IFERROR(VLOOKUP($A2886,'2022'!$A:$O,13,FALSE),0)</f>
        <v>1589152886</v>
      </c>
      <c r="T2886" s="42">
        <f>+IFERROR(VLOOKUP($A2886,'2022'!$A:$O,14,FALSE),0)</f>
        <v>386421000</v>
      </c>
      <c r="U2886" s="42">
        <f>+IFERROR(VLOOKUP($A2886,'2022'!$A:$O,15,FALSE),0)</f>
        <v>6395412044</v>
      </c>
    </row>
    <row r="2887" spans="1:21" ht="12" hidden="1" customHeight="1" x14ac:dyDescent="0.25">
      <c r="A2887" s="28">
        <v>7</v>
      </c>
      <c r="B2887" s="29" t="s">
        <v>1247</v>
      </c>
      <c r="C2887" s="29" t="s">
        <v>5</v>
      </c>
      <c r="D2887" s="29">
        <f t="shared" si="2757"/>
        <v>1</v>
      </c>
      <c r="E2887" s="37">
        <f t="shared" ref="E2887:L2887" si="2809">+E2888+E2899+E2939+E3212</f>
        <v>0</v>
      </c>
      <c r="F2887" s="37">
        <f t="shared" si="2809"/>
        <v>0</v>
      </c>
      <c r="G2887" s="37">
        <f t="shared" si="2809"/>
        <v>0</v>
      </c>
      <c r="H2887" s="37">
        <f t="shared" ref="H2887" si="2810">+H2888+H2899+H2939+H3212</f>
        <v>0</v>
      </c>
      <c r="I2887" s="37">
        <f t="shared" ref="I2887" si="2811">+I2888+I2899+I2939+I3212</f>
        <v>0</v>
      </c>
      <c r="J2887" s="37">
        <f t="shared" si="2809"/>
        <v>0</v>
      </c>
      <c r="K2887" s="37">
        <f t="shared" si="2809"/>
        <v>0</v>
      </c>
      <c r="L2887" s="37">
        <f t="shared" si="2809"/>
        <v>0</v>
      </c>
      <c r="M2887" s="37">
        <f t="shared" ref="M2887:N2887" si="2812">+M2888+M2899+M2939+M3212</f>
        <v>0</v>
      </c>
      <c r="N2887" s="37">
        <f t="shared" si="2812"/>
        <v>0</v>
      </c>
      <c r="O2887" s="37">
        <f t="shared" ref="O2887:S2887" si="2813">+O2888+O2899+O2939+O3212</f>
        <v>0</v>
      </c>
      <c r="P2887" s="37">
        <f t="shared" si="2813"/>
        <v>0</v>
      </c>
      <c r="Q2887" s="37">
        <f t="shared" si="2813"/>
        <v>0</v>
      </c>
      <c r="R2887" s="37">
        <f t="shared" si="2813"/>
        <v>0</v>
      </c>
      <c r="S2887" s="37">
        <f t="shared" si="2813"/>
        <v>0</v>
      </c>
      <c r="T2887" s="37">
        <f t="shared" ref="T2887:U2887" si="2814">+T2888+T2899+T2939+T3212</f>
        <v>0</v>
      </c>
      <c r="U2887" s="37">
        <f t="shared" si="2814"/>
        <v>0</v>
      </c>
    </row>
    <row r="2888" spans="1:21" ht="12" hidden="1" x14ac:dyDescent="0.25">
      <c r="A2888" s="30">
        <v>71</v>
      </c>
      <c r="B2888" s="31" t="s">
        <v>186</v>
      </c>
      <c r="C2888" s="31" t="s">
        <v>5</v>
      </c>
      <c r="D2888" s="31">
        <f t="shared" si="2757"/>
        <v>2</v>
      </c>
      <c r="E2888" s="38">
        <f t="shared" ref="E2888:U2890" si="2815">+E2889</f>
        <v>0</v>
      </c>
      <c r="F2888" s="38">
        <f t="shared" si="2815"/>
        <v>0</v>
      </c>
      <c r="G2888" s="38">
        <f t="shared" si="2815"/>
        <v>0</v>
      </c>
      <c r="H2888" s="38">
        <f t="shared" si="2815"/>
        <v>0</v>
      </c>
      <c r="I2888" s="38">
        <f t="shared" si="2815"/>
        <v>0</v>
      </c>
      <c r="J2888" s="38">
        <f t="shared" si="2815"/>
        <v>0</v>
      </c>
      <c r="K2888" s="38">
        <f t="shared" si="2815"/>
        <v>0</v>
      </c>
      <c r="L2888" s="38">
        <f t="shared" si="2815"/>
        <v>0</v>
      </c>
      <c r="M2888" s="38">
        <f t="shared" si="2815"/>
        <v>0</v>
      </c>
      <c r="N2888" s="38">
        <f t="shared" si="2815"/>
        <v>0</v>
      </c>
      <c r="O2888" s="38">
        <f t="shared" si="2815"/>
        <v>0</v>
      </c>
      <c r="P2888" s="38">
        <f t="shared" si="2815"/>
        <v>0</v>
      </c>
      <c r="Q2888" s="38">
        <f t="shared" si="2815"/>
        <v>0</v>
      </c>
      <c r="R2888" s="38">
        <f t="shared" si="2815"/>
        <v>0</v>
      </c>
      <c r="S2888" s="38">
        <f t="shared" si="2815"/>
        <v>0</v>
      </c>
      <c r="T2888" s="38">
        <f t="shared" si="2815"/>
        <v>0</v>
      </c>
      <c r="U2888" s="38">
        <f t="shared" si="2815"/>
        <v>0</v>
      </c>
    </row>
    <row r="2889" spans="1:21" ht="12" hidden="1" x14ac:dyDescent="0.25">
      <c r="A2889" s="32">
        <v>7101</v>
      </c>
      <c r="B2889" s="33" t="s">
        <v>1248</v>
      </c>
      <c r="C2889" s="33" t="s">
        <v>5</v>
      </c>
      <c r="D2889" s="33">
        <f t="shared" si="2757"/>
        <v>4</v>
      </c>
      <c r="E2889" s="39">
        <f t="shared" si="2815"/>
        <v>0</v>
      </c>
      <c r="F2889" s="39">
        <f t="shared" si="2815"/>
        <v>0</v>
      </c>
      <c r="G2889" s="39">
        <f t="shared" si="2815"/>
        <v>0</v>
      </c>
      <c r="H2889" s="39">
        <f t="shared" si="2815"/>
        <v>0</v>
      </c>
      <c r="I2889" s="39">
        <f t="shared" si="2815"/>
        <v>0</v>
      </c>
      <c r="J2889" s="39">
        <f t="shared" si="2815"/>
        <v>0</v>
      </c>
      <c r="K2889" s="39">
        <f t="shared" si="2815"/>
        <v>0</v>
      </c>
      <c r="L2889" s="39">
        <f t="shared" si="2815"/>
        <v>0</v>
      </c>
      <c r="M2889" s="39">
        <f t="shared" si="2815"/>
        <v>0</v>
      </c>
      <c r="N2889" s="39">
        <f t="shared" si="2815"/>
        <v>0</v>
      </c>
      <c r="O2889" s="39">
        <f t="shared" si="2815"/>
        <v>0</v>
      </c>
      <c r="P2889" s="39">
        <f t="shared" si="2815"/>
        <v>0</v>
      </c>
      <c r="Q2889" s="39">
        <f t="shared" si="2815"/>
        <v>0</v>
      </c>
      <c r="R2889" s="39">
        <f t="shared" si="2815"/>
        <v>0</v>
      </c>
      <c r="S2889" s="39">
        <f t="shared" si="2815"/>
        <v>0</v>
      </c>
      <c r="T2889" s="39">
        <f t="shared" si="2815"/>
        <v>0</v>
      </c>
      <c r="U2889" s="39">
        <f t="shared" si="2815"/>
        <v>0</v>
      </c>
    </row>
    <row r="2890" spans="1:21" ht="12" hidden="1" x14ac:dyDescent="0.25">
      <c r="A2890" s="5">
        <v>710101</v>
      </c>
      <c r="B2890" s="6" t="s">
        <v>325</v>
      </c>
      <c r="C2890" s="6" t="s">
        <v>5</v>
      </c>
      <c r="D2890" s="6">
        <f t="shared" si="2757"/>
        <v>6</v>
      </c>
      <c r="E2890" s="40">
        <f t="shared" si="2815"/>
        <v>0</v>
      </c>
      <c r="F2890" s="40">
        <f t="shared" si="2815"/>
        <v>0</v>
      </c>
      <c r="G2890" s="40">
        <f t="shared" si="2815"/>
        <v>0</v>
      </c>
      <c r="H2890" s="40">
        <f t="shared" si="2815"/>
        <v>0</v>
      </c>
      <c r="I2890" s="40">
        <f t="shared" si="2815"/>
        <v>0</v>
      </c>
      <c r="J2890" s="40">
        <f t="shared" si="2815"/>
        <v>0</v>
      </c>
      <c r="K2890" s="40">
        <f t="shared" si="2815"/>
        <v>0</v>
      </c>
      <c r="L2890" s="40">
        <f t="shared" si="2815"/>
        <v>0</v>
      </c>
      <c r="M2890" s="40">
        <f t="shared" si="2815"/>
        <v>0</v>
      </c>
      <c r="N2890" s="40">
        <f t="shared" si="2815"/>
        <v>0</v>
      </c>
      <c r="O2890" s="40">
        <f t="shared" si="2815"/>
        <v>0</v>
      </c>
      <c r="P2890" s="40">
        <f t="shared" si="2815"/>
        <v>0</v>
      </c>
      <c r="Q2890" s="40">
        <f t="shared" si="2815"/>
        <v>0</v>
      </c>
      <c r="R2890" s="40">
        <f t="shared" si="2815"/>
        <v>0</v>
      </c>
      <c r="S2890" s="40">
        <f t="shared" si="2815"/>
        <v>0</v>
      </c>
      <c r="T2890" s="40">
        <f t="shared" si="2815"/>
        <v>0</v>
      </c>
      <c r="U2890" s="40">
        <f t="shared" si="2815"/>
        <v>0</v>
      </c>
    </row>
    <row r="2891" spans="1:21" ht="12" hidden="1" x14ac:dyDescent="0.25">
      <c r="A2891" s="34">
        <v>71010101</v>
      </c>
      <c r="B2891" s="35" t="s">
        <v>187</v>
      </c>
      <c r="C2891" s="35" t="s">
        <v>5</v>
      </c>
      <c r="D2891" s="35">
        <f t="shared" si="2757"/>
        <v>8</v>
      </c>
      <c r="E2891" s="41">
        <f t="shared" ref="E2891:L2891" si="2816">SUBTOTAL(9,E2892:E2898)</f>
        <v>0</v>
      </c>
      <c r="F2891" s="41">
        <f t="shared" si="2816"/>
        <v>0</v>
      </c>
      <c r="G2891" s="41">
        <f t="shared" si="2816"/>
        <v>0</v>
      </c>
      <c r="H2891" s="41">
        <f t="shared" ref="H2891" si="2817">SUBTOTAL(9,H2892:H2898)</f>
        <v>0</v>
      </c>
      <c r="I2891" s="41">
        <f t="shared" ref="I2891" si="2818">SUBTOTAL(9,I2892:I2898)</f>
        <v>0</v>
      </c>
      <c r="J2891" s="41">
        <f t="shared" si="2816"/>
        <v>0</v>
      </c>
      <c r="K2891" s="41">
        <f t="shared" si="2816"/>
        <v>0</v>
      </c>
      <c r="L2891" s="41">
        <f t="shared" si="2816"/>
        <v>0</v>
      </c>
      <c r="M2891" s="41">
        <f t="shared" ref="M2891:N2891" si="2819">SUBTOTAL(9,M2892:M2898)</f>
        <v>0</v>
      </c>
      <c r="N2891" s="41">
        <f t="shared" si="2819"/>
        <v>0</v>
      </c>
      <c r="O2891" s="41">
        <f t="shared" ref="O2891:S2891" si="2820">SUBTOTAL(9,O2892:O2898)</f>
        <v>0</v>
      </c>
      <c r="P2891" s="41">
        <f t="shared" si="2820"/>
        <v>0</v>
      </c>
      <c r="Q2891" s="41">
        <f t="shared" si="2820"/>
        <v>0</v>
      </c>
      <c r="R2891" s="41">
        <f t="shared" si="2820"/>
        <v>0</v>
      </c>
      <c r="S2891" s="41">
        <f t="shared" si="2820"/>
        <v>0</v>
      </c>
      <c r="T2891" s="41">
        <f t="shared" ref="T2891:U2891" si="2821">SUBTOTAL(9,T2892:T2898)</f>
        <v>0</v>
      </c>
      <c r="U2891" s="41">
        <f t="shared" si="2821"/>
        <v>0</v>
      </c>
    </row>
    <row r="2892" spans="1:21" hidden="1" x14ac:dyDescent="0.2">
      <c r="A2892" s="3">
        <v>7101010101</v>
      </c>
      <c r="B2892" s="4" t="s">
        <v>333</v>
      </c>
      <c r="C2892" s="4" t="s">
        <v>9</v>
      </c>
      <c r="D2892" s="4">
        <f t="shared" si="2757"/>
        <v>10</v>
      </c>
      <c r="E2892" s="42">
        <f t="shared" ref="E2892:E2898" si="2822">+F2892+G2892+J2892+K2892+L2892+H2892+M2892+N2892+I2892+O2892+P2892+Q2892+R2892+S2892+T2892+U2892</f>
        <v>0</v>
      </c>
      <c r="F2892" s="42">
        <f>IFERROR(VLOOKUP($A2892,'2018'!$A$8:$C$209,3,FALSE),0)</f>
        <v>0</v>
      </c>
      <c r="G2892" s="42">
        <f>IFERROR(VLOOKUP($A2892,'2019'!$A$8:$C$282,3,FALSE),0)</f>
        <v>0</v>
      </c>
      <c r="H2892" s="42">
        <f>+IFERROR(VLOOKUP($A2892,'2020'!$A$14:$C$247,3,FALSE),0)</f>
        <v>0</v>
      </c>
      <c r="I2892" s="42">
        <f>+IFERROR(VLOOKUP($A2892,'2021'!$A$12:$C$276,3,FALSE),0)</f>
        <v>0</v>
      </c>
      <c r="J2892" s="42">
        <f>+IFERROR(VLOOKUP($A2892,'2022'!$A:$O,4,FALSE),0)</f>
        <v>0</v>
      </c>
      <c r="K2892" s="42">
        <f>+IFERROR(VLOOKUP($A2892,'2022'!$A:$O,5,FALSE),0)</f>
        <v>0</v>
      </c>
      <c r="L2892" s="42">
        <f>+IFERROR(VLOOKUP($A2892,'2022'!$A:$O,6,FALSE),0)</f>
        <v>0</v>
      </c>
      <c r="M2892" s="42">
        <f>+IFERROR(VLOOKUP($A2892,'2022'!$A:$O,7,FALSE),0)</f>
        <v>0</v>
      </c>
      <c r="N2892" s="42">
        <f>+IFERROR(VLOOKUP($A2892,'2022'!$A:$O,8,FALSE),0)</f>
        <v>0</v>
      </c>
      <c r="O2892" s="42">
        <f>+IFERROR(VLOOKUP($A2892,'2022'!$A:$O,9,FALSE),0)</f>
        <v>0</v>
      </c>
      <c r="P2892" s="42">
        <f>+IFERROR(VLOOKUP($A2892,'2022'!$A:$O,10,FALSE),0)</f>
        <v>0</v>
      </c>
      <c r="Q2892" s="42">
        <f>+IFERROR(VLOOKUP($A2892,'2022'!$A:$O,11,FALSE),0)</f>
        <v>0</v>
      </c>
      <c r="R2892" s="42">
        <f>+IFERROR(VLOOKUP($A2892,'2022'!$A:$O,12,FALSE),0)</f>
        <v>0</v>
      </c>
      <c r="S2892" s="42">
        <f>+IFERROR(VLOOKUP($A2892,'2022'!$A:$O,13,FALSE),0)</f>
        <v>0</v>
      </c>
      <c r="T2892" s="42">
        <f>+IFERROR(VLOOKUP($A2892,'2022'!$A:$O,14,FALSE),0)</f>
        <v>0</v>
      </c>
      <c r="U2892" s="42">
        <f>+IFERROR(VLOOKUP($A2892,'2022'!$A:$O,15,FALSE),0)</f>
        <v>0</v>
      </c>
    </row>
    <row r="2893" spans="1:21" hidden="1" x14ac:dyDescent="0.2">
      <c r="A2893" s="3">
        <v>7101010102</v>
      </c>
      <c r="B2893" s="4" t="s">
        <v>326</v>
      </c>
      <c r="C2893" s="4" t="s">
        <v>9</v>
      </c>
      <c r="D2893" s="4">
        <f t="shared" si="2757"/>
        <v>10</v>
      </c>
      <c r="E2893" s="42">
        <f t="shared" si="2822"/>
        <v>0</v>
      </c>
      <c r="F2893" s="42">
        <f>IFERROR(VLOOKUP($A2893,'2018'!$A$8:$C$209,3,FALSE),0)</f>
        <v>0</v>
      </c>
      <c r="G2893" s="42">
        <f>IFERROR(VLOOKUP($A2893,'2019'!$A$8:$C$282,3,FALSE),0)</f>
        <v>0</v>
      </c>
      <c r="H2893" s="42">
        <f>+IFERROR(VLOOKUP($A2893,'2020'!$A$14:$C$247,3,FALSE),0)</f>
        <v>0</v>
      </c>
      <c r="I2893" s="42">
        <f>+IFERROR(VLOOKUP($A2893,'2021'!$A$12:$C$276,3,FALSE),0)</f>
        <v>0</v>
      </c>
      <c r="J2893" s="42">
        <f>+IFERROR(VLOOKUP($A2893,'2022'!$A:$O,4,FALSE),0)</f>
        <v>0</v>
      </c>
      <c r="K2893" s="42">
        <f>+IFERROR(VLOOKUP($A2893,'2022'!$A:$O,5,FALSE),0)</f>
        <v>0</v>
      </c>
      <c r="L2893" s="42">
        <f>+IFERROR(VLOOKUP($A2893,'2022'!$A:$O,6,FALSE),0)</f>
        <v>0</v>
      </c>
      <c r="M2893" s="42">
        <f>+IFERROR(VLOOKUP($A2893,'2022'!$A:$O,7,FALSE),0)</f>
        <v>0</v>
      </c>
      <c r="N2893" s="42">
        <f>+IFERROR(VLOOKUP($A2893,'2022'!$A:$O,8,FALSE),0)</f>
        <v>0</v>
      </c>
      <c r="O2893" s="42">
        <f>+IFERROR(VLOOKUP($A2893,'2022'!$A:$O,9,FALSE),0)</f>
        <v>0</v>
      </c>
      <c r="P2893" s="42">
        <f>+IFERROR(VLOOKUP($A2893,'2022'!$A:$O,10,FALSE),0)</f>
        <v>0</v>
      </c>
      <c r="Q2893" s="42">
        <f>+IFERROR(VLOOKUP($A2893,'2022'!$A:$O,11,FALSE),0)</f>
        <v>0</v>
      </c>
      <c r="R2893" s="42">
        <f>+IFERROR(VLOOKUP($A2893,'2022'!$A:$O,12,FALSE),0)</f>
        <v>0</v>
      </c>
      <c r="S2893" s="42">
        <f>+IFERROR(VLOOKUP($A2893,'2022'!$A:$O,13,FALSE),0)</f>
        <v>0</v>
      </c>
      <c r="T2893" s="42">
        <f>+IFERROR(VLOOKUP($A2893,'2022'!$A:$O,14,FALSE),0)</f>
        <v>0</v>
      </c>
      <c r="U2893" s="42">
        <f>+IFERROR(VLOOKUP($A2893,'2022'!$A:$O,15,FALSE),0)</f>
        <v>0</v>
      </c>
    </row>
    <row r="2894" spans="1:21" hidden="1" x14ac:dyDescent="0.2">
      <c r="A2894" s="3">
        <v>7101010103</v>
      </c>
      <c r="B2894" s="4" t="s">
        <v>327</v>
      </c>
      <c r="C2894" s="4" t="s">
        <v>9</v>
      </c>
      <c r="D2894" s="4">
        <f t="shared" si="2757"/>
        <v>10</v>
      </c>
      <c r="E2894" s="42">
        <f t="shared" si="2822"/>
        <v>0</v>
      </c>
      <c r="F2894" s="42">
        <f>IFERROR(VLOOKUP($A2894,'2018'!$A$8:$C$209,3,FALSE),0)</f>
        <v>0</v>
      </c>
      <c r="G2894" s="42">
        <f>IFERROR(VLOOKUP($A2894,'2019'!$A$8:$C$282,3,FALSE),0)</f>
        <v>0</v>
      </c>
      <c r="H2894" s="42">
        <f>+IFERROR(VLOOKUP($A2894,'2020'!$A$14:$C$247,3,FALSE),0)</f>
        <v>0</v>
      </c>
      <c r="I2894" s="42">
        <f>+IFERROR(VLOOKUP($A2894,'2021'!$A$12:$C$276,3,FALSE),0)</f>
        <v>0</v>
      </c>
      <c r="J2894" s="42">
        <f>+IFERROR(VLOOKUP($A2894,'2022'!$A:$O,4,FALSE),0)</f>
        <v>0</v>
      </c>
      <c r="K2894" s="42">
        <f>+IFERROR(VLOOKUP($A2894,'2022'!$A:$O,5,FALSE),0)</f>
        <v>0</v>
      </c>
      <c r="L2894" s="42">
        <f>+IFERROR(VLOOKUP($A2894,'2022'!$A:$O,6,FALSE),0)</f>
        <v>0</v>
      </c>
      <c r="M2894" s="42">
        <f>+IFERROR(VLOOKUP($A2894,'2022'!$A:$O,7,FALSE),0)</f>
        <v>0</v>
      </c>
      <c r="N2894" s="42">
        <f>+IFERROR(VLOOKUP($A2894,'2022'!$A:$O,8,FALSE),0)</f>
        <v>0</v>
      </c>
      <c r="O2894" s="42">
        <f>+IFERROR(VLOOKUP($A2894,'2022'!$A:$O,9,FALSE),0)</f>
        <v>0</v>
      </c>
      <c r="P2894" s="42">
        <f>+IFERROR(VLOOKUP($A2894,'2022'!$A:$O,10,FALSE),0)</f>
        <v>0</v>
      </c>
      <c r="Q2894" s="42">
        <f>+IFERROR(VLOOKUP($A2894,'2022'!$A:$O,11,FALSE),0)</f>
        <v>0</v>
      </c>
      <c r="R2894" s="42">
        <f>+IFERROR(VLOOKUP($A2894,'2022'!$A:$O,12,FALSE),0)</f>
        <v>0</v>
      </c>
      <c r="S2894" s="42">
        <f>+IFERROR(VLOOKUP($A2894,'2022'!$A:$O,13,FALSE),0)</f>
        <v>0</v>
      </c>
      <c r="T2894" s="42">
        <f>+IFERROR(VLOOKUP($A2894,'2022'!$A:$O,14,FALSE),0)</f>
        <v>0</v>
      </c>
      <c r="U2894" s="42">
        <f>+IFERROR(VLOOKUP($A2894,'2022'!$A:$O,15,FALSE),0)</f>
        <v>0</v>
      </c>
    </row>
    <row r="2895" spans="1:21" hidden="1" x14ac:dyDescent="0.2">
      <c r="A2895" s="3">
        <v>7101010104</v>
      </c>
      <c r="B2895" s="4" t="s">
        <v>328</v>
      </c>
      <c r="C2895" s="4" t="s">
        <v>9</v>
      </c>
      <c r="D2895" s="4">
        <f t="shared" si="2757"/>
        <v>10</v>
      </c>
      <c r="E2895" s="42">
        <f t="shared" si="2822"/>
        <v>0</v>
      </c>
      <c r="F2895" s="42">
        <f>IFERROR(VLOOKUP($A2895,'2018'!$A$8:$C$209,3,FALSE),0)</f>
        <v>0</v>
      </c>
      <c r="G2895" s="42">
        <f>IFERROR(VLOOKUP($A2895,'2019'!$A$8:$C$282,3,FALSE),0)</f>
        <v>0</v>
      </c>
      <c r="H2895" s="42">
        <f>+IFERROR(VLOOKUP($A2895,'2020'!$A$14:$C$247,3,FALSE),0)</f>
        <v>0</v>
      </c>
      <c r="I2895" s="42">
        <f>+IFERROR(VLOOKUP($A2895,'2021'!$A$12:$C$276,3,FALSE),0)</f>
        <v>0</v>
      </c>
      <c r="J2895" s="42">
        <f>+IFERROR(VLOOKUP($A2895,'2022'!$A:$O,4,FALSE),0)</f>
        <v>0</v>
      </c>
      <c r="K2895" s="42">
        <f>+IFERROR(VLOOKUP($A2895,'2022'!$A:$O,5,FALSE),0)</f>
        <v>0</v>
      </c>
      <c r="L2895" s="42">
        <f>+IFERROR(VLOOKUP($A2895,'2022'!$A:$O,6,FALSE),0)</f>
        <v>0</v>
      </c>
      <c r="M2895" s="42">
        <f>+IFERROR(VLOOKUP($A2895,'2022'!$A:$O,7,FALSE),0)</f>
        <v>0</v>
      </c>
      <c r="N2895" s="42">
        <f>+IFERROR(VLOOKUP($A2895,'2022'!$A:$O,8,FALSE),0)</f>
        <v>0</v>
      </c>
      <c r="O2895" s="42">
        <f>+IFERROR(VLOOKUP($A2895,'2022'!$A:$O,9,FALSE),0)</f>
        <v>0</v>
      </c>
      <c r="P2895" s="42">
        <f>+IFERROR(VLOOKUP($A2895,'2022'!$A:$O,10,FALSE),0)</f>
        <v>0</v>
      </c>
      <c r="Q2895" s="42">
        <f>+IFERROR(VLOOKUP($A2895,'2022'!$A:$O,11,FALSE),0)</f>
        <v>0</v>
      </c>
      <c r="R2895" s="42">
        <f>+IFERROR(VLOOKUP($A2895,'2022'!$A:$O,12,FALSE),0)</f>
        <v>0</v>
      </c>
      <c r="S2895" s="42">
        <f>+IFERROR(VLOOKUP($A2895,'2022'!$A:$O,13,FALSE),0)</f>
        <v>0</v>
      </c>
      <c r="T2895" s="42">
        <f>+IFERROR(VLOOKUP($A2895,'2022'!$A:$O,14,FALSE),0)</f>
        <v>0</v>
      </c>
      <c r="U2895" s="42">
        <f>+IFERROR(VLOOKUP($A2895,'2022'!$A:$O,15,FALSE),0)</f>
        <v>0</v>
      </c>
    </row>
    <row r="2896" spans="1:21" hidden="1" x14ac:dyDescent="0.2">
      <c r="A2896" s="3">
        <v>7101010190</v>
      </c>
      <c r="B2896" s="4" t="s">
        <v>1249</v>
      </c>
      <c r="C2896" s="4" t="s">
        <v>9</v>
      </c>
      <c r="D2896" s="4">
        <f t="shared" si="2757"/>
        <v>10</v>
      </c>
      <c r="E2896" s="42">
        <f t="shared" si="2822"/>
        <v>0</v>
      </c>
      <c r="F2896" s="42">
        <f>IFERROR(VLOOKUP($A2896,'2018'!$A$8:$C$209,3,FALSE),0)</f>
        <v>0</v>
      </c>
      <c r="G2896" s="42">
        <f>IFERROR(VLOOKUP($A2896,'2019'!$A$8:$C$282,3,FALSE),0)</f>
        <v>0</v>
      </c>
      <c r="H2896" s="42">
        <f>+IFERROR(VLOOKUP($A2896,'2020'!$A$14:$C$247,3,FALSE),0)</f>
        <v>0</v>
      </c>
      <c r="I2896" s="42">
        <f>+IFERROR(VLOOKUP($A2896,'2021'!$A$12:$C$276,3,FALSE),0)</f>
        <v>0</v>
      </c>
      <c r="J2896" s="42">
        <f>+IFERROR(VLOOKUP($A2896,'2022'!$A:$O,4,FALSE),0)</f>
        <v>0</v>
      </c>
      <c r="K2896" s="42">
        <f>+IFERROR(VLOOKUP($A2896,'2022'!$A:$O,5,FALSE),0)</f>
        <v>0</v>
      </c>
      <c r="L2896" s="42">
        <f>+IFERROR(VLOOKUP($A2896,'2022'!$A:$O,6,FALSE),0)</f>
        <v>0</v>
      </c>
      <c r="M2896" s="42">
        <f>+IFERROR(VLOOKUP($A2896,'2022'!$A:$O,7,FALSE),0)</f>
        <v>0</v>
      </c>
      <c r="N2896" s="42">
        <f>+IFERROR(VLOOKUP($A2896,'2022'!$A:$O,8,FALSE),0)</f>
        <v>0</v>
      </c>
      <c r="O2896" s="42">
        <f>+IFERROR(VLOOKUP($A2896,'2022'!$A:$O,9,FALSE),0)</f>
        <v>0</v>
      </c>
      <c r="P2896" s="42">
        <f>+IFERROR(VLOOKUP($A2896,'2022'!$A:$O,10,FALSE),0)</f>
        <v>0</v>
      </c>
      <c r="Q2896" s="42">
        <f>+IFERROR(VLOOKUP($A2896,'2022'!$A:$O,11,FALSE),0)</f>
        <v>0</v>
      </c>
      <c r="R2896" s="42">
        <f>+IFERROR(VLOOKUP($A2896,'2022'!$A:$O,12,FALSE),0)</f>
        <v>0</v>
      </c>
      <c r="S2896" s="42">
        <f>+IFERROR(VLOOKUP($A2896,'2022'!$A:$O,13,FALSE),0)</f>
        <v>0</v>
      </c>
      <c r="T2896" s="42">
        <f>+IFERROR(VLOOKUP($A2896,'2022'!$A:$O,14,FALSE),0)</f>
        <v>0</v>
      </c>
      <c r="U2896" s="42">
        <f>+IFERROR(VLOOKUP($A2896,'2022'!$A:$O,15,FALSE),0)</f>
        <v>0</v>
      </c>
    </row>
    <row r="2897" spans="1:21" hidden="1" x14ac:dyDescent="0.2">
      <c r="A2897" s="3">
        <v>7101010191</v>
      </c>
      <c r="B2897" s="4" t="s">
        <v>330</v>
      </c>
      <c r="C2897" s="4" t="s">
        <v>9</v>
      </c>
      <c r="D2897" s="4">
        <f t="shared" si="2757"/>
        <v>10</v>
      </c>
      <c r="E2897" s="42">
        <f t="shared" si="2822"/>
        <v>0</v>
      </c>
      <c r="F2897" s="42">
        <f>IFERROR(VLOOKUP($A2897,'2018'!$A$8:$C$209,3,FALSE),0)</f>
        <v>0</v>
      </c>
      <c r="G2897" s="42">
        <f>IFERROR(VLOOKUP($A2897,'2019'!$A$8:$C$282,3,FALSE),0)</f>
        <v>0</v>
      </c>
      <c r="H2897" s="42">
        <f>+IFERROR(VLOOKUP($A2897,'2020'!$A$14:$C$247,3,FALSE),0)</f>
        <v>0</v>
      </c>
      <c r="I2897" s="42">
        <f>+IFERROR(VLOOKUP($A2897,'2021'!$A$12:$C$276,3,FALSE),0)</f>
        <v>0</v>
      </c>
      <c r="J2897" s="42">
        <f>+IFERROR(VLOOKUP($A2897,'2022'!$A:$O,4,FALSE),0)</f>
        <v>0</v>
      </c>
      <c r="K2897" s="42">
        <f>+IFERROR(VLOOKUP($A2897,'2022'!$A:$O,5,FALSE),0)</f>
        <v>0</v>
      </c>
      <c r="L2897" s="42">
        <f>+IFERROR(VLOOKUP($A2897,'2022'!$A:$O,6,FALSE),0)</f>
        <v>0</v>
      </c>
      <c r="M2897" s="42">
        <f>+IFERROR(VLOOKUP($A2897,'2022'!$A:$O,7,FALSE),0)</f>
        <v>0</v>
      </c>
      <c r="N2897" s="42">
        <f>+IFERROR(VLOOKUP($A2897,'2022'!$A:$O,8,FALSE),0)</f>
        <v>0</v>
      </c>
      <c r="O2897" s="42">
        <f>+IFERROR(VLOOKUP($A2897,'2022'!$A:$O,9,FALSE),0)</f>
        <v>0</v>
      </c>
      <c r="P2897" s="42">
        <f>+IFERROR(VLOOKUP($A2897,'2022'!$A:$O,10,FALSE),0)</f>
        <v>0</v>
      </c>
      <c r="Q2897" s="42">
        <f>+IFERROR(VLOOKUP($A2897,'2022'!$A:$O,11,FALSE),0)</f>
        <v>0</v>
      </c>
      <c r="R2897" s="42">
        <f>+IFERROR(VLOOKUP($A2897,'2022'!$A:$O,12,FALSE),0)</f>
        <v>0</v>
      </c>
      <c r="S2897" s="42">
        <f>+IFERROR(VLOOKUP($A2897,'2022'!$A:$O,13,FALSE),0)</f>
        <v>0</v>
      </c>
      <c r="T2897" s="42">
        <f>+IFERROR(VLOOKUP($A2897,'2022'!$A:$O,14,FALSE),0)</f>
        <v>0</v>
      </c>
      <c r="U2897" s="42">
        <f>+IFERROR(VLOOKUP($A2897,'2022'!$A:$O,15,FALSE),0)</f>
        <v>0</v>
      </c>
    </row>
    <row r="2898" spans="1:21" hidden="1" x14ac:dyDescent="0.2">
      <c r="A2898" s="3">
        <v>7101010199</v>
      </c>
      <c r="B2898" s="4" t="s">
        <v>1250</v>
      </c>
      <c r="C2898" s="4" t="s">
        <v>9</v>
      </c>
      <c r="D2898" s="4">
        <f t="shared" si="2757"/>
        <v>10</v>
      </c>
      <c r="E2898" s="42">
        <f t="shared" si="2822"/>
        <v>0</v>
      </c>
      <c r="F2898" s="42">
        <f>IFERROR(VLOOKUP($A2898,'2018'!$A$8:$C$209,3,FALSE),0)</f>
        <v>0</v>
      </c>
      <c r="G2898" s="42">
        <f>IFERROR(VLOOKUP($A2898,'2019'!$A$8:$C$282,3,FALSE),0)</f>
        <v>0</v>
      </c>
      <c r="H2898" s="42">
        <f>+IFERROR(VLOOKUP($A2898,'2020'!$A$14:$C$247,3,FALSE),0)</f>
        <v>0</v>
      </c>
      <c r="I2898" s="42">
        <f>+IFERROR(VLOOKUP($A2898,'2021'!$A$12:$C$276,3,FALSE),0)</f>
        <v>0</v>
      </c>
      <c r="J2898" s="42">
        <f>+IFERROR(VLOOKUP($A2898,'2022'!$A:$O,4,FALSE),0)</f>
        <v>0</v>
      </c>
      <c r="K2898" s="42">
        <f>+IFERROR(VLOOKUP($A2898,'2022'!$A:$O,5,FALSE),0)</f>
        <v>0</v>
      </c>
      <c r="L2898" s="42">
        <f>+IFERROR(VLOOKUP($A2898,'2022'!$A:$O,6,FALSE),0)</f>
        <v>0</v>
      </c>
      <c r="M2898" s="42">
        <f>+IFERROR(VLOOKUP($A2898,'2022'!$A:$O,7,FALSE),0)</f>
        <v>0</v>
      </c>
      <c r="N2898" s="42">
        <f>+IFERROR(VLOOKUP($A2898,'2022'!$A:$O,8,FALSE),0)</f>
        <v>0</v>
      </c>
      <c r="O2898" s="42">
        <f>+IFERROR(VLOOKUP($A2898,'2022'!$A:$O,9,FALSE),0)</f>
        <v>0</v>
      </c>
      <c r="P2898" s="42">
        <f>+IFERROR(VLOOKUP($A2898,'2022'!$A:$O,10,FALSE),0)</f>
        <v>0</v>
      </c>
      <c r="Q2898" s="42">
        <f>+IFERROR(VLOOKUP($A2898,'2022'!$A:$O,11,FALSE),0)</f>
        <v>0</v>
      </c>
      <c r="R2898" s="42">
        <f>+IFERROR(VLOOKUP($A2898,'2022'!$A:$O,12,FALSE),0)</f>
        <v>0</v>
      </c>
      <c r="S2898" s="42">
        <f>+IFERROR(VLOOKUP($A2898,'2022'!$A:$O,13,FALSE),0)</f>
        <v>0</v>
      </c>
      <c r="T2898" s="42">
        <f>+IFERROR(VLOOKUP($A2898,'2022'!$A:$O,14,FALSE),0)</f>
        <v>0</v>
      </c>
      <c r="U2898" s="42">
        <f>+IFERROR(VLOOKUP($A2898,'2022'!$A:$O,15,FALSE),0)</f>
        <v>0</v>
      </c>
    </row>
    <row r="2899" spans="1:21" ht="12" hidden="1" x14ac:dyDescent="0.25">
      <c r="A2899" s="30">
        <v>72</v>
      </c>
      <c r="B2899" s="31" t="s">
        <v>1251</v>
      </c>
      <c r="C2899" s="31" t="s">
        <v>5</v>
      </c>
      <c r="D2899" s="31">
        <f t="shared" si="2757"/>
        <v>2</v>
      </c>
      <c r="E2899" s="38">
        <f t="shared" ref="E2899:U2901" si="2823">+E2900</f>
        <v>0</v>
      </c>
      <c r="F2899" s="38">
        <f t="shared" si="2823"/>
        <v>0</v>
      </c>
      <c r="G2899" s="38">
        <f t="shared" si="2823"/>
        <v>0</v>
      </c>
      <c r="H2899" s="38">
        <f t="shared" si="2823"/>
        <v>0</v>
      </c>
      <c r="I2899" s="38">
        <f t="shared" si="2823"/>
        <v>0</v>
      </c>
      <c r="J2899" s="38">
        <f t="shared" si="2823"/>
        <v>0</v>
      </c>
      <c r="K2899" s="38">
        <f t="shared" si="2823"/>
        <v>0</v>
      </c>
      <c r="L2899" s="38">
        <f t="shared" si="2823"/>
        <v>0</v>
      </c>
      <c r="M2899" s="38">
        <f t="shared" si="2823"/>
        <v>0</v>
      </c>
      <c r="N2899" s="38">
        <f t="shared" si="2823"/>
        <v>0</v>
      </c>
      <c r="O2899" s="38">
        <f t="shared" si="2823"/>
        <v>0</v>
      </c>
      <c r="P2899" s="38">
        <f t="shared" si="2823"/>
        <v>0</v>
      </c>
      <c r="Q2899" s="38">
        <f t="shared" si="2823"/>
        <v>0</v>
      </c>
      <c r="R2899" s="38">
        <f t="shared" si="2823"/>
        <v>0</v>
      </c>
      <c r="S2899" s="38">
        <f t="shared" si="2823"/>
        <v>0</v>
      </c>
      <c r="T2899" s="38">
        <f t="shared" si="2823"/>
        <v>0</v>
      </c>
      <c r="U2899" s="38">
        <f t="shared" si="2823"/>
        <v>0</v>
      </c>
    </row>
    <row r="2900" spans="1:21" ht="12" hidden="1" x14ac:dyDescent="0.25">
      <c r="A2900" s="32">
        <v>7201</v>
      </c>
      <c r="B2900" s="33" t="s">
        <v>1105</v>
      </c>
      <c r="C2900" s="33" t="s">
        <v>5</v>
      </c>
      <c r="D2900" s="33">
        <f t="shared" si="2757"/>
        <v>4</v>
      </c>
      <c r="E2900" s="39">
        <f t="shared" si="2823"/>
        <v>0</v>
      </c>
      <c r="F2900" s="39">
        <f t="shared" si="2823"/>
        <v>0</v>
      </c>
      <c r="G2900" s="39">
        <f t="shared" si="2823"/>
        <v>0</v>
      </c>
      <c r="H2900" s="39">
        <f t="shared" si="2823"/>
        <v>0</v>
      </c>
      <c r="I2900" s="39">
        <f t="shared" si="2823"/>
        <v>0</v>
      </c>
      <c r="J2900" s="39">
        <f t="shared" si="2823"/>
        <v>0</v>
      </c>
      <c r="K2900" s="39">
        <f t="shared" si="2823"/>
        <v>0</v>
      </c>
      <c r="L2900" s="39">
        <f t="shared" si="2823"/>
        <v>0</v>
      </c>
      <c r="M2900" s="39">
        <f t="shared" si="2823"/>
        <v>0</v>
      </c>
      <c r="N2900" s="39">
        <f t="shared" si="2823"/>
        <v>0</v>
      </c>
      <c r="O2900" s="39">
        <f t="shared" si="2823"/>
        <v>0</v>
      </c>
      <c r="P2900" s="39">
        <f t="shared" si="2823"/>
        <v>0</v>
      </c>
      <c r="Q2900" s="39">
        <f t="shared" si="2823"/>
        <v>0</v>
      </c>
      <c r="R2900" s="39">
        <f t="shared" si="2823"/>
        <v>0</v>
      </c>
      <c r="S2900" s="39">
        <f t="shared" si="2823"/>
        <v>0</v>
      </c>
      <c r="T2900" s="39">
        <f t="shared" si="2823"/>
        <v>0</v>
      </c>
      <c r="U2900" s="39">
        <f t="shared" si="2823"/>
        <v>0</v>
      </c>
    </row>
    <row r="2901" spans="1:21" ht="12" hidden="1" x14ac:dyDescent="0.25">
      <c r="A2901" s="5">
        <v>720101</v>
      </c>
      <c r="B2901" s="6" t="s">
        <v>1105</v>
      </c>
      <c r="C2901" s="6" t="s">
        <v>5</v>
      </c>
      <c r="D2901" s="6">
        <f t="shared" si="2757"/>
        <v>6</v>
      </c>
      <c r="E2901" s="40">
        <f t="shared" si="2823"/>
        <v>0</v>
      </c>
      <c r="F2901" s="40">
        <f t="shared" si="2823"/>
        <v>0</v>
      </c>
      <c r="G2901" s="40">
        <f t="shared" si="2823"/>
        <v>0</v>
      </c>
      <c r="H2901" s="40">
        <f t="shared" si="2823"/>
        <v>0</v>
      </c>
      <c r="I2901" s="40">
        <f t="shared" si="2823"/>
        <v>0</v>
      </c>
      <c r="J2901" s="40">
        <f t="shared" si="2823"/>
        <v>0</v>
      </c>
      <c r="K2901" s="40">
        <f t="shared" si="2823"/>
        <v>0</v>
      </c>
      <c r="L2901" s="40">
        <f t="shared" si="2823"/>
        <v>0</v>
      </c>
      <c r="M2901" s="40">
        <f t="shared" si="2823"/>
        <v>0</v>
      </c>
      <c r="N2901" s="40">
        <f t="shared" si="2823"/>
        <v>0</v>
      </c>
      <c r="O2901" s="40">
        <f t="shared" si="2823"/>
        <v>0</v>
      </c>
      <c r="P2901" s="40">
        <f t="shared" si="2823"/>
        <v>0</v>
      </c>
      <c r="Q2901" s="40">
        <f t="shared" si="2823"/>
        <v>0</v>
      </c>
      <c r="R2901" s="40">
        <f t="shared" si="2823"/>
        <v>0</v>
      </c>
      <c r="S2901" s="40">
        <f t="shared" si="2823"/>
        <v>0</v>
      </c>
      <c r="T2901" s="40">
        <f t="shared" si="2823"/>
        <v>0</v>
      </c>
      <c r="U2901" s="40">
        <f t="shared" si="2823"/>
        <v>0</v>
      </c>
    </row>
    <row r="2902" spans="1:21" ht="12" hidden="1" x14ac:dyDescent="0.25">
      <c r="A2902" s="34">
        <v>72010101</v>
      </c>
      <c r="B2902" s="35" t="s">
        <v>207</v>
      </c>
      <c r="C2902" s="35" t="s">
        <v>5</v>
      </c>
      <c r="D2902" s="35">
        <f t="shared" si="2757"/>
        <v>8</v>
      </c>
      <c r="E2902" s="41">
        <f t="shared" ref="E2902:L2902" si="2824">SUBTOTAL(9,E2903:E2938)</f>
        <v>0</v>
      </c>
      <c r="F2902" s="41">
        <f t="shared" si="2824"/>
        <v>0</v>
      </c>
      <c r="G2902" s="41">
        <f t="shared" si="2824"/>
        <v>0</v>
      </c>
      <c r="H2902" s="41">
        <f t="shared" ref="H2902" si="2825">SUBTOTAL(9,H2903:H2938)</f>
        <v>0</v>
      </c>
      <c r="I2902" s="41">
        <f t="shared" ref="I2902" si="2826">SUBTOTAL(9,I2903:I2938)</f>
        <v>0</v>
      </c>
      <c r="J2902" s="41">
        <f t="shared" si="2824"/>
        <v>0</v>
      </c>
      <c r="K2902" s="41">
        <f t="shared" si="2824"/>
        <v>0</v>
      </c>
      <c r="L2902" s="41">
        <f t="shared" si="2824"/>
        <v>0</v>
      </c>
      <c r="M2902" s="41">
        <f t="shared" ref="M2902:N2902" si="2827">SUBTOTAL(9,M2903:M2938)</f>
        <v>0</v>
      </c>
      <c r="N2902" s="41">
        <f t="shared" si="2827"/>
        <v>0</v>
      </c>
      <c r="O2902" s="41">
        <f t="shared" ref="O2902:S2902" si="2828">SUBTOTAL(9,O2903:O2938)</f>
        <v>0</v>
      </c>
      <c r="P2902" s="41">
        <f t="shared" si="2828"/>
        <v>0</v>
      </c>
      <c r="Q2902" s="41">
        <f t="shared" si="2828"/>
        <v>0</v>
      </c>
      <c r="R2902" s="41">
        <f t="shared" si="2828"/>
        <v>0</v>
      </c>
      <c r="S2902" s="41">
        <f t="shared" si="2828"/>
        <v>0</v>
      </c>
      <c r="T2902" s="41">
        <f t="shared" ref="T2902:U2902" si="2829">SUBTOTAL(9,T2903:T2938)</f>
        <v>0</v>
      </c>
      <c r="U2902" s="41">
        <f t="shared" si="2829"/>
        <v>0</v>
      </c>
    </row>
    <row r="2903" spans="1:21" hidden="1" x14ac:dyDescent="0.2">
      <c r="A2903" s="3">
        <v>7201010101</v>
      </c>
      <c r="B2903" s="4" t="s">
        <v>335</v>
      </c>
      <c r="C2903" s="4" t="s">
        <v>9</v>
      </c>
      <c r="D2903" s="4">
        <f t="shared" si="2757"/>
        <v>10</v>
      </c>
      <c r="E2903" s="42">
        <f t="shared" ref="E2903:E2938" si="2830">+F2903+G2903+J2903+K2903+L2903+H2903+M2903+N2903+I2903+O2903+P2903+Q2903+R2903+S2903+T2903+U2903</f>
        <v>0</v>
      </c>
      <c r="F2903" s="42">
        <f>IFERROR(VLOOKUP($A2903,'2018'!$A$8:$C$209,3,FALSE),0)</f>
        <v>0</v>
      </c>
      <c r="G2903" s="42">
        <f>IFERROR(VLOOKUP($A2903,'2019'!$A$8:$C$282,3,FALSE),0)</f>
        <v>0</v>
      </c>
      <c r="H2903" s="42">
        <f>+IFERROR(VLOOKUP($A2903,'2020'!$A$14:$C$247,3,FALSE),0)</f>
        <v>0</v>
      </c>
      <c r="I2903" s="42">
        <f>+IFERROR(VLOOKUP($A2903,'2021'!$A$12:$C$276,3,FALSE),0)</f>
        <v>0</v>
      </c>
      <c r="J2903" s="42">
        <f>+IFERROR(VLOOKUP($A2903,'2022'!$A:$O,4,FALSE),0)</f>
        <v>0</v>
      </c>
      <c r="K2903" s="42">
        <f>+IFERROR(VLOOKUP($A2903,'2022'!$A:$O,5,FALSE),0)</f>
        <v>0</v>
      </c>
      <c r="L2903" s="42">
        <f>+IFERROR(VLOOKUP($A2903,'2022'!$A:$O,6,FALSE),0)</f>
        <v>0</v>
      </c>
      <c r="M2903" s="42">
        <f>+IFERROR(VLOOKUP($A2903,'2022'!$A:$O,7,FALSE),0)</f>
        <v>0</v>
      </c>
      <c r="N2903" s="42">
        <f>+IFERROR(VLOOKUP($A2903,'2022'!$A:$O,8,FALSE),0)</f>
        <v>0</v>
      </c>
      <c r="O2903" s="42">
        <f>+IFERROR(VLOOKUP($A2903,'2022'!$A:$O,9,FALSE),0)</f>
        <v>0</v>
      </c>
      <c r="P2903" s="42">
        <f>+IFERROR(VLOOKUP($A2903,'2022'!$A:$O,10,FALSE),0)</f>
        <v>0</v>
      </c>
      <c r="Q2903" s="42">
        <f>+IFERROR(VLOOKUP($A2903,'2022'!$A:$O,11,FALSE),0)</f>
        <v>0</v>
      </c>
      <c r="R2903" s="42">
        <f>+IFERROR(VLOOKUP($A2903,'2022'!$A:$O,12,FALSE),0)</f>
        <v>0</v>
      </c>
      <c r="S2903" s="42">
        <f>+IFERROR(VLOOKUP($A2903,'2022'!$A:$O,13,FALSE),0)</f>
        <v>0</v>
      </c>
      <c r="T2903" s="42">
        <f>+IFERROR(VLOOKUP($A2903,'2022'!$A:$O,14,FALSE),0)</f>
        <v>0</v>
      </c>
      <c r="U2903" s="42">
        <f>+IFERROR(VLOOKUP($A2903,'2022'!$A:$O,15,FALSE),0)</f>
        <v>0</v>
      </c>
    </row>
    <row r="2904" spans="1:21" hidden="1" x14ac:dyDescent="0.2">
      <c r="A2904" s="3">
        <v>7201010102</v>
      </c>
      <c r="B2904" s="4" t="s">
        <v>336</v>
      </c>
      <c r="C2904" s="4" t="s">
        <v>9</v>
      </c>
      <c r="D2904" s="4">
        <f t="shared" si="2757"/>
        <v>10</v>
      </c>
      <c r="E2904" s="42">
        <f t="shared" si="2830"/>
        <v>0</v>
      </c>
      <c r="F2904" s="42">
        <f>IFERROR(VLOOKUP($A2904,'2018'!$A$8:$C$209,3,FALSE),0)</f>
        <v>0</v>
      </c>
      <c r="G2904" s="42">
        <f>IFERROR(VLOOKUP($A2904,'2019'!$A$8:$C$282,3,FALSE),0)</f>
        <v>0</v>
      </c>
      <c r="H2904" s="42">
        <f>+IFERROR(VLOOKUP($A2904,'2020'!$A$14:$C$247,3,FALSE),0)</f>
        <v>0</v>
      </c>
      <c r="I2904" s="42">
        <f>+IFERROR(VLOOKUP($A2904,'2021'!$A$12:$C$276,3,FALSE),0)</f>
        <v>0</v>
      </c>
      <c r="J2904" s="42">
        <f>+IFERROR(VLOOKUP($A2904,'2022'!$A:$O,4,FALSE),0)</f>
        <v>0</v>
      </c>
      <c r="K2904" s="42">
        <f>+IFERROR(VLOOKUP($A2904,'2022'!$A:$O,5,FALSE),0)</f>
        <v>0</v>
      </c>
      <c r="L2904" s="42">
        <f>+IFERROR(VLOOKUP($A2904,'2022'!$A:$O,6,FALSE),0)</f>
        <v>0</v>
      </c>
      <c r="M2904" s="42">
        <f>+IFERROR(VLOOKUP($A2904,'2022'!$A:$O,7,FALSE),0)</f>
        <v>0</v>
      </c>
      <c r="N2904" s="42">
        <f>+IFERROR(VLOOKUP($A2904,'2022'!$A:$O,8,FALSE),0)</f>
        <v>0</v>
      </c>
      <c r="O2904" s="42">
        <f>+IFERROR(VLOOKUP($A2904,'2022'!$A:$O,9,FALSE),0)</f>
        <v>0</v>
      </c>
      <c r="P2904" s="42">
        <f>+IFERROR(VLOOKUP($A2904,'2022'!$A:$O,10,FALSE),0)</f>
        <v>0</v>
      </c>
      <c r="Q2904" s="42">
        <f>+IFERROR(VLOOKUP($A2904,'2022'!$A:$O,11,FALSE),0)</f>
        <v>0</v>
      </c>
      <c r="R2904" s="42">
        <f>+IFERROR(VLOOKUP($A2904,'2022'!$A:$O,12,FALSE),0)</f>
        <v>0</v>
      </c>
      <c r="S2904" s="42">
        <f>+IFERROR(VLOOKUP($A2904,'2022'!$A:$O,13,FALSE),0)</f>
        <v>0</v>
      </c>
      <c r="T2904" s="42">
        <f>+IFERROR(VLOOKUP($A2904,'2022'!$A:$O,14,FALSE),0)</f>
        <v>0</v>
      </c>
      <c r="U2904" s="42">
        <f>+IFERROR(VLOOKUP($A2904,'2022'!$A:$O,15,FALSE),0)</f>
        <v>0</v>
      </c>
    </row>
    <row r="2905" spans="1:21" hidden="1" x14ac:dyDescent="0.2">
      <c r="A2905" s="3">
        <v>7201010103</v>
      </c>
      <c r="B2905" s="4" t="s">
        <v>337</v>
      </c>
      <c r="C2905" s="4" t="s">
        <v>9</v>
      </c>
      <c r="D2905" s="4">
        <f t="shared" si="2757"/>
        <v>10</v>
      </c>
      <c r="E2905" s="42">
        <f t="shared" si="2830"/>
        <v>0</v>
      </c>
      <c r="F2905" s="42">
        <f>IFERROR(VLOOKUP($A2905,'2018'!$A$8:$C$209,3,FALSE),0)</f>
        <v>0</v>
      </c>
      <c r="G2905" s="42">
        <f>IFERROR(VLOOKUP($A2905,'2019'!$A$8:$C$282,3,FALSE),0)</f>
        <v>0</v>
      </c>
      <c r="H2905" s="42">
        <f>+IFERROR(VLOOKUP($A2905,'2020'!$A$14:$C$247,3,FALSE),0)</f>
        <v>0</v>
      </c>
      <c r="I2905" s="42">
        <f>+IFERROR(VLOOKUP($A2905,'2021'!$A$12:$C$276,3,FALSE),0)</f>
        <v>0</v>
      </c>
      <c r="J2905" s="42">
        <f>+IFERROR(VLOOKUP($A2905,'2022'!$A:$O,4,FALSE),0)</f>
        <v>0</v>
      </c>
      <c r="K2905" s="42">
        <f>+IFERROR(VLOOKUP($A2905,'2022'!$A:$O,5,FALSE),0)</f>
        <v>0</v>
      </c>
      <c r="L2905" s="42">
        <f>+IFERROR(VLOOKUP($A2905,'2022'!$A:$O,6,FALSE),0)</f>
        <v>0</v>
      </c>
      <c r="M2905" s="42">
        <f>+IFERROR(VLOOKUP($A2905,'2022'!$A:$O,7,FALSE),0)</f>
        <v>0</v>
      </c>
      <c r="N2905" s="42">
        <f>+IFERROR(VLOOKUP($A2905,'2022'!$A:$O,8,FALSE),0)</f>
        <v>0</v>
      </c>
      <c r="O2905" s="42">
        <f>+IFERROR(VLOOKUP($A2905,'2022'!$A:$O,9,FALSE),0)</f>
        <v>0</v>
      </c>
      <c r="P2905" s="42">
        <f>+IFERROR(VLOOKUP($A2905,'2022'!$A:$O,10,FALSE),0)</f>
        <v>0</v>
      </c>
      <c r="Q2905" s="42">
        <f>+IFERROR(VLOOKUP($A2905,'2022'!$A:$O,11,FALSE),0)</f>
        <v>0</v>
      </c>
      <c r="R2905" s="42">
        <f>+IFERROR(VLOOKUP($A2905,'2022'!$A:$O,12,FALSE),0)</f>
        <v>0</v>
      </c>
      <c r="S2905" s="42">
        <f>+IFERROR(VLOOKUP($A2905,'2022'!$A:$O,13,FALSE),0)</f>
        <v>0</v>
      </c>
      <c r="T2905" s="42">
        <f>+IFERROR(VLOOKUP($A2905,'2022'!$A:$O,14,FALSE),0)</f>
        <v>0</v>
      </c>
      <c r="U2905" s="42">
        <f>+IFERROR(VLOOKUP($A2905,'2022'!$A:$O,15,FALSE),0)</f>
        <v>0</v>
      </c>
    </row>
    <row r="2906" spans="1:21" hidden="1" x14ac:dyDescent="0.2">
      <c r="A2906" s="3">
        <v>7201010104</v>
      </c>
      <c r="B2906" s="4" t="s">
        <v>124</v>
      </c>
      <c r="C2906" s="4" t="s">
        <v>9</v>
      </c>
      <c r="D2906" s="4">
        <f t="shared" si="2757"/>
        <v>10</v>
      </c>
      <c r="E2906" s="42">
        <f t="shared" si="2830"/>
        <v>0</v>
      </c>
      <c r="F2906" s="42">
        <f>IFERROR(VLOOKUP($A2906,'2018'!$A$8:$C$209,3,FALSE),0)</f>
        <v>0</v>
      </c>
      <c r="G2906" s="42">
        <f>IFERROR(VLOOKUP($A2906,'2019'!$A$8:$C$282,3,FALSE),0)</f>
        <v>0</v>
      </c>
      <c r="H2906" s="42">
        <f>+IFERROR(VLOOKUP($A2906,'2020'!$A$14:$C$247,3,FALSE),0)</f>
        <v>0</v>
      </c>
      <c r="I2906" s="42">
        <f>+IFERROR(VLOOKUP($A2906,'2021'!$A$12:$C$276,3,FALSE),0)</f>
        <v>0</v>
      </c>
      <c r="J2906" s="42">
        <f>+IFERROR(VLOOKUP($A2906,'2022'!$A:$O,4,FALSE),0)</f>
        <v>0</v>
      </c>
      <c r="K2906" s="42">
        <f>+IFERROR(VLOOKUP($A2906,'2022'!$A:$O,5,FALSE),0)</f>
        <v>0</v>
      </c>
      <c r="L2906" s="42">
        <f>+IFERROR(VLOOKUP($A2906,'2022'!$A:$O,6,FALSE),0)</f>
        <v>0</v>
      </c>
      <c r="M2906" s="42">
        <f>+IFERROR(VLOOKUP($A2906,'2022'!$A:$O,7,FALSE),0)</f>
        <v>0</v>
      </c>
      <c r="N2906" s="42">
        <f>+IFERROR(VLOOKUP($A2906,'2022'!$A:$O,8,FALSE),0)</f>
        <v>0</v>
      </c>
      <c r="O2906" s="42">
        <f>+IFERROR(VLOOKUP($A2906,'2022'!$A:$O,9,FALSE),0)</f>
        <v>0</v>
      </c>
      <c r="P2906" s="42">
        <f>+IFERROR(VLOOKUP($A2906,'2022'!$A:$O,10,FALSE),0)</f>
        <v>0</v>
      </c>
      <c r="Q2906" s="42">
        <f>+IFERROR(VLOOKUP($A2906,'2022'!$A:$O,11,FALSE),0)</f>
        <v>0</v>
      </c>
      <c r="R2906" s="42">
        <f>+IFERROR(VLOOKUP($A2906,'2022'!$A:$O,12,FALSE),0)</f>
        <v>0</v>
      </c>
      <c r="S2906" s="42">
        <f>+IFERROR(VLOOKUP($A2906,'2022'!$A:$O,13,FALSE),0)</f>
        <v>0</v>
      </c>
      <c r="T2906" s="42">
        <f>+IFERROR(VLOOKUP($A2906,'2022'!$A:$O,14,FALSE),0)</f>
        <v>0</v>
      </c>
      <c r="U2906" s="42">
        <f>+IFERROR(VLOOKUP($A2906,'2022'!$A:$O,15,FALSE),0)</f>
        <v>0</v>
      </c>
    </row>
    <row r="2907" spans="1:21" hidden="1" x14ac:dyDescent="0.2">
      <c r="A2907" s="3">
        <v>7201010105</v>
      </c>
      <c r="B2907" s="4" t="s">
        <v>338</v>
      </c>
      <c r="C2907" s="4" t="s">
        <v>9</v>
      </c>
      <c r="D2907" s="4">
        <f t="shared" si="2757"/>
        <v>10</v>
      </c>
      <c r="E2907" s="42">
        <f t="shared" si="2830"/>
        <v>0</v>
      </c>
      <c r="F2907" s="42">
        <f>IFERROR(VLOOKUP($A2907,'2018'!$A$8:$C$209,3,FALSE),0)</f>
        <v>0</v>
      </c>
      <c r="G2907" s="42">
        <f>IFERROR(VLOOKUP($A2907,'2019'!$A$8:$C$282,3,FALSE),0)</f>
        <v>0</v>
      </c>
      <c r="H2907" s="42">
        <f>+IFERROR(VLOOKUP($A2907,'2020'!$A$14:$C$247,3,FALSE),0)</f>
        <v>0</v>
      </c>
      <c r="I2907" s="42">
        <f>+IFERROR(VLOOKUP($A2907,'2021'!$A$12:$C$276,3,FALSE),0)</f>
        <v>0</v>
      </c>
      <c r="J2907" s="42">
        <f>+IFERROR(VLOOKUP($A2907,'2022'!$A:$O,4,FALSE),0)</f>
        <v>0</v>
      </c>
      <c r="K2907" s="42">
        <f>+IFERROR(VLOOKUP($A2907,'2022'!$A:$O,5,FALSE),0)</f>
        <v>0</v>
      </c>
      <c r="L2907" s="42">
        <f>+IFERROR(VLOOKUP($A2907,'2022'!$A:$O,6,FALSE),0)</f>
        <v>0</v>
      </c>
      <c r="M2907" s="42">
        <f>+IFERROR(VLOOKUP($A2907,'2022'!$A:$O,7,FALSE),0)</f>
        <v>0</v>
      </c>
      <c r="N2907" s="42">
        <f>+IFERROR(VLOOKUP($A2907,'2022'!$A:$O,8,FALSE),0)</f>
        <v>0</v>
      </c>
      <c r="O2907" s="42">
        <f>+IFERROR(VLOOKUP($A2907,'2022'!$A:$O,9,FALSE),0)</f>
        <v>0</v>
      </c>
      <c r="P2907" s="42">
        <f>+IFERROR(VLOOKUP($A2907,'2022'!$A:$O,10,FALSE),0)</f>
        <v>0</v>
      </c>
      <c r="Q2907" s="42">
        <f>+IFERROR(VLOOKUP($A2907,'2022'!$A:$O,11,FALSE),0)</f>
        <v>0</v>
      </c>
      <c r="R2907" s="42">
        <f>+IFERROR(VLOOKUP($A2907,'2022'!$A:$O,12,FALSE),0)</f>
        <v>0</v>
      </c>
      <c r="S2907" s="42">
        <f>+IFERROR(VLOOKUP($A2907,'2022'!$A:$O,13,FALSE),0)</f>
        <v>0</v>
      </c>
      <c r="T2907" s="42">
        <f>+IFERROR(VLOOKUP($A2907,'2022'!$A:$O,14,FALSE),0)</f>
        <v>0</v>
      </c>
      <c r="U2907" s="42">
        <f>+IFERROR(VLOOKUP($A2907,'2022'!$A:$O,15,FALSE),0)</f>
        <v>0</v>
      </c>
    </row>
    <row r="2908" spans="1:21" hidden="1" x14ac:dyDescent="0.2">
      <c r="A2908" s="3">
        <v>7201010106</v>
      </c>
      <c r="B2908" s="4" t="s">
        <v>339</v>
      </c>
      <c r="C2908" s="4" t="s">
        <v>9</v>
      </c>
      <c r="D2908" s="4">
        <f t="shared" si="2757"/>
        <v>10</v>
      </c>
      <c r="E2908" s="42">
        <f t="shared" si="2830"/>
        <v>0</v>
      </c>
      <c r="F2908" s="42">
        <f>IFERROR(VLOOKUP($A2908,'2018'!$A$8:$C$209,3,FALSE),0)</f>
        <v>0</v>
      </c>
      <c r="G2908" s="42">
        <f>IFERROR(VLOOKUP($A2908,'2019'!$A$8:$C$282,3,FALSE),0)</f>
        <v>0</v>
      </c>
      <c r="H2908" s="42">
        <f>+IFERROR(VLOOKUP($A2908,'2020'!$A$14:$C$247,3,FALSE),0)</f>
        <v>0</v>
      </c>
      <c r="I2908" s="42">
        <f>+IFERROR(VLOOKUP($A2908,'2021'!$A$12:$C$276,3,FALSE),0)</f>
        <v>0</v>
      </c>
      <c r="J2908" s="42">
        <f>+IFERROR(VLOOKUP($A2908,'2022'!$A:$O,4,FALSE),0)</f>
        <v>0</v>
      </c>
      <c r="K2908" s="42">
        <f>+IFERROR(VLOOKUP($A2908,'2022'!$A:$O,5,FALSE),0)</f>
        <v>0</v>
      </c>
      <c r="L2908" s="42">
        <f>+IFERROR(VLOOKUP($A2908,'2022'!$A:$O,6,FALSE),0)</f>
        <v>0</v>
      </c>
      <c r="M2908" s="42">
        <f>+IFERROR(VLOOKUP($A2908,'2022'!$A:$O,7,FALSE),0)</f>
        <v>0</v>
      </c>
      <c r="N2908" s="42">
        <f>+IFERROR(VLOOKUP($A2908,'2022'!$A:$O,8,FALSE),0)</f>
        <v>0</v>
      </c>
      <c r="O2908" s="42">
        <f>+IFERROR(VLOOKUP($A2908,'2022'!$A:$O,9,FALSE),0)</f>
        <v>0</v>
      </c>
      <c r="P2908" s="42">
        <f>+IFERROR(VLOOKUP($A2908,'2022'!$A:$O,10,FALSE),0)</f>
        <v>0</v>
      </c>
      <c r="Q2908" s="42">
        <f>+IFERROR(VLOOKUP($A2908,'2022'!$A:$O,11,FALSE),0)</f>
        <v>0</v>
      </c>
      <c r="R2908" s="42">
        <f>+IFERROR(VLOOKUP($A2908,'2022'!$A:$O,12,FALSE),0)</f>
        <v>0</v>
      </c>
      <c r="S2908" s="42">
        <f>+IFERROR(VLOOKUP($A2908,'2022'!$A:$O,13,FALSE),0)</f>
        <v>0</v>
      </c>
      <c r="T2908" s="42">
        <f>+IFERROR(VLOOKUP($A2908,'2022'!$A:$O,14,FALSE),0)</f>
        <v>0</v>
      </c>
      <c r="U2908" s="42">
        <f>+IFERROR(VLOOKUP($A2908,'2022'!$A:$O,15,FALSE),0)</f>
        <v>0</v>
      </c>
    </row>
    <row r="2909" spans="1:21" hidden="1" x14ac:dyDescent="0.2">
      <c r="A2909" s="3">
        <v>7201010107</v>
      </c>
      <c r="B2909" s="4" t="s">
        <v>340</v>
      </c>
      <c r="C2909" s="4" t="s">
        <v>9</v>
      </c>
      <c r="D2909" s="4">
        <f t="shared" si="2757"/>
        <v>10</v>
      </c>
      <c r="E2909" s="42">
        <f t="shared" si="2830"/>
        <v>0</v>
      </c>
      <c r="F2909" s="42">
        <f>IFERROR(VLOOKUP($A2909,'2018'!$A$8:$C$209,3,FALSE),0)</f>
        <v>0</v>
      </c>
      <c r="G2909" s="42">
        <f>IFERROR(VLOOKUP($A2909,'2019'!$A$8:$C$282,3,FALSE),0)</f>
        <v>0</v>
      </c>
      <c r="H2909" s="42">
        <f>+IFERROR(VLOOKUP($A2909,'2020'!$A$14:$C$247,3,FALSE),0)</f>
        <v>0</v>
      </c>
      <c r="I2909" s="42">
        <f>+IFERROR(VLOOKUP($A2909,'2021'!$A$12:$C$276,3,FALSE),0)</f>
        <v>0</v>
      </c>
      <c r="J2909" s="42">
        <f>+IFERROR(VLOOKUP($A2909,'2022'!$A:$O,4,FALSE),0)</f>
        <v>0</v>
      </c>
      <c r="K2909" s="42">
        <f>+IFERROR(VLOOKUP($A2909,'2022'!$A:$O,5,FALSE),0)</f>
        <v>0</v>
      </c>
      <c r="L2909" s="42">
        <f>+IFERROR(VLOOKUP($A2909,'2022'!$A:$O,6,FALSE),0)</f>
        <v>0</v>
      </c>
      <c r="M2909" s="42">
        <f>+IFERROR(VLOOKUP($A2909,'2022'!$A:$O,7,FALSE),0)</f>
        <v>0</v>
      </c>
      <c r="N2909" s="42">
        <f>+IFERROR(VLOOKUP($A2909,'2022'!$A:$O,8,FALSE),0)</f>
        <v>0</v>
      </c>
      <c r="O2909" s="42">
        <f>+IFERROR(VLOOKUP($A2909,'2022'!$A:$O,9,FALSE),0)</f>
        <v>0</v>
      </c>
      <c r="P2909" s="42">
        <f>+IFERROR(VLOOKUP($A2909,'2022'!$A:$O,10,FALSE),0)</f>
        <v>0</v>
      </c>
      <c r="Q2909" s="42">
        <f>+IFERROR(VLOOKUP($A2909,'2022'!$A:$O,11,FALSE),0)</f>
        <v>0</v>
      </c>
      <c r="R2909" s="42">
        <f>+IFERROR(VLOOKUP($A2909,'2022'!$A:$O,12,FALSE),0)</f>
        <v>0</v>
      </c>
      <c r="S2909" s="42">
        <f>+IFERROR(VLOOKUP($A2909,'2022'!$A:$O,13,FALSE),0)</f>
        <v>0</v>
      </c>
      <c r="T2909" s="42">
        <f>+IFERROR(VLOOKUP($A2909,'2022'!$A:$O,14,FALSE),0)</f>
        <v>0</v>
      </c>
      <c r="U2909" s="42">
        <f>+IFERROR(VLOOKUP($A2909,'2022'!$A:$O,15,FALSE),0)</f>
        <v>0</v>
      </c>
    </row>
    <row r="2910" spans="1:21" hidden="1" x14ac:dyDescent="0.2">
      <c r="A2910" s="3">
        <v>7201010108</v>
      </c>
      <c r="B2910" s="4" t="s">
        <v>341</v>
      </c>
      <c r="C2910" s="4" t="s">
        <v>9</v>
      </c>
      <c r="D2910" s="4">
        <f t="shared" si="2757"/>
        <v>10</v>
      </c>
      <c r="E2910" s="42">
        <f t="shared" si="2830"/>
        <v>0</v>
      </c>
      <c r="F2910" s="42">
        <f>IFERROR(VLOOKUP($A2910,'2018'!$A$8:$C$209,3,FALSE),0)</f>
        <v>0</v>
      </c>
      <c r="G2910" s="42">
        <f>IFERROR(VLOOKUP($A2910,'2019'!$A$8:$C$282,3,FALSE),0)</f>
        <v>0</v>
      </c>
      <c r="H2910" s="42">
        <f>+IFERROR(VLOOKUP($A2910,'2020'!$A$14:$C$247,3,FALSE),0)</f>
        <v>0</v>
      </c>
      <c r="I2910" s="42">
        <f>+IFERROR(VLOOKUP($A2910,'2021'!$A$12:$C$276,3,FALSE),0)</f>
        <v>0</v>
      </c>
      <c r="J2910" s="42">
        <f>+IFERROR(VLOOKUP($A2910,'2022'!$A:$O,4,FALSE),0)</f>
        <v>0</v>
      </c>
      <c r="K2910" s="42">
        <f>+IFERROR(VLOOKUP($A2910,'2022'!$A:$O,5,FALSE),0)</f>
        <v>0</v>
      </c>
      <c r="L2910" s="42">
        <f>+IFERROR(VLOOKUP($A2910,'2022'!$A:$O,6,FALSE),0)</f>
        <v>0</v>
      </c>
      <c r="M2910" s="42">
        <f>+IFERROR(VLOOKUP($A2910,'2022'!$A:$O,7,FALSE),0)</f>
        <v>0</v>
      </c>
      <c r="N2910" s="42">
        <f>+IFERROR(VLOOKUP($A2910,'2022'!$A:$O,8,FALSE),0)</f>
        <v>0</v>
      </c>
      <c r="O2910" s="42">
        <f>+IFERROR(VLOOKUP($A2910,'2022'!$A:$O,9,FALSE),0)</f>
        <v>0</v>
      </c>
      <c r="P2910" s="42">
        <f>+IFERROR(VLOOKUP($A2910,'2022'!$A:$O,10,FALSE),0)</f>
        <v>0</v>
      </c>
      <c r="Q2910" s="42">
        <f>+IFERROR(VLOOKUP($A2910,'2022'!$A:$O,11,FALSE),0)</f>
        <v>0</v>
      </c>
      <c r="R2910" s="42">
        <f>+IFERROR(VLOOKUP($A2910,'2022'!$A:$O,12,FALSE),0)</f>
        <v>0</v>
      </c>
      <c r="S2910" s="42">
        <f>+IFERROR(VLOOKUP($A2910,'2022'!$A:$O,13,FALSE),0)</f>
        <v>0</v>
      </c>
      <c r="T2910" s="42">
        <f>+IFERROR(VLOOKUP($A2910,'2022'!$A:$O,14,FALSE),0)</f>
        <v>0</v>
      </c>
      <c r="U2910" s="42">
        <f>+IFERROR(VLOOKUP($A2910,'2022'!$A:$O,15,FALSE),0)</f>
        <v>0</v>
      </c>
    </row>
    <row r="2911" spans="1:21" hidden="1" x14ac:dyDescent="0.2">
      <c r="A2911" s="3">
        <v>7201010109</v>
      </c>
      <c r="B2911" s="4" t="s">
        <v>342</v>
      </c>
      <c r="C2911" s="4" t="s">
        <v>9</v>
      </c>
      <c r="D2911" s="4">
        <f t="shared" si="2757"/>
        <v>10</v>
      </c>
      <c r="E2911" s="42">
        <f t="shared" si="2830"/>
        <v>0</v>
      </c>
      <c r="F2911" s="42">
        <f>IFERROR(VLOOKUP($A2911,'2018'!$A$8:$C$209,3,FALSE),0)</f>
        <v>0</v>
      </c>
      <c r="G2911" s="42">
        <f>IFERROR(VLOOKUP($A2911,'2019'!$A$8:$C$282,3,FALSE),0)</f>
        <v>0</v>
      </c>
      <c r="H2911" s="42">
        <f>+IFERROR(VLOOKUP($A2911,'2020'!$A$14:$C$247,3,FALSE),0)</f>
        <v>0</v>
      </c>
      <c r="I2911" s="42">
        <f>+IFERROR(VLOOKUP($A2911,'2021'!$A$12:$C$276,3,FALSE),0)</f>
        <v>0</v>
      </c>
      <c r="J2911" s="42">
        <f>+IFERROR(VLOOKUP($A2911,'2022'!$A:$O,4,FALSE),0)</f>
        <v>0</v>
      </c>
      <c r="K2911" s="42">
        <f>+IFERROR(VLOOKUP($A2911,'2022'!$A:$O,5,FALSE),0)</f>
        <v>0</v>
      </c>
      <c r="L2911" s="42">
        <f>+IFERROR(VLOOKUP($A2911,'2022'!$A:$O,6,FALSE),0)</f>
        <v>0</v>
      </c>
      <c r="M2911" s="42">
        <f>+IFERROR(VLOOKUP($A2911,'2022'!$A:$O,7,FALSE),0)</f>
        <v>0</v>
      </c>
      <c r="N2911" s="42">
        <f>+IFERROR(VLOOKUP($A2911,'2022'!$A:$O,8,FALSE),0)</f>
        <v>0</v>
      </c>
      <c r="O2911" s="42">
        <f>+IFERROR(VLOOKUP($A2911,'2022'!$A:$O,9,FALSE),0)</f>
        <v>0</v>
      </c>
      <c r="P2911" s="42">
        <f>+IFERROR(VLOOKUP($A2911,'2022'!$A:$O,10,FALSE),0)</f>
        <v>0</v>
      </c>
      <c r="Q2911" s="42">
        <f>+IFERROR(VLOOKUP($A2911,'2022'!$A:$O,11,FALSE),0)</f>
        <v>0</v>
      </c>
      <c r="R2911" s="42">
        <f>+IFERROR(VLOOKUP($A2911,'2022'!$A:$O,12,FALSE),0)</f>
        <v>0</v>
      </c>
      <c r="S2911" s="42">
        <f>+IFERROR(VLOOKUP($A2911,'2022'!$A:$O,13,FALSE),0)</f>
        <v>0</v>
      </c>
      <c r="T2911" s="42">
        <f>+IFERROR(VLOOKUP($A2911,'2022'!$A:$O,14,FALSE),0)</f>
        <v>0</v>
      </c>
      <c r="U2911" s="42">
        <f>+IFERROR(VLOOKUP($A2911,'2022'!$A:$O,15,FALSE),0)</f>
        <v>0</v>
      </c>
    </row>
    <row r="2912" spans="1:21" hidden="1" x14ac:dyDescent="0.2">
      <c r="A2912" s="3">
        <v>7201010110</v>
      </c>
      <c r="B2912" s="4" t="s">
        <v>343</v>
      </c>
      <c r="C2912" s="4" t="s">
        <v>9</v>
      </c>
      <c r="D2912" s="4">
        <f t="shared" si="2757"/>
        <v>10</v>
      </c>
      <c r="E2912" s="42">
        <f t="shared" si="2830"/>
        <v>0</v>
      </c>
      <c r="F2912" s="42">
        <f>IFERROR(VLOOKUP($A2912,'2018'!$A$8:$C$209,3,FALSE),0)</f>
        <v>0</v>
      </c>
      <c r="G2912" s="42">
        <f>IFERROR(VLOOKUP($A2912,'2019'!$A$8:$C$282,3,FALSE),0)</f>
        <v>0</v>
      </c>
      <c r="H2912" s="42">
        <f>+IFERROR(VLOOKUP($A2912,'2020'!$A$14:$C$247,3,FALSE),0)</f>
        <v>0</v>
      </c>
      <c r="I2912" s="42">
        <f>+IFERROR(VLOOKUP($A2912,'2021'!$A$12:$C$276,3,FALSE),0)</f>
        <v>0</v>
      </c>
      <c r="J2912" s="42">
        <f>+IFERROR(VLOOKUP($A2912,'2022'!$A:$O,4,FALSE),0)</f>
        <v>0</v>
      </c>
      <c r="K2912" s="42">
        <f>+IFERROR(VLOOKUP($A2912,'2022'!$A:$O,5,FALSE),0)</f>
        <v>0</v>
      </c>
      <c r="L2912" s="42">
        <f>+IFERROR(VLOOKUP($A2912,'2022'!$A:$O,6,FALSE),0)</f>
        <v>0</v>
      </c>
      <c r="M2912" s="42">
        <f>+IFERROR(VLOOKUP($A2912,'2022'!$A:$O,7,FALSE),0)</f>
        <v>0</v>
      </c>
      <c r="N2912" s="42">
        <f>+IFERROR(VLOOKUP($A2912,'2022'!$A:$O,8,FALSE),0)</f>
        <v>0</v>
      </c>
      <c r="O2912" s="42">
        <f>+IFERROR(VLOOKUP($A2912,'2022'!$A:$O,9,FALSE),0)</f>
        <v>0</v>
      </c>
      <c r="P2912" s="42">
        <f>+IFERROR(VLOOKUP($A2912,'2022'!$A:$O,10,FALSE),0)</f>
        <v>0</v>
      </c>
      <c r="Q2912" s="42">
        <f>+IFERROR(VLOOKUP($A2912,'2022'!$A:$O,11,FALSE),0)</f>
        <v>0</v>
      </c>
      <c r="R2912" s="42">
        <f>+IFERROR(VLOOKUP($A2912,'2022'!$A:$O,12,FALSE),0)</f>
        <v>0</v>
      </c>
      <c r="S2912" s="42">
        <f>+IFERROR(VLOOKUP($A2912,'2022'!$A:$O,13,FALSE),0)</f>
        <v>0</v>
      </c>
      <c r="T2912" s="42">
        <f>+IFERROR(VLOOKUP($A2912,'2022'!$A:$O,14,FALSE),0)</f>
        <v>0</v>
      </c>
      <c r="U2912" s="42">
        <f>+IFERROR(VLOOKUP($A2912,'2022'!$A:$O,15,FALSE),0)</f>
        <v>0</v>
      </c>
    </row>
    <row r="2913" spans="1:21" hidden="1" x14ac:dyDescent="0.2">
      <c r="A2913" s="3">
        <v>7201010111</v>
      </c>
      <c r="B2913" s="4" t="s">
        <v>344</v>
      </c>
      <c r="C2913" s="4" t="s">
        <v>9</v>
      </c>
      <c r="D2913" s="4">
        <f t="shared" ref="D2913:D2976" si="2831">+LEN(A2913)</f>
        <v>10</v>
      </c>
      <c r="E2913" s="42">
        <f t="shared" si="2830"/>
        <v>0</v>
      </c>
      <c r="F2913" s="42">
        <f>IFERROR(VLOOKUP($A2913,'2018'!$A$8:$C$209,3,FALSE),0)</f>
        <v>0</v>
      </c>
      <c r="G2913" s="42">
        <f>IFERROR(VLOOKUP($A2913,'2019'!$A$8:$C$282,3,FALSE),0)</f>
        <v>0</v>
      </c>
      <c r="H2913" s="42">
        <f>+IFERROR(VLOOKUP($A2913,'2020'!$A$14:$C$247,3,FALSE),0)</f>
        <v>0</v>
      </c>
      <c r="I2913" s="42">
        <f>+IFERROR(VLOOKUP($A2913,'2021'!$A$12:$C$276,3,FALSE),0)</f>
        <v>0</v>
      </c>
      <c r="J2913" s="42">
        <f>+IFERROR(VLOOKUP($A2913,'2022'!$A:$O,4,FALSE),0)</f>
        <v>0</v>
      </c>
      <c r="K2913" s="42">
        <f>+IFERROR(VLOOKUP($A2913,'2022'!$A:$O,5,FALSE),0)</f>
        <v>0</v>
      </c>
      <c r="L2913" s="42">
        <f>+IFERROR(VLOOKUP($A2913,'2022'!$A:$O,6,FALSE),0)</f>
        <v>0</v>
      </c>
      <c r="M2913" s="42">
        <f>+IFERROR(VLOOKUP($A2913,'2022'!$A:$O,7,FALSE),0)</f>
        <v>0</v>
      </c>
      <c r="N2913" s="42">
        <f>+IFERROR(VLOOKUP($A2913,'2022'!$A:$O,8,FALSE),0)</f>
        <v>0</v>
      </c>
      <c r="O2913" s="42">
        <f>+IFERROR(VLOOKUP($A2913,'2022'!$A:$O,9,FALSE),0)</f>
        <v>0</v>
      </c>
      <c r="P2913" s="42">
        <f>+IFERROR(VLOOKUP($A2913,'2022'!$A:$O,10,FALSE),0)</f>
        <v>0</v>
      </c>
      <c r="Q2913" s="42">
        <f>+IFERROR(VLOOKUP($A2913,'2022'!$A:$O,11,FALSE),0)</f>
        <v>0</v>
      </c>
      <c r="R2913" s="42">
        <f>+IFERROR(VLOOKUP($A2913,'2022'!$A:$O,12,FALSE),0)</f>
        <v>0</v>
      </c>
      <c r="S2913" s="42">
        <f>+IFERROR(VLOOKUP($A2913,'2022'!$A:$O,13,FALSE),0)</f>
        <v>0</v>
      </c>
      <c r="T2913" s="42">
        <f>+IFERROR(VLOOKUP($A2913,'2022'!$A:$O,14,FALSE),0)</f>
        <v>0</v>
      </c>
      <c r="U2913" s="42">
        <f>+IFERROR(VLOOKUP($A2913,'2022'!$A:$O,15,FALSE),0)</f>
        <v>0</v>
      </c>
    </row>
    <row r="2914" spans="1:21" hidden="1" x14ac:dyDescent="0.2">
      <c r="A2914" s="3">
        <v>7201010112</v>
      </c>
      <c r="B2914" s="4" t="s">
        <v>345</v>
      </c>
      <c r="C2914" s="4" t="s">
        <v>9</v>
      </c>
      <c r="D2914" s="4">
        <f t="shared" si="2831"/>
        <v>10</v>
      </c>
      <c r="E2914" s="42">
        <f t="shared" si="2830"/>
        <v>0</v>
      </c>
      <c r="F2914" s="42">
        <f>IFERROR(VLOOKUP($A2914,'2018'!$A$8:$C$209,3,FALSE),0)</f>
        <v>0</v>
      </c>
      <c r="G2914" s="42">
        <f>IFERROR(VLOOKUP($A2914,'2019'!$A$8:$C$282,3,FALSE),0)</f>
        <v>0</v>
      </c>
      <c r="H2914" s="42">
        <f>+IFERROR(VLOOKUP($A2914,'2020'!$A$14:$C$247,3,FALSE),0)</f>
        <v>0</v>
      </c>
      <c r="I2914" s="42">
        <f>+IFERROR(VLOOKUP($A2914,'2021'!$A$12:$C$276,3,FALSE),0)</f>
        <v>0</v>
      </c>
      <c r="J2914" s="42">
        <f>+IFERROR(VLOOKUP($A2914,'2022'!$A:$O,4,FALSE),0)</f>
        <v>0</v>
      </c>
      <c r="K2914" s="42">
        <f>+IFERROR(VLOOKUP($A2914,'2022'!$A:$O,5,FALSE),0)</f>
        <v>0</v>
      </c>
      <c r="L2914" s="42">
        <f>+IFERROR(VLOOKUP($A2914,'2022'!$A:$O,6,FALSE),0)</f>
        <v>0</v>
      </c>
      <c r="M2914" s="42">
        <f>+IFERROR(VLOOKUP($A2914,'2022'!$A:$O,7,FALSE),0)</f>
        <v>0</v>
      </c>
      <c r="N2914" s="42">
        <f>+IFERROR(VLOOKUP($A2914,'2022'!$A:$O,8,FALSE),0)</f>
        <v>0</v>
      </c>
      <c r="O2914" s="42">
        <f>+IFERROR(VLOOKUP($A2914,'2022'!$A:$O,9,FALSE),0)</f>
        <v>0</v>
      </c>
      <c r="P2914" s="42">
        <f>+IFERROR(VLOOKUP($A2914,'2022'!$A:$O,10,FALSE),0)</f>
        <v>0</v>
      </c>
      <c r="Q2914" s="42">
        <f>+IFERROR(VLOOKUP($A2914,'2022'!$A:$O,11,FALSE),0)</f>
        <v>0</v>
      </c>
      <c r="R2914" s="42">
        <f>+IFERROR(VLOOKUP($A2914,'2022'!$A:$O,12,FALSE),0)</f>
        <v>0</v>
      </c>
      <c r="S2914" s="42">
        <f>+IFERROR(VLOOKUP($A2914,'2022'!$A:$O,13,FALSE),0)</f>
        <v>0</v>
      </c>
      <c r="T2914" s="42">
        <f>+IFERROR(VLOOKUP($A2914,'2022'!$A:$O,14,FALSE),0)</f>
        <v>0</v>
      </c>
      <c r="U2914" s="42">
        <f>+IFERROR(VLOOKUP($A2914,'2022'!$A:$O,15,FALSE),0)</f>
        <v>0</v>
      </c>
    </row>
    <row r="2915" spans="1:21" hidden="1" x14ac:dyDescent="0.2">
      <c r="A2915" s="3">
        <v>7201010113</v>
      </c>
      <c r="B2915" s="4" t="s">
        <v>346</v>
      </c>
      <c r="C2915" s="4" t="s">
        <v>9</v>
      </c>
      <c r="D2915" s="4">
        <f t="shared" si="2831"/>
        <v>10</v>
      </c>
      <c r="E2915" s="42">
        <f t="shared" si="2830"/>
        <v>0</v>
      </c>
      <c r="F2915" s="42">
        <f>IFERROR(VLOOKUP($A2915,'2018'!$A$8:$C$209,3,FALSE),0)</f>
        <v>0</v>
      </c>
      <c r="G2915" s="42">
        <f>IFERROR(VLOOKUP($A2915,'2019'!$A$8:$C$282,3,FALSE),0)</f>
        <v>0</v>
      </c>
      <c r="H2915" s="42">
        <f>+IFERROR(VLOOKUP($A2915,'2020'!$A$14:$C$247,3,FALSE),0)</f>
        <v>0</v>
      </c>
      <c r="I2915" s="42">
        <f>+IFERROR(VLOOKUP($A2915,'2021'!$A$12:$C$276,3,FALSE),0)</f>
        <v>0</v>
      </c>
      <c r="J2915" s="42">
        <f>+IFERROR(VLOOKUP($A2915,'2022'!$A:$O,4,FALSE),0)</f>
        <v>0</v>
      </c>
      <c r="K2915" s="42">
        <f>+IFERROR(VLOOKUP($A2915,'2022'!$A:$O,5,FALSE),0)</f>
        <v>0</v>
      </c>
      <c r="L2915" s="42">
        <f>+IFERROR(VLOOKUP($A2915,'2022'!$A:$O,6,FALSE),0)</f>
        <v>0</v>
      </c>
      <c r="M2915" s="42">
        <f>+IFERROR(VLOOKUP($A2915,'2022'!$A:$O,7,FALSE),0)</f>
        <v>0</v>
      </c>
      <c r="N2915" s="42">
        <f>+IFERROR(VLOOKUP($A2915,'2022'!$A:$O,8,FALSE),0)</f>
        <v>0</v>
      </c>
      <c r="O2915" s="42">
        <f>+IFERROR(VLOOKUP($A2915,'2022'!$A:$O,9,FALSE),0)</f>
        <v>0</v>
      </c>
      <c r="P2915" s="42">
        <f>+IFERROR(VLOOKUP($A2915,'2022'!$A:$O,10,FALSE),0)</f>
        <v>0</v>
      </c>
      <c r="Q2915" s="42">
        <f>+IFERROR(VLOOKUP($A2915,'2022'!$A:$O,11,FALSE),0)</f>
        <v>0</v>
      </c>
      <c r="R2915" s="42">
        <f>+IFERROR(VLOOKUP($A2915,'2022'!$A:$O,12,FALSE),0)</f>
        <v>0</v>
      </c>
      <c r="S2915" s="42">
        <f>+IFERROR(VLOOKUP($A2915,'2022'!$A:$O,13,FALSE),0)</f>
        <v>0</v>
      </c>
      <c r="T2915" s="42">
        <f>+IFERROR(VLOOKUP($A2915,'2022'!$A:$O,14,FALSE),0)</f>
        <v>0</v>
      </c>
      <c r="U2915" s="42">
        <f>+IFERROR(VLOOKUP($A2915,'2022'!$A:$O,15,FALSE),0)</f>
        <v>0</v>
      </c>
    </row>
    <row r="2916" spans="1:21" hidden="1" x14ac:dyDescent="0.2">
      <c r="A2916" s="3">
        <v>7201010114</v>
      </c>
      <c r="B2916" s="4" t="s">
        <v>347</v>
      </c>
      <c r="C2916" s="4" t="s">
        <v>9</v>
      </c>
      <c r="D2916" s="4">
        <f t="shared" si="2831"/>
        <v>10</v>
      </c>
      <c r="E2916" s="42">
        <f t="shared" si="2830"/>
        <v>0</v>
      </c>
      <c r="F2916" s="42">
        <f>IFERROR(VLOOKUP($A2916,'2018'!$A$8:$C$209,3,FALSE),0)</f>
        <v>0</v>
      </c>
      <c r="G2916" s="42">
        <f>IFERROR(VLOOKUP($A2916,'2019'!$A$8:$C$282,3,FALSE),0)</f>
        <v>0</v>
      </c>
      <c r="H2916" s="42">
        <f>+IFERROR(VLOOKUP($A2916,'2020'!$A$14:$C$247,3,FALSE),0)</f>
        <v>0</v>
      </c>
      <c r="I2916" s="42">
        <f>+IFERROR(VLOOKUP($A2916,'2021'!$A$12:$C$276,3,FALSE),0)</f>
        <v>0</v>
      </c>
      <c r="J2916" s="42">
        <f>+IFERROR(VLOOKUP($A2916,'2022'!$A:$O,4,FALSE),0)</f>
        <v>0</v>
      </c>
      <c r="K2916" s="42">
        <f>+IFERROR(VLOOKUP($A2916,'2022'!$A:$O,5,FALSE),0)</f>
        <v>0</v>
      </c>
      <c r="L2916" s="42">
        <f>+IFERROR(VLOOKUP($A2916,'2022'!$A:$O,6,FALSE),0)</f>
        <v>0</v>
      </c>
      <c r="M2916" s="42">
        <f>+IFERROR(VLOOKUP($A2916,'2022'!$A:$O,7,FALSE),0)</f>
        <v>0</v>
      </c>
      <c r="N2916" s="42">
        <f>+IFERROR(VLOOKUP($A2916,'2022'!$A:$O,8,FALSE),0)</f>
        <v>0</v>
      </c>
      <c r="O2916" s="42">
        <f>+IFERROR(VLOOKUP($A2916,'2022'!$A:$O,9,FALSE),0)</f>
        <v>0</v>
      </c>
      <c r="P2916" s="42">
        <f>+IFERROR(VLOOKUP($A2916,'2022'!$A:$O,10,FALSE),0)</f>
        <v>0</v>
      </c>
      <c r="Q2916" s="42">
        <f>+IFERROR(VLOOKUP($A2916,'2022'!$A:$O,11,FALSE),0)</f>
        <v>0</v>
      </c>
      <c r="R2916" s="42">
        <f>+IFERROR(VLOOKUP($A2916,'2022'!$A:$O,12,FALSE),0)</f>
        <v>0</v>
      </c>
      <c r="S2916" s="42">
        <f>+IFERROR(VLOOKUP($A2916,'2022'!$A:$O,13,FALSE),0)</f>
        <v>0</v>
      </c>
      <c r="T2916" s="42">
        <f>+IFERROR(VLOOKUP($A2916,'2022'!$A:$O,14,FALSE),0)</f>
        <v>0</v>
      </c>
      <c r="U2916" s="42">
        <f>+IFERROR(VLOOKUP($A2916,'2022'!$A:$O,15,FALSE),0)</f>
        <v>0</v>
      </c>
    </row>
    <row r="2917" spans="1:21" hidden="1" x14ac:dyDescent="0.2">
      <c r="A2917" s="3">
        <v>7201010115</v>
      </c>
      <c r="B2917" s="4" t="s">
        <v>348</v>
      </c>
      <c r="C2917" s="4" t="s">
        <v>9</v>
      </c>
      <c r="D2917" s="4">
        <f t="shared" si="2831"/>
        <v>10</v>
      </c>
      <c r="E2917" s="42">
        <f t="shared" si="2830"/>
        <v>0</v>
      </c>
      <c r="F2917" s="42">
        <f>IFERROR(VLOOKUP($A2917,'2018'!$A$8:$C$209,3,FALSE),0)</f>
        <v>0</v>
      </c>
      <c r="G2917" s="42">
        <f>IFERROR(VLOOKUP($A2917,'2019'!$A$8:$C$282,3,FALSE),0)</f>
        <v>0</v>
      </c>
      <c r="H2917" s="42">
        <f>+IFERROR(VLOOKUP($A2917,'2020'!$A$14:$C$247,3,FALSE),0)</f>
        <v>0</v>
      </c>
      <c r="I2917" s="42">
        <f>+IFERROR(VLOOKUP($A2917,'2021'!$A$12:$C$276,3,FALSE),0)</f>
        <v>0</v>
      </c>
      <c r="J2917" s="42">
        <f>+IFERROR(VLOOKUP($A2917,'2022'!$A:$O,4,FALSE),0)</f>
        <v>0</v>
      </c>
      <c r="K2917" s="42">
        <f>+IFERROR(VLOOKUP($A2917,'2022'!$A:$O,5,FALSE),0)</f>
        <v>0</v>
      </c>
      <c r="L2917" s="42">
        <f>+IFERROR(VLOOKUP($A2917,'2022'!$A:$O,6,FALSE),0)</f>
        <v>0</v>
      </c>
      <c r="M2917" s="42">
        <f>+IFERROR(VLOOKUP($A2917,'2022'!$A:$O,7,FALSE),0)</f>
        <v>0</v>
      </c>
      <c r="N2917" s="42">
        <f>+IFERROR(VLOOKUP($A2917,'2022'!$A:$O,8,FALSE),0)</f>
        <v>0</v>
      </c>
      <c r="O2917" s="42">
        <f>+IFERROR(VLOOKUP($A2917,'2022'!$A:$O,9,FALSE),0)</f>
        <v>0</v>
      </c>
      <c r="P2917" s="42">
        <f>+IFERROR(VLOOKUP($A2917,'2022'!$A:$O,10,FALSE),0)</f>
        <v>0</v>
      </c>
      <c r="Q2917" s="42">
        <f>+IFERROR(VLOOKUP($A2917,'2022'!$A:$O,11,FALSE),0)</f>
        <v>0</v>
      </c>
      <c r="R2917" s="42">
        <f>+IFERROR(VLOOKUP($A2917,'2022'!$A:$O,12,FALSE),0)</f>
        <v>0</v>
      </c>
      <c r="S2917" s="42">
        <f>+IFERROR(VLOOKUP($A2917,'2022'!$A:$O,13,FALSE),0)</f>
        <v>0</v>
      </c>
      <c r="T2917" s="42">
        <f>+IFERROR(VLOOKUP($A2917,'2022'!$A:$O,14,FALSE),0)</f>
        <v>0</v>
      </c>
      <c r="U2917" s="42">
        <f>+IFERROR(VLOOKUP($A2917,'2022'!$A:$O,15,FALSE),0)</f>
        <v>0</v>
      </c>
    </row>
    <row r="2918" spans="1:21" hidden="1" x14ac:dyDescent="0.2">
      <c r="A2918" s="3">
        <v>7201010116</v>
      </c>
      <c r="B2918" s="4" t="s">
        <v>349</v>
      </c>
      <c r="C2918" s="4" t="s">
        <v>9</v>
      </c>
      <c r="D2918" s="4">
        <f t="shared" si="2831"/>
        <v>10</v>
      </c>
      <c r="E2918" s="42">
        <f t="shared" si="2830"/>
        <v>0</v>
      </c>
      <c r="F2918" s="42">
        <f>IFERROR(VLOOKUP($A2918,'2018'!$A$8:$C$209,3,FALSE),0)</f>
        <v>0</v>
      </c>
      <c r="G2918" s="42">
        <f>IFERROR(VLOOKUP($A2918,'2019'!$A$8:$C$282,3,FALSE),0)</f>
        <v>0</v>
      </c>
      <c r="H2918" s="42">
        <f>+IFERROR(VLOOKUP($A2918,'2020'!$A$14:$C$247,3,FALSE),0)</f>
        <v>0</v>
      </c>
      <c r="I2918" s="42">
        <f>+IFERROR(VLOOKUP($A2918,'2021'!$A$12:$C$276,3,FALSE),0)</f>
        <v>0</v>
      </c>
      <c r="J2918" s="42">
        <f>+IFERROR(VLOOKUP($A2918,'2022'!$A:$O,4,FALSE),0)</f>
        <v>0</v>
      </c>
      <c r="K2918" s="42">
        <f>+IFERROR(VLOOKUP($A2918,'2022'!$A:$O,5,FALSE),0)</f>
        <v>0</v>
      </c>
      <c r="L2918" s="42">
        <f>+IFERROR(VLOOKUP($A2918,'2022'!$A:$O,6,FALSE),0)</f>
        <v>0</v>
      </c>
      <c r="M2918" s="42">
        <f>+IFERROR(VLOOKUP($A2918,'2022'!$A:$O,7,FALSE),0)</f>
        <v>0</v>
      </c>
      <c r="N2918" s="42">
        <f>+IFERROR(VLOOKUP($A2918,'2022'!$A:$O,8,FALSE),0)</f>
        <v>0</v>
      </c>
      <c r="O2918" s="42">
        <f>+IFERROR(VLOOKUP($A2918,'2022'!$A:$O,9,FALSE),0)</f>
        <v>0</v>
      </c>
      <c r="P2918" s="42">
        <f>+IFERROR(VLOOKUP($A2918,'2022'!$A:$O,10,FALSE),0)</f>
        <v>0</v>
      </c>
      <c r="Q2918" s="42">
        <f>+IFERROR(VLOOKUP($A2918,'2022'!$A:$O,11,FALSE),0)</f>
        <v>0</v>
      </c>
      <c r="R2918" s="42">
        <f>+IFERROR(VLOOKUP($A2918,'2022'!$A:$O,12,FALSE),0)</f>
        <v>0</v>
      </c>
      <c r="S2918" s="42">
        <f>+IFERROR(VLOOKUP($A2918,'2022'!$A:$O,13,FALSE),0)</f>
        <v>0</v>
      </c>
      <c r="T2918" s="42">
        <f>+IFERROR(VLOOKUP($A2918,'2022'!$A:$O,14,FALSE),0)</f>
        <v>0</v>
      </c>
      <c r="U2918" s="42">
        <f>+IFERROR(VLOOKUP($A2918,'2022'!$A:$O,15,FALSE),0)</f>
        <v>0</v>
      </c>
    </row>
    <row r="2919" spans="1:21" hidden="1" x14ac:dyDescent="0.2">
      <c r="A2919" s="3">
        <v>7201010117</v>
      </c>
      <c r="B2919" s="4" t="s">
        <v>350</v>
      </c>
      <c r="C2919" s="4" t="s">
        <v>9</v>
      </c>
      <c r="D2919" s="4">
        <f t="shared" si="2831"/>
        <v>10</v>
      </c>
      <c r="E2919" s="42">
        <f t="shared" si="2830"/>
        <v>0</v>
      </c>
      <c r="F2919" s="42">
        <f>IFERROR(VLOOKUP($A2919,'2018'!$A$8:$C$209,3,FALSE),0)</f>
        <v>0</v>
      </c>
      <c r="G2919" s="42">
        <f>IFERROR(VLOOKUP($A2919,'2019'!$A$8:$C$282,3,FALSE),0)</f>
        <v>0</v>
      </c>
      <c r="H2919" s="42">
        <f>+IFERROR(VLOOKUP($A2919,'2020'!$A$14:$C$247,3,FALSE),0)</f>
        <v>0</v>
      </c>
      <c r="I2919" s="42">
        <f>+IFERROR(VLOOKUP($A2919,'2021'!$A$12:$C$276,3,FALSE),0)</f>
        <v>0</v>
      </c>
      <c r="J2919" s="42">
        <f>+IFERROR(VLOOKUP($A2919,'2022'!$A:$O,4,FALSE),0)</f>
        <v>0</v>
      </c>
      <c r="K2919" s="42">
        <f>+IFERROR(VLOOKUP($A2919,'2022'!$A:$O,5,FALSE),0)</f>
        <v>0</v>
      </c>
      <c r="L2919" s="42">
        <f>+IFERROR(VLOOKUP($A2919,'2022'!$A:$O,6,FALSE),0)</f>
        <v>0</v>
      </c>
      <c r="M2919" s="42">
        <f>+IFERROR(VLOOKUP($A2919,'2022'!$A:$O,7,FALSE),0)</f>
        <v>0</v>
      </c>
      <c r="N2919" s="42">
        <f>+IFERROR(VLOOKUP($A2919,'2022'!$A:$O,8,FALSE),0)</f>
        <v>0</v>
      </c>
      <c r="O2919" s="42">
        <f>+IFERROR(VLOOKUP($A2919,'2022'!$A:$O,9,FALSE),0)</f>
        <v>0</v>
      </c>
      <c r="P2919" s="42">
        <f>+IFERROR(VLOOKUP($A2919,'2022'!$A:$O,10,FALSE),0)</f>
        <v>0</v>
      </c>
      <c r="Q2919" s="42">
        <f>+IFERROR(VLOOKUP($A2919,'2022'!$A:$O,11,FALSE),0)</f>
        <v>0</v>
      </c>
      <c r="R2919" s="42">
        <f>+IFERROR(VLOOKUP($A2919,'2022'!$A:$O,12,FALSE),0)</f>
        <v>0</v>
      </c>
      <c r="S2919" s="42">
        <f>+IFERROR(VLOOKUP($A2919,'2022'!$A:$O,13,FALSE),0)</f>
        <v>0</v>
      </c>
      <c r="T2919" s="42">
        <f>+IFERROR(VLOOKUP($A2919,'2022'!$A:$O,14,FALSE),0)</f>
        <v>0</v>
      </c>
      <c r="U2919" s="42">
        <f>+IFERROR(VLOOKUP($A2919,'2022'!$A:$O,15,FALSE),0)</f>
        <v>0</v>
      </c>
    </row>
    <row r="2920" spans="1:21" hidden="1" x14ac:dyDescent="0.2">
      <c r="A2920" s="3">
        <v>7201010118</v>
      </c>
      <c r="B2920" s="4" t="s">
        <v>351</v>
      </c>
      <c r="C2920" s="4" t="s">
        <v>9</v>
      </c>
      <c r="D2920" s="4">
        <f t="shared" si="2831"/>
        <v>10</v>
      </c>
      <c r="E2920" s="42">
        <f t="shared" si="2830"/>
        <v>0</v>
      </c>
      <c r="F2920" s="42">
        <f>IFERROR(VLOOKUP($A2920,'2018'!$A$8:$C$209,3,FALSE),0)</f>
        <v>0</v>
      </c>
      <c r="G2920" s="42">
        <f>IFERROR(VLOOKUP($A2920,'2019'!$A$8:$C$282,3,FALSE),0)</f>
        <v>0</v>
      </c>
      <c r="H2920" s="42">
        <f>+IFERROR(VLOOKUP($A2920,'2020'!$A$14:$C$247,3,FALSE),0)</f>
        <v>0</v>
      </c>
      <c r="I2920" s="42">
        <f>+IFERROR(VLOOKUP($A2920,'2021'!$A$12:$C$276,3,FALSE),0)</f>
        <v>0</v>
      </c>
      <c r="J2920" s="42">
        <f>+IFERROR(VLOOKUP($A2920,'2022'!$A:$O,4,FALSE),0)</f>
        <v>0</v>
      </c>
      <c r="K2920" s="42">
        <f>+IFERROR(VLOOKUP($A2920,'2022'!$A:$O,5,FALSE),0)</f>
        <v>0</v>
      </c>
      <c r="L2920" s="42">
        <f>+IFERROR(VLOOKUP($A2920,'2022'!$A:$O,6,FALSE),0)</f>
        <v>0</v>
      </c>
      <c r="M2920" s="42">
        <f>+IFERROR(VLOOKUP($A2920,'2022'!$A:$O,7,FALSE),0)</f>
        <v>0</v>
      </c>
      <c r="N2920" s="42">
        <f>+IFERROR(VLOOKUP($A2920,'2022'!$A:$O,8,FALSE),0)</f>
        <v>0</v>
      </c>
      <c r="O2920" s="42">
        <f>+IFERROR(VLOOKUP($A2920,'2022'!$A:$O,9,FALSE),0)</f>
        <v>0</v>
      </c>
      <c r="P2920" s="42">
        <f>+IFERROR(VLOOKUP($A2920,'2022'!$A:$O,10,FALSE),0)</f>
        <v>0</v>
      </c>
      <c r="Q2920" s="42">
        <f>+IFERROR(VLOOKUP($A2920,'2022'!$A:$O,11,FALSE),0)</f>
        <v>0</v>
      </c>
      <c r="R2920" s="42">
        <f>+IFERROR(VLOOKUP($A2920,'2022'!$A:$O,12,FALSE),0)</f>
        <v>0</v>
      </c>
      <c r="S2920" s="42">
        <f>+IFERROR(VLOOKUP($A2920,'2022'!$A:$O,13,FALSE),0)</f>
        <v>0</v>
      </c>
      <c r="T2920" s="42">
        <f>+IFERROR(VLOOKUP($A2920,'2022'!$A:$O,14,FALSE),0)</f>
        <v>0</v>
      </c>
      <c r="U2920" s="42">
        <f>+IFERROR(VLOOKUP($A2920,'2022'!$A:$O,15,FALSE),0)</f>
        <v>0</v>
      </c>
    </row>
    <row r="2921" spans="1:21" hidden="1" x14ac:dyDescent="0.2">
      <c r="A2921" s="3">
        <v>7201010119</v>
      </c>
      <c r="B2921" s="4" t="s">
        <v>352</v>
      </c>
      <c r="C2921" s="4" t="s">
        <v>9</v>
      </c>
      <c r="D2921" s="4">
        <f t="shared" si="2831"/>
        <v>10</v>
      </c>
      <c r="E2921" s="42">
        <f t="shared" si="2830"/>
        <v>0</v>
      </c>
      <c r="F2921" s="42">
        <f>IFERROR(VLOOKUP($A2921,'2018'!$A$8:$C$209,3,FALSE),0)</f>
        <v>0</v>
      </c>
      <c r="G2921" s="42">
        <f>IFERROR(VLOOKUP($A2921,'2019'!$A$8:$C$282,3,FALSE),0)</f>
        <v>0</v>
      </c>
      <c r="H2921" s="42">
        <f>+IFERROR(VLOOKUP($A2921,'2020'!$A$14:$C$247,3,FALSE),0)</f>
        <v>0</v>
      </c>
      <c r="I2921" s="42">
        <f>+IFERROR(VLOOKUP($A2921,'2021'!$A$12:$C$276,3,FALSE),0)</f>
        <v>0</v>
      </c>
      <c r="J2921" s="42">
        <f>+IFERROR(VLOOKUP($A2921,'2022'!$A:$O,4,FALSE),0)</f>
        <v>0</v>
      </c>
      <c r="K2921" s="42">
        <f>+IFERROR(VLOOKUP($A2921,'2022'!$A:$O,5,FALSE),0)</f>
        <v>0</v>
      </c>
      <c r="L2921" s="42">
        <f>+IFERROR(VLOOKUP($A2921,'2022'!$A:$O,6,FALSE),0)</f>
        <v>0</v>
      </c>
      <c r="M2921" s="42">
        <f>+IFERROR(VLOOKUP($A2921,'2022'!$A:$O,7,FALSE),0)</f>
        <v>0</v>
      </c>
      <c r="N2921" s="42">
        <f>+IFERROR(VLOOKUP($A2921,'2022'!$A:$O,8,FALSE),0)</f>
        <v>0</v>
      </c>
      <c r="O2921" s="42">
        <f>+IFERROR(VLOOKUP($A2921,'2022'!$A:$O,9,FALSE),0)</f>
        <v>0</v>
      </c>
      <c r="P2921" s="42">
        <f>+IFERROR(VLOOKUP($A2921,'2022'!$A:$O,10,FALSE),0)</f>
        <v>0</v>
      </c>
      <c r="Q2921" s="42">
        <f>+IFERROR(VLOOKUP($A2921,'2022'!$A:$O,11,FALSE),0)</f>
        <v>0</v>
      </c>
      <c r="R2921" s="42">
        <f>+IFERROR(VLOOKUP($A2921,'2022'!$A:$O,12,FALSE),0)</f>
        <v>0</v>
      </c>
      <c r="S2921" s="42">
        <f>+IFERROR(VLOOKUP($A2921,'2022'!$A:$O,13,FALSE),0)</f>
        <v>0</v>
      </c>
      <c r="T2921" s="42">
        <f>+IFERROR(VLOOKUP($A2921,'2022'!$A:$O,14,FALSE),0)</f>
        <v>0</v>
      </c>
      <c r="U2921" s="42">
        <f>+IFERROR(VLOOKUP($A2921,'2022'!$A:$O,15,FALSE),0)</f>
        <v>0</v>
      </c>
    </row>
    <row r="2922" spans="1:21" hidden="1" x14ac:dyDescent="0.2">
      <c r="A2922" s="3">
        <v>7201010120</v>
      </c>
      <c r="B2922" s="4" t="s">
        <v>353</v>
      </c>
      <c r="C2922" s="4" t="s">
        <v>9</v>
      </c>
      <c r="D2922" s="4">
        <f t="shared" si="2831"/>
        <v>10</v>
      </c>
      <c r="E2922" s="42">
        <f t="shared" si="2830"/>
        <v>0</v>
      </c>
      <c r="F2922" s="42">
        <f>IFERROR(VLOOKUP($A2922,'2018'!$A$8:$C$209,3,FALSE),0)</f>
        <v>0</v>
      </c>
      <c r="G2922" s="42">
        <f>IFERROR(VLOOKUP($A2922,'2019'!$A$8:$C$282,3,FALSE),0)</f>
        <v>0</v>
      </c>
      <c r="H2922" s="42">
        <f>+IFERROR(VLOOKUP($A2922,'2020'!$A$14:$C$247,3,FALSE),0)</f>
        <v>0</v>
      </c>
      <c r="I2922" s="42">
        <f>+IFERROR(VLOOKUP($A2922,'2021'!$A$12:$C$276,3,FALSE),0)</f>
        <v>0</v>
      </c>
      <c r="J2922" s="42">
        <f>+IFERROR(VLOOKUP($A2922,'2022'!$A:$O,4,FALSE),0)</f>
        <v>0</v>
      </c>
      <c r="K2922" s="42">
        <f>+IFERROR(VLOOKUP($A2922,'2022'!$A:$O,5,FALSE),0)</f>
        <v>0</v>
      </c>
      <c r="L2922" s="42">
        <f>+IFERROR(VLOOKUP($A2922,'2022'!$A:$O,6,FALSE),0)</f>
        <v>0</v>
      </c>
      <c r="M2922" s="42">
        <f>+IFERROR(VLOOKUP($A2922,'2022'!$A:$O,7,FALSE),0)</f>
        <v>0</v>
      </c>
      <c r="N2922" s="42">
        <f>+IFERROR(VLOOKUP($A2922,'2022'!$A:$O,8,FALSE),0)</f>
        <v>0</v>
      </c>
      <c r="O2922" s="42">
        <f>+IFERROR(VLOOKUP($A2922,'2022'!$A:$O,9,FALSE),0)</f>
        <v>0</v>
      </c>
      <c r="P2922" s="42">
        <f>+IFERROR(VLOOKUP($A2922,'2022'!$A:$O,10,FALSE),0)</f>
        <v>0</v>
      </c>
      <c r="Q2922" s="42">
        <f>+IFERROR(VLOOKUP($A2922,'2022'!$A:$O,11,FALSE),0)</f>
        <v>0</v>
      </c>
      <c r="R2922" s="42">
        <f>+IFERROR(VLOOKUP($A2922,'2022'!$A:$O,12,FALSE),0)</f>
        <v>0</v>
      </c>
      <c r="S2922" s="42">
        <f>+IFERROR(VLOOKUP($A2922,'2022'!$A:$O,13,FALSE),0)</f>
        <v>0</v>
      </c>
      <c r="T2922" s="42">
        <f>+IFERROR(VLOOKUP($A2922,'2022'!$A:$O,14,FALSE),0)</f>
        <v>0</v>
      </c>
      <c r="U2922" s="42">
        <f>+IFERROR(VLOOKUP($A2922,'2022'!$A:$O,15,FALSE),0)</f>
        <v>0</v>
      </c>
    </row>
    <row r="2923" spans="1:21" hidden="1" x14ac:dyDescent="0.2">
      <c r="A2923" s="3">
        <v>7201010121</v>
      </c>
      <c r="B2923" s="4" t="s">
        <v>354</v>
      </c>
      <c r="C2923" s="4" t="s">
        <v>9</v>
      </c>
      <c r="D2923" s="4">
        <f t="shared" si="2831"/>
        <v>10</v>
      </c>
      <c r="E2923" s="42">
        <f t="shared" si="2830"/>
        <v>0</v>
      </c>
      <c r="F2923" s="42">
        <f>IFERROR(VLOOKUP($A2923,'2018'!$A$8:$C$209,3,FALSE),0)</f>
        <v>0</v>
      </c>
      <c r="G2923" s="42">
        <f>IFERROR(VLOOKUP($A2923,'2019'!$A$8:$C$282,3,FALSE),0)</f>
        <v>0</v>
      </c>
      <c r="H2923" s="42">
        <f>+IFERROR(VLOOKUP($A2923,'2020'!$A$14:$C$247,3,FALSE),0)</f>
        <v>0</v>
      </c>
      <c r="I2923" s="42">
        <f>+IFERROR(VLOOKUP($A2923,'2021'!$A$12:$C$276,3,FALSE),0)</f>
        <v>0</v>
      </c>
      <c r="J2923" s="42">
        <f>+IFERROR(VLOOKUP($A2923,'2022'!$A:$O,4,FALSE),0)</f>
        <v>0</v>
      </c>
      <c r="K2923" s="42">
        <f>+IFERROR(VLOOKUP($A2923,'2022'!$A:$O,5,FALSE),0)</f>
        <v>0</v>
      </c>
      <c r="L2923" s="42">
        <f>+IFERROR(VLOOKUP($A2923,'2022'!$A:$O,6,FALSE),0)</f>
        <v>0</v>
      </c>
      <c r="M2923" s="42">
        <f>+IFERROR(VLOOKUP($A2923,'2022'!$A:$O,7,FALSE),0)</f>
        <v>0</v>
      </c>
      <c r="N2923" s="42">
        <f>+IFERROR(VLOOKUP($A2923,'2022'!$A:$O,8,FALSE),0)</f>
        <v>0</v>
      </c>
      <c r="O2923" s="42">
        <f>+IFERROR(VLOOKUP($A2923,'2022'!$A:$O,9,FALSE),0)</f>
        <v>0</v>
      </c>
      <c r="P2923" s="42">
        <f>+IFERROR(VLOOKUP($A2923,'2022'!$A:$O,10,FALSE),0)</f>
        <v>0</v>
      </c>
      <c r="Q2923" s="42">
        <f>+IFERROR(VLOOKUP($A2923,'2022'!$A:$O,11,FALSE),0)</f>
        <v>0</v>
      </c>
      <c r="R2923" s="42">
        <f>+IFERROR(VLOOKUP($A2923,'2022'!$A:$O,12,FALSE),0)</f>
        <v>0</v>
      </c>
      <c r="S2923" s="42">
        <f>+IFERROR(VLOOKUP($A2923,'2022'!$A:$O,13,FALSE),0)</f>
        <v>0</v>
      </c>
      <c r="T2923" s="42">
        <f>+IFERROR(VLOOKUP($A2923,'2022'!$A:$O,14,FALSE),0)</f>
        <v>0</v>
      </c>
      <c r="U2923" s="42">
        <f>+IFERROR(VLOOKUP($A2923,'2022'!$A:$O,15,FALSE),0)</f>
        <v>0</v>
      </c>
    </row>
    <row r="2924" spans="1:21" ht="12" hidden="1" customHeight="1" x14ac:dyDescent="0.2">
      <c r="A2924" s="3">
        <v>7201010122</v>
      </c>
      <c r="B2924" s="4" t="s">
        <v>355</v>
      </c>
      <c r="C2924" s="4" t="s">
        <v>9</v>
      </c>
      <c r="D2924" s="4">
        <f t="shared" si="2831"/>
        <v>10</v>
      </c>
      <c r="E2924" s="42">
        <f t="shared" si="2830"/>
        <v>0</v>
      </c>
      <c r="F2924" s="42">
        <f>IFERROR(VLOOKUP($A2924,'2018'!$A$8:$C$209,3,FALSE),0)</f>
        <v>0</v>
      </c>
      <c r="G2924" s="42">
        <f>IFERROR(VLOOKUP($A2924,'2019'!$A$8:$C$282,3,FALSE),0)</f>
        <v>0</v>
      </c>
      <c r="H2924" s="42">
        <f>+IFERROR(VLOOKUP($A2924,'2020'!$A$14:$C$247,3,FALSE),0)</f>
        <v>0</v>
      </c>
      <c r="I2924" s="42">
        <f>+IFERROR(VLOOKUP($A2924,'2021'!$A$12:$C$276,3,FALSE),0)</f>
        <v>0</v>
      </c>
      <c r="J2924" s="42">
        <f>+IFERROR(VLOOKUP($A2924,'2022'!$A:$O,4,FALSE),0)</f>
        <v>0</v>
      </c>
      <c r="K2924" s="42">
        <f>+IFERROR(VLOOKUP($A2924,'2022'!$A:$O,5,FALSE),0)</f>
        <v>0</v>
      </c>
      <c r="L2924" s="42">
        <f>+IFERROR(VLOOKUP($A2924,'2022'!$A:$O,6,FALSE),0)</f>
        <v>0</v>
      </c>
      <c r="M2924" s="42">
        <f>+IFERROR(VLOOKUP($A2924,'2022'!$A:$O,7,FALSE),0)</f>
        <v>0</v>
      </c>
      <c r="N2924" s="42">
        <f>+IFERROR(VLOOKUP($A2924,'2022'!$A:$O,8,FALSE),0)</f>
        <v>0</v>
      </c>
      <c r="O2924" s="42">
        <f>+IFERROR(VLOOKUP($A2924,'2022'!$A:$O,9,FALSE),0)</f>
        <v>0</v>
      </c>
      <c r="P2924" s="42">
        <f>+IFERROR(VLOOKUP($A2924,'2022'!$A:$O,10,FALSE),0)</f>
        <v>0</v>
      </c>
      <c r="Q2924" s="42">
        <f>+IFERROR(VLOOKUP($A2924,'2022'!$A:$O,11,FALSE),0)</f>
        <v>0</v>
      </c>
      <c r="R2924" s="42">
        <f>+IFERROR(VLOOKUP($A2924,'2022'!$A:$O,12,FALSE),0)</f>
        <v>0</v>
      </c>
      <c r="S2924" s="42">
        <f>+IFERROR(VLOOKUP($A2924,'2022'!$A:$O,13,FALSE),0)</f>
        <v>0</v>
      </c>
      <c r="T2924" s="42">
        <f>+IFERROR(VLOOKUP($A2924,'2022'!$A:$O,14,FALSE),0)</f>
        <v>0</v>
      </c>
      <c r="U2924" s="42">
        <f>+IFERROR(VLOOKUP($A2924,'2022'!$A:$O,15,FALSE),0)</f>
        <v>0</v>
      </c>
    </row>
    <row r="2925" spans="1:21" ht="12" hidden="1" customHeight="1" x14ac:dyDescent="0.2">
      <c r="A2925" s="3">
        <v>7201010123</v>
      </c>
      <c r="B2925" s="4" t="s">
        <v>356</v>
      </c>
      <c r="C2925" s="4" t="s">
        <v>9</v>
      </c>
      <c r="D2925" s="4">
        <f t="shared" si="2831"/>
        <v>10</v>
      </c>
      <c r="E2925" s="42">
        <f t="shared" si="2830"/>
        <v>0</v>
      </c>
      <c r="F2925" s="42">
        <f>IFERROR(VLOOKUP($A2925,'2018'!$A$8:$C$209,3,FALSE),0)</f>
        <v>0</v>
      </c>
      <c r="G2925" s="42">
        <f>IFERROR(VLOOKUP($A2925,'2019'!$A$8:$C$282,3,FALSE),0)</f>
        <v>0</v>
      </c>
      <c r="H2925" s="42">
        <f>+IFERROR(VLOOKUP($A2925,'2020'!$A$14:$C$247,3,FALSE),0)</f>
        <v>0</v>
      </c>
      <c r="I2925" s="42">
        <f>+IFERROR(VLOOKUP($A2925,'2021'!$A$12:$C$276,3,FALSE),0)</f>
        <v>0</v>
      </c>
      <c r="J2925" s="42">
        <f>+IFERROR(VLOOKUP($A2925,'2022'!$A:$O,4,FALSE),0)</f>
        <v>0</v>
      </c>
      <c r="K2925" s="42">
        <f>+IFERROR(VLOOKUP($A2925,'2022'!$A:$O,5,FALSE),0)</f>
        <v>0</v>
      </c>
      <c r="L2925" s="42">
        <f>+IFERROR(VLOOKUP($A2925,'2022'!$A:$O,6,FALSE),0)</f>
        <v>0</v>
      </c>
      <c r="M2925" s="42">
        <f>+IFERROR(VLOOKUP($A2925,'2022'!$A:$O,7,FALSE),0)</f>
        <v>0</v>
      </c>
      <c r="N2925" s="42">
        <f>+IFERROR(VLOOKUP($A2925,'2022'!$A:$O,8,FALSE),0)</f>
        <v>0</v>
      </c>
      <c r="O2925" s="42">
        <f>+IFERROR(VLOOKUP($A2925,'2022'!$A:$O,9,FALSE),0)</f>
        <v>0</v>
      </c>
      <c r="P2925" s="42">
        <f>+IFERROR(VLOOKUP($A2925,'2022'!$A:$O,10,FALSE),0)</f>
        <v>0</v>
      </c>
      <c r="Q2925" s="42">
        <f>+IFERROR(VLOOKUP($A2925,'2022'!$A:$O,11,FALSE),0)</f>
        <v>0</v>
      </c>
      <c r="R2925" s="42">
        <f>+IFERROR(VLOOKUP($A2925,'2022'!$A:$O,12,FALSE),0)</f>
        <v>0</v>
      </c>
      <c r="S2925" s="42">
        <f>+IFERROR(VLOOKUP($A2925,'2022'!$A:$O,13,FALSE),0)</f>
        <v>0</v>
      </c>
      <c r="T2925" s="42">
        <f>+IFERROR(VLOOKUP($A2925,'2022'!$A:$O,14,FALSE),0)</f>
        <v>0</v>
      </c>
      <c r="U2925" s="42">
        <f>+IFERROR(VLOOKUP($A2925,'2022'!$A:$O,15,FALSE),0)</f>
        <v>0</v>
      </c>
    </row>
    <row r="2926" spans="1:21" ht="12" hidden="1" customHeight="1" x14ac:dyDescent="0.2">
      <c r="A2926" s="3">
        <v>7201010124</v>
      </c>
      <c r="B2926" s="4" t="s">
        <v>357</v>
      </c>
      <c r="C2926" s="4" t="s">
        <v>9</v>
      </c>
      <c r="D2926" s="4">
        <f t="shared" si="2831"/>
        <v>10</v>
      </c>
      <c r="E2926" s="42">
        <f t="shared" si="2830"/>
        <v>0</v>
      </c>
      <c r="F2926" s="42">
        <f>IFERROR(VLOOKUP($A2926,'2018'!$A$8:$C$209,3,FALSE),0)</f>
        <v>0</v>
      </c>
      <c r="G2926" s="42">
        <f>IFERROR(VLOOKUP($A2926,'2019'!$A$8:$C$282,3,FALSE),0)</f>
        <v>0</v>
      </c>
      <c r="H2926" s="42">
        <f>+IFERROR(VLOOKUP($A2926,'2020'!$A$14:$C$247,3,FALSE),0)</f>
        <v>0</v>
      </c>
      <c r="I2926" s="42">
        <f>+IFERROR(VLOOKUP($A2926,'2021'!$A$12:$C$276,3,FALSE),0)</f>
        <v>0</v>
      </c>
      <c r="J2926" s="42">
        <f>+IFERROR(VLOOKUP($A2926,'2022'!$A:$O,4,FALSE),0)</f>
        <v>0</v>
      </c>
      <c r="K2926" s="42">
        <f>+IFERROR(VLOOKUP($A2926,'2022'!$A:$O,5,FALSE),0)</f>
        <v>0</v>
      </c>
      <c r="L2926" s="42">
        <f>+IFERROR(VLOOKUP($A2926,'2022'!$A:$O,6,FALSE),0)</f>
        <v>0</v>
      </c>
      <c r="M2926" s="42">
        <f>+IFERROR(VLOOKUP($A2926,'2022'!$A:$O,7,FALSE),0)</f>
        <v>0</v>
      </c>
      <c r="N2926" s="42">
        <f>+IFERROR(VLOOKUP($A2926,'2022'!$A:$O,8,FALSE),0)</f>
        <v>0</v>
      </c>
      <c r="O2926" s="42">
        <f>+IFERROR(VLOOKUP($A2926,'2022'!$A:$O,9,FALSE),0)</f>
        <v>0</v>
      </c>
      <c r="P2926" s="42">
        <f>+IFERROR(VLOOKUP($A2926,'2022'!$A:$O,10,FALSE),0)</f>
        <v>0</v>
      </c>
      <c r="Q2926" s="42">
        <f>+IFERROR(VLOOKUP($A2926,'2022'!$A:$O,11,FALSE),0)</f>
        <v>0</v>
      </c>
      <c r="R2926" s="42">
        <f>+IFERROR(VLOOKUP($A2926,'2022'!$A:$O,12,FALSE),0)</f>
        <v>0</v>
      </c>
      <c r="S2926" s="42">
        <f>+IFERROR(VLOOKUP($A2926,'2022'!$A:$O,13,FALSE),0)</f>
        <v>0</v>
      </c>
      <c r="T2926" s="42">
        <f>+IFERROR(VLOOKUP($A2926,'2022'!$A:$O,14,FALSE),0)</f>
        <v>0</v>
      </c>
      <c r="U2926" s="42">
        <f>+IFERROR(VLOOKUP($A2926,'2022'!$A:$O,15,FALSE),0)</f>
        <v>0</v>
      </c>
    </row>
    <row r="2927" spans="1:21" ht="12" hidden="1" customHeight="1" x14ac:dyDescent="0.2">
      <c r="A2927" s="3">
        <v>7201010125</v>
      </c>
      <c r="B2927" s="4" t="s">
        <v>358</v>
      </c>
      <c r="C2927" s="4" t="s">
        <v>9</v>
      </c>
      <c r="D2927" s="4">
        <f t="shared" si="2831"/>
        <v>10</v>
      </c>
      <c r="E2927" s="42">
        <f t="shared" si="2830"/>
        <v>0</v>
      </c>
      <c r="F2927" s="42">
        <f>IFERROR(VLOOKUP($A2927,'2018'!$A$8:$C$209,3,FALSE),0)</f>
        <v>0</v>
      </c>
      <c r="G2927" s="42">
        <f>IFERROR(VLOOKUP($A2927,'2019'!$A$8:$C$282,3,FALSE),0)</f>
        <v>0</v>
      </c>
      <c r="H2927" s="42">
        <f>+IFERROR(VLOOKUP($A2927,'2020'!$A$14:$C$247,3,FALSE),0)</f>
        <v>0</v>
      </c>
      <c r="I2927" s="42">
        <f>+IFERROR(VLOOKUP($A2927,'2021'!$A$12:$C$276,3,FALSE),0)</f>
        <v>0</v>
      </c>
      <c r="J2927" s="42">
        <f>+IFERROR(VLOOKUP($A2927,'2022'!$A:$O,4,FALSE),0)</f>
        <v>0</v>
      </c>
      <c r="K2927" s="42">
        <f>+IFERROR(VLOOKUP($A2927,'2022'!$A:$O,5,FALSE),0)</f>
        <v>0</v>
      </c>
      <c r="L2927" s="42">
        <f>+IFERROR(VLOOKUP($A2927,'2022'!$A:$O,6,FALSE),0)</f>
        <v>0</v>
      </c>
      <c r="M2927" s="42">
        <f>+IFERROR(VLOOKUP($A2927,'2022'!$A:$O,7,FALSE),0)</f>
        <v>0</v>
      </c>
      <c r="N2927" s="42">
        <f>+IFERROR(VLOOKUP($A2927,'2022'!$A:$O,8,FALSE),0)</f>
        <v>0</v>
      </c>
      <c r="O2927" s="42">
        <f>+IFERROR(VLOOKUP($A2927,'2022'!$A:$O,9,FALSE),0)</f>
        <v>0</v>
      </c>
      <c r="P2927" s="42">
        <f>+IFERROR(VLOOKUP($A2927,'2022'!$A:$O,10,FALSE),0)</f>
        <v>0</v>
      </c>
      <c r="Q2927" s="42">
        <f>+IFERROR(VLOOKUP($A2927,'2022'!$A:$O,11,FALSE),0)</f>
        <v>0</v>
      </c>
      <c r="R2927" s="42">
        <f>+IFERROR(VLOOKUP($A2927,'2022'!$A:$O,12,FALSE),0)</f>
        <v>0</v>
      </c>
      <c r="S2927" s="42">
        <f>+IFERROR(VLOOKUP($A2927,'2022'!$A:$O,13,FALSE),0)</f>
        <v>0</v>
      </c>
      <c r="T2927" s="42">
        <f>+IFERROR(VLOOKUP($A2927,'2022'!$A:$O,14,FALSE),0)</f>
        <v>0</v>
      </c>
      <c r="U2927" s="42">
        <f>+IFERROR(VLOOKUP($A2927,'2022'!$A:$O,15,FALSE),0)</f>
        <v>0</v>
      </c>
    </row>
    <row r="2928" spans="1:21" hidden="1" x14ac:dyDescent="0.2">
      <c r="A2928" s="3">
        <v>7201010126</v>
      </c>
      <c r="B2928" s="4" t="s">
        <v>359</v>
      </c>
      <c r="C2928" s="4" t="s">
        <v>9</v>
      </c>
      <c r="D2928" s="4">
        <f t="shared" si="2831"/>
        <v>10</v>
      </c>
      <c r="E2928" s="42">
        <f t="shared" si="2830"/>
        <v>0</v>
      </c>
      <c r="F2928" s="42">
        <f>IFERROR(VLOOKUP($A2928,'2018'!$A$8:$C$209,3,FALSE),0)</f>
        <v>0</v>
      </c>
      <c r="G2928" s="42">
        <f>IFERROR(VLOOKUP($A2928,'2019'!$A$8:$C$282,3,FALSE),0)</f>
        <v>0</v>
      </c>
      <c r="H2928" s="42">
        <f>+IFERROR(VLOOKUP($A2928,'2020'!$A$14:$C$247,3,FALSE),0)</f>
        <v>0</v>
      </c>
      <c r="I2928" s="42">
        <f>+IFERROR(VLOOKUP($A2928,'2021'!$A$12:$C$276,3,FALSE),0)</f>
        <v>0</v>
      </c>
      <c r="J2928" s="42">
        <f>+IFERROR(VLOOKUP($A2928,'2022'!$A:$O,4,FALSE),0)</f>
        <v>0</v>
      </c>
      <c r="K2928" s="42">
        <f>+IFERROR(VLOOKUP($A2928,'2022'!$A:$O,5,FALSE),0)</f>
        <v>0</v>
      </c>
      <c r="L2928" s="42">
        <f>+IFERROR(VLOOKUP($A2928,'2022'!$A:$O,6,FALSE),0)</f>
        <v>0</v>
      </c>
      <c r="M2928" s="42">
        <f>+IFERROR(VLOOKUP($A2928,'2022'!$A:$O,7,FALSE),0)</f>
        <v>0</v>
      </c>
      <c r="N2928" s="42">
        <f>+IFERROR(VLOOKUP($A2928,'2022'!$A:$O,8,FALSE),0)</f>
        <v>0</v>
      </c>
      <c r="O2928" s="42">
        <f>+IFERROR(VLOOKUP($A2928,'2022'!$A:$O,9,FALSE),0)</f>
        <v>0</v>
      </c>
      <c r="P2928" s="42">
        <f>+IFERROR(VLOOKUP($A2928,'2022'!$A:$O,10,FALSE),0)</f>
        <v>0</v>
      </c>
      <c r="Q2928" s="42">
        <f>+IFERROR(VLOOKUP($A2928,'2022'!$A:$O,11,FALSE),0)</f>
        <v>0</v>
      </c>
      <c r="R2928" s="42">
        <f>+IFERROR(VLOOKUP($A2928,'2022'!$A:$O,12,FALSE),0)</f>
        <v>0</v>
      </c>
      <c r="S2928" s="42">
        <f>+IFERROR(VLOOKUP($A2928,'2022'!$A:$O,13,FALSE),0)</f>
        <v>0</v>
      </c>
      <c r="T2928" s="42">
        <f>+IFERROR(VLOOKUP($A2928,'2022'!$A:$O,14,FALSE),0)</f>
        <v>0</v>
      </c>
      <c r="U2928" s="42">
        <f>+IFERROR(VLOOKUP($A2928,'2022'!$A:$O,15,FALSE),0)</f>
        <v>0</v>
      </c>
    </row>
    <row r="2929" spans="1:21" hidden="1" x14ac:dyDescent="0.2">
      <c r="A2929" s="3">
        <v>7201010127</v>
      </c>
      <c r="B2929" s="4" t="s">
        <v>360</v>
      </c>
      <c r="C2929" s="4" t="s">
        <v>9</v>
      </c>
      <c r="D2929" s="4">
        <f t="shared" si="2831"/>
        <v>10</v>
      </c>
      <c r="E2929" s="42">
        <f t="shared" si="2830"/>
        <v>0</v>
      </c>
      <c r="F2929" s="42">
        <f>IFERROR(VLOOKUP($A2929,'2018'!$A$8:$C$209,3,FALSE),0)</f>
        <v>0</v>
      </c>
      <c r="G2929" s="42">
        <f>IFERROR(VLOOKUP($A2929,'2019'!$A$8:$C$282,3,FALSE),0)</f>
        <v>0</v>
      </c>
      <c r="H2929" s="42">
        <f>+IFERROR(VLOOKUP($A2929,'2020'!$A$14:$C$247,3,FALSE),0)</f>
        <v>0</v>
      </c>
      <c r="I2929" s="42">
        <f>+IFERROR(VLOOKUP($A2929,'2021'!$A$12:$C$276,3,FALSE),0)</f>
        <v>0</v>
      </c>
      <c r="J2929" s="42">
        <f>+IFERROR(VLOOKUP($A2929,'2022'!$A:$O,4,FALSE),0)</f>
        <v>0</v>
      </c>
      <c r="K2929" s="42">
        <f>+IFERROR(VLOOKUP($A2929,'2022'!$A:$O,5,FALSE),0)</f>
        <v>0</v>
      </c>
      <c r="L2929" s="42">
        <f>+IFERROR(VLOOKUP($A2929,'2022'!$A:$O,6,FALSE),0)</f>
        <v>0</v>
      </c>
      <c r="M2929" s="42">
        <f>+IFERROR(VLOOKUP($A2929,'2022'!$A:$O,7,FALSE),0)</f>
        <v>0</v>
      </c>
      <c r="N2929" s="42">
        <f>+IFERROR(VLOOKUP($A2929,'2022'!$A:$O,8,FALSE),0)</f>
        <v>0</v>
      </c>
      <c r="O2929" s="42">
        <f>+IFERROR(VLOOKUP($A2929,'2022'!$A:$O,9,FALSE),0)</f>
        <v>0</v>
      </c>
      <c r="P2929" s="42">
        <f>+IFERROR(VLOOKUP($A2929,'2022'!$A:$O,10,FALSE),0)</f>
        <v>0</v>
      </c>
      <c r="Q2929" s="42">
        <f>+IFERROR(VLOOKUP($A2929,'2022'!$A:$O,11,FALSE),0)</f>
        <v>0</v>
      </c>
      <c r="R2929" s="42">
        <f>+IFERROR(VLOOKUP($A2929,'2022'!$A:$O,12,FALSE),0)</f>
        <v>0</v>
      </c>
      <c r="S2929" s="42">
        <f>+IFERROR(VLOOKUP($A2929,'2022'!$A:$O,13,FALSE),0)</f>
        <v>0</v>
      </c>
      <c r="T2929" s="42">
        <f>+IFERROR(VLOOKUP($A2929,'2022'!$A:$O,14,FALSE),0)</f>
        <v>0</v>
      </c>
      <c r="U2929" s="42">
        <f>+IFERROR(VLOOKUP($A2929,'2022'!$A:$O,15,FALSE),0)</f>
        <v>0</v>
      </c>
    </row>
    <row r="2930" spans="1:21" hidden="1" x14ac:dyDescent="0.2">
      <c r="A2930" s="3">
        <v>7201010128</v>
      </c>
      <c r="B2930" s="4" t="s">
        <v>361</v>
      </c>
      <c r="C2930" s="4" t="s">
        <v>9</v>
      </c>
      <c r="D2930" s="4">
        <f t="shared" si="2831"/>
        <v>10</v>
      </c>
      <c r="E2930" s="42">
        <f t="shared" si="2830"/>
        <v>0</v>
      </c>
      <c r="F2930" s="42">
        <f>IFERROR(VLOOKUP($A2930,'2018'!$A$8:$C$209,3,FALSE),0)</f>
        <v>0</v>
      </c>
      <c r="G2930" s="42">
        <f>IFERROR(VLOOKUP($A2930,'2019'!$A$8:$C$282,3,FALSE),0)</f>
        <v>0</v>
      </c>
      <c r="H2930" s="42">
        <f>+IFERROR(VLOOKUP($A2930,'2020'!$A$14:$C$247,3,FALSE),0)</f>
        <v>0</v>
      </c>
      <c r="I2930" s="42">
        <f>+IFERROR(VLOOKUP($A2930,'2021'!$A$12:$C$276,3,FALSE),0)</f>
        <v>0</v>
      </c>
      <c r="J2930" s="42">
        <f>+IFERROR(VLOOKUP($A2930,'2022'!$A:$O,4,FALSE),0)</f>
        <v>0</v>
      </c>
      <c r="K2930" s="42">
        <f>+IFERROR(VLOOKUP($A2930,'2022'!$A:$O,5,FALSE),0)</f>
        <v>0</v>
      </c>
      <c r="L2930" s="42">
        <f>+IFERROR(VLOOKUP($A2930,'2022'!$A:$O,6,FALSE),0)</f>
        <v>0</v>
      </c>
      <c r="M2930" s="42">
        <f>+IFERROR(VLOOKUP($A2930,'2022'!$A:$O,7,FALSE),0)</f>
        <v>0</v>
      </c>
      <c r="N2930" s="42">
        <f>+IFERROR(VLOOKUP($A2930,'2022'!$A:$O,8,FALSE),0)</f>
        <v>0</v>
      </c>
      <c r="O2930" s="42">
        <f>+IFERROR(VLOOKUP($A2930,'2022'!$A:$O,9,FALSE),0)</f>
        <v>0</v>
      </c>
      <c r="P2930" s="42">
        <f>+IFERROR(VLOOKUP($A2930,'2022'!$A:$O,10,FALSE),0)</f>
        <v>0</v>
      </c>
      <c r="Q2930" s="42">
        <f>+IFERROR(VLOOKUP($A2930,'2022'!$A:$O,11,FALSE),0)</f>
        <v>0</v>
      </c>
      <c r="R2930" s="42">
        <f>+IFERROR(VLOOKUP($A2930,'2022'!$A:$O,12,FALSE),0)</f>
        <v>0</v>
      </c>
      <c r="S2930" s="42">
        <f>+IFERROR(VLOOKUP($A2930,'2022'!$A:$O,13,FALSE),0)</f>
        <v>0</v>
      </c>
      <c r="T2930" s="42">
        <f>+IFERROR(VLOOKUP($A2930,'2022'!$A:$O,14,FALSE),0)</f>
        <v>0</v>
      </c>
      <c r="U2930" s="42">
        <f>+IFERROR(VLOOKUP($A2930,'2022'!$A:$O,15,FALSE),0)</f>
        <v>0</v>
      </c>
    </row>
    <row r="2931" spans="1:21" hidden="1" x14ac:dyDescent="0.2">
      <c r="A2931" s="3">
        <v>7201010129</v>
      </c>
      <c r="B2931" s="4" t="s">
        <v>167</v>
      </c>
      <c r="C2931" s="4" t="s">
        <v>9</v>
      </c>
      <c r="D2931" s="4">
        <f t="shared" si="2831"/>
        <v>10</v>
      </c>
      <c r="E2931" s="42">
        <f t="shared" si="2830"/>
        <v>0</v>
      </c>
      <c r="F2931" s="42">
        <f>IFERROR(VLOOKUP($A2931,'2018'!$A$8:$C$209,3,FALSE),0)</f>
        <v>0</v>
      </c>
      <c r="G2931" s="42">
        <f>IFERROR(VLOOKUP($A2931,'2019'!$A$8:$C$282,3,FALSE),0)</f>
        <v>0</v>
      </c>
      <c r="H2931" s="42">
        <f>+IFERROR(VLOOKUP($A2931,'2020'!$A$14:$C$247,3,FALSE),0)</f>
        <v>0</v>
      </c>
      <c r="I2931" s="42">
        <f>+IFERROR(VLOOKUP($A2931,'2021'!$A$12:$C$276,3,FALSE),0)</f>
        <v>0</v>
      </c>
      <c r="J2931" s="42">
        <f>+IFERROR(VLOOKUP($A2931,'2022'!$A:$O,4,FALSE),0)</f>
        <v>0</v>
      </c>
      <c r="K2931" s="42">
        <f>+IFERROR(VLOOKUP($A2931,'2022'!$A:$O,5,FALSE),0)</f>
        <v>0</v>
      </c>
      <c r="L2931" s="42">
        <f>+IFERROR(VLOOKUP($A2931,'2022'!$A:$O,6,FALSE),0)</f>
        <v>0</v>
      </c>
      <c r="M2931" s="42">
        <f>+IFERROR(VLOOKUP($A2931,'2022'!$A:$O,7,FALSE),0)</f>
        <v>0</v>
      </c>
      <c r="N2931" s="42">
        <f>+IFERROR(VLOOKUP($A2931,'2022'!$A:$O,8,FALSE),0)</f>
        <v>0</v>
      </c>
      <c r="O2931" s="42">
        <f>+IFERROR(VLOOKUP($A2931,'2022'!$A:$O,9,FALSE),0)</f>
        <v>0</v>
      </c>
      <c r="P2931" s="42">
        <f>+IFERROR(VLOOKUP($A2931,'2022'!$A:$O,10,FALSE),0)</f>
        <v>0</v>
      </c>
      <c r="Q2931" s="42">
        <f>+IFERROR(VLOOKUP($A2931,'2022'!$A:$O,11,FALSE),0)</f>
        <v>0</v>
      </c>
      <c r="R2931" s="42">
        <f>+IFERROR(VLOOKUP($A2931,'2022'!$A:$O,12,FALSE),0)</f>
        <v>0</v>
      </c>
      <c r="S2931" s="42">
        <f>+IFERROR(VLOOKUP($A2931,'2022'!$A:$O,13,FALSE),0)</f>
        <v>0</v>
      </c>
      <c r="T2931" s="42">
        <f>+IFERROR(VLOOKUP($A2931,'2022'!$A:$O,14,FALSE),0)</f>
        <v>0</v>
      </c>
      <c r="U2931" s="42">
        <f>+IFERROR(VLOOKUP($A2931,'2022'!$A:$O,15,FALSE),0)</f>
        <v>0</v>
      </c>
    </row>
    <row r="2932" spans="1:21" hidden="1" x14ac:dyDescent="0.2">
      <c r="A2932" s="3">
        <v>7201010130</v>
      </c>
      <c r="B2932" s="4" t="s">
        <v>362</v>
      </c>
      <c r="C2932" s="4" t="s">
        <v>9</v>
      </c>
      <c r="D2932" s="4">
        <f t="shared" si="2831"/>
        <v>10</v>
      </c>
      <c r="E2932" s="42">
        <f t="shared" si="2830"/>
        <v>0</v>
      </c>
      <c r="F2932" s="42">
        <f>IFERROR(VLOOKUP($A2932,'2018'!$A$8:$C$209,3,FALSE),0)</f>
        <v>0</v>
      </c>
      <c r="G2932" s="42">
        <f>IFERROR(VLOOKUP($A2932,'2019'!$A$8:$C$282,3,FALSE),0)</f>
        <v>0</v>
      </c>
      <c r="H2932" s="42">
        <f>+IFERROR(VLOOKUP($A2932,'2020'!$A$14:$C$247,3,FALSE),0)</f>
        <v>0</v>
      </c>
      <c r="I2932" s="42">
        <f>+IFERROR(VLOOKUP($A2932,'2021'!$A$12:$C$276,3,FALSE),0)</f>
        <v>0</v>
      </c>
      <c r="J2932" s="42">
        <f>+IFERROR(VLOOKUP($A2932,'2022'!$A:$O,4,FALSE),0)</f>
        <v>0</v>
      </c>
      <c r="K2932" s="42">
        <f>+IFERROR(VLOOKUP($A2932,'2022'!$A:$O,5,FALSE),0)</f>
        <v>0</v>
      </c>
      <c r="L2932" s="42">
        <f>+IFERROR(VLOOKUP($A2932,'2022'!$A:$O,6,FALSE),0)</f>
        <v>0</v>
      </c>
      <c r="M2932" s="42">
        <f>+IFERROR(VLOOKUP($A2932,'2022'!$A:$O,7,FALSE),0)</f>
        <v>0</v>
      </c>
      <c r="N2932" s="42">
        <f>+IFERROR(VLOOKUP($A2932,'2022'!$A:$O,8,FALSE),0)</f>
        <v>0</v>
      </c>
      <c r="O2932" s="42">
        <f>+IFERROR(VLOOKUP($A2932,'2022'!$A:$O,9,FALSE),0)</f>
        <v>0</v>
      </c>
      <c r="P2932" s="42">
        <f>+IFERROR(VLOOKUP($A2932,'2022'!$A:$O,10,FALSE),0)</f>
        <v>0</v>
      </c>
      <c r="Q2932" s="42">
        <f>+IFERROR(VLOOKUP($A2932,'2022'!$A:$O,11,FALSE),0)</f>
        <v>0</v>
      </c>
      <c r="R2932" s="42">
        <f>+IFERROR(VLOOKUP($A2932,'2022'!$A:$O,12,FALSE),0)</f>
        <v>0</v>
      </c>
      <c r="S2932" s="42">
        <f>+IFERROR(VLOOKUP($A2932,'2022'!$A:$O,13,FALSE),0)</f>
        <v>0</v>
      </c>
      <c r="T2932" s="42">
        <f>+IFERROR(VLOOKUP($A2932,'2022'!$A:$O,14,FALSE),0)</f>
        <v>0</v>
      </c>
      <c r="U2932" s="42">
        <f>+IFERROR(VLOOKUP($A2932,'2022'!$A:$O,15,FALSE),0)</f>
        <v>0</v>
      </c>
    </row>
    <row r="2933" spans="1:21" hidden="1" x14ac:dyDescent="0.2">
      <c r="A2933" s="3">
        <v>7201010131</v>
      </c>
      <c r="B2933" s="4" t="s">
        <v>363</v>
      </c>
      <c r="C2933" s="4" t="s">
        <v>9</v>
      </c>
      <c r="D2933" s="4">
        <f t="shared" si="2831"/>
        <v>10</v>
      </c>
      <c r="E2933" s="42">
        <f t="shared" si="2830"/>
        <v>0</v>
      </c>
      <c r="F2933" s="42">
        <f>IFERROR(VLOOKUP($A2933,'2018'!$A$8:$C$209,3,FALSE),0)</f>
        <v>0</v>
      </c>
      <c r="G2933" s="42">
        <f>IFERROR(VLOOKUP($A2933,'2019'!$A$8:$C$282,3,FALSE),0)</f>
        <v>0</v>
      </c>
      <c r="H2933" s="42">
        <f>+IFERROR(VLOOKUP($A2933,'2020'!$A$14:$C$247,3,FALSE),0)</f>
        <v>0</v>
      </c>
      <c r="I2933" s="42">
        <f>+IFERROR(VLOOKUP($A2933,'2021'!$A$12:$C$276,3,FALSE),0)</f>
        <v>0</v>
      </c>
      <c r="J2933" s="42">
        <f>+IFERROR(VLOOKUP($A2933,'2022'!$A:$O,4,FALSE),0)</f>
        <v>0</v>
      </c>
      <c r="K2933" s="42">
        <f>+IFERROR(VLOOKUP($A2933,'2022'!$A:$O,5,FALSE),0)</f>
        <v>0</v>
      </c>
      <c r="L2933" s="42">
        <f>+IFERROR(VLOOKUP($A2933,'2022'!$A:$O,6,FALSE),0)</f>
        <v>0</v>
      </c>
      <c r="M2933" s="42">
        <f>+IFERROR(VLOOKUP($A2933,'2022'!$A:$O,7,FALSE),0)</f>
        <v>0</v>
      </c>
      <c r="N2933" s="42">
        <f>+IFERROR(VLOOKUP($A2933,'2022'!$A:$O,8,FALSE),0)</f>
        <v>0</v>
      </c>
      <c r="O2933" s="42">
        <f>+IFERROR(VLOOKUP($A2933,'2022'!$A:$O,9,FALSE),0)</f>
        <v>0</v>
      </c>
      <c r="P2933" s="42">
        <f>+IFERROR(VLOOKUP($A2933,'2022'!$A:$O,10,FALSE),0)</f>
        <v>0</v>
      </c>
      <c r="Q2933" s="42">
        <f>+IFERROR(VLOOKUP($A2933,'2022'!$A:$O,11,FALSE),0)</f>
        <v>0</v>
      </c>
      <c r="R2933" s="42">
        <f>+IFERROR(VLOOKUP($A2933,'2022'!$A:$O,12,FALSE),0)</f>
        <v>0</v>
      </c>
      <c r="S2933" s="42">
        <f>+IFERROR(VLOOKUP($A2933,'2022'!$A:$O,13,FALSE),0)</f>
        <v>0</v>
      </c>
      <c r="T2933" s="42">
        <f>+IFERROR(VLOOKUP($A2933,'2022'!$A:$O,14,FALSE),0)</f>
        <v>0</v>
      </c>
      <c r="U2933" s="42">
        <f>+IFERROR(VLOOKUP($A2933,'2022'!$A:$O,15,FALSE),0)</f>
        <v>0</v>
      </c>
    </row>
    <row r="2934" spans="1:21" hidden="1" x14ac:dyDescent="0.2">
      <c r="A2934" s="3">
        <v>7201010132</v>
      </c>
      <c r="B2934" s="4" t="s">
        <v>364</v>
      </c>
      <c r="C2934" s="4" t="s">
        <v>9</v>
      </c>
      <c r="D2934" s="4">
        <f t="shared" si="2831"/>
        <v>10</v>
      </c>
      <c r="E2934" s="42">
        <f t="shared" si="2830"/>
        <v>0</v>
      </c>
      <c r="F2934" s="42">
        <f>IFERROR(VLOOKUP($A2934,'2018'!$A$8:$C$209,3,FALSE),0)</f>
        <v>0</v>
      </c>
      <c r="G2934" s="42">
        <f>IFERROR(VLOOKUP($A2934,'2019'!$A$8:$C$282,3,FALSE),0)</f>
        <v>0</v>
      </c>
      <c r="H2934" s="42">
        <f>+IFERROR(VLOOKUP($A2934,'2020'!$A$14:$C$247,3,FALSE),0)</f>
        <v>0</v>
      </c>
      <c r="I2934" s="42">
        <f>+IFERROR(VLOOKUP($A2934,'2021'!$A$12:$C$276,3,FALSE),0)</f>
        <v>0</v>
      </c>
      <c r="J2934" s="42">
        <f>+IFERROR(VLOOKUP($A2934,'2022'!$A:$O,4,FALSE),0)</f>
        <v>0</v>
      </c>
      <c r="K2934" s="42">
        <f>+IFERROR(VLOOKUP($A2934,'2022'!$A:$O,5,FALSE),0)</f>
        <v>0</v>
      </c>
      <c r="L2934" s="42">
        <f>+IFERROR(VLOOKUP($A2934,'2022'!$A:$O,6,FALSE),0)</f>
        <v>0</v>
      </c>
      <c r="M2934" s="42">
        <f>+IFERROR(VLOOKUP($A2934,'2022'!$A:$O,7,FALSE),0)</f>
        <v>0</v>
      </c>
      <c r="N2934" s="42">
        <f>+IFERROR(VLOOKUP($A2934,'2022'!$A:$O,8,FALSE),0)</f>
        <v>0</v>
      </c>
      <c r="O2934" s="42">
        <f>+IFERROR(VLOOKUP($A2934,'2022'!$A:$O,9,FALSE),0)</f>
        <v>0</v>
      </c>
      <c r="P2934" s="42">
        <f>+IFERROR(VLOOKUP($A2934,'2022'!$A:$O,10,FALSE),0)</f>
        <v>0</v>
      </c>
      <c r="Q2934" s="42">
        <f>+IFERROR(VLOOKUP($A2934,'2022'!$A:$O,11,FALSE),0)</f>
        <v>0</v>
      </c>
      <c r="R2934" s="42">
        <f>+IFERROR(VLOOKUP($A2934,'2022'!$A:$O,12,FALSE),0)</f>
        <v>0</v>
      </c>
      <c r="S2934" s="42">
        <f>+IFERROR(VLOOKUP($A2934,'2022'!$A:$O,13,FALSE),0)</f>
        <v>0</v>
      </c>
      <c r="T2934" s="42">
        <f>+IFERROR(VLOOKUP($A2934,'2022'!$A:$O,14,FALSE),0)</f>
        <v>0</v>
      </c>
      <c r="U2934" s="42">
        <f>+IFERROR(VLOOKUP($A2934,'2022'!$A:$O,15,FALSE),0)</f>
        <v>0</v>
      </c>
    </row>
    <row r="2935" spans="1:21" hidden="1" x14ac:dyDescent="0.2">
      <c r="A2935" s="3">
        <v>7201010133</v>
      </c>
      <c r="B2935" s="4" t="s">
        <v>365</v>
      </c>
      <c r="C2935" s="4" t="s">
        <v>9</v>
      </c>
      <c r="D2935" s="4">
        <f t="shared" si="2831"/>
        <v>10</v>
      </c>
      <c r="E2935" s="42">
        <f t="shared" si="2830"/>
        <v>0</v>
      </c>
      <c r="F2935" s="42">
        <f>IFERROR(VLOOKUP($A2935,'2018'!$A$8:$C$209,3,FALSE),0)</f>
        <v>0</v>
      </c>
      <c r="G2935" s="42">
        <f>IFERROR(VLOOKUP($A2935,'2019'!$A$8:$C$282,3,FALSE),0)</f>
        <v>0</v>
      </c>
      <c r="H2935" s="42">
        <f>+IFERROR(VLOOKUP($A2935,'2020'!$A$14:$C$247,3,FALSE),0)</f>
        <v>0</v>
      </c>
      <c r="I2935" s="42">
        <f>+IFERROR(VLOOKUP($A2935,'2021'!$A$12:$C$276,3,FALSE),0)</f>
        <v>0</v>
      </c>
      <c r="J2935" s="42">
        <f>+IFERROR(VLOOKUP($A2935,'2022'!$A:$O,4,FALSE),0)</f>
        <v>0</v>
      </c>
      <c r="K2935" s="42">
        <f>+IFERROR(VLOOKUP($A2935,'2022'!$A:$O,5,FALSE),0)</f>
        <v>0</v>
      </c>
      <c r="L2935" s="42">
        <f>+IFERROR(VLOOKUP($A2935,'2022'!$A:$O,6,FALSE),0)</f>
        <v>0</v>
      </c>
      <c r="M2935" s="42">
        <f>+IFERROR(VLOOKUP($A2935,'2022'!$A:$O,7,FALSE),0)</f>
        <v>0</v>
      </c>
      <c r="N2935" s="42">
        <f>+IFERROR(VLOOKUP($A2935,'2022'!$A:$O,8,FALSE),0)</f>
        <v>0</v>
      </c>
      <c r="O2935" s="42">
        <f>+IFERROR(VLOOKUP($A2935,'2022'!$A:$O,9,FALSE),0)</f>
        <v>0</v>
      </c>
      <c r="P2935" s="42">
        <f>+IFERROR(VLOOKUP($A2935,'2022'!$A:$O,10,FALSE),0)</f>
        <v>0</v>
      </c>
      <c r="Q2935" s="42">
        <f>+IFERROR(VLOOKUP($A2935,'2022'!$A:$O,11,FALSE),0)</f>
        <v>0</v>
      </c>
      <c r="R2935" s="42">
        <f>+IFERROR(VLOOKUP($A2935,'2022'!$A:$O,12,FALSE),0)</f>
        <v>0</v>
      </c>
      <c r="S2935" s="42">
        <f>+IFERROR(VLOOKUP($A2935,'2022'!$A:$O,13,FALSE),0)</f>
        <v>0</v>
      </c>
      <c r="T2935" s="42">
        <f>+IFERROR(VLOOKUP($A2935,'2022'!$A:$O,14,FALSE),0)</f>
        <v>0</v>
      </c>
      <c r="U2935" s="42">
        <f>+IFERROR(VLOOKUP($A2935,'2022'!$A:$O,15,FALSE),0)</f>
        <v>0</v>
      </c>
    </row>
    <row r="2936" spans="1:21" hidden="1" x14ac:dyDescent="0.2">
      <c r="A2936" s="3">
        <v>7201010185</v>
      </c>
      <c r="B2936" s="4" t="s">
        <v>366</v>
      </c>
      <c r="C2936" s="4" t="s">
        <v>9</v>
      </c>
      <c r="D2936" s="4">
        <f t="shared" si="2831"/>
        <v>10</v>
      </c>
      <c r="E2936" s="42">
        <f t="shared" si="2830"/>
        <v>0</v>
      </c>
      <c r="F2936" s="42">
        <f>IFERROR(VLOOKUP($A2936,'2018'!$A$8:$C$209,3,FALSE),0)</f>
        <v>0</v>
      </c>
      <c r="G2936" s="42">
        <f>IFERROR(VLOOKUP($A2936,'2019'!$A$8:$C$282,3,FALSE),0)</f>
        <v>0</v>
      </c>
      <c r="H2936" s="42">
        <f>+IFERROR(VLOOKUP($A2936,'2020'!$A$14:$C$247,3,FALSE),0)</f>
        <v>0</v>
      </c>
      <c r="I2936" s="42">
        <f>+IFERROR(VLOOKUP($A2936,'2021'!$A$12:$C$276,3,FALSE),0)</f>
        <v>0</v>
      </c>
      <c r="J2936" s="42">
        <f>+IFERROR(VLOOKUP($A2936,'2022'!$A:$O,4,FALSE),0)</f>
        <v>0</v>
      </c>
      <c r="K2936" s="42">
        <f>+IFERROR(VLOOKUP($A2936,'2022'!$A:$O,5,FALSE),0)</f>
        <v>0</v>
      </c>
      <c r="L2936" s="42">
        <f>+IFERROR(VLOOKUP($A2936,'2022'!$A:$O,6,FALSE),0)</f>
        <v>0</v>
      </c>
      <c r="M2936" s="42">
        <f>+IFERROR(VLOOKUP($A2936,'2022'!$A:$O,7,FALSE),0)</f>
        <v>0</v>
      </c>
      <c r="N2936" s="42">
        <f>+IFERROR(VLOOKUP($A2936,'2022'!$A:$O,8,FALSE),0)</f>
        <v>0</v>
      </c>
      <c r="O2936" s="42">
        <f>+IFERROR(VLOOKUP($A2936,'2022'!$A:$O,9,FALSE),0)</f>
        <v>0</v>
      </c>
      <c r="P2936" s="42">
        <f>+IFERROR(VLOOKUP($A2936,'2022'!$A:$O,10,FALSE),0)</f>
        <v>0</v>
      </c>
      <c r="Q2936" s="42">
        <f>+IFERROR(VLOOKUP($A2936,'2022'!$A:$O,11,FALSE),0)</f>
        <v>0</v>
      </c>
      <c r="R2936" s="42">
        <f>+IFERROR(VLOOKUP($A2936,'2022'!$A:$O,12,FALSE),0)</f>
        <v>0</v>
      </c>
      <c r="S2936" s="42">
        <f>+IFERROR(VLOOKUP($A2936,'2022'!$A:$O,13,FALSE),0)</f>
        <v>0</v>
      </c>
      <c r="T2936" s="42">
        <f>+IFERROR(VLOOKUP($A2936,'2022'!$A:$O,14,FALSE),0)</f>
        <v>0</v>
      </c>
      <c r="U2936" s="42">
        <f>+IFERROR(VLOOKUP($A2936,'2022'!$A:$O,15,FALSE),0)</f>
        <v>0</v>
      </c>
    </row>
    <row r="2937" spans="1:21" hidden="1" x14ac:dyDescent="0.2">
      <c r="A2937" s="3">
        <v>7201010186</v>
      </c>
      <c r="B2937" s="4" t="s">
        <v>367</v>
      </c>
      <c r="C2937" s="4" t="s">
        <v>9</v>
      </c>
      <c r="D2937" s="4">
        <f t="shared" si="2831"/>
        <v>10</v>
      </c>
      <c r="E2937" s="42">
        <f t="shared" si="2830"/>
        <v>0</v>
      </c>
      <c r="F2937" s="42">
        <f>IFERROR(VLOOKUP($A2937,'2018'!$A$8:$C$209,3,FALSE),0)</f>
        <v>0</v>
      </c>
      <c r="G2937" s="42">
        <f>IFERROR(VLOOKUP($A2937,'2019'!$A$8:$C$282,3,FALSE),0)</f>
        <v>0</v>
      </c>
      <c r="H2937" s="42">
        <f>+IFERROR(VLOOKUP($A2937,'2020'!$A$14:$C$247,3,FALSE),0)</f>
        <v>0</v>
      </c>
      <c r="I2937" s="42">
        <f>+IFERROR(VLOOKUP($A2937,'2021'!$A$12:$C$276,3,FALSE),0)</f>
        <v>0</v>
      </c>
      <c r="J2937" s="42">
        <f>+IFERROR(VLOOKUP($A2937,'2022'!$A:$O,4,FALSE),0)</f>
        <v>0</v>
      </c>
      <c r="K2937" s="42">
        <f>+IFERROR(VLOOKUP($A2937,'2022'!$A:$O,5,FALSE),0)</f>
        <v>0</v>
      </c>
      <c r="L2937" s="42">
        <f>+IFERROR(VLOOKUP($A2937,'2022'!$A:$O,6,FALSE),0)</f>
        <v>0</v>
      </c>
      <c r="M2937" s="42">
        <f>+IFERROR(VLOOKUP($A2937,'2022'!$A:$O,7,FALSE),0)</f>
        <v>0</v>
      </c>
      <c r="N2937" s="42">
        <f>+IFERROR(VLOOKUP($A2937,'2022'!$A:$O,8,FALSE),0)</f>
        <v>0</v>
      </c>
      <c r="O2937" s="42">
        <f>+IFERROR(VLOOKUP($A2937,'2022'!$A:$O,9,FALSE),0)</f>
        <v>0</v>
      </c>
      <c r="P2937" s="42">
        <f>+IFERROR(VLOOKUP($A2937,'2022'!$A:$O,10,FALSE),0)</f>
        <v>0</v>
      </c>
      <c r="Q2937" s="42">
        <f>+IFERROR(VLOOKUP($A2937,'2022'!$A:$O,11,FALSE),0)</f>
        <v>0</v>
      </c>
      <c r="R2937" s="42">
        <f>+IFERROR(VLOOKUP($A2937,'2022'!$A:$O,12,FALSE),0)</f>
        <v>0</v>
      </c>
      <c r="S2937" s="42">
        <f>+IFERROR(VLOOKUP($A2937,'2022'!$A:$O,13,FALSE),0)</f>
        <v>0</v>
      </c>
      <c r="T2937" s="42">
        <f>+IFERROR(VLOOKUP($A2937,'2022'!$A:$O,14,FALSE),0)</f>
        <v>0</v>
      </c>
      <c r="U2937" s="42">
        <f>+IFERROR(VLOOKUP($A2937,'2022'!$A:$O,15,FALSE),0)</f>
        <v>0</v>
      </c>
    </row>
    <row r="2938" spans="1:21" hidden="1" x14ac:dyDescent="0.2">
      <c r="A2938" s="3">
        <v>7201010199</v>
      </c>
      <c r="B2938" s="4" t="s">
        <v>1250</v>
      </c>
      <c r="C2938" s="4" t="s">
        <v>9</v>
      </c>
      <c r="D2938" s="4">
        <f t="shared" si="2831"/>
        <v>10</v>
      </c>
      <c r="E2938" s="42">
        <f t="shared" si="2830"/>
        <v>0</v>
      </c>
      <c r="F2938" s="42">
        <f>IFERROR(VLOOKUP($A2938,'2018'!$A$8:$C$209,3,FALSE),0)</f>
        <v>0</v>
      </c>
      <c r="G2938" s="42">
        <f>IFERROR(VLOOKUP($A2938,'2019'!$A$8:$C$282,3,FALSE),0)</f>
        <v>0</v>
      </c>
      <c r="H2938" s="42">
        <f>+IFERROR(VLOOKUP($A2938,'2020'!$A$14:$C$247,3,FALSE),0)</f>
        <v>0</v>
      </c>
      <c r="I2938" s="42">
        <f>+IFERROR(VLOOKUP($A2938,'2021'!$A$12:$C$276,3,FALSE),0)</f>
        <v>0</v>
      </c>
      <c r="J2938" s="42">
        <f>+IFERROR(VLOOKUP($A2938,'2022'!$A:$O,4,FALSE),0)</f>
        <v>0</v>
      </c>
      <c r="K2938" s="42">
        <f>+IFERROR(VLOOKUP($A2938,'2022'!$A:$O,5,FALSE),0)</f>
        <v>0</v>
      </c>
      <c r="L2938" s="42">
        <f>+IFERROR(VLOOKUP($A2938,'2022'!$A:$O,6,FALSE),0)</f>
        <v>0</v>
      </c>
      <c r="M2938" s="42">
        <f>+IFERROR(VLOOKUP($A2938,'2022'!$A:$O,7,FALSE),0)</f>
        <v>0</v>
      </c>
      <c r="N2938" s="42">
        <f>+IFERROR(VLOOKUP($A2938,'2022'!$A:$O,8,FALSE),0)</f>
        <v>0</v>
      </c>
      <c r="O2938" s="42">
        <f>+IFERROR(VLOOKUP($A2938,'2022'!$A:$O,9,FALSE),0)</f>
        <v>0</v>
      </c>
      <c r="P2938" s="42">
        <f>+IFERROR(VLOOKUP($A2938,'2022'!$A:$O,10,FALSE),0)</f>
        <v>0</v>
      </c>
      <c r="Q2938" s="42">
        <f>+IFERROR(VLOOKUP($A2938,'2022'!$A:$O,11,FALSE),0)</f>
        <v>0</v>
      </c>
      <c r="R2938" s="42">
        <f>+IFERROR(VLOOKUP($A2938,'2022'!$A:$O,12,FALSE),0)</f>
        <v>0</v>
      </c>
      <c r="S2938" s="42">
        <f>+IFERROR(VLOOKUP($A2938,'2022'!$A:$O,13,FALSE),0)</f>
        <v>0</v>
      </c>
      <c r="T2938" s="42">
        <f>+IFERROR(VLOOKUP($A2938,'2022'!$A:$O,14,FALSE),0)</f>
        <v>0</v>
      </c>
      <c r="U2938" s="42">
        <f>+IFERROR(VLOOKUP($A2938,'2022'!$A:$O,15,FALSE),0)</f>
        <v>0</v>
      </c>
    </row>
    <row r="2939" spans="1:21" ht="12" hidden="1" x14ac:dyDescent="0.25">
      <c r="A2939" s="30">
        <v>73</v>
      </c>
      <c r="B2939" s="31" t="s">
        <v>369</v>
      </c>
      <c r="C2939" s="31" t="s">
        <v>5</v>
      </c>
      <c r="D2939" s="31">
        <f t="shared" si="2831"/>
        <v>2</v>
      </c>
      <c r="E2939" s="38">
        <f t="shared" ref="E2939:U2939" si="2832">+E2940</f>
        <v>0</v>
      </c>
      <c r="F2939" s="38">
        <f t="shared" si="2832"/>
        <v>0</v>
      </c>
      <c r="G2939" s="38">
        <f t="shared" si="2832"/>
        <v>0</v>
      </c>
      <c r="H2939" s="38">
        <f t="shared" si="2832"/>
        <v>0</v>
      </c>
      <c r="I2939" s="38">
        <f t="shared" si="2832"/>
        <v>0</v>
      </c>
      <c r="J2939" s="38">
        <f t="shared" si="2832"/>
        <v>0</v>
      </c>
      <c r="K2939" s="38">
        <f t="shared" si="2832"/>
        <v>0</v>
      </c>
      <c r="L2939" s="38">
        <f t="shared" si="2832"/>
        <v>0</v>
      </c>
      <c r="M2939" s="38">
        <f t="shared" si="2832"/>
        <v>0</v>
      </c>
      <c r="N2939" s="38">
        <f t="shared" si="2832"/>
        <v>0</v>
      </c>
      <c r="O2939" s="38">
        <f t="shared" si="2832"/>
        <v>0</v>
      </c>
      <c r="P2939" s="38">
        <f t="shared" si="2832"/>
        <v>0</v>
      </c>
      <c r="Q2939" s="38">
        <f t="shared" si="2832"/>
        <v>0</v>
      </c>
      <c r="R2939" s="38">
        <f t="shared" si="2832"/>
        <v>0</v>
      </c>
      <c r="S2939" s="38">
        <f t="shared" si="2832"/>
        <v>0</v>
      </c>
      <c r="T2939" s="38">
        <f t="shared" si="2832"/>
        <v>0</v>
      </c>
      <c r="U2939" s="38">
        <f t="shared" si="2832"/>
        <v>0</v>
      </c>
    </row>
    <row r="2940" spans="1:21" ht="12" hidden="1" x14ac:dyDescent="0.25">
      <c r="A2940" s="32">
        <v>7301</v>
      </c>
      <c r="B2940" s="33" t="s">
        <v>184</v>
      </c>
      <c r="C2940" s="33" t="s">
        <v>5</v>
      </c>
      <c r="D2940" s="33">
        <f t="shared" si="2831"/>
        <v>4</v>
      </c>
      <c r="E2940" s="39">
        <f t="shared" ref="E2940:L2940" si="2833">+E2941+E3176</f>
        <v>0</v>
      </c>
      <c r="F2940" s="39">
        <f t="shared" si="2833"/>
        <v>0</v>
      </c>
      <c r="G2940" s="39">
        <f t="shared" si="2833"/>
        <v>0</v>
      </c>
      <c r="H2940" s="39">
        <f t="shared" ref="H2940" si="2834">+H2941+H3176</f>
        <v>0</v>
      </c>
      <c r="I2940" s="39">
        <f t="shared" ref="I2940" si="2835">+I2941+I3176</f>
        <v>0</v>
      </c>
      <c r="J2940" s="39">
        <f t="shared" si="2833"/>
        <v>0</v>
      </c>
      <c r="K2940" s="39">
        <f t="shared" si="2833"/>
        <v>0</v>
      </c>
      <c r="L2940" s="39">
        <f t="shared" si="2833"/>
        <v>0</v>
      </c>
      <c r="M2940" s="39">
        <f t="shared" ref="M2940:N2940" si="2836">+M2941+M3176</f>
        <v>0</v>
      </c>
      <c r="N2940" s="39">
        <f t="shared" si="2836"/>
        <v>0</v>
      </c>
      <c r="O2940" s="39">
        <f t="shared" ref="O2940:S2940" si="2837">+O2941+O3176</f>
        <v>0</v>
      </c>
      <c r="P2940" s="39">
        <f t="shared" si="2837"/>
        <v>0</v>
      </c>
      <c r="Q2940" s="39">
        <f t="shared" si="2837"/>
        <v>0</v>
      </c>
      <c r="R2940" s="39">
        <f t="shared" si="2837"/>
        <v>0</v>
      </c>
      <c r="S2940" s="39">
        <f t="shared" si="2837"/>
        <v>0</v>
      </c>
      <c r="T2940" s="39">
        <f t="shared" ref="T2940:U2940" si="2838">+T2941+T3176</f>
        <v>0</v>
      </c>
      <c r="U2940" s="39">
        <f t="shared" si="2838"/>
        <v>0</v>
      </c>
    </row>
    <row r="2941" spans="1:21" ht="12" hidden="1" x14ac:dyDescent="0.25">
      <c r="A2941" s="5">
        <v>730101</v>
      </c>
      <c r="B2941" s="6" t="s">
        <v>1252</v>
      </c>
      <c r="C2941" s="6" t="s">
        <v>5</v>
      </c>
      <c r="D2941" s="6">
        <f t="shared" si="2831"/>
        <v>6</v>
      </c>
      <c r="E2941" s="40">
        <f t="shared" ref="E2941:L2941" si="2839">+E2942+E2962+E2969+E2976+E2983+E2992+E3004+E3030+E3047+E3054+E3066+E3072+E3092+E3105+E3118+E3126+E3153</f>
        <v>0</v>
      </c>
      <c r="F2941" s="40">
        <f t="shared" si="2839"/>
        <v>0</v>
      </c>
      <c r="G2941" s="40">
        <f t="shared" si="2839"/>
        <v>0</v>
      </c>
      <c r="H2941" s="40">
        <f t="shared" ref="H2941" si="2840">+H2942+H2962+H2969+H2976+H2983+H2992+H3004+H3030+H3047+H3054+H3066+H3072+H3092+H3105+H3118+H3126+H3153</f>
        <v>0</v>
      </c>
      <c r="I2941" s="40">
        <f t="shared" ref="I2941" si="2841">+I2942+I2962+I2969+I2976+I2983+I2992+I3004+I3030+I3047+I3054+I3066+I3072+I3092+I3105+I3118+I3126+I3153</f>
        <v>0</v>
      </c>
      <c r="J2941" s="40">
        <f t="shared" si="2839"/>
        <v>0</v>
      </c>
      <c r="K2941" s="40">
        <f t="shared" si="2839"/>
        <v>0</v>
      </c>
      <c r="L2941" s="40">
        <f t="shared" si="2839"/>
        <v>0</v>
      </c>
      <c r="M2941" s="40">
        <f t="shared" ref="M2941:N2941" si="2842">+M2942+M2962+M2969+M2976+M2983+M2992+M3004+M3030+M3047+M3054+M3066+M3072+M3092+M3105+M3118+M3126+M3153</f>
        <v>0</v>
      </c>
      <c r="N2941" s="40">
        <f t="shared" si="2842"/>
        <v>0</v>
      </c>
      <c r="O2941" s="40">
        <f t="shared" ref="O2941:S2941" si="2843">+O2942+O2962+O2969+O2976+O2983+O2992+O3004+O3030+O3047+O3054+O3066+O3072+O3092+O3105+O3118+O3126+O3153</f>
        <v>0</v>
      </c>
      <c r="P2941" s="40">
        <f t="shared" si="2843"/>
        <v>0</v>
      </c>
      <c r="Q2941" s="40">
        <f t="shared" si="2843"/>
        <v>0</v>
      </c>
      <c r="R2941" s="40">
        <f t="shared" si="2843"/>
        <v>0</v>
      </c>
      <c r="S2941" s="40">
        <f t="shared" si="2843"/>
        <v>0</v>
      </c>
      <c r="T2941" s="40">
        <f t="shared" ref="T2941:U2941" si="2844">+T2942+T2962+T2969+T2976+T2983+T2992+T3004+T3030+T3047+T3054+T3066+T3072+T3092+T3105+T3118+T3126+T3153</f>
        <v>0</v>
      </c>
      <c r="U2941" s="40">
        <f t="shared" si="2844"/>
        <v>0</v>
      </c>
    </row>
    <row r="2942" spans="1:21" ht="12" hidden="1" x14ac:dyDescent="0.25">
      <c r="A2942" s="34">
        <v>73010101</v>
      </c>
      <c r="B2942" s="35" t="s">
        <v>122</v>
      </c>
      <c r="C2942" s="35" t="s">
        <v>5</v>
      </c>
      <c r="D2942" s="35">
        <f t="shared" si="2831"/>
        <v>8</v>
      </c>
      <c r="E2942" s="41">
        <f t="shared" ref="E2942:L2942" si="2845">SUBTOTAL(9,E2943:E2961)</f>
        <v>0</v>
      </c>
      <c r="F2942" s="41">
        <f t="shared" si="2845"/>
        <v>0</v>
      </c>
      <c r="G2942" s="41">
        <f t="shared" si="2845"/>
        <v>0</v>
      </c>
      <c r="H2942" s="41">
        <f t="shared" ref="H2942" si="2846">SUBTOTAL(9,H2943:H2961)</f>
        <v>0</v>
      </c>
      <c r="I2942" s="41">
        <f t="shared" ref="I2942" si="2847">SUBTOTAL(9,I2943:I2961)</f>
        <v>0</v>
      </c>
      <c r="J2942" s="41">
        <f t="shared" si="2845"/>
        <v>0</v>
      </c>
      <c r="K2942" s="41">
        <f t="shared" si="2845"/>
        <v>0</v>
      </c>
      <c r="L2942" s="41">
        <f t="shared" si="2845"/>
        <v>0</v>
      </c>
      <c r="M2942" s="41">
        <f t="shared" ref="M2942:N2942" si="2848">SUBTOTAL(9,M2943:M2961)</f>
        <v>0</v>
      </c>
      <c r="N2942" s="41">
        <f t="shared" si="2848"/>
        <v>0</v>
      </c>
      <c r="O2942" s="41">
        <f t="shared" ref="O2942:S2942" si="2849">SUBTOTAL(9,O2943:O2961)</f>
        <v>0</v>
      </c>
      <c r="P2942" s="41">
        <f t="shared" si="2849"/>
        <v>0</v>
      </c>
      <c r="Q2942" s="41">
        <f t="shared" si="2849"/>
        <v>0</v>
      </c>
      <c r="R2942" s="41">
        <f t="shared" si="2849"/>
        <v>0</v>
      </c>
      <c r="S2942" s="41">
        <f t="shared" si="2849"/>
        <v>0</v>
      </c>
      <c r="T2942" s="41">
        <f t="shared" ref="T2942:U2942" si="2850">SUBTOTAL(9,T2943:T2961)</f>
        <v>0</v>
      </c>
      <c r="U2942" s="41">
        <f t="shared" si="2850"/>
        <v>0</v>
      </c>
    </row>
    <row r="2943" spans="1:21" hidden="1" x14ac:dyDescent="0.2">
      <c r="A2943" s="3">
        <v>7301010101</v>
      </c>
      <c r="B2943" s="4" t="s">
        <v>371</v>
      </c>
      <c r="C2943" s="4" t="s">
        <v>9</v>
      </c>
      <c r="D2943" s="4">
        <f t="shared" si="2831"/>
        <v>10</v>
      </c>
      <c r="E2943" s="42">
        <f t="shared" ref="E2943:E2961" si="2851">+F2943+G2943+J2943+K2943+L2943+H2943+M2943+N2943+I2943+O2943+P2943+Q2943+R2943+S2943+T2943+U2943</f>
        <v>0</v>
      </c>
      <c r="F2943" s="42">
        <f>IFERROR(VLOOKUP($A2943,'2018'!$A$8:$C$209,3,FALSE),0)</f>
        <v>0</v>
      </c>
      <c r="G2943" s="42">
        <f>IFERROR(VLOOKUP($A2943,'2019'!$A$8:$C$282,3,FALSE),0)</f>
        <v>0</v>
      </c>
      <c r="H2943" s="42">
        <f>+IFERROR(VLOOKUP($A2943,'2020'!$A$14:$C$247,3,FALSE),0)</f>
        <v>0</v>
      </c>
      <c r="I2943" s="42">
        <f>+IFERROR(VLOOKUP($A2943,'2021'!$A$12:$C$276,3,FALSE),0)</f>
        <v>0</v>
      </c>
      <c r="J2943" s="42">
        <f>+IFERROR(VLOOKUP($A2943,'2022'!$A:$O,4,FALSE),0)</f>
        <v>0</v>
      </c>
      <c r="K2943" s="42">
        <f>+IFERROR(VLOOKUP($A2943,'2022'!$A:$O,5,FALSE),0)</f>
        <v>0</v>
      </c>
      <c r="L2943" s="42">
        <f>+IFERROR(VLOOKUP($A2943,'2022'!$A:$O,6,FALSE),0)</f>
        <v>0</v>
      </c>
      <c r="M2943" s="42">
        <f>+IFERROR(VLOOKUP($A2943,'2022'!$A:$O,7,FALSE),0)</f>
        <v>0</v>
      </c>
      <c r="N2943" s="42">
        <f>+IFERROR(VLOOKUP($A2943,'2022'!$A:$O,8,FALSE),0)</f>
        <v>0</v>
      </c>
      <c r="O2943" s="42">
        <f>+IFERROR(VLOOKUP($A2943,'2022'!$A:$O,9,FALSE),0)</f>
        <v>0</v>
      </c>
      <c r="P2943" s="42">
        <f>+IFERROR(VLOOKUP($A2943,'2022'!$A:$O,10,FALSE),0)</f>
        <v>0</v>
      </c>
      <c r="Q2943" s="42">
        <f>+IFERROR(VLOOKUP($A2943,'2022'!$A:$O,11,FALSE),0)</f>
        <v>0</v>
      </c>
      <c r="R2943" s="42">
        <f>+IFERROR(VLOOKUP($A2943,'2022'!$A:$O,12,FALSE),0)</f>
        <v>0</v>
      </c>
      <c r="S2943" s="42">
        <f>+IFERROR(VLOOKUP($A2943,'2022'!$A:$O,13,FALSE),0)</f>
        <v>0</v>
      </c>
      <c r="T2943" s="42">
        <f>+IFERROR(VLOOKUP($A2943,'2022'!$A:$O,14,FALSE),0)</f>
        <v>0</v>
      </c>
      <c r="U2943" s="42">
        <f>+IFERROR(VLOOKUP($A2943,'2022'!$A:$O,15,FALSE),0)</f>
        <v>0</v>
      </c>
    </row>
    <row r="2944" spans="1:21" hidden="1" x14ac:dyDescent="0.2">
      <c r="A2944" s="3">
        <v>7301010102</v>
      </c>
      <c r="B2944" s="4" t="s">
        <v>372</v>
      </c>
      <c r="C2944" s="4" t="s">
        <v>9</v>
      </c>
      <c r="D2944" s="4">
        <f t="shared" si="2831"/>
        <v>10</v>
      </c>
      <c r="E2944" s="42">
        <f t="shared" si="2851"/>
        <v>0</v>
      </c>
      <c r="F2944" s="42">
        <f>IFERROR(VLOOKUP($A2944,'2018'!$A$8:$C$209,3,FALSE),0)</f>
        <v>0</v>
      </c>
      <c r="G2944" s="42">
        <f>IFERROR(VLOOKUP($A2944,'2019'!$A$8:$C$282,3,FALSE),0)</f>
        <v>0</v>
      </c>
      <c r="H2944" s="42">
        <f>+IFERROR(VLOOKUP($A2944,'2020'!$A$14:$C$247,3,FALSE),0)</f>
        <v>0</v>
      </c>
      <c r="I2944" s="42">
        <f>+IFERROR(VLOOKUP($A2944,'2021'!$A$12:$C$276,3,FALSE),0)</f>
        <v>0</v>
      </c>
      <c r="J2944" s="42">
        <f>+IFERROR(VLOOKUP($A2944,'2022'!$A:$O,4,FALSE),0)</f>
        <v>0</v>
      </c>
      <c r="K2944" s="42">
        <f>+IFERROR(VLOOKUP($A2944,'2022'!$A:$O,5,FALSE),0)</f>
        <v>0</v>
      </c>
      <c r="L2944" s="42">
        <f>+IFERROR(VLOOKUP($A2944,'2022'!$A:$O,6,FALSE),0)</f>
        <v>0</v>
      </c>
      <c r="M2944" s="42">
        <f>+IFERROR(VLOOKUP($A2944,'2022'!$A:$O,7,FALSE),0)</f>
        <v>0</v>
      </c>
      <c r="N2944" s="42">
        <f>+IFERROR(VLOOKUP($A2944,'2022'!$A:$O,8,FALSE),0)</f>
        <v>0</v>
      </c>
      <c r="O2944" s="42">
        <f>+IFERROR(VLOOKUP($A2944,'2022'!$A:$O,9,FALSE),0)</f>
        <v>0</v>
      </c>
      <c r="P2944" s="42">
        <f>+IFERROR(VLOOKUP($A2944,'2022'!$A:$O,10,FALSE),0)</f>
        <v>0</v>
      </c>
      <c r="Q2944" s="42">
        <f>+IFERROR(VLOOKUP($A2944,'2022'!$A:$O,11,FALSE),0)</f>
        <v>0</v>
      </c>
      <c r="R2944" s="42">
        <f>+IFERROR(VLOOKUP($A2944,'2022'!$A:$O,12,FALSE),0)</f>
        <v>0</v>
      </c>
      <c r="S2944" s="42">
        <f>+IFERROR(VLOOKUP($A2944,'2022'!$A:$O,13,FALSE),0)</f>
        <v>0</v>
      </c>
      <c r="T2944" s="42">
        <f>+IFERROR(VLOOKUP($A2944,'2022'!$A:$O,14,FALSE),0)</f>
        <v>0</v>
      </c>
      <c r="U2944" s="42">
        <f>+IFERROR(VLOOKUP($A2944,'2022'!$A:$O,15,FALSE),0)</f>
        <v>0</v>
      </c>
    </row>
    <row r="2945" spans="1:21" hidden="1" x14ac:dyDescent="0.2">
      <c r="A2945" s="3">
        <v>7301010103</v>
      </c>
      <c r="B2945" s="4" t="s">
        <v>373</v>
      </c>
      <c r="C2945" s="4" t="s">
        <v>9</v>
      </c>
      <c r="D2945" s="4">
        <f t="shared" si="2831"/>
        <v>10</v>
      </c>
      <c r="E2945" s="42">
        <f t="shared" si="2851"/>
        <v>0</v>
      </c>
      <c r="F2945" s="42">
        <f>IFERROR(VLOOKUP($A2945,'2018'!$A$8:$C$209,3,FALSE),0)</f>
        <v>0</v>
      </c>
      <c r="G2945" s="42">
        <f>IFERROR(VLOOKUP($A2945,'2019'!$A$8:$C$282,3,FALSE),0)</f>
        <v>0</v>
      </c>
      <c r="H2945" s="42">
        <f>+IFERROR(VLOOKUP($A2945,'2020'!$A$14:$C$247,3,FALSE),0)</f>
        <v>0</v>
      </c>
      <c r="I2945" s="42">
        <f>+IFERROR(VLOOKUP($A2945,'2021'!$A$12:$C$276,3,FALSE),0)</f>
        <v>0</v>
      </c>
      <c r="J2945" s="42">
        <f>+IFERROR(VLOOKUP($A2945,'2022'!$A:$O,4,FALSE),0)</f>
        <v>0</v>
      </c>
      <c r="K2945" s="42">
        <f>+IFERROR(VLOOKUP($A2945,'2022'!$A:$O,5,FALSE),0)</f>
        <v>0</v>
      </c>
      <c r="L2945" s="42">
        <f>+IFERROR(VLOOKUP($A2945,'2022'!$A:$O,6,FALSE),0)</f>
        <v>0</v>
      </c>
      <c r="M2945" s="42">
        <f>+IFERROR(VLOOKUP($A2945,'2022'!$A:$O,7,FALSE),0)</f>
        <v>0</v>
      </c>
      <c r="N2945" s="42">
        <f>+IFERROR(VLOOKUP($A2945,'2022'!$A:$O,8,FALSE),0)</f>
        <v>0</v>
      </c>
      <c r="O2945" s="42">
        <f>+IFERROR(VLOOKUP($A2945,'2022'!$A:$O,9,FALSE),0)</f>
        <v>0</v>
      </c>
      <c r="P2945" s="42">
        <f>+IFERROR(VLOOKUP($A2945,'2022'!$A:$O,10,FALSE),0)</f>
        <v>0</v>
      </c>
      <c r="Q2945" s="42">
        <f>+IFERROR(VLOOKUP($A2945,'2022'!$A:$O,11,FALSE),0)</f>
        <v>0</v>
      </c>
      <c r="R2945" s="42">
        <f>+IFERROR(VLOOKUP($A2945,'2022'!$A:$O,12,FALSE),0)</f>
        <v>0</v>
      </c>
      <c r="S2945" s="42">
        <f>+IFERROR(VLOOKUP($A2945,'2022'!$A:$O,13,FALSE),0)</f>
        <v>0</v>
      </c>
      <c r="T2945" s="42">
        <f>+IFERROR(VLOOKUP($A2945,'2022'!$A:$O,14,FALSE),0)</f>
        <v>0</v>
      </c>
      <c r="U2945" s="42">
        <f>+IFERROR(VLOOKUP($A2945,'2022'!$A:$O,15,FALSE),0)</f>
        <v>0</v>
      </c>
    </row>
    <row r="2946" spans="1:21" hidden="1" x14ac:dyDescent="0.2">
      <c r="A2946" s="3">
        <v>7301010104</v>
      </c>
      <c r="B2946" s="4" t="s">
        <v>374</v>
      </c>
      <c r="C2946" s="4" t="s">
        <v>9</v>
      </c>
      <c r="D2946" s="4">
        <f t="shared" si="2831"/>
        <v>10</v>
      </c>
      <c r="E2946" s="42">
        <f t="shared" si="2851"/>
        <v>0</v>
      </c>
      <c r="F2946" s="42">
        <f>IFERROR(VLOOKUP($A2946,'2018'!$A$8:$C$209,3,FALSE),0)</f>
        <v>0</v>
      </c>
      <c r="G2946" s="42">
        <f>IFERROR(VLOOKUP($A2946,'2019'!$A$8:$C$282,3,FALSE),0)</f>
        <v>0</v>
      </c>
      <c r="H2946" s="42">
        <f>+IFERROR(VLOOKUP($A2946,'2020'!$A$14:$C$247,3,FALSE),0)</f>
        <v>0</v>
      </c>
      <c r="I2946" s="42">
        <f>+IFERROR(VLOOKUP($A2946,'2021'!$A$12:$C$276,3,FALSE),0)</f>
        <v>0</v>
      </c>
      <c r="J2946" s="42">
        <f>+IFERROR(VLOOKUP($A2946,'2022'!$A:$O,4,FALSE),0)</f>
        <v>0</v>
      </c>
      <c r="K2946" s="42">
        <f>+IFERROR(VLOOKUP($A2946,'2022'!$A:$O,5,FALSE),0)</f>
        <v>0</v>
      </c>
      <c r="L2946" s="42">
        <f>+IFERROR(VLOOKUP($A2946,'2022'!$A:$O,6,FALSE),0)</f>
        <v>0</v>
      </c>
      <c r="M2946" s="42">
        <f>+IFERROR(VLOOKUP($A2946,'2022'!$A:$O,7,FALSE),0)</f>
        <v>0</v>
      </c>
      <c r="N2946" s="42">
        <f>+IFERROR(VLOOKUP($A2946,'2022'!$A:$O,8,FALSE),0)</f>
        <v>0</v>
      </c>
      <c r="O2946" s="42">
        <f>+IFERROR(VLOOKUP($A2946,'2022'!$A:$O,9,FALSE),0)</f>
        <v>0</v>
      </c>
      <c r="P2946" s="42">
        <f>+IFERROR(VLOOKUP($A2946,'2022'!$A:$O,10,FALSE),0)</f>
        <v>0</v>
      </c>
      <c r="Q2946" s="42">
        <f>+IFERROR(VLOOKUP($A2946,'2022'!$A:$O,11,FALSE),0)</f>
        <v>0</v>
      </c>
      <c r="R2946" s="42">
        <f>+IFERROR(VLOOKUP($A2946,'2022'!$A:$O,12,FALSE),0)</f>
        <v>0</v>
      </c>
      <c r="S2946" s="42">
        <f>+IFERROR(VLOOKUP($A2946,'2022'!$A:$O,13,FALSE),0)</f>
        <v>0</v>
      </c>
      <c r="T2946" s="42">
        <f>+IFERROR(VLOOKUP($A2946,'2022'!$A:$O,14,FALSE),0)</f>
        <v>0</v>
      </c>
      <c r="U2946" s="42">
        <f>+IFERROR(VLOOKUP($A2946,'2022'!$A:$O,15,FALSE),0)</f>
        <v>0</v>
      </c>
    </row>
    <row r="2947" spans="1:21" ht="12" hidden="1" customHeight="1" x14ac:dyDescent="0.2">
      <c r="A2947" s="3">
        <v>7301010105</v>
      </c>
      <c r="B2947" s="4" t="s">
        <v>375</v>
      </c>
      <c r="C2947" s="4" t="s">
        <v>9</v>
      </c>
      <c r="D2947" s="4">
        <f t="shared" si="2831"/>
        <v>10</v>
      </c>
      <c r="E2947" s="42">
        <f t="shared" si="2851"/>
        <v>0</v>
      </c>
      <c r="F2947" s="42">
        <f>IFERROR(VLOOKUP($A2947,'2018'!$A$8:$C$209,3,FALSE),0)</f>
        <v>0</v>
      </c>
      <c r="G2947" s="42">
        <f>IFERROR(VLOOKUP($A2947,'2019'!$A$8:$C$282,3,FALSE),0)</f>
        <v>0</v>
      </c>
      <c r="H2947" s="42">
        <f>+IFERROR(VLOOKUP($A2947,'2020'!$A$14:$C$247,3,FALSE),0)</f>
        <v>0</v>
      </c>
      <c r="I2947" s="42">
        <f>+IFERROR(VLOOKUP($A2947,'2021'!$A$12:$C$276,3,FALSE),0)</f>
        <v>0</v>
      </c>
      <c r="J2947" s="42">
        <f>+IFERROR(VLOOKUP($A2947,'2022'!$A:$O,4,FALSE),0)</f>
        <v>0</v>
      </c>
      <c r="K2947" s="42">
        <f>+IFERROR(VLOOKUP($A2947,'2022'!$A:$O,5,FALSE),0)</f>
        <v>0</v>
      </c>
      <c r="L2947" s="42">
        <f>+IFERROR(VLOOKUP($A2947,'2022'!$A:$O,6,FALSE),0)</f>
        <v>0</v>
      </c>
      <c r="M2947" s="42">
        <f>+IFERROR(VLOOKUP($A2947,'2022'!$A:$O,7,FALSE),0)</f>
        <v>0</v>
      </c>
      <c r="N2947" s="42">
        <f>+IFERROR(VLOOKUP($A2947,'2022'!$A:$O,8,FALSE),0)</f>
        <v>0</v>
      </c>
      <c r="O2947" s="42">
        <f>+IFERROR(VLOOKUP($A2947,'2022'!$A:$O,9,FALSE),0)</f>
        <v>0</v>
      </c>
      <c r="P2947" s="42">
        <f>+IFERROR(VLOOKUP($A2947,'2022'!$A:$O,10,FALSE),0)</f>
        <v>0</v>
      </c>
      <c r="Q2947" s="42">
        <f>+IFERROR(VLOOKUP($A2947,'2022'!$A:$O,11,FALSE),0)</f>
        <v>0</v>
      </c>
      <c r="R2947" s="42">
        <f>+IFERROR(VLOOKUP($A2947,'2022'!$A:$O,12,FALSE),0)</f>
        <v>0</v>
      </c>
      <c r="S2947" s="42">
        <f>+IFERROR(VLOOKUP($A2947,'2022'!$A:$O,13,FALSE),0)</f>
        <v>0</v>
      </c>
      <c r="T2947" s="42">
        <f>+IFERROR(VLOOKUP($A2947,'2022'!$A:$O,14,FALSE),0)</f>
        <v>0</v>
      </c>
      <c r="U2947" s="42">
        <f>+IFERROR(VLOOKUP($A2947,'2022'!$A:$O,15,FALSE),0)</f>
        <v>0</v>
      </c>
    </row>
    <row r="2948" spans="1:21" hidden="1" x14ac:dyDescent="0.2">
      <c r="A2948" s="3">
        <v>7301010106</v>
      </c>
      <c r="B2948" s="4" t="s">
        <v>376</v>
      </c>
      <c r="C2948" s="4" t="s">
        <v>9</v>
      </c>
      <c r="D2948" s="4">
        <f t="shared" si="2831"/>
        <v>10</v>
      </c>
      <c r="E2948" s="42">
        <f t="shared" si="2851"/>
        <v>0</v>
      </c>
      <c r="F2948" s="42">
        <f>IFERROR(VLOOKUP($A2948,'2018'!$A$8:$C$209,3,FALSE),0)</f>
        <v>0</v>
      </c>
      <c r="G2948" s="42">
        <f>IFERROR(VLOOKUP($A2948,'2019'!$A$8:$C$282,3,FALSE),0)</f>
        <v>0</v>
      </c>
      <c r="H2948" s="42">
        <f>+IFERROR(VLOOKUP($A2948,'2020'!$A$14:$C$247,3,FALSE),0)</f>
        <v>0</v>
      </c>
      <c r="I2948" s="42">
        <f>+IFERROR(VLOOKUP($A2948,'2021'!$A$12:$C$276,3,FALSE),0)</f>
        <v>0</v>
      </c>
      <c r="J2948" s="42">
        <f>+IFERROR(VLOOKUP($A2948,'2022'!$A:$O,4,FALSE),0)</f>
        <v>0</v>
      </c>
      <c r="K2948" s="42">
        <f>+IFERROR(VLOOKUP($A2948,'2022'!$A:$O,5,FALSE),0)</f>
        <v>0</v>
      </c>
      <c r="L2948" s="42">
        <f>+IFERROR(VLOOKUP($A2948,'2022'!$A:$O,6,FALSE),0)</f>
        <v>0</v>
      </c>
      <c r="M2948" s="42">
        <f>+IFERROR(VLOOKUP($A2948,'2022'!$A:$O,7,FALSE),0)</f>
        <v>0</v>
      </c>
      <c r="N2948" s="42">
        <f>+IFERROR(VLOOKUP($A2948,'2022'!$A:$O,8,FALSE),0)</f>
        <v>0</v>
      </c>
      <c r="O2948" s="42">
        <f>+IFERROR(VLOOKUP($A2948,'2022'!$A:$O,9,FALSE),0)</f>
        <v>0</v>
      </c>
      <c r="P2948" s="42">
        <f>+IFERROR(VLOOKUP($A2948,'2022'!$A:$O,10,FALSE),0)</f>
        <v>0</v>
      </c>
      <c r="Q2948" s="42">
        <f>+IFERROR(VLOOKUP($A2948,'2022'!$A:$O,11,FALSE),0)</f>
        <v>0</v>
      </c>
      <c r="R2948" s="42">
        <f>+IFERROR(VLOOKUP($A2948,'2022'!$A:$O,12,FALSE),0)</f>
        <v>0</v>
      </c>
      <c r="S2948" s="42">
        <f>+IFERROR(VLOOKUP($A2948,'2022'!$A:$O,13,FALSE),0)</f>
        <v>0</v>
      </c>
      <c r="T2948" s="42">
        <f>+IFERROR(VLOOKUP($A2948,'2022'!$A:$O,14,FALSE),0)</f>
        <v>0</v>
      </c>
      <c r="U2948" s="42">
        <f>+IFERROR(VLOOKUP($A2948,'2022'!$A:$O,15,FALSE),0)</f>
        <v>0</v>
      </c>
    </row>
    <row r="2949" spans="1:21" hidden="1" x14ac:dyDescent="0.2">
      <c r="A2949" s="3">
        <v>7301010107</v>
      </c>
      <c r="B2949" s="4" t="s">
        <v>377</v>
      </c>
      <c r="C2949" s="4" t="s">
        <v>9</v>
      </c>
      <c r="D2949" s="4">
        <f t="shared" si="2831"/>
        <v>10</v>
      </c>
      <c r="E2949" s="42">
        <f t="shared" si="2851"/>
        <v>0</v>
      </c>
      <c r="F2949" s="42">
        <f>IFERROR(VLOOKUP($A2949,'2018'!$A$8:$C$209,3,FALSE),0)</f>
        <v>0</v>
      </c>
      <c r="G2949" s="42">
        <f>IFERROR(VLOOKUP($A2949,'2019'!$A$8:$C$282,3,FALSE),0)</f>
        <v>0</v>
      </c>
      <c r="H2949" s="42">
        <f>+IFERROR(VLOOKUP($A2949,'2020'!$A$14:$C$247,3,FALSE),0)</f>
        <v>0</v>
      </c>
      <c r="I2949" s="42">
        <f>+IFERROR(VLOOKUP($A2949,'2021'!$A$12:$C$276,3,FALSE),0)</f>
        <v>0</v>
      </c>
      <c r="J2949" s="42">
        <f>+IFERROR(VLOOKUP($A2949,'2022'!$A:$O,4,FALSE),0)</f>
        <v>0</v>
      </c>
      <c r="K2949" s="42">
        <f>+IFERROR(VLOOKUP($A2949,'2022'!$A:$O,5,FALSE),0)</f>
        <v>0</v>
      </c>
      <c r="L2949" s="42">
        <f>+IFERROR(VLOOKUP($A2949,'2022'!$A:$O,6,FALSE),0)</f>
        <v>0</v>
      </c>
      <c r="M2949" s="42">
        <f>+IFERROR(VLOOKUP($A2949,'2022'!$A:$O,7,FALSE),0)</f>
        <v>0</v>
      </c>
      <c r="N2949" s="42">
        <f>+IFERROR(VLOOKUP($A2949,'2022'!$A:$O,8,FALSE),0)</f>
        <v>0</v>
      </c>
      <c r="O2949" s="42">
        <f>+IFERROR(VLOOKUP($A2949,'2022'!$A:$O,9,FALSE),0)</f>
        <v>0</v>
      </c>
      <c r="P2949" s="42">
        <f>+IFERROR(VLOOKUP($A2949,'2022'!$A:$O,10,FALSE),0)</f>
        <v>0</v>
      </c>
      <c r="Q2949" s="42">
        <f>+IFERROR(VLOOKUP($A2949,'2022'!$A:$O,11,FALSE),0)</f>
        <v>0</v>
      </c>
      <c r="R2949" s="42">
        <f>+IFERROR(VLOOKUP($A2949,'2022'!$A:$O,12,FALSE),0)</f>
        <v>0</v>
      </c>
      <c r="S2949" s="42">
        <f>+IFERROR(VLOOKUP($A2949,'2022'!$A:$O,13,FALSE),0)</f>
        <v>0</v>
      </c>
      <c r="T2949" s="42">
        <f>+IFERROR(VLOOKUP($A2949,'2022'!$A:$O,14,FALSE),0)</f>
        <v>0</v>
      </c>
      <c r="U2949" s="42">
        <f>+IFERROR(VLOOKUP($A2949,'2022'!$A:$O,15,FALSE),0)</f>
        <v>0</v>
      </c>
    </row>
    <row r="2950" spans="1:21" hidden="1" x14ac:dyDescent="0.2">
      <c r="A2950" s="3">
        <v>7301010108</v>
      </c>
      <c r="B2950" s="4" t="s">
        <v>378</v>
      </c>
      <c r="C2950" s="4" t="s">
        <v>9</v>
      </c>
      <c r="D2950" s="4">
        <f t="shared" si="2831"/>
        <v>10</v>
      </c>
      <c r="E2950" s="42">
        <f t="shared" si="2851"/>
        <v>0</v>
      </c>
      <c r="F2950" s="42">
        <f>IFERROR(VLOOKUP($A2950,'2018'!$A$8:$C$209,3,FALSE),0)</f>
        <v>0</v>
      </c>
      <c r="G2950" s="42">
        <f>IFERROR(VLOOKUP($A2950,'2019'!$A$8:$C$282,3,FALSE),0)</f>
        <v>0</v>
      </c>
      <c r="H2950" s="42">
        <f>+IFERROR(VLOOKUP($A2950,'2020'!$A$14:$C$247,3,FALSE),0)</f>
        <v>0</v>
      </c>
      <c r="I2950" s="42">
        <f>+IFERROR(VLOOKUP($A2950,'2021'!$A$12:$C$276,3,FALSE),0)</f>
        <v>0</v>
      </c>
      <c r="J2950" s="42">
        <f>+IFERROR(VLOOKUP($A2950,'2022'!$A:$O,4,FALSE),0)</f>
        <v>0</v>
      </c>
      <c r="K2950" s="42">
        <f>+IFERROR(VLOOKUP($A2950,'2022'!$A:$O,5,FALSE),0)</f>
        <v>0</v>
      </c>
      <c r="L2950" s="42">
        <f>+IFERROR(VLOOKUP($A2950,'2022'!$A:$O,6,FALSE),0)</f>
        <v>0</v>
      </c>
      <c r="M2950" s="42">
        <f>+IFERROR(VLOOKUP($A2950,'2022'!$A:$O,7,FALSE),0)</f>
        <v>0</v>
      </c>
      <c r="N2950" s="42">
        <f>+IFERROR(VLOOKUP($A2950,'2022'!$A:$O,8,FALSE),0)</f>
        <v>0</v>
      </c>
      <c r="O2950" s="42">
        <f>+IFERROR(VLOOKUP($A2950,'2022'!$A:$O,9,FALSE),0)</f>
        <v>0</v>
      </c>
      <c r="P2950" s="42">
        <f>+IFERROR(VLOOKUP($A2950,'2022'!$A:$O,10,FALSE),0)</f>
        <v>0</v>
      </c>
      <c r="Q2950" s="42">
        <f>+IFERROR(VLOOKUP($A2950,'2022'!$A:$O,11,FALSE),0)</f>
        <v>0</v>
      </c>
      <c r="R2950" s="42">
        <f>+IFERROR(VLOOKUP($A2950,'2022'!$A:$O,12,FALSE),0)</f>
        <v>0</v>
      </c>
      <c r="S2950" s="42">
        <f>+IFERROR(VLOOKUP($A2950,'2022'!$A:$O,13,FALSE),0)</f>
        <v>0</v>
      </c>
      <c r="T2950" s="42">
        <f>+IFERROR(VLOOKUP($A2950,'2022'!$A:$O,14,FALSE),0)</f>
        <v>0</v>
      </c>
      <c r="U2950" s="42">
        <f>+IFERROR(VLOOKUP($A2950,'2022'!$A:$O,15,FALSE),0)</f>
        <v>0</v>
      </c>
    </row>
    <row r="2951" spans="1:21" hidden="1" x14ac:dyDescent="0.2">
      <c r="A2951" s="3">
        <v>7301010109</v>
      </c>
      <c r="B2951" s="4" t="s">
        <v>379</v>
      </c>
      <c r="C2951" s="4" t="s">
        <v>9</v>
      </c>
      <c r="D2951" s="4">
        <f t="shared" si="2831"/>
        <v>10</v>
      </c>
      <c r="E2951" s="42">
        <f t="shared" si="2851"/>
        <v>0</v>
      </c>
      <c r="F2951" s="42">
        <f>IFERROR(VLOOKUP($A2951,'2018'!$A$8:$C$209,3,FALSE),0)</f>
        <v>0</v>
      </c>
      <c r="G2951" s="42">
        <f>IFERROR(VLOOKUP($A2951,'2019'!$A$8:$C$282,3,FALSE),0)</f>
        <v>0</v>
      </c>
      <c r="H2951" s="42">
        <f>+IFERROR(VLOOKUP($A2951,'2020'!$A$14:$C$247,3,FALSE),0)</f>
        <v>0</v>
      </c>
      <c r="I2951" s="42">
        <f>+IFERROR(VLOOKUP($A2951,'2021'!$A$12:$C$276,3,FALSE),0)</f>
        <v>0</v>
      </c>
      <c r="J2951" s="42">
        <f>+IFERROR(VLOOKUP($A2951,'2022'!$A:$O,4,FALSE),0)</f>
        <v>0</v>
      </c>
      <c r="K2951" s="42">
        <f>+IFERROR(VLOOKUP($A2951,'2022'!$A:$O,5,FALSE),0)</f>
        <v>0</v>
      </c>
      <c r="L2951" s="42">
        <f>+IFERROR(VLOOKUP($A2951,'2022'!$A:$O,6,FALSE),0)</f>
        <v>0</v>
      </c>
      <c r="M2951" s="42">
        <f>+IFERROR(VLOOKUP($A2951,'2022'!$A:$O,7,FALSE),0)</f>
        <v>0</v>
      </c>
      <c r="N2951" s="42">
        <f>+IFERROR(VLOOKUP($A2951,'2022'!$A:$O,8,FALSE),0)</f>
        <v>0</v>
      </c>
      <c r="O2951" s="42">
        <f>+IFERROR(VLOOKUP($A2951,'2022'!$A:$O,9,FALSE),0)</f>
        <v>0</v>
      </c>
      <c r="P2951" s="42">
        <f>+IFERROR(VLOOKUP($A2951,'2022'!$A:$O,10,FALSE),0)</f>
        <v>0</v>
      </c>
      <c r="Q2951" s="42">
        <f>+IFERROR(VLOOKUP($A2951,'2022'!$A:$O,11,FALSE),0)</f>
        <v>0</v>
      </c>
      <c r="R2951" s="42">
        <f>+IFERROR(VLOOKUP($A2951,'2022'!$A:$O,12,FALSE),0)</f>
        <v>0</v>
      </c>
      <c r="S2951" s="42">
        <f>+IFERROR(VLOOKUP($A2951,'2022'!$A:$O,13,FALSE),0)</f>
        <v>0</v>
      </c>
      <c r="T2951" s="42">
        <f>+IFERROR(VLOOKUP($A2951,'2022'!$A:$O,14,FALSE),0)</f>
        <v>0</v>
      </c>
      <c r="U2951" s="42">
        <f>+IFERROR(VLOOKUP($A2951,'2022'!$A:$O,15,FALSE),0)</f>
        <v>0</v>
      </c>
    </row>
    <row r="2952" spans="1:21" hidden="1" x14ac:dyDescent="0.2">
      <c r="A2952" s="3">
        <v>7301010110</v>
      </c>
      <c r="B2952" s="4" t="s">
        <v>380</v>
      </c>
      <c r="C2952" s="4" t="s">
        <v>9</v>
      </c>
      <c r="D2952" s="4">
        <f t="shared" si="2831"/>
        <v>10</v>
      </c>
      <c r="E2952" s="42">
        <f t="shared" si="2851"/>
        <v>0</v>
      </c>
      <c r="F2952" s="42">
        <f>IFERROR(VLOOKUP($A2952,'2018'!$A$8:$C$209,3,FALSE),0)</f>
        <v>0</v>
      </c>
      <c r="G2952" s="42">
        <f>IFERROR(VLOOKUP($A2952,'2019'!$A$8:$C$282,3,FALSE),0)</f>
        <v>0</v>
      </c>
      <c r="H2952" s="42">
        <f>+IFERROR(VLOOKUP($A2952,'2020'!$A$14:$C$247,3,FALSE),0)</f>
        <v>0</v>
      </c>
      <c r="I2952" s="42">
        <f>+IFERROR(VLOOKUP($A2952,'2021'!$A$12:$C$276,3,FALSE),0)</f>
        <v>0</v>
      </c>
      <c r="J2952" s="42">
        <f>+IFERROR(VLOOKUP($A2952,'2022'!$A:$O,4,FALSE),0)</f>
        <v>0</v>
      </c>
      <c r="K2952" s="42">
        <f>+IFERROR(VLOOKUP($A2952,'2022'!$A:$O,5,FALSE),0)</f>
        <v>0</v>
      </c>
      <c r="L2952" s="42">
        <f>+IFERROR(VLOOKUP($A2952,'2022'!$A:$O,6,FALSE),0)</f>
        <v>0</v>
      </c>
      <c r="M2952" s="42">
        <f>+IFERROR(VLOOKUP($A2952,'2022'!$A:$O,7,FALSE),0)</f>
        <v>0</v>
      </c>
      <c r="N2952" s="42">
        <f>+IFERROR(VLOOKUP($A2952,'2022'!$A:$O,8,FALSE),0)</f>
        <v>0</v>
      </c>
      <c r="O2952" s="42">
        <f>+IFERROR(VLOOKUP($A2952,'2022'!$A:$O,9,FALSE),0)</f>
        <v>0</v>
      </c>
      <c r="P2952" s="42">
        <f>+IFERROR(VLOOKUP($A2952,'2022'!$A:$O,10,FALSE),0)</f>
        <v>0</v>
      </c>
      <c r="Q2952" s="42">
        <f>+IFERROR(VLOOKUP($A2952,'2022'!$A:$O,11,FALSE),0)</f>
        <v>0</v>
      </c>
      <c r="R2952" s="42">
        <f>+IFERROR(VLOOKUP($A2952,'2022'!$A:$O,12,FALSE),0)</f>
        <v>0</v>
      </c>
      <c r="S2952" s="42">
        <f>+IFERROR(VLOOKUP($A2952,'2022'!$A:$O,13,FALSE),0)</f>
        <v>0</v>
      </c>
      <c r="T2952" s="42">
        <f>+IFERROR(VLOOKUP($A2952,'2022'!$A:$O,14,FALSE),0)</f>
        <v>0</v>
      </c>
      <c r="U2952" s="42">
        <f>+IFERROR(VLOOKUP($A2952,'2022'!$A:$O,15,FALSE),0)</f>
        <v>0</v>
      </c>
    </row>
    <row r="2953" spans="1:21" hidden="1" x14ac:dyDescent="0.2">
      <c r="A2953" s="3">
        <v>7301010111</v>
      </c>
      <c r="B2953" s="4" t="s">
        <v>381</v>
      </c>
      <c r="C2953" s="4" t="s">
        <v>9</v>
      </c>
      <c r="D2953" s="4">
        <f t="shared" si="2831"/>
        <v>10</v>
      </c>
      <c r="E2953" s="42">
        <f t="shared" si="2851"/>
        <v>0</v>
      </c>
      <c r="F2953" s="42">
        <f>IFERROR(VLOOKUP($A2953,'2018'!$A$8:$C$209,3,FALSE),0)</f>
        <v>0</v>
      </c>
      <c r="G2953" s="42">
        <f>IFERROR(VLOOKUP($A2953,'2019'!$A$8:$C$282,3,FALSE),0)</f>
        <v>0</v>
      </c>
      <c r="H2953" s="42">
        <f>+IFERROR(VLOOKUP($A2953,'2020'!$A$14:$C$247,3,FALSE),0)</f>
        <v>0</v>
      </c>
      <c r="I2953" s="42">
        <f>+IFERROR(VLOOKUP($A2953,'2021'!$A$12:$C$276,3,FALSE),0)</f>
        <v>0</v>
      </c>
      <c r="J2953" s="42">
        <f>+IFERROR(VLOOKUP($A2953,'2022'!$A:$O,4,FALSE),0)</f>
        <v>0</v>
      </c>
      <c r="K2953" s="42">
        <f>+IFERROR(VLOOKUP($A2953,'2022'!$A:$O,5,FALSE),0)</f>
        <v>0</v>
      </c>
      <c r="L2953" s="42">
        <f>+IFERROR(VLOOKUP($A2953,'2022'!$A:$O,6,FALSE),0)</f>
        <v>0</v>
      </c>
      <c r="M2953" s="42">
        <f>+IFERROR(VLOOKUP($A2953,'2022'!$A:$O,7,FALSE),0)</f>
        <v>0</v>
      </c>
      <c r="N2953" s="42">
        <f>+IFERROR(VLOOKUP($A2953,'2022'!$A:$O,8,FALSE),0)</f>
        <v>0</v>
      </c>
      <c r="O2953" s="42">
        <f>+IFERROR(VLOOKUP($A2953,'2022'!$A:$O,9,FALSE),0)</f>
        <v>0</v>
      </c>
      <c r="P2953" s="42">
        <f>+IFERROR(VLOOKUP($A2953,'2022'!$A:$O,10,FALSE),0)</f>
        <v>0</v>
      </c>
      <c r="Q2953" s="42">
        <f>+IFERROR(VLOOKUP($A2953,'2022'!$A:$O,11,FALSE),0)</f>
        <v>0</v>
      </c>
      <c r="R2953" s="42">
        <f>+IFERROR(VLOOKUP($A2953,'2022'!$A:$O,12,FALSE),0)</f>
        <v>0</v>
      </c>
      <c r="S2953" s="42">
        <f>+IFERROR(VLOOKUP($A2953,'2022'!$A:$O,13,FALSE),0)</f>
        <v>0</v>
      </c>
      <c r="T2953" s="42">
        <f>+IFERROR(VLOOKUP($A2953,'2022'!$A:$O,14,FALSE),0)</f>
        <v>0</v>
      </c>
      <c r="U2953" s="42">
        <f>+IFERROR(VLOOKUP($A2953,'2022'!$A:$O,15,FALSE),0)</f>
        <v>0</v>
      </c>
    </row>
    <row r="2954" spans="1:21" ht="12" hidden="1" customHeight="1" x14ac:dyDescent="0.2">
      <c r="A2954" s="3">
        <v>7301010112</v>
      </c>
      <c r="B2954" s="4" t="s">
        <v>382</v>
      </c>
      <c r="C2954" s="4" t="s">
        <v>9</v>
      </c>
      <c r="D2954" s="4">
        <f t="shared" si="2831"/>
        <v>10</v>
      </c>
      <c r="E2954" s="42">
        <f t="shared" si="2851"/>
        <v>0</v>
      </c>
      <c r="F2954" s="42">
        <f>IFERROR(VLOOKUP($A2954,'2018'!$A$8:$C$209,3,FALSE),0)</f>
        <v>0</v>
      </c>
      <c r="G2954" s="42">
        <f>IFERROR(VLOOKUP($A2954,'2019'!$A$8:$C$282,3,FALSE),0)</f>
        <v>0</v>
      </c>
      <c r="H2954" s="42">
        <f>+IFERROR(VLOOKUP($A2954,'2020'!$A$14:$C$247,3,FALSE),0)</f>
        <v>0</v>
      </c>
      <c r="I2954" s="42">
        <f>+IFERROR(VLOOKUP($A2954,'2021'!$A$12:$C$276,3,FALSE),0)</f>
        <v>0</v>
      </c>
      <c r="J2954" s="42">
        <f>+IFERROR(VLOOKUP($A2954,'2022'!$A:$O,4,FALSE),0)</f>
        <v>0</v>
      </c>
      <c r="K2954" s="42">
        <f>+IFERROR(VLOOKUP($A2954,'2022'!$A:$O,5,FALSE),0)</f>
        <v>0</v>
      </c>
      <c r="L2954" s="42">
        <f>+IFERROR(VLOOKUP($A2954,'2022'!$A:$O,6,FALSE),0)</f>
        <v>0</v>
      </c>
      <c r="M2954" s="42">
        <f>+IFERROR(VLOOKUP($A2954,'2022'!$A:$O,7,FALSE),0)</f>
        <v>0</v>
      </c>
      <c r="N2954" s="42">
        <f>+IFERROR(VLOOKUP($A2954,'2022'!$A:$O,8,FALSE),0)</f>
        <v>0</v>
      </c>
      <c r="O2954" s="42">
        <f>+IFERROR(VLOOKUP($A2954,'2022'!$A:$O,9,FALSE),0)</f>
        <v>0</v>
      </c>
      <c r="P2954" s="42">
        <f>+IFERROR(VLOOKUP($A2954,'2022'!$A:$O,10,FALSE),0)</f>
        <v>0</v>
      </c>
      <c r="Q2954" s="42">
        <f>+IFERROR(VLOOKUP($A2954,'2022'!$A:$O,11,FALSE),0)</f>
        <v>0</v>
      </c>
      <c r="R2954" s="42">
        <f>+IFERROR(VLOOKUP($A2954,'2022'!$A:$O,12,FALSE),0)</f>
        <v>0</v>
      </c>
      <c r="S2954" s="42">
        <f>+IFERROR(VLOOKUP($A2954,'2022'!$A:$O,13,FALSE),0)</f>
        <v>0</v>
      </c>
      <c r="T2954" s="42">
        <f>+IFERROR(VLOOKUP($A2954,'2022'!$A:$O,14,FALSE),0)</f>
        <v>0</v>
      </c>
      <c r="U2954" s="42">
        <f>+IFERROR(VLOOKUP($A2954,'2022'!$A:$O,15,FALSE),0)</f>
        <v>0</v>
      </c>
    </row>
    <row r="2955" spans="1:21" hidden="1" x14ac:dyDescent="0.2">
      <c r="A2955" s="3">
        <v>7301010113</v>
      </c>
      <c r="B2955" s="4" t="s">
        <v>383</v>
      </c>
      <c r="C2955" s="4" t="s">
        <v>9</v>
      </c>
      <c r="D2955" s="4">
        <f t="shared" si="2831"/>
        <v>10</v>
      </c>
      <c r="E2955" s="42">
        <f t="shared" si="2851"/>
        <v>0</v>
      </c>
      <c r="F2955" s="42">
        <f>IFERROR(VLOOKUP($A2955,'2018'!$A$8:$C$209,3,FALSE),0)</f>
        <v>0</v>
      </c>
      <c r="G2955" s="42">
        <f>IFERROR(VLOOKUP($A2955,'2019'!$A$8:$C$282,3,FALSE),0)</f>
        <v>0</v>
      </c>
      <c r="H2955" s="42">
        <f>+IFERROR(VLOOKUP($A2955,'2020'!$A$14:$C$247,3,FALSE),0)</f>
        <v>0</v>
      </c>
      <c r="I2955" s="42">
        <f>+IFERROR(VLOOKUP($A2955,'2021'!$A$12:$C$276,3,FALSE),0)</f>
        <v>0</v>
      </c>
      <c r="J2955" s="42">
        <f>+IFERROR(VLOOKUP($A2955,'2022'!$A:$O,4,FALSE),0)</f>
        <v>0</v>
      </c>
      <c r="K2955" s="42">
        <f>+IFERROR(VLOOKUP($A2955,'2022'!$A:$O,5,FALSE),0)</f>
        <v>0</v>
      </c>
      <c r="L2955" s="42">
        <f>+IFERROR(VLOOKUP($A2955,'2022'!$A:$O,6,FALSE),0)</f>
        <v>0</v>
      </c>
      <c r="M2955" s="42">
        <f>+IFERROR(VLOOKUP($A2955,'2022'!$A:$O,7,FALSE),0)</f>
        <v>0</v>
      </c>
      <c r="N2955" s="42">
        <f>+IFERROR(VLOOKUP($A2955,'2022'!$A:$O,8,FALSE),0)</f>
        <v>0</v>
      </c>
      <c r="O2955" s="42">
        <f>+IFERROR(VLOOKUP($A2955,'2022'!$A:$O,9,FALSE),0)</f>
        <v>0</v>
      </c>
      <c r="P2955" s="42">
        <f>+IFERROR(VLOOKUP($A2955,'2022'!$A:$O,10,FALSE),0)</f>
        <v>0</v>
      </c>
      <c r="Q2955" s="42">
        <f>+IFERROR(VLOOKUP($A2955,'2022'!$A:$O,11,FALSE),0)</f>
        <v>0</v>
      </c>
      <c r="R2955" s="42">
        <f>+IFERROR(VLOOKUP($A2955,'2022'!$A:$O,12,FALSE),0)</f>
        <v>0</v>
      </c>
      <c r="S2955" s="42">
        <f>+IFERROR(VLOOKUP($A2955,'2022'!$A:$O,13,FALSE),0)</f>
        <v>0</v>
      </c>
      <c r="T2955" s="42">
        <f>+IFERROR(VLOOKUP($A2955,'2022'!$A:$O,14,FALSE),0)</f>
        <v>0</v>
      </c>
      <c r="U2955" s="42">
        <f>+IFERROR(VLOOKUP($A2955,'2022'!$A:$O,15,FALSE),0)</f>
        <v>0</v>
      </c>
    </row>
    <row r="2956" spans="1:21" hidden="1" x14ac:dyDescent="0.2">
      <c r="A2956" s="3">
        <v>7301010114</v>
      </c>
      <c r="B2956" s="4" t="s">
        <v>370</v>
      </c>
      <c r="C2956" s="4" t="s">
        <v>9</v>
      </c>
      <c r="D2956" s="4">
        <f t="shared" si="2831"/>
        <v>10</v>
      </c>
      <c r="E2956" s="42">
        <f t="shared" si="2851"/>
        <v>0</v>
      </c>
      <c r="F2956" s="42">
        <f>IFERROR(VLOOKUP($A2956,'2018'!$A$8:$C$209,3,FALSE),0)</f>
        <v>0</v>
      </c>
      <c r="G2956" s="42">
        <f>IFERROR(VLOOKUP($A2956,'2019'!$A$8:$C$282,3,FALSE),0)</f>
        <v>0</v>
      </c>
      <c r="H2956" s="42">
        <f>+IFERROR(VLOOKUP($A2956,'2020'!$A$14:$C$247,3,FALSE),0)</f>
        <v>0</v>
      </c>
      <c r="I2956" s="42">
        <f>+IFERROR(VLOOKUP($A2956,'2021'!$A$12:$C$276,3,FALSE),0)</f>
        <v>0</v>
      </c>
      <c r="J2956" s="42">
        <f>+IFERROR(VLOOKUP($A2956,'2022'!$A:$O,4,FALSE),0)</f>
        <v>0</v>
      </c>
      <c r="K2956" s="42">
        <f>+IFERROR(VLOOKUP($A2956,'2022'!$A:$O,5,FALSE),0)</f>
        <v>0</v>
      </c>
      <c r="L2956" s="42">
        <f>+IFERROR(VLOOKUP($A2956,'2022'!$A:$O,6,FALSE),0)</f>
        <v>0</v>
      </c>
      <c r="M2956" s="42">
        <f>+IFERROR(VLOOKUP($A2956,'2022'!$A:$O,7,FALSE),0)</f>
        <v>0</v>
      </c>
      <c r="N2956" s="42">
        <f>+IFERROR(VLOOKUP($A2956,'2022'!$A:$O,8,FALSE),0)</f>
        <v>0</v>
      </c>
      <c r="O2956" s="42">
        <f>+IFERROR(VLOOKUP($A2956,'2022'!$A:$O,9,FALSE),0)</f>
        <v>0</v>
      </c>
      <c r="P2956" s="42">
        <f>+IFERROR(VLOOKUP($A2956,'2022'!$A:$O,10,FALSE),0)</f>
        <v>0</v>
      </c>
      <c r="Q2956" s="42">
        <f>+IFERROR(VLOOKUP($A2956,'2022'!$A:$O,11,FALSE),0)</f>
        <v>0</v>
      </c>
      <c r="R2956" s="42">
        <f>+IFERROR(VLOOKUP($A2956,'2022'!$A:$O,12,FALSE),0)</f>
        <v>0</v>
      </c>
      <c r="S2956" s="42">
        <f>+IFERROR(VLOOKUP($A2956,'2022'!$A:$O,13,FALSE),0)</f>
        <v>0</v>
      </c>
      <c r="T2956" s="42">
        <f>+IFERROR(VLOOKUP($A2956,'2022'!$A:$O,14,FALSE),0)</f>
        <v>0</v>
      </c>
      <c r="U2956" s="42">
        <f>+IFERROR(VLOOKUP($A2956,'2022'!$A:$O,15,FALSE),0)</f>
        <v>0</v>
      </c>
    </row>
    <row r="2957" spans="1:21" hidden="1" x14ac:dyDescent="0.2">
      <c r="A2957" s="3">
        <v>7301010115</v>
      </c>
      <c r="B2957" s="4" t="s">
        <v>384</v>
      </c>
      <c r="C2957" s="4" t="s">
        <v>9</v>
      </c>
      <c r="D2957" s="4">
        <f t="shared" si="2831"/>
        <v>10</v>
      </c>
      <c r="E2957" s="42">
        <f t="shared" si="2851"/>
        <v>0</v>
      </c>
      <c r="F2957" s="42">
        <f>IFERROR(VLOOKUP($A2957,'2018'!$A$8:$C$209,3,FALSE),0)</f>
        <v>0</v>
      </c>
      <c r="G2957" s="42">
        <f>IFERROR(VLOOKUP($A2957,'2019'!$A$8:$C$282,3,FALSE),0)</f>
        <v>0</v>
      </c>
      <c r="H2957" s="42">
        <f>+IFERROR(VLOOKUP($A2957,'2020'!$A$14:$C$247,3,FALSE),0)</f>
        <v>0</v>
      </c>
      <c r="I2957" s="42">
        <f>+IFERROR(VLOOKUP($A2957,'2021'!$A$12:$C$276,3,FALSE),0)</f>
        <v>0</v>
      </c>
      <c r="J2957" s="42">
        <f>+IFERROR(VLOOKUP($A2957,'2022'!$A:$O,4,FALSE),0)</f>
        <v>0</v>
      </c>
      <c r="K2957" s="42">
        <f>+IFERROR(VLOOKUP($A2957,'2022'!$A:$O,5,FALSE),0)</f>
        <v>0</v>
      </c>
      <c r="L2957" s="42">
        <f>+IFERROR(VLOOKUP($A2957,'2022'!$A:$O,6,FALSE),0)</f>
        <v>0</v>
      </c>
      <c r="M2957" s="42">
        <f>+IFERROR(VLOOKUP($A2957,'2022'!$A:$O,7,FALSE),0)</f>
        <v>0</v>
      </c>
      <c r="N2957" s="42">
        <f>+IFERROR(VLOOKUP($A2957,'2022'!$A:$O,8,FALSE),0)</f>
        <v>0</v>
      </c>
      <c r="O2957" s="42">
        <f>+IFERROR(VLOOKUP($A2957,'2022'!$A:$O,9,FALSE),0)</f>
        <v>0</v>
      </c>
      <c r="P2957" s="42">
        <f>+IFERROR(VLOOKUP($A2957,'2022'!$A:$O,10,FALSE),0)</f>
        <v>0</v>
      </c>
      <c r="Q2957" s="42">
        <f>+IFERROR(VLOOKUP($A2957,'2022'!$A:$O,11,FALSE),0)</f>
        <v>0</v>
      </c>
      <c r="R2957" s="42">
        <f>+IFERROR(VLOOKUP($A2957,'2022'!$A:$O,12,FALSE),0)</f>
        <v>0</v>
      </c>
      <c r="S2957" s="42">
        <f>+IFERROR(VLOOKUP($A2957,'2022'!$A:$O,13,FALSE),0)</f>
        <v>0</v>
      </c>
      <c r="T2957" s="42">
        <f>+IFERROR(VLOOKUP($A2957,'2022'!$A:$O,14,FALSE),0)</f>
        <v>0</v>
      </c>
      <c r="U2957" s="42">
        <f>+IFERROR(VLOOKUP($A2957,'2022'!$A:$O,15,FALSE),0)</f>
        <v>0</v>
      </c>
    </row>
    <row r="2958" spans="1:21" hidden="1" x14ac:dyDescent="0.2">
      <c r="A2958" s="3">
        <v>7301010116</v>
      </c>
      <c r="B2958" s="4" t="s">
        <v>1041</v>
      </c>
      <c r="C2958" s="4" t="s">
        <v>9</v>
      </c>
      <c r="D2958" s="4">
        <f t="shared" si="2831"/>
        <v>10</v>
      </c>
      <c r="E2958" s="42">
        <f t="shared" si="2851"/>
        <v>0</v>
      </c>
      <c r="F2958" s="42">
        <f>IFERROR(VLOOKUP($A2958,'2018'!$A$8:$C$209,3,FALSE),0)</f>
        <v>0</v>
      </c>
      <c r="G2958" s="42">
        <f>IFERROR(VLOOKUP($A2958,'2019'!$A$8:$C$282,3,FALSE),0)</f>
        <v>0</v>
      </c>
      <c r="H2958" s="42">
        <f>+IFERROR(VLOOKUP($A2958,'2020'!$A$14:$C$247,3,FALSE),0)</f>
        <v>0</v>
      </c>
      <c r="I2958" s="42">
        <f>+IFERROR(VLOOKUP($A2958,'2021'!$A$12:$C$276,3,FALSE),0)</f>
        <v>0</v>
      </c>
      <c r="J2958" s="42">
        <f>+IFERROR(VLOOKUP($A2958,'2022'!$A:$O,4,FALSE),0)</f>
        <v>0</v>
      </c>
      <c r="K2958" s="42">
        <f>+IFERROR(VLOOKUP($A2958,'2022'!$A:$O,5,FALSE),0)</f>
        <v>0</v>
      </c>
      <c r="L2958" s="42">
        <f>+IFERROR(VLOOKUP($A2958,'2022'!$A:$O,6,FALSE),0)</f>
        <v>0</v>
      </c>
      <c r="M2958" s="42">
        <f>+IFERROR(VLOOKUP($A2958,'2022'!$A:$O,7,FALSE),0)</f>
        <v>0</v>
      </c>
      <c r="N2958" s="42">
        <f>+IFERROR(VLOOKUP($A2958,'2022'!$A:$O,8,FALSE),0)</f>
        <v>0</v>
      </c>
      <c r="O2958" s="42">
        <f>+IFERROR(VLOOKUP($A2958,'2022'!$A:$O,9,FALSE),0)</f>
        <v>0</v>
      </c>
      <c r="P2958" s="42">
        <f>+IFERROR(VLOOKUP($A2958,'2022'!$A:$O,10,FALSE),0)</f>
        <v>0</v>
      </c>
      <c r="Q2958" s="42">
        <f>+IFERROR(VLOOKUP($A2958,'2022'!$A:$O,11,FALSE),0)</f>
        <v>0</v>
      </c>
      <c r="R2958" s="42">
        <f>+IFERROR(VLOOKUP($A2958,'2022'!$A:$O,12,FALSE),0)</f>
        <v>0</v>
      </c>
      <c r="S2958" s="42">
        <f>+IFERROR(VLOOKUP($A2958,'2022'!$A:$O,13,FALSE),0)</f>
        <v>0</v>
      </c>
      <c r="T2958" s="42">
        <f>+IFERROR(VLOOKUP($A2958,'2022'!$A:$O,14,FALSE),0)</f>
        <v>0</v>
      </c>
      <c r="U2958" s="42">
        <f>+IFERROR(VLOOKUP($A2958,'2022'!$A:$O,15,FALSE),0)</f>
        <v>0</v>
      </c>
    </row>
    <row r="2959" spans="1:21" hidden="1" x14ac:dyDescent="0.2">
      <c r="A2959" s="3">
        <v>7301010185</v>
      </c>
      <c r="B2959" s="4" t="s">
        <v>386</v>
      </c>
      <c r="C2959" s="4" t="s">
        <v>9</v>
      </c>
      <c r="D2959" s="4">
        <f t="shared" si="2831"/>
        <v>10</v>
      </c>
      <c r="E2959" s="42">
        <f t="shared" si="2851"/>
        <v>0</v>
      </c>
      <c r="F2959" s="42">
        <f>IFERROR(VLOOKUP($A2959,'2018'!$A$8:$C$209,3,FALSE),0)</f>
        <v>0</v>
      </c>
      <c r="G2959" s="42">
        <f>IFERROR(VLOOKUP($A2959,'2019'!$A$8:$C$282,3,FALSE),0)</f>
        <v>0</v>
      </c>
      <c r="H2959" s="42">
        <f>+IFERROR(VLOOKUP($A2959,'2020'!$A$14:$C$247,3,FALSE),0)</f>
        <v>0</v>
      </c>
      <c r="I2959" s="42">
        <f>+IFERROR(VLOOKUP($A2959,'2021'!$A$12:$C$276,3,FALSE),0)</f>
        <v>0</v>
      </c>
      <c r="J2959" s="42">
        <f>+IFERROR(VLOOKUP($A2959,'2022'!$A:$O,4,FALSE),0)</f>
        <v>0</v>
      </c>
      <c r="K2959" s="42">
        <f>+IFERROR(VLOOKUP($A2959,'2022'!$A:$O,5,FALSE),0)</f>
        <v>0</v>
      </c>
      <c r="L2959" s="42">
        <f>+IFERROR(VLOOKUP($A2959,'2022'!$A:$O,6,FALSE),0)</f>
        <v>0</v>
      </c>
      <c r="M2959" s="42">
        <f>+IFERROR(VLOOKUP($A2959,'2022'!$A:$O,7,FALSE),0)</f>
        <v>0</v>
      </c>
      <c r="N2959" s="42">
        <f>+IFERROR(VLOOKUP($A2959,'2022'!$A:$O,8,FALSE),0)</f>
        <v>0</v>
      </c>
      <c r="O2959" s="42">
        <f>+IFERROR(VLOOKUP($A2959,'2022'!$A:$O,9,FALSE),0)</f>
        <v>0</v>
      </c>
      <c r="P2959" s="42">
        <f>+IFERROR(VLOOKUP($A2959,'2022'!$A:$O,10,FALSE),0)</f>
        <v>0</v>
      </c>
      <c r="Q2959" s="42">
        <f>+IFERROR(VLOOKUP($A2959,'2022'!$A:$O,11,FALSE),0)</f>
        <v>0</v>
      </c>
      <c r="R2959" s="42">
        <f>+IFERROR(VLOOKUP($A2959,'2022'!$A:$O,12,FALSE),0)</f>
        <v>0</v>
      </c>
      <c r="S2959" s="42">
        <f>+IFERROR(VLOOKUP($A2959,'2022'!$A:$O,13,FALSE),0)</f>
        <v>0</v>
      </c>
      <c r="T2959" s="42">
        <f>+IFERROR(VLOOKUP($A2959,'2022'!$A:$O,14,FALSE),0)</f>
        <v>0</v>
      </c>
      <c r="U2959" s="42">
        <f>+IFERROR(VLOOKUP($A2959,'2022'!$A:$O,15,FALSE),0)</f>
        <v>0</v>
      </c>
    </row>
    <row r="2960" spans="1:21" hidden="1" x14ac:dyDescent="0.2">
      <c r="A2960" s="3">
        <v>7301010190</v>
      </c>
      <c r="B2960" s="4" t="s">
        <v>387</v>
      </c>
      <c r="C2960" s="4" t="s">
        <v>9</v>
      </c>
      <c r="D2960" s="4">
        <f t="shared" si="2831"/>
        <v>10</v>
      </c>
      <c r="E2960" s="42">
        <f t="shared" si="2851"/>
        <v>0</v>
      </c>
      <c r="F2960" s="42">
        <f>IFERROR(VLOOKUP($A2960,'2018'!$A$8:$C$209,3,FALSE),0)</f>
        <v>0</v>
      </c>
      <c r="G2960" s="42">
        <f>IFERROR(VLOOKUP($A2960,'2019'!$A$8:$C$282,3,FALSE),0)</f>
        <v>0</v>
      </c>
      <c r="H2960" s="42">
        <f>+IFERROR(VLOOKUP($A2960,'2020'!$A$14:$C$247,3,FALSE),0)</f>
        <v>0</v>
      </c>
      <c r="I2960" s="42">
        <f>+IFERROR(VLOOKUP($A2960,'2021'!$A$12:$C$276,3,FALSE),0)</f>
        <v>0</v>
      </c>
      <c r="J2960" s="42">
        <f>+IFERROR(VLOOKUP($A2960,'2022'!$A:$O,4,FALSE),0)</f>
        <v>0</v>
      </c>
      <c r="K2960" s="42">
        <f>+IFERROR(VLOOKUP($A2960,'2022'!$A:$O,5,FALSE),0)</f>
        <v>0</v>
      </c>
      <c r="L2960" s="42">
        <f>+IFERROR(VLOOKUP($A2960,'2022'!$A:$O,6,FALSE),0)</f>
        <v>0</v>
      </c>
      <c r="M2960" s="42">
        <f>+IFERROR(VLOOKUP($A2960,'2022'!$A:$O,7,FALSE),0)</f>
        <v>0</v>
      </c>
      <c r="N2960" s="42">
        <f>+IFERROR(VLOOKUP($A2960,'2022'!$A:$O,8,FALSE),0)</f>
        <v>0</v>
      </c>
      <c r="O2960" s="42">
        <f>+IFERROR(VLOOKUP($A2960,'2022'!$A:$O,9,FALSE),0)</f>
        <v>0</v>
      </c>
      <c r="P2960" s="42">
        <f>+IFERROR(VLOOKUP($A2960,'2022'!$A:$O,10,FALSE),0)</f>
        <v>0</v>
      </c>
      <c r="Q2960" s="42">
        <f>+IFERROR(VLOOKUP($A2960,'2022'!$A:$O,11,FALSE),0)</f>
        <v>0</v>
      </c>
      <c r="R2960" s="42">
        <f>+IFERROR(VLOOKUP($A2960,'2022'!$A:$O,12,FALSE),0)</f>
        <v>0</v>
      </c>
      <c r="S2960" s="42">
        <f>+IFERROR(VLOOKUP($A2960,'2022'!$A:$O,13,FALSE),0)</f>
        <v>0</v>
      </c>
      <c r="T2960" s="42">
        <f>+IFERROR(VLOOKUP($A2960,'2022'!$A:$O,14,FALSE),0)</f>
        <v>0</v>
      </c>
      <c r="U2960" s="42">
        <f>+IFERROR(VLOOKUP($A2960,'2022'!$A:$O,15,FALSE),0)</f>
        <v>0</v>
      </c>
    </row>
    <row r="2961" spans="1:21" ht="12" hidden="1" customHeight="1" x14ac:dyDescent="0.2">
      <c r="A2961" s="3">
        <v>7301010199</v>
      </c>
      <c r="B2961" s="4" t="s">
        <v>1253</v>
      </c>
      <c r="C2961" s="4" t="s">
        <v>9</v>
      </c>
      <c r="D2961" s="4">
        <f t="shared" si="2831"/>
        <v>10</v>
      </c>
      <c r="E2961" s="42">
        <f t="shared" si="2851"/>
        <v>0</v>
      </c>
      <c r="F2961" s="42">
        <f>IFERROR(VLOOKUP($A2961,'2018'!$A$8:$C$209,3,FALSE),0)</f>
        <v>0</v>
      </c>
      <c r="G2961" s="42">
        <f>IFERROR(VLOOKUP($A2961,'2019'!$A$8:$C$282,3,FALSE),0)</f>
        <v>0</v>
      </c>
      <c r="H2961" s="42">
        <f>+IFERROR(VLOOKUP($A2961,'2020'!$A$14:$C$247,3,FALSE),0)</f>
        <v>0</v>
      </c>
      <c r="I2961" s="42">
        <f>+IFERROR(VLOOKUP($A2961,'2021'!$A$12:$C$276,3,FALSE),0)</f>
        <v>0</v>
      </c>
      <c r="J2961" s="42">
        <f>+IFERROR(VLOOKUP($A2961,'2022'!$A:$O,4,FALSE),0)</f>
        <v>0</v>
      </c>
      <c r="K2961" s="42">
        <f>+IFERROR(VLOOKUP($A2961,'2022'!$A:$O,5,FALSE),0)</f>
        <v>0</v>
      </c>
      <c r="L2961" s="42">
        <f>+IFERROR(VLOOKUP($A2961,'2022'!$A:$O,6,FALSE),0)</f>
        <v>0</v>
      </c>
      <c r="M2961" s="42">
        <f>+IFERROR(VLOOKUP($A2961,'2022'!$A:$O,7,FALSE),0)</f>
        <v>0</v>
      </c>
      <c r="N2961" s="42">
        <f>+IFERROR(VLOOKUP($A2961,'2022'!$A:$O,8,FALSE),0)</f>
        <v>0</v>
      </c>
      <c r="O2961" s="42">
        <f>+IFERROR(VLOOKUP($A2961,'2022'!$A:$O,9,FALSE),0)</f>
        <v>0</v>
      </c>
      <c r="P2961" s="42">
        <f>+IFERROR(VLOOKUP($A2961,'2022'!$A:$O,10,FALSE),0)</f>
        <v>0</v>
      </c>
      <c r="Q2961" s="42">
        <f>+IFERROR(VLOOKUP($A2961,'2022'!$A:$O,11,FALSE),0)</f>
        <v>0</v>
      </c>
      <c r="R2961" s="42">
        <f>+IFERROR(VLOOKUP($A2961,'2022'!$A:$O,12,FALSE),0)</f>
        <v>0</v>
      </c>
      <c r="S2961" s="42">
        <f>+IFERROR(VLOOKUP($A2961,'2022'!$A:$O,13,FALSE),0)</f>
        <v>0</v>
      </c>
      <c r="T2961" s="42">
        <f>+IFERROR(VLOOKUP($A2961,'2022'!$A:$O,14,FALSE),0)</f>
        <v>0</v>
      </c>
      <c r="U2961" s="42">
        <f>+IFERROR(VLOOKUP($A2961,'2022'!$A:$O,15,FALSE),0)</f>
        <v>0</v>
      </c>
    </row>
    <row r="2962" spans="1:21" ht="12" hidden="1" x14ac:dyDescent="0.25">
      <c r="A2962" s="34">
        <v>73010102</v>
      </c>
      <c r="B2962" s="35" t="s">
        <v>190</v>
      </c>
      <c r="C2962" s="35" t="s">
        <v>5</v>
      </c>
      <c r="D2962" s="35">
        <f t="shared" si="2831"/>
        <v>8</v>
      </c>
      <c r="E2962" s="41">
        <f t="shared" ref="E2962:L2962" si="2852">SUBTOTAL(9,E2963:E2968)</f>
        <v>0</v>
      </c>
      <c r="F2962" s="41">
        <f t="shared" si="2852"/>
        <v>0</v>
      </c>
      <c r="G2962" s="41">
        <f t="shared" si="2852"/>
        <v>0</v>
      </c>
      <c r="H2962" s="41">
        <f t="shared" ref="H2962" si="2853">SUBTOTAL(9,H2963:H2968)</f>
        <v>0</v>
      </c>
      <c r="I2962" s="41">
        <f t="shared" ref="I2962" si="2854">SUBTOTAL(9,I2963:I2968)</f>
        <v>0</v>
      </c>
      <c r="J2962" s="41">
        <f t="shared" si="2852"/>
        <v>0</v>
      </c>
      <c r="K2962" s="41">
        <f t="shared" si="2852"/>
        <v>0</v>
      </c>
      <c r="L2962" s="41">
        <f t="shared" si="2852"/>
        <v>0</v>
      </c>
      <c r="M2962" s="41">
        <f t="shared" ref="M2962:N2962" si="2855">SUBTOTAL(9,M2963:M2968)</f>
        <v>0</v>
      </c>
      <c r="N2962" s="41">
        <f t="shared" si="2855"/>
        <v>0</v>
      </c>
      <c r="O2962" s="41">
        <f t="shared" ref="O2962:S2962" si="2856">SUBTOTAL(9,O2963:O2968)</f>
        <v>0</v>
      </c>
      <c r="P2962" s="41">
        <f t="shared" si="2856"/>
        <v>0</v>
      </c>
      <c r="Q2962" s="41">
        <f t="shared" si="2856"/>
        <v>0</v>
      </c>
      <c r="R2962" s="41">
        <f t="shared" si="2856"/>
        <v>0</v>
      </c>
      <c r="S2962" s="41">
        <f t="shared" si="2856"/>
        <v>0</v>
      </c>
      <c r="T2962" s="41">
        <f t="shared" ref="T2962:U2962" si="2857">SUBTOTAL(9,T2963:T2968)</f>
        <v>0</v>
      </c>
      <c r="U2962" s="41">
        <f t="shared" si="2857"/>
        <v>0</v>
      </c>
    </row>
    <row r="2963" spans="1:21" hidden="1" x14ac:dyDescent="0.2">
      <c r="A2963" s="3">
        <v>7301010201</v>
      </c>
      <c r="B2963" s="4" t="s">
        <v>388</v>
      </c>
      <c r="C2963" s="4" t="s">
        <v>9</v>
      </c>
      <c r="D2963" s="4">
        <f t="shared" si="2831"/>
        <v>10</v>
      </c>
      <c r="E2963" s="42">
        <f t="shared" ref="E2963:E2968" si="2858">+F2963+G2963+J2963+K2963+L2963+H2963+M2963+N2963+I2963+O2963+P2963+Q2963+R2963+S2963+T2963+U2963</f>
        <v>0</v>
      </c>
      <c r="F2963" s="42">
        <f>IFERROR(VLOOKUP($A2963,'2018'!$A$8:$C$209,3,FALSE),0)</f>
        <v>0</v>
      </c>
      <c r="G2963" s="42">
        <f>IFERROR(VLOOKUP($A2963,'2019'!$A$8:$C$282,3,FALSE),0)</f>
        <v>0</v>
      </c>
      <c r="H2963" s="42">
        <f>+IFERROR(VLOOKUP($A2963,'2020'!$A$14:$C$247,3,FALSE),0)</f>
        <v>0</v>
      </c>
      <c r="I2963" s="42">
        <f>+IFERROR(VLOOKUP($A2963,'2021'!$A$12:$C$276,3,FALSE),0)</f>
        <v>0</v>
      </c>
      <c r="J2963" s="42">
        <f>+IFERROR(VLOOKUP($A2963,'2022'!$A:$O,4,FALSE),0)</f>
        <v>0</v>
      </c>
      <c r="K2963" s="42">
        <f>+IFERROR(VLOOKUP($A2963,'2022'!$A:$O,5,FALSE),0)</f>
        <v>0</v>
      </c>
      <c r="L2963" s="42">
        <f>+IFERROR(VLOOKUP($A2963,'2022'!$A:$O,6,FALSE),0)</f>
        <v>0</v>
      </c>
      <c r="M2963" s="42">
        <f>+IFERROR(VLOOKUP($A2963,'2022'!$A:$O,7,FALSE),0)</f>
        <v>0</v>
      </c>
      <c r="N2963" s="42">
        <f>+IFERROR(VLOOKUP($A2963,'2022'!$A:$O,8,FALSE),0)</f>
        <v>0</v>
      </c>
      <c r="O2963" s="42">
        <f>+IFERROR(VLOOKUP($A2963,'2022'!$A:$O,9,FALSE),0)</f>
        <v>0</v>
      </c>
      <c r="P2963" s="42">
        <f>+IFERROR(VLOOKUP($A2963,'2022'!$A:$O,10,FALSE),0)</f>
        <v>0</v>
      </c>
      <c r="Q2963" s="42">
        <f>+IFERROR(VLOOKUP($A2963,'2022'!$A:$O,11,FALSE),0)</f>
        <v>0</v>
      </c>
      <c r="R2963" s="42">
        <f>+IFERROR(VLOOKUP($A2963,'2022'!$A:$O,12,FALSE),0)</f>
        <v>0</v>
      </c>
      <c r="S2963" s="42">
        <f>+IFERROR(VLOOKUP($A2963,'2022'!$A:$O,13,FALSE),0)</f>
        <v>0</v>
      </c>
      <c r="T2963" s="42">
        <f>+IFERROR(VLOOKUP($A2963,'2022'!$A:$O,14,FALSE),0)</f>
        <v>0</v>
      </c>
      <c r="U2963" s="42">
        <f>+IFERROR(VLOOKUP($A2963,'2022'!$A:$O,15,FALSE),0)</f>
        <v>0</v>
      </c>
    </row>
    <row r="2964" spans="1:21" hidden="1" x14ac:dyDescent="0.2">
      <c r="A2964" s="3">
        <v>7301010202</v>
      </c>
      <c r="B2964" s="4" t="s">
        <v>389</v>
      </c>
      <c r="C2964" s="4" t="s">
        <v>9</v>
      </c>
      <c r="D2964" s="4">
        <f t="shared" si="2831"/>
        <v>10</v>
      </c>
      <c r="E2964" s="42">
        <f t="shared" si="2858"/>
        <v>0</v>
      </c>
      <c r="F2964" s="42">
        <f>IFERROR(VLOOKUP($A2964,'2018'!$A$8:$C$209,3,FALSE),0)</f>
        <v>0</v>
      </c>
      <c r="G2964" s="42">
        <f>IFERROR(VLOOKUP($A2964,'2019'!$A$8:$C$282,3,FALSE),0)</f>
        <v>0</v>
      </c>
      <c r="H2964" s="42">
        <f>+IFERROR(VLOOKUP($A2964,'2020'!$A$14:$C$247,3,FALSE),0)</f>
        <v>0</v>
      </c>
      <c r="I2964" s="42">
        <f>+IFERROR(VLOOKUP($A2964,'2021'!$A$12:$C$276,3,FALSE),0)</f>
        <v>0</v>
      </c>
      <c r="J2964" s="42">
        <f>+IFERROR(VLOOKUP($A2964,'2022'!$A:$O,4,FALSE),0)</f>
        <v>0</v>
      </c>
      <c r="K2964" s="42">
        <f>+IFERROR(VLOOKUP($A2964,'2022'!$A:$O,5,FALSE),0)</f>
        <v>0</v>
      </c>
      <c r="L2964" s="42">
        <f>+IFERROR(VLOOKUP($A2964,'2022'!$A:$O,6,FALSE),0)</f>
        <v>0</v>
      </c>
      <c r="M2964" s="42">
        <f>+IFERROR(VLOOKUP($A2964,'2022'!$A:$O,7,FALSE),0)</f>
        <v>0</v>
      </c>
      <c r="N2964" s="42">
        <f>+IFERROR(VLOOKUP($A2964,'2022'!$A:$O,8,FALSE),0)</f>
        <v>0</v>
      </c>
      <c r="O2964" s="42">
        <f>+IFERROR(VLOOKUP($A2964,'2022'!$A:$O,9,FALSE),0)</f>
        <v>0</v>
      </c>
      <c r="P2964" s="42">
        <f>+IFERROR(VLOOKUP($A2964,'2022'!$A:$O,10,FALSE),0)</f>
        <v>0</v>
      </c>
      <c r="Q2964" s="42">
        <f>+IFERROR(VLOOKUP($A2964,'2022'!$A:$O,11,FALSE),0)</f>
        <v>0</v>
      </c>
      <c r="R2964" s="42">
        <f>+IFERROR(VLOOKUP($A2964,'2022'!$A:$O,12,FALSE),0)</f>
        <v>0</v>
      </c>
      <c r="S2964" s="42">
        <f>+IFERROR(VLOOKUP($A2964,'2022'!$A:$O,13,FALSE),0)</f>
        <v>0</v>
      </c>
      <c r="T2964" s="42">
        <f>+IFERROR(VLOOKUP($A2964,'2022'!$A:$O,14,FALSE),0)</f>
        <v>0</v>
      </c>
      <c r="U2964" s="42">
        <f>+IFERROR(VLOOKUP($A2964,'2022'!$A:$O,15,FALSE),0)</f>
        <v>0</v>
      </c>
    </row>
    <row r="2965" spans="1:21" hidden="1" x14ac:dyDescent="0.2">
      <c r="A2965" s="3">
        <v>7301010203</v>
      </c>
      <c r="B2965" s="4" t="s">
        <v>390</v>
      </c>
      <c r="C2965" s="4" t="s">
        <v>9</v>
      </c>
      <c r="D2965" s="4">
        <f t="shared" si="2831"/>
        <v>10</v>
      </c>
      <c r="E2965" s="42">
        <f t="shared" si="2858"/>
        <v>0</v>
      </c>
      <c r="F2965" s="42">
        <f>IFERROR(VLOOKUP($A2965,'2018'!$A$8:$C$209,3,FALSE),0)</f>
        <v>0</v>
      </c>
      <c r="G2965" s="42">
        <f>IFERROR(VLOOKUP($A2965,'2019'!$A$8:$C$282,3,FALSE),0)</f>
        <v>0</v>
      </c>
      <c r="H2965" s="42">
        <f>+IFERROR(VLOOKUP($A2965,'2020'!$A$14:$C$247,3,FALSE),0)</f>
        <v>0</v>
      </c>
      <c r="I2965" s="42">
        <f>+IFERROR(VLOOKUP($A2965,'2021'!$A$12:$C$276,3,FALSE),0)</f>
        <v>0</v>
      </c>
      <c r="J2965" s="42">
        <f>+IFERROR(VLOOKUP($A2965,'2022'!$A:$O,4,FALSE),0)</f>
        <v>0</v>
      </c>
      <c r="K2965" s="42">
        <f>+IFERROR(VLOOKUP($A2965,'2022'!$A:$O,5,FALSE),0)</f>
        <v>0</v>
      </c>
      <c r="L2965" s="42">
        <f>+IFERROR(VLOOKUP($A2965,'2022'!$A:$O,6,FALSE),0)</f>
        <v>0</v>
      </c>
      <c r="M2965" s="42">
        <f>+IFERROR(VLOOKUP($A2965,'2022'!$A:$O,7,FALSE),0)</f>
        <v>0</v>
      </c>
      <c r="N2965" s="42">
        <f>+IFERROR(VLOOKUP($A2965,'2022'!$A:$O,8,FALSE),0)</f>
        <v>0</v>
      </c>
      <c r="O2965" s="42">
        <f>+IFERROR(VLOOKUP($A2965,'2022'!$A:$O,9,FALSE),0)</f>
        <v>0</v>
      </c>
      <c r="P2965" s="42">
        <f>+IFERROR(VLOOKUP($A2965,'2022'!$A:$O,10,FALSE),0)</f>
        <v>0</v>
      </c>
      <c r="Q2965" s="42">
        <f>+IFERROR(VLOOKUP($A2965,'2022'!$A:$O,11,FALSE),0)</f>
        <v>0</v>
      </c>
      <c r="R2965" s="42">
        <f>+IFERROR(VLOOKUP($A2965,'2022'!$A:$O,12,FALSE),0)</f>
        <v>0</v>
      </c>
      <c r="S2965" s="42">
        <f>+IFERROR(VLOOKUP($A2965,'2022'!$A:$O,13,FALSE),0)</f>
        <v>0</v>
      </c>
      <c r="T2965" s="42">
        <f>+IFERROR(VLOOKUP($A2965,'2022'!$A:$O,14,FALSE),0)</f>
        <v>0</v>
      </c>
      <c r="U2965" s="42">
        <f>+IFERROR(VLOOKUP($A2965,'2022'!$A:$O,15,FALSE),0)</f>
        <v>0</v>
      </c>
    </row>
    <row r="2966" spans="1:21" hidden="1" x14ac:dyDescent="0.2">
      <c r="A2966" s="3">
        <v>7301010204</v>
      </c>
      <c r="B2966" s="4" t="s">
        <v>391</v>
      </c>
      <c r="C2966" s="4" t="s">
        <v>9</v>
      </c>
      <c r="D2966" s="4">
        <f t="shared" si="2831"/>
        <v>10</v>
      </c>
      <c r="E2966" s="42">
        <f t="shared" si="2858"/>
        <v>0</v>
      </c>
      <c r="F2966" s="42">
        <f>IFERROR(VLOOKUP($A2966,'2018'!$A$8:$C$209,3,FALSE),0)</f>
        <v>0</v>
      </c>
      <c r="G2966" s="42">
        <f>IFERROR(VLOOKUP($A2966,'2019'!$A$8:$C$282,3,FALSE),0)</f>
        <v>0</v>
      </c>
      <c r="H2966" s="42">
        <f>+IFERROR(VLOOKUP($A2966,'2020'!$A$14:$C$247,3,FALSE),0)</f>
        <v>0</v>
      </c>
      <c r="I2966" s="42">
        <f>+IFERROR(VLOOKUP($A2966,'2021'!$A$12:$C$276,3,FALSE),0)</f>
        <v>0</v>
      </c>
      <c r="J2966" s="42">
        <f>+IFERROR(VLOOKUP($A2966,'2022'!$A:$O,4,FALSE),0)</f>
        <v>0</v>
      </c>
      <c r="K2966" s="42">
        <f>+IFERROR(VLOOKUP($A2966,'2022'!$A:$O,5,FALSE),0)</f>
        <v>0</v>
      </c>
      <c r="L2966" s="42">
        <f>+IFERROR(VLOOKUP($A2966,'2022'!$A:$O,6,FALSE),0)</f>
        <v>0</v>
      </c>
      <c r="M2966" s="42">
        <f>+IFERROR(VLOOKUP($A2966,'2022'!$A:$O,7,FALSE),0)</f>
        <v>0</v>
      </c>
      <c r="N2966" s="42">
        <f>+IFERROR(VLOOKUP($A2966,'2022'!$A:$O,8,FALSE),0)</f>
        <v>0</v>
      </c>
      <c r="O2966" s="42">
        <f>+IFERROR(VLOOKUP($A2966,'2022'!$A:$O,9,FALSE),0)</f>
        <v>0</v>
      </c>
      <c r="P2966" s="42">
        <f>+IFERROR(VLOOKUP($A2966,'2022'!$A:$O,10,FALSE),0)</f>
        <v>0</v>
      </c>
      <c r="Q2966" s="42">
        <f>+IFERROR(VLOOKUP($A2966,'2022'!$A:$O,11,FALSE),0)</f>
        <v>0</v>
      </c>
      <c r="R2966" s="42">
        <f>+IFERROR(VLOOKUP($A2966,'2022'!$A:$O,12,FALSE),0)</f>
        <v>0</v>
      </c>
      <c r="S2966" s="42">
        <f>+IFERROR(VLOOKUP($A2966,'2022'!$A:$O,13,FALSE),0)</f>
        <v>0</v>
      </c>
      <c r="T2966" s="42">
        <f>+IFERROR(VLOOKUP($A2966,'2022'!$A:$O,14,FALSE),0)</f>
        <v>0</v>
      </c>
      <c r="U2966" s="42">
        <f>+IFERROR(VLOOKUP($A2966,'2022'!$A:$O,15,FALSE),0)</f>
        <v>0</v>
      </c>
    </row>
    <row r="2967" spans="1:21" hidden="1" x14ac:dyDescent="0.2">
      <c r="A2967" s="3">
        <v>7301010285</v>
      </c>
      <c r="B2967" s="4" t="s">
        <v>392</v>
      </c>
      <c r="C2967" s="4" t="s">
        <v>9</v>
      </c>
      <c r="D2967" s="4">
        <f t="shared" si="2831"/>
        <v>10</v>
      </c>
      <c r="E2967" s="42">
        <f t="shared" si="2858"/>
        <v>0</v>
      </c>
      <c r="F2967" s="42">
        <f>IFERROR(VLOOKUP($A2967,'2018'!$A$8:$C$209,3,FALSE),0)</f>
        <v>0</v>
      </c>
      <c r="G2967" s="42">
        <f>IFERROR(VLOOKUP($A2967,'2019'!$A$8:$C$282,3,FALSE),0)</f>
        <v>0</v>
      </c>
      <c r="H2967" s="42">
        <f>+IFERROR(VLOOKUP($A2967,'2020'!$A$14:$C$247,3,FALSE),0)</f>
        <v>0</v>
      </c>
      <c r="I2967" s="42">
        <f>+IFERROR(VLOOKUP($A2967,'2021'!$A$12:$C$276,3,FALSE),0)</f>
        <v>0</v>
      </c>
      <c r="J2967" s="42">
        <f>+IFERROR(VLOOKUP($A2967,'2022'!$A:$O,4,FALSE),0)</f>
        <v>0</v>
      </c>
      <c r="K2967" s="42">
        <f>+IFERROR(VLOOKUP($A2967,'2022'!$A:$O,5,FALSE),0)</f>
        <v>0</v>
      </c>
      <c r="L2967" s="42">
        <f>+IFERROR(VLOOKUP($A2967,'2022'!$A:$O,6,FALSE),0)</f>
        <v>0</v>
      </c>
      <c r="M2967" s="42">
        <f>+IFERROR(VLOOKUP($A2967,'2022'!$A:$O,7,FALSE),0)</f>
        <v>0</v>
      </c>
      <c r="N2967" s="42">
        <f>+IFERROR(VLOOKUP($A2967,'2022'!$A:$O,8,FALSE),0)</f>
        <v>0</v>
      </c>
      <c r="O2967" s="42">
        <f>+IFERROR(VLOOKUP($A2967,'2022'!$A:$O,9,FALSE),0)</f>
        <v>0</v>
      </c>
      <c r="P2967" s="42">
        <f>+IFERROR(VLOOKUP($A2967,'2022'!$A:$O,10,FALSE),0)</f>
        <v>0</v>
      </c>
      <c r="Q2967" s="42">
        <f>+IFERROR(VLOOKUP($A2967,'2022'!$A:$O,11,FALSE),0)</f>
        <v>0</v>
      </c>
      <c r="R2967" s="42">
        <f>+IFERROR(VLOOKUP($A2967,'2022'!$A:$O,12,FALSE),0)</f>
        <v>0</v>
      </c>
      <c r="S2967" s="42">
        <f>+IFERROR(VLOOKUP($A2967,'2022'!$A:$O,13,FALSE),0)</f>
        <v>0</v>
      </c>
      <c r="T2967" s="42">
        <f>+IFERROR(VLOOKUP($A2967,'2022'!$A:$O,14,FALSE),0)</f>
        <v>0</v>
      </c>
      <c r="U2967" s="42">
        <f>+IFERROR(VLOOKUP($A2967,'2022'!$A:$O,15,FALSE),0)</f>
        <v>0</v>
      </c>
    </row>
    <row r="2968" spans="1:21" ht="12" hidden="1" customHeight="1" x14ac:dyDescent="0.2">
      <c r="A2968" s="3">
        <v>7301010299</v>
      </c>
      <c r="B2968" s="4" t="s">
        <v>1253</v>
      </c>
      <c r="C2968" s="4" t="s">
        <v>9</v>
      </c>
      <c r="D2968" s="4">
        <f t="shared" si="2831"/>
        <v>10</v>
      </c>
      <c r="E2968" s="42">
        <f t="shared" si="2858"/>
        <v>0</v>
      </c>
      <c r="F2968" s="42">
        <f>IFERROR(VLOOKUP($A2968,'2018'!$A$8:$C$209,3,FALSE),0)</f>
        <v>0</v>
      </c>
      <c r="G2968" s="42">
        <f>IFERROR(VLOOKUP($A2968,'2019'!$A$8:$C$282,3,FALSE),0)</f>
        <v>0</v>
      </c>
      <c r="H2968" s="42">
        <f>+IFERROR(VLOOKUP($A2968,'2020'!$A$14:$C$247,3,FALSE),0)</f>
        <v>0</v>
      </c>
      <c r="I2968" s="42">
        <f>+IFERROR(VLOOKUP($A2968,'2021'!$A$12:$C$276,3,FALSE),0)</f>
        <v>0</v>
      </c>
      <c r="J2968" s="42">
        <f>+IFERROR(VLOOKUP($A2968,'2022'!$A:$O,4,FALSE),0)</f>
        <v>0</v>
      </c>
      <c r="K2968" s="42">
        <f>+IFERROR(VLOOKUP($A2968,'2022'!$A:$O,5,FALSE),0)</f>
        <v>0</v>
      </c>
      <c r="L2968" s="42">
        <f>+IFERROR(VLOOKUP($A2968,'2022'!$A:$O,6,FALSE),0)</f>
        <v>0</v>
      </c>
      <c r="M2968" s="42">
        <f>+IFERROR(VLOOKUP($A2968,'2022'!$A:$O,7,FALSE),0)</f>
        <v>0</v>
      </c>
      <c r="N2968" s="42">
        <f>+IFERROR(VLOOKUP($A2968,'2022'!$A:$O,8,FALSE),0)</f>
        <v>0</v>
      </c>
      <c r="O2968" s="42">
        <f>+IFERROR(VLOOKUP($A2968,'2022'!$A:$O,9,FALSE),0)</f>
        <v>0</v>
      </c>
      <c r="P2968" s="42">
        <f>+IFERROR(VLOOKUP($A2968,'2022'!$A:$O,10,FALSE),0)</f>
        <v>0</v>
      </c>
      <c r="Q2968" s="42">
        <f>+IFERROR(VLOOKUP($A2968,'2022'!$A:$O,11,FALSE),0)</f>
        <v>0</v>
      </c>
      <c r="R2968" s="42">
        <f>+IFERROR(VLOOKUP($A2968,'2022'!$A:$O,12,FALSE),0)</f>
        <v>0</v>
      </c>
      <c r="S2968" s="42">
        <f>+IFERROR(VLOOKUP($A2968,'2022'!$A:$O,13,FALSE),0)</f>
        <v>0</v>
      </c>
      <c r="T2968" s="42">
        <f>+IFERROR(VLOOKUP($A2968,'2022'!$A:$O,14,FALSE),0)</f>
        <v>0</v>
      </c>
      <c r="U2968" s="42">
        <f>+IFERROR(VLOOKUP($A2968,'2022'!$A:$O,15,FALSE),0)</f>
        <v>0</v>
      </c>
    </row>
    <row r="2969" spans="1:21" ht="12" hidden="1" x14ac:dyDescent="0.25">
      <c r="A2969" s="34">
        <v>73010103</v>
      </c>
      <c r="B2969" s="35" t="s">
        <v>191</v>
      </c>
      <c r="C2969" s="35" t="s">
        <v>5</v>
      </c>
      <c r="D2969" s="35">
        <f t="shared" si="2831"/>
        <v>8</v>
      </c>
      <c r="E2969" s="41">
        <f t="shared" ref="E2969:L2969" si="2859">SUBTOTAL(9,E2970:E2975)</f>
        <v>0</v>
      </c>
      <c r="F2969" s="41">
        <f t="shared" si="2859"/>
        <v>0</v>
      </c>
      <c r="G2969" s="41">
        <f t="shared" si="2859"/>
        <v>0</v>
      </c>
      <c r="H2969" s="41">
        <f t="shared" ref="H2969" si="2860">SUBTOTAL(9,H2970:H2975)</f>
        <v>0</v>
      </c>
      <c r="I2969" s="41">
        <f t="shared" ref="I2969" si="2861">SUBTOTAL(9,I2970:I2975)</f>
        <v>0</v>
      </c>
      <c r="J2969" s="41">
        <f t="shared" si="2859"/>
        <v>0</v>
      </c>
      <c r="K2969" s="41">
        <f t="shared" si="2859"/>
        <v>0</v>
      </c>
      <c r="L2969" s="41">
        <f t="shared" si="2859"/>
        <v>0</v>
      </c>
      <c r="M2969" s="41">
        <f t="shared" ref="M2969:N2969" si="2862">SUBTOTAL(9,M2970:M2975)</f>
        <v>0</v>
      </c>
      <c r="N2969" s="41">
        <f t="shared" si="2862"/>
        <v>0</v>
      </c>
      <c r="O2969" s="41">
        <f t="shared" ref="O2969:S2969" si="2863">SUBTOTAL(9,O2970:O2975)</f>
        <v>0</v>
      </c>
      <c r="P2969" s="41">
        <f t="shared" si="2863"/>
        <v>0</v>
      </c>
      <c r="Q2969" s="41">
        <f t="shared" si="2863"/>
        <v>0</v>
      </c>
      <c r="R2969" s="41">
        <f t="shared" si="2863"/>
        <v>0</v>
      </c>
      <c r="S2969" s="41">
        <f t="shared" si="2863"/>
        <v>0</v>
      </c>
      <c r="T2969" s="41">
        <f t="shared" ref="T2969:U2969" si="2864">SUBTOTAL(9,T2970:T2975)</f>
        <v>0</v>
      </c>
      <c r="U2969" s="41">
        <f t="shared" si="2864"/>
        <v>0</v>
      </c>
    </row>
    <row r="2970" spans="1:21" hidden="1" x14ac:dyDescent="0.2">
      <c r="A2970" s="3">
        <v>7301010301</v>
      </c>
      <c r="B2970" s="4" t="s">
        <v>394</v>
      </c>
      <c r="C2970" s="4" t="s">
        <v>9</v>
      </c>
      <c r="D2970" s="4">
        <f t="shared" si="2831"/>
        <v>10</v>
      </c>
      <c r="E2970" s="42">
        <f t="shared" ref="E2970:E2975" si="2865">+F2970+G2970+J2970+K2970+L2970+H2970+M2970+N2970+I2970+O2970+P2970+Q2970+R2970+S2970+T2970+U2970</f>
        <v>0</v>
      </c>
      <c r="F2970" s="42">
        <f>IFERROR(VLOOKUP($A2970,'2018'!$A$8:$C$209,3,FALSE),0)</f>
        <v>0</v>
      </c>
      <c r="G2970" s="42">
        <f>IFERROR(VLOOKUP($A2970,'2019'!$A$8:$C$282,3,FALSE),0)</f>
        <v>0</v>
      </c>
      <c r="H2970" s="42">
        <f>+IFERROR(VLOOKUP($A2970,'2020'!$A$14:$C$247,3,FALSE),0)</f>
        <v>0</v>
      </c>
      <c r="I2970" s="42">
        <f>+IFERROR(VLOOKUP($A2970,'2021'!$A$12:$C$276,3,FALSE),0)</f>
        <v>0</v>
      </c>
      <c r="J2970" s="42">
        <f>+IFERROR(VLOOKUP($A2970,'2022'!$A:$O,4,FALSE),0)</f>
        <v>0</v>
      </c>
      <c r="K2970" s="42">
        <f>+IFERROR(VLOOKUP($A2970,'2022'!$A:$O,5,FALSE),0)</f>
        <v>0</v>
      </c>
      <c r="L2970" s="42">
        <f>+IFERROR(VLOOKUP($A2970,'2022'!$A:$O,6,FALSE),0)</f>
        <v>0</v>
      </c>
      <c r="M2970" s="42">
        <f>+IFERROR(VLOOKUP($A2970,'2022'!$A:$O,7,FALSE),0)</f>
        <v>0</v>
      </c>
      <c r="N2970" s="42">
        <f>+IFERROR(VLOOKUP($A2970,'2022'!$A:$O,8,FALSE),0)</f>
        <v>0</v>
      </c>
      <c r="O2970" s="42">
        <f>+IFERROR(VLOOKUP($A2970,'2022'!$A:$O,9,FALSE),0)</f>
        <v>0</v>
      </c>
      <c r="P2970" s="42">
        <f>+IFERROR(VLOOKUP($A2970,'2022'!$A:$O,10,FALSE),0)</f>
        <v>0</v>
      </c>
      <c r="Q2970" s="42">
        <f>+IFERROR(VLOOKUP($A2970,'2022'!$A:$O,11,FALSE),0)</f>
        <v>0</v>
      </c>
      <c r="R2970" s="42">
        <f>+IFERROR(VLOOKUP($A2970,'2022'!$A:$O,12,FALSE),0)</f>
        <v>0</v>
      </c>
      <c r="S2970" s="42">
        <f>+IFERROR(VLOOKUP($A2970,'2022'!$A:$O,13,FALSE),0)</f>
        <v>0</v>
      </c>
      <c r="T2970" s="42">
        <f>+IFERROR(VLOOKUP($A2970,'2022'!$A:$O,14,FALSE),0)</f>
        <v>0</v>
      </c>
      <c r="U2970" s="42">
        <f>+IFERROR(VLOOKUP($A2970,'2022'!$A:$O,15,FALSE),0)</f>
        <v>0</v>
      </c>
    </row>
    <row r="2971" spans="1:21" hidden="1" x14ac:dyDescent="0.2">
      <c r="A2971" s="3">
        <v>7301010302</v>
      </c>
      <c r="B2971" s="4" t="s">
        <v>395</v>
      </c>
      <c r="C2971" s="4" t="s">
        <v>9</v>
      </c>
      <c r="D2971" s="4">
        <f t="shared" si="2831"/>
        <v>10</v>
      </c>
      <c r="E2971" s="42">
        <f t="shared" si="2865"/>
        <v>0</v>
      </c>
      <c r="F2971" s="42">
        <f>IFERROR(VLOOKUP($A2971,'2018'!$A$8:$C$209,3,FALSE),0)</f>
        <v>0</v>
      </c>
      <c r="G2971" s="42">
        <f>IFERROR(VLOOKUP($A2971,'2019'!$A$8:$C$282,3,FALSE),0)</f>
        <v>0</v>
      </c>
      <c r="H2971" s="42">
        <f>+IFERROR(VLOOKUP($A2971,'2020'!$A$14:$C$247,3,FALSE),0)</f>
        <v>0</v>
      </c>
      <c r="I2971" s="42">
        <f>+IFERROR(VLOOKUP($A2971,'2021'!$A$12:$C$276,3,FALSE),0)</f>
        <v>0</v>
      </c>
      <c r="J2971" s="42">
        <f>+IFERROR(VLOOKUP($A2971,'2022'!$A:$O,4,FALSE),0)</f>
        <v>0</v>
      </c>
      <c r="K2971" s="42">
        <f>+IFERROR(VLOOKUP($A2971,'2022'!$A:$O,5,FALSE),0)</f>
        <v>0</v>
      </c>
      <c r="L2971" s="42">
        <f>+IFERROR(VLOOKUP($A2971,'2022'!$A:$O,6,FALSE),0)</f>
        <v>0</v>
      </c>
      <c r="M2971" s="42">
        <f>+IFERROR(VLOOKUP($A2971,'2022'!$A:$O,7,FALSE),0)</f>
        <v>0</v>
      </c>
      <c r="N2971" s="42">
        <f>+IFERROR(VLOOKUP($A2971,'2022'!$A:$O,8,FALSE),0)</f>
        <v>0</v>
      </c>
      <c r="O2971" s="42">
        <f>+IFERROR(VLOOKUP($A2971,'2022'!$A:$O,9,FALSE),0)</f>
        <v>0</v>
      </c>
      <c r="P2971" s="42">
        <f>+IFERROR(VLOOKUP($A2971,'2022'!$A:$O,10,FALSE),0)</f>
        <v>0</v>
      </c>
      <c r="Q2971" s="42">
        <f>+IFERROR(VLOOKUP($A2971,'2022'!$A:$O,11,FALSE),0)</f>
        <v>0</v>
      </c>
      <c r="R2971" s="42">
        <f>+IFERROR(VLOOKUP($A2971,'2022'!$A:$O,12,FALSE),0)</f>
        <v>0</v>
      </c>
      <c r="S2971" s="42">
        <f>+IFERROR(VLOOKUP($A2971,'2022'!$A:$O,13,FALSE),0)</f>
        <v>0</v>
      </c>
      <c r="T2971" s="42">
        <f>+IFERROR(VLOOKUP($A2971,'2022'!$A:$O,14,FALSE),0)</f>
        <v>0</v>
      </c>
      <c r="U2971" s="42">
        <f>+IFERROR(VLOOKUP($A2971,'2022'!$A:$O,15,FALSE),0)</f>
        <v>0</v>
      </c>
    </row>
    <row r="2972" spans="1:21" hidden="1" x14ac:dyDescent="0.2">
      <c r="A2972" s="3">
        <v>7301010303</v>
      </c>
      <c r="B2972" s="4" t="s">
        <v>396</v>
      </c>
      <c r="C2972" s="4" t="s">
        <v>9</v>
      </c>
      <c r="D2972" s="4">
        <f t="shared" si="2831"/>
        <v>10</v>
      </c>
      <c r="E2972" s="42">
        <f t="shared" si="2865"/>
        <v>0</v>
      </c>
      <c r="F2972" s="42">
        <f>IFERROR(VLOOKUP($A2972,'2018'!$A$8:$C$209,3,FALSE),0)</f>
        <v>0</v>
      </c>
      <c r="G2972" s="42">
        <f>IFERROR(VLOOKUP($A2972,'2019'!$A$8:$C$282,3,FALSE),0)</f>
        <v>0</v>
      </c>
      <c r="H2972" s="42">
        <f>+IFERROR(VLOOKUP($A2972,'2020'!$A$14:$C$247,3,FALSE),0)</f>
        <v>0</v>
      </c>
      <c r="I2972" s="42">
        <f>+IFERROR(VLOOKUP($A2972,'2021'!$A$12:$C$276,3,FALSE),0)</f>
        <v>0</v>
      </c>
      <c r="J2972" s="42">
        <f>+IFERROR(VLOOKUP($A2972,'2022'!$A:$O,4,FALSE),0)</f>
        <v>0</v>
      </c>
      <c r="K2972" s="42">
        <f>+IFERROR(VLOOKUP($A2972,'2022'!$A:$O,5,FALSE),0)</f>
        <v>0</v>
      </c>
      <c r="L2972" s="42">
        <f>+IFERROR(VLOOKUP($A2972,'2022'!$A:$O,6,FALSE),0)</f>
        <v>0</v>
      </c>
      <c r="M2972" s="42">
        <f>+IFERROR(VLOOKUP($A2972,'2022'!$A:$O,7,FALSE),0)</f>
        <v>0</v>
      </c>
      <c r="N2972" s="42">
        <f>+IFERROR(VLOOKUP($A2972,'2022'!$A:$O,8,FALSE),0)</f>
        <v>0</v>
      </c>
      <c r="O2972" s="42">
        <f>+IFERROR(VLOOKUP($A2972,'2022'!$A:$O,9,FALSE),0)</f>
        <v>0</v>
      </c>
      <c r="P2972" s="42">
        <f>+IFERROR(VLOOKUP($A2972,'2022'!$A:$O,10,FALSE),0)</f>
        <v>0</v>
      </c>
      <c r="Q2972" s="42">
        <f>+IFERROR(VLOOKUP($A2972,'2022'!$A:$O,11,FALSE),0)</f>
        <v>0</v>
      </c>
      <c r="R2972" s="42">
        <f>+IFERROR(VLOOKUP($A2972,'2022'!$A:$O,12,FALSE),0)</f>
        <v>0</v>
      </c>
      <c r="S2972" s="42">
        <f>+IFERROR(VLOOKUP($A2972,'2022'!$A:$O,13,FALSE),0)</f>
        <v>0</v>
      </c>
      <c r="T2972" s="42">
        <f>+IFERROR(VLOOKUP($A2972,'2022'!$A:$O,14,FALSE),0)</f>
        <v>0</v>
      </c>
      <c r="U2972" s="42">
        <f>+IFERROR(VLOOKUP($A2972,'2022'!$A:$O,15,FALSE),0)</f>
        <v>0</v>
      </c>
    </row>
    <row r="2973" spans="1:21" hidden="1" x14ac:dyDescent="0.2">
      <c r="A2973" s="3">
        <v>7301010304</v>
      </c>
      <c r="B2973" s="4" t="s">
        <v>397</v>
      </c>
      <c r="C2973" s="4" t="s">
        <v>9</v>
      </c>
      <c r="D2973" s="4">
        <f t="shared" si="2831"/>
        <v>10</v>
      </c>
      <c r="E2973" s="42">
        <f t="shared" si="2865"/>
        <v>0</v>
      </c>
      <c r="F2973" s="42">
        <f>IFERROR(VLOOKUP($A2973,'2018'!$A$8:$C$209,3,FALSE),0)</f>
        <v>0</v>
      </c>
      <c r="G2973" s="42">
        <f>IFERROR(VLOOKUP($A2973,'2019'!$A$8:$C$282,3,FALSE),0)</f>
        <v>0</v>
      </c>
      <c r="H2973" s="42">
        <f>+IFERROR(VLOOKUP($A2973,'2020'!$A$14:$C$247,3,FALSE),0)</f>
        <v>0</v>
      </c>
      <c r="I2973" s="42">
        <f>+IFERROR(VLOOKUP($A2973,'2021'!$A$12:$C$276,3,FALSE),0)</f>
        <v>0</v>
      </c>
      <c r="J2973" s="42">
        <f>+IFERROR(VLOOKUP($A2973,'2022'!$A:$O,4,FALSE),0)</f>
        <v>0</v>
      </c>
      <c r="K2973" s="42">
        <f>+IFERROR(VLOOKUP($A2973,'2022'!$A:$O,5,FALSE),0)</f>
        <v>0</v>
      </c>
      <c r="L2973" s="42">
        <f>+IFERROR(VLOOKUP($A2973,'2022'!$A:$O,6,FALSE),0)</f>
        <v>0</v>
      </c>
      <c r="M2973" s="42">
        <f>+IFERROR(VLOOKUP($A2973,'2022'!$A:$O,7,FALSE),0)</f>
        <v>0</v>
      </c>
      <c r="N2973" s="42">
        <f>+IFERROR(VLOOKUP($A2973,'2022'!$A:$O,8,FALSE),0)</f>
        <v>0</v>
      </c>
      <c r="O2973" s="42">
        <f>+IFERROR(VLOOKUP($A2973,'2022'!$A:$O,9,FALSE),0)</f>
        <v>0</v>
      </c>
      <c r="P2973" s="42">
        <f>+IFERROR(VLOOKUP($A2973,'2022'!$A:$O,10,FALSE),0)</f>
        <v>0</v>
      </c>
      <c r="Q2973" s="42">
        <f>+IFERROR(VLOOKUP($A2973,'2022'!$A:$O,11,FALSE),0)</f>
        <v>0</v>
      </c>
      <c r="R2973" s="42">
        <f>+IFERROR(VLOOKUP($A2973,'2022'!$A:$O,12,FALSE),0)</f>
        <v>0</v>
      </c>
      <c r="S2973" s="42">
        <f>+IFERROR(VLOOKUP($A2973,'2022'!$A:$O,13,FALSE),0)</f>
        <v>0</v>
      </c>
      <c r="T2973" s="42">
        <f>+IFERROR(VLOOKUP($A2973,'2022'!$A:$O,14,FALSE),0)</f>
        <v>0</v>
      </c>
      <c r="U2973" s="42">
        <f>+IFERROR(VLOOKUP($A2973,'2022'!$A:$O,15,FALSE),0)</f>
        <v>0</v>
      </c>
    </row>
    <row r="2974" spans="1:21" hidden="1" x14ac:dyDescent="0.2">
      <c r="A2974" s="3">
        <v>7301010385</v>
      </c>
      <c r="B2974" s="4" t="s">
        <v>398</v>
      </c>
      <c r="C2974" s="4" t="s">
        <v>9</v>
      </c>
      <c r="D2974" s="4">
        <f t="shared" si="2831"/>
        <v>10</v>
      </c>
      <c r="E2974" s="42">
        <f t="shared" si="2865"/>
        <v>0</v>
      </c>
      <c r="F2974" s="42">
        <f>IFERROR(VLOOKUP($A2974,'2018'!$A$8:$C$209,3,FALSE),0)</f>
        <v>0</v>
      </c>
      <c r="G2974" s="42">
        <f>IFERROR(VLOOKUP($A2974,'2019'!$A$8:$C$282,3,FALSE),0)</f>
        <v>0</v>
      </c>
      <c r="H2974" s="42">
        <f>+IFERROR(VLOOKUP($A2974,'2020'!$A$14:$C$247,3,FALSE),0)</f>
        <v>0</v>
      </c>
      <c r="I2974" s="42">
        <f>+IFERROR(VLOOKUP($A2974,'2021'!$A$12:$C$276,3,FALSE),0)</f>
        <v>0</v>
      </c>
      <c r="J2974" s="42">
        <f>+IFERROR(VLOOKUP($A2974,'2022'!$A:$O,4,FALSE),0)</f>
        <v>0</v>
      </c>
      <c r="K2974" s="42">
        <f>+IFERROR(VLOOKUP($A2974,'2022'!$A:$O,5,FALSE),0)</f>
        <v>0</v>
      </c>
      <c r="L2974" s="42">
        <f>+IFERROR(VLOOKUP($A2974,'2022'!$A:$O,6,FALSE),0)</f>
        <v>0</v>
      </c>
      <c r="M2974" s="42">
        <f>+IFERROR(VLOOKUP($A2974,'2022'!$A:$O,7,FALSE),0)</f>
        <v>0</v>
      </c>
      <c r="N2974" s="42">
        <f>+IFERROR(VLOOKUP($A2974,'2022'!$A:$O,8,FALSE),0)</f>
        <v>0</v>
      </c>
      <c r="O2974" s="42">
        <f>+IFERROR(VLOOKUP($A2974,'2022'!$A:$O,9,FALSE),0)</f>
        <v>0</v>
      </c>
      <c r="P2974" s="42">
        <f>+IFERROR(VLOOKUP($A2974,'2022'!$A:$O,10,FALSE),0)</f>
        <v>0</v>
      </c>
      <c r="Q2974" s="42">
        <f>+IFERROR(VLOOKUP($A2974,'2022'!$A:$O,11,FALSE),0)</f>
        <v>0</v>
      </c>
      <c r="R2974" s="42">
        <f>+IFERROR(VLOOKUP($A2974,'2022'!$A:$O,12,FALSE),0)</f>
        <v>0</v>
      </c>
      <c r="S2974" s="42">
        <f>+IFERROR(VLOOKUP($A2974,'2022'!$A:$O,13,FALSE),0)</f>
        <v>0</v>
      </c>
      <c r="T2974" s="42">
        <f>+IFERROR(VLOOKUP($A2974,'2022'!$A:$O,14,FALSE),0)</f>
        <v>0</v>
      </c>
      <c r="U2974" s="42">
        <f>+IFERROR(VLOOKUP($A2974,'2022'!$A:$O,15,FALSE),0)</f>
        <v>0</v>
      </c>
    </row>
    <row r="2975" spans="1:21" hidden="1" x14ac:dyDescent="0.2">
      <c r="A2975" s="3">
        <v>7301010399</v>
      </c>
      <c r="B2975" s="4" t="s">
        <v>1253</v>
      </c>
      <c r="C2975" s="4" t="s">
        <v>9</v>
      </c>
      <c r="D2975" s="4">
        <f t="shared" si="2831"/>
        <v>10</v>
      </c>
      <c r="E2975" s="42">
        <f t="shared" si="2865"/>
        <v>0</v>
      </c>
      <c r="F2975" s="42">
        <f>IFERROR(VLOOKUP($A2975,'2018'!$A$8:$C$209,3,FALSE),0)</f>
        <v>0</v>
      </c>
      <c r="G2975" s="42">
        <f>IFERROR(VLOOKUP($A2975,'2019'!$A$8:$C$282,3,FALSE),0)</f>
        <v>0</v>
      </c>
      <c r="H2975" s="42">
        <f>+IFERROR(VLOOKUP($A2975,'2020'!$A$14:$C$247,3,FALSE),0)</f>
        <v>0</v>
      </c>
      <c r="I2975" s="42">
        <f>+IFERROR(VLOOKUP($A2975,'2021'!$A$12:$C$276,3,FALSE),0)</f>
        <v>0</v>
      </c>
      <c r="J2975" s="42">
        <f>+IFERROR(VLOOKUP($A2975,'2022'!$A:$O,4,FALSE),0)</f>
        <v>0</v>
      </c>
      <c r="K2975" s="42">
        <f>+IFERROR(VLOOKUP($A2975,'2022'!$A:$O,5,FALSE),0)</f>
        <v>0</v>
      </c>
      <c r="L2975" s="42">
        <f>+IFERROR(VLOOKUP($A2975,'2022'!$A:$O,6,FALSE),0)</f>
        <v>0</v>
      </c>
      <c r="M2975" s="42">
        <f>+IFERROR(VLOOKUP($A2975,'2022'!$A:$O,7,FALSE),0)</f>
        <v>0</v>
      </c>
      <c r="N2975" s="42">
        <f>+IFERROR(VLOOKUP($A2975,'2022'!$A:$O,8,FALSE),0)</f>
        <v>0</v>
      </c>
      <c r="O2975" s="42">
        <f>+IFERROR(VLOOKUP($A2975,'2022'!$A:$O,9,FALSE),0)</f>
        <v>0</v>
      </c>
      <c r="P2975" s="42">
        <f>+IFERROR(VLOOKUP($A2975,'2022'!$A:$O,10,FALSE),0)</f>
        <v>0</v>
      </c>
      <c r="Q2975" s="42">
        <f>+IFERROR(VLOOKUP($A2975,'2022'!$A:$O,11,FALSE),0)</f>
        <v>0</v>
      </c>
      <c r="R2975" s="42">
        <f>+IFERROR(VLOOKUP($A2975,'2022'!$A:$O,12,FALSE),0)</f>
        <v>0</v>
      </c>
      <c r="S2975" s="42">
        <f>+IFERROR(VLOOKUP($A2975,'2022'!$A:$O,13,FALSE),0)</f>
        <v>0</v>
      </c>
      <c r="T2975" s="42">
        <f>+IFERROR(VLOOKUP($A2975,'2022'!$A:$O,14,FALSE),0)</f>
        <v>0</v>
      </c>
      <c r="U2975" s="42">
        <f>+IFERROR(VLOOKUP($A2975,'2022'!$A:$O,15,FALSE),0)</f>
        <v>0</v>
      </c>
    </row>
    <row r="2976" spans="1:21" ht="12" hidden="1" x14ac:dyDescent="0.25">
      <c r="A2976" s="34">
        <v>73010104</v>
      </c>
      <c r="B2976" s="35" t="s">
        <v>192</v>
      </c>
      <c r="C2976" s="35" t="s">
        <v>5</v>
      </c>
      <c r="D2976" s="35">
        <f t="shared" si="2831"/>
        <v>8</v>
      </c>
      <c r="E2976" s="41">
        <f t="shared" ref="E2976:L2976" si="2866">SUBTOTAL(9,E2977:E2982)</f>
        <v>0</v>
      </c>
      <c r="F2976" s="41">
        <f t="shared" si="2866"/>
        <v>0</v>
      </c>
      <c r="G2976" s="41">
        <f t="shared" si="2866"/>
        <v>0</v>
      </c>
      <c r="H2976" s="41">
        <f t="shared" ref="H2976" si="2867">SUBTOTAL(9,H2977:H2982)</f>
        <v>0</v>
      </c>
      <c r="I2976" s="41">
        <f t="shared" ref="I2976" si="2868">SUBTOTAL(9,I2977:I2982)</f>
        <v>0</v>
      </c>
      <c r="J2976" s="41">
        <f t="shared" si="2866"/>
        <v>0</v>
      </c>
      <c r="K2976" s="41">
        <f t="shared" si="2866"/>
        <v>0</v>
      </c>
      <c r="L2976" s="41">
        <f t="shared" si="2866"/>
        <v>0</v>
      </c>
      <c r="M2976" s="41">
        <f t="shared" ref="M2976:N2976" si="2869">SUBTOTAL(9,M2977:M2982)</f>
        <v>0</v>
      </c>
      <c r="N2976" s="41">
        <f t="shared" si="2869"/>
        <v>0</v>
      </c>
      <c r="O2976" s="41">
        <f t="shared" ref="O2976:S2976" si="2870">SUBTOTAL(9,O2977:O2982)</f>
        <v>0</v>
      </c>
      <c r="P2976" s="41">
        <f t="shared" si="2870"/>
        <v>0</v>
      </c>
      <c r="Q2976" s="41">
        <f t="shared" si="2870"/>
        <v>0</v>
      </c>
      <c r="R2976" s="41">
        <f t="shared" si="2870"/>
        <v>0</v>
      </c>
      <c r="S2976" s="41">
        <f t="shared" si="2870"/>
        <v>0</v>
      </c>
      <c r="T2976" s="41">
        <f t="shared" ref="T2976:U2976" si="2871">SUBTOTAL(9,T2977:T2982)</f>
        <v>0</v>
      </c>
      <c r="U2976" s="41">
        <f t="shared" si="2871"/>
        <v>0</v>
      </c>
    </row>
    <row r="2977" spans="1:21" ht="12" hidden="1" customHeight="1" x14ac:dyDescent="0.2">
      <c r="A2977" s="3">
        <v>7301010401</v>
      </c>
      <c r="B2977" s="4" t="s">
        <v>400</v>
      </c>
      <c r="C2977" s="4" t="s">
        <v>9</v>
      </c>
      <c r="D2977" s="4">
        <f t="shared" ref="D2977:D3040" si="2872">+LEN(A2977)</f>
        <v>10</v>
      </c>
      <c r="E2977" s="42">
        <f t="shared" ref="E2977:E2982" si="2873">+F2977+G2977+J2977+K2977+L2977+H2977+M2977+N2977+I2977+O2977+P2977+Q2977+R2977+S2977+T2977+U2977</f>
        <v>0</v>
      </c>
      <c r="F2977" s="42">
        <f>IFERROR(VLOOKUP($A2977,'2018'!$A$8:$C$209,3,FALSE),0)</f>
        <v>0</v>
      </c>
      <c r="G2977" s="42">
        <f>IFERROR(VLOOKUP($A2977,'2019'!$A$8:$C$282,3,FALSE),0)</f>
        <v>0</v>
      </c>
      <c r="H2977" s="42">
        <f>+IFERROR(VLOOKUP($A2977,'2020'!$A$14:$C$247,3,FALSE),0)</f>
        <v>0</v>
      </c>
      <c r="I2977" s="42">
        <f>+IFERROR(VLOOKUP($A2977,'2021'!$A$12:$C$276,3,FALSE),0)</f>
        <v>0</v>
      </c>
      <c r="J2977" s="42">
        <f>+IFERROR(VLOOKUP($A2977,'2022'!$A:$O,4,FALSE),0)</f>
        <v>0</v>
      </c>
      <c r="K2977" s="42">
        <f>+IFERROR(VLOOKUP($A2977,'2022'!$A:$O,5,FALSE),0)</f>
        <v>0</v>
      </c>
      <c r="L2977" s="42">
        <f>+IFERROR(VLOOKUP($A2977,'2022'!$A:$O,6,FALSE),0)</f>
        <v>0</v>
      </c>
      <c r="M2977" s="42">
        <f>+IFERROR(VLOOKUP($A2977,'2022'!$A:$O,7,FALSE),0)</f>
        <v>0</v>
      </c>
      <c r="N2977" s="42">
        <f>+IFERROR(VLOOKUP($A2977,'2022'!$A:$O,8,FALSE),0)</f>
        <v>0</v>
      </c>
      <c r="O2977" s="42">
        <f>+IFERROR(VLOOKUP($A2977,'2022'!$A:$O,9,FALSE),0)</f>
        <v>0</v>
      </c>
      <c r="P2977" s="42">
        <f>+IFERROR(VLOOKUP($A2977,'2022'!$A:$O,10,FALSE),0)</f>
        <v>0</v>
      </c>
      <c r="Q2977" s="42">
        <f>+IFERROR(VLOOKUP($A2977,'2022'!$A:$O,11,FALSE),0)</f>
        <v>0</v>
      </c>
      <c r="R2977" s="42">
        <f>+IFERROR(VLOOKUP($A2977,'2022'!$A:$O,12,FALSE),0)</f>
        <v>0</v>
      </c>
      <c r="S2977" s="42">
        <f>+IFERROR(VLOOKUP($A2977,'2022'!$A:$O,13,FALSE),0)</f>
        <v>0</v>
      </c>
      <c r="T2977" s="42">
        <f>+IFERROR(VLOOKUP($A2977,'2022'!$A:$O,14,FALSE),0)</f>
        <v>0</v>
      </c>
      <c r="U2977" s="42">
        <f>+IFERROR(VLOOKUP($A2977,'2022'!$A:$O,15,FALSE),0)</f>
        <v>0</v>
      </c>
    </row>
    <row r="2978" spans="1:21" hidden="1" x14ac:dyDescent="0.2">
      <c r="A2978" s="3">
        <v>7301010402</v>
      </c>
      <c r="B2978" s="4" t="s">
        <v>401</v>
      </c>
      <c r="C2978" s="4" t="s">
        <v>9</v>
      </c>
      <c r="D2978" s="4">
        <f t="shared" si="2872"/>
        <v>10</v>
      </c>
      <c r="E2978" s="42">
        <f t="shared" si="2873"/>
        <v>0</v>
      </c>
      <c r="F2978" s="42">
        <f>IFERROR(VLOOKUP($A2978,'2018'!$A$8:$C$209,3,FALSE),0)</f>
        <v>0</v>
      </c>
      <c r="G2978" s="42">
        <f>IFERROR(VLOOKUP($A2978,'2019'!$A$8:$C$282,3,FALSE),0)</f>
        <v>0</v>
      </c>
      <c r="H2978" s="42">
        <f>+IFERROR(VLOOKUP($A2978,'2020'!$A$14:$C$247,3,FALSE),0)</f>
        <v>0</v>
      </c>
      <c r="I2978" s="42">
        <f>+IFERROR(VLOOKUP($A2978,'2021'!$A$12:$C$276,3,FALSE),0)</f>
        <v>0</v>
      </c>
      <c r="J2978" s="42">
        <f>+IFERROR(VLOOKUP($A2978,'2022'!$A:$O,4,FALSE),0)</f>
        <v>0</v>
      </c>
      <c r="K2978" s="42">
        <f>+IFERROR(VLOOKUP($A2978,'2022'!$A:$O,5,FALSE),0)</f>
        <v>0</v>
      </c>
      <c r="L2978" s="42">
        <f>+IFERROR(VLOOKUP($A2978,'2022'!$A:$O,6,FALSE),0)</f>
        <v>0</v>
      </c>
      <c r="M2978" s="42">
        <f>+IFERROR(VLOOKUP($A2978,'2022'!$A:$O,7,FALSE),0)</f>
        <v>0</v>
      </c>
      <c r="N2978" s="42">
        <f>+IFERROR(VLOOKUP($A2978,'2022'!$A:$O,8,FALSE),0)</f>
        <v>0</v>
      </c>
      <c r="O2978" s="42">
        <f>+IFERROR(VLOOKUP($A2978,'2022'!$A:$O,9,FALSE),0)</f>
        <v>0</v>
      </c>
      <c r="P2978" s="42">
        <f>+IFERROR(VLOOKUP($A2978,'2022'!$A:$O,10,FALSE),0)</f>
        <v>0</v>
      </c>
      <c r="Q2978" s="42">
        <f>+IFERROR(VLOOKUP($A2978,'2022'!$A:$O,11,FALSE),0)</f>
        <v>0</v>
      </c>
      <c r="R2978" s="42">
        <f>+IFERROR(VLOOKUP($A2978,'2022'!$A:$O,12,FALSE),0)</f>
        <v>0</v>
      </c>
      <c r="S2978" s="42">
        <f>+IFERROR(VLOOKUP($A2978,'2022'!$A:$O,13,FALSE),0)</f>
        <v>0</v>
      </c>
      <c r="T2978" s="42">
        <f>+IFERROR(VLOOKUP($A2978,'2022'!$A:$O,14,FALSE),0)</f>
        <v>0</v>
      </c>
      <c r="U2978" s="42">
        <f>+IFERROR(VLOOKUP($A2978,'2022'!$A:$O,15,FALSE),0)</f>
        <v>0</v>
      </c>
    </row>
    <row r="2979" spans="1:21" hidden="1" x14ac:dyDescent="0.2">
      <c r="A2979" s="3">
        <v>7301010403</v>
      </c>
      <c r="B2979" s="4" t="s">
        <v>402</v>
      </c>
      <c r="C2979" s="4" t="s">
        <v>9</v>
      </c>
      <c r="D2979" s="4">
        <f t="shared" si="2872"/>
        <v>10</v>
      </c>
      <c r="E2979" s="42">
        <f t="shared" si="2873"/>
        <v>0</v>
      </c>
      <c r="F2979" s="42">
        <f>IFERROR(VLOOKUP($A2979,'2018'!$A$8:$C$209,3,FALSE),0)</f>
        <v>0</v>
      </c>
      <c r="G2979" s="42">
        <f>IFERROR(VLOOKUP($A2979,'2019'!$A$8:$C$282,3,FALSE),0)</f>
        <v>0</v>
      </c>
      <c r="H2979" s="42">
        <f>+IFERROR(VLOOKUP($A2979,'2020'!$A$14:$C$247,3,FALSE),0)</f>
        <v>0</v>
      </c>
      <c r="I2979" s="42">
        <f>+IFERROR(VLOOKUP($A2979,'2021'!$A$12:$C$276,3,FALSE),0)</f>
        <v>0</v>
      </c>
      <c r="J2979" s="42">
        <f>+IFERROR(VLOOKUP($A2979,'2022'!$A:$O,4,FALSE),0)</f>
        <v>0</v>
      </c>
      <c r="K2979" s="42">
        <f>+IFERROR(VLOOKUP($A2979,'2022'!$A:$O,5,FALSE),0)</f>
        <v>0</v>
      </c>
      <c r="L2979" s="42">
        <f>+IFERROR(VLOOKUP($A2979,'2022'!$A:$O,6,FALSE),0)</f>
        <v>0</v>
      </c>
      <c r="M2979" s="42">
        <f>+IFERROR(VLOOKUP($A2979,'2022'!$A:$O,7,FALSE),0)</f>
        <v>0</v>
      </c>
      <c r="N2979" s="42">
        <f>+IFERROR(VLOOKUP($A2979,'2022'!$A:$O,8,FALSE),0)</f>
        <v>0</v>
      </c>
      <c r="O2979" s="42">
        <f>+IFERROR(VLOOKUP($A2979,'2022'!$A:$O,9,FALSE),0)</f>
        <v>0</v>
      </c>
      <c r="P2979" s="42">
        <f>+IFERROR(VLOOKUP($A2979,'2022'!$A:$O,10,FALSE),0)</f>
        <v>0</v>
      </c>
      <c r="Q2979" s="42">
        <f>+IFERROR(VLOOKUP($A2979,'2022'!$A:$O,11,FALSE),0)</f>
        <v>0</v>
      </c>
      <c r="R2979" s="42">
        <f>+IFERROR(VLOOKUP($A2979,'2022'!$A:$O,12,FALSE),0)</f>
        <v>0</v>
      </c>
      <c r="S2979" s="42">
        <f>+IFERROR(VLOOKUP($A2979,'2022'!$A:$O,13,FALSE),0)</f>
        <v>0</v>
      </c>
      <c r="T2979" s="42">
        <f>+IFERROR(VLOOKUP($A2979,'2022'!$A:$O,14,FALSE),0)</f>
        <v>0</v>
      </c>
      <c r="U2979" s="42">
        <f>+IFERROR(VLOOKUP($A2979,'2022'!$A:$O,15,FALSE),0)</f>
        <v>0</v>
      </c>
    </row>
    <row r="2980" spans="1:21" hidden="1" x14ac:dyDescent="0.2">
      <c r="A2980" s="3">
        <v>7301010404</v>
      </c>
      <c r="B2980" s="4" t="s">
        <v>403</v>
      </c>
      <c r="C2980" s="4" t="s">
        <v>9</v>
      </c>
      <c r="D2980" s="4">
        <f t="shared" si="2872"/>
        <v>10</v>
      </c>
      <c r="E2980" s="42">
        <f t="shared" si="2873"/>
        <v>0</v>
      </c>
      <c r="F2980" s="42">
        <f>IFERROR(VLOOKUP($A2980,'2018'!$A$8:$C$209,3,FALSE),0)</f>
        <v>0</v>
      </c>
      <c r="G2980" s="42">
        <f>IFERROR(VLOOKUP($A2980,'2019'!$A$8:$C$282,3,FALSE),0)</f>
        <v>0</v>
      </c>
      <c r="H2980" s="42">
        <f>+IFERROR(VLOOKUP($A2980,'2020'!$A$14:$C$247,3,FALSE),0)</f>
        <v>0</v>
      </c>
      <c r="I2980" s="42">
        <f>+IFERROR(VLOOKUP($A2980,'2021'!$A$12:$C$276,3,FALSE),0)</f>
        <v>0</v>
      </c>
      <c r="J2980" s="42">
        <f>+IFERROR(VLOOKUP($A2980,'2022'!$A:$O,4,FALSE),0)</f>
        <v>0</v>
      </c>
      <c r="K2980" s="42">
        <f>+IFERROR(VLOOKUP($A2980,'2022'!$A:$O,5,FALSE),0)</f>
        <v>0</v>
      </c>
      <c r="L2980" s="42">
        <f>+IFERROR(VLOOKUP($A2980,'2022'!$A:$O,6,FALSE),0)</f>
        <v>0</v>
      </c>
      <c r="M2980" s="42">
        <f>+IFERROR(VLOOKUP($A2980,'2022'!$A:$O,7,FALSE),0)</f>
        <v>0</v>
      </c>
      <c r="N2980" s="42">
        <f>+IFERROR(VLOOKUP($A2980,'2022'!$A:$O,8,FALSE),0)</f>
        <v>0</v>
      </c>
      <c r="O2980" s="42">
        <f>+IFERROR(VLOOKUP($A2980,'2022'!$A:$O,9,FALSE),0)</f>
        <v>0</v>
      </c>
      <c r="P2980" s="42">
        <f>+IFERROR(VLOOKUP($A2980,'2022'!$A:$O,10,FALSE),0)</f>
        <v>0</v>
      </c>
      <c r="Q2980" s="42">
        <f>+IFERROR(VLOOKUP($A2980,'2022'!$A:$O,11,FALSE),0)</f>
        <v>0</v>
      </c>
      <c r="R2980" s="42">
        <f>+IFERROR(VLOOKUP($A2980,'2022'!$A:$O,12,FALSE),0)</f>
        <v>0</v>
      </c>
      <c r="S2980" s="42">
        <f>+IFERROR(VLOOKUP($A2980,'2022'!$A:$O,13,FALSE),0)</f>
        <v>0</v>
      </c>
      <c r="T2980" s="42">
        <f>+IFERROR(VLOOKUP($A2980,'2022'!$A:$O,14,FALSE),0)</f>
        <v>0</v>
      </c>
      <c r="U2980" s="42">
        <f>+IFERROR(VLOOKUP($A2980,'2022'!$A:$O,15,FALSE),0)</f>
        <v>0</v>
      </c>
    </row>
    <row r="2981" spans="1:21" hidden="1" x14ac:dyDescent="0.2">
      <c r="A2981" s="3">
        <v>7301010405</v>
      </c>
      <c r="B2981" s="4" t="s">
        <v>404</v>
      </c>
      <c r="C2981" s="4" t="s">
        <v>9</v>
      </c>
      <c r="D2981" s="4">
        <f t="shared" si="2872"/>
        <v>10</v>
      </c>
      <c r="E2981" s="42">
        <f t="shared" si="2873"/>
        <v>0</v>
      </c>
      <c r="F2981" s="42">
        <f>IFERROR(VLOOKUP($A2981,'2018'!$A$8:$C$209,3,FALSE),0)</f>
        <v>0</v>
      </c>
      <c r="G2981" s="42">
        <f>IFERROR(VLOOKUP($A2981,'2019'!$A$8:$C$282,3,FALSE),0)</f>
        <v>0</v>
      </c>
      <c r="H2981" s="42">
        <f>+IFERROR(VLOOKUP($A2981,'2020'!$A$14:$C$247,3,FALSE),0)</f>
        <v>0</v>
      </c>
      <c r="I2981" s="42">
        <f>+IFERROR(VLOOKUP($A2981,'2021'!$A$12:$C$276,3,FALSE),0)</f>
        <v>0</v>
      </c>
      <c r="J2981" s="42">
        <f>+IFERROR(VLOOKUP($A2981,'2022'!$A:$O,4,FALSE),0)</f>
        <v>0</v>
      </c>
      <c r="K2981" s="42">
        <f>+IFERROR(VLOOKUP($A2981,'2022'!$A:$O,5,FALSE),0)</f>
        <v>0</v>
      </c>
      <c r="L2981" s="42">
        <f>+IFERROR(VLOOKUP($A2981,'2022'!$A:$O,6,FALSE),0)</f>
        <v>0</v>
      </c>
      <c r="M2981" s="42">
        <f>+IFERROR(VLOOKUP($A2981,'2022'!$A:$O,7,FALSE),0)</f>
        <v>0</v>
      </c>
      <c r="N2981" s="42">
        <f>+IFERROR(VLOOKUP($A2981,'2022'!$A:$O,8,FALSE),0)</f>
        <v>0</v>
      </c>
      <c r="O2981" s="42">
        <f>+IFERROR(VLOOKUP($A2981,'2022'!$A:$O,9,FALSE),0)</f>
        <v>0</v>
      </c>
      <c r="P2981" s="42">
        <f>+IFERROR(VLOOKUP($A2981,'2022'!$A:$O,10,FALSE),0)</f>
        <v>0</v>
      </c>
      <c r="Q2981" s="42">
        <f>+IFERROR(VLOOKUP($A2981,'2022'!$A:$O,11,FALSE),0)</f>
        <v>0</v>
      </c>
      <c r="R2981" s="42">
        <f>+IFERROR(VLOOKUP($A2981,'2022'!$A:$O,12,FALSE),0)</f>
        <v>0</v>
      </c>
      <c r="S2981" s="42">
        <f>+IFERROR(VLOOKUP($A2981,'2022'!$A:$O,13,FALSE),0)</f>
        <v>0</v>
      </c>
      <c r="T2981" s="42">
        <f>+IFERROR(VLOOKUP($A2981,'2022'!$A:$O,14,FALSE),0)</f>
        <v>0</v>
      </c>
      <c r="U2981" s="42">
        <f>+IFERROR(VLOOKUP($A2981,'2022'!$A:$O,15,FALSE),0)</f>
        <v>0</v>
      </c>
    </row>
    <row r="2982" spans="1:21" hidden="1" x14ac:dyDescent="0.2">
      <c r="A2982" s="3">
        <v>7301010499</v>
      </c>
      <c r="B2982" s="4" t="s">
        <v>1253</v>
      </c>
      <c r="C2982" s="4" t="s">
        <v>9</v>
      </c>
      <c r="D2982" s="4">
        <f t="shared" si="2872"/>
        <v>10</v>
      </c>
      <c r="E2982" s="42">
        <f t="shared" si="2873"/>
        <v>0</v>
      </c>
      <c r="F2982" s="42">
        <f>IFERROR(VLOOKUP($A2982,'2018'!$A$8:$C$209,3,FALSE),0)</f>
        <v>0</v>
      </c>
      <c r="G2982" s="42">
        <f>IFERROR(VLOOKUP($A2982,'2019'!$A$8:$C$282,3,FALSE),0)</f>
        <v>0</v>
      </c>
      <c r="H2982" s="42">
        <f>+IFERROR(VLOOKUP($A2982,'2020'!$A$14:$C$247,3,FALSE),0)</f>
        <v>0</v>
      </c>
      <c r="I2982" s="42">
        <f>+IFERROR(VLOOKUP($A2982,'2021'!$A$12:$C$276,3,FALSE),0)</f>
        <v>0</v>
      </c>
      <c r="J2982" s="42">
        <f>+IFERROR(VLOOKUP($A2982,'2022'!$A:$O,4,FALSE),0)</f>
        <v>0</v>
      </c>
      <c r="K2982" s="42">
        <f>+IFERROR(VLOOKUP($A2982,'2022'!$A:$O,5,FALSE),0)</f>
        <v>0</v>
      </c>
      <c r="L2982" s="42">
        <f>+IFERROR(VLOOKUP($A2982,'2022'!$A:$O,6,FALSE),0)</f>
        <v>0</v>
      </c>
      <c r="M2982" s="42">
        <f>+IFERROR(VLOOKUP($A2982,'2022'!$A:$O,7,FALSE),0)</f>
        <v>0</v>
      </c>
      <c r="N2982" s="42">
        <f>+IFERROR(VLOOKUP($A2982,'2022'!$A:$O,8,FALSE),0)</f>
        <v>0</v>
      </c>
      <c r="O2982" s="42">
        <f>+IFERROR(VLOOKUP($A2982,'2022'!$A:$O,9,FALSE),0)</f>
        <v>0</v>
      </c>
      <c r="P2982" s="42">
        <f>+IFERROR(VLOOKUP($A2982,'2022'!$A:$O,10,FALSE),0)</f>
        <v>0</v>
      </c>
      <c r="Q2982" s="42">
        <f>+IFERROR(VLOOKUP($A2982,'2022'!$A:$O,11,FALSE),0)</f>
        <v>0</v>
      </c>
      <c r="R2982" s="42">
        <f>+IFERROR(VLOOKUP($A2982,'2022'!$A:$O,12,FALSE),0)</f>
        <v>0</v>
      </c>
      <c r="S2982" s="42">
        <f>+IFERROR(VLOOKUP($A2982,'2022'!$A:$O,13,FALSE),0)</f>
        <v>0</v>
      </c>
      <c r="T2982" s="42">
        <f>+IFERROR(VLOOKUP($A2982,'2022'!$A:$O,14,FALSE),0)</f>
        <v>0</v>
      </c>
      <c r="U2982" s="42">
        <f>+IFERROR(VLOOKUP($A2982,'2022'!$A:$O,15,FALSE),0)</f>
        <v>0</v>
      </c>
    </row>
    <row r="2983" spans="1:21" ht="12" hidden="1" x14ac:dyDescent="0.25">
      <c r="A2983" s="34">
        <v>73010105</v>
      </c>
      <c r="B2983" s="35" t="s">
        <v>193</v>
      </c>
      <c r="C2983" s="35" t="s">
        <v>5</v>
      </c>
      <c r="D2983" s="35">
        <f t="shared" si="2872"/>
        <v>8</v>
      </c>
      <c r="E2983" s="41">
        <f t="shared" ref="E2983:L2983" si="2874">SUBTOTAL(9,E2984:E2991)</f>
        <v>0</v>
      </c>
      <c r="F2983" s="41">
        <f t="shared" si="2874"/>
        <v>0</v>
      </c>
      <c r="G2983" s="41">
        <f t="shared" si="2874"/>
        <v>0</v>
      </c>
      <c r="H2983" s="41">
        <f t="shared" ref="H2983" si="2875">SUBTOTAL(9,H2984:H2991)</f>
        <v>0</v>
      </c>
      <c r="I2983" s="41">
        <f t="shared" ref="I2983" si="2876">SUBTOTAL(9,I2984:I2991)</f>
        <v>0</v>
      </c>
      <c r="J2983" s="41">
        <f t="shared" si="2874"/>
        <v>0</v>
      </c>
      <c r="K2983" s="41">
        <f t="shared" si="2874"/>
        <v>0</v>
      </c>
      <c r="L2983" s="41">
        <f t="shared" si="2874"/>
        <v>0</v>
      </c>
      <c r="M2983" s="41">
        <f t="shared" ref="M2983:N2983" si="2877">SUBTOTAL(9,M2984:M2991)</f>
        <v>0</v>
      </c>
      <c r="N2983" s="41">
        <f t="shared" si="2877"/>
        <v>0</v>
      </c>
      <c r="O2983" s="41">
        <f t="shared" ref="O2983:S2983" si="2878">SUBTOTAL(9,O2984:O2991)</f>
        <v>0</v>
      </c>
      <c r="P2983" s="41">
        <f t="shared" si="2878"/>
        <v>0</v>
      </c>
      <c r="Q2983" s="41">
        <f t="shared" si="2878"/>
        <v>0</v>
      </c>
      <c r="R2983" s="41">
        <f t="shared" si="2878"/>
        <v>0</v>
      </c>
      <c r="S2983" s="41">
        <f t="shared" si="2878"/>
        <v>0</v>
      </c>
      <c r="T2983" s="41">
        <f t="shared" ref="T2983:U2983" si="2879">SUBTOTAL(9,T2984:T2991)</f>
        <v>0</v>
      </c>
      <c r="U2983" s="41">
        <f t="shared" si="2879"/>
        <v>0</v>
      </c>
    </row>
    <row r="2984" spans="1:21" hidden="1" x14ac:dyDescent="0.2">
      <c r="A2984" s="3">
        <v>7301010501</v>
      </c>
      <c r="B2984" s="4" t="s">
        <v>1254</v>
      </c>
      <c r="C2984" s="4" t="s">
        <v>9</v>
      </c>
      <c r="D2984" s="4">
        <f t="shared" si="2872"/>
        <v>10</v>
      </c>
      <c r="E2984" s="42">
        <f t="shared" ref="E2984:E2991" si="2880">+F2984+G2984+J2984+K2984+L2984+H2984+M2984+N2984+I2984+O2984+P2984+Q2984+R2984+S2984+T2984+U2984</f>
        <v>0</v>
      </c>
      <c r="F2984" s="42">
        <f>IFERROR(VLOOKUP($A2984,'2018'!$A$8:$C$209,3,FALSE),0)</f>
        <v>0</v>
      </c>
      <c r="G2984" s="42">
        <f>IFERROR(VLOOKUP($A2984,'2019'!$A$8:$C$282,3,FALSE),0)</f>
        <v>0</v>
      </c>
      <c r="H2984" s="42">
        <f>+IFERROR(VLOOKUP($A2984,'2020'!$A$14:$C$247,3,FALSE),0)</f>
        <v>0</v>
      </c>
      <c r="I2984" s="42">
        <f>+IFERROR(VLOOKUP($A2984,'2021'!$A$12:$C$276,3,FALSE),0)</f>
        <v>0</v>
      </c>
      <c r="J2984" s="42">
        <f>+IFERROR(VLOOKUP($A2984,'2022'!$A:$O,4,FALSE),0)</f>
        <v>0</v>
      </c>
      <c r="K2984" s="42">
        <f>+IFERROR(VLOOKUP($A2984,'2022'!$A:$O,5,FALSE),0)</f>
        <v>0</v>
      </c>
      <c r="L2984" s="42">
        <f>+IFERROR(VLOOKUP($A2984,'2022'!$A:$O,6,FALSE),0)</f>
        <v>0</v>
      </c>
      <c r="M2984" s="42">
        <f>+IFERROR(VLOOKUP($A2984,'2022'!$A:$O,7,FALSE),0)</f>
        <v>0</v>
      </c>
      <c r="N2984" s="42">
        <f>+IFERROR(VLOOKUP($A2984,'2022'!$A:$O,8,FALSE),0)</f>
        <v>0</v>
      </c>
      <c r="O2984" s="42">
        <f>+IFERROR(VLOOKUP($A2984,'2022'!$A:$O,9,FALSE),0)</f>
        <v>0</v>
      </c>
      <c r="P2984" s="42">
        <f>+IFERROR(VLOOKUP($A2984,'2022'!$A:$O,10,FALSE),0)</f>
        <v>0</v>
      </c>
      <c r="Q2984" s="42">
        <f>+IFERROR(VLOOKUP($A2984,'2022'!$A:$O,11,FALSE),0)</f>
        <v>0</v>
      </c>
      <c r="R2984" s="42">
        <f>+IFERROR(VLOOKUP($A2984,'2022'!$A:$O,12,FALSE),0)</f>
        <v>0</v>
      </c>
      <c r="S2984" s="42">
        <f>+IFERROR(VLOOKUP($A2984,'2022'!$A:$O,13,FALSE),0)</f>
        <v>0</v>
      </c>
      <c r="T2984" s="42">
        <f>+IFERROR(VLOOKUP($A2984,'2022'!$A:$O,14,FALSE),0)</f>
        <v>0</v>
      </c>
      <c r="U2984" s="42">
        <f>+IFERROR(VLOOKUP($A2984,'2022'!$A:$O,15,FALSE),0)</f>
        <v>0</v>
      </c>
    </row>
    <row r="2985" spans="1:21" hidden="1" x14ac:dyDescent="0.2">
      <c r="A2985" s="3">
        <v>7301010502</v>
      </c>
      <c r="B2985" s="4" t="s">
        <v>406</v>
      </c>
      <c r="C2985" s="4" t="s">
        <v>9</v>
      </c>
      <c r="D2985" s="4">
        <f t="shared" si="2872"/>
        <v>10</v>
      </c>
      <c r="E2985" s="42">
        <f t="shared" si="2880"/>
        <v>0</v>
      </c>
      <c r="F2985" s="42">
        <f>IFERROR(VLOOKUP($A2985,'2018'!$A$8:$C$209,3,FALSE),0)</f>
        <v>0</v>
      </c>
      <c r="G2985" s="42">
        <f>IFERROR(VLOOKUP($A2985,'2019'!$A$8:$C$282,3,FALSE),0)</f>
        <v>0</v>
      </c>
      <c r="H2985" s="42">
        <f>+IFERROR(VLOOKUP($A2985,'2020'!$A$14:$C$247,3,FALSE),0)</f>
        <v>0</v>
      </c>
      <c r="I2985" s="42">
        <f>+IFERROR(VLOOKUP($A2985,'2021'!$A$12:$C$276,3,FALSE),0)</f>
        <v>0</v>
      </c>
      <c r="J2985" s="42">
        <f>+IFERROR(VLOOKUP($A2985,'2022'!$A:$O,4,FALSE),0)</f>
        <v>0</v>
      </c>
      <c r="K2985" s="42">
        <f>+IFERROR(VLOOKUP($A2985,'2022'!$A:$O,5,FALSE),0)</f>
        <v>0</v>
      </c>
      <c r="L2985" s="42">
        <f>+IFERROR(VLOOKUP($A2985,'2022'!$A:$O,6,FALSE),0)</f>
        <v>0</v>
      </c>
      <c r="M2985" s="42">
        <f>+IFERROR(VLOOKUP($A2985,'2022'!$A:$O,7,FALSE),0)</f>
        <v>0</v>
      </c>
      <c r="N2985" s="42">
        <f>+IFERROR(VLOOKUP($A2985,'2022'!$A:$O,8,FALSE),0)</f>
        <v>0</v>
      </c>
      <c r="O2985" s="42">
        <f>+IFERROR(VLOOKUP($A2985,'2022'!$A:$O,9,FALSE),0)</f>
        <v>0</v>
      </c>
      <c r="P2985" s="42">
        <f>+IFERROR(VLOOKUP($A2985,'2022'!$A:$O,10,FALSE),0)</f>
        <v>0</v>
      </c>
      <c r="Q2985" s="42">
        <f>+IFERROR(VLOOKUP($A2985,'2022'!$A:$O,11,FALSE),0)</f>
        <v>0</v>
      </c>
      <c r="R2985" s="42">
        <f>+IFERROR(VLOOKUP($A2985,'2022'!$A:$O,12,FALSE),0)</f>
        <v>0</v>
      </c>
      <c r="S2985" s="42">
        <f>+IFERROR(VLOOKUP($A2985,'2022'!$A:$O,13,FALSE),0)</f>
        <v>0</v>
      </c>
      <c r="T2985" s="42">
        <f>+IFERROR(VLOOKUP($A2985,'2022'!$A:$O,14,FALSE),0)</f>
        <v>0</v>
      </c>
      <c r="U2985" s="42">
        <f>+IFERROR(VLOOKUP($A2985,'2022'!$A:$O,15,FALSE),0)</f>
        <v>0</v>
      </c>
    </row>
    <row r="2986" spans="1:21" hidden="1" x14ac:dyDescent="0.2">
      <c r="A2986" s="3">
        <v>7301010503</v>
      </c>
      <c r="B2986" s="4" t="s">
        <v>407</v>
      </c>
      <c r="C2986" s="4" t="s">
        <v>9</v>
      </c>
      <c r="D2986" s="4">
        <f t="shared" si="2872"/>
        <v>10</v>
      </c>
      <c r="E2986" s="42">
        <f t="shared" si="2880"/>
        <v>0</v>
      </c>
      <c r="F2986" s="42">
        <f>IFERROR(VLOOKUP($A2986,'2018'!$A$8:$C$209,3,FALSE),0)</f>
        <v>0</v>
      </c>
      <c r="G2986" s="42">
        <f>IFERROR(VLOOKUP($A2986,'2019'!$A$8:$C$282,3,FALSE),0)</f>
        <v>0</v>
      </c>
      <c r="H2986" s="42">
        <f>+IFERROR(VLOOKUP($A2986,'2020'!$A$14:$C$247,3,FALSE),0)</f>
        <v>0</v>
      </c>
      <c r="I2986" s="42">
        <f>+IFERROR(VLOOKUP($A2986,'2021'!$A$12:$C$276,3,FALSE),0)</f>
        <v>0</v>
      </c>
      <c r="J2986" s="42">
        <f>+IFERROR(VLOOKUP($A2986,'2022'!$A:$O,4,FALSE),0)</f>
        <v>0</v>
      </c>
      <c r="K2986" s="42">
        <f>+IFERROR(VLOOKUP($A2986,'2022'!$A:$O,5,FALSE),0)</f>
        <v>0</v>
      </c>
      <c r="L2986" s="42">
        <f>+IFERROR(VLOOKUP($A2986,'2022'!$A:$O,6,FALSE),0)</f>
        <v>0</v>
      </c>
      <c r="M2986" s="42">
        <f>+IFERROR(VLOOKUP($A2986,'2022'!$A:$O,7,FALSE),0)</f>
        <v>0</v>
      </c>
      <c r="N2986" s="42">
        <f>+IFERROR(VLOOKUP($A2986,'2022'!$A:$O,8,FALSE),0)</f>
        <v>0</v>
      </c>
      <c r="O2986" s="42">
        <f>+IFERROR(VLOOKUP($A2986,'2022'!$A:$O,9,FALSE),0)</f>
        <v>0</v>
      </c>
      <c r="P2986" s="42">
        <f>+IFERROR(VLOOKUP($A2986,'2022'!$A:$O,10,FALSE),0)</f>
        <v>0</v>
      </c>
      <c r="Q2986" s="42">
        <f>+IFERROR(VLOOKUP($A2986,'2022'!$A:$O,11,FALSE),0)</f>
        <v>0</v>
      </c>
      <c r="R2986" s="42">
        <f>+IFERROR(VLOOKUP($A2986,'2022'!$A:$O,12,FALSE),0)</f>
        <v>0</v>
      </c>
      <c r="S2986" s="42">
        <f>+IFERROR(VLOOKUP($A2986,'2022'!$A:$O,13,FALSE),0)</f>
        <v>0</v>
      </c>
      <c r="T2986" s="42">
        <f>+IFERROR(VLOOKUP($A2986,'2022'!$A:$O,14,FALSE),0)</f>
        <v>0</v>
      </c>
      <c r="U2986" s="42">
        <f>+IFERROR(VLOOKUP($A2986,'2022'!$A:$O,15,FALSE),0)</f>
        <v>0</v>
      </c>
    </row>
    <row r="2987" spans="1:21" hidden="1" x14ac:dyDescent="0.2">
      <c r="A2987" s="3">
        <v>7301010504</v>
      </c>
      <c r="B2987" s="4" t="s">
        <v>408</v>
      </c>
      <c r="C2987" s="4" t="s">
        <v>9</v>
      </c>
      <c r="D2987" s="4">
        <f t="shared" si="2872"/>
        <v>10</v>
      </c>
      <c r="E2987" s="42">
        <f t="shared" si="2880"/>
        <v>0</v>
      </c>
      <c r="F2987" s="42">
        <f>IFERROR(VLOOKUP($A2987,'2018'!$A$8:$C$209,3,FALSE),0)</f>
        <v>0</v>
      </c>
      <c r="G2987" s="42">
        <f>IFERROR(VLOOKUP($A2987,'2019'!$A$8:$C$282,3,FALSE),0)</f>
        <v>0</v>
      </c>
      <c r="H2987" s="42">
        <f>+IFERROR(VLOOKUP($A2987,'2020'!$A$14:$C$247,3,FALSE),0)</f>
        <v>0</v>
      </c>
      <c r="I2987" s="42">
        <f>+IFERROR(VLOOKUP($A2987,'2021'!$A$12:$C$276,3,FALSE),0)</f>
        <v>0</v>
      </c>
      <c r="J2987" s="42">
        <f>+IFERROR(VLOOKUP($A2987,'2022'!$A:$O,4,FALSE),0)</f>
        <v>0</v>
      </c>
      <c r="K2987" s="42">
        <f>+IFERROR(VLOOKUP($A2987,'2022'!$A:$O,5,FALSE),0)</f>
        <v>0</v>
      </c>
      <c r="L2987" s="42">
        <f>+IFERROR(VLOOKUP($A2987,'2022'!$A:$O,6,FALSE),0)</f>
        <v>0</v>
      </c>
      <c r="M2987" s="42">
        <f>+IFERROR(VLOOKUP($A2987,'2022'!$A:$O,7,FALSE),0)</f>
        <v>0</v>
      </c>
      <c r="N2987" s="42">
        <f>+IFERROR(VLOOKUP($A2987,'2022'!$A:$O,8,FALSE),0)</f>
        <v>0</v>
      </c>
      <c r="O2987" s="42">
        <f>+IFERROR(VLOOKUP($A2987,'2022'!$A:$O,9,FALSE),0)</f>
        <v>0</v>
      </c>
      <c r="P2987" s="42">
        <f>+IFERROR(VLOOKUP($A2987,'2022'!$A:$O,10,FALSE),0)</f>
        <v>0</v>
      </c>
      <c r="Q2987" s="42">
        <f>+IFERROR(VLOOKUP($A2987,'2022'!$A:$O,11,FALSE),0)</f>
        <v>0</v>
      </c>
      <c r="R2987" s="42">
        <f>+IFERROR(VLOOKUP($A2987,'2022'!$A:$O,12,FALSE),0)</f>
        <v>0</v>
      </c>
      <c r="S2987" s="42">
        <f>+IFERROR(VLOOKUP($A2987,'2022'!$A:$O,13,FALSE),0)</f>
        <v>0</v>
      </c>
      <c r="T2987" s="42">
        <f>+IFERROR(VLOOKUP($A2987,'2022'!$A:$O,14,FALSE),0)</f>
        <v>0</v>
      </c>
      <c r="U2987" s="42">
        <f>+IFERROR(VLOOKUP($A2987,'2022'!$A:$O,15,FALSE),0)</f>
        <v>0</v>
      </c>
    </row>
    <row r="2988" spans="1:21" hidden="1" x14ac:dyDescent="0.2">
      <c r="A2988" s="3">
        <v>7301010505</v>
      </c>
      <c r="B2988" s="4" t="s">
        <v>409</v>
      </c>
      <c r="C2988" s="4" t="s">
        <v>9</v>
      </c>
      <c r="D2988" s="4">
        <f t="shared" si="2872"/>
        <v>10</v>
      </c>
      <c r="E2988" s="42">
        <f t="shared" si="2880"/>
        <v>0</v>
      </c>
      <c r="F2988" s="42">
        <f>IFERROR(VLOOKUP($A2988,'2018'!$A$8:$C$209,3,FALSE),0)</f>
        <v>0</v>
      </c>
      <c r="G2988" s="42">
        <f>IFERROR(VLOOKUP($A2988,'2019'!$A$8:$C$282,3,FALSE),0)</f>
        <v>0</v>
      </c>
      <c r="H2988" s="42">
        <f>+IFERROR(VLOOKUP($A2988,'2020'!$A$14:$C$247,3,FALSE),0)</f>
        <v>0</v>
      </c>
      <c r="I2988" s="42">
        <f>+IFERROR(VLOOKUP($A2988,'2021'!$A$12:$C$276,3,FALSE),0)</f>
        <v>0</v>
      </c>
      <c r="J2988" s="42">
        <f>+IFERROR(VLOOKUP($A2988,'2022'!$A:$O,4,FALSE),0)</f>
        <v>0</v>
      </c>
      <c r="K2988" s="42">
        <f>+IFERROR(VLOOKUP($A2988,'2022'!$A:$O,5,FALSE),0)</f>
        <v>0</v>
      </c>
      <c r="L2988" s="42">
        <f>+IFERROR(VLOOKUP($A2988,'2022'!$A:$O,6,FALSE),0)</f>
        <v>0</v>
      </c>
      <c r="M2988" s="42">
        <f>+IFERROR(VLOOKUP($A2988,'2022'!$A:$O,7,FALSE),0)</f>
        <v>0</v>
      </c>
      <c r="N2988" s="42">
        <f>+IFERROR(VLOOKUP($A2988,'2022'!$A:$O,8,FALSE),0)</f>
        <v>0</v>
      </c>
      <c r="O2988" s="42">
        <f>+IFERROR(VLOOKUP($A2988,'2022'!$A:$O,9,FALSE),0)</f>
        <v>0</v>
      </c>
      <c r="P2988" s="42">
        <f>+IFERROR(VLOOKUP($A2988,'2022'!$A:$O,10,FALSE),0)</f>
        <v>0</v>
      </c>
      <c r="Q2988" s="42">
        <f>+IFERROR(VLOOKUP($A2988,'2022'!$A:$O,11,FALSE),0)</f>
        <v>0</v>
      </c>
      <c r="R2988" s="42">
        <f>+IFERROR(VLOOKUP($A2988,'2022'!$A:$O,12,FALSE),0)</f>
        <v>0</v>
      </c>
      <c r="S2988" s="42">
        <f>+IFERROR(VLOOKUP($A2988,'2022'!$A:$O,13,FALSE),0)</f>
        <v>0</v>
      </c>
      <c r="T2988" s="42">
        <f>+IFERROR(VLOOKUP($A2988,'2022'!$A:$O,14,FALSE),0)</f>
        <v>0</v>
      </c>
      <c r="U2988" s="42">
        <f>+IFERROR(VLOOKUP($A2988,'2022'!$A:$O,15,FALSE),0)</f>
        <v>0</v>
      </c>
    </row>
    <row r="2989" spans="1:21" ht="12" hidden="1" customHeight="1" x14ac:dyDescent="0.2">
      <c r="A2989" s="3">
        <v>7301010580</v>
      </c>
      <c r="B2989" s="4" t="s">
        <v>410</v>
      </c>
      <c r="C2989" s="4" t="s">
        <v>9</v>
      </c>
      <c r="D2989" s="4">
        <f t="shared" si="2872"/>
        <v>10</v>
      </c>
      <c r="E2989" s="42">
        <f t="shared" si="2880"/>
        <v>0</v>
      </c>
      <c r="F2989" s="42">
        <f>IFERROR(VLOOKUP($A2989,'2018'!$A$8:$C$209,3,FALSE),0)</f>
        <v>0</v>
      </c>
      <c r="G2989" s="42">
        <f>IFERROR(VLOOKUP($A2989,'2019'!$A$8:$C$282,3,FALSE),0)</f>
        <v>0</v>
      </c>
      <c r="H2989" s="42">
        <f>+IFERROR(VLOOKUP($A2989,'2020'!$A$14:$C$247,3,FALSE),0)</f>
        <v>0</v>
      </c>
      <c r="I2989" s="42">
        <f>+IFERROR(VLOOKUP($A2989,'2021'!$A$12:$C$276,3,FALSE),0)</f>
        <v>0</v>
      </c>
      <c r="J2989" s="42">
        <f>+IFERROR(VLOOKUP($A2989,'2022'!$A:$O,4,FALSE),0)</f>
        <v>0</v>
      </c>
      <c r="K2989" s="42">
        <f>+IFERROR(VLOOKUP($A2989,'2022'!$A:$O,5,FALSE),0)</f>
        <v>0</v>
      </c>
      <c r="L2989" s="42">
        <f>+IFERROR(VLOOKUP($A2989,'2022'!$A:$O,6,FALSE),0)</f>
        <v>0</v>
      </c>
      <c r="M2989" s="42">
        <f>+IFERROR(VLOOKUP($A2989,'2022'!$A:$O,7,FALSE),0)</f>
        <v>0</v>
      </c>
      <c r="N2989" s="42">
        <f>+IFERROR(VLOOKUP($A2989,'2022'!$A:$O,8,FALSE),0)</f>
        <v>0</v>
      </c>
      <c r="O2989" s="42">
        <f>+IFERROR(VLOOKUP($A2989,'2022'!$A:$O,9,FALSE),0)</f>
        <v>0</v>
      </c>
      <c r="P2989" s="42">
        <f>+IFERROR(VLOOKUP($A2989,'2022'!$A:$O,10,FALSE),0)</f>
        <v>0</v>
      </c>
      <c r="Q2989" s="42">
        <f>+IFERROR(VLOOKUP($A2989,'2022'!$A:$O,11,FALSE),0)</f>
        <v>0</v>
      </c>
      <c r="R2989" s="42">
        <f>+IFERROR(VLOOKUP($A2989,'2022'!$A:$O,12,FALSE),0)</f>
        <v>0</v>
      </c>
      <c r="S2989" s="42">
        <f>+IFERROR(VLOOKUP($A2989,'2022'!$A:$O,13,FALSE),0)</f>
        <v>0</v>
      </c>
      <c r="T2989" s="42">
        <f>+IFERROR(VLOOKUP($A2989,'2022'!$A:$O,14,FALSE),0)</f>
        <v>0</v>
      </c>
      <c r="U2989" s="42">
        <f>+IFERROR(VLOOKUP($A2989,'2022'!$A:$O,15,FALSE),0)</f>
        <v>0</v>
      </c>
    </row>
    <row r="2990" spans="1:21" hidden="1" x14ac:dyDescent="0.2">
      <c r="A2990" s="3">
        <v>7301010585</v>
      </c>
      <c r="B2990" s="4" t="s">
        <v>411</v>
      </c>
      <c r="C2990" s="4" t="s">
        <v>9</v>
      </c>
      <c r="D2990" s="4">
        <f t="shared" si="2872"/>
        <v>10</v>
      </c>
      <c r="E2990" s="42">
        <f t="shared" si="2880"/>
        <v>0</v>
      </c>
      <c r="F2990" s="42">
        <f>IFERROR(VLOOKUP($A2990,'2018'!$A$8:$C$209,3,FALSE),0)</f>
        <v>0</v>
      </c>
      <c r="G2990" s="42">
        <f>IFERROR(VLOOKUP($A2990,'2019'!$A$8:$C$282,3,FALSE),0)</f>
        <v>0</v>
      </c>
      <c r="H2990" s="42">
        <f>+IFERROR(VLOOKUP($A2990,'2020'!$A$14:$C$247,3,FALSE),0)</f>
        <v>0</v>
      </c>
      <c r="I2990" s="42">
        <f>+IFERROR(VLOOKUP($A2990,'2021'!$A$12:$C$276,3,FALSE),0)</f>
        <v>0</v>
      </c>
      <c r="J2990" s="42">
        <f>+IFERROR(VLOOKUP($A2990,'2022'!$A:$O,4,FALSE),0)</f>
        <v>0</v>
      </c>
      <c r="K2990" s="42">
        <f>+IFERROR(VLOOKUP($A2990,'2022'!$A:$O,5,FALSE),0)</f>
        <v>0</v>
      </c>
      <c r="L2990" s="42">
        <f>+IFERROR(VLOOKUP($A2990,'2022'!$A:$O,6,FALSE),0)</f>
        <v>0</v>
      </c>
      <c r="M2990" s="42">
        <f>+IFERROR(VLOOKUP($A2990,'2022'!$A:$O,7,FALSE),0)</f>
        <v>0</v>
      </c>
      <c r="N2990" s="42">
        <f>+IFERROR(VLOOKUP($A2990,'2022'!$A:$O,8,FALSE),0)</f>
        <v>0</v>
      </c>
      <c r="O2990" s="42">
        <f>+IFERROR(VLOOKUP($A2990,'2022'!$A:$O,9,FALSE),0)</f>
        <v>0</v>
      </c>
      <c r="P2990" s="42">
        <f>+IFERROR(VLOOKUP($A2990,'2022'!$A:$O,10,FALSE),0)</f>
        <v>0</v>
      </c>
      <c r="Q2990" s="42">
        <f>+IFERROR(VLOOKUP($A2990,'2022'!$A:$O,11,FALSE),0)</f>
        <v>0</v>
      </c>
      <c r="R2990" s="42">
        <f>+IFERROR(VLOOKUP($A2990,'2022'!$A:$O,12,FALSE),0)</f>
        <v>0</v>
      </c>
      <c r="S2990" s="42">
        <f>+IFERROR(VLOOKUP($A2990,'2022'!$A:$O,13,FALSE),0)</f>
        <v>0</v>
      </c>
      <c r="T2990" s="42">
        <f>+IFERROR(VLOOKUP($A2990,'2022'!$A:$O,14,FALSE),0)</f>
        <v>0</v>
      </c>
      <c r="U2990" s="42">
        <f>+IFERROR(VLOOKUP($A2990,'2022'!$A:$O,15,FALSE),0)</f>
        <v>0</v>
      </c>
    </row>
    <row r="2991" spans="1:21" hidden="1" x14ac:dyDescent="0.2">
      <c r="A2991" s="3">
        <v>7301010599</v>
      </c>
      <c r="B2991" s="4" t="s">
        <v>1253</v>
      </c>
      <c r="C2991" s="4" t="s">
        <v>9</v>
      </c>
      <c r="D2991" s="4">
        <f t="shared" si="2872"/>
        <v>10</v>
      </c>
      <c r="E2991" s="42">
        <f t="shared" si="2880"/>
        <v>0</v>
      </c>
      <c r="F2991" s="42">
        <f>IFERROR(VLOOKUP($A2991,'2018'!$A$8:$C$209,3,FALSE),0)</f>
        <v>0</v>
      </c>
      <c r="G2991" s="42">
        <f>IFERROR(VLOOKUP($A2991,'2019'!$A$8:$C$282,3,FALSE),0)</f>
        <v>0</v>
      </c>
      <c r="H2991" s="42">
        <f>+IFERROR(VLOOKUP($A2991,'2020'!$A$14:$C$247,3,FALSE),0)</f>
        <v>0</v>
      </c>
      <c r="I2991" s="42">
        <f>+IFERROR(VLOOKUP($A2991,'2021'!$A$12:$C$276,3,FALSE),0)</f>
        <v>0</v>
      </c>
      <c r="J2991" s="42">
        <f>+IFERROR(VLOOKUP($A2991,'2022'!$A:$O,4,FALSE),0)</f>
        <v>0</v>
      </c>
      <c r="K2991" s="42">
        <f>+IFERROR(VLOOKUP($A2991,'2022'!$A:$O,5,FALSE),0)</f>
        <v>0</v>
      </c>
      <c r="L2991" s="42">
        <f>+IFERROR(VLOOKUP($A2991,'2022'!$A:$O,6,FALSE),0)</f>
        <v>0</v>
      </c>
      <c r="M2991" s="42">
        <f>+IFERROR(VLOOKUP($A2991,'2022'!$A:$O,7,FALSE),0)</f>
        <v>0</v>
      </c>
      <c r="N2991" s="42">
        <f>+IFERROR(VLOOKUP($A2991,'2022'!$A:$O,8,FALSE),0)</f>
        <v>0</v>
      </c>
      <c r="O2991" s="42">
        <f>+IFERROR(VLOOKUP($A2991,'2022'!$A:$O,9,FALSE),0)</f>
        <v>0</v>
      </c>
      <c r="P2991" s="42">
        <f>+IFERROR(VLOOKUP($A2991,'2022'!$A:$O,10,FALSE),0)</f>
        <v>0</v>
      </c>
      <c r="Q2991" s="42">
        <f>+IFERROR(VLOOKUP($A2991,'2022'!$A:$O,11,FALSE),0)</f>
        <v>0</v>
      </c>
      <c r="R2991" s="42">
        <f>+IFERROR(VLOOKUP($A2991,'2022'!$A:$O,12,FALSE),0)</f>
        <v>0</v>
      </c>
      <c r="S2991" s="42">
        <f>+IFERROR(VLOOKUP($A2991,'2022'!$A:$O,13,FALSE),0)</f>
        <v>0</v>
      </c>
      <c r="T2991" s="42">
        <f>+IFERROR(VLOOKUP($A2991,'2022'!$A:$O,14,FALSE),0)</f>
        <v>0</v>
      </c>
      <c r="U2991" s="42">
        <f>+IFERROR(VLOOKUP($A2991,'2022'!$A:$O,15,FALSE),0)</f>
        <v>0</v>
      </c>
    </row>
    <row r="2992" spans="1:21" ht="12" hidden="1" x14ac:dyDescent="0.25">
      <c r="A2992" s="34">
        <v>73010106</v>
      </c>
      <c r="B2992" s="35" t="s">
        <v>194</v>
      </c>
      <c r="C2992" s="35" t="s">
        <v>5</v>
      </c>
      <c r="D2992" s="35">
        <f t="shared" si="2872"/>
        <v>8</v>
      </c>
      <c r="E2992" s="41">
        <f t="shared" ref="E2992:L2992" si="2881">SUBTOTAL(9,E2993:E3003)</f>
        <v>0</v>
      </c>
      <c r="F2992" s="41">
        <f t="shared" si="2881"/>
        <v>0</v>
      </c>
      <c r="G2992" s="41">
        <f t="shared" si="2881"/>
        <v>0</v>
      </c>
      <c r="H2992" s="41">
        <f t="shared" ref="H2992" si="2882">SUBTOTAL(9,H2993:H3003)</f>
        <v>0</v>
      </c>
      <c r="I2992" s="41">
        <f t="shared" ref="I2992" si="2883">SUBTOTAL(9,I2993:I3003)</f>
        <v>0</v>
      </c>
      <c r="J2992" s="41">
        <f t="shared" si="2881"/>
        <v>0</v>
      </c>
      <c r="K2992" s="41">
        <f t="shared" si="2881"/>
        <v>0</v>
      </c>
      <c r="L2992" s="41">
        <f t="shared" si="2881"/>
        <v>0</v>
      </c>
      <c r="M2992" s="41">
        <f t="shared" ref="M2992:N2992" si="2884">SUBTOTAL(9,M2993:M3003)</f>
        <v>0</v>
      </c>
      <c r="N2992" s="41">
        <f t="shared" si="2884"/>
        <v>0</v>
      </c>
      <c r="O2992" s="41">
        <f t="shared" ref="O2992:S2992" si="2885">SUBTOTAL(9,O2993:O3003)</f>
        <v>0</v>
      </c>
      <c r="P2992" s="41">
        <f t="shared" si="2885"/>
        <v>0</v>
      </c>
      <c r="Q2992" s="41">
        <f t="shared" si="2885"/>
        <v>0</v>
      </c>
      <c r="R2992" s="41">
        <f t="shared" si="2885"/>
        <v>0</v>
      </c>
      <c r="S2992" s="41">
        <f t="shared" si="2885"/>
        <v>0</v>
      </c>
      <c r="T2992" s="41">
        <f t="shared" ref="T2992:U2992" si="2886">SUBTOTAL(9,T2993:T3003)</f>
        <v>0</v>
      </c>
      <c r="U2992" s="41">
        <f t="shared" si="2886"/>
        <v>0</v>
      </c>
    </row>
    <row r="2993" spans="1:21" hidden="1" x14ac:dyDescent="0.2">
      <c r="A2993" s="3">
        <v>7301010601</v>
      </c>
      <c r="B2993" s="4" t="s">
        <v>412</v>
      </c>
      <c r="C2993" s="4" t="s">
        <v>9</v>
      </c>
      <c r="D2993" s="4">
        <f t="shared" si="2872"/>
        <v>10</v>
      </c>
      <c r="E2993" s="42">
        <f t="shared" ref="E2993:E3003" si="2887">+F2993+G2993+J2993+K2993+L2993+H2993+M2993+N2993+I2993+O2993+P2993+Q2993+R2993+S2993+T2993+U2993</f>
        <v>0</v>
      </c>
      <c r="F2993" s="42">
        <f>IFERROR(VLOOKUP($A2993,'2018'!$A$8:$C$209,3,FALSE),0)</f>
        <v>0</v>
      </c>
      <c r="G2993" s="42">
        <f>IFERROR(VLOOKUP($A2993,'2019'!$A$8:$C$282,3,FALSE),0)</f>
        <v>0</v>
      </c>
      <c r="H2993" s="42">
        <f>+IFERROR(VLOOKUP($A2993,'2020'!$A$14:$C$247,3,FALSE),0)</f>
        <v>0</v>
      </c>
      <c r="I2993" s="42">
        <f>+IFERROR(VLOOKUP($A2993,'2021'!$A$12:$C$276,3,FALSE),0)</f>
        <v>0</v>
      </c>
      <c r="J2993" s="42">
        <f>+IFERROR(VLOOKUP($A2993,'2022'!$A:$O,4,FALSE),0)</f>
        <v>0</v>
      </c>
      <c r="K2993" s="42">
        <f>+IFERROR(VLOOKUP($A2993,'2022'!$A:$O,5,FALSE),0)</f>
        <v>0</v>
      </c>
      <c r="L2993" s="42">
        <f>+IFERROR(VLOOKUP($A2993,'2022'!$A:$O,6,FALSE),0)</f>
        <v>0</v>
      </c>
      <c r="M2993" s="42">
        <f>+IFERROR(VLOOKUP($A2993,'2022'!$A:$O,7,FALSE),0)</f>
        <v>0</v>
      </c>
      <c r="N2993" s="42">
        <f>+IFERROR(VLOOKUP($A2993,'2022'!$A:$O,8,FALSE),0)</f>
        <v>0</v>
      </c>
      <c r="O2993" s="42">
        <f>+IFERROR(VLOOKUP($A2993,'2022'!$A:$O,9,FALSE),0)</f>
        <v>0</v>
      </c>
      <c r="P2993" s="42">
        <f>+IFERROR(VLOOKUP($A2993,'2022'!$A:$O,10,FALSE),0)</f>
        <v>0</v>
      </c>
      <c r="Q2993" s="42">
        <f>+IFERROR(VLOOKUP($A2993,'2022'!$A:$O,11,FALSE),0)</f>
        <v>0</v>
      </c>
      <c r="R2993" s="42">
        <f>+IFERROR(VLOOKUP($A2993,'2022'!$A:$O,12,FALSE),0)</f>
        <v>0</v>
      </c>
      <c r="S2993" s="42">
        <f>+IFERROR(VLOOKUP($A2993,'2022'!$A:$O,13,FALSE),0)</f>
        <v>0</v>
      </c>
      <c r="T2993" s="42">
        <f>+IFERROR(VLOOKUP($A2993,'2022'!$A:$O,14,FALSE),0)</f>
        <v>0</v>
      </c>
      <c r="U2993" s="42">
        <f>+IFERROR(VLOOKUP($A2993,'2022'!$A:$O,15,FALSE),0)</f>
        <v>0</v>
      </c>
    </row>
    <row r="2994" spans="1:21" hidden="1" x14ac:dyDescent="0.2">
      <c r="A2994" s="3">
        <v>7301010602</v>
      </c>
      <c r="B2994" s="4" t="s">
        <v>413</v>
      </c>
      <c r="C2994" s="4" t="s">
        <v>9</v>
      </c>
      <c r="D2994" s="4">
        <f t="shared" si="2872"/>
        <v>10</v>
      </c>
      <c r="E2994" s="42">
        <f t="shared" si="2887"/>
        <v>0</v>
      </c>
      <c r="F2994" s="42">
        <f>IFERROR(VLOOKUP($A2994,'2018'!$A$8:$C$209,3,FALSE),0)</f>
        <v>0</v>
      </c>
      <c r="G2994" s="42">
        <f>IFERROR(VLOOKUP($A2994,'2019'!$A$8:$C$282,3,FALSE),0)</f>
        <v>0</v>
      </c>
      <c r="H2994" s="42">
        <f>+IFERROR(VLOOKUP($A2994,'2020'!$A$14:$C$247,3,FALSE),0)</f>
        <v>0</v>
      </c>
      <c r="I2994" s="42">
        <f>+IFERROR(VLOOKUP($A2994,'2021'!$A$12:$C$276,3,FALSE),0)</f>
        <v>0</v>
      </c>
      <c r="J2994" s="42">
        <f>+IFERROR(VLOOKUP($A2994,'2022'!$A:$O,4,FALSE),0)</f>
        <v>0</v>
      </c>
      <c r="K2994" s="42">
        <f>+IFERROR(VLOOKUP($A2994,'2022'!$A:$O,5,FALSE),0)</f>
        <v>0</v>
      </c>
      <c r="L2994" s="42">
        <f>+IFERROR(VLOOKUP($A2994,'2022'!$A:$O,6,FALSE),0)</f>
        <v>0</v>
      </c>
      <c r="M2994" s="42">
        <f>+IFERROR(VLOOKUP($A2994,'2022'!$A:$O,7,FALSE),0)</f>
        <v>0</v>
      </c>
      <c r="N2994" s="42">
        <f>+IFERROR(VLOOKUP($A2994,'2022'!$A:$O,8,FALSE),0)</f>
        <v>0</v>
      </c>
      <c r="O2994" s="42">
        <f>+IFERROR(VLOOKUP($A2994,'2022'!$A:$O,9,FALSE),0)</f>
        <v>0</v>
      </c>
      <c r="P2994" s="42">
        <f>+IFERROR(VLOOKUP($A2994,'2022'!$A:$O,10,FALSE),0)</f>
        <v>0</v>
      </c>
      <c r="Q2994" s="42">
        <f>+IFERROR(VLOOKUP($A2994,'2022'!$A:$O,11,FALSE),0)</f>
        <v>0</v>
      </c>
      <c r="R2994" s="42">
        <f>+IFERROR(VLOOKUP($A2994,'2022'!$A:$O,12,FALSE),0)</f>
        <v>0</v>
      </c>
      <c r="S2994" s="42">
        <f>+IFERROR(VLOOKUP($A2994,'2022'!$A:$O,13,FALSE),0)</f>
        <v>0</v>
      </c>
      <c r="T2994" s="42">
        <f>+IFERROR(VLOOKUP($A2994,'2022'!$A:$O,14,FALSE),0)</f>
        <v>0</v>
      </c>
      <c r="U2994" s="42">
        <f>+IFERROR(VLOOKUP($A2994,'2022'!$A:$O,15,FALSE),0)</f>
        <v>0</v>
      </c>
    </row>
    <row r="2995" spans="1:21" hidden="1" x14ac:dyDescent="0.2">
      <c r="A2995" s="3">
        <v>7301010603</v>
      </c>
      <c r="B2995" s="4" t="s">
        <v>414</v>
      </c>
      <c r="C2995" s="4" t="s">
        <v>9</v>
      </c>
      <c r="D2995" s="4">
        <f t="shared" si="2872"/>
        <v>10</v>
      </c>
      <c r="E2995" s="42">
        <f t="shared" si="2887"/>
        <v>0</v>
      </c>
      <c r="F2995" s="42">
        <f>IFERROR(VLOOKUP($A2995,'2018'!$A$8:$C$209,3,FALSE),0)</f>
        <v>0</v>
      </c>
      <c r="G2995" s="42">
        <f>IFERROR(VLOOKUP($A2995,'2019'!$A$8:$C$282,3,FALSE),0)</f>
        <v>0</v>
      </c>
      <c r="H2995" s="42">
        <f>+IFERROR(VLOOKUP($A2995,'2020'!$A$14:$C$247,3,FALSE),0)</f>
        <v>0</v>
      </c>
      <c r="I2995" s="42">
        <f>+IFERROR(VLOOKUP($A2995,'2021'!$A$12:$C$276,3,FALSE),0)</f>
        <v>0</v>
      </c>
      <c r="J2995" s="42">
        <f>+IFERROR(VLOOKUP($A2995,'2022'!$A:$O,4,FALSE),0)</f>
        <v>0</v>
      </c>
      <c r="K2995" s="42">
        <f>+IFERROR(VLOOKUP($A2995,'2022'!$A:$O,5,FALSE),0)</f>
        <v>0</v>
      </c>
      <c r="L2995" s="42">
        <f>+IFERROR(VLOOKUP($A2995,'2022'!$A:$O,6,FALSE),0)</f>
        <v>0</v>
      </c>
      <c r="M2995" s="42">
        <f>+IFERROR(VLOOKUP($A2995,'2022'!$A:$O,7,FALSE),0)</f>
        <v>0</v>
      </c>
      <c r="N2995" s="42">
        <f>+IFERROR(VLOOKUP($A2995,'2022'!$A:$O,8,FALSE),0)</f>
        <v>0</v>
      </c>
      <c r="O2995" s="42">
        <f>+IFERROR(VLOOKUP($A2995,'2022'!$A:$O,9,FALSE),0)</f>
        <v>0</v>
      </c>
      <c r="P2995" s="42">
        <f>+IFERROR(VLOOKUP($A2995,'2022'!$A:$O,10,FALSE),0)</f>
        <v>0</v>
      </c>
      <c r="Q2995" s="42">
        <f>+IFERROR(VLOOKUP($A2995,'2022'!$A:$O,11,FALSE),0)</f>
        <v>0</v>
      </c>
      <c r="R2995" s="42">
        <f>+IFERROR(VLOOKUP($A2995,'2022'!$A:$O,12,FALSE),0)</f>
        <v>0</v>
      </c>
      <c r="S2995" s="42">
        <f>+IFERROR(VLOOKUP($A2995,'2022'!$A:$O,13,FALSE),0)</f>
        <v>0</v>
      </c>
      <c r="T2995" s="42">
        <f>+IFERROR(VLOOKUP($A2995,'2022'!$A:$O,14,FALSE),0)</f>
        <v>0</v>
      </c>
      <c r="U2995" s="42">
        <f>+IFERROR(VLOOKUP($A2995,'2022'!$A:$O,15,FALSE),0)</f>
        <v>0</v>
      </c>
    </row>
    <row r="2996" spans="1:21" hidden="1" x14ac:dyDescent="0.2">
      <c r="A2996" s="3">
        <v>7301010604</v>
      </c>
      <c r="B2996" s="4" t="s">
        <v>415</v>
      </c>
      <c r="C2996" s="4" t="s">
        <v>9</v>
      </c>
      <c r="D2996" s="4">
        <f t="shared" si="2872"/>
        <v>10</v>
      </c>
      <c r="E2996" s="42">
        <f t="shared" si="2887"/>
        <v>0</v>
      </c>
      <c r="F2996" s="42">
        <f>IFERROR(VLOOKUP($A2996,'2018'!$A$8:$C$209,3,FALSE),0)</f>
        <v>0</v>
      </c>
      <c r="G2996" s="42">
        <f>IFERROR(VLOOKUP($A2996,'2019'!$A$8:$C$282,3,FALSE),0)</f>
        <v>0</v>
      </c>
      <c r="H2996" s="42">
        <f>+IFERROR(VLOOKUP($A2996,'2020'!$A$14:$C$247,3,FALSE),0)</f>
        <v>0</v>
      </c>
      <c r="I2996" s="42">
        <f>+IFERROR(VLOOKUP($A2996,'2021'!$A$12:$C$276,3,FALSE),0)</f>
        <v>0</v>
      </c>
      <c r="J2996" s="42">
        <f>+IFERROR(VLOOKUP($A2996,'2022'!$A:$O,4,FALSE),0)</f>
        <v>0</v>
      </c>
      <c r="K2996" s="42">
        <f>+IFERROR(VLOOKUP($A2996,'2022'!$A:$O,5,FALSE),0)</f>
        <v>0</v>
      </c>
      <c r="L2996" s="42">
        <f>+IFERROR(VLOOKUP($A2996,'2022'!$A:$O,6,FALSE),0)</f>
        <v>0</v>
      </c>
      <c r="M2996" s="42">
        <f>+IFERROR(VLOOKUP($A2996,'2022'!$A:$O,7,FALSE),0)</f>
        <v>0</v>
      </c>
      <c r="N2996" s="42">
        <f>+IFERROR(VLOOKUP($A2996,'2022'!$A:$O,8,FALSE),0)</f>
        <v>0</v>
      </c>
      <c r="O2996" s="42">
        <f>+IFERROR(VLOOKUP($A2996,'2022'!$A:$O,9,FALSE),0)</f>
        <v>0</v>
      </c>
      <c r="P2996" s="42">
        <f>+IFERROR(VLOOKUP($A2996,'2022'!$A:$O,10,FALSE),0)</f>
        <v>0</v>
      </c>
      <c r="Q2996" s="42">
        <f>+IFERROR(VLOOKUP($A2996,'2022'!$A:$O,11,FALSE),0)</f>
        <v>0</v>
      </c>
      <c r="R2996" s="42">
        <f>+IFERROR(VLOOKUP($A2996,'2022'!$A:$O,12,FALSE),0)</f>
        <v>0</v>
      </c>
      <c r="S2996" s="42">
        <f>+IFERROR(VLOOKUP($A2996,'2022'!$A:$O,13,FALSE),0)</f>
        <v>0</v>
      </c>
      <c r="T2996" s="42">
        <f>+IFERROR(VLOOKUP($A2996,'2022'!$A:$O,14,FALSE),0)</f>
        <v>0</v>
      </c>
      <c r="U2996" s="42">
        <f>+IFERROR(VLOOKUP($A2996,'2022'!$A:$O,15,FALSE),0)</f>
        <v>0</v>
      </c>
    </row>
    <row r="2997" spans="1:21" hidden="1" x14ac:dyDescent="0.2">
      <c r="A2997" s="3">
        <v>7301010605</v>
      </c>
      <c r="B2997" s="4" t="s">
        <v>1255</v>
      </c>
      <c r="C2997" s="4" t="s">
        <v>9</v>
      </c>
      <c r="D2997" s="4">
        <f t="shared" si="2872"/>
        <v>10</v>
      </c>
      <c r="E2997" s="42">
        <f t="shared" si="2887"/>
        <v>0</v>
      </c>
      <c r="F2997" s="42">
        <f>IFERROR(VLOOKUP($A2997,'2018'!$A$8:$C$209,3,FALSE),0)</f>
        <v>0</v>
      </c>
      <c r="G2997" s="42">
        <f>IFERROR(VLOOKUP($A2997,'2019'!$A$8:$C$282,3,FALSE),0)</f>
        <v>0</v>
      </c>
      <c r="H2997" s="42">
        <f>+IFERROR(VLOOKUP($A2997,'2020'!$A$14:$C$247,3,FALSE),0)</f>
        <v>0</v>
      </c>
      <c r="I2997" s="42">
        <f>+IFERROR(VLOOKUP($A2997,'2021'!$A$12:$C$276,3,FALSE),0)</f>
        <v>0</v>
      </c>
      <c r="J2997" s="42">
        <f>+IFERROR(VLOOKUP($A2997,'2022'!$A:$O,4,FALSE),0)</f>
        <v>0</v>
      </c>
      <c r="K2997" s="42">
        <f>+IFERROR(VLOOKUP($A2997,'2022'!$A:$O,5,FALSE),0)</f>
        <v>0</v>
      </c>
      <c r="L2997" s="42">
        <f>+IFERROR(VLOOKUP($A2997,'2022'!$A:$O,6,FALSE),0)</f>
        <v>0</v>
      </c>
      <c r="M2997" s="42">
        <f>+IFERROR(VLOOKUP($A2997,'2022'!$A:$O,7,FALSE),0)</f>
        <v>0</v>
      </c>
      <c r="N2997" s="42">
        <f>+IFERROR(VLOOKUP($A2997,'2022'!$A:$O,8,FALSE),0)</f>
        <v>0</v>
      </c>
      <c r="O2997" s="42">
        <f>+IFERROR(VLOOKUP($A2997,'2022'!$A:$O,9,FALSE),0)</f>
        <v>0</v>
      </c>
      <c r="P2997" s="42">
        <f>+IFERROR(VLOOKUP($A2997,'2022'!$A:$O,10,FALSE),0)</f>
        <v>0</v>
      </c>
      <c r="Q2997" s="42">
        <f>+IFERROR(VLOOKUP($A2997,'2022'!$A:$O,11,FALSE),0)</f>
        <v>0</v>
      </c>
      <c r="R2997" s="42">
        <f>+IFERROR(VLOOKUP($A2997,'2022'!$A:$O,12,FALSE),0)</f>
        <v>0</v>
      </c>
      <c r="S2997" s="42">
        <f>+IFERROR(VLOOKUP($A2997,'2022'!$A:$O,13,FALSE),0)</f>
        <v>0</v>
      </c>
      <c r="T2997" s="42">
        <f>+IFERROR(VLOOKUP($A2997,'2022'!$A:$O,14,FALSE),0)</f>
        <v>0</v>
      </c>
      <c r="U2997" s="42">
        <f>+IFERROR(VLOOKUP($A2997,'2022'!$A:$O,15,FALSE),0)</f>
        <v>0</v>
      </c>
    </row>
    <row r="2998" spans="1:21" hidden="1" x14ac:dyDescent="0.2">
      <c r="A2998" s="3">
        <v>7301010606</v>
      </c>
      <c r="B2998" s="4" t="s">
        <v>417</v>
      </c>
      <c r="C2998" s="4" t="s">
        <v>9</v>
      </c>
      <c r="D2998" s="4">
        <f t="shared" si="2872"/>
        <v>10</v>
      </c>
      <c r="E2998" s="42">
        <f t="shared" si="2887"/>
        <v>0</v>
      </c>
      <c r="F2998" s="42">
        <f>IFERROR(VLOOKUP($A2998,'2018'!$A$8:$C$209,3,FALSE),0)</f>
        <v>0</v>
      </c>
      <c r="G2998" s="42">
        <f>IFERROR(VLOOKUP($A2998,'2019'!$A$8:$C$282,3,FALSE),0)</f>
        <v>0</v>
      </c>
      <c r="H2998" s="42">
        <f>+IFERROR(VLOOKUP($A2998,'2020'!$A$14:$C$247,3,FALSE),0)</f>
        <v>0</v>
      </c>
      <c r="I2998" s="42">
        <f>+IFERROR(VLOOKUP($A2998,'2021'!$A$12:$C$276,3,FALSE),0)</f>
        <v>0</v>
      </c>
      <c r="J2998" s="42">
        <f>+IFERROR(VLOOKUP($A2998,'2022'!$A:$O,4,FALSE),0)</f>
        <v>0</v>
      </c>
      <c r="K2998" s="42">
        <f>+IFERROR(VLOOKUP($A2998,'2022'!$A:$O,5,FALSE),0)</f>
        <v>0</v>
      </c>
      <c r="L2998" s="42">
        <f>+IFERROR(VLOOKUP($A2998,'2022'!$A:$O,6,FALSE),0)</f>
        <v>0</v>
      </c>
      <c r="M2998" s="42">
        <f>+IFERROR(VLOOKUP($A2998,'2022'!$A:$O,7,FALSE),0)</f>
        <v>0</v>
      </c>
      <c r="N2998" s="42">
        <f>+IFERROR(VLOOKUP($A2998,'2022'!$A:$O,8,FALSE),0)</f>
        <v>0</v>
      </c>
      <c r="O2998" s="42">
        <f>+IFERROR(VLOOKUP($A2998,'2022'!$A:$O,9,FALSE),0)</f>
        <v>0</v>
      </c>
      <c r="P2998" s="42">
        <f>+IFERROR(VLOOKUP($A2998,'2022'!$A:$O,10,FALSE),0)</f>
        <v>0</v>
      </c>
      <c r="Q2998" s="42">
        <f>+IFERROR(VLOOKUP($A2998,'2022'!$A:$O,11,FALSE),0)</f>
        <v>0</v>
      </c>
      <c r="R2998" s="42">
        <f>+IFERROR(VLOOKUP($A2998,'2022'!$A:$O,12,FALSE),0)</f>
        <v>0</v>
      </c>
      <c r="S2998" s="42">
        <f>+IFERROR(VLOOKUP($A2998,'2022'!$A:$O,13,FALSE),0)</f>
        <v>0</v>
      </c>
      <c r="T2998" s="42">
        <f>+IFERROR(VLOOKUP($A2998,'2022'!$A:$O,14,FALSE),0)</f>
        <v>0</v>
      </c>
      <c r="U2998" s="42">
        <f>+IFERROR(VLOOKUP($A2998,'2022'!$A:$O,15,FALSE),0)</f>
        <v>0</v>
      </c>
    </row>
    <row r="2999" spans="1:21" hidden="1" x14ac:dyDescent="0.2">
      <c r="A2999" s="3">
        <v>7301010607</v>
      </c>
      <c r="B2999" s="4" t="s">
        <v>418</v>
      </c>
      <c r="C2999" s="4" t="s">
        <v>9</v>
      </c>
      <c r="D2999" s="4">
        <f t="shared" si="2872"/>
        <v>10</v>
      </c>
      <c r="E2999" s="42">
        <f t="shared" si="2887"/>
        <v>0</v>
      </c>
      <c r="F2999" s="42">
        <f>IFERROR(VLOOKUP($A2999,'2018'!$A$8:$C$209,3,FALSE),0)</f>
        <v>0</v>
      </c>
      <c r="G2999" s="42">
        <f>IFERROR(VLOOKUP($A2999,'2019'!$A$8:$C$282,3,FALSE),0)</f>
        <v>0</v>
      </c>
      <c r="H2999" s="42">
        <f>+IFERROR(VLOOKUP($A2999,'2020'!$A$14:$C$247,3,FALSE),0)</f>
        <v>0</v>
      </c>
      <c r="I2999" s="42">
        <f>+IFERROR(VLOOKUP($A2999,'2021'!$A$12:$C$276,3,FALSE),0)</f>
        <v>0</v>
      </c>
      <c r="J2999" s="42">
        <f>+IFERROR(VLOOKUP($A2999,'2022'!$A:$O,4,FALSE),0)</f>
        <v>0</v>
      </c>
      <c r="K2999" s="42">
        <f>+IFERROR(VLOOKUP($A2999,'2022'!$A:$O,5,FALSE),0)</f>
        <v>0</v>
      </c>
      <c r="L2999" s="42">
        <f>+IFERROR(VLOOKUP($A2999,'2022'!$A:$O,6,FALSE),0)</f>
        <v>0</v>
      </c>
      <c r="M2999" s="42">
        <f>+IFERROR(VLOOKUP($A2999,'2022'!$A:$O,7,FALSE),0)</f>
        <v>0</v>
      </c>
      <c r="N2999" s="42">
        <f>+IFERROR(VLOOKUP($A2999,'2022'!$A:$O,8,FALSE),0)</f>
        <v>0</v>
      </c>
      <c r="O2999" s="42">
        <f>+IFERROR(VLOOKUP($A2999,'2022'!$A:$O,9,FALSE),0)</f>
        <v>0</v>
      </c>
      <c r="P2999" s="42">
        <f>+IFERROR(VLOOKUP($A2999,'2022'!$A:$O,10,FALSE),0)</f>
        <v>0</v>
      </c>
      <c r="Q2999" s="42">
        <f>+IFERROR(VLOOKUP($A2999,'2022'!$A:$O,11,FALSE),0)</f>
        <v>0</v>
      </c>
      <c r="R2999" s="42">
        <f>+IFERROR(VLOOKUP($A2999,'2022'!$A:$O,12,FALSE),0)</f>
        <v>0</v>
      </c>
      <c r="S2999" s="42">
        <f>+IFERROR(VLOOKUP($A2999,'2022'!$A:$O,13,FALSE),0)</f>
        <v>0</v>
      </c>
      <c r="T2999" s="42">
        <f>+IFERROR(VLOOKUP($A2999,'2022'!$A:$O,14,FALSE),0)</f>
        <v>0</v>
      </c>
      <c r="U2999" s="42">
        <f>+IFERROR(VLOOKUP($A2999,'2022'!$A:$O,15,FALSE),0)</f>
        <v>0</v>
      </c>
    </row>
    <row r="3000" spans="1:21" hidden="1" x14ac:dyDescent="0.2">
      <c r="A3000" s="3">
        <v>7301010680</v>
      </c>
      <c r="B3000" s="4" t="s">
        <v>410</v>
      </c>
      <c r="C3000" s="4" t="s">
        <v>9</v>
      </c>
      <c r="D3000" s="4">
        <f t="shared" si="2872"/>
        <v>10</v>
      </c>
      <c r="E3000" s="42">
        <f t="shared" si="2887"/>
        <v>0</v>
      </c>
      <c r="F3000" s="42">
        <f>IFERROR(VLOOKUP($A3000,'2018'!$A$8:$C$209,3,FALSE),0)</f>
        <v>0</v>
      </c>
      <c r="G3000" s="42">
        <f>IFERROR(VLOOKUP($A3000,'2019'!$A$8:$C$282,3,FALSE),0)</f>
        <v>0</v>
      </c>
      <c r="H3000" s="42">
        <f>+IFERROR(VLOOKUP($A3000,'2020'!$A$14:$C$247,3,FALSE),0)</f>
        <v>0</v>
      </c>
      <c r="I3000" s="42">
        <f>+IFERROR(VLOOKUP($A3000,'2021'!$A$12:$C$276,3,FALSE),0)</f>
        <v>0</v>
      </c>
      <c r="J3000" s="42">
        <f>+IFERROR(VLOOKUP($A3000,'2022'!$A:$O,4,FALSE),0)</f>
        <v>0</v>
      </c>
      <c r="K3000" s="42">
        <f>+IFERROR(VLOOKUP($A3000,'2022'!$A:$O,5,FALSE),0)</f>
        <v>0</v>
      </c>
      <c r="L3000" s="42">
        <f>+IFERROR(VLOOKUP($A3000,'2022'!$A:$O,6,FALSE),0)</f>
        <v>0</v>
      </c>
      <c r="M3000" s="42">
        <f>+IFERROR(VLOOKUP($A3000,'2022'!$A:$O,7,FALSE),0)</f>
        <v>0</v>
      </c>
      <c r="N3000" s="42">
        <f>+IFERROR(VLOOKUP($A3000,'2022'!$A:$O,8,FALSE),0)</f>
        <v>0</v>
      </c>
      <c r="O3000" s="42">
        <f>+IFERROR(VLOOKUP($A3000,'2022'!$A:$O,9,FALSE),0)</f>
        <v>0</v>
      </c>
      <c r="P3000" s="42">
        <f>+IFERROR(VLOOKUP($A3000,'2022'!$A:$O,10,FALSE),0)</f>
        <v>0</v>
      </c>
      <c r="Q3000" s="42">
        <f>+IFERROR(VLOOKUP($A3000,'2022'!$A:$O,11,FALSE),0)</f>
        <v>0</v>
      </c>
      <c r="R3000" s="42">
        <f>+IFERROR(VLOOKUP($A3000,'2022'!$A:$O,12,FALSE),0)</f>
        <v>0</v>
      </c>
      <c r="S3000" s="42">
        <f>+IFERROR(VLOOKUP($A3000,'2022'!$A:$O,13,FALSE),0)</f>
        <v>0</v>
      </c>
      <c r="T3000" s="42">
        <f>+IFERROR(VLOOKUP($A3000,'2022'!$A:$O,14,FALSE),0)</f>
        <v>0</v>
      </c>
      <c r="U3000" s="42">
        <f>+IFERROR(VLOOKUP($A3000,'2022'!$A:$O,15,FALSE),0)</f>
        <v>0</v>
      </c>
    </row>
    <row r="3001" spans="1:21" hidden="1" x14ac:dyDescent="0.2">
      <c r="A3001" s="3">
        <v>7301010685</v>
      </c>
      <c r="B3001" s="4" t="s">
        <v>419</v>
      </c>
      <c r="C3001" s="4" t="s">
        <v>9</v>
      </c>
      <c r="D3001" s="4">
        <f t="shared" si="2872"/>
        <v>10</v>
      </c>
      <c r="E3001" s="42">
        <f t="shared" si="2887"/>
        <v>0</v>
      </c>
      <c r="F3001" s="42">
        <f>IFERROR(VLOOKUP($A3001,'2018'!$A$8:$C$209,3,FALSE),0)</f>
        <v>0</v>
      </c>
      <c r="G3001" s="42">
        <f>IFERROR(VLOOKUP($A3001,'2019'!$A$8:$C$282,3,FALSE),0)</f>
        <v>0</v>
      </c>
      <c r="H3001" s="42">
        <f>+IFERROR(VLOOKUP($A3001,'2020'!$A$14:$C$247,3,FALSE),0)</f>
        <v>0</v>
      </c>
      <c r="I3001" s="42">
        <f>+IFERROR(VLOOKUP($A3001,'2021'!$A$12:$C$276,3,FALSE),0)</f>
        <v>0</v>
      </c>
      <c r="J3001" s="42">
        <f>+IFERROR(VLOOKUP($A3001,'2022'!$A:$O,4,FALSE),0)</f>
        <v>0</v>
      </c>
      <c r="K3001" s="42">
        <f>+IFERROR(VLOOKUP($A3001,'2022'!$A:$O,5,FALSE),0)</f>
        <v>0</v>
      </c>
      <c r="L3001" s="42">
        <f>+IFERROR(VLOOKUP($A3001,'2022'!$A:$O,6,FALSE),0)</f>
        <v>0</v>
      </c>
      <c r="M3001" s="42">
        <f>+IFERROR(VLOOKUP($A3001,'2022'!$A:$O,7,FALSE),0)</f>
        <v>0</v>
      </c>
      <c r="N3001" s="42">
        <f>+IFERROR(VLOOKUP($A3001,'2022'!$A:$O,8,FALSE),0)</f>
        <v>0</v>
      </c>
      <c r="O3001" s="42">
        <f>+IFERROR(VLOOKUP($A3001,'2022'!$A:$O,9,FALSE),0)</f>
        <v>0</v>
      </c>
      <c r="P3001" s="42">
        <f>+IFERROR(VLOOKUP($A3001,'2022'!$A:$O,10,FALSE),0)</f>
        <v>0</v>
      </c>
      <c r="Q3001" s="42">
        <f>+IFERROR(VLOOKUP($A3001,'2022'!$A:$O,11,FALSE),0)</f>
        <v>0</v>
      </c>
      <c r="R3001" s="42">
        <f>+IFERROR(VLOOKUP($A3001,'2022'!$A:$O,12,FALSE),0)</f>
        <v>0</v>
      </c>
      <c r="S3001" s="42">
        <f>+IFERROR(VLOOKUP($A3001,'2022'!$A:$O,13,FALSE),0)</f>
        <v>0</v>
      </c>
      <c r="T3001" s="42">
        <f>+IFERROR(VLOOKUP($A3001,'2022'!$A:$O,14,FALSE),0)</f>
        <v>0</v>
      </c>
      <c r="U3001" s="42">
        <f>+IFERROR(VLOOKUP($A3001,'2022'!$A:$O,15,FALSE),0)</f>
        <v>0</v>
      </c>
    </row>
    <row r="3002" spans="1:21" hidden="1" x14ac:dyDescent="0.2">
      <c r="A3002" s="3">
        <v>7301010690</v>
      </c>
      <c r="B3002" s="4" t="s">
        <v>420</v>
      </c>
      <c r="C3002" s="4" t="s">
        <v>9</v>
      </c>
      <c r="D3002" s="4">
        <f t="shared" si="2872"/>
        <v>10</v>
      </c>
      <c r="E3002" s="42">
        <f t="shared" si="2887"/>
        <v>0</v>
      </c>
      <c r="F3002" s="42">
        <f>IFERROR(VLOOKUP($A3002,'2018'!$A$8:$C$209,3,FALSE),0)</f>
        <v>0</v>
      </c>
      <c r="G3002" s="42">
        <f>IFERROR(VLOOKUP($A3002,'2019'!$A$8:$C$282,3,FALSE),0)</f>
        <v>0</v>
      </c>
      <c r="H3002" s="42">
        <f>+IFERROR(VLOOKUP($A3002,'2020'!$A$14:$C$247,3,FALSE),0)</f>
        <v>0</v>
      </c>
      <c r="I3002" s="42">
        <f>+IFERROR(VLOOKUP($A3002,'2021'!$A$12:$C$276,3,FALSE),0)</f>
        <v>0</v>
      </c>
      <c r="J3002" s="42">
        <f>+IFERROR(VLOOKUP($A3002,'2022'!$A:$O,4,FALSE),0)</f>
        <v>0</v>
      </c>
      <c r="K3002" s="42">
        <f>+IFERROR(VLOOKUP($A3002,'2022'!$A:$O,5,FALSE),0)</f>
        <v>0</v>
      </c>
      <c r="L3002" s="42">
        <f>+IFERROR(VLOOKUP($A3002,'2022'!$A:$O,6,FALSE),0)</f>
        <v>0</v>
      </c>
      <c r="M3002" s="42">
        <f>+IFERROR(VLOOKUP($A3002,'2022'!$A:$O,7,FALSE),0)</f>
        <v>0</v>
      </c>
      <c r="N3002" s="42">
        <f>+IFERROR(VLOOKUP($A3002,'2022'!$A:$O,8,FALSE),0)</f>
        <v>0</v>
      </c>
      <c r="O3002" s="42">
        <f>+IFERROR(VLOOKUP($A3002,'2022'!$A:$O,9,FALSE),0)</f>
        <v>0</v>
      </c>
      <c r="P3002" s="42">
        <f>+IFERROR(VLOOKUP($A3002,'2022'!$A:$O,10,FALSE),0)</f>
        <v>0</v>
      </c>
      <c r="Q3002" s="42">
        <f>+IFERROR(VLOOKUP($A3002,'2022'!$A:$O,11,FALSE),0)</f>
        <v>0</v>
      </c>
      <c r="R3002" s="42">
        <f>+IFERROR(VLOOKUP($A3002,'2022'!$A:$O,12,FALSE),0)</f>
        <v>0</v>
      </c>
      <c r="S3002" s="42">
        <f>+IFERROR(VLOOKUP($A3002,'2022'!$A:$O,13,FALSE),0)</f>
        <v>0</v>
      </c>
      <c r="T3002" s="42">
        <f>+IFERROR(VLOOKUP($A3002,'2022'!$A:$O,14,FALSE),0)</f>
        <v>0</v>
      </c>
      <c r="U3002" s="42">
        <f>+IFERROR(VLOOKUP($A3002,'2022'!$A:$O,15,FALSE),0)</f>
        <v>0</v>
      </c>
    </row>
    <row r="3003" spans="1:21" hidden="1" x14ac:dyDescent="0.2">
      <c r="A3003" s="3">
        <v>7301010699</v>
      </c>
      <c r="B3003" s="4" t="s">
        <v>1253</v>
      </c>
      <c r="C3003" s="4" t="s">
        <v>9</v>
      </c>
      <c r="D3003" s="4">
        <f t="shared" si="2872"/>
        <v>10</v>
      </c>
      <c r="E3003" s="42">
        <f t="shared" si="2887"/>
        <v>0</v>
      </c>
      <c r="F3003" s="42">
        <f>IFERROR(VLOOKUP($A3003,'2018'!$A$8:$C$209,3,FALSE),0)</f>
        <v>0</v>
      </c>
      <c r="G3003" s="42">
        <f>IFERROR(VLOOKUP($A3003,'2019'!$A$8:$C$282,3,FALSE),0)</f>
        <v>0</v>
      </c>
      <c r="H3003" s="42">
        <f>+IFERROR(VLOOKUP($A3003,'2020'!$A$14:$C$247,3,FALSE),0)</f>
        <v>0</v>
      </c>
      <c r="I3003" s="42">
        <f>+IFERROR(VLOOKUP($A3003,'2021'!$A$12:$C$276,3,FALSE),0)</f>
        <v>0</v>
      </c>
      <c r="J3003" s="42">
        <f>+IFERROR(VLOOKUP($A3003,'2022'!$A:$O,4,FALSE),0)</f>
        <v>0</v>
      </c>
      <c r="K3003" s="42">
        <f>+IFERROR(VLOOKUP($A3003,'2022'!$A:$O,5,FALSE),0)</f>
        <v>0</v>
      </c>
      <c r="L3003" s="42">
        <f>+IFERROR(VLOOKUP($A3003,'2022'!$A:$O,6,FALSE),0)</f>
        <v>0</v>
      </c>
      <c r="M3003" s="42">
        <f>+IFERROR(VLOOKUP($A3003,'2022'!$A:$O,7,FALSE),0)</f>
        <v>0</v>
      </c>
      <c r="N3003" s="42">
        <f>+IFERROR(VLOOKUP($A3003,'2022'!$A:$O,8,FALSE),0)</f>
        <v>0</v>
      </c>
      <c r="O3003" s="42">
        <f>+IFERROR(VLOOKUP($A3003,'2022'!$A:$O,9,FALSE),0)</f>
        <v>0</v>
      </c>
      <c r="P3003" s="42">
        <f>+IFERROR(VLOOKUP($A3003,'2022'!$A:$O,10,FALSE),0)</f>
        <v>0</v>
      </c>
      <c r="Q3003" s="42">
        <f>+IFERROR(VLOOKUP($A3003,'2022'!$A:$O,11,FALSE),0)</f>
        <v>0</v>
      </c>
      <c r="R3003" s="42">
        <f>+IFERROR(VLOOKUP($A3003,'2022'!$A:$O,12,FALSE),0)</f>
        <v>0</v>
      </c>
      <c r="S3003" s="42">
        <f>+IFERROR(VLOOKUP($A3003,'2022'!$A:$O,13,FALSE),0)</f>
        <v>0</v>
      </c>
      <c r="T3003" s="42">
        <f>+IFERROR(VLOOKUP($A3003,'2022'!$A:$O,14,FALSE),0)</f>
        <v>0</v>
      </c>
      <c r="U3003" s="42">
        <f>+IFERROR(VLOOKUP($A3003,'2022'!$A:$O,15,FALSE),0)</f>
        <v>0</v>
      </c>
    </row>
    <row r="3004" spans="1:21" ht="12" hidden="1" x14ac:dyDescent="0.25">
      <c r="A3004" s="34">
        <v>73010107</v>
      </c>
      <c r="B3004" s="35" t="s">
        <v>195</v>
      </c>
      <c r="C3004" s="35" t="s">
        <v>5</v>
      </c>
      <c r="D3004" s="35">
        <f t="shared" si="2872"/>
        <v>8</v>
      </c>
      <c r="E3004" s="41">
        <f t="shared" ref="E3004:L3004" si="2888">SUBTOTAL(9,E3005:E3029)</f>
        <v>0</v>
      </c>
      <c r="F3004" s="41">
        <f t="shared" si="2888"/>
        <v>0</v>
      </c>
      <c r="G3004" s="41">
        <f t="shared" si="2888"/>
        <v>0</v>
      </c>
      <c r="H3004" s="41">
        <f t="shared" ref="H3004" si="2889">SUBTOTAL(9,H3005:H3029)</f>
        <v>0</v>
      </c>
      <c r="I3004" s="41">
        <f t="shared" ref="I3004" si="2890">SUBTOTAL(9,I3005:I3029)</f>
        <v>0</v>
      </c>
      <c r="J3004" s="41">
        <f t="shared" si="2888"/>
        <v>0</v>
      </c>
      <c r="K3004" s="41">
        <f t="shared" si="2888"/>
        <v>0</v>
      </c>
      <c r="L3004" s="41">
        <f t="shared" si="2888"/>
        <v>0</v>
      </c>
      <c r="M3004" s="41">
        <f t="shared" ref="M3004:N3004" si="2891">SUBTOTAL(9,M3005:M3029)</f>
        <v>0</v>
      </c>
      <c r="N3004" s="41">
        <f t="shared" si="2891"/>
        <v>0</v>
      </c>
      <c r="O3004" s="41">
        <f t="shared" ref="O3004:S3004" si="2892">SUBTOTAL(9,O3005:O3029)</f>
        <v>0</v>
      </c>
      <c r="P3004" s="41">
        <f t="shared" si="2892"/>
        <v>0</v>
      </c>
      <c r="Q3004" s="41">
        <f t="shared" si="2892"/>
        <v>0</v>
      </c>
      <c r="R3004" s="41">
        <f t="shared" si="2892"/>
        <v>0</v>
      </c>
      <c r="S3004" s="41">
        <f t="shared" si="2892"/>
        <v>0</v>
      </c>
      <c r="T3004" s="41">
        <f t="shared" ref="T3004:U3004" si="2893">SUBTOTAL(9,T3005:T3029)</f>
        <v>0</v>
      </c>
      <c r="U3004" s="41">
        <f t="shared" si="2893"/>
        <v>0</v>
      </c>
    </row>
    <row r="3005" spans="1:21" hidden="1" x14ac:dyDescent="0.2">
      <c r="A3005" s="3">
        <v>7301010701</v>
      </c>
      <c r="B3005" s="4" t="s">
        <v>421</v>
      </c>
      <c r="C3005" s="4" t="s">
        <v>9</v>
      </c>
      <c r="D3005" s="4">
        <f t="shared" si="2872"/>
        <v>10</v>
      </c>
      <c r="E3005" s="42">
        <f t="shared" ref="E3005:E3029" si="2894">+F3005+G3005+J3005+K3005+L3005+H3005+M3005+N3005+I3005+O3005+P3005+Q3005+R3005+S3005+T3005+U3005</f>
        <v>0</v>
      </c>
      <c r="F3005" s="42">
        <f>IFERROR(VLOOKUP($A3005,'2018'!$A$8:$C$209,3,FALSE),0)</f>
        <v>0</v>
      </c>
      <c r="G3005" s="42">
        <f>IFERROR(VLOOKUP($A3005,'2019'!$A$8:$C$282,3,FALSE),0)</f>
        <v>0</v>
      </c>
      <c r="H3005" s="42">
        <f>+IFERROR(VLOOKUP($A3005,'2020'!$A$14:$C$247,3,FALSE),0)</f>
        <v>0</v>
      </c>
      <c r="I3005" s="42">
        <f>+IFERROR(VLOOKUP($A3005,'2021'!$A$12:$C$276,3,FALSE),0)</f>
        <v>0</v>
      </c>
      <c r="J3005" s="42">
        <f>+IFERROR(VLOOKUP($A3005,'2022'!$A:$O,4,FALSE),0)</f>
        <v>0</v>
      </c>
      <c r="K3005" s="42">
        <f>+IFERROR(VLOOKUP($A3005,'2022'!$A:$O,5,FALSE),0)</f>
        <v>0</v>
      </c>
      <c r="L3005" s="42">
        <f>+IFERROR(VLOOKUP($A3005,'2022'!$A:$O,6,FALSE),0)</f>
        <v>0</v>
      </c>
      <c r="M3005" s="42">
        <f>+IFERROR(VLOOKUP($A3005,'2022'!$A:$O,7,FALSE),0)</f>
        <v>0</v>
      </c>
      <c r="N3005" s="42">
        <f>+IFERROR(VLOOKUP($A3005,'2022'!$A:$O,8,FALSE),0)</f>
        <v>0</v>
      </c>
      <c r="O3005" s="42">
        <f>+IFERROR(VLOOKUP($A3005,'2022'!$A:$O,9,FALSE),0)</f>
        <v>0</v>
      </c>
      <c r="P3005" s="42">
        <f>+IFERROR(VLOOKUP($A3005,'2022'!$A:$O,10,FALSE),0)</f>
        <v>0</v>
      </c>
      <c r="Q3005" s="42">
        <f>+IFERROR(VLOOKUP($A3005,'2022'!$A:$O,11,FALSE),0)</f>
        <v>0</v>
      </c>
      <c r="R3005" s="42">
        <f>+IFERROR(VLOOKUP($A3005,'2022'!$A:$O,12,FALSE),0)</f>
        <v>0</v>
      </c>
      <c r="S3005" s="42">
        <f>+IFERROR(VLOOKUP($A3005,'2022'!$A:$O,13,FALSE),0)</f>
        <v>0</v>
      </c>
      <c r="T3005" s="42">
        <f>+IFERROR(VLOOKUP($A3005,'2022'!$A:$O,14,FALSE),0)</f>
        <v>0</v>
      </c>
      <c r="U3005" s="42">
        <f>+IFERROR(VLOOKUP($A3005,'2022'!$A:$O,15,FALSE),0)</f>
        <v>0</v>
      </c>
    </row>
    <row r="3006" spans="1:21" hidden="1" x14ac:dyDescent="0.2">
      <c r="A3006" s="3">
        <v>7301010702</v>
      </c>
      <c r="B3006" s="4" t="s">
        <v>422</v>
      </c>
      <c r="C3006" s="4" t="s">
        <v>9</v>
      </c>
      <c r="D3006" s="4">
        <f t="shared" si="2872"/>
        <v>10</v>
      </c>
      <c r="E3006" s="42">
        <f t="shared" si="2894"/>
        <v>0</v>
      </c>
      <c r="F3006" s="42">
        <f>IFERROR(VLOOKUP($A3006,'2018'!$A$8:$C$209,3,FALSE),0)</f>
        <v>0</v>
      </c>
      <c r="G3006" s="42">
        <f>IFERROR(VLOOKUP($A3006,'2019'!$A$8:$C$282,3,FALSE),0)</f>
        <v>0</v>
      </c>
      <c r="H3006" s="42">
        <f>+IFERROR(VLOOKUP($A3006,'2020'!$A$14:$C$247,3,FALSE),0)</f>
        <v>0</v>
      </c>
      <c r="I3006" s="42">
        <f>+IFERROR(VLOOKUP($A3006,'2021'!$A$12:$C$276,3,FALSE),0)</f>
        <v>0</v>
      </c>
      <c r="J3006" s="42">
        <f>+IFERROR(VLOOKUP($A3006,'2022'!$A:$O,4,FALSE),0)</f>
        <v>0</v>
      </c>
      <c r="K3006" s="42">
        <f>+IFERROR(VLOOKUP($A3006,'2022'!$A:$O,5,FALSE),0)</f>
        <v>0</v>
      </c>
      <c r="L3006" s="42">
        <f>+IFERROR(VLOOKUP($A3006,'2022'!$A:$O,6,FALSE),0)</f>
        <v>0</v>
      </c>
      <c r="M3006" s="42">
        <f>+IFERROR(VLOOKUP($A3006,'2022'!$A:$O,7,FALSE),0)</f>
        <v>0</v>
      </c>
      <c r="N3006" s="42">
        <f>+IFERROR(VLOOKUP($A3006,'2022'!$A:$O,8,FALSE),0)</f>
        <v>0</v>
      </c>
      <c r="O3006" s="42">
        <f>+IFERROR(VLOOKUP($A3006,'2022'!$A:$O,9,FALSE),0)</f>
        <v>0</v>
      </c>
      <c r="P3006" s="42">
        <f>+IFERROR(VLOOKUP($A3006,'2022'!$A:$O,10,FALSE),0)</f>
        <v>0</v>
      </c>
      <c r="Q3006" s="42">
        <f>+IFERROR(VLOOKUP($A3006,'2022'!$A:$O,11,FALSE),0)</f>
        <v>0</v>
      </c>
      <c r="R3006" s="42">
        <f>+IFERROR(VLOOKUP($A3006,'2022'!$A:$O,12,FALSE),0)</f>
        <v>0</v>
      </c>
      <c r="S3006" s="42">
        <f>+IFERROR(VLOOKUP($A3006,'2022'!$A:$O,13,FALSE),0)</f>
        <v>0</v>
      </c>
      <c r="T3006" s="42">
        <f>+IFERROR(VLOOKUP($A3006,'2022'!$A:$O,14,FALSE),0)</f>
        <v>0</v>
      </c>
      <c r="U3006" s="42">
        <f>+IFERROR(VLOOKUP($A3006,'2022'!$A:$O,15,FALSE),0)</f>
        <v>0</v>
      </c>
    </row>
    <row r="3007" spans="1:21" hidden="1" x14ac:dyDescent="0.2">
      <c r="A3007" s="3">
        <v>7301010703</v>
      </c>
      <c r="B3007" s="4" t="s">
        <v>423</v>
      </c>
      <c r="C3007" s="4" t="s">
        <v>9</v>
      </c>
      <c r="D3007" s="4">
        <f t="shared" si="2872"/>
        <v>10</v>
      </c>
      <c r="E3007" s="42">
        <f t="shared" si="2894"/>
        <v>0</v>
      </c>
      <c r="F3007" s="42">
        <f>IFERROR(VLOOKUP($A3007,'2018'!$A$8:$C$209,3,FALSE),0)</f>
        <v>0</v>
      </c>
      <c r="G3007" s="42">
        <f>IFERROR(VLOOKUP($A3007,'2019'!$A$8:$C$282,3,FALSE),0)</f>
        <v>0</v>
      </c>
      <c r="H3007" s="42">
        <f>+IFERROR(VLOOKUP($A3007,'2020'!$A$14:$C$247,3,FALSE),0)</f>
        <v>0</v>
      </c>
      <c r="I3007" s="42">
        <f>+IFERROR(VLOOKUP($A3007,'2021'!$A$12:$C$276,3,FALSE),0)</f>
        <v>0</v>
      </c>
      <c r="J3007" s="42">
        <f>+IFERROR(VLOOKUP($A3007,'2022'!$A:$O,4,FALSE),0)</f>
        <v>0</v>
      </c>
      <c r="K3007" s="42">
        <f>+IFERROR(VLOOKUP($A3007,'2022'!$A:$O,5,FALSE),0)</f>
        <v>0</v>
      </c>
      <c r="L3007" s="42">
        <f>+IFERROR(VLOOKUP($A3007,'2022'!$A:$O,6,FALSE),0)</f>
        <v>0</v>
      </c>
      <c r="M3007" s="42">
        <f>+IFERROR(VLOOKUP($A3007,'2022'!$A:$O,7,FALSE),0)</f>
        <v>0</v>
      </c>
      <c r="N3007" s="42">
        <f>+IFERROR(VLOOKUP($A3007,'2022'!$A:$O,8,FALSE),0)</f>
        <v>0</v>
      </c>
      <c r="O3007" s="42">
        <f>+IFERROR(VLOOKUP($A3007,'2022'!$A:$O,9,FALSE),0)</f>
        <v>0</v>
      </c>
      <c r="P3007" s="42">
        <f>+IFERROR(VLOOKUP($A3007,'2022'!$A:$O,10,FALSE),0)</f>
        <v>0</v>
      </c>
      <c r="Q3007" s="42">
        <f>+IFERROR(VLOOKUP($A3007,'2022'!$A:$O,11,FALSE),0)</f>
        <v>0</v>
      </c>
      <c r="R3007" s="42">
        <f>+IFERROR(VLOOKUP($A3007,'2022'!$A:$O,12,FALSE),0)</f>
        <v>0</v>
      </c>
      <c r="S3007" s="42">
        <f>+IFERROR(VLOOKUP($A3007,'2022'!$A:$O,13,FALSE),0)</f>
        <v>0</v>
      </c>
      <c r="T3007" s="42">
        <f>+IFERROR(VLOOKUP($A3007,'2022'!$A:$O,14,FALSE),0)</f>
        <v>0</v>
      </c>
      <c r="U3007" s="42">
        <f>+IFERROR(VLOOKUP($A3007,'2022'!$A:$O,15,FALSE),0)</f>
        <v>0</v>
      </c>
    </row>
    <row r="3008" spans="1:21" hidden="1" x14ac:dyDescent="0.2">
      <c r="A3008" s="3">
        <v>7301010704</v>
      </c>
      <c r="B3008" s="4" t="s">
        <v>424</v>
      </c>
      <c r="C3008" s="4" t="s">
        <v>9</v>
      </c>
      <c r="D3008" s="4">
        <f t="shared" si="2872"/>
        <v>10</v>
      </c>
      <c r="E3008" s="42">
        <f t="shared" si="2894"/>
        <v>0</v>
      </c>
      <c r="F3008" s="42">
        <f>IFERROR(VLOOKUP($A3008,'2018'!$A$8:$C$209,3,FALSE),0)</f>
        <v>0</v>
      </c>
      <c r="G3008" s="42">
        <f>IFERROR(VLOOKUP($A3008,'2019'!$A$8:$C$282,3,FALSE),0)</f>
        <v>0</v>
      </c>
      <c r="H3008" s="42">
        <f>+IFERROR(VLOOKUP($A3008,'2020'!$A$14:$C$247,3,FALSE),0)</f>
        <v>0</v>
      </c>
      <c r="I3008" s="42">
        <f>+IFERROR(VLOOKUP($A3008,'2021'!$A$12:$C$276,3,FALSE),0)</f>
        <v>0</v>
      </c>
      <c r="J3008" s="42">
        <f>+IFERROR(VLOOKUP($A3008,'2022'!$A:$O,4,FALSE),0)</f>
        <v>0</v>
      </c>
      <c r="K3008" s="42">
        <f>+IFERROR(VLOOKUP($A3008,'2022'!$A:$O,5,FALSE),0)</f>
        <v>0</v>
      </c>
      <c r="L3008" s="42">
        <f>+IFERROR(VLOOKUP($A3008,'2022'!$A:$O,6,FALSE),0)</f>
        <v>0</v>
      </c>
      <c r="M3008" s="42">
        <f>+IFERROR(VLOOKUP($A3008,'2022'!$A:$O,7,FALSE),0)</f>
        <v>0</v>
      </c>
      <c r="N3008" s="42">
        <f>+IFERROR(VLOOKUP($A3008,'2022'!$A:$O,8,FALSE),0)</f>
        <v>0</v>
      </c>
      <c r="O3008" s="42">
        <f>+IFERROR(VLOOKUP($A3008,'2022'!$A:$O,9,FALSE),0)</f>
        <v>0</v>
      </c>
      <c r="P3008" s="42">
        <f>+IFERROR(VLOOKUP($A3008,'2022'!$A:$O,10,FALSE),0)</f>
        <v>0</v>
      </c>
      <c r="Q3008" s="42">
        <f>+IFERROR(VLOOKUP($A3008,'2022'!$A:$O,11,FALSE),0)</f>
        <v>0</v>
      </c>
      <c r="R3008" s="42">
        <f>+IFERROR(VLOOKUP($A3008,'2022'!$A:$O,12,FALSE),0)</f>
        <v>0</v>
      </c>
      <c r="S3008" s="42">
        <f>+IFERROR(VLOOKUP($A3008,'2022'!$A:$O,13,FALSE),0)</f>
        <v>0</v>
      </c>
      <c r="T3008" s="42">
        <f>+IFERROR(VLOOKUP($A3008,'2022'!$A:$O,14,FALSE),0)</f>
        <v>0</v>
      </c>
      <c r="U3008" s="42">
        <f>+IFERROR(VLOOKUP($A3008,'2022'!$A:$O,15,FALSE),0)</f>
        <v>0</v>
      </c>
    </row>
    <row r="3009" spans="1:21" hidden="1" x14ac:dyDescent="0.2">
      <c r="A3009" s="3">
        <v>7301010705</v>
      </c>
      <c r="B3009" s="4" t="s">
        <v>425</v>
      </c>
      <c r="C3009" s="4" t="s">
        <v>9</v>
      </c>
      <c r="D3009" s="4">
        <f t="shared" si="2872"/>
        <v>10</v>
      </c>
      <c r="E3009" s="42">
        <f t="shared" si="2894"/>
        <v>0</v>
      </c>
      <c r="F3009" s="42">
        <f>IFERROR(VLOOKUP($A3009,'2018'!$A$8:$C$209,3,FALSE),0)</f>
        <v>0</v>
      </c>
      <c r="G3009" s="42">
        <f>IFERROR(VLOOKUP($A3009,'2019'!$A$8:$C$282,3,FALSE),0)</f>
        <v>0</v>
      </c>
      <c r="H3009" s="42">
        <f>+IFERROR(VLOOKUP($A3009,'2020'!$A$14:$C$247,3,FALSE),0)</f>
        <v>0</v>
      </c>
      <c r="I3009" s="42">
        <f>+IFERROR(VLOOKUP($A3009,'2021'!$A$12:$C$276,3,FALSE),0)</f>
        <v>0</v>
      </c>
      <c r="J3009" s="42">
        <f>+IFERROR(VLOOKUP($A3009,'2022'!$A:$O,4,FALSE),0)</f>
        <v>0</v>
      </c>
      <c r="K3009" s="42">
        <f>+IFERROR(VLOOKUP($A3009,'2022'!$A:$O,5,FALSE),0)</f>
        <v>0</v>
      </c>
      <c r="L3009" s="42">
        <f>+IFERROR(VLOOKUP($A3009,'2022'!$A:$O,6,FALSE),0)</f>
        <v>0</v>
      </c>
      <c r="M3009" s="42">
        <f>+IFERROR(VLOOKUP($A3009,'2022'!$A:$O,7,FALSE),0)</f>
        <v>0</v>
      </c>
      <c r="N3009" s="42">
        <f>+IFERROR(VLOOKUP($A3009,'2022'!$A:$O,8,FALSE),0)</f>
        <v>0</v>
      </c>
      <c r="O3009" s="42">
        <f>+IFERROR(VLOOKUP($A3009,'2022'!$A:$O,9,FALSE),0)</f>
        <v>0</v>
      </c>
      <c r="P3009" s="42">
        <f>+IFERROR(VLOOKUP($A3009,'2022'!$A:$O,10,FALSE),0)</f>
        <v>0</v>
      </c>
      <c r="Q3009" s="42">
        <f>+IFERROR(VLOOKUP($A3009,'2022'!$A:$O,11,FALSE),0)</f>
        <v>0</v>
      </c>
      <c r="R3009" s="42">
        <f>+IFERROR(VLOOKUP($A3009,'2022'!$A:$O,12,FALSE),0)</f>
        <v>0</v>
      </c>
      <c r="S3009" s="42">
        <f>+IFERROR(VLOOKUP($A3009,'2022'!$A:$O,13,FALSE),0)</f>
        <v>0</v>
      </c>
      <c r="T3009" s="42">
        <f>+IFERROR(VLOOKUP($A3009,'2022'!$A:$O,14,FALSE),0)</f>
        <v>0</v>
      </c>
      <c r="U3009" s="42">
        <f>+IFERROR(VLOOKUP($A3009,'2022'!$A:$O,15,FALSE),0)</f>
        <v>0</v>
      </c>
    </row>
    <row r="3010" spans="1:21" hidden="1" x14ac:dyDescent="0.2">
      <c r="A3010" s="3">
        <v>7301010706</v>
      </c>
      <c r="B3010" s="4" t="s">
        <v>426</v>
      </c>
      <c r="C3010" s="4" t="s">
        <v>9</v>
      </c>
      <c r="D3010" s="4">
        <f t="shared" si="2872"/>
        <v>10</v>
      </c>
      <c r="E3010" s="42">
        <f t="shared" si="2894"/>
        <v>0</v>
      </c>
      <c r="F3010" s="42">
        <f>IFERROR(VLOOKUP($A3010,'2018'!$A$8:$C$209,3,FALSE),0)</f>
        <v>0</v>
      </c>
      <c r="G3010" s="42">
        <f>IFERROR(VLOOKUP($A3010,'2019'!$A$8:$C$282,3,FALSE),0)</f>
        <v>0</v>
      </c>
      <c r="H3010" s="42">
        <f>+IFERROR(VLOOKUP($A3010,'2020'!$A$14:$C$247,3,FALSE),0)</f>
        <v>0</v>
      </c>
      <c r="I3010" s="42">
        <f>+IFERROR(VLOOKUP($A3010,'2021'!$A$12:$C$276,3,FALSE),0)</f>
        <v>0</v>
      </c>
      <c r="J3010" s="42">
        <f>+IFERROR(VLOOKUP($A3010,'2022'!$A:$O,4,FALSE),0)</f>
        <v>0</v>
      </c>
      <c r="K3010" s="42">
        <f>+IFERROR(VLOOKUP($A3010,'2022'!$A:$O,5,FALSE),0)</f>
        <v>0</v>
      </c>
      <c r="L3010" s="42">
        <f>+IFERROR(VLOOKUP($A3010,'2022'!$A:$O,6,FALSE),0)</f>
        <v>0</v>
      </c>
      <c r="M3010" s="42">
        <f>+IFERROR(VLOOKUP($A3010,'2022'!$A:$O,7,FALSE),0)</f>
        <v>0</v>
      </c>
      <c r="N3010" s="42">
        <f>+IFERROR(VLOOKUP($A3010,'2022'!$A:$O,8,FALSE),0)</f>
        <v>0</v>
      </c>
      <c r="O3010" s="42">
        <f>+IFERROR(VLOOKUP($A3010,'2022'!$A:$O,9,FALSE),0)</f>
        <v>0</v>
      </c>
      <c r="P3010" s="42">
        <f>+IFERROR(VLOOKUP($A3010,'2022'!$A:$O,10,FALSE),0)</f>
        <v>0</v>
      </c>
      <c r="Q3010" s="42">
        <f>+IFERROR(VLOOKUP($A3010,'2022'!$A:$O,11,FALSE),0)</f>
        <v>0</v>
      </c>
      <c r="R3010" s="42">
        <f>+IFERROR(VLOOKUP($A3010,'2022'!$A:$O,12,FALSE),0)</f>
        <v>0</v>
      </c>
      <c r="S3010" s="42">
        <f>+IFERROR(VLOOKUP($A3010,'2022'!$A:$O,13,FALSE),0)</f>
        <v>0</v>
      </c>
      <c r="T3010" s="42">
        <f>+IFERROR(VLOOKUP($A3010,'2022'!$A:$O,14,FALSE),0)</f>
        <v>0</v>
      </c>
      <c r="U3010" s="42">
        <f>+IFERROR(VLOOKUP($A3010,'2022'!$A:$O,15,FALSE),0)</f>
        <v>0</v>
      </c>
    </row>
    <row r="3011" spans="1:21" hidden="1" x14ac:dyDescent="0.2">
      <c r="A3011" s="3">
        <v>7301010707</v>
      </c>
      <c r="B3011" s="4" t="s">
        <v>427</v>
      </c>
      <c r="C3011" s="4" t="s">
        <v>9</v>
      </c>
      <c r="D3011" s="4">
        <f t="shared" si="2872"/>
        <v>10</v>
      </c>
      <c r="E3011" s="42">
        <f t="shared" si="2894"/>
        <v>0</v>
      </c>
      <c r="F3011" s="42">
        <f>IFERROR(VLOOKUP($A3011,'2018'!$A$8:$C$209,3,FALSE),0)</f>
        <v>0</v>
      </c>
      <c r="G3011" s="42">
        <f>IFERROR(VLOOKUP($A3011,'2019'!$A$8:$C$282,3,FALSE),0)</f>
        <v>0</v>
      </c>
      <c r="H3011" s="42">
        <f>+IFERROR(VLOOKUP($A3011,'2020'!$A$14:$C$247,3,FALSE),0)</f>
        <v>0</v>
      </c>
      <c r="I3011" s="42">
        <f>+IFERROR(VLOOKUP($A3011,'2021'!$A$12:$C$276,3,FALSE),0)</f>
        <v>0</v>
      </c>
      <c r="J3011" s="42">
        <f>+IFERROR(VLOOKUP($A3011,'2022'!$A:$O,4,FALSE),0)</f>
        <v>0</v>
      </c>
      <c r="K3011" s="42">
        <f>+IFERROR(VLOOKUP($A3011,'2022'!$A:$O,5,FALSE),0)</f>
        <v>0</v>
      </c>
      <c r="L3011" s="42">
        <f>+IFERROR(VLOOKUP($A3011,'2022'!$A:$O,6,FALSE),0)</f>
        <v>0</v>
      </c>
      <c r="M3011" s="42">
        <f>+IFERROR(VLOOKUP($A3011,'2022'!$A:$O,7,FALSE),0)</f>
        <v>0</v>
      </c>
      <c r="N3011" s="42">
        <f>+IFERROR(VLOOKUP($A3011,'2022'!$A:$O,8,FALSE),0)</f>
        <v>0</v>
      </c>
      <c r="O3011" s="42">
        <f>+IFERROR(VLOOKUP($A3011,'2022'!$A:$O,9,FALSE),0)</f>
        <v>0</v>
      </c>
      <c r="P3011" s="42">
        <f>+IFERROR(VLOOKUP($A3011,'2022'!$A:$O,10,FALSE),0)</f>
        <v>0</v>
      </c>
      <c r="Q3011" s="42">
        <f>+IFERROR(VLOOKUP($A3011,'2022'!$A:$O,11,FALSE),0)</f>
        <v>0</v>
      </c>
      <c r="R3011" s="42">
        <f>+IFERROR(VLOOKUP($A3011,'2022'!$A:$O,12,FALSE),0)</f>
        <v>0</v>
      </c>
      <c r="S3011" s="42">
        <f>+IFERROR(VLOOKUP($A3011,'2022'!$A:$O,13,FALSE),0)</f>
        <v>0</v>
      </c>
      <c r="T3011" s="42">
        <f>+IFERROR(VLOOKUP($A3011,'2022'!$A:$O,14,FALSE),0)</f>
        <v>0</v>
      </c>
      <c r="U3011" s="42">
        <f>+IFERROR(VLOOKUP($A3011,'2022'!$A:$O,15,FALSE),0)</f>
        <v>0</v>
      </c>
    </row>
    <row r="3012" spans="1:21" hidden="1" x14ac:dyDescent="0.2">
      <c r="A3012" s="3">
        <v>7301010708</v>
      </c>
      <c r="B3012" s="4" t="s">
        <v>428</v>
      </c>
      <c r="C3012" s="4" t="s">
        <v>9</v>
      </c>
      <c r="D3012" s="4">
        <f t="shared" si="2872"/>
        <v>10</v>
      </c>
      <c r="E3012" s="42">
        <f t="shared" si="2894"/>
        <v>0</v>
      </c>
      <c r="F3012" s="42">
        <f>IFERROR(VLOOKUP($A3012,'2018'!$A$8:$C$209,3,FALSE),0)</f>
        <v>0</v>
      </c>
      <c r="G3012" s="42">
        <f>IFERROR(VLOOKUP($A3012,'2019'!$A$8:$C$282,3,FALSE),0)</f>
        <v>0</v>
      </c>
      <c r="H3012" s="42">
        <f>+IFERROR(VLOOKUP($A3012,'2020'!$A$14:$C$247,3,FALSE),0)</f>
        <v>0</v>
      </c>
      <c r="I3012" s="42">
        <f>+IFERROR(VLOOKUP($A3012,'2021'!$A$12:$C$276,3,FALSE),0)</f>
        <v>0</v>
      </c>
      <c r="J3012" s="42">
        <f>+IFERROR(VLOOKUP($A3012,'2022'!$A:$O,4,FALSE),0)</f>
        <v>0</v>
      </c>
      <c r="K3012" s="42">
        <f>+IFERROR(VLOOKUP($A3012,'2022'!$A:$O,5,FALSE),0)</f>
        <v>0</v>
      </c>
      <c r="L3012" s="42">
        <f>+IFERROR(VLOOKUP($A3012,'2022'!$A:$O,6,FALSE),0)</f>
        <v>0</v>
      </c>
      <c r="M3012" s="42">
        <f>+IFERROR(VLOOKUP($A3012,'2022'!$A:$O,7,FALSE),0)</f>
        <v>0</v>
      </c>
      <c r="N3012" s="42">
        <f>+IFERROR(VLOOKUP($A3012,'2022'!$A:$O,8,FALSE),0)</f>
        <v>0</v>
      </c>
      <c r="O3012" s="42">
        <f>+IFERROR(VLOOKUP($A3012,'2022'!$A:$O,9,FALSE),0)</f>
        <v>0</v>
      </c>
      <c r="P3012" s="42">
        <f>+IFERROR(VLOOKUP($A3012,'2022'!$A:$O,10,FALSE),0)</f>
        <v>0</v>
      </c>
      <c r="Q3012" s="42">
        <f>+IFERROR(VLOOKUP($A3012,'2022'!$A:$O,11,FALSE),0)</f>
        <v>0</v>
      </c>
      <c r="R3012" s="42">
        <f>+IFERROR(VLOOKUP($A3012,'2022'!$A:$O,12,FALSE),0)</f>
        <v>0</v>
      </c>
      <c r="S3012" s="42">
        <f>+IFERROR(VLOOKUP($A3012,'2022'!$A:$O,13,FALSE),0)</f>
        <v>0</v>
      </c>
      <c r="T3012" s="42">
        <f>+IFERROR(VLOOKUP($A3012,'2022'!$A:$O,14,FALSE),0)</f>
        <v>0</v>
      </c>
      <c r="U3012" s="42">
        <f>+IFERROR(VLOOKUP($A3012,'2022'!$A:$O,15,FALSE),0)</f>
        <v>0</v>
      </c>
    </row>
    <row r="3013" spans="1:21" hidden="1" x14ac:dyDescent="0.2">
      <c r="A3013" s="3">
        <v>7301010709</v>
      </c>
      <c r="B3013" s="4" t="s">
        <v>429</v>
      </c>
      <c r="C3013" s="4" t="s">
        <v>9</v>
      </c>
      <c r="D3013" s="4">
        <f t="shared" si="2872"/>
        <v>10</v>
      </c>
      <c r="E3013" s="42">
        <f t="shared" si="2894"/>
        <v>0</v>
      </c>
      <c r="F3013" s="42">
        <f>IFERROR(VLOOKUP($A3013,'2018'!$A$8:$C$209,3,FALSE),0)</f>
        <v>0</v>
      </c>
      <c r="G3013" s="42">
        <f>IFERROR(VLOOKUP($A3013,'2019'!$A$8:$C$282,3,FALSE),0)</f>
        <v>0</v>
      </c>
      <c r="H3013" s="42">
        <f>+IFERROR(VLOOKUP($A3013,'2020'!$A$14:$C$247,3,FALSE),0)</f>
        <v>0</v>
      </c>
      <c r="I3013" s="42">
        <f>+IFERROR(VLOOKUP($A3013,'2021'!$A$12:$C$276,3,FALSE),0)</f>
        <v>0</v>
      </c>
      <c r="J3013" s="42">
        <f>+IFERROR(VLOOKUP($A3013,'2022'!$A:$O,4,FALSE),0)</f>
        <v>0</v>
      </c>
      <c r="K3013" s="42">
        <f>+IFERROR(VLOOKUP($A3013,'2022'!$A:$O,5,FALSE),0)</f>
        <v>0</v>
      </c>
      <c r="L3013" s="42">
        <f>+IFERROR(VLOOKUP($A3013,'2022'!$A:$O,6,FALSE),0)</f>
        <v>0</v>
      </c>
      <c r="M3013" s="42">
        <f>+IFERROR(VLOOKUP($A3013,'2022'!$A:$O,7,FALSE),0)</f>
        <v>0</v>
      </c>
      <c r="N3013" s="42">
        <f>+IFERROR(VLOOKUP($A3013,'2022'!$A:$O,8,FALSE),0)</f>
        <v>0</v>
      </c>
      <c r="O3013" s="42">
        <f>+IFERROR(VLOOKUP($A3013,'2022'!$A:$O,9,FALSE),0)</f>
        <v>0</v>
      </c>
      <c r="P3013" s="42">
        <f>+IFERROR(VLOOKUP($A3013,'2022'!$A:$O,10,FALSE),0)</f>
        <v>0</v>
      </c>
      <c r="Q3013" s="42">
        <f>+IFERROR(VLOOKUP($A3013,'2022'!$A:$O,11,FALSE),0)</f>
        <v>0</v>
      </c>
      <c r="R3013" s="42">
        <f>+IFERROR(VLOOKUP($A3013,'2022'!$A:$O,12,FALSE),0)</f>
        <v>0</v>
      </c>
      <c r="S3013" s="42">
        <f>+IFERROR(VLOOKUP($A3013,'2022'!$A:$O,13,FALSE),0)</f>
        <v>0</v>
      </c>
      <c r="T3013" s="42">
        <f>+IFERROR(VLOOKUP($A3013,'2022'!$A:$O,14,FALSE),0)</f>
        <v>0</v>
      </c>
      <c r="U3013" s="42">
        <f>+IFERROR(VLOOKUP($A3013,'2022'!$A:$O,15,FALSE),0)</f>
        <v>0</v>
      </c>
    </row>
    <row r="3014" spans="1:21" hidden="1" x14ac:dyDescent="0.2">
      <c r="A3014" s="3">
        <v>7301010710</v>
      </c>
      <c r="B3014" s="4" t="s">
        <v>430</v>
      </c>
      <c r="C3014" s="4" t="s">
        <v>9</v>
      </c>
      <c r="D3014" s="4">
        <f t="shared" si="2872"/>
        <v>10</v>
      </c>
      <c r="E3014" s="42">
        <f t="shared" si="2894"/>
        <v>0</v>
      </c>
      <c r="F3014" s="42">
        <f>IFERROR(VLOOKUP($A3014,'2018'!$A$8:$C$209,3,FALSE),0)</f>
        <v>0</v>
      </c>
      <c r="G3014" s="42">
        <f>IFERROR(VLOOKUP($A3014,'2019'!$A$8:$C$282,3,FALSE),0)</f>
        <v>0</v>
      </c>
      <c r="H3014" s="42">
        <f>+IFERROR(VLOOKUP($A3014,'2020'!$A$14:$C$247,3,FALSE),0)</f>
        <v>0</v>
      </c>
      <c r="I3014" s="42">
        <f>+IFERROR(VLOOKUP($A3014,'2021'!$A$12:$C$276,3,FALSE),0)</f>
        <v>0</v>
      </c>
      <c r="J3014" s="42">
        <f>+IFERROR(VLOOKUP($A3014,'2022'!$A:$O,4,FALSE),0)</f>
        <v>0</v>
      </c>
      <c r="K3014" s="42">
        <f>+IFERROR(VLOOKUP($A3014,'2022'!$A:$O,5,FALSE),0)</f>
        <v>0</v>
      </c>
      <c r="L3014" s="42">
        <f>+IFERROR(VLOOKUP($A3014,'2022'!$A:$O,6,FALSE),0)</f>
        <v>0</v>
      </c>
      <c r="M3014" s="42">
        <f>+IFERROR(VLOOKUP($A3014,'2022'!$A:$O,7,FALSE),0)</f>
        <v>0</v>
      </c>
      <c r="N3014" s="42">
        <f>+IFERROR(VLOOKUP($A3014,'2022'!$A:$O,8,FALSE),0)</f>
        <v>0</v>
      </c>
      <c r="O3014" s="42">
        <f>+IFERROR(VLOOKUP($A3014,'2022'!$A:$O,9,FALSE),0)</f>
        <v>0</v>
      </c>
      <c r="P3014" s="42">
        <f>+IFERROR(VLOOKUP($A3014,'2022'!$A:$O,10,FALSE),0)</f>
        <v>0</v>
      </c>
      <c r="Q3014" s="42">
        <f>+IFERROR(VLOOKUP($A3014,'2022'!$A:$O,11,FALSE),0)</f>
        <v>0</v>
      </c>
      <c r="R3014" s="42">
        <f>+IFERROR(VLOOKUP($A3014,'2022'!$A:$O,12,FALSE),0)</f>
        <v>0</v>
      </c>
      <c r="S3014" s="42">
        <f>+IFERROR(VLOOKUP($A3014,'2022'!$A:$O,13,FALSE),0)</f>
        <v>0</v>
      </c>
      <c r="T3014" s="42">
        <f>+IFERROR(VLOOKUP($A3014,'2022'!$A:$O,14,FALSE),0)</f>
        <v>0</v>
      </c>
      <c r="U3014" s="42">
        <f>+IFERROR(VLOOKUP($A3014,'2022'!$A:$O,15,FALSE),0)</f>
        <v>0</v>
      </c>
    </row>
    <row r="3015" spans="1:21" ht="12" hidden="1" customHeight="1" x14ac:dyDescent="0.2">
      <c r="A3015" s="3">
        <v>7301010711</v>
      </c>
      <c r="B3015" s="4" t="s">
        <v>431</v>
      </c>
      <c r="C3015" s="4" t="s">
        <v>9</v>
      </c>
      <c r="D3015" s="4">
        <f t="shared" si="2872"/>
        <v>10</v>
      </c>
      <c r="E3015" s="42">
        <f t="shared" si="2894"/>
        <v>0</v>
      </c>
      <c r="F3015" s="42">
        <f>IFERROR(VLOOKUP($A3015,'2018'!$A$8:$C$209,3,FALSE),0)</f>
        <v>0</v>
      </c>
      <c r="G3015" s="42">
        <f>IFERROR(VLOOKUP($A3015,'2019'!$A$8:$C$282,3,FALSE),0)</f>
        <v>0</v>
      </c>
      <c r="H3015" s="42">
        <f>+IFERROR(VLOOKUP($A3015,'2020'!$A$14:$C$247,3,FALSE),0)</f>
        <v>0</v>
      </c>
      <c r="I3015" s="42">
        <f>+IFERROR(VLOOKUP($A3015,'2021'!$A$12:$C$276,3,FALSE),0)</f>
        <v>0</v>
      </c>
      <c r="J3015" s="42">
        <f>+IFERROR(VLOOKUP($A3015,'2022'!$A:$O,4,FALSE),0)</f>
        <v>0</v>
      </c>
      <c r="K3015" s="42">
        <f>+IFERROR(VLOOKUP($A3015,'2022'!$A:$O,5,FALSE),0)</f>
        <v>0</v>
      </c>
      <c r="L3015" s="42">
        <f>+IFERROR(VLOOKUP($A3015,'2022'!$A:$O,6,FALSE),0)</f>
        <v>0</v>
      </c>
      <c r="M3015" s="42">
        <f>+IFERROR(VLOOKUP($A3015,'2022'!$A:$O,7,FALSE),0)</f>
        <v>0</v>
      </c>
      <c r="N3015" s="42">
        <f>+IFERROR(VLOOKUP($A3015,'2022'!$A:$O,8,FALSE),0)</f>
        <v>0</v>
      </c>
      <c r="O3015" s="42">
        <f>+IFERROR(VLOOKUP($A3015,'2022'!$A:$O,9,FALSE),0)</f>
        <v>0</v>
      </c>
      <c r="P3015" s="42">
        <f>+IFERROR(VLOOKUP($A3015,'2022'!$A:$O,10,FALSE),0)</f>
        <v>0</v>
      </c>
      <c r="Q3015" s="42">
        <f>+IFERROR(VLOOKUP($A3015,'2022'!$A:$O,11,FALSE),0)</f>
        <v>0</v>
      </c>
      <c r="R3015" s="42">
        <f>+IFERROR(VLOOKUP($A3015,'2022'!$A:$O,12,FALSE),0)</f>
        <v>0</v>
      </c>
      <c r="S3015" s="42">
        <f>+IFERROR(VLOOKUP($A3015,'2022'!$A:$O,13,FALSE),0)</f>
        <v>0</v>
      </c>
      <c r="T3015" s="42">
        <f>+IFERROR(VLOOKUP($A3015,'2022'!$A:$O,14,FALSE),0)</f>
        <v>0</v>
      </c>
      <c r="U3015" s="42">
        <f>+IFERROR(VLOOKUP($A3015,'2022'!$A:$O,15,FALSE),0)</f>
        <v>0</v>
      </c>
    </row>
    <row r="3016" spans="1:21" hidden="1" x14ac:dyDescent="0.2">
      <c r="A3016" s="3">
        <v>7301010712</v>
      </c>
      <c r="B3016" s="4" t="s">
        <v>432</v>
      </c>
      <c r="C3016" s="4" t="s">
        <v>9</v>
      </c>
      <c r="D3016" s="4">
        <f t="shared" si="2872"/>
        <v>10</v>
      </c>
      <c r="E3016" s="42">
        <f t="shared" si="2894"/>
        <v>0</v>
      </c>
      <c r="F3016" s="42">
        <f>IFERROR(VLOOKUP($A3016,'2018'!$A$8:$C$209,3,FALSE),0)</f>
        <v>0</v>
      </c>
      <c r="G3016" s="42">
        <f>IFERROR(VLOOKUP($A3016,'2019'!$A$8:$C$282,3,FALSE),0)</f>
        <v>0</v>
      </c>
      <c r="H3016" s="42">
        <f>+IFERROR(VLOOKUP($A3016,'2020'!$A$14:$C$247,3,FALSE),0)</f>
        <v>0</v>
      </c>
      <c r="I3016" s="42">
        <f>+IFERROR(VLOOKUP($A3016,'2021'!$A$12:$C$276,3,FALSE),0)</f>
        <v>0</v>
      </c>
      <c r="J3016" s="42">
        <f>+IFERROR(VLOOKUP($A3016,'2022'!$A:$O,4,FALSE),0)</f>
        <v>0</v>
      </c>
      <c r="K3016" s="42">
        <f>+IFERROR(VLOOKUP($A3016,'2022'!$A:$O,5,FALSE),0)</f>
        <v>0</v>
      </c>
      <c r="L3016" s="42">
        <f>+IFERROR(VLOOKUP($A3016,'2022'!$A:$O,6,FALSE),0)</f>
        <v>0</v>
      </c>
      <c r="M3016" s="42">
        <f>+IFERROR(VLOOKUP($A3016,'2022'!$A:$O,7,FALSE),0)</f>
        <v>0</v>
      </c>
      <c r="N3016" s="42">
        <f>+IFERROR(VLOOKUP($A3016,'2022'!$A:$O,8,FALSE),0)</f>
        <v>0</v>
      </c>
      <c r="O3016" s="42">
        <f>+IFERROR(VLOOKUP($A3016,'2022'!$A:$O,9,FALSE),0)</f>
        <v>0</v>
      </c>
      <c r="P3016" s="42">
        <f>+IFERROR(VLOOKUP($A3016,'2022'!$A:$O,10,FALSE),0)</f>
        <v>0</v>
      </c>
      <c r="Q3016" s="42">
        <f>+IFERROR(VLOOKUP($A3016,'2022'!$A:$O,11,FALSE),0)</f>
        <v>0</v>
      </c>
      <c r="R3016" s="42">
        <f>+IFERROR(VLOOKUP($A3016,'2022'!$A:$O,12,FALSE),0)</f>
        <v>0</v>
      </c>
      <c r="S3016" s="42">
        <f>+IFERROR(VLOOKUP($A3016,'2022'!$A:$O,13,FALSE),0)</f>
        <v>0</v>
      </c>
      <c r="T3016" s="42">
        <f>+IFERROR(VLOOKUP($A3016,'2022'!$A:$O,14,FALSE),0)</f>
        <v>0</v>
      </c>
      <c r="U3016" s="42">
        <f>+IFERROR(VLOOKUP($A3016,'2022'!$A:$O,15,FALSE),0)</f>
        <v>0</v>
      </c>
    </row>
    <row r="3017" spans="1:21" hidden="1" x14ac:dyDescent="0.2">
      <c r="A3017" s="3">
        <v>7301010713</v>
      </c>
      <c r="B3017" s="4" t="s">
        <v>433</v>
      </c>
      <c r="C3017" s="4" t="s">
        <v>9</v>
      </c>
      <c r="D3017" s="4">
        <f t="shared" si="2872"/>
        <v>10</v>
      </c>
      <c r="E3017" s="42">
        <f t="shared" si="2894"/>
        <v>0</v>
      </c>
      <c r="F3017" s="42">
        <f>IFERROR(VLOOKUP($A3017,'2018'!$A$8:$C$209,3,FALSE),0)</f>
        <v>0</v>
      </c>
      <c r="G3017" s="42">
        <f>IFERROR(VLOOKUP($A3017,'2019'!$A$8:$C$282,3,FALSE),0)</f>
        <v>0</v>
      </c>
      <c r="H3017" s="42">
        <f>+IFERROR(VLOOKUP($A3017,'2020'!$A$14:$C$247,3,FALSE),0)</f>
        <v>0</v>
      </c>
      <c r="I3017" s="42">
        <f>+IFERROR(VLOOKUP($A3017,'2021'!$A$12:$C$276,3,FALSE),0)</f>
        <v>0</v>
      </c>
      <c r="J3017" s="42">
        <f>+IFERROR(VLOOKUP($A3017,'2022'!$A:$O,4,FALSE),0)</f>
        <v>0</v>
      </c>
      <c r="K3017" s="42">
        <f>+IFERROR(VLOOKUP($A3017,'2022'!$A:$O,5,FALSE),0)</f>
        <v>0</v>
      </c>
      <c r="L3017" s="42">
        <f>+IFERROR(VLOOKUP($A3017,'2022'!$A:$O,6,FALSE),0)</f>
        <v>0</v>
      </c>
      <c r="M3017" s="42">
        <f>+IFERROR(VLOOKUP($A3017,'2022'!$A:$O,7,FALSE),0)</f>
        <v>0</v>
      </c>
      <c r="N3017" s="42">
        <f>+IFERROR(VLOOKUP($A3017,'2022'!$A:$O,8,FALSE),0)</f>
        <v>0</v>
      </c>
      <c r="O3017" s="42">
        <f>+IFERROR(VLOOKUP($A3017,'2022'!$A:$O,9,FALSE),0)</f>
        <v>0</v>
      </c>
      <c r="P3017" s="42">
        <f>+IFERROR(VLOOKUP($A3017,'2022'!$A:$O,10,FALSE),0)</f>
        <v>0</v>
      </c>
      <c r="Q3017" s="42">
        <f>+IFERROR(VLOOKUP($A3017,'2022'!$A:$O,11,FALSE),0)</f>
        <v>0</v>
      </c>
      <c r="R3017" s="42">
        <f>+IFERROR(VLOOKUP($A3017,'2022'!$A:$O,12,FALSE),0)</f>
        <v>0</v>
      </c>
      <c r="S3017" s="42">
        <f>+IFERROR(VLOOKUP($A3017,'2022'!$A:$O,13,FALSE),0)</f>
        <v>0</v>
      </c>
      <c r="T3017" s="42">
        <f>+IFERROR(VLOOKUP($A3017,'2022'!$A:$O,14,FALSE),0)</f>
        <v>0</v>
      </c>
      <c r="U3017" s="42">
        <f>+IFERROR(VLOOKUP($A3017,'2022'!$A:$O,15,FALSE),0)</f>
        <v>0</v>
      </c>
    </row>
    <row r="3018" spans="1:21" hidden="1" x14ac:dyDescent="0.2">
      <c r="A3018" s="3">
        <v>7301010714</v>
      </c>
      <c r="B3018" s="4" t="s">
        <v>434</v>
      </c>
      <c r="C3018" s="4" t="s">
        <v>9</v>
      </c>
      <c r="D3018" s="4">
        <f t="shared" si="2872"/>
        <v>10</v>
      </c>
      <c r="E3018" s="42">
        <f t="shared" si="2894"/>
        <v>0</v>
      </c>
      <c r="F3018" s="42">
        <f>IFERROR(VLOOKUP($A3018,'2018'!$A$8:$C$209,3,FALSE),0)</f>
        <v>0</v>
      </c>
      <c r="G3018" s="42">
        <f>IFERROR(VLOOKUP($A3018,'2019'!$A$8:$C$282,3,FALSE),0)</f>
        <v>0</v>
      </c>
      <c r="H3018" s="42">
        <f>+IFERROR(VLOOKUP($A3018,'2020'!$A$14:$C$247,3,FALSE),0)</f>
        <v>0</v>
      </c>
      <c r="I3018" s="42">
        <f>+IFERROR(VLOOKUP($A3018,'2021'!$A$12:$C$276,3,FALSE),0)</f>
        <v>0</v>
      </c>
      <c r="J3018" s="42">
        <f>+IFERROR(VLOOKUP($A3018,'2022'!$A:$O,4,FALSE),0)</f>
        <v>0</v>
      </c>
      <c r="K3018" s="42">
        <f>+IFERROR(VLOOKUP($A3018,'2022'!$A:$O,5,FALSE),0)</f>
        <v>0</v>
      </c>
      <c r="L3018" s="42">
        <f>+IFERROR(VLOOKUP($A3018,'2022'!$A:$O,6,FALSE),0)</f>
        <v>0</v>
      </c>
      <c r="M3018" s="42">
        <f>+IFERROR(VLOOKUP($A3018,'2022'!$A:$O,7,FALSE),0)</f>
        <v>0</v>
      </c>
      <c r="N3018" s="42">
        <f>+IFERROR(VLOOKUP($A3018,'2022'!$A:$O,8,FALSE),0)</f>
        <v>0</v>
      </c>
      <c r="O3018" s="42">
        <f>+IFERROR(VLOOKUP($A3018,'2022'!$A:$O,9,FALSE),0)</f>
        <v>0</v>
      </c>
      <c r="P3018" s="42">
        <f>+IFERROR(VLOOKUP($A3018,'2022'!$A:$O,10,FALSE),0)</f>
        <v>0</v>
      </c>
      <c r="Q3018" s="42">
        <f>+IFERROR(VLOOKUP($A3018,'2022'!$A:$O,11,FALSE),0)</f>
        <v>0</v>
      </c>
      <c r="R3018" s="42">
        <f>+IFERROR(VLOOKUP($A3018,'2022'!$A:$O,12,FALSE),0)</f>
        <v>0</v>
      </c>
      <c r="S3018" s="42">
        <f>+IFERROR(VLOOKUP($A3018,'2022'!$A:$O,13,FALSE),0)</f>
        <v>0</v>
      </c>
      <c r="T3018" s="42">
        <f>+IFERROR(VLOOKUP($A3018,'2022'!$A:$O,14,FALSE),0)</f>
        <v>0</v>
      </c>
      <c r="U3018" s="42">
        <f>+IFERROR(VLOOKUP($A3018,'2022'!$A:$O,15,FALSE),0)</f>
        <v>0</v>
      </c>
    </row>
    <row r="3019" spans="1:21" hidden="1" x14ac:dyDescent="0.2">
      <c r="A3019" s="3">
        <v>7301010715</v>
      </c>
      <c r="B3019" s="4" t="s">
        <v>435</v>
      </c>
      <c r="C3019" s="4" t="s">
        <v>9</v>
      </c>
      <c r="D3019" s="4">
        <f t="shared" si="2872"/>
        <v>10</v>
      </c>
      <c r="E3019" s="42">
        <f t="shared" si="2894"/>
        <v>0</v>
      </c>
      <c r="F3019" s="42">
        <f>IFERROR(VLOOKUP($A3019,'2018'!$A$8:$C$209,3,FALSE),0)</f>
        <v>0</v>
      </c>
      <c r="G3019" s="42">
        <f>IFERROR(VLOOKUP($A3019,'2019'!$A$8:$C$282,3,FALSE),0)</f>
        <v>0</v>
      </c>
      <c r="H3019" s="42">
        <f>+IFERROR(VLOOKUP($A3019,'2020'!$A$14:$C$247,3,FALSE),0)</f>
        <v>0</v>
      </c>
      <c r="I3019" s="42">
        <f>+IFERROR(VLOOKUP($A3019,'2021'!$A$12:$C$276,3,FALSE),0)</f>
        <v>0</v>
      </c>
      <c r="J3019" s="42">
        <f>+IFERROR(VLOOKUP($A3019,'2022'!$A:$O,4,FALSE),0)</f>
        <v>0</v>
      </c>
      <c r="K3019" s="42">
        <f>+IFERROR(VLOOKUP($A3019,'2022'!$A:$O,5,FALSE),0)</f>
        <v>0</v>
      </c>
      <c r="L3019" s="42">
        <f>+IFERROR(VLOOKUP($A3019,'2022'!$A:$O,6,FALSE),0)</f>
        <v>0</v>
      </c>
      <c r="M3019" s="42">
        <f>+IFERROR(VLOOKUP($A3019,'2022'!$A:$O,7,FALSE),0)</f>
        <v>0</v>
      </c>
      <c r="N3019" s="42">
        <f>+IFERROR(VLOOKUP($A3019,'2022'!$A:$O,8,FALSE),0)</f>
        <v>0</v>
      </c>
      <c r="O3019" s="42">
        <f>+IFERROR(VLOOKUP($A3019,'2022'!$A:$O,9,FALSE),0)</f>
        <v>0</v>
      </c>
      <c r="P3019" s="42">
        <f>+IFERROR(VLOOKUP($A3019,'2022'!$A:$O,10,FALSE),0)</f>
        <v>0</v>
      </c>
      <c r="Q3019" s="42">
        <f>+IFERROR(VLOOKUP($A3019,'2022'!$A:$O,11,FALSE),0)</f>
        <v>0</v>
      </c>
      <c r="R3019" s="42">
        <f>+IFERROR(VLOOKUP($A3019,'2022'!$A:$O,12,FALSE),0)</f>
        <v>0</v>
      </c>
      <c r="S3019" s="42">
        <f>+IFERROR(VLOOKUP($A3019,'2022'!$A:$O,13,FALSE),0)</f>
        <v>0</v>
      </c>
      <c r="T3019" s="42">
        <f>+IFERROR(VLOOKUP($A3019,'2022'!$A:$O,14,FALSE),0)</f>
        <v>0</v>
      </c>
      <c r="U3019" s="42">
        <f>+IFERROR(VLOOKUP($A3019,'2022'!$A:$O,15,FALSE),0)</f>
        <v>0</v>
      </c>
    </row>
    <row r="3020" spans="1:21" hidden="1" x14ac:dyDescent="0.2">
      <c r="A3020" s="3">
        <v>7301010716</v>
      </c>
      <c r="B3020" s="4" t="s">
        <v>436</v>
      </c>
      <c r="C3020" s="4" t="s">
        <v>9</v>
      </c>
      <c r="D3020" s="4">
        <f t="shared" si="2872"/>
        <v>10</v>
      </c>
      <c r="E3020" s="42">
        <f t="shared" si="2894"/>
        <v>0</v>
      </c>
      <c r="F3020" s="42">
        <f>IFERROR(VLOOKUP($A3020,'2018'!$A$8:$C$209,3,FALSE),0)</f>
        <v>0</v>
      </c>
      <c r="G3020" s="42">
        <f>IFERROR(VLOOKUP($A3020,'2019'!$A$8:$C$282,3,FALSE),0)</f>
        <v>0</v>
      </c>
      <c r="H3020" s="42">
        <f>+IFERROR(VLOOKUP($A3020,'2020'!$A$14:$C$247,3,FALSE),0)</f>
        <v>0</v>
      </c>
      <c r="I3020" s="42">
        <f>+IFERROR(VLOOKUP($A3020,'2021'!$A$12:$C$276,3,FALSE),0)</f>
        <v>0</v>
      </c>
      <c r="J3020" s="42">
        <f>+IFERROR(VLOOKUP($A3020,'2022'!$A:$O,4,FALSE),0)</f>
        <v>0</v>
      </c>
      <c r="K3020" s="42">
        <f>+IFERROR(VLOOKUP($A3020,'2022'!$A:$O,5,FALSE),0)</f>
        <v>0</v>
      </c>
      <c r="L3020" s="42">
        <f>+IFERROR(VLOOKUP($A3020,'2022'!$A:$O,6,FALSE),0)</f>
        <v>0</v>
      </c>
      <c r="M3020" s="42">
        <f>+IFERROR(VLOOKUP($A3020,'2022'!$A:$O,7,FALSE),0)</f>
        <v>0</v>
      </c>
      <c r="N3020" s="42">
        <f>+IFERROR(VLOOKUP($A3020,'2022'!$A:$O,8,FALSE),0)</f>
        <v>0</v>
      </c>
      <c r="O3020" s="42">
        <f>+IFERROR(VLOOKUP($A3020,'2022'!$A:$O,9,FALSE),0)</f>
        <v>0</v>
      </c>
      <c r="P3020" s="42">
        <f>+IFERROR(VLOOKUP($A3020,'2022'!$A:$O,10,FALSE),0)</f>
        <v>0</v>
      </c>
      <c r="Q3020" s="42">
        <f>+IFERROR(VLOOKUP($A3020,'2022'!$A:$O,11,FALSE),0)</f>
        <v>0</v>
      </c>
      <c r="R3020" s="42">
        <f>+IFERROR(VLOOKUP($A3020,'2022'!$A:$O,12,FALSE),0)</f>
        <v>0</v>
      </c>
      <c r="S3020" s="42">
        <f>+IFERROR(VLOOKUP($A3020,'2022'!$A:$O,13,FALSE),0)</f>
        <v>0</v>
      </c>
      <c r="T3020" s="42">
        <f>+IFERROR(VLOOKUP($A3020,'2022'!$A:$O,14,FALSE),0)</f>
        <v>0</v>
      </c>
      <c r="U3020" s="42">
        <f>+IFERROR(VLOOKUP($A3020,'2022'!$A:$O,15,FALSE),0)</f>
        <v>0</v>
      </c>
    </row>
    <row r="3021" spans="1:21" hidden="1" x14ac:dyDescent="0.2">
      <c r="A3021" s="3">
        <v>7301010717</v>
      </c>
      <c r="B3021" s="4" t="s">
        <v>437</v>
      </c>
      <c r="C3021" s="4" t="s">
        <v>9</v>
      </c>
      <c r="D3021" s="4">
        <f t="shared" si="2872"/>
        <v>10</v>
      </c>
      <c r="E3021" s="42">
        <f t="shared" si="2894"/>
        <v>0</v>
      </c>
      <c r="F3021" s="42">
        <f>IFERROR(VLOOKUP($A3021,'2018'!$A$8:$C$209,3,FALSE),0)</f>
        <v>0</v>
      </c>
      <c r="G3021" s="42">
        <f>IFERROR(VLOOKUP($A3021,'2019'!$A$8:$C$282,3,FALSE),0)</f>
        <v>0</v>
      </c>
      <c r="H3021" s="42">
        <f>+IFERROR(VLOOKUP($A3021,'2020'!$A$14:$C$247,3,FALSE),0)</f>
        <v>0</v>
      </c>
      <c r="I3021" s="42">
        <f>+IFERROR(VLOOKUP($A3021,'2021'!$A$12:$C$276,3,FALSE),0)</f>
        <v>0</v>
      </c>
      <c r="J3021" s="42">
        <f>+IFERROR(VLOOKUP($A3021,'2022'!$A:$O,4,FALSE),0)</f>
        <v>0</v>
      </c>
      <c r="K3021" s="42">
        <f>+IFERROR(VLOOKUP($A3021,'2022'!$A:$O,5,FALSE),0)</f>
        <v>0</v>
      </c>
      <c r="L3021" s="42">
        <f>+IFERROR(VLOOKUP($A3021,'2022'!$A:$O,6,FALSE),0)</f>
        <v>0</v>
      </c>
      <c r="M3021" s="42">
        <f>+IFERROR(VLOOKUP($A3021,'2022'!$A:$O,7,FALSE),0)</f>
        <v>0</v>
      </c>
      <c r="N3021" s="42">
        <f>+IFERROR(VLOOKUP($A3021,'2022'!$A:$O,8,FALSE),0)</f>
        <v>0</v>
      </c>
      <c r="O3021" s="42">
        <f>+IFERROR(VLOOKUP($A3021,'2022'!$A:$O,9,FALSE),0)</f>
        <v>0</v>
      </c>
      <c r="P3021" s="42">
        <f>+IFERROR(VLOOKUP($A3021,'2022'!$A:$O,10,FALSE),0)</f>
        <v>0</v>
      </c>
      <c r="Q3021" s="42">
        <f>+IFERROR(VLOOKUP($A3021,'2022'!$A:$O,11,FALSE),0)</f>
        <v>0</v>
      </c>
      <c r="R3021" s="42">
        <f>+IFERROR(VLOOKUP($A3021,'2022'!$A:$O,12,FALSE),0)</f>
        <v>0</v>
      </c>
      <c r="S3021" s="42">
        <f>+IFERROR(VLOOKUP($A3021,'2022'!$A:$O,13,FALSE),0)</f>
        <v>0</v>
      </c>
      <c r="T3021" s="42">
        <f>+IFERROR(VLOOKUP($A3021,'2022'!$A:$O,14,FALSE),0)</f>
        <v>0</v>
      </c>
      <c r="U3021" s="42">
        <f>+IFERROR(VLOOKUP($A3021,'2022'!$A:$O,15,FALSE),0)</f>
        <v>0</v>
      </c>
    </row>
    <row r="3022" spans="1:21" hidden="1" x14ac:dyDescent="0.2">
      <c r="A3022" s="3">
        <v>7301010718</v>
      </c>
      <c r="B3022" s="4" t="s">
        <v>438</v>
      </c>
      <c r="C3022" s="4" t="s">
        <v>9</v>
      </c>
      <c r="D3022" s="4">
        <f t="shared" si="2872"/>
        <v>10</v>
      </c>
      <c r="E3022" s="42">
        <f t="shared" si="2894"/>
        <v>0</v>
      </c>
      <c r="F3022" s="42">
        <f>IFERROR(VLOOKUP($A3022,'2018'!$A$8:$C$209,3,FALSE),0)</f>
        <v>0</v>
      </c>
      <c r="G3022" s="42">
        <f>IFERROR(VLOOKUP($A3022,'2019'!$A$8:$C$282,3,FALSE),0)</f>
        <v>0</v>
      </c>
      <c r="H3022" s="42">
        <f>+IFERROR(VLOOKUP($A3022,'2020'!$A$14:$C$247,3,FALSE),0)</f>
        <v>0</v>
      </c>
      <c r="I3022" s="42">
        <f>+IFERROR(VLOOKUP($A3022,'2021'!$A$12:$C$276,3,FALSE),0)</f>
        <v>0</v>
      </c>
      <c r="J3022" s="42">
        <f>+IFERROR(VLOOKUP($A3022,'2022'!$A:$O,4,FALSE),0)</f>
        <v>0</v>
      </c>
      <c r="K3022" s="42">
        <f>+IFERROR(VLOOKUP($A3022,'2022'!$A:$O,5,FALSE),0)</f>
        <v>0</v>
      </c>
      <c r="L3022" s="42">
        <f>+IFERROR(VLOOKUP($A3022,'2022'!$A:$O,6,FALSE),0)</f>
        <v>0</v>
      </c>
      <c r="M3022" s="42">
        <f>+IFERROR(VLOOKUP($A3022,'2022'!$A:$O,7,FALSE),0)</f>
        <v>0</v>
      </c>
      <c r="N3022" s="42">
        <f>+IFERROR(VLOOKUP($A3022,'2022'!$A:$O,8,FALSE),0)</f>
        <v>0</v>
      </c>
      <c r="O3022" s="42">
        <f>+IFERROR(VLOOKUP($A3022,'2022'!$A:$O,9,FALSE),0)</f>
        <v>0</v>
      </c>
      <c r="P3022" s="42">
        <f>+IFERROR(VLOOKUP($A3022,'2022'!$A:$O,10,FALSE),0)</f>
        <v>0</v>
      </c>
      <c r="Q3022" s="42">
        <f>+IFERROR(VLOOKUP($A3022,'2022'!$A:$O,11,FALSE),0)</f>
        <v>0</v>
      </c>
      <c r="R3022" s="42">
        <f>+IFERROR(VLOOKUP($A3022,'2022'!$A:$O,12,FALSE),0)</f>
        <v>0</v>
      </c>
      <c r="S3022" s="42">
        <f>+IFERROR(VLOOKUP($A3022,'2022'!$A:$O,13,FALSE),0)</f>
        <v>0</v>
      </c>
      <c r="T3022" s="42">
        <f>+IFERROR(VLOOKUP($A3022,'2022'!$A:$O,14,FALSE),0)</f>
        <v>0</v>
      </c>
      <c r="U3022" s="42">
        <f>+IFERROR(VLOOKUP($A3022,'2022'!$A:$O,15,FALSE),0)</f>
        <v>0</v>
      </c>
    </row>
    <row r="3023" spans="1:21" hidden="1" x14ac:dyDescent="0.2">
      <c r="A3023" s="3">
        <v>7301010719</v>
      </c>
      <c r="B3023" s="4" t="s">
        <v>1281</v>
      </c>
      <c r="C3023" s="4" t="s">
        <v>9</v>
      </c>
      <c r="D3023" s="4">
        <f t="shared" si="2872"/>
        <v>10</v>
      </c>
      <c r="E3023" s="42">
        <f t="shared" si="2894"/>
        <v>0</v>
      </c>
      <c r="F3023" s="42">
        <f>IFERROR(VLOOKUP($A3023,'2018'!$A$8:$C$209,3,FALSE),0)</f>
        <v>0</v>
      </c>
      <c r="G3023" s="42">
        <f>IFERROR(VLOOKUP($A3023,'2019'!$A$8:$C$282,3,FALSE),0)</f>
        <v>0</v>
      </c>
      <c r="H3023" s="42">
        <f>+IFERROR(VLOOKUP($A3023,'2020'!$A$14:$C$247,3,FALSE),0)</f>
        <v>0</v>
      </c>
      <c r="I3023" s="42">
        <f>+IFERROR(VLOOKUP($A3023,'2021'!$A$12:$C$276,3,FALSE),0)</f>
        <v>0</v>
      </c>
      <c r="J3023" s="42">
        <f>+IFERROR(VLOOKUP($A3023,'2022'!$A:$O,4,FALSE),0)</f>
        <v>0</v>
      </c>
      <c r="K3023" s="42">
        <f>+IFERROR(VLOOKUP($A3023,'2022'!$A:$O,5,FALSE),0)</f>
        <v>0</v>
      </c>
      <c r="L3023" s="42">
        <f>+IFERROR(VLOOKUP($A3023,'2022'!$A:$O,6,FALSE),0)</f>
        <v>0</v>
      </c>
      <c r="M3023" s="42">
        <f>+IFERROR(VLOOKUP($A3023,'2022'!$A:$O,7,FALSE),0)</f>
        <v>0</v>
      </c>
      <c r="N3023" s="42">
        <f>+IFERROR(VLOOKUP($A3023,'2022'!$A:$O,8,FALSE),0)</f>
        <v>0</v>
      </c>
      <c r="O3023" s="42">
        <f>+IFERROR(VLOOKUP($A3023,'2022'!$A:$O,9,FALSE),0)</f>
        <v>0</v>
      </c>
      <c r="P3023" s="42">
        <f>+IFERROR(VLOOKUP($A3023,'2022'!$A:$O,10,FALSE),0)</f>
        <v>0</v>
      </c>
      <c r="Q3023" s="42">
        <f>+IFERROR(VLOOKUP($A3023,'2022'!$A:$O,11,FALSE),0)</f>
        <v>0</v>
      </c>
      <c r="R3023" s="42">
        <f>+IFERROR(VLOOKUP($A3023,'2022'!$A:$O,12,FALSE),0)</f>
        <v>0</v>
      </c>
      <c r="S3023" s="42">
        <f>+IFERROR(VLOOKUP($A3023,'2022'!$A:$O,13,FALSE),0)</f>
        <v>0</v>
      </c>
      <c r="T3023" s="42">
        <f>+IFERROR(VLOOKUP($A3023,'2022'!$A:$O,14,FALSE),0)</f>
        <v>0</v>
      </c>
      <c r="U3023" s="42">
        <f>+IFERROR(VLOOKUP($A3023,'2022'!$A:$O,15,FALSE),0)</f>
        <v>0</v>
      </c>
    </row>
    <row r="3024" spans="1:21" hidden="1" x14ac:dyDescent="0.2">
      <c r="A3024" s="3">
        <v>7301010720</v>
      </c>
      <c r="B3024" s="4" t="s">
        <v>1201</v>
      </c>
      <c r="C3024" s="4" t="s">
        <v>9</v>
      </c>
      <c r="D3024" s="4">
        <f t="shared" si="2872"/>
        <v>10</v>
      </c>
      <c r="E3024" s="42">
        <f t="shared" si="2894"/>
        <v>0</v>
      </c>
      <c r="F3024" s="42">
        <f>IFERROR(VLOOKUP($A3024,'2018'!$A$8:$C$209,3,FALSE),0)</f>
        <v>0</v>
      </c>
      <c r="G3024" s="42">
        <f>IFERROR(VLOOKUP($A3024,'2019'!$A$8:$C$282,3,FALSE),0)</f>
        <v>0</v>
      </c>
      <c r="H3024" s="42">
        <f>+IFERROR(VLOOKUP($A3024,'2020'!$A$14:$C$247,3,FALSE),0)</f>
        <v>0</v>
      </c>
      <c r="I3024" s="42">
        <f>+IFERROR(VLOOKUP($A3024,'2021'!$A$12:$C$276,3,FALSE),0)</f>
        <v>0</v>
      </c>
      <c r="J3024" s="42">
        <f>+IFERROR(VLOOKUP($A3024,'2022'!$A:$O,4,FALSE),0)</f>
        <v>0</v>
      </c>
      <c r="K3024" s="42">
        <f>+IFERROR(VLOOKUP($A3024,'2022'!$A:$O,5,FALSE),0)</f>
        <v>0</v>
      </c>
      <c r="L3024" s="42">
        <f>+IFERROR(VLOOKUP($A3024,'2022'!$A:$O,6,FALSE),0)</f>
        <v>0</v>
      </c>
      <c r="M3024" s="42">
        <f>+IFERROR(VLOOKUP($A3024,'2022'!$A:$O,7,FALSE),0)</f>
        <v>0</v>
      </c>
      <c r="N3024" s="42">
        <f>+IFERROR(VLOOKUP($A3024,'2022'!$A:$O,8,FALSE),0)</f>
        <v>0</v>
      </c>
      <c r="O3024" s="42">
        <f>+IFERROR(VLOOKUP($A3024,'2022'!$A:$O,9,FALSE),0)</f>
        <v>0</v>
      </c>
      <c r="P3024" s="42">
        <f>+IFERROR(VLOOKUP($A3024,'2022'!$A:$O,10,FALSE),0)</f>
        <v>0</v>
      </c>
      <c r="Q3024" s="42">
        <f>+IFERROR(VLOOKUP($A3024,'2022'!$A:$O,11,FALSE),0)</f>
        <v>0</v>
      </c>
      <c r="R3024" s="42">
        <f>+IFERROR(VLOOKUP($A3024,'2022'!$A:$O,12,FALSE),0)</f>
        <v>0</v>
      </c>
      <c r="S3024" s="42">
        <f>+IFERROR(VLOOKUP($A3024,'2022'!$A:$O,13,FALSE),0)</f>
        <v>0</v>
      </c>
      <c r="T3024" s="42">
        <f>+IFERROR(VLOOKUP($A3024,'2022'!$A:$O,14,FALSE),0)</f>
        <v>0</v>
      </c>
      <c r="U3024" s="42">
        <f>+IFERROR(VLOOKUP($A3024,'2022'!$A:$O,15,FALSE),0)</f>
        <v>0</v>
      </c>
    </row>
    <row r="3025" spans="1:21" hidden="1" x14ac:dyDescent="0.2">
      <c r="A3025" s="3">
        <v>7301010780</v>
      </c>
      <c r="B3025" s="4" t="s">
        <v>167</v>
      </c>
      <c r="C3025" s="4" t="s">
        <v>9</v>
      </c>
      <c r="D3025" s="4">
        <f t="shared" si="2872"/>
        <v>10</v>
      </c>
      <c r="E3025" s="42">
        <f t="shared" si="2894"/>
        <v>0</v>
      </c>
      <c r="F3025" s="42">
        <f>IFERROR(VLOOKUP($A3025,'2018'!$A$8:$C$209,3,FALSE),0)</f>
        <v>0</v>
      </c>
      <c r="G3025" s="42">
        <f>IFERROR(VLOOKUP($A3025,'2019'!$A$8:$C$282,3,FALSE),0)</f>
        <v>0</v>
      </c>
      <c r="H3025" s="42">
        <f>+IFERROR(VLOOKUP($A3025,'2020'!$A$14:$C$247,3,FALSE),0)</f>
        <v>0</v>
      </c>
      <c r="I3025" s="42">
        <f>+IFERROR(VLOOKUP($A3025,'2021'!$A$12:$C$276,3,FALSE),0)</f>
        <v>0</v>
      </c>
      <c r="J3025" s="42">
        <f>+IFERROR(VLOOKUP($A3025,'2022'!$A:$O,4,FALSE),0)</f>
        <v>0</v>
      </c>
      <c r="K3025" s="42">
        <f>+IFERROR(VLOOKUP($A3025,'2022'!$A:$O,5,FALSE),0)</f>
        <v>0</v>
      </c>
      <c r="L3025" s="42">
        <f>+IFERROR(VLOOKUP($A3025,'2022'!$A:$O,6,FALSE),0)</f>
        <v>0</v>
      </c>
      <c r="M3025" s="42">
        <f>+IFERROR(VLOOKUP($A3025,'2022'!$A:$O,7,FALSE),0)</f>
        <v>0</v>
      </c>
      <c r="N3025" s="42">
        <f>+IFERROR(VLOOKUP($A3025,'2022'!$A:$O,8,FALSE),0)</f>
        <v>0</v>
      </c>
      <c r="O3025" s="42">
        <f>+IFERROR(VLOOKUP($A3025,'2022'!$A:$O,9,FALSE),0)</f>
        <v>0</v>
      </c>
      <c r="P3025" s="42">
        <f>+IFERROR(VLOOKUP($A3025,'2022'!$A:$O,10,FALSE),0)</f>
        <v>0</v>
      </c>
      <c r="Q3025" s="42">
        <f>+IFERROR(VLOOKUP($A3025,'2022'!$A:$O,11,FALSE),0)</f>
        <v>0</v>
      </c>
      <c r="R3025" s="42">
        <f>+IFERROR(VLOOKUP($A3025,'2022'!$A:$O,12,FALSE),0)</f>
        <v>0</v>
      </c>
      <c r="S3025" s="42">
        <f>+IFERROR(VLOOKUP($A3025,'2022'!$A:$O,13,FALSE),0)</f>
        <v>0</v>
      </c>
      <c r="T3025" s="42">
        <f>+IFERROR(VLOOKUP($A3025,'2022'!$A:$O,14,FALSE),0)</f>
        <v>0</v>
      </c>
      <c r="U3025" s="42">
        <f>+IFERROR(VLOOKUP($A3025,'2022'!$A:$O,15,FALSE),0)</f>
        <v>0</v>
      </c>
    </row>
    <row r="3026" spans="1:21" hidden="1" x14ac:dyDescent="0.2">
      <c r="A3026" s="3">
        <v>7301010785</v>
      </c>
      <c r="B3026" s="4" t="s">
        <v>439</v>
      </c>
      <c r="C3026" s="4" t="s">
        <v>9</v>
      </c>
      <c r="D3026" s="4">
        <f t="shared" si="2872"/>
        <v>10</v>
      </c>
      <c r="E3026" s="42">
        <f t="shared" si="2894"/>
        <v>0</v>
      </c>
      <c r="F3026" s="42">
        <f>IFERROR(VLOOKUP($A3026,'2018'!$A$8:$C$209,3,FALSE),0)</f>
        <v>0</v>
      </c>
      <c r="G3026" s="42">
        <f>IFERROR(VLOOKUP($A3026,'2019'!$A$8:$C$282,3,FALSE),0)</f>
        <v>0</v>
      </c>
      <c r="H3026" s="42">
        <f>+IFERROR(VLOOKUP($A3026,'2020'!$A$14:$C$247,3,FALSE),0)</f>
        <v>0</v>
      </c>
      <c r="I3026" s="42">
        <f>+IFERROR(VLOOKUP($A3026,'2021'!$A$12:$C$276,3,FALSE),0)</f>
        <v>0</v>
      </c>
      <c r="J3026" s="42">
        <f>+IFERROR(VLOOKUP($A3026,'2022'!$A:$O,4,FALSE),0)</f>
        <v>0</v>
      </c>
      <c r="K3026" s="42">
        <f>+IFERROR(VLOOKUP($A3026,'2022'!$A:$O,5,FALSE),0)</f>
        <v>0</v>
      </c>
      <c r="L3026" s="42">
        <f>+IFERROR(VLOOKUP($A3026,'2022'!$A:$O,6,FALSE),0)</f>
        <v>0</v>
      </c>
      <c r="M3026" s="42">
        <f>+IFERROR(VLOOKUP($A3026,'2022'!$A:$O,7,FALSE),0)</f>
        <v>0</v>
      </c>
      <c r="N3026" s="42">
        <f>+IFERROR(VLOOKUP($A3026,'2022'!$A:$O,8,FALSE),0)</f>
        <v>0</v>
      </c>
      <c r="O3026" s="42">
        <f>+IFERROR(VLOOKUP($A3026,'2022'!$A:$O,9,FALSE),0)</f>
        <v>0</v>
      </c>
      <c r="P3026" s="42">
        <f>+IFERROR(VLOOKUP($A3026,'2022'!$A:$O,10,FALSE),0)</f>
        <v>0</v>
      </c>
      <c r="Q3026" s="42">
        <f>+IFERROR(VLOOKUP($A3026,'2022'!$A:$O,11,FALSE),0)</f>
        <v>0</v>
      </c>
      <c r="R3026" s="42">
        <f>+IFERROR(VLOOKUP($A3026,'2022'!$A:$O,12,FALSE),0)</f>
        <v>0</v>
      </c>
      <c r="S3026" s="42">
        <f>+IFERROR(VLOOKUP($A3026,'2022'!$A:$O,13,FALSE),0)</f>
        <v>0</v>
      </c>
      <c r="T3026" s="42">
        <f>+IFERROR(VLOOKUP($A3026,'2022'!$A:$O,14,FALSE),0)</f>
        <v>0</v>
      </c>
      <c r="U3026" s="42">
        <f>+IFERROR(VLOOKUP($A3026,'2022'!$A:$O,15,FALSE),0)</f>
        <v>0</v>
      </c>
    </row>
    <row r="3027" spans="1:21" hidden="1" x14ac:dyDescent="0.2">
      <c r="A3027" s="3">
        <v>7301010790</v>
      </c>
      <c r="B3027" s="4" t="s">
        <v>440</v>
      </c>
      <c r="C3027" s="4" t="s">
        <v>9</v>
      </c>
      <c r="D3027" s="4">
        <f t="shared" si="2872"/>
        <v>10</v>
      </c>
      <c r="E3027" s="42">
        <f t="shared" si="2894"/>
        <v>0</v>
      </c>
      <c r="F3027" s="42">
        <f>IFERROR(VLOOKUP($A3027,'2018'!$A$8:$C$209,3,FALSE),0)</f>
        <v>0</v>
      </c>
      <c r="G3027" s="42">
        <f>IFERROR(VLOOKUP($A3027,'2019'!$A$8:$C$282,3,FALSE),0)</f>
        <v>0</v>
      </c>
      <c r="H3027" s="42">
        <f>+IFERROR(VLOOKUP($A3027,'2020'!$A$14:$C$247,3,FALSE),0)</f>
        <v>0</v>
      </c>
      <c r="I3027" s="42">
        <f>+IFERROR(VLOOKUP($A3027,'2021'!$A$12:$C$276,3,FALSE),0)</f>
        <v>0</v>
      </c>
      <c r="J3027" s="42">
        <f>+IFERROR(VLOOKUP($A3027,'2022'!$A:$O,4,FALSE),0)</f>
        <v>0</v>
      </c>
      <c r="K3027" s="42">
        <f>+IFERROR(VLOOKUP($A3027,'2022'!$A:$O,5,FALSE),0)</f>
        <v>0</v>
      </c>
      <c r="L3027" s="42">
        <f>+IFERROR(VLOOKUP($A3027,'2022'!$A:$O,6,FALSE),0)</f>
        <v>0</v>
      </c>
      <c r="M3027" s="42">
        <f>+IFERROR(VLOOKUP($A3027,'2022'!$A:$O,7,FALSE),0)</f>
        <v>0</v>
      </c>
      <c r="N3027" s="42">
        <f>+IFERROR(VLOOKUP($A3027,'2022'!$A:$O,8,FALSE),0)</f>
        <v>0</v>
      </c>
      <c r="O3027" s="42">
        <f>+IFERROR(VLOOKUP($A3027,'2022'!$A:$O,9,FALSE),0)</f>
        <v>0</v>
      </c>
      <c r="P3027" s="42">
        <f>+IFERROR(VLOOKUP($A3027,'2022'!$A:$O,10,FALSE),0)</f>
        <v>0</v>
      </c>
      <c r="Q3027" s="42">
        <f>+IFERROR(VLOOKUP($A3027,'2022'!$A:$O,11,FALSE),0)</f>
        <v>0</v>
      </c>
      <c r="R3027" s="42">
        <f>+IFERROR(VLOOKUP($A3027,'2022'!$A:$O,12,FALSE),0)</f>
        <v>0</v>
      </c>
      <c r="S3027" s="42">
        <f>+IFERROR(VLOOKUP($A3027,'2022'!$A:$O,13,FALSE),0)</f>
        <v>0</v>
      </c>
      <c r="T3027" s="42">
        <f>+IFERROR(VLOOKUP($A3027,'2022'!$A:$O,14,FALSE),0)</f>
        <v>0</v>
      </c>
      <c r="U3027" s="42">
        <f>+IFERROR(VLOOKUP($A3027,'2022'!$A:$O,15,FALSE),0)</f>
        <v>0</v>
      </c>
    </row>
    <row r="3028" spans="1:21" hidden="1" x14ac:dyDescent="0.2">
      <c r="A3028" s="3">
        <v>7301010795</v>
      </c>
      <c r="B3028" s="4" t="s">
        <v>441</v>
      </c>
      <c r="C3028" s="4" t="s">
        <v>9</v>
      </c>
      <c r="D3028" s="4">
        <f t="shared" si="2872"/>
        <v>10</v>
      </c>
      <c r="E3028" s="42">
        <f t="shared" si="2894"/>
        <v>0</v>
      </c>
      <c r="F3028" s="42">
        <f>IFERROR(VLOOKUP($A3028,'2018'!$A$8:$C$209,3,FALSE),0)</f>
        <v>0</v>
      </c>
      <c r="G3028" s="42">
        <f>IFERROR(VLOOKUP($A3028,'2019'!$A$8:$C$282,3,FALSE),0)</f>
        <v>0</v>
      </c>
      <c r="H3028" s="42">
        <f>+IFERROR(VLOOKUP($A3028,'2020'!$A$14:$C$247,3,FALSE),0)</f>
        <v>0</v>
      </c>
      <c r="I3028" s="42">
        <f>+IFERROR(VLOOKUP($A3028,'2021'!$A$12:$C$276,3,FALSE),0)</f>
        <v>0</v>
      </c>
      <c r="J3028" s="42">
        <f>+IFERROR(VLOOKUP($A3028,'2022'!$A:$O,4,FALSE),0)</f>
        <v>0</v>
      </c>
      <c r="K3028" s="42">
        <f>+IFERROR(VLOOKUP($A3028,'2022'!$A:$O,5,FALSE),0)</f>
        <v>0</v>
      </c>
      <c r="L3028" s="42">
        <f>+IFERROR(VLOOKUP($A3028,'2022'!$A:$O,6,FALSE),0)</f>
        <v>0</v>
      </c>
      <c r="M3028" s="42">
        <f>+IFERROR(VLOOKUP($A3028,'2022'!$A:$O,7,FALSE),0)</f>
        <v>0</v>
      </c>
      <c r="N3028" s="42">
        <f>+IFERROR(VLOOKUP($A3028,'2022'!$A:$O,8,FALSE),0)</f>
        <v>0</v>
      </c>
      <c r="O3028" s="42">
        <f>+IFERROR(VLOOKUP($A3028,'2022'!$A:$O,9,FALSE),0)</f>
        <v>0</v>
      </c>
      <c r="P3028" s="42">
        <f>+IFERROR(VLOOKUP($A3028,'2022'!$A:$O,10,FALSE),0)</f>
        <v>0</v>
      </c>
      <c r="Q3028" s="42">
        <f>+IFERROR(VLOOKUP($A3028,'2022'!$A:$O,11,FALSE),0)</f>
        <v>0</v>
      </c>
      <c r="R3028" s="42">
        <f>+IFERROR(VLOOKUP($A3028,'2022'!$A:$O,12,FALSE),0)</f>
        <v>0</v>
      </c>
      <c r="S3028" s="42">
        <f>+IFERROR(VLOOKUP($A3028,'2022'!$A:$O,13,FALSE),0)</f>
        <v>0</v>
      </c>
      <c r="T3028" s="42">
        <f>+IFERROR(VLOOKUP($A3028,'2022'!$A:$O,14,FALSE),0)</f>
        <v>0</v>
      </c>
      <c r="U3028" s="42">
        <f>+IFERROR(VLOOKUP($A3028,'2022'!$A:$O,15,FALSE),0)</f>
        <v>0</v>
      </c>
    </row>
    <row r="3029" spans="1:21" hidden="1" x14ac:dyDescent="0.2">
      <c r="A3029" s="3">
        <v>7301010799</v>
      </c>
      <c r="B3029" s="4" t="s">
        <v>1253</v>
      </c>
      <c r="C3029" s="4" t="s">
        <v>9</v>
      </c>
      <c r="D3029" s="4">
        <f t="shared" si="2872"/>
        <v>10</v>
      </c>
      <c r="E3029" s="42">
        <f t="shared" si="2894"/>
        <v>0</v>
      </c>
      <c r="F3029" s="42">
        <f>IFERROR(VLOOKUP($A3029,'2018'!$A$8:$C$209,3,FALSE),0)</f>
        <v>0</v>
      </c>
      <c r="G3029" s="42">
        <f>IFERROR(VLOOKUP($A3029,'2019'!$A$8:$C$282,3,FALSE),0)</f>
        <v>0</v>
      </c>
      <c r="H3029" s="42">
        <f>+IFERROR(VLOOKUP($A3029,'2020'!$A$14:$C$247,3,FALSE),0)</f>
        <v>0</v>
      </c>
      <c r="I3029" s="42">
        <f>+IFERROR(VLOOKUP($A3029,'2021'!$A$12:$C$276,3,FALSE),0)</f>
        <v>0</v>
      </c>
      <c r="J3029" s="42">
        <f>+IFERROR(VLOOKUP($A3029,'2022'!$A:$O,4,FALSE),0)</f>
        <v>0</v>
      </c>
      <c r="K3029" s="42">
        <f>+IFERROR(VLOOKUP($A3029,'2022'!$A:$O,5,FALSE),0)</f>
        <v>0</v>
      </c>
      <c r="L3029" s="42">
        <f>+IFERROR(VLOOKUP($A3029,'2022'!$A:$O,6,FALSE),0)</f>
        <v>0</v>
      </c>
      <c r="M3029" s="42">
        <f>+IFERROR(VLOOKUP($A3029,'2022'!$A:$O,7,FALSE),0)</f>
        <v>0</v>
      </c>
      <c r="N3029" s="42">
        <f>+IFERROR(VLOOKUP($A3029,'2022'!$A:$O,8,FALSE),0)</f>
        <v>0</v>
      </c>
      <c r="O3029" s="42">
        <f>+IFERROR(VLOOKUP($A3029,'2022'!$A:$O,9,FALSE),0)</f>
        <v>0</v>
      </c>
      <c r="P3029" s="42">
        <f>+IFERROR(VLOOKUP($A3029,'2022'!$A:$O,10,FALSE),0)</f>
        <v>0</v>
      </c>
      <c r="Q3029" s="42">
        <f>+IFERROR(VLOOKUP($A3029,'2022'!$A:$O,11,FALSE),0)</f>
        <v>0</v>
      </c>
      <c r="R3029" s="42">
        <f>+IFERROR(VLOOKUP($A3029,'2022'!$A:$O,12,FALSE),0)</f>
        <v>0</v>
      </c>
      <c r="S3029" s="42">
        <f>+IFERROR(VLOOKUP($A3029,'2022'!$A:$O,13,FALSE),0)</f>
        <v>0</v>
      </c>
      <c r="T3029" s="42">
        <f>+IFERROR(VLOOKUP($A3029,'2022'!$A:$O,14,FALSE),0)</f>
        <v>0</v>
      </c>
      <c r="U3029" s="42">
        <f>+IFERROR(VLOOKUP($A3029,'2022'!$A:$O,15,FALSE),0)</f>
        <v>0</v>
      </c>
    </row>
    <row r="3030" spans="1:21" ht="12" hidden="1" x14ac:dyDescent="0.25">
      <c r="A3030" s="34">
        <v>73010108</v>
      </c>
      <c r="B3030" s="35" t="s">
        <v>196</v>
      </c>
      <c r="C3030" s="35" t="s">
        <v>5</v>
      </c>
      <c r="D3030" s="35">
        <f t="shared" si="2872"/>
        <v>8</v>
      </c>
      <c r="E3030" s="41">
        <f t="shared" ref="E3030:L3030" si="2895">SUBTOTAL(9,E3031:E3046)</f>
        <v>0</v>
      </c>
      <c r="F3030" s="41">
        <f t="shared" si="2895"/>
        <v>0</v>
      </c>
      <c r="G3030" s="41">
        <f t="shared" si="2895"/>
        <v>0</v>
      </c>
      <c r="H3030" s="41">
        <f t="shared" ref="H3030" si="2896">SUBTOTAL(9,H3031:H3046)</f>
        <v>0</v>
      </c>
      <c r="I3030" s="41">
        <f t="shared" ref="I3030" si="2897">SUBTOTAL(9,I3031:I3046)</f>
        <v>0</v>
      </c>
      <c r="J3030" s="41">
        <f t="shared" si="2895"/>
        <v>0</v>
      </c>
      <c r="K3030" s="41">
        <f t="shared" si="2895"/>
        <v>0</v>
      </c>
      <c r="L3030" s="41">
        <f t="shared" si="2895"/>
        <v>0</v>
      </c>
      <c r="M3030" s="41">
        <f t="shared" ref="M3030:N3030" si="2898">SUBTOTAL(9,M3031:M3046)</f>
        <v>0</v>
      </c>
      <c r="N3030" s="41">
        <f t="shared" si="2898"/>
        <v>0</v>
      </c>
      <c r="O3030" s="41">
        <f t="shared" ref="O3030:S3030" si="2899">SUBTOTAL(9,O3031:O3046)</f>
        <v>0</v>
      </c>
      <c r="P3030" s="41">
        <f t="shared" si="2899"/>
        <v>0</v>
      </c>
      <c r="Q3030" s="41">
        <f t="shared" si="2899"/>
        <v>0</v>
      </c>
      <c r="R3030" s="41">
        <f t="shared" si="2899"/>
        <v>0</v>
      </c>
      <c r="S3030" s="41">
        <f t="shared" si="2899"/>
        <v>0</v>
      </c>
      <c r="T3030" s="41">
        <f t="shared" ref="T3030:U3030" si="2900">SUBTOTAL(9,T3031:T3046)</f>
        <v>0</v>
      </c>
      <c r="U3030" s="41">
        <f t="shared" si="2900"/>
        <v>0</v>
      </c>
    </row>
    <row r="3031" spans="1:21" hidden="1" x14ac:dyDescent="0.2">
      <c r="A3031" s="3">
        <v>7301010801</v>
      </c>
      <c r="B3031" s="4" t="s">
        <v>442</v>
      </c>
      <c r="C3031" s="4" t="s">
        <v>9</v>
      </c>
      <c r="D3031" s="4">
        <f t="shared" si="2872"/>
        <v>10</v>
      </c>
      <c r="E3031" s="42">
        <f t="shared" ref="E3031:E3046" si="2901">+F3031+G3031+J3031+K3031+L3031+H3031+M3031+N3031+I3031+O3031+P3031+Q3031+R3031+S3031+T3031+U3031</f>
        <v>0</v>
      </c>
      <c r="F3031" s="42">
        <f>IFERROR(VLOOKUP($A3031,'2018'!$A$8:$C$209,3,FALSE),0)</f>
        <v>0</v>
      </c>
      <c r="G3031" s="42">
        <f>IFERROR(VLOOKUP($A3031,'2019'!$A$8:$C$282,3,FALSE),0)</f>
        <v>0</v>
      </c>
      <c r="H3031" s="42">
        <f>+IFERROR(VLOOKUP($A3031,'2020'!$A$14:$C$247,3,FALSE),0)</f>
        <v>0</v>
      </c>
      <c r="I3031" s="42">
        <f>+IFERROR(VLOOKUP($A3031,'2021'!$A$12:$C$276,3,FALSE),0)</f>
        <v>0</v>
      </c>
      <c r="J3031" s="42">
        <f>+IFERROR(VLOOKUP($A3031,'2022'!$A:$O,4,FALSE),0)</f>
        <v>0</v>
      </c>
      <c r="K3031" s="42">
        <f>+IFERROR(VLOOKUP($A3031,'2022'!$A:$O,5,FALSE),0)</f>
        <v>0</v>
      </c>
      <c r="L3031" s="42">
        <f>+IFERROR(VLOOKUP($A3031,'2022'!$A:$O,6,FALSE),0)</f>
        <v>0</v>
      </c>
      <c r="M3031" s="42">
        <f>+IFERROR(VLOOKUP($A3031,'2022'!$A:$O,7,FALSE),0)</f>
        <v>0</v>
      </c>
      <c r="N3031" s="42">
        <f>+IFERROR(VLOOKUP($A3031,'2022'!$A:$O,8,FALSE),0)</f>
        <v>0</v>
      </c>
      <c r="O3031" s="42">
        <f>+IFERROR(VLOOKUP($A3031,'2022'!$A:$O,9,FALSE),0)</f>
        <v>0</v>
      </c>
      <c r="P3031" s="42">
        <f>+IFERROR(VLOOKUP($A3031,'2022'!$A:$O,10,FALSE),0)</f>
        <v>0</v>
      </c>
      <c r="Q3031" s="42">
        <f>+IFERROR(VLOOKUP($A3031,'2022'!$A:$O,11,FALSE),0)</f>
        <v>0</v>
      </c>
      <c r="R3031" s="42">
        <f>+IFERROR(VLOOKUP($A3031,'2022'!$A:$O,12,FALSE),0)</f>
        <v>0</v>
      </c>
      <c r="S3031" s="42">
        <f>+IFERROR(VLOOKUP($A3031,'2022'!$A:$O,13,FALSE),0)</f>
        <v>0</v>
      </c>
      <c r="T3031" s="42">
        <f>+IFERROR(VLOOKUP($A3031,'2022'!$A:$O,14,FALSE),0)</f>
        <v>0</v>
      </c>
      <c r="U3031" s="42">
        <f>+IFERROR(VLOOKUP($A3031,'2022'!$A:$O,15,FALSE),0)</f>
        <v>0</v>
      </c>
    </row>
    <row r="3032" spans="1:21" ht="12" hidden="1" customHeight="1" x14ac:dyDescent="0.2">
      <c r="A3032" s="3">
        <v>7301010802</v>
      </c>
      <c r="B3032" s="4" t="s">
        <v>443</v>
      </c>
      <c r="C3032" s="4" t="s">
        <v>9</v>
      </c>
      <c r="D3032" s="4">
        <f t="shared" si="2872"/>
        <v>10</v>
      </c>
      <c r="E3032" s="42">
        <f t="shared" si="2901"/>
        <v>0</v>
      </c>
      <c r="F3032" s="42">
        <f>IFERROR(VLOOKUP($A3032,'2018'!$A$8:$C$209,3,FALSE),0)</f>
        <v>0</v>
      </c>
      <c r="G3032" s="42">
        <f>IFERROR(VLOOKUP($A3032,'2019'!$A$8:$C$282,3,FALSE),0)</f>
        <v>0</v>
      </c>
      <c r="H3032" s="42">
        <f>+IFERROR(VLOOKUP($A3032,'2020'!$A$14:$C$247,3,FALSE),0)</f>
        <v>0</v>
      </c>
      <c r="I3032" s="42">
        <f>+IFERROR(VLOOKUP($A3032,'2021'!$A$12:$C$276,3,FALSE),0)</f>
        <v>0</v>
      </c>
      <c r="J3032" s="42">
        <f>+IFERROR(VLOOKUP($A3032,'2022'!$A:$O,4,FALSE),0)</f>
        <v>0</v>
      </c>
      <c r="K3032" s="42">
        <f>+IFERROR(VLOOKUP($A3032,'2022'!$A:$O,5,FALSE),0)</f>
        <v>0</v>
      </c>
      <c r="L3032" s="42">
        <f>+IFERROR(VLOOKUP($A3032,'2022'!$A:$O,6,FALSE),0)</f>
        <v>0</v>
      </c>
      <c r="M3032" s="42">
        <f>+IFERROR(VLOOKUP($A3032,'2022'!$A:$O,7,FALSE),0)</f>
        <v>0</v>
      </c>
      <c r="N3032" s="42">
        <f>+IFERROR(VLOOKUP($A3032,'2022'!$A:$O,8,FALSE),0)</f>
        <v>0</v>
      </c>
      <c r="O3032" s="42">
        <f>+IFERROR(VLOOKUP($A3032,'2022'!$A:$O,9,FALSE),0)</f>
        <v>0</v>
      </c>
      <c r="P3032" s="42">
        <f>+IFERROR(VLOOKUP($A3032,'2022'!$A:$O,10,FALSE),0)</f>
        <v>0</v>
      </c>
      <c r="Q3032" s="42">
        <f>+IFERROR(VLOOKUP($A3032,'2022'!$A:$O,11,FALSE),0)</f>
        <v>0</v>
      </c>
      <c r="R3032" s="42">
        <f>+IFERROR(VLOOKUP($A3032,'2022'!$A:$O,12,FALSE),0)</f>
        <v>0</v>
      </c>
      <c r="S3032" s="42">
        <f>+IFERROR(VLOOKUP($A3032,'2022'!$A:$O,13,FALSE),0)</f>
        <v>0</v>
      </c>
      <c r="T3032" s="42">
        <f>+IFERROR(VLOOKUP($A3032,'2022'!$A:$O,14,FALSE),0)</f>
        <v>0</v>
      </c>
      <c r="U3032" s="42">
        <f>+IFERROR(VLOOKUP($A3032,'2022'!$A:$O,15,FALSE),0)</f>
        <v>0</v>
      </c>
    </row>
    <row r="3033" spans="1:21" hidden="1" x14ac:dyDescent="0.2">
      <c r="A3033" s="3">
        <v>7301010803</v>
      </c>
      <c r="B3033" s="4" t="s">
        <v>444</v>
      </c>
      <c r="C3033" s="4" t="s">
        <v>9</v>
      </c>
      <c r="D3033" s="4">
        <f t="shared" si="2872"/>
        <v>10</v>
      </c>
      <c r="E3033" s="42">
        <f t="shared" si="2901"/>
        <v>0</v>
      </c>
      <c r="F3033" s="42">
        <f>IFERROR(VLOOKUP($A3033,'2018'!$A$8:$C$209,3,FALSE),0)</f>
        <v>0</v>
      </c>
      <c r="G3033" s="42">
        <f>IFERROR(VLOOKUP($A3033,'2019'!$A$8:$C$282,3,FALSE),0)</f>
        <v>0</v>
      </c>
      <c r="H3033" s="42">
        <f>+IFERROR(VLOOKUP($A3033,'2020'!$A$14:$C$247,3,FALSE),0)</f>
        <v>0</v>
      </c>
      <c r="I3033" s="42">
        <f>+IFERROR(VLOOKUP($A3033,'2021'!$A$12:$C$276,3,FALSE),0)</f>
        <v>0</v>
      </c>
      <c r="J3033" s="42">
        <f>+IFERROR(VLOOKUP($A3033,'2022'!$A:$O,4,FALSE),0)</f>
        <v>0</v>
      </c>
      <c r="K3033" s="42">
        <f>+IFERROR(VLOOKUP($A3033,'2022'!$A:$O,5,FALSE),0)</f>
        <v>0</v>
      </c>
      <c r="L3033" s="42">
        <f>+IFERROR(VLOOKUP($A3033,'2022'!$A:$O,6,FALSE),0)</f>
        <v>0</v>
      </c>
      <c r="M3033" s="42">
        <f>+IFERROR(VLOOKUP($A3033,'2022'!$A:$O,7,FALSE),0)</f>
        <v>0</v>
      </c>
      <c r="N3033" s="42">
        <f>+IFERROR(VLOOKUP($A3033,'2022'!$A:$O,8,FALSE),0)</f>
        <v>0</v>
      </c>
      <c r="O3033" s="42">
        <f>+IFERROR(VLOOKUP($A3033,'2022'!$A:$O,9,FALSE),0)</f>
        <v>0</v>
      </c>
      <c r="P3033" s="42">
        <f>+IFERROR(VLOOKUP($A3033,'2022'!$A:$O,10,FALSE),0)</f>
        <v>0</v>
      </c>
      <c r="Q3033" s="42">
        <f>+IFERROR(VLOOKUP($A3033,'2022'!$A:$O,11,FALSE),0)</f>
        <v>0</v>
      </c>
      <c r="R3033" s="42">
        <f>+IFERROR(VLOOKUP($A3033,'2022'!$A:$O,12,FALSE),0)</f>
        <v>0</v>
      </c>
      <c r="S3033" s="42">
        <f>+IFERROR(VLOOKUP($A3033,'2022'!$A:$O,13,FALSE),0)</f>
        <v>0</v>
      </c>
      <c r="T3033" s="42">
        <f>+IFERROR(VLOOKUP($A3033,'2022'!$A:$O,14,FALSE),0)</f>
        <v>0</v>
      </c>
      <c r="U3033" s="42">
        <f>+IFERROR(VLOOKUP($A3033,'2022'!$A:$O,15,FALSE),0)</f>
        <v>0</v>
      </c>
    </row>
    <row r="3034" spans="1:21" hidden="1" x14ac:dyDescent="0.2">
      <c r="A3034" s="3">
        <v>7301010804</v>
      </c>
      <c r="B3034" s="4" t="s">
        <v>445</v>
      </c>
      <c r="C3034" s="4" t="s">
        <v>9</v>
      </c>
      <c r="D3034" s="4">
        <f t="shared" si="2872"/>
        <v>10</v>
      </c>
      <c r="E3034" s="42">
        <f t="shared" si="2901"/>
        <v>0</v>
      </c>
      <c r="F3034" s="42">
        <f>IFERROR(VLOOKUP($A3034,'2018'!$A$8:$C$209,3,FALSE),0)</f>
        <v>0</v>
      </c>
      <c r="G3034" s="42">
        <f>IFERROR(VLOOKUP($A3034,'2019'!$A$8:$C$282,3,FALSE),0)</f>
        <v>0</v>
      </c>
      <c r="H3034" s="42">
        <f>+IFERROR(VLOOKUP($A3034,'2020'!$A$14:$C$247,3,FALSE),0)</f>
        <v>0</v>
      </c>
      <c r="I3034" s="42">
        <f>+IFERROR(VLOOKUP($A3034,'2021'!$A$12:$C$276,3,FALSE),0)</f>
        <v>0</v>
      </c>
      <c r="J3034" s="42">
        <f>+IFERROR(VLOOKUP($A3034,'2022'!$A:$O,4,FALSE),0)</f>
        <v>0</v>
      </c>
      <c r="K3034" s="42">
        <f>+IFERROR(VLOOKUP($A3034,'2022'!$A:$O,5,FALSE),0)</f>
        <v>0</v>
      </c>
      <c r="L3034" s="42">
        <f>+IFERROR(VLOOKUP($A3034,'2022'!$A:$O,6,FALSE),0)</f>
        <v>0</v>
      </c>
      <c r="M3034" s="42">
        <f>+IFERROR(VLOOKUP($A3034,'2022'!$A:$O,7,FALSE),0)</f>
        <v>0</v>
      </c>
      <c r="N3034" s="42">
        <f>+IFERROR(VLOOKUP($A3034,'2022'!$A:$O,8,FALSE),0)</f>
        <v>0</v>
      </c>
      <c r="O3034" s="42">
        <f>+IFERROR(VLOOKUP($A3034,'2022'!$A:$O,9,FALSE),0)</f>
        <v>0</v>
      </c>
      <c r="P3034" s="42">
        <f>+IFERROR(VLOOKUP($A3034,'2022'!$A:$O,10,FALSE),0)</f>
        <v>0</v>
      </c>
      <c r="Q3034" s="42">
        <f>+IFERROR(VLOOKUP($A3034,'2022'!$A:$O,11,FALSE),0)</f>
        <v>0</v>
      </c>
      <c r="R3034" s="42">
        <f>+IFERROR(VLOOKUP($A3034,'2022'!$A:$O,12,FALSE),0)</f>
        <v>0</v>
      </c>
      <c r="S3034" s="42">
        <f>+IFERROR(VLOOKUP($A3034,'2022'!$A:$O,13,FALSE),0)</f>
        <v>0</v>
      </c>
      <c r="T3034" s="42">
        <f>+IFERROR(VLOOKUP($A3034,'2022'!$A:$O,14,FALSE),0)</f>
        <v>0</v>
      </c>
      <c r="U3034" s="42">
        <f>+IFERROR(VLOOKUP($A3034,'2022'!$A:$O,15,FALSE),0)</f>
        <v>0</v>
      </c>
    </row>
    <row r="3035" spans="1:21" hidden="1" x14ac:dyDescent="0.2">
      <c r="A3035" s="3">
        <v>7301010807</v>
      </c>
      <c r="B3035" s="4" t="s">
        <v>446</v>
      </c>
      <c r="C3035" s="4" t="s">
        <v>9</v>
      </c>
      <c r="D3035" s="4">
        <f t="shared" si="2872"/>
        <v>10</v>
      </c>
      <c r="E3035" s="42">
        <f t="shared" si="2901"/>
        <v>0</v>
      </c>
      <c r="F3035" s="42">
        <f>IFERROR(VLOOKUP($A3035,'2018'!$A$8:$C$209,3,FALSE),0)</f>
        <v>0</v>
      </c>
      <c r="G3035" s="42">
        <f>IFERROR(VLOOKUP($A3035,'2019'!$A$8:$C$282,3,FALSE),0)</f>
        <v>0</v>
      </c>
      <c r="H3035" s="42">
        <f>+IFERROR(VLOOKUP($A3035,'2020'!$A$14:$C$247,3,FALSE),0)</f>
        <v>0</v>
      </c>
      <c r="I3035" s="42">
        <f>+IFERROR(VLOOKUP($A3035,'2021'!$A$12:$C$276,3,FALSE),0)</f>
        <v>0</v>
      </c>
      <c r="J3035" s="42">
        <f>+IFERROR(VLOOKUP($A3035,'2022'!$A:$O,4,FALSE),0)</f>
        <v>0</v>
      </c>
      <c r="K3035" s="42">
        <f>+IFERROR(VLOOKUP($A3035,'2022'!$A:$O,5,FALSE),0)</f>
        <v>0</v>
      </c>
      <c r="L3035" s="42">
        <f>+IFERROR(VLOOKUP($A3035,'2022'!$A:$O,6,FALSE),0)</f>
        <v>0</v>
      </c>
      <c r="M3035" s="42">
        <f>+IFERROR(VLOOKUP($A3035,'2022'!$A:$O,7,FALSE),0)</f>
        <v>0</v>
      </c>
      <c r="N3035" s="42">
        <f>+IFERROR(VLOOKUP($A3035,'2022'!$A:$O,8,FALSE),0)</f>
        <v>0</v>
      </c>
      <c r="O3035" s="42">
        <f>+IFERROR(VLOOKUP($A3035,'2022'!$A:$O,9,FALSE),0)</f>
        <v>0</v>
      </c>
      <c r="P3035" s="42">
        <f>+IFERROR(VLOOKUP($A3035,'2022'!$A:$O,10,FALSE),0)</f>
        <v>0</v>
      </c>
      <c r="Q3035" s="42">
        <f>+IFERROR(VLOOKUP($A3035,'2022'!$A:$O,11,FALSE),0)</f>
        <v>0</v>
      </c>
      <c r="R3035" s="42">
        <f>+IFERROR(VLOOKUP($A3035,'2022'!$A:$O,12,FALSE),0)</f>
        <v>0</v>
      </c>
      <c r="S3035" s="42">
        <f>+IFERROR(VLOOKUP($A3035,'2022'!$A:$O,13,FALSE),0)</f>
        <v>0</v>
      </c>
      <c r="T3035" s="42">
        <f>+IFERROR(VLOOKUP($A3035,'2022'!$A:$O,14,FALSE),0)</f>
        <v>0</v>
      </c>
      <c r="U3035" s="42">
        <f>+IFERROR(VLOOKUP($A3035,'2022'!$A:$O,15,FALSE),0)</f>
        <v>0</v>
      </c>
    </row>
    <row r="3036" spans="1:21" hidden="1" x14ac:dyDescent="0.2">
      <c r="A3036" s="3">
        <v>7301010808</v>
      </c>
      <c r="B3036" s="4" t="s">
        <v>447</v>
      </c>
      <c r="C3036" s="4" t="s">
        <v>9</v>
      </c>
      <c r="D3036" s="4">
        <f t="shared" si="2872"/>
        <v>10</v>
      </c>
      <c r="E3036" s="42">
        <f t="shared" si="2901"/>
        <v>0</v>
      </c>
      <c r="F3036" s="42">
        <f>IFERROR(VLOOKUP($A3036,'2018'!$A$8:$C$209,3,FALSE),0)</f>
        <v>0</v>
      </c>
      <c r="G3036" s="42">
        <f>IFERROR(VLOOKUP($A3036,'2019'!$A$8:$C$282,3,FALSE),0)</f>
        <v>0</v>
      </c>
      <c r="H3036" s="42">
        <f>+IFERROR(VLOOKUP($A3036,'2020'!$A$14:$C$247,3,FALSE),0)</f>
        <v>0</v>
      </c>
      <c r="I3036" s="42">
        <f>+IFERROR(VLOOKUP($A3036,'2021'!$A$12:$C$276,3,FALSE),0)</f>
        <v>0</v>
      </c>
      <c r="J3036" s="42">
        <f>+IFERROR(VLOOKUP($A3036,'2022'!$A:$O,4,FALSE),0)</f>
        <v>0</v>
      </c>
      <c r="K3036" s="42">
        <f>+IFERROR(VLOOKUP($A3036,'2022'!$A:$O,5,FALSE),0)</f>
        <v>0</v>
      </c>
      <c r="L3036" s="42">
        <f>+IFERROR(VLOOKUP($A3036,'2022'!$A:$O,6,FALSE),0)</f>
        <v>0</v>
      </c>
      <c r="M3036" s="42">
        <f>+IFERROR(VLOOKUP($A3036,'2022'!$A:$O,7,FALSE),0)</f>
        <v>0</v>
      </c>
      <c r="N3036" s="42">
        <f>+IFERROR(VLOOKUP($A3036,'2022'!$A:$O,8,FALSE),0)</f>
        <v>0</v>
      </c>
      <c r="O3036" s="42">
        <f>+IFERROR(VLOOKUP($A3036,'2022'!$A:$O,9,FALSE),0)</f>
        <v>0</v>
      </c>
      <c r="P3036" s="42">
        <f>+IFERROR(VLOOKUP($A3036,'2022'!$A:$O,10,FALSE),0)</f>
        <v>0</v>
      </c>
      <c r="Q3036" s="42">
        <f>+IFERROR(VLOOKUP($A3036,'2022'!$A:$O,11,FALSE),0)</f>
        <v>0</v>
      </c>
      <c r="R3036" s="42">
        <f>+IFERROR(VLOOKUP($A3036,'2022'!$A:$O,12,FALSE),0)</f>
        <v>0</v>
      </c>
      <c r="S3036" s="42">
        <f>+IFERROR(VLOOKUP($A3036,'2022'!$A:$O,13,FALSE),0)</f>
        <v>0</v>
      </c>
      <c r="T3036" s="42">
        <f>+IFERROR(VLOOKUP($A3036,'2022'!$A:$O,14,FALSE),0)</f>
        <v>0</v>
      </c>
      <c r="U3036" s="42">
        <f>+IFERROR(VLOOKUP($A3036,'2022'!$A:$O,15,FALSE),0)</f>
        <v>0</v>
      </c>
    </row>
    <row r="3037" spans="1:21" hidden="1" x14ac:dyDescent="0.2">
      <c r="A3037" s="3">
        <v>7301010809</v>
      </c>
      <c r="B3037" s="4" t="s">
        <v>1256</v>
      </c>
      <c r="C3037" s="4" t="s">
        <v>9</v>
      </c>
      <c r="D3037" s="4">
        <f t="shared" si="2872"/>
        <v>10</v>
      </c>
      <c r="E3037" s="42">
        <f t="shared" si="2901"/>
        <v>0</v>
      </c>
      <c r="F3037" s="42">
        <f>IFERROR(VLOOKUP($A3037,'2018'!$A$8:$C$209,3,FALSE),0)</f>
        <v>0</v>
      </c>
      <c r="G3037" s="42">
        <f>IFERROR(VLOOKUP($A3037,'2019'!$A$8:$C$282,3,FALSE),0)</f>
        <v>0</v>
      </c>
      <c r="H3037" s="42">
        <f>+IFERROR(VLOOKUP($A3037,'2020'!$A$14:$C$247,3,FALSE),0)</f>
        <v>0</v>
      </c>
      <c r="I3037" s="42">
        <f>+IFERROR(VLOOKUP($A3037,'2021'!$A$12:$C$276,3,FALSE),0)</f>
        <v>0</v>
      </c>
      <c r="J3037" s="42">
        <f>+IFERROR(VLOOKUP($A3037,'2022'!$A:$O,4,FALSE),0)</f>
        <v>0</v>
      </c>
      <c r="K3037" s="42">
        <f>+IFERROR(VLOOKUP($A3037,'2022'!$A:$O,5,FALSE),0)</f>
        <v>0</v>
      </c>
      <c r="L3037" s="42">
        <f>+IFERROR(VLOOKUP($A3037,'2022'!$A:$O,6,FALSE),0)</f>
        <v>0</v>
      </c>
      <c r="M3037" s="42">
        <f>+IFERROR(VLOOKUP($A3037,'2022'!$A:$O,7,FALSE),0)</f>
        <v>0</v>
      </c>
      <c r="N3037" s="42">
        <f>+IFERROR(VLOOKUP($A3037,'2022'!$A:$O,8,FALSE),0)</f>
        <v>0</v>
      </c>
      <c r="O3037" s="42">
        <f>+IFERROR(VLOOKUP($A3037,'2022'!$A:$O,9,FALSE),0)</f>
        <v>0</v>
      </c>
      <c r="P3037" s="42">
        <f>+IFERROR(VLOOKUP($A3037,'2022'!$A:$O,10,FALSE),0)</f>
        <v>0</v>
      </c>
      <c r="Q3037" s="42">
        <f>+IFERROR(VLOOKUP($A3037,'2022'!$A:$O,11,FALSE),0)</f>
        <v>0</v>
      </c>
      <c r="R3037" s="42">
        <f>+IFERROR(VLOOKUP($A3037,'2022'!$A:$O,12,FALSE),0)</f>
        <v>0</v>
      </c>
      <c r="S3037" s="42">
        <f>+IFERROR(VLOOKUP($A3037,'2022'!$A:$O,13,FALSE),0)</f>
        <v>0</v>
      </c>
      <c r="T3037" s="42">
        <f>+IFERROR(VLOOKUP($A3037,'2022'!$A:$O,14,FALSE),0)</f>
        <v>0</v>
      </c>
      <c r="U3037" s="42">
        <f>+IFERROR(VLOOKUP($A3037,'2022'!$A:$O,15,FALSE),0)</f>
        <v>0</v>
      </c>
    </row>
    <row r="3038" spans="1:21" hidden="1" x14ac:dyDescent="0.2">
      <c r="A3038" s="3">
        <v>7301010810</v>
      </c>
      <c r="B3038" s="4" t="s">
        <v>1257</v>
      </c>
      <c r="C3038" s="4" t="s">
        <v>9</v>
      </c>
      <c r="D3038" s="4">
        <f t="shared" si="2872"/>
        <v>10</v>
      </c>
      <c r="E3038" s="42">
        <f t="shared" si="2901"/>
        <v>0</v>
      </c>
      <c r="F3038" s="42">
        <f>IFERROR(VLOOKUP($A3038,'2018'!$A$8:$C$209,3,FALSE),0)</f>
        <v>0</v>
      </c>
      <c r="G3038" s="42">
        <f>IFERROR(VLOOKUP($A3038,'2019'!$A$8:$C$282,3,FALSE),0)</f>
        <v>0</v>
      </c>
      <c r="H3038" s="42">
        <f>+IFERROR(VLOOKUP($A3038,'2020'!$A$14:$C$247,3,FALSE),0)</f>
        <v>0</v>
      </c>
      <c r="I3038" s="42">
        <f>+IFERROR(VLOOKUP($A3038,'2021'!$A$12:$C$276,3,FALSE),0)</f>
        <v>0</v>
      </c>
      <c r="J3038" s="42">
        <f>+IFERROR(VLOOKUP($A3038,'2022'!$A:$O,4,FALSE),0)</f>
        <v>0</v>
      </c>
      <c r="K3038" s="42">
        <f>+IFERROR(VLOOKUP($A3038,'2022'!$A:$O,5,FALSE),0)</f>
        <v>0</v>
      </c>
      <c r="L3038" s="42">
        <f>+IFERROR(VLOOKUP($A3038,'2022'!$A:$O,6,FALSE),0)</f>
        <v>0</v>
      </c>
      <c r="M3038" s="42">
        <f>+IFERROR(VLOOKUP($A3038,'2022'!$A:$O,7,FALSE),0)</f>
        <v>0</v>
      </c>
      <c r="N3038" s="42">
        <f>+IFERROR(VLOOKUP($A3038,'2022'!$A:$O,8,FALSE),0)</f>
        <v>0</v>
      </c>
      <c r="O3038" s="42">
        <f>+IFERROR(VLOOKUP($A3038,'2022'!$A:$O,9,FALSE),0)</f>
        <v>0</v>
      </c>
      <c r="P3038" s="42">
        <f>+IFERROR(VLOOKUP($A3038,'2022'!$A:$O,10,FALSE),0)</f>
        <v>0</v>
      </c>
      <c r="Q3038" s="42">
        <f>+IFERROR(VLOOKUP($A3038,'2022'!$A:$O,11,FALSE),0)</f>
        <v>0</v>
      </c>
      <c r="R3038" s="42">
        <f>+IFERROR(VLOOKUP($A3038,'2022'!$A:$O,12,FALSE),0)</f>
        <v>0</v>
      </c>
      <c r="S3038" s="42">
        <f>+IFERROR(VLOOKUP($A3038,'2022'!$A:$O,13,FALSE),0)</f>
        <v>0</v>
      </c>
      <c r="T3038" s="42">
        <f>+IFERROR(VLOOKUP($A3038,'2022'!$A:$O,14,FALSE),0)</f>
        <v>0</v>
      </c>
      <c r="U3038" s="42">
        <f>+IFERROR(VLOOKUP($A3038,'2022'!$A:$O,15,FALSE),0)</f>
        <v>0</v>
      </c>
    </row>
    <row r="3039" spans="1:21" ht="12" hidden="1" customHeight="1" x14ac:dyDescent="0.2">
      <c r="A3039" s="3">
        <v>7301010811</v>
      </c>
      <c r="B3039" s="4" t="s">
        <v>450</v>
      </c>
      <c r="C3039" s="4" t="s">
        <v>9</v>
      </c>
      <c r="D3039" s="4">
        <f t="shared" si="2872"/>
        <v>10</v>
      </c>
      <c r="E3039" s="42">
        <f t="shared" si="2901"/>
        <v>0</v>
      </c>
      <c r="F3039" s="42">
        <f>IFERROR(VLOOKUP($A3039,'2018'!$A$8:$C$209,3,FALSE),0)</f>
        <v>0</v>
      </c>
      <c r="G3039" s="42">
        <f>IFERROR(VLOOKUP($A3039,'2019'!$A$8:$C$282,3,FALSE),0)</f>
        <v>0</v>
      </c>
      <c r="H3039" s="42">
        <f>+IFERROR(VLOOKUP($A3039,'2020'!$A$14:$C$247,3,FALSE),0)</f>
        <v>0</v>
      </c>
      <c r="I3039" s="42">
        <f>+IFERROR(VLOOKUP($A3039,'2021'!$A$12:$C$276,3,FALSE),0)</f>
        <v>0</v>
      </c>
      <c r="J3039" s="42">
        <f>+IFERROR(VLOOKUP($A3039,'2022'!$A:$O,4,FALSE),0)</f>
        <v>0</v>
      </c>
      <c r="K3039" s="42">
        <f>+IFERROR(VLOOKUP($A3039,'2022'!$A:$O,5,FALSE),0)</f>
        <v>0</v>
      </c>
      <c r="L3039" s="42">
        <f>+IFERROR(VLOOKUP($A3039,'2022'!$A:$O,6,FALSE),0)</f>
        <v>0</v>
      </c>
      <c r="M3039" s="42">
        <f>+IFERROR(VLOOKUP($A3039,'2022'!$A:$O,7,FALSE),0)</f>
        <v>0</v>
      </c>
      <c r="N3039" s="42">
        <f>+IFERROR(VLOOKUP($A3039,'2022'!$A:$O,8,FALSE),0)</f>
        <v>0</v>
      </c>
      <c r="O3039" s="42">
        <f>+IFERROR(VLOOKUP($A3039,'2022'!$A:$O,9,FALSE),0)</f>
        <v>0</v>
      </c>
      <c r="P3039" s="42">
        <f>+IFERROR(VLOOKUP($A3039,'2022'!$A:$O,10,FALSE),0)</f>
        <v>0</v>
      </c>
      <c r="Q3039" s="42">
        <f>+IFERROR(VLOOKUP($A3039,'2022'!$A:$O,11,FALSE),0)</f>
        <v>0</v>
      </c>
      <c r="R3039" s="42">
        <f>+IFERROR(VLOOKUP($A3039,'2022'!$A:$O,12,FALSE),0)</f>
        <v>0</v>
      </c>
      <c r="S3039" s="42">
        <f>+IFERROR(VLOOKUP($A3039,'2022'!$A:$O,13,FALSE),0)</f>
        <v>0</v>
      </c>
      <c r="T3039" s="42">
        <f>+IFERROR(VLOOKUP($A3039,'2022'!$A:$O,14,FALSE),0)</f>
        <v>0</v>
      </c>
      <c r="U3039" s="42">
        <f>+IFERROR(VLOOKUP($A3039,'2022'!$A:$O,15,FALSE),0)</f>
        <v>0</v>
      </c>
    </row>
    <row r="3040" spans="1:21" hidden="1" x14ac:dyDescent="0.2">
      <c r="A3040" s="3">
        <v>7301010885</v>
      </c>
      <c r="B3040" s="4" t="s">
        <v>451</v>
      </c>
      <c r="C3040" s="4" t="s">
        <v>9</v>
      </c>
      <c r="D3040" s="4">
        <f t="shared" si="2872"/>
        <v>10</v>
      </c>
      <c r="E3040" s="42">
        <f t="shared" si="2901"/>
        <v>0</v>
      </c>
      <c r="F3040" s="42">
        <f>IFERROR(VLOOKUP($A3040,'2018'!$A$8:$C$209,3,FALSE),0)</f>
        <v>0</v>
      </c>
      <c r="G3040" s="42">
        <f>IFERROR(VLOOKUP($A3040,'2019'!$A$8:$C$282,3,FALSE),0)</f>
        <v>0</v>
      </c>
      <c r="H3040" s="42">
        <f>+IFERROR(VLOOKUP($A3040,'2020'!$A$14:$C$247,3,FALSE),0)</f>
        <v>0</v>
      </c>
      <c r="I3040" s="42">
        <f>+IFERROR(VLOOKUP($A3040,'2021'!$A$12:$C$276,3,FALSE),0)</f>
        <v>0</v>
      </c>
      <c r="J3040" s="42">
        <f>+IFERROR(VLOOKUP($A3040,'2022'!$A:$O,4,FALSE),0)</f>
        <v>0</v>
      </c>
      <c r="K3040" s="42">
        <f>+IFERROR(VLOOKUP($A3040,'2022'!$A:$O,5,FALSE),0)</f>
        <v>0</v>
      </c>
      <c r="L3040" s="42">
        <f>+IFERROR(VLOOKUP($A3040,'2022'!$A:$O,6,FALSE),0)</f>
        <v>0</v>
      </c>
      <c r="M3040" s="42">
        <f>+IFERROR(VLOOKUP($A3040,'2022'!$A:$O,7,FALSE),0)</f>
        <v>0</v>
      </c>
      <c r="N3040" s="42">
        <f>+IFERROR(VLOOKUP($A3040,'2022'!$A:$O,8,FALSE),0)</f>
        <v>0</v>
      </c>
      <c r="O3040" s="42">
        <f>+IFERROR(VLOOKUP($A3040,'2022'!$A:$O,9,FALSE),0)</f>
        <v>0</v>
      </c>
      <c r="P3040" s="42">
        <f>+IFERROR(VLOOKUP($A3040,'2022'!$A:$O,10,FALSE),0)</f>
        <v>0</v>
      </c>
      <c r="Q3040" s="42">
        <f>+IFERROR(VLOOKUP($A3040,'2022'!$A:$O,11,FALSE),0)</f>
        <v>0</v>
      </c>
      <c r="R3040" s="42">
        <f>+IFERROR(VLOOKUP($A3040,'2022'!$A:$O,12,FALSE),0)</f>
        <v>0</v>
      </c>
      <c r="S3040" s="42">
        <f>+IFERROR(VLOOKUP($A3040,'2022'!$A:$O,13,FALSE),0)</f>
        <v>0</v>
      </c>
      <c r="T3040" s="42">
        <f>+IFERROR(VLOOKUP($A3040,'2022'!$A:$O,14,FALSE),0)</f>
        <v>0</v>
      </c>
      <c r="U3040" s="42">
        <f>+IFERROR(VLOOKUP($A3040,'2022'!$A:$O,15,FALSE),0)</f>
        <v>0</v>
      </c>
    </row>
    <row r="3041" spans="1:21" hidden="1" x14ac:dyDescent="0.2">
      <c r="A3041" s="3">
        <v>7301010890</v>
      </c>
      <c r="B3041" s="4" t="s">
        <v>452</v>
      </c>
      <c r="C3041" s="4" t="s">
        <v>9</v>
      </c>
      <c r="D3041" s="4">
        <f t="shared" ref="D3041:D3104" si="2902">+LEN(A3041)</f>
        <v>10</v>
      </c>
      <c r="E3041" s="42">
        <f t="shared" si="2901"/>
        <v>0</v>
      </c>
      <c r="F3041" s="42">
        <f>IFERROR(VLOOKUP($A3041,'2018'!$A$8:$C$209,3,FALSE),0)</f>
        <v>0</v>
      </c>
      <c r="G3041" s="42">
        <f>IFERROR(VLOOKUP($A3041,'2019'!$A$8:$C$282,3,FALSE),0)</f>
        <v>0</v>
      </c>
      <c r="H3041" s="42">
        <f>+IFERROR(VLOOKUP($A3041,'2020'!$A$14:$C$247,3,FALSE),0)</f>
        <v>0</v>
      </c>
      <c r="I3041" s="42">
        <f>+IFERROR(VLOOKUP($A3041,'2021'!$A$12:$C$276,3,FALSE),0)</f>
        <v>0</v>
      </c>
      <c r="J3041" s="42">
        <f>+IFERROR(VLOOKUP($A3041,'2022'!$A:$O,4,FALSE),0)</f>
        <v>0</v>
      </c>
      <c r="K3041" s="42">
        <f>+IFERROR(VLOOKUP($A3041,'2022'!$A:$O,5,FALSE),0)</f>
        <v>0</v>
      </c>
      <c r="L3041" s="42">
        <f>+IFERROR(VLOOKUP($A3041,'2022'!$A:$O,6,FALSE),0)</f>
        <v>0</v>
      </c>
      <c r="M3041" s="42">
        <f>+IFERROR(VLOOKUP($A3041,'2022'!$A:$O,7,FALSE),0)</f>
        <v>0</v>
      </c>
      <c r="N3041" s="42">
        <f>+IFERROR(VLOOKUP($A3041,'2022'!$A:$O,8,FALSE),0)</f>
        <v>0</v>
      </c>
      <c r="O3041" s="42">
        <f>+IFERROR(VLOOKUP($A3041,'2022'!$A:$O,9,FALSE),0)</f>
        <v>0</v>
      </c>
      <c r="P3041" s="42">
        <f>+IFERROR(VLOOKUP($A3041,'2022'!$A:$O,10,FALSE),0)</f>
        <v>0</v>
      </c>
      <c r="Q3041" s="42">
        <f>+IFERROR(VLOOKUP($A3041,'2022'!$A:$O,11,FALSE),0)</f>
        <v>0</v>
      </c>
      <c r="R3041" s="42">
        <f>+IFERROR(VLOOKUP($A3041,'2022'!$A:$O,12,FALSE),0)</f>
        <v>0</v>
      </c>
      <c r="S3041" s="42">
        <f>+IFERROR(VLOOKUP($A3041,'2022'!$A:$O,13,FALSE),0)</f>
        <v>0</v>
      </c>
      <c r="T3041" s="42">
        <f>+IFERROR(VLOOKUP($A3041,'2022'!$A:$O,14,FALSE),0)</f>
        <v>0</v>
      </c>
      <c r="U3041" s="42">
        <f>+IFERROR(VLOOKUP($A3041,'2022'!$A:$O,15,FALSE),0)</f>
        <v>0</v>
      </c>
    </row>
    <row r="3042" spans="1:21" hidden="1" x14ac:dyDescent="0.2">
      <c r="A3042" s="3">
        <v>7301010891</v>
      </c>
      <c r="B3042" s="4" t="s">
        <v>453</v>
      </c>
      <c r="C3042" s="4" t="s">
        <v>9</v>
      </c>
      <c r="D3042" s="4">
        <f t="shared" si="2902"/>
        <v>10</v>
      </c>
      <c r="E3042" s="42">
        <f t="shared" si="2901"/>
        <v>0</v>
      </c>
      <c r="F3042" s="42">
        <f>IFERROR(VLOOKUP($A3042,'2018'!$A$8:$C$209,3,FALSE),0)</f>
        <v>0</v>
      </c>
      <c r="G3042" s="42">
        <f>IFERROR(VLOOKUP($A3042,'2019'!$A$8:$C$282,3,FALSE),0)</f>
        <v>0</v>
      </c>
      <c r="H3042" s="42">
        <f>+IFERROR(VLOOKUP($A3042,'2020'!$A$14:$C$247,3,FALSE),0)</f>
        <v>0</v>
      </c>
      <c r="I3042" s="42">
        <f>+IFERROR(VLOOKUP($A3042,'2021'!$A$12:$C$276,3,FALSE),0)</f>
        <v>0</v>
      </c>
      <c r="J3042" s="42">
        <f>+IFERROR(VLOOKUP($A3042,'2022'!$A:$O,4,FALSE),0)</f>
        <v>0</v>
      </c>
      <c r="K3042" s="42">
        <f>+IFERROR(VLOOKUP($A3042,'2022'!$A:$O,5,FALSE),0)</f>
        <v>0</v>
      </c>
      <c r="L3042" s="42">
        <f>+IFERROR(VLOOKUP($A3042,'2022'!$A:$O,6,FALSE),0)</f>
        <v>0</v>
      </c>
      <c r="M3042" s="42">
        <f>+IFERROR(VLOOKUP($A3042,'2022'!$A:$O,7,FALSE),0)</f>
        <v>0</v>
      </c>
      <c r="N3042" s="42">
        <f>+IFERROR(VLOOKUP($A3042,'2022'!$A:$O,8,FALSE),0)</f>
        <v>0</v>
      </c>
      <c r="O3042" s="42">
        <f>+IFERROR(VLOOKUP($A3042,'2022'!$A:$O,9,FALSE),0)</f>
        <v>0</v>
      </c>
      <c r="P3042" s="42">
        <f>+IFERROR(VLOOKUP($A3042,'2022'!$A:$O,10,FALSE),0)</f>
        <v>0</v>
      </c>
      <c r="Q3042" s="42">
        <f>+IFERROR(VLOOKUP($A3042,'2022'!$A:$O,11,FALSE),0)</f>
        <v>0</v>
      </c>
      <c r="R3042" s="42">
        <f>+IFERROR(VLOOKUP($A3042,'2022'!$A:$O,12,FALSE),0)</f>
        <v>0</v>
      </c>
      <c r="S3042" s="42">
        <f>+IFERROR(VLOOKUP($A3042,'2022'!$A:$O,13,FALSE),0)</f>
        <v>0</v>
      </c>
      <c r="T3042" s="42">
        <f>+IFERROR(VLOOKUP($A3042,'2022'!$A:$O,14,FALSE),0)</f>
        <v>0</v>
      </c>
      <c r="U3042" s="42">
        <f>+IFERROR(VLOOKUP($A3042,'2022'!$A:$O,15,FALSE),0)</f>
        <v>0</v>
      </c>
    </row>
    <row r="3043" spans="1:21" hidden="1" x14ac:dyDescent="0.2">
      <c r="A3043" s="3">
        <v>7301010892</v>
      </c>
      <c r="B3043" s="4" t="s">
        <v>454</v>
      </c>
      <c r="C3043" s="4" t="s">
        <v>9</v>
      </c>
      <c r="D3043" s="4">
        <f t="shared" si="2902"/>
        <v>10</v>
      </c>
      <c r="E3043" s="42">
        <f t="shared" si="2901"/>
        <v>0</v>
      </c>
      <c r="F3043" s="42">
        <f>IFERROR(VLOOKUP($A3043,'2018'!$A$8:$C$209,3,FALSE),0)</f>
        <v>0</v>
      </c>
      <c r="G3043" s="42">
        <f>IFERROR(VLOOKUP($A3043,'2019'!$A$8:$C$282,3,FALSE),0)</f>
        <v>0</v>
      </c>
      <c r="H3043" s="42">
        <f>+IFERROR(VLOOKUP($A3043,'2020'!$A$14:$C$247,3,FALSE),0)</f>
        <v>0</v>
      </c>
      <c r="I3043" s="42">
        <f>+IFERROR(VLOOKUP($A3043,'2021'!$A$12:$C$276,3,FALSE),0)</f>
        <v>0</v>
      </c>
      <c r="J3043" s="42">
        <f>+IFERROR(VLOOKUP($A3043,'2022'!$A:$O,4,FALSE),0)</f>
        <v>0</v>
      </c>
      <c r="K3043" s="42">
        <f>+IFERROR(VLOOKUP($A3043,'2022'!$A:$O,5,FALSE),0)</f>
        <v>0</v>
      </c>
      <c r="L3043" s="42">
        <f>+IFERROR(VLOOKUP($A3043,'2022'!$A:$O,6,FALSE),0)</f>
        <v>0</v>
      </c>
      <c r="M3043" s="42">
        <f>+IFERROR(VLOOKUP($A3043,'2022'!$A:$O,7,FALSE),0)</f>
        <v>0</v>
      </c>
      <c r="N3043" s="42">
        <f>+IFERROR(VLOOKUP($A3043,'2022'!$A:$O,8,FALSE),0)</f>
        <v>0</v>
      </c>
      <c r="O3043" s="42">
        <f>+IFERROR(VLOOKUP($A3043,'2022'!$A:$O,9,FALSE),0)</f>
        <v>0</v>
      </c>
      <c r="P3043" s="42">
        <f>+IFERROR(VLOOKUP($A3043,'2022'!$A:$O,10,FALSE),0)</f>
        <v>0</v>
      </c>
      <c r="Q3043" s="42">
        <f>+IFERROR(VLOOKUP($A3043,'2022'!$A:$O,11,FALSE),0)</f>
        <v>0</v>
      </c>
      <c r="R3043" s="42">
        <f>+IFERROR(VLOOKUP($A3043,'2022'!$A:$O,12,FALSE),0)</f>
        <v>0</v>
      </c>
      <c r="S3043" s="42">
        <f>+IFERROR(VLOOKUP($A3043,'2022'!$A:$O,13,FALSE),0)</f>
        <v>0</v>
      </c>
      <c r="T3043" s="42">
        <f>+IFERROR(VLOOKUP($A3043,'2022'!$A:$O,14,FALSE),0)</f>
        <v>0</v>
      </c>
      <c r="U3043" s="42">
        <f>+IFERROR(VLOOKUP($A3043,'2022'!$A:$O,15,FALSE),0)</f>
        <v>0</v>
      </c>
    </row>
    <row r="3044" spans="1:21" hidden="1" x14ac:dyDescent="0.2">
      <c r="A3044" s="3">
        <v>7301010893</v>
      </c>
      <c r="B3044" s="4" t="s">
        <v>455</v>
      </c>
      <c r="C3044" s="4" t="s">
        <v>9</v>
      </c>
      <c r="D3044" s="4">
        <f t="shared" si="2902"/>
        <v>10</v>
      </c>
      <c r="E3044" s="42">
        <f t="shared" si="2901"/>
        <v>0</v>
      </c>
      <c r="F3044" s="42">
        <f>IFERROR(VLOOKUP($A3044,'2018'!$A$8:$C$209,3,FALSE),0)</f>
        <v>0</v>
      </c>
      <c r="G3044" s="42">
        <f>IFERROR(VLOOKUP($A3044,'2019'!$A$8:$C$282,3,FALSE),0)</f>
        <v>0</v>
      </c>
      <c r="H3044" s="42">
        <f>+IFERROR(VLOOKUP($A3044,'2020'!$A$14:$C$247,3,FALSE),0)</f>
        <v>0</v>
      </c>
      <c r="I3044" s="42">
        <f>+IFERROR(VLOOKUP($A3044,'2021'!$A$12:$C$276,3,FALSE),0)</f>
        <v>0</v>
      </c>
      <c r="J3044" s="42">
        <f>+IFERROR(VLOOKUP($A3044,'2022'!$A:$O,4,FALSE),0)</f>
        <v>0</v>
      </c>
      <c r="K3044" s="42">
        <f>+IFERROR(VLOOKUP($A3044,'2022'!$A:$O,5,FALSE),0)</f>
        <v>0</v>
      </c>
      <c r="L3044" s="42">
        <f>+IFERROR(VLOOKUP($A3044,'2022'!$A:$O,6,FALSE),0)</f>
        <v>0</v>
      </c>
      <c r="M3044" s="42">
        <f>+IFERROR(VLOOKUP($A3044,'2022'!$A:$O,7,FALSE),0)</f>
        <v>0</v>
      </c>
      <c r="N3044" s="42">
        <f>+IFERROR(VLOOKUP($A3044,'2022'!$A:$O,8,FALSE),0)</f>
        <v>0</v>
      </c>
      <c r="O3044" s="42">
        <f>+IFERROR(VLOOKUP($A3044,'2022'!$A:$O,9,FALSE),0)</f>
        <v>0</v>
      </c>
      <c r="P3044" s="42">
        <f>+IFERROR(VLOOKUP($A3044,'2022'!$A:$O,10,FALSE),0)</f>
        <v>0</v>
      </c>
      <c r="Q3044" s="42">
        <f>+IFERROR(VLOOKUP($A3044,'2022'!$A:$O,11,FALSE),0)</f>
        <v>0</v>
      </c>
      <c r="R3044" s="42">
        <f>+IFERROR(VLOOKUP($A3044,'2022'!$A:$O,12,FALSE),0)</f>
        <v>0</v>
      </c>
      <c r="S3044" s="42">
        <f>+IFERROR(VLOOKUP($A3044,'2022'!$A:$O,13,FALSE),0)</f>
        <v>0</v>
      </c>
      <c r="T3044" s="42">
        <f>+IFERROR(VLOOKUP($A3044,'2022'!$A:$O,14,FALSE),0)</f>
        <v>0</v>
      </c>
      <c r="U3044" s="42">
        <f>+IFERROR(VLOOKUP($A3044,'2022'!$A:$O,15,FALSE),0)</f>
        <v>0</v>
      </c>
    </row>
    <row r="3045" spans="1:21" hidden="1" x14ac:dyDescent="0.2">
      <c r="A3045" s="3">
        <v>7301010894</v>
      </c>
      <c r="B3045" s="4" t="s">
        <v>456</v>
      </c>
      <c r="C3045" s="4" t="s">
        <v>9</v>
      </c>
      <c r="D3045" s="4">
        <f t="shared" si="2902"/>
        <v>10</v>
      </c>
      <c r="E3045" s="42">
        <f t="shared" si="2901"/>
        <v>0</v>
      </c>
      <c r="F3045" s="42">
        <f>IFERROR(VLOOKUP($A3045,'2018'!$A$8:$C$209,3,FALSE),0)</f>
        <v>0</v>
      </c>
      <c r="G3045" s="42">
        <f>IFERROR(VLOOKUP($A3045,'2019'!$A$8:$C$282,3,FALSE),0)</f>
        <v>0</v>
      </c>
      <c r="H3045" s="42">
        <f>+IFERROR(VLOOKUP($A3045,'2020'!$A$14:$C$247,3,FALSE),0)</f>
        <v>0</v>
      </c>
      <c r="I3045" s="42">
        <f>+IFERROR(VLOOKUP($A3045,'2021'!$A$12:$C$276,3,FALSE),0)</f>
        <v>0</v>
      </c>
      <c r="J3045" s="42">
        <f>+IFERROR(VLOOKUP($A3045,'2022'!$A:$O,4,FALSE),0)</f>
        <v>0</v>
      </c>
      <c r="K3045" s="42">
        <f>+IFERROR(VLOOKUP($A3045,'2022'!$A:$O,5,FALSE),0)</f>
        <v>0</v>
      </c>
      <c r="L3045" s="42">
        <f>+IFERROR(VLOOKUP($A3045,'2022'!$A:$O,6,FALSE),0)</f>
        <v>0</v>
      </c>
      <c r="M3045" s="42">
        <f>+IFERROR(VLOOKUP($A3045,'2022'!$A:$O,7,FALSE),0)</f>
        <v>0</v>
      </c>
      <c r="N3045" s="42">
        <f>+IFERROR(VLOOKUP($A3045,'2022'!$A:$O,8,FALSE),0)</f>
        <v>0</v>
      </c>
      <c r="O3045" s="42">
        <f>+IFERROR(VLOOKUP($A3045,'2022'!$A:$O,9,FALSE),0)</f>
        <v>0</v>
      </c>
      <c r="P3045" s="42">
        <f>+IFERROR(VLOOKUP($A3045,'2022'!$A:$O,10,FALSE),0)</f>
        <v>0</v>
      </c>
      <c r="Q3045" s="42">
        <f>+IFERROR(VLOOKUP($A3045,'2022'!$A:$O,11,FALSE),0)</f>
        <v>0</v>
      </c>
      <c r="R3045" s="42">
        <f>+IFERROR(VLOOKUP($A3045,'2022'!$A:$O,12,FALSE),0)</f>
        <v>0</v>
      </c>
      <c r="S3045" s="42">
        <f>+IFERROR(VLOOKUP($A3045,'2022'!$A:$O,13,FALSE),0)</f>
        <v>0</v>
      </c>
      <c r="T3045" s="42">
        <f>+IFERROR(VLOOKUP($A3045,'2022'!$A:$O,14,FALSE),0)</f>
        <v>0</v>
      </c>
      <c r="U3045" s="42">
        <f>+IFERROR(VLOOKUP($A3045,'2022'!$A:$O,15,FALSE),0)</f>
        <v>0</v>
      </c>
    </row>
    <row r="3046" spans="1:21" hidden="1" x14ac:dyDescent="0.2">
      <c r="A3046" s="3">
        <v>7301010899</v>
      </c>
      <c r="B3046" s="4" t="s">
        <v>1253</v>
      </c>
      <c r="C3046" s="4" t="s">
        <v>9</v>
      </c>
      <c r="D3046" s="4">
        <f t="shared" si="2902"/>
        <v>10</v>
      </c>
      <c r="E3046" s="42">
        <f t="shared" si="2901"/>
        <v>0</v>
      </c>
      <c r="F3046" s="42">
        <f>IFERROR(VLOOKUP($A3046,'2018'!$A$8:$C$209,3,FALSE),0)</f>
        <v>0</v>
      </c>
      <c r="G3046" s="42">
        <f>IFERROR(VLOOKUP($A3046,'2019'!$A$8:$C$282,3,FALSE),0)</f>
        <v>0</v>
      </c>
      <c r="H3046" s="42">
        <f>+IFERROR(VLOOKUP($A3046,'2020'!$A$14:$C$247,3,FALSE),0)</f>
        <v>0</v>
      </c>
      <c r="I3046" s="42">
        <f>+IFERROR(VLOOKUP($A3046,'2021'!$A$12:$C$276,3,FALSE),0)</f>
        <v>0</v>
      </c>
      <c r="J3046" s="42">
        <f>+IFERROR(VLOOKUP($A3046,'2022'!$A:$O,4,FALSE),0)</f>
        <v>0</v>
      </c>
      <c r="K3046" s="42">
        <f>+IFERROR(VLOOKUP($A3046,'2022'!$A:$O,5,FALSE),0)</f>
        <v>0</v>
      </c>
      <c r="L3046" s="42">
        <f>+IFERROR(VLOOKUP($A3046,'2022'!$A:$O,6,FALSE),0)</f>
        <v>0</v>
      </c>
      <c r="M3046" s="42">
        <f>+IFERROR(VLOOKUP($A3046,'2022'!$A:$O,7,FALSE),0)</f>
        <v>0</v>
      </c>
      <c r="N3046" s="42">
        <f>+IFERROR(VLOOKUP($A3046,'2022'!$A:$O,8,FALSE),0)</f>
        <v>0</v>
      </c>
      <c r="O3046" s="42">
        <f>+IFERROR(VLOOKUP($A3046,'2022'!$A:$O,9,FALSE),0)</f>
        <v>0</v>
      </c>
      <c r="P3046" s="42">
        <f>+IFERROR(VLOOKUP($A3046,'2022'!$A:$O,10,FALSE),0)</f>
        <v>0</v>
      </c>
      <c r="Q3046" s="42">
        <f>+IFERROR(VLOOKUP($A3046,'2022'!$A:$O,11,FALSE),0)</f>
        <v>0</v>
      </c>
      <c r="R3046" s="42">
        <f>+IFERROR(VLOOKUP($A3046,'2022'!$A:$O,12,FALSE),0)</f>
        <v>0</v>
      </c>
      <c r="S3046" s="42">
        <f>+IFERROR(VLOOKUP($A3046,'2022'!$A:$O,13,FALSE),0)</f>
        <v>0</v>
      </c>
      <c r="T3046" s="42">
        <f>+IFERROR(VLOOKUP($A3046,'2022'!$A:$O,14,FALSE),0)</f>
        <v>0</v>
      </c>
      <c r="U3046" s="42">
        <f>+IFERROR(VLOOKUP($A3046,'2022'!$A:$O,15,FALSE),0)</f>
        <v>0</v>
      </c>
    </row>
    <row r="3047" spans="1:21" ht="12" hidden="1" x14ac:dyDescent="0.25">
      <c r="A3047" s="34">
        <v>73010109</v>
      </c>
      <c r="B3047" s="35" t="s">
        <v>197</v>
      </c>
      <c r="C3047" s="35" t="s">
        <v>5</v>
      </c>
      <c r="D3047" s="35">
        <f t="shared" si="2902"/>
        <v>8</v>
      </c>
      <c r="E3047" s="41">
        <f t="shared" ref="E3047:L3047" si="2903">SUBTOTAL(9,E3048:E3053)</f>
        <v>0</v>
      </c>
      <c r="F3047" s="41">
        <f t="shared" si="2903"/>
        <v>0</v>
      </c>
      <c r="G3047" s="41">
        <f t="shared" si="2903"/>
        <v>0</v>
      </c>
      <c r="H3047" s="41">
        <f t="shared" ref="H3047" si="2904">SUBTOTAL(9,H3048:H3053)</f>
        <v>0</v>
      </c>
      <c r="I3047" s="41">
        <f t="shared" ref="I3047" si="2905">SUBTOTAL(9,I3048:I3053)</f>
        <v>0</v>
      </c>
      <c r="J3047" s="41">
        <f t="shared" si="2903"/>
        <v>0</v>
      </c>
      <c r="K3047" s="41">
        <f t="shared" si="2903"/>
        <v>0</v>
      </c>
      <c r="L3047" s="41">
        <f t="shared" si="2903"/>
        <v>0</v>
      </c>
      <c r="M3047" s="41">
        <f t="shared" ref="M3047:N3047" si="2906">SUBTOTAL(9,M3048:M3053)</f>
        <v>0</v>
      </c>
      <c r="N3047" s="41">
        <f t="shared" si="2906"/>
        <v>0</v>
      </c>
      <c r="O3047" s="41">
        <f t="shared" ref="O3047:S3047" si="2907">SUBTOTAL(9,O3048:O3053)</f>
        <v>0</v>
      </c>
      <c r="P3047" s="41">
        <f t="shared" si="2907"/>
        <v>0</v>
      </c>
      <c r="Q3047" s="41">
        <f t="shared" si="2907"/>
        <v>0</v>
      </c>
      <c r="R3047" s="41">
        <f t="shared" si="2907"/>
        <v>0</v>
      </c>
      <c r="S3047" s="41">
        <f t="shared" si="2907"/>
        <v>0</v>
      </c>
      <c r="T3047" s="41">
        <f t="shared" ref="T3047:U3047" si="2908">SUBTOTAL(9,T3048:T3053)</f>
        <v>0</v>
      </c>
      <c r="U3047" s="41">
        <f t="shared" si="2908"/>
        <v>0</v>
      </c>
    </row>
    <row r="3048" spans="1:21" hidden="1" x14ac:dyDescent="0.2">
      <c r="A3048" s="3">
        <v>7301010901</v>
      </c>
      <c r="B3048" s="4" t="s">
        <v>457</v>
      </c>
      <c r="C3048" s="4" t="s">
        <v>9</v>
      </c>
      <c r="D3048" s="4">
        <f t="shared" si="2902"/>
        <v>10</v>
      </c>
      <c r="E3048" s="42">
        <f t="shared" ref="E3048:E3053" si="2909">+F3048+G3048+J3048+K3048+L3048+H3048+M3048+N3048+I3048+O3048+P3048+Q3048+R3048+S3048+T3048+U3048</f>
        <v>0</v>
      </c>
      <c r="F3048" s="42">
        <f>IFERROR(VLOOKUP($A3048,'2018'!$A$8:$C$209,3,FALSE),0)</f>
        <v>0</v>
      </c>
      <c r="G3048" s="42">
        <f>IFERROR(VLOOKUP($A3048,'2019'!$A$8:$C$282,3,FALSE),0)</f>
        <v>0</v>
      </c>
      <c r="H3048" s="42">
        <f>+IFERROR(VLOOKUP($A3048,'2020'!$A$14:$C$247,3,FALSE),0)</f>
        <v>0</v>
      </c>
      <c r="I3048" s="42">
        <f>+IFERROR(VLOOKUP($A3048,'2021'!$A$12:$C$276,3,FALSE),0)</f>
        <v>0</v>
      </c>
      <c r="J3048" s="42">
        <f>+IFERROR(VLOOKUP($A3048,'2022'!$A:$O,4,FALSE),0)</f>
        <v>0</v>
      </c>
      <c r="K3048" s="42">
        <f>+IFERROR(VLOOKUP($A3048,'2022'!$A:$O,5,FALSE),0)</f>
        <v>0</v>
      </c>
      <c r="L3048" s="42">
        <f>+IFERROR(VLOOKUP($A3048,'2022'!$A:$O,6,FALSE),0)</f>
        <v>0</v>
      </c>
      <c r="M3048" s="42">
        <f>+IFERROR(VLOOKUP($A3048,'2022'!$A:$O,7,FALSE),0)</f>
        <v>0</v>
      </c>
      <c r="N3048" s="42">
        <f>+IFERROR(VLOOKUP($A3048,'2022'!$A:$O,8,FALSE),0)</f>
        <v>0</v>
      </c>
      <c r="O3048" s="42">
        <f>+IFERROR(VLOOKUP($A3048,'2022'!$A:$O,9,FALSE),0)</f>
        <v>0</v>
      </c>
      <c r="P3048" s="42">
        <f>+IFERROR(VLOOKUP($A3048,'2022'!$A:$O,10,FALSE),0)</f>
        <v>0</v>
      </c>
      <c r="Q3048" s="42">
        <f>+IFERROR(VLOOKUP($A3048,'2022'!$A:$O,11,FALSE),0)</f>
        <v>0</v>
      </c>
      <c r="R3048" s="42">
        <f>+IFERROR(VLOOKUP($A3048,'2022'!$A:$O,12,FALSE),0)</f>
        <v>0</v>
      </c>
      <c r="S3048" s="42">
        <f>+IFERROR(VLOOKUP($A3048,'2022'!$A:$O,13,FALSE),0)</f>
        <v>0</v>
      </c>
      <c r="T3048" s="42">
        <f>+IFERROR(VLOOKUP($A3048,'2022'!$A:$O,14,FALSE),0)</f>
        <v>0</v>
      </c>
      <c r="U3048" s="42">
        <f>+IFERROR(VLOOKUP($A3048,'2022'!$A:$O,15,FALSE),0)</f>
        <v>0</v>
      </c>
    </row>
    <row r="3049" spans="1:21" hidden="1" x14ac:dyDescent="0.2">
      <c r="A3049" s="3">
        <v>7301010902</v>
      </c>
      <c r="B3049" s="4" t="s">
        <v>458</v>
      </c>
      <c r="C3049" s="4" t="s">
        <v>9</v>
      </c>
      <c r="D3049" s="4">
        <f t="shared" si="2902"/>
        <v>10</v>
      </c>
      <c r="E3049" s="42">
        <f t="shared" si="2909"/>
        <v>0</v>
      </c>
      <c r="F3049" s="42">
        <f>IFERROR(VLOOKUP($A3049,'2018'!$A$8:$C$209,3,FALSE),0)</f>
        <v>0</v>
      </c>
      <c r="G3049" s="42">
        <f>IFERROR(VLOOKUP($A3049,'2019'!$A$8:$C$282,3,FALSE),0)</f>
        <v>0</v>
      </c>
      <c r="H3049" s="42">
        <f>+IFERROR(VLOOKUP($A3049,'2020'!$A$14:$C$247,3,FALSE),0)</f>
        <v>0</v>
      </c>
      <c r="I3049" s="42">
        <f>+IFERROR(VLOOKUP($A3049,'2021'!$A$12:$C$276,3,FALSE),0)</f>
        <v>0</v>
      </c>
      <c r="J3049" s="42">
        <f>+IFERROR(VLOOKUP($A3049,'2022'!$A:$O,4,FALSE),0)</f>
        <v>0</v>
      </c>
      <c r="K3049" s="42">
        <f>+IFERROR(VLOOKUP($A3049,'2022'!$A:$O,5,FALSE),0)</f>
        <v>0</v>
      </c>
      <c r="L3049" s="42">
        <f>+IFERROR(VLOOKUP($A3049,'2022'!$A:$O,6,FALSE),0)</f>
        <v>0</v>
      </c>
      <c r="M3049" s="42">
        <f>+IFERROR(VLOOKUP($A3049,'2022'!$A:$O,7,FALSE),0)</f>
        <v>0</v>
      </c>
      <c r="N3049" s="42">
        <f>+IFERROR(VLOOKUP($A3049,'2022'!$A:$O,8,FALSE),0)</f>
        <v>0</v>
      </c>
      <c r="O3049" s="42">
        <f>+IFERROR(VLOOKUP($A3049,'2022'!$A:$O,9,FALSE),0)</f>
        <v>0</v>
      </c>
      <c r="P3049" s="42">
        <f>+IFERROR(VLOOKUP($A3049,'2022'!$A:$O,10,FALSE),0)</f>
        <v>0</v>
      </c>
      <c r="Q3049" s="42">
        <f>+IFERROR(VLOOKUP($A3049,'2022'!$A:$O,11,FALSE),0)</f>
        <v>0</v>
      </c>
      <c r="R3049" s="42">
        <f>+IFERROR(VLOOKUP($A3049,'2022'!$A:$O,12,FALSE),0)</f>
        <v>0</v>
      </c>
      <c r="S3049" s="42">
        <f>+IFERROR(VLOOKUP($A3049,'2022'!$A:$O,13,FALSE),0)</f>
        <v>0</v>
      </c>
      <c r="T3049" s="42">
        <f>+IFERROR(VLOOKUP($A3049,'2022'!$A:$O,14,FALSE),0)</f>
        <v>0</v>
      </c>
      <c r="U3049" s="42">
        <f>+IFERROR(VLOOKUP($A3049,'2022'!$A:$O,15,FALSE),0)</f>
        <v>0</v>
      </c>
    </row>
    <row r="3050" spans="1:21" hidden="1" x14ac:dyDescent="0.2">
      <c r="A3050" s="3">
        <v>7301010903</v>
      </c>
      <c r="B3050" s="4" t="s">
        <v>459</v>
      </c>
      <c r="C3050" s="4" t="s">
        <v>9</v>
      </c>
      <c r="D3050" s="4">
        <f t="shared" si="2902"/>
        <v>10</v>
      </c>
      <c r="E3050" s="42">
        <f t="shared" si="2909"/>
        <v>0</v>
      </c>
      <c r="F3050" s="42">
        <f>IFERROR(VLOOKUP($A3050,'2018'!$A$8:$C$209,3,FALSE),0)</f>
        <v>0</v>
      </c>
      <c r="G3050" s="42">
        <f>IFERROR(VLOOKUP($A3050,'2019'!$A$8:$C$282,3,FALSE),0)</f>
        <v>0</v>
      </c>
      <c r="H3050" s="42">
        <f>+IFERROR(VLOOKUP($A3050,'2020'!$A$14:$C$247,3,FALSE),0)</f>
        <v>0</v>
      </c>
      <c r="I3050" s="42">
        <f>+IFERROR(VLOOKUP($A3050,'2021'!$A$12:$C$276,3,FALSE),0)</f>
        <v>0</v>
      </c>
      <c r="J3050" s="42">
        <f>+IFERROR(VLOOKUP($A3050,'2022'!$A:$O,4,FALSE),0)</f>
        <v>0</v>
      </c>
      <c r="K3050" s="42">
        <f>+IFERROR(VLOOKUP($A3050,'2022'!$A:$O,5,FALSE),0)</f>
        <v>0</v>
      </c>
      <c r="L3050" s="42">
        <f>+IFERROR(VLOOKUP($A3050,'2022'!$A:$O,6,FALSE),0)</f>
        <v>0</v>
      </c>
      <c r="M3050" s="42">
        <f>+IFERROR(VLOOKUP($A3050,'2022'!$A:$O,7,FALSE),0)</f>
        <v>0</v>
      </c>
      <c r="N3050" s="42">
        <f>+IFERROR(VLOOKUP($A3050,'2022'!$A:$O,8,FALSE),0)</f>
        <v>0</v>
      </c>
      <c r="O3050" s="42">
        <f>+IFERROR(VLOOKUP($A3050,'2022'!$A:$O,9,FALSE),0)</f>
        <v>0</v>
      </c>
      <c r="P3050" s="42">
        <f>+IFERROR(VLOOKUP($A3050,'2022'!$A:$O,10,FALSE),0)</f>
        <v>0</v>
      </c>
      <c r="Q3050" s="42">
        <f>+IFERROR(VLOOKUP($A3050,'2022'!$A:$O,11,FALSE),0)</f>
        <v>0</v>
      </c>
      <c r="R3050" s="42">
        <f>+IFERROR(VLOOKUP($A3050,'2022'!$A:$O,12,FALSE),0)</f>
        <v>0</v>
      </c>
      <c r="S3050" s="42">
        <f>+IFERROR(VLOOKUP($A3050,'2022'!$A:$O,13,FALSE),0)</f>
        <v>0</v>
      </c>
      <c r="T3050" s="42">
        <f>+IFERROR(VLOOKUP($A3050,'2022'!$A:$O,14,FALSE),0)</f>
        <v>0</v>
      </c>
      <c r="U3050" s="42">
        <f>+IFERROR(VLOOKUP($A3050,'2022'!$A:$O,15,FALSE),0)</f>
        <v>0</v>
      </c>
    </row>
    <row r="3051" spans="1:21" ht="12" hidden="1" customHeight="1" x14ac:dyDescent="0.2">
      <c r="A3051" s="3">
        <v>7301010985</v>
      </c>
      <c r="B3051" s="4" t="s">
        <v>460</v>
      </c>
      <c r="C3051" s="4" t="s">
        <v>9</v>
      </c>
      <c r="D3051" s="4">
        <f t="shared" si="2902"/>
        <v>10</v>
      </c>
      <c r="E3051" s="42">
        <f t="shared" si="2909"/>
        <v>0</v>
      </c>
      <c r="F3051" s="42">
        <f>IFERROR(VLOOKUP($A3051,'2018'!$A$8:$C$209,3,FALSE),0)</f>
        <v>0</v>
      </c>
      <c r="G3051" s="42">
        <f>IFERROR(VLOOKUP($A3051,'2019'!$A$8:$C$282,3,FALSE),0)</f>
        <v>0</v>
      </c>
      <c r="H3051" s="42">
        <f>+IFERROR(VLOOKUP($A3051,'2020'!$A$14:$C$247,3,FALSE),0)</f>
        <v>0</v>
      </c>
      <c r="I3051" s="42">
        <f>+IFERROR(VLOOKUP($A3051,'2021'!$A$12:$C$276,3,FALSE),0)</f>
        <v>0</v>
      </c>
      <c r="J3051" s="42">
        <f>+IFERROR(VLOOKUP($A3051,'2022'!$A:$O,4,FALSE),0)</f>
        <v>0</v>
      </c>
      <c r="K3051" s="42">
        <f>+IFERROR(VLOOKUP($A3051,'2022'!$A:$O,5,FALSE),0)</f>
        <v>0</v>
      </c>
      <c r="L3051" s="42">
        <f>+IFERROR(VLOOKUP($A3051,'2022'!$A:$O,6,FALSE),0)</f>
        <v>0</v>
      </c>
      <c r="M3051" s="42">
        <f>+IFERROR(VLOOKUP($A3051,'2022'!$A:$O,7,FALSE),0)</f>
        <v>0</v>
      </c>
      <c r="N3051" s="42">
        <f>+IFERROR(VLOOKUP($A3051,'2022'!$A:$O,8,FALSE),0)</f>
        <v>0</v>
      </c>
      <c r="O3051" s="42">
        <f>+IFERROR(VLOOKUP($A3051,'2022'!$A:$O,9,FALSE),0)</f>
        <v>0</v>
      </c>
      <c r="P3051" s="42">
        <f>+IFERROR(VLOOKUP($A3051,'2022'!$A:$O,10,FALSE),0)</f>
        <v>0</v>
      </c>
      <c r="Q3051" s="42">
        <f>+IFERROR(VLOOKUP($A3051,'2022'!$A:$O,11,FALSE),0)</f>
        <v>0</v>
      </c>
      <c r="R3051" s="42">
        <f>+IFERROR(VLOOKUP($A3051,'2022'!$A:$O,12,FALSE),0)</f>
        <v>0</v>
      </c>
      <c r="S3051" s="42">
        <f>+IFERROR(VLOOKUP($A3051,'2022'!$A:$O,13,FALSE),0)</f>
        <v>0</v>
      </c>
      <c r="T3051" s="42">
        <f>+IFERROR(VLOOKUP($A3051,'2022'!$A:$O,14,FALSE),0)</f>
        <v>0</v>
      </c>
      <c r="U3051" s="42">
        <f>+IFERROR(VLOOKUP($A3051,'2022'!$A:$O,15,FALSE),0)</f>
        <v>0</v>
      </c>
    </row>
    <row r="3052" spans="1:21" hidden="1" x14ac:dyDescent="0.2">
      <c r="A3052" s="3">
        <v>7301010993</v>
      </c>
      <c r="B3052" s="4" t="s">
        <v>461</v>
      </c>
      <c r="C3052" s="4" t="s">
        <v>9</v>
      </c>
      <c r="D3052" s="4">
        <f t="shared" si="2902"/>
        <v>10</v>
      </c>
      <c r="E3052" s="42">
        <f t="shared" si="2909"/>
        <v>0</v>
      </c>
      <c r="F3052" s="42">
        <f>IFERROR(VLOOKUP($A3052,'2018'!$A$8:$C$209,3,FALSE),0)</f>
        <v>0</v>
      </c>
      <c r="G3052" s="42">
        <f>IFERROR(VLOOKUP($A3052,'2019'!$A$8:$C$282,3,FALSE),0)</f>
        <v>0</v>
      </c>
      <c r="H3052" s="42">
        <f>+IFERROR(VLOOKUP($A3052,'2020'!$A$14:$C$247,3,FALSE),0)</f>
        <v>0</v>
      </c>
      <c r="I3052" s="42">
        <f>+IFERROR(VLOOKUP($A3052,'2021'!$A$12:$C$276,3,FALSE),0)</f>
        <v>0</v>
      </c>
      <c r="J3052" s="42">
        <f>+IFERROR(VLOOKUP($A3052,'2022'!$A:$O,4,FALSE),0)</f>
        <v>0</v>
      </c>
      <c r="K3052" s="42">
        <f>+IFERROR(VLOOKUP($A3052,'2022'!$A:$O,5,FALSE),0)</f>
        <v>0</v>
      </c>
      <c r="L3052" s="42">
        <f>+IFERROR(VLOOKUP($A3052,'2022'!$A:$O,6,FALSE),0)</f>
        <v>0</v>
      </c>
      <c r="M3052" s="42">
        <f>+IFERROR(VLOOKUP($A3052,'2022'!$A:$O,7,FALSE),0)</f>
        <v>0</v>
      </c>
      <c r="N3052" s="42">
        <f>+IFERROR(VLOOKUP($A3052,'2022'!$A:$O,8,FALSE),0)</f>
        <v>0</v>
      </c>
      <c r="O3052" s="42">
        <f>+IFERROR(VLOOKUP($A3052,'2022'!$A:$O,9,FALSE),0)</f>
        <v>0</v>
      </c>
      <c r="P3052" s="42">
        <f>+IFERROR(VLOOKUP($A3052,'2022'!$A:$O,10,FALSE),0)</f>
        <v>0</v>
      </c>
      <c r="Q3052" s="42">
        <f>+IFERROR(VLOOKUP($A3052,'2022'!$A:$O,11,FALSE),0)</f>
        <v>0</v>
      </c>
      <c r="R3052" s="42">
        <f>+IFERROR(VLOOKUP($A3052,'2022'!$A:$O,12,FALSE),0)</f>
        <v>0</v>
      </c>
      <c r="S3052" s="42">
        <f>+IFERROR(VLOOKUP($A3052,'2022'!$A:$O,13,FALSE),0)</f>
        <v>0</v>
      </c>
      <c r="T3052" s="42">
        <f>+IFERROR(VLOOKUP($A3052,'2022'!$A:$O,14,FALSE),0)</f>
        <v>0</v>
      </c>
      <c r="U3052" s="42">
        <f>+IFERROR(VLOOKUP($A3052,'2022'!$A:$O,15,FALSE),0)</f>
        <v>0</v>
      </c>
    </row>
    <row r="3053" spans="1:21" hidden="1" x14ac:dyDescent="0.2">
      <c r="A3053" s="3">
        <v>7301010999</v>
      </c>
      <c r="B3053" s="4" t="s">
        <v>1253</v>
      </c>
      <c r="C3053" s="4" t="s">
        <v>9</v>
      </c>
      <c r="D3053" s="4">
        <f t="shared" si="2902"/>
        <v>10</v>
      </c>
      <c r="E3053" s="42">
        <f t="shared" si="2909"/>
        <v>0</v>
      </c>
      <c r="F3053" s="42">
        <f>IFERROR(VLOOKUP($A3053,'2018'!$A$8:$C$209,3,FALSE),0)</f>
        <v>0</v>
      </c>
      <c r="G3053" s="42">
        <f>IFERROR(VLOOKUP($A3053,'2019'!$A$8:$C$282,3,FALSE),0)</f>
        <v>0</v>
      </c>
      <c r="H3053" s="42">
        <f>+IFERROR(VLOOKUP($A3053,'2020'!$A$14:$C$247,3,FALSE),0)</f>
        <v>0</v>
      </c>
      <c r="I3053" s="42">
        <f>+IFERROR(VLOOKUP($A3053,'2021'!$A$12:$C$276,3,FALSE),0)</f>
        <v>0</v>
      </c>
      <c r="J3053" s="42">
        <f>+IFERROR(VLOOKUP($A3053,'2022'!$A:$O,4,FALSE),0)</f>
        <v>0</v>
      </c>
      <c r="K3053" s="42">
        <f>+IFERROR(VLOOKUP($A3053,'2022'!$A:$O,5,FALSE),0)</f>
        <v>0</v>
      </c>
      <c r="L3053" s="42">
        <f>+IFERROR(VLOOKUP($A3053,'2022'!$A:$O,6,FALSE),0)</f>
        <v>0</v>
      </c>
      <c r="M3053" s="42">
        <f>+IFERROR(VLOOKUP($A3053,'2022'!$A:$O,7,FALSE),0)</f>
        <v>0</v>
      </c>
      <c r="N3053" s="42">
        <f>+IFERROR(VLOOKUP($A3053,'2022'!$A:$O,8,FALSE),0)</f>
        <v>0</v>
      </c>
      <c r="O3053" s="42">
        <f>+IFERROR(VLOOKUP($A3053,'2022'!$A:$O,9,FALSE),0)</f>
        <v>0</v>
      </c>
      <c r="P3053" s="42">
        <f>+IFERROR(VLOOKUP($A3053,'2022'!$A:$O,10,FALSE),0)</f>
        <v>0</v>
      </c>
      <c r="Q3053" s="42">
        <f>+IFERROR(VLOOKUP($A3053,'2022'!$A:$O,11,FALSE),0)</f>
        <v>0</v>
      </c>
      <c r="R3053" s="42">
        <f>+IFERROR(VLOOKUP($A3053,'2022'!$A:$O,12,FALSE),0)</f>
        <v>0</v>
      </c>
      <c r="S3053" s="42">
        <f>+IFERROR(VLOOKUP($A3053,'2022'!$A:$O,13,FALSE),0)</f>
        <v>0</v>
      </c>
      <c r="T3053" s="42">
        <f>+IFERROR(VLOOKUP($A3053,'2022'!$A:$O,14,FALSE),0)</f>
        <v>0</v>
      </c>
      <c r="U3053" s="42">
        <f>+IFERROR(VLOOKUP($A3053,'2022'!$A:$O,15,FALSE),0)</f>
        <v>0</v>
      </c>
    </row>
    <row r="3054" spans="1:21" ht="12" hidden="1" x14ac:dyDescent="0.25">
      <c r="A3054" s="34">
        <v>73010110</v>
      </c>
      <c r="B3054" s="35" t="s">
        <v>462</v>
      </c>
      <c r="C3054" s="35" t="s">
        <v>5</v>
      </c>
      <c r="D3054" s="35">
        <f t="shared" si="2902"/>
        <v>8</v>
      </c>
      <c r="E3054" s="41">
        <f t="shared" ref="E3054:L3054" si="2910">SUBTOTAL(9,E3055:E3065)</f>
        <v>0</v>
      </c>
      <c r="F3054" s="41">
        <f t="shared" si="2910"/>
        <v>0</v>
      </c>
      <c r="G3054" s="41">
        <f t="shared" si="2910"/>
        <v>0</v>
      </c>
      <c r="H3054" s="41">
        <f t="shared" ref="H3054" si="2911">SUBTOTAL(9,H3055:H3065)</f>
        <v>0</v>
      </c>
      <c r="I3054" s="41">
        <f t="shared" ref="I3054" si="2912">SUBTOTAL(9,I3055:I3065)</f>
        <v>0</v>
      </c>
      <c r="J3054" s="41">
        <f t="shared" si="2910"/>
        <v>0</v>
      </c>
      <c r="K3054" s="41">
        <f t="shared" si="2910"/>
        <v>0</v>
      </c>
      <c r="L3054" s="41">
        <f t="shared" si="2910"/>
        <v>0</v>
      </c>
      <c r="M3054" s="41">
        <f t="shared" ref="M3054:N3054" si="2913">SUBTOTAL(9,M3055:M3065)</f>
        <v>0</v>
      </c>
      <c r="N3054" s="41">
        <f t="shared" si="2913"/>
        <v>0</v>
      </c>
      <c r="O3054" s="41">
        <f t="shared" ref="O3054:S3054" si="2914">SUBTOTAL(9,O3055:O3065)</f>
        <v>0</v>
      </c>
      <c r="P3054" s="41">
        <f t="shared" si="2914"/>
        <v>0</v>
      </c>
      <c r="Q3054" s="41">
        <f t="shared" si="2914"/>
        <v>0</v>
      </c>
      <c r="R3054" s="41">
        <f t="shared" si="2914"/>
        <v>0</v>
      </c>
      <c r="S3054" s="41">
        <f t="shared" si="2914"/>
        <v>0</v>
      </c>
      <c r="T3054" s="41">
        <f t="shared" ref="T3054:U3054" si="2915">SUBTOTAL(9,T3055:T3065)</f>
        <v>0</v>
      </c>
      <c r="U3054" s="41">
        <f t="shared" si="2915"/>
        <v>0</v>
      </c>
    </row>
    <row r="3055" spans="1:21" hidden="1" x14ac:dyDescent="0.2">
      <c r="A3055" s="3">
        <v>7301011001</v>
      </c>
      <c r="B3055" s="4" t="s">
        <v>463</v>
      </c>
      <c r="C3055" s="4" t="s">
        <v>9</v>
      </c>
      <c r="D3055" s="4">
        <f t="shared" si="2902"/>
        <v>10</v>
      </c>
      <c r="E3055" s="42">
        <f t="shared" ref="E3055:E3065" si="2916">+F3055+G3055+J3055+K3055+L3055+H3055+M3055+N3055+I3055+O3055+P3055+Q3055+R3055+S3055+T3055+U3055</f>
        <v>0</v>
      </c>
      <c r="F3055" s="42">
        <f>IFERROR(VLOOKUP($A3055,'2018'!$A$8:$C$209,3,FALSE),0)</f>
        <v>0</v>
      </c>
      <c r="G3055" s="42">
        <f>IFERROR(VLOOKUP($A3055,'2019'!$A$8:$C$282,3,FALSE),0)</f>
        <v>0</v>
      </c>
      <c r="H3055" s="42">
        <f>+IFERROR(VLOOKUP($A3055,'2020'!$A$14:$C$247,3,FALSE),0)</f>
        <v>0</v>
      </c>
      <c r="I3055" s="42">
        <f>+IFERROR(VLOOKUP($A3055,'2021'!$A$12:$C$276,3,FALSE),0)</f>
        <v>0</v>
      </c>
      <c r="J3055" s="42">
        <f>+IFERROR(VLOOKUP($A3055,'2022'!$A:$O,4,FALSE),0)</f>
        <v>0</v>
      </c>
      <c r="K3055" s="42">
        <f>+IFERROR(VLOOKUP($A3055,'2022'!$A:$O,5,FALSE),0)</f>
        <v>0</v>
      </c>
      <c r="L3055" s="42">
        <f>+IFERROR(VLOOKUP($A3055,'2022'!$A:$O,6,FALSE),0)</f>
        <v>0</v>
      </c>
      <c r="M3055" s="42">
        <f>+IFERROR(VLOOKUP($A3055,'2022'!$A:$O,7,FALSE),0)</f>
        <v>0</v>
      </c>
      <c r="N3055" s="42">
        <f>+IFERROR(VLOOKUP($A3055,'2022'!$A:$O,8,FALSE),0)</f>
        <v>0</v>
      </c>
      <c r="O3055" s="42">
        <f>+IFERROR(VLOOKUP($A3055,'2022'!$A:$O,9,FALSE),0)</f>
        <v>0</v>
      </c>
      <c r="P3055" s="42">
        <f>+IFERROR(VLOOKUP($A3055,'2022'!$A:$O,10,FALSE),0)</f>
        <v>0</v>
      </c>
      <c r="Q3055" s="42">
        <f>+IFERROR(VLOOKUP($A3055,'2022'!$A:$O,11,FALSE),0)</f>
        <v>0</v>
      </c>
      <c r="R3055" s="42">
        <f>+IFERROR(VLOOKUP($A3055,'2022'!$A:$O,12,FALSE),0)</f>
        <v>0</v>
      </c>
      <c r="S3055" s="42">
        <f>+IFERROR(VLOOKUP($A3055,'2022'!$A:$O,13,FALSE),0)</f>
        <v>0</v>
      </c>
      <c r="T3055" s="42">
        <f>+IFERROR(VLOOKUP($A3055,'2022'!$A:$O,14,FALSE),0)</f>
        <v>0</v>
      </c>
      <c r="U3055" s="42">
        <f>+IFERROR(VLOOKUP($A3055,'2022'!$A:$O,15,FALSE),0)</f>
        <v>0</v>
      </c>
    </row>
    <row r="3056" spans="1:21" hidden="1" x14ac:dyDescent="0.2">
      <c r="A3056" s="3">
        <v>7301011002</v>
      </c>
      <c r="B3056" s="4" t="s">
        <v>464</v>
      </c>
      <c r="C3056" s="4" t="s">
        <v>9</v>
      </c>
      <c r="D3056" s="4">
        <f t="shared" si="2902"/>
        <v>10</v>
      </c>
      <c r="E3056" s="42">
        <f t="shared" si="2916"/>
        <v>0</v>
      </c>
      <c r="F3056" s="42">
        <f>IFERROR(VLOOKUP($A3056,'2018'!$A$8:$C$209,3,FALSE),0)</f>
        <v>0</v>
      </c>
      <c r="G3056" s="42">
        <f>IFERROR(VLOOKUP($A3056,'2019'!$A$8:$C$282,3,FALSE),0)</f>
        <v>0</v>
      </c>
      <c r="H3056" s="42">
        <f>+IFERROR(VLOOKUP($A3056,'2020'!$A$14:$C$247,3,FALSE),0)</f>
        <v>0</v>
      </c>
      <c r="I3056" s="42">
        <f>+IFERROR(VLOOKUP($A3056,'2021'!$A$12:$C$276,3,FALSE),0)</f>
        <v>0</v>
      </c>
      <c r="J3056" s="42">
        <f>+IFERROR(VLOOKUP($A3056,'2022'!$A:$O,4,FALSE),0)</f>
        <v>0</v>
      </c>
      <c r="K3056" s="42">
        <f>+IFERROR(VLOOKUP($A3056,'2022'!$A:$O,5,FALSE),0)</f>
        <v>0</v>
      </c>
      <c r="L3056" s="42">
        <f>+IFERROR(VLOOKUP($A3056,'2022'!$A:$O,6,FALSE),0)</f>
        <v>0</v>
      </c>
      <c r="M3056" s="42">
        <f>+IFERROR(VLOOKUP($A3056,'2022'!$A:$O,7,FALSE),0)</f>
        <v>0</v>
      </c>
      <c r="N3056" s="42">
        <f>+IFERROR(VLOOKUP($A3056,'2022'!$A:$O,8,FALSE),0)</f>
        <v>0</v>
      </c>
      <c r="O3056" s="42">
        <f>+IFERROR(VLOOKUP($A3056,'2022'!$A:$O,9,FALSE),0)</f>
        <v>0</v>
      </c>
      <c r="P3056" s="42">
        <f>+IFERROR(VLOOKUP($A3056,'2022'!$A:$O,10,FALSE),0)</f>
        <v>0</v>
      </c>
      <c r="Q3056" s="42">
        <f>+IFERROR(VLOOKUP($A3056,'2022'!$A:$O,11,FALSE),0)</f>
        <v>0</v>
      </c>
      <c r="R3056" s="42">
        <f>+IFERROR(VLOOKUP($A3056,'2022'!$A:$O,12,FALSE),0)</f>
        <v>0</v>
      </c>
      <c r="S3056" s="42">
        <f>+IFERROR(VLOOKUP($A3056,'2022'!$A:$O,13,FALSE),0)</f>
        <v>0</v>
      </c>
      <c r="T3056" s="42">
        <f>+IFERROR(VLOOKUP($A3056,'2022'!$A:$O,14,FALSE),0)</f>
        <v>0</v>
      </c>
      <c r="U3056" s="42">
        <f>+IFERROR(VLOOKUP($A3056,'2022'!$A:$O,15,FALSE),0)</f>
        <v>0</v>
      </c>
    </row>
    <row r="3057" spans="1:21" ht="12" hidden="1" customHeight="1" x14ac:dyDescent="0.2">
      <c r="A3057" s="3">
        <v>7301011003</v>
      </c>
      <c r="B3057" s="4" t="s">
        <v>465</v>
      </c>
      <c r="C3057" s="4" t="s">
        <v>9</v>
      </c>
      <c r="D3057" s="4">
        <f t="shared" si="2902"/>
        <v>10</v>
      </c>
      <c r="E3057" s="42">
        <f t="shared" si="2916"/>
        <v>0</v>
      </c>
      <c r="F3057" s="42">
        <f>IFERROR(VLOOKUP($A3057,'2018'!$A$8:$C$209,3,FALSE),0)</f>
        <v>0</v>
      </c>
      <c r="G3057" s="42">
        <f>IFERROR(VLOOKUP($A3057,'2019'!$A$8:$C$282,3,FALSE),0)</f>
        <v>0</v>
      </c>
      <c r="H3057" s="42">
        <f>+IFERROR(VLOOKUP($A3057,'2020'!$A$14:$C$247,3,FALSE),0)</f>
        <v>0</v>
      </c>
      <c r="I3057" s="42">
        <f>+IFERROR(VLOOKUP($A3057,'2021'!$A$12:$C$276,3,FALSE),0)</f>
        <v>0</v>
      </c>
      <c r="J3057" s="42">
        <f>+IFERROR(VLOOKUP($A3057,'2022'!$A:$O,4,FALSE),0)</f>
        <v>0</v>
      </c>
      <c r="K3057" s="42">
        <f>+IFERROR(VLOOKUP($A3057,'2022'!$A:$O,5,FALSE),0)</f>
        <v>0</v>
      </c>
      <c r="L3057" s="42">
        <f>+IFERROR(VLOOKUP($A3057,'2022'!$A:$O,6,FALSE),0)</f>
        <v>0</v>
      </c>
      <c r="M3057" s="42">
        <f>+IFERROR(VLOOKUP($A3057,'2022'!$A:$O,7,FALSE),0)</f>
        <v>0</v>
      </c>
      <c r="N3057" s="42">
        <f>+IFERROR(VLOOKUP($A3057,'2022'!$A:$O,8,FALSE),0)</f>
        <v>0</v>
      </c>
      <c r="O3057" s="42">
        <f>+IFERROR(VLOOKUP($A3057,'2022'!$A:$O,9,FALSE),0)</f>
        <v>0</v>
      </c>
      <c r="P3057" s="42">
        <f>+IFERROR(VLOOKUP($A3057,'2022'!$A:$O,10,FALSE),0)</f>
        <v>0</v>
      </c>
      <c r="Q3057" s="42">
        <f>+IFERROR(VLOOKUP($A3057,'2022'!$A:$O,11,FALSE),0)</f>
        <v>0</v>
      </c>
      <c r="R3057" s="42">
        <f>+IFERROR(VLOOKUP($A3057,'2022'!$A:$O,12,FALSE),0)</f>
        <v>0</v>
      </c>
      <c r="S3057" s="42">
        <f>+IFERROR(VLOOKUP($A3057,'2022'!$A:$O,13,FALSE),0)</f>
        <v>0</v>
      </c>
      <c r="T3057" s="42">
        <f>+IFERROR(VLOOKUP($A3057,'2022'!$A:$O,14,FALSE),0)</f>
        <v>0</v>
      </c>
      <c r="U3057" s="42">
        <f>+IFERROR(VLOOKUP($A3057,'2022'!$A:$O,15,FALSE),0)</f>
        <v>0</v>
      </c>
    </row>
    <row r="3058" spans="1:21" hidden="1" x14ac:dyDescent="0.2">
      <c r="A3058" s="3">
        <v>7301011004</v>
      </c>
      <c r="B3058" s="4" t="s">
        <v>73</v>
      </c>
      <c r="C3058" s="4" t="s">
        <v>9</v>
      </c>
      <c r="D3058" s="4">
        <f t="shared" si="2902"/>
        <v>10</v>
      </c>
      <c r="E3058" s="42">
        <f t="shared" si="2916"/>
        <v>0</v>
      </c>
      <c r="F3058" s="42">
        <f>IFERROR(VLOOKUP($A3058,'2018'!$A$8:$C$209,3,FALSE),0)</f>
        <v>0</v>
      </c>
      <c r="G3058" s="42">
        <f>IFERROR(VLOOKUP($A3058,'2019'!$A$8:$C$282,3,FALSE),0)</f>
        <v>0</v>
      </c>
      <c r="H3058" s="42">
        <f>+IFERROR(VLOOKUP($A3058,'2020'!$A$14:$C$247,3,FALSE),0)</f>
        <v>0</v>
      </c>
      <c r="I3058" s="42">
        <f>+IFERROR(VLOOKUP($A3058,'2021'!$A$12:$C$276,3,FALSE),0)</f>
        <v>0</v>
      </c>
      <c r="J3058" s="42">
        <f>+IFERROR(VLOOKUP($A3058,'2022'!$A:$O,4,FALSE),0)</f>
        <v>0</v>
      </c>
      <c r="K3058" s="42">
        <f>+IFERROR(VLOOKUP($A3058,'2022'!$A:$O,5,FALSE),0)</f>
        <v>0</v>
      </c>
      <c r="L3058" s="42">
        <f>+IFERROR(VLOOKUP($A3058,'2022'!$A:$O,6,FALSE),0)</f>
        <v>0</v>
      </c>
      <c r="M3058" s="42">
        <f>+IFERROR(VLOOKUP($A3058,'2022'!$A:$O,7,FALSE),0)</f>
        <v>0</v>
      </c>
      <c r="N3058" s="42">
        <f>+IFERROR(VLOOKUP($A3058,'2022'!$A:$O,8,FALSE),0)</f>
        <v>0</v>
      </c>
      <c r="O3058" s="42">
        <f>+IFERROR(VLOOKUP($A3058,'2022'!$A:$O,9,FALSE),0)</f>
        <v>0</v>
      </c>
      <c r="P3058" s="42">
        <f>+IFERROR(VLOOKUP($A3058,'2022'!$A:$O,10,FALSE),0)</f>
        <v>0</v>
      </c>
      <c r="Q3058" s="42">
        <f>+IFERROR(VLOOKUP($A3058,'2022'!$A:$O,11,FALSE),0)</f>
        <v>0</v>
      </c>
      <c r="R3058" s="42">
        <f>+IFERROR(VLOOKUP($A3058,'2022'!$A:$O,12,FALSE),0)</f>
        <v>0</v>
      </c>
      <c r="S3058" s="42">
        <f>+IFERROR(VLOOKUP($A3058,'2022'!$A:$O,13,FALSE),0)</f>
        <v>0</v>
      </c>
      <c r="T3058" s="42">
        <f>+IFERROR(VLOOKUP($A3058,'2022'!$A:$O,14,FALSE),0)</f>
        <v>0</v>
      </c>
      <c r="U3058" s="42">
        <f>+IFERROR(VLOOKUP($A3058,'2022'!$A:$O,15,FALSE),0)</f>
        <v>0</v>
      </c>
    </row>
    <row r="3059" spans="1:21" hidden="1" x14ac:dyDescent="0.2">
      <c r="A3059" s="3">
        <v>7301011005</v>
      </c>
      <c r="B3059" s="4" t="s">
        <v>466</v>
      </c>
      <c r="C3059" s="4" t="s">
        <v>9</v>
      </c>
      <c r="D3059" s="4">
        <f t="shared" si="2902"/>
        <v>10</v>
      </c>
      <c r="E3059" s="42">
        <f t="shared" si="2916"/>
        <v>0</v>
      </c>
      <c r="F3059" s="42">
        <f>IFERROR(VLOOKUP($A3059,'2018'!$A$8:$C$209,3,FALSE),0)</f>
        <v>0</v>
      </c>
      <c r="G3059" s="42">
        <f>IFERROR(VLOOKUP($A3059,'2019'!$A$8:$C$282,3,FALSE),0)</f>
        <v>0</v>
      </c>
      <c r="H3059" s="42">
        <f>+IFERROR(VLOOKUP($A3059,'2020'!$A$14:$C$247,3,FALSE),0)</f>
        <v>0</v>
      </c>
      <c r="I3059" s="42">
        <f>+IFERROR(VLOOKUP($A3059,'2021'!$A$12:$C$276,3,FALSE),0)</f>
        <v>0</v>
      </c>
      <c r="J3059" s="42">
        <f>+IFERROR(VLOOKUP($A3059,'2022'!$A:$O,4,FALSE),0)</f>
        <v>0</v>
      </c>
      <c r="K3059" s="42">
        <f>+IFERROR(VLOOKUP($A3059,'2022'!$A:$O,5,FALSE),0)</f>
        <v>0</v>
      </c>
      <c r="L3059" s="42">
        <f>+IFERROR(VLOOKUP($A3059,'2022'!$A:$O,6,FALSE),0)</f>
        <v>0</v>
      </c>
      <c r="M3059" s="42">
        <f>+IFERROR(VLOOKUP($A3059,'2022'!$A:$O,7,FALSE),0)</f>
        <v>0</v>
      </c>
      <c r="N3059" s="42">
        <f>+IFERROR(VLOOKUP($A3059,'2022'!$A:$O,8,FALSE),0)</f>
        <v>0</v>
      </c>
      <c r="O3059" s="42">
        <f>+IFERROR(VLOOKUP($A3059,'2022'!$A:$O,9,FALSE),0)</f>
        <v>0</v>
      </c>
      <c r="P3059" s="42">
        <f>+IFERROR(VLOOKUP($A3059,'2022'!$A:$O,10,FALSE),0)</f>
        <v>0</v>
      </c>
      <c r="Q3059" s="42">
        <f>+IFERROR(VLOOKUP($A3059,'2022'!$A:$O,11,FALSE),0)</f>
        <v>0</v>
      </c>
      <c r="R3059" s="42">
        <f>+IFERROR(VLOOKUP($A3059,'2022'!$A:$O,12,FALSE),0)</f>
        <v>0</v>
      </c>
      <c r="S3059" s="42">
        <f>+IFERROR(VLOOKUP($A3059,'2022'!$A:$O,13,FALSE),0)</f>
        <v>0</v>
      </c>
      <c r="T3059" s="42">
        <f>+IFERROR(VLOOKUP($A3059,'2022'!$A:$O,14,FALSE),0)</f>
        <v>0</v>
      </c>
      <c r="U3059" s="42">
        <f>+IFERROR(VLOOKUP($A3059,'2022'!$A:$O,15,FALSE),0)</f>
        <v>0</v>
      </c>
    </row>
    <row r="3060" spans="1:21" hidden="1" x14ac:dyDescent="0.2">
      <c r="A3060" s="3">
        <v>7301011006</v>
      </c>
      <c r="B3060" s="4" t="s">
        <v>467</v>
      </c>
      <c r="C3060" s="4" t="s">
        <v>9</v>
      </c>
      <c r="D3060" s="4">
        <f t="shared" si="2902"/>
        <v>10</v>
      </c>
      <c r="E3060" s="42">
        <f t="shared" si="2916"/>
        <v>0</v>
      </c>
      <c r="F3060" s="42">
        <f>IFERROR(VLOOKUP($A3060,'2018'!$A$8:$C$209,3,FALSE),0)</f>
        <v>0</v>
      </c>
      <c r="G3060" s="42">
        <f>IFERROR(VLOOKUP($A3060,'2019'!$A$8:$C$282,3,FALSE),0)</f>
        <v>0</v>
      </c>
      <c r="H3060" s="42">
        <f>+IFERROR(VLOOKUP($A3060,'2020'!$A$14:$C$247,3,FALSE),0)</f>
        <v>0</v>
      </c>
      <c r="I3060" s="42">
        <f>+IFERROR(VLOOKUP($A3060,'2021'!$A$12:$C$276,3,FALSE),0)</f>
        <v>0</v>
      </c>
      <c r="J3060" s="42">
        <f>+IFERROR(VLOOKUP($A3060,'2022'!$A:$O,4,FALSE),0)</f>
        <v>0</v>
      </c>
      <c r="K3060" s="42">
        <f>+IFERROR(VLOOKUP($A3060,'2022'!$A:$O,5,FALSE),0)</f>
        <v>0</v>
      </c>
      <c r="L3060" s="42">
        <f>+IFERROR(VLOOKUP($A3060,'2022'!$A:$O,6,FALSE),0)</f>
        <v>0</v>
      </c>
      <c r="M3060" s="42">
        <f>+IFERROR(VLOOKUP($A3060,'2022'!$A:$O,7,FALSE),0)</f>
        <v>0</v>
      </c>
      <c r="N3060" s="42">
        <f>+IFERROR(VLOOKUP($A3060,'2022'!$A:$O,8,FALSE),0)</f>
        <v>0</v>
      </c>
      <c r="O3060" s="42">
        <f>+IFERROR(VLOOKUP($A3060,'2022'!$A:$O,9,FALSE),0)</f>
        <v>0</v>
      </c>
      <c r="P3060" s="42">
        <f>+IFERROR(VLOOKUP($A3060,'2022'!$A:$O,10,FALSE),0)</f>
        <v>0</v>
      </c>
      <c r="Q3060" s="42">
        <f>+IFERROR(VLOOKUP($A3060,'2022'!$A:$O,11,FALSE),0)</f>
        <v>0</v>
      </c>
      <c r="R3060" s="42">
        <f>+IFERROR(VLOOKUP($A3060,'2022'!$A:$O,12,FALSE),0)</f>
        <v>0</v>
      </c>
      <c r="S3060" s="42">
        <f>+IFERROR(VLOOKUP($A3060,'2022'!$A:$O,13,FALSE),0)</f>
        <v>0</v>
      </c>
      <c r="T3060" s="42">
        <f>+IFERROR(VLOOKUP($A3060,'2022'!$A:$O,14,FALSE),0)</f>
        <v>0</v>
      </c>
      <c r="U3060" s="42">
        <f>+IFERROR(VLOOKUP($A3060,'2022'!$A:$O,15,FALSE),0)</f>
        <v>0</v>
      </c>
    </row>
    <row r="3061" spans="1:21" hidden="1" x14ac:dyDescent="0.2">
      <c r="A3061" s="3">
        <v>7301011007</v>
      </c>
      <c r="B3061" s="4" t="s">
        <v>468</v>
      </c>
      <c r="C3061" s="4" t="s">
        <v>9</v>
      </c>
      <c r="D3061" s="4">
        <f t="shared" si="2902"/>
        <v>10</v>
      </c>
      <c r="E3061" s="42">
        <f t="shared" si="2916"/>
        <v>0</v>
      </c>
      <c r="F3061" s="42">
        <f>IFERROR(VLOOKUP($A3061,'2018'!$A$8:$C$209,3,FALSE),0)</f>
        <v>0</v>
      </c>
      <c r="G3061" s="42">
        <f>IFERROR(VLOOKUP($A3061,'2019'!$A$8:$C$282,3,FALSE),0)</f>
        <v>0</v>
      </c>
      <c r="H3061" s="42">
        <f>+IFERROR(VLOOKUP($A3061,'2020'!$A$14:$C$247,3,FALSE),0)</f>
        <v>0</v>
      </c>
      <c r="I3061" s="42">
        <f>+IFERROR(VLOOKUP($A3061,'2021'!$A$12:$C$276,3,FALSE),0)</f>
        <v>0</v>
      </c>
      <c r="J3061" s="42">
        <f>+IFERROR(VLOOKUP($A3061,'2022'!$A:$O,4,FALSE),0)</f>
        <v>0</v>
      </c>
      <c r="K3061" s="42">
        <f>+IFERROR(VLOOKUP($A3061,'2022'!$A:$O,5,FALSE),0)</f>
        <v>0</v>
      </c>
      <c r="L3061" s="42">
        <f>+IFERROR(VLOOKUP($A3061,'2022'!$A:$O,6,FALSE),0)</f>
        <v>0</v>
      </c>
      <c r="M3061" s="42">
        <f>+IFERROR(VLOOKUP($A3061,'2022'!$A:$O,7,FALSE),0)</f>
        <v>0</v>
      </c>
      <c r="N3061" s="42">
        <f>+IFERROR(VLOOKUP($A3061,'2022'!$A:$O,8,FALSE),0)</f>
        <v>0</v>
      </c>
      <c r="O3061" s="42">
        <f>+IFERROR(VLOOKUP($A3061,'2022'!$A:$O,9,FALSE),0)</f>
        <v>0</v>
      </c>
      <c r="P3061" s="42">
        <f>+IFERROR(VLOOKUP($A3061,'2022'!$A:$O,10,FALSE),0)</f>
        <v>0</v>
      </c>
      <c r="Q3061" s="42">
        <f>+IFERROR(VLOOKUP($A3061,'2022'!$A:$O,11,FALSE),0)</f>
        <v>0</v>
      </c>
      <c r="R3061" s="42">
        <f>+IFERROR(VLOOKUP($A3061,'2022'!$A:$O,12,FALSE),0)</f>
        <v>0</v>
      </c>
      <c r="S3061" s="42">
        <f>+IFERROR(VLOOKUP($A3061,'2022'!$A:$O,13,FALSE),0)</f>
        <v>0</v>
      </c>
      <c r="T3061" s="42">
        <f>+IFERROR(VLOOKUP($A3061,'2022'!$A:$O,14,FALSE),0)</f>
        <v>0</v>
      </c>
      <c r="U3061" s="42">
        <f>+IFERROR(VLOOKUP($A3061,'2022'!$A:$O,15,FALSE),0)</f>
        <v>0</v>
      </c>
    </row>
    <row r="3062" spans="1:21" hidden="1" x14ac:dyDescent="0.2">
      <c r="A3062" s="3">
        <v>7301011008</v>
      </c>
      <c r="B3062" s="4" t="s">
        <v>469</v>
      </c>
      <c r="C3062" s="4" t="s">
        <v>9</v>
      </c>
      <c r="D3062" s="4">
        <f t="shared" si="2902"/>
        <v>10</v>
      </c>
      <c r="E3062" s="42">
        <f t="shared" si="2916"/>
        <v>0</v>
      </c>
      <c r="F3062" s="42">
        <f>IFERROR(VLOOKUP($A3062,'2018'!$A$8:$C$209,3,FALSE),0)</f>
        <v>0</v>
      </c>
      <c r="G3062" s="42">
        <f>IFERROR(VLOOKUP($A3062,'2019'!$A$8:$C$282,3,FALSE),0)</f>
        <v>0</v>
      </c>
      <c r="H3062" s="42">
        <f>+IFERROR(VLOOKUP($A3062,'2020'!$A$14:$C$247,3,FALSE),0)</f>
        <v>0</v>
      </c>
      <c r="I3062" s="42">
        <f>+IFERROR(VLOOKUP($A3062,'2021'!$A$12:$C$276,3,FALSE),0)</f>
        <v>0</v>
      </c>
      <c r="J3062" s="42">
        <f>+IFERROR(VLOOKUP($A3062,'2022'!$A:$O,4,FALSE),0)</f>
        <v>0</v>
      </c>
      <c r="K3062" s="42">
        <f>+IFERROR(VLOOKUP($A3062,'2022'!$A:$O,5,FALSE),0)</f>
        <v>0</v>
      </c>
      <c r="L3062" s="42">
        <f>+IFERROR(VLOOKUP($A3062,'2022'!$A:$O,6,FALSE),0)</f>
        <v>0</v>
      </c>
      <c r="M3062" s="42">
        <f>+IFERROR(VLOOKUP($A3062,'2022'!$A:$O,7,FALSE),0)</f>
        <v>0</v>
      </c>
      <c r="N3062" s="42">
        <f>+IFERROR(VLOOKUP($A3062,'2022'!$A:$O,8,FALSE),0)</f>
        <v>0</v>
      </c>
      <c r="O3062" s="42">
        <f>+IFERROR(VLOOKUP($A3062,'2022'!$A:$O,9,FALSE),0)</f>
        <v>0</v>
      </c>
      <c r="P3062" s="42">
        <f>+IFERROR(VLOOKUP($A3062,'2022'!$A:$O,10,FALSE),0)</f>
        <v>0</v>
      </c>
      <c r="Q3062" s="42">
        <f>+IFERROR(VLOOKUP($A3062,'2022'!$A:$O,11,FALSE),0)</f>
        <v>0</v>
      </c>
      <c r="R3062" s="42">
        <f>+IFERROR(VLOOKUP($A3062,'2022'!$A:$O,12,FALSE),0)</f>
        <v>0</v>
      </c>
      <c r="S3062" s="42">
        <f>+IFERROR(VLOOKUP($A3062,'2022'!$A:$O,13,FALSE),0)</f>
        <v>0</v>
      </c>
      <c r="T3062" s="42">
        <f>+IFERROR(VLOOKUP($A3062,'2022'!$A:$O,14,FALSE),0)</f>
        <v>0</v>
      </c>
      <c r="U3062" s="42">
        <f>+IFERROR(VLOOKUP($A3062,'2022'!$A:$O,15,FALSE),0)</f>
        <v>0</v>
      </c>
    </row>
    <row r="3063" spans="1:21" hidden="1" x14ac:dyDescent="0.2">
      <c r="A3063" s="3">
        <v>7301011009</v>
      </c>
      <c r="B3063" s="4" t="s">
        <v>201</v>
      </c>
      <c r="C3063" s="4" t="s">
        <v>9</v>
      </c>
      <c r="D3063" s="4">
        <f t="shared" si="2902"/>
        <v>10</v>
      </c>
      <c r="E3063" s="42">
        <f t="shared" si="2916"/>
        <v>0</v>
      </c>
      <c r="F3063" s="42">
        <f>IFERROR(VLOOKUP($A3063,'2018'!$A$8:$C$209,3,FALSE),0)</f>
        <v>0</v>
      </c>
      <c r="G3063" s="42">
        <f>IFERROR(VLOOKUP($A3063,'2019'!$A$8:$C$282,3,FALSE),0)</f>
        <v>0</v>
      </c>
      <c r="H3063" s="42">
        <f>+IFERROR(VLOOKUP($A3063,'2020'!$A$14:$C$247,3,FALSE),0)</f>
        <v>0</v>
      </c>
      <c r="I3063" s="42">
        <f>+IFERROR(VLOOKUP($A3063,'2021'!$A$12:$C$276,3,FALSE),0)</f>
        <v>0</v>
      </c>
      <c r="J3063" s="42">
        <f>+IFERROR(VLOOKUP($A3063,'2022'!$A:$O,4,FALSE),0)</f>
        <v>0</v>
      </c>
      <c r="K3063" s="42">
        <f>+IFERROR(VLOOKUP($A3063,'2022'!$A:$O,5,FALSE),0)</f>
        <v>0</v>
      </c>
      <c r="L3063" s="42">
        <f>+IFERROR(VLOOKUP($A3063,'2022'!$A:$O,6,FALSE),0)</f>
        <v>0</v>
      </c>
      <c r="M3063" s="42">
        <f>+IFERROR(VLOOKUP($A3063,'2022'!$A:$O,7,FALSE),0)</f>
        <v>0</v>
      </c>
      <c r="N3063" s="42">
        <f>+IFERROR(VLOOKUP($A3063,'2022'!$A:$O,8,FALSE),0)</f>
        <v>0</v>
      </c>
      <c r="O3063" s="42">
        <f>+IFERROR(VLOOKUP($A3063,'2022'!$A:$O,9,FALSE),0)</f>
        <v>0</v>
      </c>
      <c r="P3063" s="42">
        <f>+IFERROR(VLOOKUP($A3063,'2022'!$A:$O,10,FALSE),0)</f>
        <v>0</v>
      </c>
      <c r="Q3063" s="42">
        <f>+IFERROR(VLOOKUP($A3063,'2022'!$A:$O,11,FALSE),0)</f>
        <v>0</v>
      </c>
      <c r="R3063" s="42">
        <f>+IFERROR(VLOOKUP($A3063,'2022'!$A:$O,12,FALSE),0)</f>
        <v>0</v>
      </c>
      <c r="S3063" s="42">
        <f>+IFERROR(VLOOKUP($A3063,'2022'!$A:$O,13,FALSE),0)</f>
        <v>0</v>
      </c>
      <c r="T3063" s="42">
        <f>+IFERROR(VLOOKUP($A3063,'2022'!$A:$O,14,FALSE),0)</f>
        <v>0</v>
      </c>
      <c r="U3063" s="42">
        <f>+IFERROR(VLOOKUP($A3063,'2022'!$A:$O,15,FALSE),0)</f>
        <v>0</v>
      </c>
    </row>
    <row r="3064" spans="1:21" hidden="1" x14ac:dyDescent="0.2">
      <c r="A3064" s="3">
        <v>7301011010</v>
      </c>
      <c r="B3064" s="4" t="s">
        <v>470</v>
      </c>
      <c r="C3064" s="4" t="s">
        <v>9</v>
      </c>
      <c r="D3064" s="4">
        <f t="shared" si="2902"/>
        <v>10</v>
      </c>
      <c r="E3064" s="42">
        <f t="shared" si="2916"/>
        <v>0</v>
      </c>
      <c r="F3064" s="42">
        <f>IFERROR(VLOOKUP($A3064,'2018'!$A$8:$C$209,3,FALSE),0)</f>
        <v>0</v>
      </c>
      <c r="G3064" s="42">
        <f>IFERROR(VLOOKUP($A3064,'2019'!$A$8:$C$282,3,FALSE),0)</f>
        <v>0</v>
      </c>
      <c r="H3064" s="42">
        <f>+IFERROR(VLOOKUP($A3064,'2020'!$A$14:$C$247,3,FALSE),0)</f>
        <v>0</v>
      </c>
      <c r="I3064" s="42">
        <f>+IFERROR(VLOOKUP($A3064,'2021'!$A$12:$C$276,3,FALSE),0)</f>
        <v>0</v>
      </c>
      <c r="J3064" s="42">
        <f>+IFERROR(VLOOKUP($A3064,'2022'!$A:$O,4,FALSE),0)</f>
        <v>0</v>
      </c>
      <c r="K3064" s="42">
        <f>+IFERROR(VLOOKUP($A3064,'2022'!$A:$O,5,FALSE),0)</f>
        <v>0</v>
      </c>
      <c r="L3064" s="42">
        <f>+IFERROR(VLOOKUP($A3064,'2022'!$A:$O,6,FALSE),0)</f>
        <v>0</v>
      </c>
      <c r="M3064" s="42">
        <f>+IFERROR(VLOOKUP($A3064,'2022'!$A:$O,7,FALSE),0)</f>
        <v>0</v>
      </c>
      <c r="N3064" s="42">
        <f>+IFERROR(VLOOKUP($A3064,'2022'!$A:$O,8,FALSE),0)</f>
        <v>0</v>
      </c>
      <c r="O3064" s="42">
        <f>+IFERROR(VLOOKUP($A3064,'2022'!$A:$O,9,FALSE),0)</f>
        <v>0</v>
      </c>
      <c r="P3064" s="42">
        <f>+IFERROR(VLOOKUP($A3064,'2022'!$A:$O,10,FALSE),0)</f>
        <v>0</v>
      </c>
      <c r="Q3064" s="42">
        <f>+IFERROR(VLOOKUP($A3064,'2022'!$A:$O,11,FALSE),0)</f>
        <v>0</v>
      </c>
      <c r="R3064" s="42">
        <f>+IFERROR(VLOOKUP($A3064,'2022'!$A:$O,12,FALSE),0)</f>
        <v>0</v>
      </c>
      <c r="S3064" s="42">
        <f>+IFERROR(VLOOKUP($A3064,'2022'!$A:$O,13,FALSE),0)</f>
        <v>0</v>
      </c>
      <c r="T3064" s="42">
        <f>+IFERROR(VLOOKUP($A3064,'2022'!$A:$O,14,FALSE),0)</f>
        <v>0</v>
      </c>
      <c r="U3064" s="42">
        <f>+IFERROR(VLOOKUP($A3064,'2022'!$A:$O,15,FALSE),0)</f>
        <v>0</v>
      </c>
    </row>
    <row r="3065" spans="1:21" hidden="1" x14ac:dyDescent="0.2">
      <c r="A3065" s="3">
        <v>7301011099</v>
      </c>
      <c r="B3065" s="4" t="s">
        <v>1253</v>
      </c>
      <c r="C3065" s="4" t="s">
        <v>9</v>
      </c>
      <c r="D3065" s="4">
        <f t="shared" si="2902"/>
        <v>10</v>
      </c>
      <c r="E3065" s="42">
        <f t="shared" si="2916"/>
        <v>0</v>
      </c>
      <c r="F3065" s="42">
        <f>IFERROR(VLOOKUP($A3065,'2018'!$A$8:$C$209,3,FALSE),0)</f>
        <v>0</v>
      </c>
      <c r="G3065" s="42">
        <f>IFERROR(VLOOKUP($A3065,'2019'!$A$8:$C$282,3,FALSE),0)</f>
        <v>0</v>
      </c>
      <c r="H3065" s="42">
        <f>+IFERROR(VLOOKUP($A3065,'2020'!$A$14:$C$247,3,FALSE),0)</f>
        <v>0</v>
      </c>
      <c r="I3065" s="42">
        <f>+IFERROR(VLOOKUP($A3065,'2021'!$A$12:$C$276,3,FALSE),0)</f>
        <v>0</v>
      </c>
      <c r="J3065" s="42">
        <f>+IFERROR(VLOOKUP($A3065,'2022'!$A:$O,4,FALSE),0)</f>
        <v>0</v>
      </c>
      <c r="K3065" s="42">
        <f>+IFERROR(VLOOKUP($A3065,'2022'!$A:$O,5,FALSE),0)</f>
        <v>0</v>
      </c>
      <c r="L3065" s="42">
        <f>+IFERROR(VLOOKUP($A3065,'2022'!$A:$O,6,FALSE),0)</f>
        <v>0</v>
      </c>
      <c r="M3065" s="42">
        <f>+IFERROR(VLOOKUP($A3065,'2022'!$A:$O,7,FALSE),0)</f>
        <v>0</v>
      </c>
      <c r="N3065" s="42">
        <f>+IFERROR(VLOOKUP($A3065,'2022'!$A:$O,8,FALSE),0)</f>
        <v>0</v>
      </c>
      <c r="O3065" s="42">
        <f>+IFERROR(VLOOKUP($A3065,'2022'!$A:$O,9,FALSE),0)</f>
        <v>0</v>
      </c>
      <c r="P3065" s="42">
        <f>+IFERROR(VLOOKUP($A3065,'2022'!$A:$O,10,FALSE),0)</f>
        <v>0</v>
      </c>
      <c r="Q3065" s="42">
        <f>+IFERROR(VLOOKUP($A3065,'2022'!$A:$O,11,FALSE),0)</f>
        <v>0</v>
      </c>
      <c r="R3065" s="42">
        <f>+IFERROR(VLOOKUP($A3065,'2022'!$A:$O,12,FALSE),0)</f>
        <v>0</v>
      </c>
      <c r="S3065" s="42">
        <f>+IFERROR(VLOOKUP($A3065,'2022'!$A:$O,13,FALSE),0)</f>
        <v>0</v>
      </c>
      <c r="T3065" s="42">
        <f>+IFERROR(VLOOKUP($A3065,'2022'!$A:$O,14,FALSE),0)</f>
        <v>0</v>
      </c>
      <c r="U3065" s="42">
        <f>+IFERROR(VLOOKUP($A3065,'2022'!$A:$O,15,FALSE),0)</f>
        <v>0</v>
      </c>
    </row>
    <row r="3066" spans="1:21" ht="12" hidden="1" x14ac:dyDescent="0.25">
      <c r="A3066" s="34">
        <v>73010111</v>
      </c>
      <c r="B3066" s="35" t="s">
        <v>199</v>
      </c>
      <c r="C3066" s="35" t="s">
        <v>5</v>
      </c>
      <c r="D3066" s="35">
        <f t="shared" si="2902"/>
        <v>8</v>
      </c>
      <c r="E3066" s="41">
        <f t="shared" ref="E3066:L3066" si="2917">SUBTOTAL(9,E3067:E3071)</f>
        <v>0</v>
      </c>
      <c r="F3066" s="41">
        <f t="shared" si="2917"/>
        <v>0</v>
      </c>
      <c r="G3066" s="41">
        <f t="shared" si="2917"/>
        <v>0</v>
      </c>
      <c r="H3066" s="41">
        <f t="shared" ref="H3066" si="2918">SUBTOTAL(9,H3067:H3071)</f>
        <v>0</v>
      </c>
      <c r="I3066" s="41">
        <f t="shared" ref="I3066" si="2919">SUBTOTAL(9,I3067:I3071)</f>
        <v>0</v>
      </c>
      <c r="J3066" s="41">
        <f t="shared" si="2917"/>
        <v>0</v>
      </c>
      <c r="K3066" s="41">
        <f t="shared" si="2917"/>
        <v>0</v>
      </c>
      <c r="L3066" s="41">
        <f t="shared" si="2917"/>
        <v>0</v>
      </c>
      <c r="M3066" s="41">
        <f t="shared" ref="M3066:N3066" si="2920">SUBTOTAL(9,M3067:M3071)</f>
        <v>0</v>
      </c>
      <c r="N3066" s="41">
        <f t="shared" si="2920"/>
        <v>0</v>
      </c>
      <c r="O3066" s="41">
        <f t="shared" ref="O3066:S3066" si="2921">SUBTOTAL(9,O3067:O3071)</f>
        <v>0</v>
      </c>
      <c r="P3066" s="41">
        <f t="shared" si="2921"/>
        <v>0</v>
      </c>
      <c r="Q3066" s="41">
        <f t="shared" si="2921"/>
        <v>0</v>
      </c>
      <c r="R3066" s="41">
        <f t="shared" si="2921"/>
        <v>0</v>
      </c>
      <c r="S3066" s="41">
        <f t="shared" si="2921"/>
        <v>0</v>
      </c>
      <c r="T3066" s="41">
        <f t="shared" ref="T3066:U3066" si="2922">SUBTOTAL(9,T3067:T3071)</f>
        <v>0</v>
      </c>
      <c r="U3066" s="41">
        <f t="shared" si="2922"/>
        <v>0</v>
      </c>
    </row>
    <row r="3067" spans="1:21" hidden="1" x14ac:dyDescent="0.2">
      <c r="A3067" s="3">
        <v>7301011101</v>
      </c>
      <c r="B3067" s="4" t="s">
        <v>471</v>
      </c>
      <c r="C3067" s="4" t="s">
        <v>9</v>
      </c>
      <c r="D3067" s="4">
        <f t="shared" si="2902"/>
        <v>10</v>
      </c>
      <c r="E3067" s="42">
        <f t="shared" ref="E3067:E3071" si="2923">+F3067+G3067+J3067+K3067+L3067+H3067+M3067+N3067+I3067+O3067+P3067+Q3067+R3067+S3067+T3067+U3067</f>
        <v>0</v>
      </c>
      <c r="F3067" s="42">
        <f>IFERROR(VLOOKUP($A3067,'2018'!$A$8:$C$209,3,FALSE),0)</f>
        <v>0</v>
      </c>
      <c r="G3067" s="42">
        <f>IFERROR(VLOOKUP($A3067,'2019'!$A$8:$C$282,3,FALSE),0)</f>
        <v>0</v>
      </c>
      <c r="H3067" s="42">
        <f>+IFERROR(VLOOKUP($A3067,'2020'!$A$14:$C$247,3,FALSE),0)</f>
        <v>0</v>
      </c>
      <c r="I3067" s="42">
        <f>+IFERROR(VLOOKUP($A3067,'2021'!$A$12:$C$276,3,FALSE),0)</f>
        <v>0</v>
      </c>
      <c r="J3067" s="42">
        <f>+IFERROR(VLOOKUP($A3067,'2022'!$A:$O,4,FALSE),0)</f>
        <v>0</v>
      </c>
      <c r="K3067" s="42">
        <f>+IFERROR(VLOOKUP($A3067,'2022'!$A:$O,5,FALSE),0)</f>
        <v>0</v>
      </c>
      <c r="L3067" s="42">
        <f>+IFERROR(VLOOKUP($A3067,'2022'!$A:$O,6,FALSE),0)</f>
        <v>0</v>
      </c>
      <c r="M3067" s="42">
        <f>+IFERROR(VLOOKUP($A3067,'2022'!$A:$O,7,FALSE),0)</f>
        <v>0</v>
      </c>
      <c r="N3067" s="42">
        <f>+IFERROR(VLOOKUP($A3067,'2022'!$A:$O,8,FALSE),0)</f>
        <v>0</v>
      </c>
      <c r="O3067" s="42">
        <f>+IFERROR(VLOOKUP($A3067,'2022'!$A:$O,9,FALSE),0)</f>
        <v>0</v>
      </c>
      <c r="P3067" s="42">
        <f>+IFERROR(VLOOKUP($A3067,'2022'!$A:$O,10,FALSE),0)</f>
        <v>0</v>
      </c>
      <c r="Q3067" s="42">
        <f>+IFERROR(VLOOKUP($A3067,'2022'!$A:$O,11,FALSE),0)</f>
        <v>0</v>
      </c>
      <c r="R3067" s="42">
        <f>+IFERROR(VLOOKUP($A3067,'2022'!$A:$O,12,FALSE),0)</f>
        <v>0</v>
      </c>
      <c r="S3067" s="42">
        <f>+IFERROR(VLOOKUP($A3067,'2022'!$A:$O,13,FALSE),0)</f>
        <v>0</v>
      </c>
      <c r="T3067" s="42">
        <f>+IFERROR(VLOOKUP($A3067,'2022'!$A:$O,14,FALSE),0)</f>
        <v>0</v>
      </c>
      <c r="U3067" s="42">
        <f>+IFERROR(VLOOKUP($A3067,'2022'!$A:$O,15,FALSE),0)</f>
        <v>0</v>
      </c>
    </row>
    <row r="3068" spans="1:21" hidden="1" x14ac:dyDescent="0.2">
      <c r="A3068" s="3">
        <v>7301011102</v>
      </c>
      <c r="B3068" s="4" t="s">
        <v>472</v>
      </c>
      <c r="C3068" s="4" t="s">
        <v>9</v>
      </c>
      <c r="D3068" s="4">
        <f t="shared" si="2902"/>
        <v>10</v>
      </c>
      <c r="E3068" s="42">
        <f t="shared" si="2923"/>
        <v>0</v>
      </c>
      <c r="F3068" s="42">
        <f>IFERROR(VLOOKUP($A3068,'2018'!$A$8:$C$209,3,FALSE),0)</f>
        <v>0</v>
      </c>
      <c r="G3068" s="42">
        <f>IFERROR(VLOOKUP($A3068,'2019'!$A$8:$C$282,3,FALSE),0)</f>
        <v>0</v>
      </c>
      <c r="H3068" s="42">
        <f>+IFERROR(VLOOKUP($A3068,'2020'!$A$14:$C$247,3,FALSE),0)</f>
        <v>0</v>
      </c>
      <c r="I3068" s="42">
        <f>+IFERROR(VLOOKUP($A3068,'2021'!$A$12:$C$276,3,FALSE),0)</f>
        <v>0</v>
      </c>
      <c r="J3068" s="42">
        <f>+IFERROR(VLOOKUP($A3068,'2022'!$A:$O,4,FALSE),0)</f>
        <v>0</v>
      </c>
      <c r="K3068" s="42">
        <f>+IFERROR(VLOOKUP($A3068,'2022'!$A:$O,5,FALSE),0)</f>
        <v>0</v>
      </c>
      <c r="L3068" s="42">
        <f>+IFERROR(VLOOKUP($A3068,'2022'!$A:$O,6,FALSE),0)</f>
        <v>0</v>
      </c>
      <c r="M3068" s="42">
        <f>+IFERROR(VLOOKUP($A3068,'2022'!$A:$O,7,FALSE),0)</f>
        <v>0</v>
      </c>
      <c r="N3068" s="42">
        <f>+IFERROR(VLOOKUP($A3068,'2022'!$A:$O,8,FALSE),0)</f>
        <v>0</v>
      </c>
      <c r="O3068" s="42">
        <f>+IFERROR(VLOOKUP($A3068,'2022'!$A:$O,9,FALSE),0)</f>
        <v>0</v>
      </c>
      <c r="P3068" s="42">
        <f>+IFERROR(VLOOKUP($A3068,'2022'!$A:$O,10,FALSE),0)</f>
        <v>0</v>
      </c>
      <c r="Q3068" s="42">
        <f>+IFERROR(VLOOKUP($A3068,'2022'!$A:$O,11,FALSE),0)</f>
        <v>0</v>
      </c>
      <c r="R3068" s="42">
        <f>+IFERROR(VLOOKUP($A3068,'2022'!$A:$O,12,FALSE),0)</f>
        <v>0</v>
      </c>
      <c r="S3068" s="42">
        <f>+IFERROR(VLOOKUP($A3068,'2022'!$A:$O,13,FALSE),0)</f>
        <v>0</v>
      </c>
      <c r="T3068" s="42">
        <f>+IFERROR(VLOOKUP($A3068,'2022'!$A:$O,14,FALSE),0)</f>
        <v>0</v>
      </c>
      <c r="U3068" s="42">
        <f>+IFERROR(VLOOKUP($A3068,'2022'!$A:$O,15,FALSE),0)</f>
        <v>0</v>
      </c>
    </row>
    <row r="3069" spans="1:21" hidden="1" x14ac:dyDescent="0.2">
      <c r="A3069" s="3">
        <v>7301011185</v>
      </c>
      <c r="B3069" s="4" t="s">
        <v>473</v>
      </c>
      <c r="C3069" s="4" t="s">
        <v>9</v>
      </c>
      <c r="D3069" s="4">
        <f t="shared" si="2902"/>
        <v>10</v>
      </c>
      <c r="E3069" s="42">
        <f t="shared" si="2923"/>
        <v>0</v>
      </c>
      <c r="F3069" s="42">
        <f>IFERROR(VLOOKUP($A3069,'2018'!$A$8:$C$209,3,FALSE),0)</f>
        <v>0</v>
      </c>
      <c r="G3069" s="42">
        <f>IFERROR(VLOOKUP($A3069,'2019'!$A$8:$C$282,3,FALSE),0)</f>
        <v>0</v>
      </c>
      <c r="H3069" s="42">
        <f>+IFERROR(VLOOKUP($A3069,'2020'!$A$14:$C$247,3,FALSE),0)</f>
        <v>0</v>
      </c>
      <c r="I3069" s="42">
        <f>+IFERROR(VLOOKUP($A3069,'2021'!$A$12:$C$276,3,FALSE),0)</f>
        <v>0</v>
      </c>
      <c r="J3069" s="42">
        <f>+IFERROR(VLOOKUP($A3069,'2022'!$A:$O,4,FALSE),0)</f>
        <v>0</v>
      </c>
      <c r="K3069" s="42">
        <f>+IFERROR(VLOOKUP($A3069,'2022'!$A:$O,5,FALSE),0)</f>
        <v>0</v>
      </c>
      <c r="L3069" s="42">
        <f>+IFERROR(VLOOKUP($A3069,'2022'!$A:$O,6,FALSE),0)</f>
        <v>0</v>
      </c>
      <c r="M3069" s="42">
        <f>+IFERROR(VLOOKUP($A3069,'2022'!$A:$O,7,FALSE),0)</f>
        <v>0</v>
      </c>
      <c r="N3069" s="42">
        <f>+IFERROR(VLOOKUP($A3069,'2022'!$A:$O,8,FALSE),0)</f>
        <v>0</v>
      </c>
      <c r="O3069" s="42">
        <f>+IFERROR(VLOOKUP($A3069,'2022'!$A:$O,9,FALSE),0)</f>
        <v>0</v>
      </c>
      <c r="P3069" s="42">
        <f>+IFERROR(VLOOKUP($A3069,'2022'!$A:$O,10,FALSE),0)</f>
        <v>0</v>
      </c>
      <c r="Q3069" s="42">
        <f>+IFERROR(VLOOKUP($A3069,'2022'!$A:$O,11,FALSE),0)</f>
        <v>0</v>
      </c>
      <c r="R3069" s="42">
        <f>+IFERROR(VLOOKUP($A3069,'2022'!$A:$O,12,FALSE),0)</f>
        <v>0</v>
      </c>
      <c r="S3069" s="42">
        <f>+IFERROR(VLOOKUP($A3069,'2022'!$A:$O,13,FALSE),0)</f>
        <v>0</v>
      </c>
      <c r="T3069" s="42">
        <f>+IFERROR(VLOOKUP($A3069,'2022'!$A:$O,14,FALSE),0)</f>
        <v>0</v>
      </c>
      <c r="U3069" s="42">
        <f>+IFERROR(VLOOKUP($A3069,'2022'!$A:$O,15,FALSE),0)</f>
        <v>0</v>
      </c>
    </row>
    <row r="3070" spans="1:21" hidden="1" x14ac:dyDescent="0.2">
      <c r="A3070" s="3">
        <v>7301011190</v>
      </c>
      <c r="B3070" s="4" t="s">
        <v>474</v>
      </c>
      <c r="C3070" s="4" t="s">
        <v>9</v>
      </c>
      <c r="D3070" s="4">
        <f t="shared" si="2902"/>
        <v>10</v>
      </c>
      <c r="E3070" s="42">
        <f t="shared" si="2923"/>
        <v>0</v>
      </c>
      <c r="F3070" s="42">
        <f>IFERROR(VLOOKUP($A3070,'2018'!$A$8:$C$209,3,FALSE),0)</f>
        <v>0</v>
      </c>
      <c r="G3070" s="42">
        <f>IFERROR(VLOOKUP($A3070,'2019'!$A$8:$C$282,3,FALSE),0)</f>
        <v>0</v>
      </c>
      <c r="H3070" s="42">
        <f>+IFERROR(VLOOKUP($A3070,'2020'!$A$14:$C$247,3,FALSE),0)</f>
        <v>0</v>
      </c>
      <c r="I3070" s="42">
        <f>+IFERROR(VLOOKUP($A3070,'2021'!$A$12:$C$276,3,FALSE),0)</f>
        <v>0</v>
      </c>
      <c r="J3070" s="42">
        <f>+IFERROR(VLOOKUP($A3070,'2022'!$A:$O,4,FALSE),0)</f>
        <v>0</v>
      </c>
      <c r="K3070" s="42">
        <f>+IFERROR(VLOOKUP($A3070,'2022'!$A:$O,5,FALSE),0)</f>
        <v>0</v>
      </c>
      <c r="L3070" s="42">
        <f>+IFERROR(VLOOKUP($A3070,'2022'!$A:$O,6,FALSE),0)</f>
        <v>0</v>
      </c>
      <c r="M3070" s="42">
        <f>+IFERROR(VLOOKUP($A3070,'2022'!$A:$O,7,FALSE),0)</f>
        <v>0</v>
      </c>
      <c r="N3070" s="42">
        <f>+IFERROR(VLOOKUP($A3070,'2022'!$A:$O,8,FALSE),0)</f>
        <v>0</v>
      </c>
      <c r="O3070" s="42">
        <f>+IFERROR(VLOOKUP($A3070,'2022'!$A:$O,9,FALSE),0)</f>
        <v>0</v>
      </c>
      <c r="P3070" s="42">
        <f>+IFERROR(VLOOKUP($A3070,'2022'!$A:$O,10,FALSE),0)</f>
        <v>0</v>
      </c>
      <c r="Q3070" s="42">
        <f>+IFERROR(VLOOKUP($A3070,'2022'!$A:$O,11,FALSE),0)</f>
        <v>0</v>
      </c>
      <c r="R3070" s="42">
        <f>+IFERROR(VLOOKUP($A3070,'2022'!$A:$O,12,FALSE),0)</f>
        <v>0</v>
      </c>
      <c r="S3070" s="42">
        <f>+IFERROR(VLOOKUP($A3070,'2022'!$A:$O,13,FALSE),0)</f>
        <v>0</v>
      </c>
      <c r="T3070" s="42">
        <f>+IFERROR(VLOOKUP($A3070,'2022'!$A:$O,14,FALSE),0)</f>
        <v>0</v>
      </c>
      <c r="U3070" s="42">
        <f>+IFERROR(VLOOKUP($A3070,'2022'!$A:$O,15,FALSE),0)</f>
        <v>0</v>
      </c>
    </row>
    <row r="3071" spans="1:21" hidden="1" x14ac:dyDescent="0.2">
      <c r="A3071" s="3">
        <v>7301011199</v>
      </c>
      <c r="B3071" s="4" t="s">
        <v>1253</v>
      </c>
      <c r="C3071" s="4" t="s">
        <v>9</v>
      </c>
      <c r="D3071" s="4">
        <f t="shared" si="2902"/>
        <v>10</v>
      </c>
      <c r="E3071" s="42">
        <f t="shared" si="2923"/>
        <v>0</v>
      </c>
      <c r="F3071" s="42">
        <f>IFERROR(VLOOKUP($A3071,'2018'!$A$8:$C$209,3,FALSE),0)</f>
        <v>0</v>
      </c>
      <c r="G3071" s="42">
        <f>IFERROR(VLOOKUP($A3071,'2019'!$A$8:$C$282,3,FALSE),0)</f>
        <v>0</v>
      </c>
      <c r="H3071" s="42">
        <f>+IFERROR(VLOOKUP($A3071,'2020'!$A$14:$C$247,3,FALSE),0)</f>
        <v>0</v>
      </c>
      <c r="I3071" s="42">
        <f>+IFERROR(VLOOKUP($A3071,'2021'!$A$12:$C$276,3,FALSE),0)</f>
        <v>0</v>
      </c>
      <c r="J3071" s="42">
        <f>+IFERROR(VLOOKUP($A3071,'2022'!$A:$O,4,FALSE),0)</f>
        <v>0</v>
      </c>
      <c r="K3071" s="42">
        <f>+IFERROR(VLOOKUP($A3071,'2022'!$A:$O,5,FALSE),0)</f>
        <v>0</v>
      </c>
      <c r="L3071" s="42">
        <f>+IFERROR(VLOOKUP($A3071,'2022'!$A:$O,6,FALSE),0)</f>
        <v>0</v>
      </c>
      <c r="M3071" s="42">
        <f>+IFERROR(VLOOKUP($A3071,'2022'!$A:$O,7,FALSE),0)</f>
        <v>0</v>
      </c>
      <c r="N3071" s="42">
        <f>+IFERROR(VLOOKUP($A3071,'2022'!$A:$O,8,FALSE),0)</f>
        <v>0</v>
      </c>
      <c r="O3071" s="42">
        <f>+IFERROR(VLOOKUP($A3071,'2022'!$A:$O,9,FALSE),0)</f>
        <v>0</v>
      </c>
      <c r="P3071" s="42">
        <f>+IFERROR(VLOOKUP($A3071,'2022'!$A:$O,10,FALSE),0)</f>
        <v>0</v>
      </c>
      <c r="Q3071" s="42">
        <f>+IFERROR(VLOOKUP($A3071,'2022'!$A:$O,11,FALSE),0)</f>
        <v>0</v>
      </c>
      <c r="R3071" s="42">
        <f>+IFERROR(VLOOKUP($A3071,'2022'!$A:$O,12,FALSE),0)</f>
        <v>0</v>
      </c>
      <c r="S3071" s="42">
        <f>+IFERROR(VLOOKUP($A3071,'2022'!$A:$O,13,FALSE),0)</f>
        <v>0</v>
      </c>
      <c r="T3071" s="42">
        <f>+IFERROR(VLOOKUP($A3071,'2022'!$A:$O,14,FALSE),0)</f>
        <v>0</v>
      </c>
      <c r="U3071" s="42">
        <f>+IFERROR(VLOOKUP($A3071,'2022'!$A:$O,15,FALSE),0)</f>
        <v>0</v>
      </c>
    </row>
    <row r="3072" spans="1:21" ht="12" hidden="1" x14ac:dyDescent="0.25">
      <c r="A3072" s="34">
        <v>73010112</v>
      </c>
      <c r="B3072" s="35" t="s">
        <v>200</v>
      </c>
      <c r="C3072" s="35" t="s">
        <v>5</v>
      </c>
      <c r="D3072" s="35">
        <f t="shared" si="2902"/>
        <v>8</v>
      </c>
      <c r="E3072" s="41">
        <f t="shared" ref="E3072:L3072" si="2924">SUBTOTAL(9,E3073:E3091)</f>
        <v>0</v>
      </c>
      <c r="F3072" s="41">
        <f t="shared" si="2924"/>
        <v>0</v>
      </c>
      <c r="G3072" s="41">
        <f t="shared" si="2924"/>
        <v>0</v>
      </c>
      <c r="H3072" s="41">
        <f t="shared" ref="H3072" si="2925">SUBTOTAL(9,H3073:H3091)</f>
        <v>0</v>
      </c>
      <c r="I3072" s="41">
        <f t="shared" ref="I3072" si="2926">SUBTOTAL(9,I3073:I3091)</f>
        <v>0</v>
      </c>
      <c r="J3072" s="41">
        <f t="shared" si="2924"/>
        <v>0</v>
      </c>
      <c r="K3072" s="41">
        <f t="shared" si="2924"/>
        <v>0</v>
      </c>
      <c r="L3072" s="41">
        <f t="shared" si="2924"/>
        <v>0</v>
      </c>
      <c r="M3072" s="41">
        <f t="shared" ref="M3072:N3072" si="2927">SUBTOTAL(9,M3073:M3091)</f>
        <v>0</v>
      </c>
      <c r="N3072" s="41">
        <f t="shared" si="2927"/>
        <v>0</v>
      </c>
      <c r="O3072" s="41">
        <f t="shared" ref="O3072:S3072" si="2928">SUBTOTAL(9,O3073:O3091)</f>
        <v>0</v>
      </c>
      <c r="P3072" s="41">
        <f t="shared" si="2928"/>
        <v>0</v>
      </c>
      <c r="Q3072" s="41">
        <f t="shared" si="2928"/>
        <v>0</v>
      </c>
      <c r="R3072" s="41">
        <f t="shared" si="2928"/>
        <v>0</v>
      </c>
      <c r="S3072" s="41">
        <f t="shared" si="2928"/>
        <v>0</v>
      </c>
      <c r="T3072" s="41">
        <f t="shared" ref="T3072:U3072" si="2929">SUBTOTAL(9,T3073:T3091)</f>
        <v>0</v>
      </c>
      <c r="U3072" s="41">
        <f t="shared" si="2929"/>
        <v>0</v>
      </c>
    </row>
    <row r="3073" spans="1:21" hidden="1" x14ac:dyDescent="0.2">
      <c r="A3073" s="3">
        <v>7301011201</v>
      </c>
      <c r="B3073" s="4" t="s">
        <v>475</v>
      </c>
      <c r="C3073" s="4" t="s">
        <v>9</v>
      </c>
      <c r="D3073" s="4">
        <f t="shared" si="2902"/>
        <v>10</v>
      </c>
      <c r="E3073" s="42">
        <f t="shared" ref="E3073:E3091" si="2930">+F3073+G3073+J3073+K3073+L3073+H3073+M3073+N3073+I3073+O3073+P3073+Q3073+R3073+S3073+T3073+U3073</f>
        <v>0</v>
      </c>
      <c r="F3073" s="42">
        <f>IFERROR(VLOOKUP($A3073,'2018'!$A$8:$C$209,3,FALSE),0)</f>
        <v>0</v>
      </c>
      <c r="G3073" s="42">
        <f>IFERROR(VLOOKUP($A3073,'2019'!$A$8:$C$282,3,FALSE),0)</f>
        <v>0</v>
      </c>
      <c r="H3073" s="42">
        <f>+IFERROR(VLOOKUP($A3073,'2020'!$A$14:$C$247,3,FALSE),0)</f>
        <v>0</v>
      </c>
      <c r="I3073" s="42">
        <f>+IFERROR(VLOOKUP($A3073,'2021'!$A$12:$C$276,3,FALSE),0)</f>
        <v>0</v>
      </c>
      <c r="J3073" s="42">
        <f>+IFERROR(VLOOKUP($A3073,'2022'!$A:$O,4,FALSE),0)</f>
        <v>0</v>
      </c>
      <c r="K3073" s="42">
        <f>+IFERROR(VLOOKUP($A3073,'2022'!$A:$O,5,FALSE),0)</f>
        <v>0</v>
      </c>
      <c r="L3073" s="42">
        <f>+IFERROR(VLOOKUP($A3073,'2022'!$A:$O,6,FALSE),0)</f>
        <v>0</v>
      </c>
      <c r="M3073" s="42">
        <f>+IFERROR(VLOOKUP($A3073,'2022'!$A:$O,7,FALSE),0)</f>
        <v>0</v>
      </c>
      <c r="N3073" s="42">
        <f>+IFERROR(VLOOKUP($A3073,'2022'!$A:$O,8,FALSE),0)</f>
        <v>0</v>
      </c>
      <c r="O3073" s="42">
        <f>+IFERROR(VLOOKUP($A3073,'2022'!$A:$O,9,FALSE),0)</f>
        <v>0</v>
      </c>
      <c r="P3073" s="42">
        <f>+IFERROR(VLOOKUP($A3073,'2022'!$A:$O,10,FALSE),0)</f>
        <v>0</v>
      </c>
      <c r="Q3073" s="42">
        <f>+IFERROR(VLOOKUP($A3073,'2022'!$A:$O,11,FALSE),0)</f>
        <v>0</v>
      </c>
      <c r="R3073" s="42">
        <f>+IFERROR(VLOOKUP($A3073,'2022'!$A:$O,12,FALSE),0)</f>
        <v>0</v>
      </c>
      <c r="S3073" s="42">
        <f>+IFERROR(VLOOKUP($A3073,'2022'!$A:$O,13,FALSE),0)</f>
        <v>0</v>
      </c>
      <c r="T3073" s="42">
        <f>+IFERROR(VLOOKUP($A3073,'2022'!$A:$O,14,FALSE),0)</f>
        <v>0</v>
      </c>
      <c r="U3073" s="42">
        <f>+IFERROR(VLOOKUP($A3073,'2022'!$A:$O,15,FALSE),0)</f>
        <v>0</v>
      </c>
    </row>
    <row r="3074" spans="1:21" hidden="1" x14ac:dyDescent="0.2">
      <c r="A3074" s="3">
        <v>7301011202</v>
      </c>
      <c r="B3074" s="4" t="s">
        <v>476</v>
      </c>
      <c r="C3074" s="4" t="s">
        <v>9</v>
      </c>
      <c r="D3074" s="4">
        <f t="shared" si="2902"/>
        <v>10</v>
      </c>
      <c r="E3074" s="42">
        <f t="shared" si="2930"/>
        <v>0</v>
      </c>
      <c r="F3074" s="42">
        <f>IFERROR(VLOOKUP($A3074,'2018'!$A$8:$C$209,3,FALSE),0)</f>
        <v>0</v>
      </c>
      <c r="G3074" s="42">
        <f>IFERROR(VLOOKUP($A3074,'2019'!$A$8:$C$282,3,FALSE),0)</f>
        <v>0</v>
      </c>
      <c r="H3074" s="42">
        <f>+IFERROR(VLOOKUP($A3074,'2020'!$A$14:$C$247,3,FALSE),0)</f>
        <v>0</v>
      </c>
      <c r="I3074" s="42">
        <f>+IFERROR(VLOOKUP($A3074,'2021'!$A$12:$C$276,3,FALSE),0)</f>
        <v>0</v>
      </c>
      <c r="J3074" s="42">
        <f>+IFERROR(VLOOKUP($A3074,'2022'!$A:$O,4,FALSE),0)</f>
        <v>0</v>
      </c>
      <c r="K3074" s="42">
        <f>+IFERROR(VLOOKUP($A3074,'2022'!$A:$O,5,FALSE),0)</f>
        <v>0</v>
      </c>
      <c r="L3074" s="42">
        <f>+IFERROR(VLOOKUP($A3074,'2022'!$A:$O,6,FALSE),0)</f>
        <v>0</v>
      </c>
      <c r="M3074" s="42">
        <f>+IFERROR(VLOOKUP($A3074,'2022'!$A:$O,7,FALSE),0)</f>
        <v>0</v>
      </c>
      <c r="N3074" s="42">
        <f>+IFERROR(VLOOKUP($A3074,'2022'!$A:$O,8,FALSE),0)</f>
        <v>0</v>
      </c>
      <c r="O3074" s="42">
        <f>+IFERROR(VLOOKUP($A3074,'2022'!$A:$O,9,FALSE),0)</f>
        <v>0</v>
      </c>
      <c r="P3074" s="42">
        <f>+IFERROR(VLOOKUP($A3074,'2022'!$A:$O,10,FALSE),0)</f>
        <v>0</v>
      </c>
      <c r="Q3074" s="42">
        <f>+IFERROR(VLOOKUP($A3074,'2022'!$A:$O,11,FALSE),0)</f>
        <v>0</v>
      </c>
      <c r="R3074" s="42">
        <f>+IFERROR(VLOOKUP($A3074,'2022'!$A:$O,12,FALSE),0)</f>
        <v>0</v>
      </c>
      <c r="S3074" s="42">
        <f>+IFERROR(VLOOKUP($A3074,'2022'!$A:$O,13,FALSE),0)</f>
        <v>0</v>
      </c>
      <c r="T3074" s="42">
        <f>+IFERROR(VLOOKUP($A3074,'2022'!$A:$O,14,FALSE),0)</f>
        <v>0</v>
      </c>
      <c r="U3074" s="42">
        <f>+IFERROR(VLOOKUP($A3074,'2022'!$A:$O,15,FALSE),0)</f>
        <v>0</v>
      </c>
    </row>
    <row r="3075" spans="1:21" hidden="1" x14ac:dyDescent="0.2">
      <c r="A3075" s="3">
        <v>7301011203</v>
      </c>
      <c r="B3075" s="4" t="s">
        <v>477</v>
      </c>
      <c r="C3075" s="4" t="s">
        <v>9</v>
      </c>
      <c r="D3075" s="4">
        <f t="shared" si="2902"/>
        <v>10</v>
      </c>
      <c r="E3075" s="42">
        <f t="shared" si="2930"/>
        <v>0</v>
      </c>
      <c r="F3075" s="42">
        <f>IFERROR(VLOOKUP($A3075,'2018'!$A$8:$C$209,3,FALSE),0)</f>
        <v>0</v>
      </c>
      <c r="G3075" s="42">
        <f>IFERROR(VLOOKUP($A3075,'2019'!$A$8:$C$282,3,FALSE),0)</f>
        <v>0</v>
      </c>
      <c r="H3075" s="42">
        <f>+IFERROR(VLOOKUP($A3075,'2020'!$A$14:$C$247,3,FALSE),0)</f>
        <v>0</v>
      </c>
      <c r="I3075" s="42">
        <f>+IFERROR(VLOOKUP($A3075,'2021'!$A$12:$C$276,3,FALSE),0)</f>
        <v>0</v>
      </c>
      <c r="J3075" s="42">
        <f>+IFERROR(VLOOKUP($A3075,'2022'!$A:$O,4,FALSE),0)</f>
        <v>0</v>
      </c>
      <c r="K3075" s="42">
        <f>+IFERROR(VLOOKUP($A3075,'2022'!$A:$O,5,FALSE),0)</f>
        <v>0</v>
      </c>
      <c r="L3075" s="42">
        <f>+IFERROR(VLOOKUP($A3075,'2022'!$A:$O,6,FALSE),0)</f>
        <v>0</v>
      </c>
      <c r="M3075" s="42">
        <f>+IFERROR(VLOOKUP($A3075,'2022'!$A:$O,7,FALSE),0)</f>
        <v>0</v>
      </c>
      <c r="N3075" s="42">
        <f>+IFERROR(VLOOKUP($A3075,'2022'!$A:$O,8,FALSE),0)</f>
        <v>0</v>
      </c>
      <c r="O3075" s="42">
        <f>+IFERROR(VLOOKUP($A3075,'2022'!$A:$O,9,FALSE),0)</f>
        <v>0</v>
      </c>
      <c r="P3075" s="42">
        <f>+IFERROR(VLOOKUP($A3075,'2022'!$A:$O,10,FALSE),0)</f>
        <v>0</v>
      </c>
      <c r="Q3075" s="42">
        <f>+IFERROR(VLOOKUP($A3075,'2022'!$A:$O,11,FALSE),0)</f>
        <v>0</v>
      </c>
      <c r="R3075" s="42">
        <f>+IFERROR(VLOOKUP($A3075,'2022'!$A:$O,12,FALSE),0)</f>
        <v>0</v>
      </c>
      <c r="S3075" s="42">
        <f>+IFERROR(VLOOKUP($A3075,'2022'!$A:$O,13,FALSE),0)</f>
        <v>0</v>
      </c>
      <c r="T3075" s="42">
        <f>+IFERROR(VLOOKUP($A3075,'2022'!$A:$O,14,FALSE),0)</f>
        <v>0</v>
      </c>
      <c r="U3075" s="42">
        <f>+IFERROR(VLOOKUP($A3075,'2022'!$A:$O,15,FALSE),0)</f>
        <v>0</v>
      </c>
    </row>
    <row r="3076" spans="1:21" hidden="1" x14ac:dyDescent="0.2">
      <c r="A3076" s="3">
        <v>7301011204</v>
      </c>
      <c r="B3076" s="4" t="s">
        <v>478</v>
      </c>
      <c r="C3076" s="4" t="s">
        <v>9</v>
      </c>
      <c r="D3076" s="4">
        <f t="shared" si="2902"/>
        <v>10</v>
      </c>
      <c r="E3076" s="42">
        <f t="shared" si="2930"/>
        <v>0</v>
      </c>
      <c r="F3076" s="42">
        <f>IFERROR(VLOOKUP($A3076,'2018'!$A$8:$C$209,3,FALSE),0)</f>
        <v>0</v>
      </c>
      <c r="G3076" s="42">
        <f>IFERROR(VLOOKUP($A3076,'2019'!$A$8:$C$282,3,FALSE),0)</f>
        <v>0</v>
      </c>
      <c r="H3076" s="42">
        <f>+IFERROR(VLOOKUP($A3076,'2020'!$A$14:$C$247,3,FALSE),0)</f>
        <v>0</v>
      </c>
      <c r="I3076" s="42">
        <f>+IFERROR(VLOOKUP($A3076,'2021'!$A$12:$C$276,3,FALSE),0)</f>
        <v>0</v>
      </c>
      <c r="J3076" s="42">
        <f>+IFERROR(VLOOKUP($A3076,'2022'!$A:$O,4,FALSE),0)</f>
        <v>0</v>
      </c>
      <c r="K3076" s="42">
        <f>+IFERROR(VLOOKUP($A3076,'2022'!$A:$O,5,FALSE),0)</f>
        <v>0</v>
      </c>
      <c r="L3076" s="42">
        <f>+IFERROR(VLOOKUP($A3076,'2022'!$A:$O,6,FALSE),0)</f>
        <v>0</v>
      </c>
      <c r="M3076" s="42">
        <f>+IFERROR(VLOOKUP($A3076,'2022'!$A:$O,7,FALSE),0)</f>
        <v>0</v>
      </c>
      <c r="N3076" s="42">
        <f>+IFERROR(VLOOKUP($A3076,'2022'!$A:$O,8,FALSE),0)</f>
        <v>0</v>
      </c>
      <c r="O3076" s="42">
        <f>+IFERROR(VLOOKUP($A3076,'2022'!$A:$O,9,FALSE),0)</f>
        <v>0</v>
      </c>
      <c r="P3076" s="42">
        <f>+IFERROR(VLOOKUP($A3076,'2022'!$A:$O,10,FALSE),0)</f>
        <v>0</v>
      </c>
      <c r="Q3076" s="42">
        <f>+IFERROR(VLOOKUP($A3076,'2022'!$A:$O,11,FALSE),0)</f>
        <v>0</v>
      </c>
      <c r="R3076" s="42">
        <f>+IFERROR(VLOOKUP($A3076,'2022'!$A:$O,12,FALSE),0)</f>
        <v>0</v>
      </c>
      <c r="S3076" s="42">
        <f>+IFERROR(VLOOKUP($A3076,'2022'!$A:$O,13,FALSE),0)</f>
        <v>0</v>
      </c>
      <c r="T3076" s="42">
        <f>+IFERROR(VLOOKUP($A3076,'2022'!$A:$O,14,FALSE),0)</f>
        <v>0</v>
      </c>
      <c r="U3076" s="42">
        <f>+IFERROR(VLOOKUP($A3076,'2022'!$A:$O,15,FALSE),0)</f>
        <v>0</v>
      </c>
    </row>
    <row r="3077" spans="1:21" ht="12" hidden="1" customHeight="1" x14ac:dyDescent="0.2">
      <c r="A3077" s="3">
        <v>7301011205</v>
      </c>
      <c r="B3077" s="4" t="s">
        <v>479</v>
      </c>
      <c r="C3077" s="4" t="s">
        <v>9</v>
      </c>
      <c r="D3077" s="4">
        <f t="shared" si="2902"/>
        <v>10</v>
      </c>
      <c r="E3077" s="42">
        <f t="shared" si="2930"/>
        <v>0</v>
      </c>
      <c r="F3077" s="42">
        <f>IFERROR(VLOOKUP($A3077,'2018'!$A$8:$C$209,3,FALSE),0)</f>
        <v>0</v>
      </c>
      <c r="G3077" s="42">
        <f>IFERROR(VLOOKUP($A3077,'2019'!$A$8:$C$282,3,FALSE),0)</f>
        <v>0</v>
      </c>
      <c r="H3077" s="42">
        <f>+IFERROR(VLOOKUP($A3077,'2020'!$A$14:$C$247,3,FALSE),0)</f>
        <v>0</v>
      </c>
      <c r="I3077" s="42">
        <f>+IFERROR(VLOOKUP($A3077,'2021'!$A$12:$C$276,3,FALSE),0)</f>
        <v>0</v>
      </c>
      <c r="J3077" s="42">
        <f>+IFERROR(VLOOKUP($A3077,'2022'!$A:$O,4,FALSE),0)</f>
        <v>0</v>
      </c>
      <c r="K3077" s="42">
        <f>+IFERROR(VLOOKUP($A3077,'2022'!$A:$O,5,FALSE),0)</f>
        <v>0</v>
      </c>
      <c r="L3077" s="42">
        <f>+IFERROR(VLOOKUP($A3077,'2022'!$A:$O,6,FALSE),0)</f>
        <v>0</v>
      </c>
      <c r="M3077" s="42">
        <f>+IFERROR(VLOOKUP($A3077,'2022'!$A:$O,7,FALSE),0)</f>
        <v>0</v>
      </c>
      <c r="N3077" s="42">
        <f>+IFERROR(VLOOKUP($A3077,'2022'!$A:$O,8,FALSE),0)</f>
        <v>0</v>
      </c>
      <c r="O3077" s="42">
        <f>+IFERROR(VLOOKUP($A3077,'2022'!$A:$O,9,FALSE),0)</f>
        <v>0</v>
      </c>
      <c r="P3077" s="42">
        <f>+IFERROR(VLOOKUP($A3077,'2022'!$A:$O,10,FALSE),0)</f>
        <v>0</v>
      </c>
      <c r="Q3077" s="42">
        <f>+IFERROR(VLOOKUP($A3077,'2022'!$A:$O,11,FALSE),0)</f>
        <v>0</v>
      </c>
      <c r="R3077" s="42">
        <f>+IFERROR(VLOOKUP($A3077,'2022'!$A:$O,12,FALSE),0)</f>
        <v>0</v>
      </c>
      <c r="S3077" s="42">
        <f>+IFERROR(VLOOKUP($A3077,'2022'!$A:$O,13,FALSE),0)</f>
        <v>0</v>
      </c>
      <c r="T3077" s="42">
        <f>+IFERROR(VLOOKUP($A3077,'2022'!$A:$O,14,FALSE),0)</f>
        <v>0</v>
      </c>
      <c r="U3077" s="42">
        <f>+IFERROR(VLOOKUP($A3077,'2022'!$A:$O,15,FALSE),0)</f>
        <v>0</v>
      </c>
    </row>
    <row r="3078" spans="1:21" hidden="1" x14ac:dyDescent="0.2">
      <c r="A3078" s="3">
        <v>7301011206</v>
      </c>
      <c r="B3078" s="4" t="s">
        <v>480</v>
      </c>
      <c r="C3078" s="4" t="s">
        <v>9</v>
      </c>
      <c r="D3078" s="4">
        <f t="shared" si="2902"/>
        <v>10</v>
      </c>
      <c r="E3078" s="42">
        <f t="shared" si="2930"/>
        <v>0</v>
      </c>
      <c r="F3078" s="42">
        <f>IFERROR(VLOOKUP($A3078,'2018'!$A$8:$C$209,3,FALSE),0)</f>
        <v>0</v>
      </c>
      <c r="G3078" s="42">
        <f>IFERROR(VLOOKUP($A3078,'2019'!$A$8:$C$282,3,FALSE),0)</f>
        <v>0</v>
      </c>
      <c r="H3078" s="42">
        <f>+IFERROR(VLOOKUP($A3078,'2020'!$A$14:$C$247,3,FALSE),0)</f>
        <v>0</v>
      </c>
      <c r="I3078" s="42">
        <f>+IFERROR(VLOOKUP($A3078,'2021'!$A$12:$C$276,3,FALSE),0)</f>
        <v>0</v>
      </c>
      <c r="J3078" s="42">
        <f>+IFERROR(VLOOKUP($A3078,'2022'!$A:$O,4,FALSE),0)</f>
        <v>0</v>
      </c>
      <c r="K3078" s="42">
        <f>+IFERROR(VLOOKUP($A3078,'2022'!$A:$O,5,FALSE),0)</f>
        <v>0</v>
      </c>
      <c r="L3078" s="42">
        <f>+IFERROR(VLOOKUP($A3078,'2022'!$A:$O,6,FALSE),0)</f>
        <v>0</v>
      </c>
      <c r="M3078" s="42">
        <f>+IFERROR(VLOOKUP($A3078,'2022'!$A:$O,7,FALSE),0)</f>
        <v>0</v>
      </c>
      <c r="N3078" s="42">
        <f>+IFERROR(VLOOKUP($A3078,'2022'!$A:$O,8,FALSE),0)</f>
        <v>0</v>
      </c>
      <c r="O3078" s="42">
        <f>+IFERROR(VLOOKUP($A3078,'2022'!$A:$O,9,FALSE),0)</f>
        <v>0</v>
      </c>
      <c r="P3078" s="42">
        <f>+IFERROR(VLOOKUP($A3078,'2022'!$A:$O,10,FALSE),0)</f>
        <v>0</v>
      </c>
      <c r="Q3078" s="42">
        <f>+IFERROR(VLOOKUP($A3078,'2022'!$A:$O,11,FALSE),0)</f>
        <v>0</v>
      </c>
      <c r="R3078" s="42">
        <f>+IFERROR(VLOOKUP($A3078,'2022'!$A:$O,12,FALSE),0)</f>
        <v>0</v>
      </c>
      <c r="S3078" s="42">
        <f>+IFERROR(VLOOKUP($A3078,'2022'!$A:$O,13,FALSE),0)</f>
        <v>0</v>
      </c>
      <c r="T3078" s="42">
        <f>+IFERROR(VLOOKUP($A3078,'2022'!$A:$O,14,FALSE),0)</f>
        <v>0</v>
      </c>
      <c r="U3078" s="42">
        <f>+IFERROR(VLOOKUP($A3078,'2022'!$A:$O,15,FALSE),0)</f>
        <v>0</v>
      </c>
    </row>
    <row r="3079" spans="1:21" hidden="1" x14ac:dyDescent="0.2">
      <c r="A3079" s="3">
        <v>7301011207</v>
      </c>
      <c r="B3079" s="4" t="s">
        <v>481</v>
      </c>
      <c r="C3079" s="4" t="s">
        <v>9</v>
      </c>
      <c r="D3079" s="4">
        <f t="shared" si="2902"/>
        <v>10</v>
      </c>
      <c r="E3079" s="42">
        <f t="shared" si="2930"/>
        <v>0</v>
      </c>
      <c r="F3079" s="42">
        <f>IFERROR(VLOOKUP($A3079,'2018'!$A$8:$C$209,3,FALSE),0)</f>
        <v>0</v>
      </c>
      <c r="G3079" s="42">
        <f>IFERROR(VLOOKUP($A3079,'2019'!$A$8:$C$282,3,FALSE),0)</f>
        <v>0</v>
      </c>
      <c r="H3079" s="42">
        <f>+IFERROR(VLOOKUP($A3079,'2020'!$A$14:$C$247,3,FALSE),0)</f>
        <v>0</v>
      </c>
      <c r="I3079" s="42">
        <f>+IFERROR(VLOOKUP($A3079,'2021'!$A$12:$C$276,3,FALSE),0)</f>
        <v>0</v>
      </c>
      <c r="J3079" s="42">
        <f>+IFERROR(VLOOKUP($A3079,'2022'!$A:$O,4,FALSE),0)</f>
        <v>0</v>
      </c>
      <c r="K3079" s="42">
        <f>+IFERROR(VLOOKUP($A3079,'2022'!$A:$O,5,FALSE),0)</f>
        <v>0</v>
      </c>
      <c r="L3079" s="42">
        <f>+IFERROR(VLOOKUP($A3079,'2022'!$A:$O,6,FALSE),0)</f>
        <v>0</v>
      </c>
      <c r="M3079" s="42">
        <f>+IFERROR(VLOOKUP($A3079,'2022'!$A:$O,7,FALSE),0)</f>
        <v>0</v>
      </c>
      <c r="N3079" s="42">
        <f>+IFERROR(VLOOKUP($A3079,'2022'!$A:$O,8,FALSE),0)</f>
        <v>0</v>
      </c>
      <c r="O3079" s="42">
        <f>+IFERROR(VLOOKUP($A3079,'2022'!$A:$O,9,FALSE),0)</f>
        <v>0</v>
      </c>
      <c r="P3079" s="42">
        <f>+IFERROR(VLOOKUP($A3079,'2022'!$A:$O,10,FALSE),0)</f>
        <v>0</v>
      </c>
      <c r="Q3079" s="42">
        <f>+IFERROR(VLOOKUP($A3079,'2022'!$A:$O,11,FALSE),0)</f>
        <v>0</v>
      </c>
      <c r="R3079" s="42">
        <f>+IFERROR(VLOOKUP($A3079,'2022'!$A:$O,12,FALSE),0)</f>
        <v>0</v>
      </c>
      <c r="S3079" s="42">
        <f>+IFERROR(VLOOKUP($A3079,'2022'!$A:$O,13,FALSE),0)</f>
        <v>0</v>
      </c>
      <c r="T3079" s="42">
        <f>+IFERROR(VLOOKUP($A3079,'2022'!$A:$O,14,FALSE),0)</f>
        <v>0</v>
      </c>
      <c r="U3079" s="42">
        <f>+IFERROR(VLOOKUP($A3079,'2022'!$A:$O,15,FALSE),0)</f>
        <v>0</v>
      </c>
    </row>
    <row r="3080" spans="1:21" hidden="1" x14ac:dyDescent="0.2">
      <c r="A3080" s="3">
        <v>7301011208</v>
      </c>
      <c r="B3080" s="4" t="s">
        <v>482</v>
      </c>
      <c r="C3080" s="4" t="s">
        <v>9</v>
      </c>
      <c r="D3080" s="4">
        <f t="shared" si="2902"/>
        <v>10</v>
      </c>
      <c r="E3080" s="42">
        <f t="shared" si="2930"/>
        <v>0</v>
      </c>
      <c r="F3080" s="42">
        <f>IFERROR(VLOOKUP($A3080,'2018'!$A$8:$C$209,3,FALSE),0)</f>
        <v>0</v>
      </c>
      <c r="G3080" s="42">
        <f>IFERROR(VLOOKUP($A3080,'2019'!$A$8:$C$282,3,FALSE),0)</f>
        <v>0</v>
      </c>
      <c r="H3080" s="42">
        <f>+IFERROR(VLOOKUP($A3080,'2020'!$A$14:$C$247,3,FALSE),0)</f>
        <v>0</v>
      </c>
      <c r="I3080" s="42">
        <f>+IFERROR(VLOOKUP($A3080,'2021'!$A$12:$C$276,3,FALSE),0)</f>
        <v>0</v>
      </c>
      <c r="J3080" s="42">
        <f>+IFERROR(VLOOKUP($A3080,'2022'!$A:$O,4,FALSE),0)</f>
        <v>0</v>
      </c>
      <c r="K3080" s="42">
        <f>+IFERROR(VLOOKUP($A3080,'2022'!$A:$O,5,FALSE),0)</f>
        <v>0</v>
      </c>
      <c r="L3080" s="42">
        <f>+IFERROR(VLOOKUP($A3080,'2022'!$A:$O,6,FALSE),0)</f>
        <v>0</v>
      </c>
      <c r="M3080" s="42">
        <f>+IFERROR(VLOOKUP($A3080,'2022'!$A:$O,7,FALSE),0)</f>
        <v>0</v>
      </c>
      <c r="N3080" s="42">
        <f>+IFERROR(VLOOKUP($A3080,'2022'!$A:$O,8,FALSE),0)</f>
        <v>0</v>
      </c>
      <c r="O3080" s="42">
        <f>+IFERROR(VLOOKUP($A3080,'2022'!$A:$O,9,FALSE),0)</f>
        <v>0</v>
      </c>
      <c r="P3080" s="42">
        <f>+IFERROR(VLOOKUP($A3080,'2022'!$A:$O,10,FALSE),0)</f>
        <v>0</v>
      </c>
      <c r="Q3080" s="42">
        <f>+IFERROR(VLOOKUP($A3080,'2022'!$A:$O,11,FALSE),0)</f>
        <v>0</v>
      </c>
      <c r="R3080" s="42">
        <f>+IFERROR(VLOOKUP($A3080,'2022'!$A:$O,12,FALSE),0)</f>
        <v>0</v>
      </c>
      <c r="S3080" s="42">
        <f>+IFERROR(VLOOKUP($A3080,'2022'!$A:$O,13,FALSE),0)</f>
        <v>0</v>
      </c>
      <c r="T3080" s="42">
        <f>+IFERROR(VLOOKUP($A3080,'2022'!$A:$O,14,FALSE),0)</f>
        <v>0</v>
      </c>
      <c r="U3080" s="42">
        <f>+IFERROR(VLOOKUP($A3080,'2022'!$A:$O,15,FALSE),0)</f>
        <v>0</v>
      </c>
    </row>
    <row r="3081" spans="1:21" hidden="1" x14ac:dyDescent="0.2">
      <c r="A3081" s="3">
        <v>7301011209</v>
      </c>
      <c r="B3081" s="4" t="s">
        <v>488</v>
      </c>
      <c r="C3081" s="4" t="s">
        <v>9</v>
      </c>
      <c r="D3081" s="4">
        <f t="shared" si="2902"/>
        <v>10</v>
      </c>
      <c r="E3081" s="42">
        <f t="shared" si="2930"/>
        <v>0</v>
      </c>
      <c r="F3081" s="42">
        <f>IFERROR(VLOOKUP($A3081,'2018'!$A$8:$C$209,3,FALSE),0)</f>
        <v>0</v>
      </c>
      <c r="G3081" s="42">
        <f>IFERROR(VLOOKUP($A3081,'2019'!$A$8:$C$282,3,FALSE),0)</f>
        <v>0</v>
      </c>
      <c r="H3081" s="42">
        <f>+IFERROR(VLOOKUP($A3081,'2020'!$A$14:$C$247,3,FALSE),0)</f>
        <v>0</v>
      </c>
      <c r="I3081" s="42">
        <f>+IFERROR(VLOOKUP($A3081,'2021'!$A$12:$C$276,3,FALSE),0)</f>
        <v>0</v>
      </c>
      <c r="J3081" s="42">
        <f>+IFERROR(VLOOKUP($A3081,'2022'!$A:$O,4,FALSE),0)</f>
        <v>0</v>
      </c>
      <c r="K3081" s="42">
        <f>+IFERROR(VLOOKUP($A3081,'2022'!$A:$O,5,FALSE),0)</f>
        <v>0</v>
      </c>
      <c r="L3081" s="42">
        <f>+IFERROR(VLOOKUP($A3081,'2022'!$A:$O,6,FALSE),0)</f>
        <v>0</v>
      </c>
      <c r="M3081" s="42">
        <f>+IFERROR(VLOOKUP($A3081,'2022'!$A:$O,7,FALSE),0)</f>
        <v>0</v>
      </c>
      <c r="N3081" s="42">
        <f>+IFERROR(VLOOKUP($A3081,'2022'!$A:$O,8,FALSE),0)</f>
        <v>0</v>
      </c>
      <c r="O3081" s="42">
        <f>+IFERROR(VLOOKUP($A3081,'2022'!$A:$O,9,FALSE),0)</f>
        <v>0</v>
      </c>
      <c r="P3081" s="42">
        <f>+IFERROR(VLOOKUP($A3081,'2022'!$A:$O,10,FALSE),0)</f>
        <v>0</v>
      </c>
      <c r="Q3081" s="42">
        <f>+IFERROR(VLOOKUP($A3081,'2022'!$A:$O,11,FALSE),0)</f>
        <v>0</v>
      </c>
      <c r="R3081" s="42">
        <f>+IFERROR(VLOOKUP($A3081,'2022'!$A:$O,12,FALSE),0)</f>
        <v>0</v>
      </c>
      <c r="S3081" s="42">
        <f>+IFERROR(VLOOKUP($A3081,'2022'!$A:$O,13,FALSE),0)</f>
        <v>0</v>
      </c>
      <c r="T3081" s="42">
        <f>+IFERROR(VLOOKUP($A3081,'2022'!$A:$O,14,FALSE),0)</f>
        <v>0</v>
      </c>
      <c r="U3081" s="42">
        <f>+IFERROR(VLOOKUP($A3081,'2022'!$A:$O,15,FALSE),0)</f>
        <v>0</v>
      </c>
    </row>
    <row r="3082" spans="1:21" hidden="1" x14ac:dyDescent="0.2">
      <c r="A3082" s="3">
        <v>7301011210</v>
      </c>
      <c r="B3082" s="4" t="s">
        <v>483</v>
      </c>
      <c r="C3082" s="4" t="s">
        <v>9</v>
      </c>
      <c r="D3082" s="4">
        <f t="shared" si="2902"/>
        <v>10</v>
      </c>
      <c r="E3082" s="42">
        <f t="shared" si="2930"/>
        <v>0</v>
      </c>
      <c r="F3082" s="42">
        <f>IFERROR(VLOOKUP($A3082,'2018'!$A$8:$C$209,3,FALSE),0)</f>
        <v>0</v>
      </c>
      <c r="G3082" s="42">
        <f>IFERROR(VLOOKUP($A3082,'2019'!$A$8:$C$282,3,FALSE),0)</f>
        <v>0</v>
      </c>
      <c r="H3082" s="42">
        <f>+IFERROR(VLOOKUP($A3082,'2020'!$A$14:$C$247,3,FALSE),0)</f>
        <v>0</v>
      </c>
      <c r="I3082" s="42">
        <f>+IFERROR(VLOOKUP($A3082,'2021'!$A$12:$C$276,3,FALSE),0)</f>
        <v>0</v>
      </c>
      <c r="J3082" s="42">
        <f>+IFERROR(VLOOKUP($A3082,'2022'!$A:$O,4,FALSE),0)</f>
        <v>0</v>
      </c>
      <c r="K3082" s="42">
        <f>+IFERROR(VLOOKUP($A3082,'2022'!$A:$O,5,FALSE),0)</f>
        <v>0</v>
      </c>
      <c r="L3082" s="42">
        <f>+IFERROR(VLOOKUP($A3082,'2022'!$A:$O,6,FALSE),0)</f>
        <v>0</v>
      </c>
      <c r="M3082" s="42">
        <f>+IFERROR(VLOOKUP($A3082,'2022'!$A:$O,7,FALSE),0)</f>
        <v>0</v>
      </c>
      <c r="N3082" s="42">
        <f>+IFERROR(VLOOKUP($A3082,'2022'!$A:$O,8,FALSE),0)</f>
        <v>0</v>
      </c>
      <c r="O3082" s="42">
        <f>+IFERROR(VLOOKUP($A3082,'2022'!$A:$O,9,FALSE),0)</f>
        <v>0</v>
      </c>
      <c r="P3082" s="42">
        <f>+IFERROR(VLOOKUP($A3082,'2022'!$A:$O,10,FALSE),0)</f>
        <v>0</v>
      </c>
      <c r="Q3082" s="42">
        <f>+IFERROR(VLOOKUP($A3082,'2022'!$A:$O,11,FALSE),0)</f>
        <v>0</v>
      </c>
      <c r="R3082" s="42">
        <f>+IFERROR(VLOOKUP($A3082,'2022'!$A:$O,12,FALSE),0)</f>
        <v>0</v>
      </c>
      <c r="S3082" s="42">
        <f>+IFERROR(VLOOKUP($A3082,'2022'!$A:$O,13,FALSE),0)</f>
        <v>0</v>
      </c>
      <c r="T3082" s="42">
        <f>+IFERROR(VLOOKUP($A3082,'2022'!$A:$O,14,FALSE),0)</f>
        <v>0</v>
      </c>
      <c r="U3082" s="42">
        <f>+IFERROR(VLOOKUP($A3082,'2022'!$A:$O,15,FALSE),0)</f>
        <v>0</v>
      </c>
    </row>
    <row r="3083" spans="1:21" hidden="1" x14ac:dyDescent="0.2">
      <c r="A3083" s="3">
        <v>7301011211</v>
      </c>
      <c r="B3083" s="4" t="s">
        <v>484</v>
      </c>
      <c r="C3083" s="4" t="s">
        <v>9</v>
      </c>
      <c r="D3083" s="4">
        <f t="shared" si="2902"/>
        <v>10</v>
      </c>
      <c r="E3083" s="42">
        <f t="shared" si="2930"/>
        <v>0</v>
      </c>
      <c r="F3083" s="42">
        <f>IFERROR(VLOOKUP($A3083,'2018'!$A$8:$C$209,3,FALSE),0)</f>
        <v>0</v>
      </c>
      <c r="G3083" s="42">
        <f>IFERROR(VLOOKUP($A3083,'2019'!$A$8:$C$282,3,FALSE),0)</f>
        <v>0</v>
      </c>
      <c r="H3083" s="42">
        <f>+IFERROR(VLOOKUP($A3083,'2020'!$A$14:$C$247,3,FALSE),0)</f>
        <v>0</v>
      </c>
      <c r="I3083" s="42">
        <f>+IFERROR(VLOOKUP($A3083,'2021'!$A$12:$C$276,3,FALSE),0)</f>
        <v>0</v>
      </c>
      <c r="J3083" s="42">
        <f>+IFERROR(VLOOKUP($A3083,'2022'!$A:$O,4,FALSE),0)</f>
        <v>0</v>
      </c>
      <c r="K3083" s="42">
        <f>+IFERROR(VLOOKUP($A3083,'2022'!$A:$O,5,FALSE),0)</f>
        <v>0</v>
      </c>
      <c r="L3083" s="42">
        <f>+IFERROR(VLOOKUP($A3083,'2022'!$A:$O,6,FALSE),0)</f>
        <v>0</v>
      </c>
      <c r="M3083" s="42">
        <f>+IFERROR(VLOOKUP($A3083,'2022'!$A:$O,7,FALSE),0)</f>
        <v>0</v>
      </c>
      <c r="N3083" s="42">
        <f>+IFERROR(VLOOKUP($A3083,'2022'!$A:$O,8,FALSE),0)</f>
        <v>0</v>
      </c>
      <c r="O3083" s="42">
        <f>+IFERROR(VLOOKUP($A3083,'2022'!$A:$O,9,FALSE),0)</f>
        <v>0</v>
      </c>
      <c r="P3083" s="42">
        <f>+IFERROR(VLOOKUP($A3083,'2022'!$A:$O,10,FALSE),0)</f>
        <v>0</v>
      </c>
      <c r="Q3083" s="42">
        <f>+IFERROR(VLOOKUP($A3083,'2022'!$A:$O,11,FALSE),0)</f>
        <v>0</v>
      </c>
      <c r="R3083" s="42">
        <f>+IFERROR(VLOOKUP($A3083,'2022'!$A:$O,12,FALSE),0)</f>
        <v>0</v>
      </c>
      <c r="S3083" s="42">
        <f>+IFERROR(VLOOKUP($A3083,'2022'!$A:$O,13,FALSE),0)</f>
        <v>0</v>
      </c>
      <c r="T3083" s="42">
        <f>+IFERROR(VLOOKUP($A3083,'2022'!$A:$O,14,FALSE),0)</f>
        <v>0</v>
      </c>
      <c r="U3083" s="42">
        <f>+IFERROR(VLOOKUP($A3083,'2022'!$A:$O,15,FALSE),0)</f>
        <v>0</v>
      </c>
    </row>
    <row r="3084" spans="1:21" hidden="1" x14ac:dyDescent="0.2">
      <c r="A3084" s="3">
        <v>7301011212</v>
      </c>
      <c r="B3084" s="4" t="s">
        <v>485</v>
      </c>
      <c r="C3084" s="4" t="s">
        <v>9</v>
      </c>
      <c r="D3084" s="4">
        <f t="shared" si="2902"/>
        <v>10</v>
      </c>
      <c r="E3084" s="42">
        <f t="shared" si="2930"/>
        <v>0</v>
      </c>
      <c r="F3084" s="42">
        <f>IFERROR(VLOOKUP($A3084,'2018'!$A$8:$C$209,3,FALSE),0)</f>
        <v>0</v>
      </c>
      <c r="G3084" s="42">
        <f>IFERROR(VLOOKUP($A3084,'2019'!$A$8:$C$282,3,FALSE),0)</f>
        <v>0</v>
      </c>
      <c r="H3084" s="42">
        <f>+IFERROR(VLOOKUP($A3084,'2020'!$A$14:$C$247,3,FALSE),0)</f>
        <v>0</v>
      </c>
      <c r="I3084" s="42">
        <f>+IFERROR(VLOOKUP($A3084,'2021'!$A$12:$C$276,3,FALSE),0)</f>
        <v>0</v>
      </c>
      <c r="J3084" s="42">
        <f>+IFERROR(VLOOKUP($A3084,'2022'!$A:$O,4,FALSE),0)</f>
        <v>0</v>
      </c>
      <c r="K3084" s="42">
        <f>+IFERROR(VLOOKUP($A3084,'2022'!$A:$O,5,FALSE),0)</f>
        <v>0</v>
      </c>
      <c r="L3084" s="42">
        <f>+IFERROR(VLOOKUP($A3084,'2022'!$A:$O,6,FALSE),0)</f>
        <v>0</v>
      </c>
      <c r="M3084" s="42">
        <f>+IFERROR(VLOOKUP($A3084,'2022'!$A:$O,7,FALSE),0)</f>
        <v>0</v>
      </c>
      <c r="N3084" s="42">
        <f>+IFERROR(VLOOKUP($A3084,'2022'!$A:$O,8,FALSE),0)</f>
        <v>0</v>
      </c>
      <c r="O3084" s="42">
        <f>+IFERROR(VLOOKUP($A3084,'2022'!$A:$O,9,FALSE),0)</f>
        <v>0</v>
      </c>
      <c r="P3084" s="42">
        <f>+IFERROR(VLOOKUP($A3084,'2022'!$A:$O,10,FALSE),0)</f>
        <v>0</v>
      </c>
      <c r="Q3084" s="42">
        <f>+IFERROR(VLOOKUP($A3084,'2022'!$A:$O,11,FALSE),0)</f>
        <v>0</v>
      </c>
      <c r="R3084" s="42">
        <f>+IFERROR(VLOOKUP($A3084,'2022'!$A:$O,12,FALSE),0)</f>
        <v>0</v>
      </c>
      <c r="S3084" s="42">
        <f>+IFERROR(VLOOKUP($A3084,'2022'!$A:$O,13,FALSE),0)</f>
        <v>0</v>
      </c>
      <c r="T3084" s="42">
        <f>+IFERROR(VLOOKUP($A3084,'2022'!$A:$O,14,FALSE),0)</f>
        <v>0</v>
      </c>
      <c r="U3084" s="42">
        <f>+IFERROR(VLOOKUP($A3084,'2022'!$A:$O,15,FALSE),0)</f>
        <v>0</v>
      </c>
    </row>
    <row r="3085" spans="1:21" hidden="1" x14ac:dyDescent="0.2">
      <c r="A3085" s="3">
        <v>7301011213</v>
      </c>
      <c r="B3085" s="4" t="s">
        <v>486</v>
      </c>
      <c r="C3085" s="4" t="s">
        <v>9</v>
      </c>
      <c r="D3085" s="4">
        <f t="shared" si="2902"/>
        <v>10</v>
      </c>
      <c r="E3085" s="42">
        <f t="shared" si="2930"/>
        <v>0</v>
      </c>
      <c r="F3085" s="42">
        <f>IFERROR(VLOOKUP($A3085,'2018'!$A$8:$C$209,3,FALSE),0)</f>
        <v>0</v>
      </c>
      <c r="G3085" s="42">
        <f>IFERROR(VLOOKUP($A3085,'2019'!$A$8:$C$282,3,FALSE),0)</f>
        <v>0</v>
      </c>
      <c r="H3085" s="42">
        <f>+IFERROR(VLOOKUP($A3085,'2020'!$A$14:$C$247,3,FALSE),0)</f>
        <v>0</v>
      </c>
      <c r="I3085" s="42">
        <f>+IFERROR(VLOOKUP($A3085,'2021'!$A$12:$C$276,3,FALSE),0)</f>
        <v>0</v>
      </c>
      <c r="J3085" s="42">
        <f>+IFERROR(VLOOKUP($A3085,'2022'!$A:$O,4,FALSE),0)</f>
        <v>0</v>
      </c>
      <c r="K3085" s="42">
        <f>+IFERROR(VLOOKUP($A3085,'2022'!$A:$O,5,FALSE),0)</f>
        <v>0</v>
      </c>
      <c r="L3085" s="42">
        <f>+IFERROR(VLOOKUP($A3085,'2022'!$A:$O,6,FALSE),0)</f>
        <v>0</v>
      </c>
      <c r="M3085" s="42">
        <f>+IFERROR(VLOOKUP($A3085,'2022'!$A:$O,7,FALSE),0)</f>
        <v>0</v>
      </c>
      <c r="N3085" s="42">
        <f>+IFERROR(VLOOKUP($A3085,'2022'!$A:$O,8,FALSE),0)</f>
        <v>0</v>
      </c>
      <c r="O3085" s="42">
        <f>+IFERROR(VLOOKUP($A3085,'2022'!$A:$O,9,FALSE),0)</f>
        <v>0</v>
      </c>
      <c r="P3085" s="42">
        <f>+IFERROR(VLOOKUP($A3085,'2022'!$A:$O,10,FALSE),0)</f>
        <v>0</v>
      </c>
      <c r="Q3085" s="42">
        <f>+IFERROR(VLOOKUP($A3085,'2022'!$A:$O,11,FALSE),0)</f>
        <v>0</v>
      </c>
      <c r="R3085" s="42">
        <f>+IFERROR(VLOOKUP($A3085,'2022'!$A:$O,12,FALSE),0)</f>
        <v>0</v>
      </c>
      <c r="S3085" s="42">
        <f>+IFERROR(VLOOKUP($A3085,'2022'!$A:$O,13,FALSE),0)</f>
        <v>0</v>
      </c>
      <c r="T3085" s="42">
        <f>+IFERROR(VLOOKUP($A3085,'2022'!$A:$O,14,FALSE),0)</f>
        <v>0</v>
      </c>
      <c r="U3085" s="42">
        <f>+IFERROR(VLOOKUP($A3085,'2022'!$A:$O,15,FALSE),0)</f>
        <v>0</v>
      </c>
    </row>
    <row r="3086" spans="1:21" hidden="1" x14ac:dyDescent="0.2">
      <c r="A3086" s="3">
        <v>7301011214</v>
      </c>
      <c r="B3086" s="4" t="s">
        <v>487</v>
      </c>
      <c r="C3086" s="4" t="s">
        <v>9</v>
      </c>
      <c r="D3086" s="4">
        <f t="shared" si="2902"/>
        <v>10</v>
      </c>
      <c r="E3086" s="42">
        <f t="shared" si="2930"/>
        <v>0</v>
      </c>
      <c r="F3086" s="42">
        <f>IFERROR(VLOOKUP($A3086,'2018'!$A$8:$C$209,3,FALSE),0)</f>
        <v>0</v>
      </c>
      <c r="G3086" s="42">
        <f>IFERROR(VLOOKUP($A3086,'2019'!$A$8:$C$282,3,FALSE),0)</f>
        <v>0</v>
      </c>
      <c r="H3086" s="42">
        <f>+IFERROR(VLOOKUP($A3086,'2020'!$A$14:$C$247,3,FALSE),0)</f>
        <v>0</v>
      </c>
      <c r="I3086" s="42">
        <f>+IFERROR(VLOOKUP($A3086,'2021'!$A$12:$C$276,3,FALSE),0)</f>
        <v>0</v>
      </c>
      <c r="J3086" s="42">
        <f>+IFERROR(VLOOKUP($A3086,'2022'!$A:$O,4,FALSE),0)</f>
        <v>0</v>
      </c>
      <c r="K3086" s="42">
        <f>+IFERROR(VLOOKUP($A3086,'2022'!$A:$O,5,FALSE),0)</f>
        <v>0</v>
      </c>
      <c r="L3086" s="42">
        <f>+IFERROR(VLOOKUP($A3086,'2022'!$A:$O,6,FALSE),0)</f>
        <v>0</v>
      </c>
      <c r="M3086" s="42">
        <f>+IFERROR(VLOOKUP($A3086,'2022'!$A:$O,7,FALSE),0)</f>
        <v>0</v>
      </c>
      <c r="N3086" s="42">
        <f>+IFERROR(VLOOKUP($A3086,'2022'!$A:$O,8,FALSE),0)</f>
        <v>0</v>
      </c>
      <c r="O3086" s="42">
        <f>+IFERROR(VLOOKUP($A3086,'2022'!$A:$O,9,FALSE),0)</f>
        <v>0</v>
      </c>
      <c r="P3086" s="42">
        <f>+IFERROR(VLOOKUP($A3086,'2022'!$A:$O,10,FALSE),0)</f>
        <v>0</v>
      </c>
      <c r="Q3086" s="42">
        <f>+IFERROR(VLOOKUP($A3086,'2022'!$A:$O,11,FALSE),0)</f>
        <v>0</v>
      </c>
      <c r="R3086" s="42">
        <f>+IFERROR(VLOOKUP($A3086,'2022'!$A:$O,12,FALSE),0)</f>
        <v>0</v>
      </c>
      <c r="S3086" s="42">
        <f>+IFERROR(VLOOKUP($A3086,'2022'!$A:$O,13,FALSE),0)</f>
        <v>0</v>
      </c>
      <c r="T3086" s="42">
        <f>+IFERROR(VLOOKUP($A3086,'2022'!$A:$O,14,FALSE),0)</f>
        <v>0</v>
      </c>
      <c r="U3086" s="42">
        <f>+IFERROR(VLOOKUP($A3086,'2022'!$A:$O,15,FALSE),0)</f>
        <v>0</v>
      </c>
    </row>
    <row r="3087" spans="1:21" hidden="1" x14ac:dyDescent="0.2">
      <c r="A3087" s="3">
        <v>7301011280</v>
      </c>
      <c r="B3087" s="4" t="s">
        <v>410</v>
      </c>
      <c r="C3087" s="4" t="s">
        <v>9</v>
      </c>
      <c r="D3087" s="4">
        <f t="shared" si="2902"/>
        <v>10</v>
      </c>
      <c r="E3087" s="42">
        <f t="shared" si="2930"/>
        <v>0</v>
      </c>
      <c r="F3087" s="42">
        <f>IFERROR(VLOOKUP($A3087,'2018'!$A$8:$C$209,3,FALSE),0)</f>
        <v>0</v>
      </c>
      <c r="G3087" s="42">
        <f>IFERROR(VLOOKUP($A3087,'2019'!$A$8:$C$282,3,FALSE),0)</f>
        <v>0</v>
      </c>
      <c r="H3087" s="42">
        <f>+IFERROR(VLOOKUP($A3087,'2020'!$A$14:$C$247,3,FALSE),0)</f>
        <v>0</v>
      </c>
      <c r="I3087" s="42">
        <f>+IFERROR(VLOOKUP($A3087,'2021'!$A$12:$C$276,3,FALSE),0)</f>
        <v>0</v>
      </c>
      <c r="J3087" s="42">
        <f>+IFERROR(VLOOKUP($A3087,'2022'!$A:$O,4,FALSE),0)</f>
        <v>0</v>
      </c>
      <c r="K3087" s="42">
        <f>+IFERROR(VLOOKUP($A3087,'2022'!$A:$O,5,FALSE),0)</f>
        <v>0</v>
      </c>
      <c r="L3087" s="42">
        <f>+IFERROR(VLOOKUP($A3087,'2022'!$A:$O,6,FALSE),0)</f>
        <v>0</v>
      </c>
      <c r="M3087" s="42">
        <f>+IFERROR(VLOOKUP($A3087,'2022'!$A:$O,7,FALSE),0)</f>
        <v>0</v>
      </c>
      <c r="N3087" s="42">
        <f>+IFERROR(VLOOKUP($A3087,'2022'!$A:$O,8,FALSE),0)</f>
        <v>0</v>
      </c>
      <c r="O3087" s="42">
        <f>+IFERROR(VLOOKUP($A3087,'2022'!$A:$O,9,FALSE),0)</f>
        <v>0</v>
      </c>
      <c r="P3087" s="42">
        <f>+IFERROR(VLOOKUP($A3087,'2022'!$A:$O,10,FALSE),0)</f>
        <v>0</v>
      </c>
      <c r="Q3087" s="42">
        <f>+IFERROR(VLOOKUP($A3087,'2022'!$A:$O,11,FALSE),0)</f>
        <v>0</v>
      </c>
      <c r="R3087" s="42">
        <f>+IFERROR(VLOOKUP($A3087,'2022'!$A:$O,12,FALSE),0)</f>
        <v>0</v>
      </c>
      <c r="S3087" s="42">
        <f>+IFERROR(VLOOKUP($A3087,'2022'!$A:$O,13,FALSE),0)</f>
        <v>0</v>
      </c>
      <c r="T3087" s="42">
        <f>+IFERROR(VLOOKUP($A3087,'2022'!$A:$O,14,FALSE),0)</f>
        <v>0</v>
      </c>
      <c r="U3087" s="42">
        <f>+IFERROR(VLOOKUP($A3087,'2022'!$A:$O,15,FALSE),0)</f>
        <v>0</v>
      </c>
    </row>
    <row r="3088" spans="1:21" hidden="1" x14ac:dyDescent="0.2">
      <c r="A3088" s="3">
        <v>7301011285</v>
      </c>
      <c r="B3088" s="4" t="s">
        <v>489</v>
      </c>
      <c r="C3088" s="4" t="s">
        <v>9</v>
      </c>
      <c r="D3088" s="4">
        <f t="shared" si="2902"/>
        <v>10</v>
      </c>
      <c r="E3088" s="42">
        <f t="shared" si="2930"/>
        <v>0</v>
      </c>
      <c r="F3088" s="42">
        <f>IFERROR(VLOOKUP($A3088,'2018'!$A$8:$C$209,3,FALSE),0)</f>
        <v>0</v>
      </c>
      <c r="G3088" s="42">
        <f>IFERROR(VLOOKUP($A3088,'2019'!$A$8:$C$282,3,FALSE),0)</f>
        <v>0</v>
      </c>
      <c r="H3088" s="42">
        <f>+IFERROR(VLOOKUP($A3088,'2020'!$A$14:$C$247,3,FALSE),0)</f>
        <v>0</v>
      </c>
      <c r="I3088" s="42">
        <f>+IFERROR(VLOOKUP($A3088,'2021'!$A$12:$C$276,3,FALSE),0)</f>
        <v>0</v>
      </c>
      <c r="J3088" s="42">
        <f>+IFERROR(VLOOKUP($A3088,'2022'!$A:$O,4,FALSE),0)</f>
        <v>0</v>
      </c>
      <c r="K3088" s="42">
        <f>+IFERROR(VLOOKUP($A3088,'2022'!$A:$O,5,FALSE),0)</f>
        <v>0</v>
      </c>
      <c r="L3088" s="42">
        <f>+IFERROR(VLOOKUP($A3088,'2022'!$A:$O,6,FALSE),0)</f>
        <v>0</v>
      </c>
      <c r="M3088" s="42">
        <f>+IFERROR(VLOOKUP($A3088,'2022'!$A:$O,7,FALSE),0)</f>
        <v>0</v>
      </c>
      <c r="N3088" s="42">
        <f>+IFERROR(VLOOKUP($A3088,'2022'!$A:$O,8,FALSE),0)</f>
        <v>0</v>
      </c>
      <c r="O3088" s="42">
        <f>+IFERROR(VLOOKUP($A3088,'2022'!$A:$O,9,FALSE),0)</f>
        <v>0</v>
      </c>
      <c r="P3088" s="42">
        <f>+IFERROR(VLOOKUP($A3088,'2022'!$A:$O,10,FALSE),0)</f>
        <v>0</v>
      </c>
      <c r="Q3088" s="42">
        <f>+IFERROR(VLOOKUP($A3088,'2022'!$A:$O,11,FALSE),0)</f>
        <v>0</v>
      </c>
      <c r="R3088" s="42">
        <f>+IFERROR(VLOOKUP($A3088,'2022'!$A:$O,12,FALSE),0)</f>
        <v>0</v>
      </c>
      <c r="S3088" s="42">
        <f>+IFERROR(VLOOKUP($A3088,'2022'!$A:$O,13,FALSE),0)</f>
        <v>0</v>
      </c>
      <c r="T3088" s="42">
        <f>+IFERROR(VLOOKUP($A3088,'2022'!$A:$O,14,FALSE),0)</f>
        <v>0</v>
      </c>
      <c r="U3088" s="42">
        <f>+IFERROR(VLOOKUP($A3088,'2022'!$A:$O,15,FALSE),0)</f>
        <v>0</v>
      </c>
    </row>
    <row r="3089" spans="1:21" hidden="1" x14ac:dyDescent="0.2">
      <c r="A3089" s="3">
        <v>7301011290</v>
      </c>
      <c r="B3089" s="4" t="s">
        <v>490</v>
      </c>
      <c r="C3089" s="4" t="s">
        <v>9</v>
      </c>
      <c r="D3089" s="4">
        <f t="shared" si="2902"/>
        <v>10</v>
      </c>
      <c r="E3089" s="42">
        <f t="shared" si="2930"/>
        <v>0</v>
      </c>
      <c r="F3089" s="42">
        <f>IFERROR(VLOOKUP($A3089,'2018'!$A$8:$C$209,3,FALSE),0)</f>
        <v>0</v>
      </c>
      <c r="G3089" s="42">
        <f>IFERROR(VLOOKUP($A3089,'2019'!$A$8:$C$282,3,FALSE),0)</f>
        <v>0</v>
      </c>
      <c r="H3089" s="42">
        <f>+IFERROR(VLOOKUP($A3089,'2020'!$A$14:$C$247,3,FALSE),0)</f>
        <v>0</v>
      </c>
      <c r="I3089" s="42">
        <f>+IFERROR(VLOOKUP($A3089,'2021'!$A$12:$C$276,3,FALSE),0)</f>
        <v>0</v>
      </c>
      <c r="J3089" s="42">
        <f>+IFERROR(VLOOKUP($A3089,'2022'!$A:$O,4,FALSE),0)</f>
        <v>0</v>
      </c>
      <c r="K3089" s="42">
        <f>+IFERROR(VLOOKUP($A3089,'2022'!$A:$O,5,FALSE),0)</f>
        <v>0</v>
      </c>
      <c r="L3089" s="42">
        <f>+IFERROR(VLOOKUP($A3089,'2022'!$A:$O,6,FALSE),0)</f>
        <v>0</v>
      </c>
      <c r="M3089" s="42">
        <f>+IFERROR(VLOOKUP($A3089,'2022'!$A:$O,7,FALSE),0)</f>
        <v>0</v>
      </c>
      <c r="N3089" s="42">
        <f>+IFERROR(VLOOKUP($A3089,'2022'!$A:$O,8,FALSE),0)</f>
        <v>0</v>
      </c>
      <c r="O3089" s="42">
        <f>+IFERROR(VLOOKUP($A3089,'2022'!$A:$O,9,FALSE),0)</f>
        <v>0</v>
      </c>
      <c r="P3089" s="42">
        <f>+IFERROR(VLOOKUP($A3089,'2022'!$A:$O,10,FALSE),0)</f>
        <v>0</v>
      </c>
      <c r="Q3089" s="42">
        <f>+IFERROR(VLOOKUP($A3089,'2022'!$A:$O,11,FALSE),0)</f>
        <v>0</v>
      </c>
      <c r="R3089" s="42">
        <f>+IFERROR(VLOOKUP($A3089,'2022'!$A:$O,12,FALSE),0)</f>
        <v>0</v>
      </c>
      <c r="S3089" s="42">
        <f>+IFERROR(VLOOKUP($A3089,'2022'!$A:$O,13,FALSE),0)</f>
        <v>0</v>
      </c>
      <c r="T3089" s="42">
        <f>+IFERROR(VLOOKUP($A3089,'2022'!$A:$O,14,FALSE),0)</f>
        <v>0</v>
      </c>
      <c r="U3089" s="42">
        <f>+IFERROR(VLOOKUP($A3089,'2022'!$A:$O,15,FALSE),0)</f>
        <v>0</v>
      </c>
    </row>
    <row r="3090" spans="1:21" ht="12" hidden="1" customHeight="1" x14ac:dyDescent="0.2">
      <c r="A3090" s="3">
        <v>7301011293</v>
      </c>
      <c r="B3090" s="4" t="s">
        <v>491</v>
      </c>
      <c r="C3090" s="4" t="s">
        <v>9</v>
      </c>
      <c r="D3090" s="4">
        <f t="shared" si="2902"/>
        <v>10</v>
      </c>
      <c r="E3090" s="42">
        <f t="shared" si="2930"/>
        <v>0</v>
      </c>
      <c r="F3090" s="42">
        <f>IFERROR(VLOOKUP($A3090,'2018'!$A$8:$C$209,3,FALSE),0)</f>
        <v>0</v>
      </c>
      <c r="G3090" s="42">
        <f>IFERROR(VLOOKUP($A3090,'2019'!$A$8:$C$282,3,FALSE),0)</f>
        <v>0</v>
      </c>
      <c r="H3090" s="42">
        <f>+IFERROR(VLOOKUP($A3090,'2020'!$A$14:$C$247,3,FALSE),0)</f>
        <v>0</v>
      </c>
      <c r="I3090" s="42">
        <f>+IFERROR(VLOOKUP($A3090,'2021'!$A$12:$C$276,3,FALSE),0)</f>
        <v>0</v>
      </c>
      <c r="J3090" s="42">
        <f>+IFERROR(VLOOKUP($A3090,'2022'!$A:$O,4,FALSE),0)</f>
        <v>0</v>
      </c>
      <c r="K3090" s="42">
        <f>+IFERROR(VLOOKUP($A3090,'2022'!$A:$O,5,FALSE),0)</f>
        <v>0</v>
      </c>
      <c r="L3090" s="42">
        <f>+IFERROR(VLOOKUP($A3090,'2022'!$A:$O,6,FALSE),0)</f>
        <v>0</v>
      </c>
      <c r="M3090" s="42">
        <f>+IFERROR(VLOOKUP($A3090,'2022'!$A:$O,7,FALSE),0)</f>
        <v>0</v>
      </c>
      <c r="N3090" s="42">
        <f>+IFERROR(VLOOKUP($A3090,'2022'!$A:$O,8,FALSE),0)</f>
        <v>0</v>
      </c>
      <c r="O3090" s="42">
        <f>+IFERROR(VLOOKUP($A3090,'2022'!$A:$O,9,FALSE),0)</f>
        <v>0</v>
      </c>
      <c r="P3090" s="42">
        <f>+IFERROR(VLOOKUP($A3090,'2022'!$A:$O,10,FALSE),0)</f>
        <v>0</v>
      </c>
      <c r="Q3090" s="42">
        <f>+IFERROR(VLOOKUP($A3090,'2022'!$A:$O,11,FALSE),0)</f>
        <v>0</v>
      </c>
      <c r="R3090" s="42">
        <f>+IFERROR(VLOOKUP($A3090,'2022'!$A:$O,12,FALSE),0)</f>
        <v>0</v>
      </c>
      <c r="S3090" s="42">
        <f>+IFERROR(VLOOKUP($A3090,'2022'!$A:$O,13,FALSE),0)</f>
        <v>0</v>
      </c>
      <c r="T3090" s="42">
        <f>+IFERROR(VLOOKUP($A3090,'2022'!$A:$O,14,FALSE),0)</f>
        <v>0</v>
      </c>
      <c r="U3090" s="42">
        <f>+IFERROR(VLOOKUP($A3090,'2022'!$A:$O,15,FALSE),0)</f>
        <v>0</v>
      </c>
    </row>
    <row r="3091" spans="1:21" hidden="1" x14ac:dyDescent="0.2">
      <c r="A3091" s="3">
        <v>7301011299</v>
      </c>
      <c r="B3091" s="4" t="s">
        <v>1253</v>
      </c>
      <c r="C3091" s="4" t="s">
        <v>9</v>
      </c>
      <c r="D3091" s="4">
        <f t="shared" si="2902"/>
        <v>10</v>
      </c>
      <c r="E3091" s="42">
        <f t="shared" si="2930"/>
        <v>0</v>
      </c>
      <c r="F3091" s="42">
        <f>IFERROR(VLOOKUP($A3091,'2018'!$A$8:$C$209,3,FALSE),0)</f>
        <v>0</v>
      </c>
      <c r="G3091" s="42">
        <f>IFERROR(VLOOKUP($A3091,'2019'!$A$8:$C$282,3,FALSE),0)</f>
        <v>0</v>
      </c>
      <c r="H3091" s="42">
        <f>+IFERROR(VLOOKUP($A3091,'2020'!$A$14:$C$247,3,FALSE),0)</f>
        <v>0</v>
      </c>
      <c r="I3091" s="42">
        <f>+IFERROR(VLOOKUP($A3091,'2021'!$A$12:$C$276,3,FALSE),0)</f>
        <v>0</v>
      </c>
      <c r="J3091" s="42">
        <f>+IFERROR(VLOOKUP($A3091,'2022'!$A:$O,4,FALSE),0)</f>
        <v>0</v>
      </c>
      <c r="K3091" s="42">
        <f>+IFERROR(VLOOKUP($A3091,'2022'!$A:$O,5,FALSE),0)</f>
        <v>0</v>
      </c>
      <c r="L3091" s="42">
        <f>+IFERROR(VLOOKUP($A3091,'2022'!$A:$O,6,FALSE),0)</f>
        <v>0</v>
      </c>
      <c r="M3091" s="42">
        <f>+IFERROR(VLOOKUP($A3091,'2022'!$A:$O,7,FALSE),0)</f>
        <v>0</v>
      </c>
      <c r="N3091" s="42">
        <f>+IFERROR(VLOOKUP($A3091,'2022'!$A:$O,8,FALSE),0)</f>
        <v>0</v>
      </c>
      <c r="O3091" s="42">
        <f>+IFERROR(VLOOKUP($A3091,'2022'!$A:$O,9,FALSE),0)</f>
        <v>0</v>
      </c>
      <c r="P3091" s="42">
        <f>+IFERROR(VLOOKUP($A3091,'2022'!$A:$O,10,FALSE),0)</f>
        <v>0</v>
      </c>
      <c r="Q3091" s="42">
        <f>+IFERROR(VLOOKUP($A3091,'2022'!$A:$O,11,FALSE),0)</f>
        <v>0</v>
      </c>
      <c r="R3091" s="42">
        <f>+IFERROR(VLOOKUP($A3091,'2022'!$A:$O,12,FALSE),0)</f>
        <v>0</v>
      </c>
      <c r="S3091" s="42">
        <f>+IFERROR(VLOOKUP($A3091,'2022'!$A:$O,13,FALSE),0)</f>
        <v>0</v>
      </c>
      <c r="T3091" s="42">
        <f>+IFERROR(VLOOKUP($A3091,'2022'!$A:$O,14,FALSE),0)</f>
        <v>0</v>
      </c>
      <c r="U3091" s="42">
        <f>+IFERROR(VLOOKUP($A3091,'2022'!$A:$O,15,FALSE),0)</f>
        <v>0</v>
      </c>
    </row>
    <row r="3092" spans="1:21" ht="12" hidden="1" x14ac:dyDescent="0.25">
      <c r="A3092" s="34">
        <v>73010113</v>
      </c>
      <c r="B3092" s="35" t="s">
        <v>201</v>
      </c>
      <c r="C3092" s="35" t="s">
        <v>5</v>
      </c>
      <c r="D3092" s="35">
        <f t="shared" si="2902"/>
        <v>8</v>
      </c>
      <c r="E3092" s="41">
        <f t="shared" ref="E3092:L3092" si="2931">SUBTOTAL(9,E3093:E3104)</f>
        <v>0</v>
      </c>
      <c r="F3092" s="41">
        <f t="shared" si="2931"/>
        <v>0</v>
      </c>
      <c r="G3092" s="41">
        <f t="shared" si="2931"/>
        <v>0</v>
      </c>
      <c r="H3092" s="41">
        <f t="shared" ref="H3092" si="2932">SUBTOTAL(9,H3093:H3104)</f>
        <v>0</v>
      </c>
      <c r="I3092" s="41">
        <f t="shared" ref="I3092" si="2933">SUBTOTAL(9,I3093:I3104)</f>
        <v>0</v>
      </c>
      <c r="J3092" s="41">
        <f t="shared" si="2931"/>
        <v>0</v>
      </c>
      <c r="K3092" s="41">
        <f t="shared" si="2931"/>
        <v>0</v>
      </c>
      <c r="L3092" s="41">
        <f t="shared" si="2931"/>
        <v>0</v>
      </c>
      <c r="M3092" s="41">
        <f t="shared" ref="M3092:N3092" si="2934">SUBTOTAL(9,M3093:M3104)</f>
        <v>0</v>
      </c>
      <c r="N3092" s="41">
        <f t="shared" si="2934"/>
        <v>0</v>
      </c>
      <c r="O3092" s="41">
        <f t="shared" ref="O3092:S3092" si="2935">SUBTOTAL(9,O3093:O3104)</f>
        <v>0</v>
      </c>
      <c r="P3092" s="41">
        <f t="shared" si="2935"/>
        <v>0</v>
      </c>
      <c r="Q3092" s="41">
        <f t="shared" si="2935"/>
        <v>0</v>
      </c>
      <c r="R3092" s="41">
        <f t="shared" si="2935"/>
        <v>0</v>
      </c>
      <c r="S3092" s="41">
        <f t="shared" si="2935"/>
        <v>0</v>
      </c>
      <c r="T3092" s="41">
        <f t="shared" ref="T3092:U3092" si="2936">SUBTOTAL(9,T3093:T3104)</f>
        <v>0</v>
      </c>
      <c r="U3092" s="41">
        <f t="shared" si="2936"/>
        <v>0</v>
      </c>
    </row>
    <row r="3093" spans="1:21" hidden="1" x14ac:dyDescent="0.2">
      <c r="A3093" s="3">
        <v>7301011301</v>
      </c>
      <c r="B3093" s="4" t="s">
        <v>492</v>
      </c>
      <c r="C3093" s="4" t="s">
        <v>9</v>
      </c>
      <c r="D3093" s="4">
        <f t="shared" si="2902"/>
        <v>10</v>
      </c>
      <c r="E3093" s="42">
        <f t="shared" ref="E3093:E3104" si="2937">+F3093+G3093+J3093+K3093+L3093+H3093+M3093+N3093+I3093+O3093+P3093+Q3093+R3093+S3093+T3093+U3093</f>
        <v>0</v>
      </c>
      <c r="F3093" s="42">
        <f>IFERROR(VLOOKUP($A3093,'2018'!$A$8:$C$209,3,FALSE),0)</f>
        <v>0</v>
      </c>
      <c r="G3093" s="42">
        <f>IFERROR(VLOOKUP($A3093,'2019'!$A$8:$C$282,3,FALSE),0)</f>
        <v>0</v>
      </c>
      <c r="H3093" s="42">
        <f>+IFERROR(VLOOKUP($A3093,'2020'!$A$14:$C$247,3,FALSE),0)</f>
        <v>0</v>
      </c>
      <c r="I3093" s="42">
        <f>+IFERROR(VLOOKUP($A3093,'2021'!$A$12:$C$276,3,FALSE),0)</f>
        <v>0</v>
      </c>
      <c r="J3093" s="42">
        <f>+IFERROR(VLOOKUP($A3093,'2022'!$A:$O,4,FALSE),0)</f>
        <v>0</v>
      </c>
      <c r="K3093" s="42">
        <f>+IFERROR(VLOOKUP($A3093,'2022'!$A:$O,5,FALSE),0)</f>
        <v>0</v>
      </c>
      <c r="L3093" s="42">
        <f>+IFERROR(VLOOKUP($A3093,'2022'!$A:$O,6,FALSE),0)</f>
        <v>0</v>
      </c>
      <c r="M3093" s="42">
        <f>+IFERROR(VLOOKUP($A3093,'2022'!$A:$O,7,FALSE),0)</f>
        <v>0</v>
      </c>
      <c r="N3093" s="42">
        <f>+IFERROR(VLOOKUP($A3093,'2022'!$A:$O,8,FALSE),0)</f>
        <v>0</v>
      </c>
      <c r="O3093" s="42">
        <f>+IFERROR(VLOOKUP($A3093,'2022'!$A:$O,9,FALSE),0)</f>
        <v>0</v>
      </c>
      <c r="P3093" s="42">
        <f>+IFERROR(VLOOKUP($A3093,'2022'!$A:$O,10,FALSE),0)</f>
        <v>0</v>
      </c>
      <c r="Q3093" s="42">
        <f>+IFERROR(VLOOKUP($A3093,'2022'!$A:$O,11,FALSE),0)</f>
        <v>0</v>
      </c>
      <c r="R3093" s="42">
        <f>+IFERROR(VLOOKUP($A3093,'2022'!$A:$O,12,FALSE),0)</f>
        <v>0</v>
      </c>
      <c r="S3093" s="42">
        <f>+IFERROR(VLOOKUP($A3093,'2022'!$A:$O,13,FALSE),0)</f>
        <v>0</v>
      </c>
      <c r="T3093" s="42">
        <f>+IFERROR(VLOOKUP($A3093,'2022'!$A:$O,14,FALSE),0)</f>
        <v>0</v>
      </c>
      <c r="U3093" s="42">
        <f>+IFERROR(VLOOKUP($A3093,'2022'!$A:$O,15,FALSE),0)</f>
        <v>0</v>
      </c>
    </row>
    <row r="3094" spans="1:21" hidden="1" x14ac:dyDescent="0.2">
      <c r="A3094" s="3">
        <v>7301011302</v>
      </c>
      <c r="B3094" s="4" t="s">
        <v>493</v>
      </c>
      <c r="C3094" s="4" t="s">
        <v>9</v>
      </c>
      <c r="D3094" s="4">
        <f t="shared" si="2902"/>
        <v>10</v>
      </c>
      <c r="E3094" s="42">
        <f t="shared" si="2937"/>
        <v>0</v>
      </c>
      <c r="F3094" s="42">
        <f>IFERROR(VLOOKUP($A3094,'2018'!$A$8:$C$209,3,FALSE),0)</f>
        <v>0</v>
      </c>
      <c r="G3094" s="42">
        <f>IFERROR(VLOOKUP($A3094,'2019'!$A$8:$C$282,3,FALSE),0)</f>
        <v>0</v>
      </c>
      <c r="H3094" s="42">
        <f>+IFERROR(VLOOKUP($A3094,'2020'!$A$14:$C$247,3,FALSE),0)</f>
        <v>0</v>
      </c>
      <c r="I3094" s="42">
        <f>+IFERROR(VLOOKUP($A3094,'2021'!$A$12:$C$276,3,FALSE),0)</f>
        <v>0</v>
      </c>
      <c r="J3094" s="42">
        <f>+IFERROR(VLOOKUP($A3094,'2022'!$A:$O,4,FALSE),0)</f>
        <v>0</v>
      </c>
      <c r="K3094" s="42">
        <f>+IFERROR(VLOOKUP($A3094,'2022'!$A:$O,5,FALSE),0)</f>
        <v>0</v>
      </c>
      <c r="L3094" s="42">
        <f>+IFERROR(VLOOKUP($A3094,'2022'!$A:$O,6,FALSE),0)</f>
        <v>0</v>
      </c>
      <c r="M3094" s="42">
        <f>+IFERROR(VLOOKUP($A3094,'2022'!$A:$O,7,FALSE),0)</f>
        <v>0</v>
      </c>
      <c r="N3094" s="42">
        <f>+IFERROR(VLOOKUP($A3094,'2022'!$A:$O,8,FALSE),0)</f>
        <v>0</v>
      </c>
      <c r="O3094" s="42">
        <f>+IFERROR(VLOOKUP($A3094,'2022'!$A:$O,9,FALSE),0)</f>
        <v>0</v>
      </c>
      <c r="P3094" s="42">
        <f>+IFERROR(VLOOKUP($A3094,'2022'!$A:$O,10,FALSE),0)</f>
        <v>0</v>
      </c>
      <c r="Q3094" s="42">
        <f>+IFERROR(VLOOKUP($A3094,'2022'!$A:$O,11,FALSE),0)</f>
        <v>0</v>
      </c>
      <c r="R3094" s="42">
        <f>+IFERROR(VLOOKUP($A3094,'2022'!$A:$O,12,FALSE),0)</f>
        <v>0</v>
      </c>
      <c r="S3094" s="42">
        <f>+IFERROR(VLOOKUP($A3094,'2022'!$A:$O,13,FALSE),0)</f>
        <v>0</v>
      </c>
      <c r="T3094" s="42">
        <f>+IFERROR(VLOOKUP($A3094,'2022'!$A:$O,14,FALSE),0)</f>
        <v>0</v>
      </c>
      <c r="U3094" s="42">
        <f>+IFERROR(VLOOKUP($A3094,'2022'!$A:$O,15,FALSE),0)</f>
        <v>0</v>
      </c>
    </row>
    <row r="3095" spans="1:21" hidden="1" x14ac:dyDescent="0.2">
      <c r="A3095" s="3">
        <v>7301011303</v>
      </c>
      <c r="B3095" s="4" t="s">
        <v>495</v>
      </c>
      <c r="C3095" s="4" t="s">
        <v>9</v>
      </c>
      <c r="D3095" s="4">
        <f t="shared" si="2902"/>
        <v>10</v>
      </c>
      <c r="E3095" s="42">
        <f t="shared" si="2937"/>
        <v>0</v>
      </c>
      <c r="F3095" s="42">
        <f>IFERROR(VLOOKUP($A3095,'2018'!$A$8:$C$209,3,FALSE),0)</f>
        <v>0</v>
      </c>
      <c r="G3095" s="42">
        <f>IFERROR(VLOOKUP($A3095,'2019'!$A$8:$C$282,3,FALSE),0)</f>
        <v>0</v>
      </c>
      <c r="H3095" s="42">
        <f>+IFERROR(VLOOKUP($A3095,'2020'!$A$14:$C$247,3,FALSE),0)</f>
        <v>0</v>
      </c>
      <c r="I3095" s="42">
        <f>+IFERROR(VLOOKUP($A3095,'2021'!$A$12:$C$276,3,FALSE),0)</f>
        <v>0</v>
      </c>
      <c r="J3095" s="42">
        <f>+IFERROR(VLOOKUP($A3095,'2022'!$A:$O,4,FALSE),0)</f>
        <v>0</v>
      </c>
      <c r="K3095" s="42">
        <f>+IFERROR(VLOOKUP($A3095,'2022'!$A:$O,5,FALSE),0)</f>
        <v>0</v>
      </c>
      <c r="L3095" s="42">
        <f>+IFERROR(VLOOKUP($A3095,'2022'!$A:$O,6,FALSE),0)</f>
        <v>0</v>
      </c>
      <c r="M3095" s="42">
        <f>+IFERROR(VLOOKUP($A3095,'2022'!$A:$O,7,FALSE),0)</f>
        <v>0</v>
      </c>
      <c r="N3095" s="42">
        <f>+IFERROR(VLOOKUP($A3095,'2022'!$A:$O,8,FALSE),0)</f>
        <v>0</v>
      </c>
      <c r="O3095" s="42">
        <f>+IFERROR(VLOOKUP($A3095,'2022'!$A:$O,9,FALSE),0)</f>
        <v>0</v>
      </c>
      <c r="P3095" s="42">
        <f>+IFERROR(VLOOKUP($A3095,'2022'!$A:$O,10,FALSE),0)</f>
        <v>0</v>
      </c>
      <c r="Q3095" s="42">
        <f>+IFERROR(VLOOKUP($A3095,'2022'!$A:$O,11,FALSE),0)</f>
        <v>0</v>
      </c>
      <c r="R3095" s="42">
        <f>+IFERROR(VLOOKUP($A3095,'2022'!$A:$O,12,FALSE),0)</f>
        <v>0</v>
      </c>
      <c r="S3095" s="42">
        <f>+IFERROR(VLOOKUP($A3095,'2022'!$A:$O,13,FALSE),0)</f>
        <v>0</v>
      </c>
      <c r="T3095" s="42">
        <f>+IFERROR(VLOOKUP($A3095,'2022'!$A:$O,14,FALSE),0)</f>
        <v>0</v>
      </c>
      <c r="U3095" s="42">
        <f>+IFERROR(VLOOKUP($A3095,'2022'!$A:$O,15,FALSE),0)</f>
        <v>0</v>
      </c>
    </row>
    <row r="3096" spans="1:21" hidden="1" x14ac:dyDescent="0.2">
      <c r="A3096" s="3">
        <v>7301011304</v>
      </c>
      <c r="B3096" s="4" t="s">
        <v>496</v>
      </c>
      <c r="C3096" s="4" t="s">
        <v>9</v>
      </c>
      <c r="D3096" s="4">
        <f t="shared" si="2902"/>
        <v>10</v>
      </c>
      <c r="E3096" s="42">
        <f t="shared" si="2937"/>
        <v>0</v>
      </c>
      <c r="F3096" s="42">
        <f>IFERROR(VLOOKUP($A3096,'2018'!$A$8:$C$209,3,FALSE),0)</f>
        <v>0</v>
      </c>
      <c r="G3096" s="42">
        <f>IFERROR(VLOOKUP($A3096,'2019'!$A$8:$C$282,3,FALSE),0)</f>
        <v>0</v>
      </c>
      <c r="H3096" s="42">
        <f>+IFERROR(VLOOKUP($A3096,'2020'!$A$14:$C$247,3,FALSE),0)</f>
        <v>0</v>
      </c>
      <c r="I3096" s="42">
        <f>+IFERROR(VLOOKUP($A3096,'2021'!$A$12:$C$276,3,FALSE),0)</f>
        <v>0</v>
      </c>
      <c r="J3096" s="42">
        <f>+IFERROR(VLOOKUP($A3096,'2022'!$A:$O,4,FALSE),0)</f>
        <v>0</v>
      </c>
      <c r="K3096" s="42">
        <f>+IFERROR(VLOOKUP($A3096,'2022'!$A:$O,5,FALSE),0)</f>
        <v>0</v>
      </c>
      <c r="L3096" s="42">
        <f>+IFERROR(VLOOKUP($A3096,'2022'!$A:$O,6,FALSE),0)</f>
        <v>0</v>
      </c>
      <c r="M3096" s="42">
        <f>+IFERROR(VLOOKUP($A3096,'2022'!$A:$O,7,FALSE),0)</f>
        <v>0</v>
      </c>
      <c r="N3096" s="42">
        <f>+IFERROR(VLOOKUP($A3096,'2022'!$A:$O,8,FALSE),0)</f>
        <v>0</v>
      </c>
      <c r="O3096" s="42">
        <f>+IFERROR(VLOOKUP($A3096,'2022'!$A:$O,9,FALSE),0)</f>
        <v>0</v>
      </c>
      <c r="P3096" s="42">
        <f>+IFERROR(VLOOKUP($A3096,'2022'!$A:$O,10,FALSE),0)</f>
        <v>0</v>
      </c>
      <c r="Q3096" s="42">
        <f>+IFERROR(VLOOKUP($A3096,'2022'!$A:$O,11,FALSE),0)</f>
        <v>0</v>
      </c>
      <c r="R3096" s="42">
        <f>+IFERROR(VLOOKUP($A3096,'2022'!$A:$O,12,FALSE),0)</f>
        <v>0</v>
      </c>
      <c r="S3096" s="42">
        <f>+IFERROR(VLOOKUP($A3096,'2022'!$A:$O,13,FALSE),0)</f>
        <v>0</v>
      </c>
      <c r="T3096" s="42">
        <f>+IFERROR(VLOOKUP($A3096,'2022'!$A:$O,14,FALSE),0)</f>
        <v>0</v>
      </c>
      <c r="U3096" s="42">
        <f>+IFERROR(VLOOKUP($A3096,'2022'!$A:$O,15,FALSE),0)</f>
        <v>0</v>
      </c>
    </row>
    <row r="3097" spans="1:21" hidden="1" x14ac:dyDescent="0.2">
      <c r="A3097" s="3">
        <v>7301011305</v>
      </c>
      <c r="B3097" s="4" t="s">
        <v>497</v>
      </c>
      <c r="C3097" s="4" t="s">
        <v>9</v>
      </c>
      <c r="D3097" s="4">
        <f t="shared" si="2902"/>
        <v>10</v>
      </c>
      <c r="E3097" s="42">
        <f t="shared" si="2937"/>
        <v>0</v>
      </c>
      <c r="F3097" s="42">
        <f>IFERROR(VLOOKUP($A3097,'2018'!$A$8:$C$209,3,FALSE),0)</f>
        <v>0</v>
      </c>
      <c r="G3097" s="42">
        <f>IFERROR(VLOOKUP($A3097,'2019'!$A$8:$C$282,3,FALSE),0)</f>
        <v>0</v>
      </c>
      <c r="H3097" s="42">
        <f>+IFERROR(VLOOKUP($A3097,'2020'!$A$14:$C$247,3,FALSE),0)</f>
        <v>0</v>
      </c>
      <c r="I3097" s="42">
        <f>+IFERROR(VLOOKUP($A3097,'2021'!$A$12:$C$276,3,FALSE),0)</f>
        <v>0</v>
      </c>
      <c r="J3097" s="42">
        <f>+IFERROR(VLOOKUP($A3097,'2022'!$A:$O,4,FALSE),0)</f>
        <v>0</v>
      </c>
      <c r="K3097" s="42">
        <f>+IFERROR(VLOOKUP($A3097,'2022'!$A:$O,5,FALSE),0)</f>
        <v>0</v>
      </c>
      <c r="L3097" s="42">
        <f>+IFERROR(VLOOKUP($A3097,'2022'!$A:$O,6,FALSE),0)</f>
        <v>0</v>
      </c>
      <c r="M3097" s="42">
        <f>+IFERROR(VLOOKUP($A3097,'2022'!$A:$O,7,FALSE),0)</f>
        <v>0</v>
      </c>
      <c r="N3097" s="42">
        <f>+IFERROR(VLOOKUP($A3097,'2022'!$A:$O,8,FALSE),0)</f>
        <v>0</v>
      </c>
      <c r="O3097" s="42">
        <f>+IFERROR(VLOOKUP($A3097,'2022'!$A:$O,9,FALSE),0)</f>
        <v>0</v>
      </c>
      <c r="P3097" s="42">
        <f>+IFERROR(VLOOKUP($A3097,'2022'!$A:$O,10,FALSE),0)</f>
        <v>0</v>
      </c>
      <c r="Q3097" s="42">
        <f>+IFERROR(VLOOKUP($A3097,'2022'!$A:$O,11,FALSE),0)</f>
        <v>0</v>
      </c>
      <c r="R3097" s="42">
        <f>+IFERROR(VLOOKUP($A3097,'2022'!$A:$O,12,FALSE),0)</f>
        <v>0</v>
      </c>
      <c r="S3097" s="42">
        <f>+IFERROR(VLOOKUP($A3097,'2022'!$A:$O,13,FALSE),0)</f>
        <v>0</v>
      </c>
      <c r="T3097" s="42">
        <f>+IFERROR(VLOOKUP($A3097,'2022'!$A:$O,14,FALSE),0)</f>
        <v>0</v>
      </c>
      <c r="U3097" s="42">
        <f>+IFERROR(VLOOKUP($A3097,'2022'!$A:$O,15,FALSE),0)</f>
        <v>0</v>
      </c>
    </row>
    <row r="3098" spans="1:21" hidden="1" x14ac:dyDescent="0.2">
      <c r="A3098" s="3">
        <v>7301011306</v>
      </c>
      <c r="B3098" s="4" t="s">
        <v>498</v>
      </c>
      <c r="C3098" s="4" t="s">
        <v>9</v>
      </c>
      <c r="D3098" s="4">
        <f t="shared" si="2902"/>
        <v>10</v>
      </c>
      <c r="E3098" s="42">
        <f t="shared" si="2937"/>
        <v>0</v>
      </c>
      <c r="F3098" s="42">
        <f>IFERROR(VLOOKUP($A3098,'2018'!$A$8:$C$209,3,FALSE),0)</f>
        <v>0</v>
      </c>
      <c r="G3098" s="42">
        <f>IFERROR(VLOOKUP($A3098,'2019'!$A$8:$C$282,3,FALSE),0)</f>
        <v>0</v>
      </c>
      <c r="H3098" s="42">
        <f>+IFERROR(VLOOKUP($A3098,'2020'!$A$14:$C$247,3,FALSE),0)</f>
        <v>0</v>
      </c>
      <c r="I3098" s="42">
        <f>+IFERROR(VLOOKUP($A3098,'2021'!$A$12:$C$276,3,FALSE),0)</f>
        <v>0</v>
      </c>
      <c r="J3098" s="42">
        <f>+IFERROR(VLOOKUP($A3098,'2022'!$A:$O,4,FALSE),0)</f>
        <v>0</v>
      </c>
      <c r="K3098" s="42">
        <f>+IFERROR(VLOOKUP($A3098,'2022'!$A:$O,5,FALSE),0)</f>
        <v>0</v>
      </c>
      <c r="L3098" s="42">
        <f>+IFERROR(VLOOKUP($A3098,'2022'!$A:$O,6,FALSE),0)</f>
        <v>0</v>
      </c>
      <c r="M3098" s="42">
        <f>+IFERROR(VLOOKUP($A3098,'2022'!$A:$O,7,FALSE),0)</f>
        <v>0</v>
      </c>
      <c r="N3098" s="42">
        <f>+IFERROR(VLOOKUP($A3098,'2022'!$A:$O,8,FALSE),0)</f>
        <v>0</v>
      </c>
      <c r="O3098" s="42">
        <f>+IFERROR(VLOOKUP($A3098,'2022'!$A:$O,9,FALSE),0)</f>
        <v>0</v>
      </c>
      <c r="P3098" s="42">
        <f>+IFERROR(VLOOKUP($A3098,'2022'!$A:$O,10,FALSE),0)</f>
        <v>0</v>
      </c>
      <c r="Q3098" s="42">
        <f>+IFERROR(VLOOKUP($A3098,'2022'!$A:$O,11,FALSE),0)</f>
        <v>0</v>
      </c>
      <c r="R3098" s="42">
        <f>+IFERROR(VLOOKUP($A3098,'2022'!$A:$O,12,FALSE),0)</f>
        <v>0</v>
      </c>
      <c r="S3098" s="42">
        <f>+IFERROR(VLOOKUP($A3098,'2022'!$A:$O,13,FALSE),0)</f>
        <v>0</v>
      </c>
      <c r="T3098" s="42">
        <f>+IFERROR(VLOOKUP($A3098,'2022'!$A:$O,14,FALSE),0)</f>
        <v>0</v>
      </c>
      <c r="U3098" s="42">
        <f>+IFERROR(VLOOKUP($A3098,'2022'!$A:$O,15,FALSE),0)</f>
        <v>0</v>
      </c>
    </row>
    <row r="3099" spans="1:21" hidden="1" x14ac:dyDescent="0.2">
      <c r="A3099" s="3">
        <v>7301011307</v>
      </c>
      <c r="B3099" s="4" t="s">
        <v>499</v>
      </c>
      <c r="C3099" s="4" t="s">
        <v>9</v>
      </c>
      <c r="D3099" s="4">
        <f t="shared" si="2902"/>
        <v>10</v>
      </c>
      <c r="E3099" s="42">
        <f t="shared" si="2937"/>
        <v>0</v>
      </c>
      <c r="F3099" s="42">
        <f>IFERROR(VLOOKUP($A3099,'2018'!$A$8:$C$209,3,FALSE),0)</f>
        <v>0</v>
      </c>
      <c r="G3099" s="42">
        <f>IFERROR(VLOOKUP($A3099,'2019'!$A$8:$C$282,3,FALSE),0)</f>
        <v>0</v>
      </c>
      <c r="H3099" s="42">
        <f>+IFERROR(VLOOKUP($A3099,'2020'!$A$14:$C$247,3,FALSE),0)</f>
        <v>0</v>
      </c>
      <c r="I3099" s="42">
        <f>+IFERROR(VLOOKUP($A3099,'2021'!$A$12:$C$276,3,FALSE),0)</f>
        <v>0</v>
      </c>
      <c r="J3099" s="42">
        <f>+IFERROR(VLOOKUP($A3099,'2022'!$A:$O,4,FALSE),0)</f>
        <v>0</v>
      </c>
      <c r="K3099" s="42">
        <f>+IFERROR(VLOOKUP($A3099,'2022'!$A:$O,5,FALSE),0)</f>
        <v>0</v>
      </c>
      <c r="L3099" s="42">
        <f>+IFERROR(VLOOKUP($A3099,'2022'!$A:$O,6,FALSE),0)</f>
        <v>0</v>
      </c>
      <c r="M3099" s="42">
        <f>+IFERROR(VLOOKUP($A3099,'2022'!$A:$O,7,FALSE),0)</f>
        <v>0</v>
      </c>
      <c r="N3099" s="42">
        <f>+IFERROR(VLOOKUP($A3099,'2022'!$A:$O,8,FALSE),0)</f>
        <v>0</v>
      </c>
      <c r="O3099" s="42">
        <f>+IFERROR(VLOOKUP($A3099,'2022'!$A:$O,9,FALSE),0)</f>
        <v>0</v>
      </c>
      <c r="P3099" s="42">
        <f>+IFERROR(VLOOKUP($A3099,'2022'!$A:$O,10,FALSE),0)</f>
        <v>0</v>
      </c>
      <c r="Q3099" s="42">
        <f>+IFERROR(VLOOKUP($A3099,'2022'!$A:$O,11,FALSE),0)</f>
        <v>0</v>
      </c>
      <c r="R3099" s="42">
        <f>+IFERROR(VLOOKUP($A3099,'2022'!$A:$O,12,FALSE),0)</f>
        <v>0</v>
      </c>
      <c r="S3099" s="42">
        <f>+IFERROR(VLOOKUP($A3099,'2022'!$A:$O,13,FALSE),0)</f>
        <v>0</v>
      </c>
      <c r="T3099" s="42">
        <f>+IFERROR(VLOOKUP($A3099,'2022'!$A:$O,14,FALSE),0)</f>
        <v>0</v>
      </c>
      <c r="U3099" s="42">
        <f>+IFERROR(VLOOKUP($A3099,'2022'!$A:$O,15,FALSE),0)</f>
        <v>0</v>
      </c>
    </row>
    <row r="3100" spans="1:21" hidden="1" x14ac:dyDescent="0.2">
      <c r="A3100" s="3">
        <v>7301011308</v>
      </c>
      <c r="B3100" s="4" t="s">
        <v>500</v>
      </c>
      <c r="C3100" s="4" t="s">
        <v>9</v>
      </c>
      <c r="D3100" s="4">
        <f t="shared" si="2902"/>
        <v>10</v>
      </c>
      <c r="E3100" s="42">
        <f t="shared" si="2937"/>
        <v>0</v>
      </c>
      <c r="F3100" s="42">
        <f>IFERROR(VLOOKUP($A3100,'2018'!$A$8:$C$209,3,FALSE),0)</f>
        <v>0</v>
      </c>
      <c r="G3100" s="42">
        <f>IFERROR(VLOOKUP($A3100,'2019'!$A$8:$C$282,3,FALSE),0)</f>
        <v>0</v>
      </c>
      <c r="H3100" s="42">
        <f>+IFERROR(VLOOKUP($A3100,'2020'!$A$14:$C$247,3,FALSE),0)</f>
        <v>0</v>
      </c>
      <c r="I3100" s="42">
        <f>+IFERROR(VLOOKUP($A3100,'2021'!$A$12:$C$276,3,FALSE),0)</f>
        <v>0</v>
      </c>
      <c r="J3100" s="42">
        <f>+IFERROR(VLOOKUP($A3100,'2022'!$A:$O,4,FALSE),0)</f>
        <v>0</v>
      </c>
      <c r="K3100" s="42">
        <f>+IFERROR(VLOOKUP($A3100,'2022'!$A:$O,5,FALSE),0)</f>
        <v>0</v>
      </c>
      <c r="L3100" s="42">
        <f>+IFERROR(VLOOKUP($A3100,'2022'!$A:$O,6,FALSE),0)</f>
        <v>0</v>
      </c>
      <c r="M3100" s="42">
        <f>+IFERROR(VLOOKUP($A3100,'2022'!$A:$O,7,FALSE),0)</f>
        <v>0</v>
      </c>
      <c r="N3100" s="42">
        <f>+IFERROR(VLOOKUP($A3100,'2022'!$A:$O,8,FALSE),0)</f>
        <v>0</v>
      </c>
      <c r="O3100" s="42">
        <f>+IFERROR(VLOOKUP($A3100,'2022'!$A:$O,9,FALSE),0)</f>
        <v>0</v>
      </c>
      <c r="P3100" s="42">
        <f>+IFERROR(VLOOKUP($A3100,'2022'!$A:$O,10,FALSE),0)</f>
        <v>0</v>
      </c>
      <c r="Q3100" s="42">
        <f>+IFERROR(VLOOKUP($A3100,'2022'!$A:$O,11,FALSE),0)</f>
        <v>0</v>
      </c>
      <c r="R3100" s="42">
        <f>+IFERROR(VLOOKUP($A3100,'2022'!$A:$O,12,FALSE),0)</f>
        <v>0</v>
      </c>
      <c r="S3100" s="42">
        <f>+IFERROR(VLOOKUP($A3100,'2022'!$A:$O,13,FALSE),0)</f>
        <v>0</v>
      </c>
      <c r="T3100" s="42">
        <f>+IFERROR(VLOOKUP($A3100,'2022'!$A:$O,14,FALSE),0)</f>
        <v>0</v>
      </c>
      <c r="U3100" s="42">
        <f>+IFERROR(VLOOKUP($A3100,'2022'!$A:$O,15,FALSE),0)</f>
        <v>0</v>
      </c>
    </row>
    <row r="3101" spans="1:21" hidden="1" x14ac:dyDescent="0.2">
      <c r="A3101" s="3">
        <v>7301011309</v>
      </c>
      <c r="B3101" s="4" t="s">
        <v>1170</v>
      </c>
      <c r="C3101" s="4" t="s">
        <v>9</v>
      </c>
      <c r="D3101" s="4">
        <f t="shared" si="2902"/>
        <v>10</v>
      </c>
      <c r="E3101" s="42">
        <f t="shared" si="2937"/>
        <v>0</v>
      </c>
      <c r="F3101" s="42">
        <f>IFERROR(VLOOKUP($A3101,'2018'!$A$8:$C$209,3,FALSE),0)</f>
        <v>0</v>
      </c>
      <c r="G3101" s="42">
        <f>IFERROR(VLOOKUP($A3101,'2019'!$A$8:$C$282,3,FALSE),0)</f>
        <v>0</v>
      </c>
      <c r="H3101" s="42">
        <f>+IFERROR(VLOOKUP($A3101,'2020'!$A$14:$C$247,3,FALSE),0)</f>
        <v>0</v>
      </c>
      <c r="I3101" s="42">
        <f>+IFERROR(VLOOKUP($A3101,'2021'!$A$12:$C$276,3,FALSE),0)</f>
        <v>0</v>
      </c>
      <c r="J3101" s="42">
        <f>+IFERROR(VLOOKUP($A3101,'2022'!$A:$O,4,FALSE),0)</f>
        <v>0</v>
      </c>
      <c r="K3101" s="42">
        <f>+IFERROR(VLOOKUP($A3101,'2022'!$A:$O,5,FALSE),0)</f>
        <v>0</v>
      </c>
      <c r="L3101" s="42">
        <f>+IFERROR(VLOOKUP($A3101,'2022'!$A:$O,6,FALSE),0)</f>
        <v>0</v>
      </c>
      <c r="M3101" s="42">
        <f>+IFERROR(VLOOKUP($A3101,'2022'!$A:$O,7,FALSE),0)</f>
        <v>0</v>
      </c>
      <c r="N3101" s="42">
        <f>+IFERROR(VLOOKUP($A3101,'2022'!$A:$O,8,FALSE),0)</f>
        <v>0</v>
      </c>
      <c r="O3101" s="42">
        <f>+IFERROR(VLOOKUP($A3101,'2022'!$A:$O,9,FALSE),0)</f>
        <v>0</v>
      </c>
      <c r="P3101" s="42">
        <f>+IFERROR(VLOOKUP($A3101,'2022'!$A:$O,10,FALSE),0)</f>
        <v>0</v>
      </c>
      <c r="Q3101" s="42">
        <f>+IFERROR(VLOOKUP($A3101,'2022'!$A:$O,11,FALSE),0)</f>
        <v>0</v>
      </c>
      <c r="R3101" s="42">
        <f>+IFERROR(VLOOKUP($A3101,'2022'!$A:$O,12,FALSE),0)</f>
        <v>0</v>
      </c>
      <c r="S3101" s="42">
        <f>+IFERROR(VLOOKUP($A3101,'2022'!$A:$O,13,FALSE),0)</f>
        <v>0</v>
      </c>
      <c r="T3101" s="42">
        <f>+IFERROR(VLOOKUP($A3101,'2022'!$A:$O,14,FALSE),0)</f>
        <v>0</v>
      </c>
      <c r="U3101" s="42">
        <f>+IFERROR(VLOOKUP($A3101,'2022'!$A:$O,15,FALSE),0)</f>
        <v>0</v>
      </c>
    </row>
    <row r="3102" spans="1:21" hidden="1" x14ac:dyDescent="0.2">
      <c r="A3102" s="3">
        <v>7301011385</v>
      </c>
      <c r="B3102" s="4" t="s">
        <v>503</v>
      </c>
      <c r="C3102" s="4" t="s">
        <v>9</v>
      </c>
      <c r="D3102" s="4">
        <f t="shared" si="2902"/>
        <v>10</v>
      </c>
      <c r="E3102" s="42">
        <f t="shared" si="2937"/>
        <v>0</v>
      </c>
      <c r="F3102" s="42">
        <f>IFERROR(VLOOKUP($A3102,'2018'!$A$8:$C$209,3,FALSE),0)</f>
        <v>0</v>
      </c>
      <c r="G3102" s="42">
        <f>IFERROR(VLOOKUP($A3102,'2019'!$A$8:$C$282,3,FALSE),0)</f>
        <v>0</v>
      </c>
      <c r="H3102" s="42">
        <f>+IFERROR(VLOOKUP($A3102,'2020'!$A$14:$C$247,3,FALSE),0)</f>
        <v>0</v>
      </c>
      <c r="I3102" s="42">
        <f>+IFERROR(VLOOKUP($A3102,'2021'!$A$12:$C$276,3,FALSE),0)</f>
        <v>0</v>
      </c>
      <c r="J3102" s="42">
        <f>+IFERROR(VLOOKUP($A3102,'2022'!$A:$O,4,FALSE),0)</f>
        <v>0</v>
      </c>
      <c r="K3102" s="42">
        <f>+IFERROR(VLOOKUP($A3102,'2022'!$A:$O,5,FALSE),0)</f>
        <v>0</v>
      </c>
      <c r="L3102" s="42">
        <f>+IFERROR(VLOOKUP($A3102,'2022'!$A:$O,6,FALSE),0)</f>
        <v>0</v>
      </c>
      <c r="M3102" s="42">
        <f>+IFERROR(VLOOKUP($A3102,'2022'!$A:$O,7,FALSE),0)</f>
        <v>0</v>
      </c>
      <c r="N3102" s="42">
        <f>+IFERROR(VLOOKUP($A3102,'2022'!$A:$O,8,FALSE),0)</f>
        <v>0</v>
      </c>
      <c r="O3102" s="42">
        <f>+IFERROR(VLOOKUP($A3102,'2022'!$A:$O,9,FALSE),0)</f>
        <v>0</v>
      </c>
      <c r="P3102" s="42">
        <f>+IFERROR(VLOOKUP($A3102,'2022'!$A:$O,10,FALSE),0)</f>
        <v>0</v>
      </c>
      <c r="Q3102" s="42">
        <f>+IFERROR(VLOOKUP($A3102,'2022'!$A:$O,11,FALSE),0)</f>
        <v>0</v>
      </c>
      <c r="R3102" s="42">
        <f>+IFERROR(VLOOKUP($A3102,'2022'!$A:$O,12,FALSE),0)</f>
        <v>0</v>
      </c>
      <c r="S3102" s="42">
        <f>+IFERROR(VLOOKUP($A3102,'2022'!$A:$O,13,FALSE),0)</f>
        <v>0</v>
      </c>
      <c r="T3102" s="42">
        <f>+IFERROR(VLOOKUP($A3102,'2022'!$A:$O,14,FALSE),0)</f>
        <v>0</v>
      </c>
      <c r="U3102" s="42">
        <f>+IFERROR(VLOOKUP($A3102,'2022'!$A:$O,15,FALSE),0)</f>
        <v>0</v>
      </c>
    </row>
    <row r="3103" spans="1:21" ht="12" hidden="1" customHeight="1" x14ac:dyDescent="0.2">
      <c r="A3103" s="3">
        <v>7301011390</v>
      </c>
      <c r="B3103" s="4" t="s">
        <v>504</v>
      </c>
      <c r="C3103" s="4" t="s">
        <v>9</v>
      </c>
      <c r="D3103" s="4">
        <f t="shared" si="2902"/>
        <v>10</v>
      </c>
      <c r="E3103" s="42">
        <f t="shared" si="2937"/>
        <v>0</v>
      </c>
      <c r="F3103" s="42">
        <f>IFERROR(VLOOKUP($A3103,'2018'!$A$8:$C$209,3,FALSE),0)</f>
        <v>0</v>
      </c>
      <c r="G3103" s="42">
        <f>IFERROR(VLOOKUP($A3103,'2019'!$A$8:$C$282,3,FALSE),0)</f>
        <v>0</v>
      </c>
      <c r="H3103" s="42">
        <f>+IFERROR(VLOOKUP($A3103,'2020'!$A$14:$C$247,3,FALSE),0)</f>
        <v>0</v>
      </c>
      <c r="I3103" s="42">
        <f>+IFERROR(VLOOKUP($A3103,'2021'!$A$12:$C$276,3,FALSE),0)</f>
        <v>0</v>
      </c>
      <c r="J3103" s="42">
        <f>+IFERROR(VLOOKUP($A3103,'2022'!$A:$O,4,FALSE),0)</f>
        <v>0</v>
      </c>
      <c r="K3103" s="42">
        <f>+IFERROR(VLOOKUP($A3103,'2022'!$A:$O,5,FALSE),0)</f>
        <v>0</v>
      </c>
      <c r="L3103" s="42">
        <f>+IFERROR(VLOOKUP($A3103,'2022'!$A:$O,6,FALSE),0)</f>
        <v>0</v>
      </c>
      <c r="M3103" s="42">
        <f>+IFERROR(VLOOKUP($A3103,'2022'!$A:$O,7,FALSE),0)</f>
        <v>0</v>
      </c>
      <c r="N3103" s="42">
        <f>+IFERROR(VLOOKUP($A3103,'2022'!$A:$O,8,FALSE),0)</f>
        <v>0</v>
      </c>
      <c r="O3103" s="42">
        <f>+IFERROR(VLOOKUP($A3103,'2022'!$A:$O,9,FALSE),0)</f>
        <v>0</v>
      </c>
      <c r="P3103" s="42">
        <f>+IFERROR(VLOOKUP($A3103,'2022'!$A:$O,10,FALSE),0)</f>
        <v>0</v>
      </c>
      <c r="Q3103" s="42">
        <f>+IFERROR(VLOOKUP($A3103,'2022'!$A:$O,11,FALSE),0)</f>
        <v>0</v>
      </c>
      <c r="R3103" s="42">
        <f>+IFERROR(VLOOKUP($A3103,'2022'!$A:$O,12,FALSE),0)</f>
        <v>0</v>
      </c>
      <c r="S3103" s="42">
        <f>+IFERROR(VLOOKUP($A3103,'2022'!$A:$O,13,FALSE),0)</f>
        <v>0</v>
      </c>
      <c r="T3103" s="42">
        <f>+IFERROR(VLOOKUP($A3103,'2022'!$A:$O,14,FALSE),0)</f>
        <v>0</v>
      </c>
      <c r="U3103" s="42">
        <f>+IFERROR(VLOOKUP($A3103,'2022'!$A:$O,15,FALSE),0)</f>
        <v>0</v>
      </c>
    </row>
    <row r="3104" spans="1:21" hidden="1" x14ac:dyDescent="0.2">
      <c r="A3104" s="3">
        <v>7301011399</v>
      </c>
      <c r="B3104" s="4" t="s">
        <v>1253</v>
      </c>
      <c r="C3104" s="4" t="s">
        <v>9</v>
      </c>
      <c r="D3104" s="4">
        <f t="shared" si="2902"/>
        <v>10</v>
      </c>
      <c r="E3104" s="42">
        <f t="shared" si="2937"/>
        <v>0</v>
      </c>
      <c r="F3104" s="42">
        <f>IFERROR(VLOOKUP($A3104,'2018'!$A$8:$C$209,3,FALSE),0)</f>
        <v>0</v>
      </c>
      <c r="G3104" s="42">
        <f>IFERROR(VLOOKUP($A3104,'2019'!$A$8:$C$282,3,FALSE),0)</f>
        <v>0</v>
      </c>
      <c r="H3104" s="42">
        <f>+IFERROR(VLOOKUP($A3104,'2020'!$A$14:$C$247,3,FALSE),0)</f>
        <v>0</v>
      </c>
      <c r="I3104" s="42">
        <f>+IFERROR(VLOOKUP($A3104,'2021'!$A$12:$C$276,3,FALSE),0)</f>
        <v>0</v>
      </c>
      <c r="J3104" s="42">
        <f>+IFERROR(VLOOKUP($A3104,'2022'!$A:$O,4,FALSE),0)</f>
        <v>0</v>
      </c>
      <c r="K3104" s="42">
        <f>+IFERROR(VLOOKUP($A3104,'2022'!$A:$O,5,FALSE),0)</f>
        <v>0</v>
      </c>
      <c r="L3104" s="42">
        <f>+IFERROR(VLOOKUP($A3104,'2022'!$A:$O,6,FALSE),0)</f>
        <v>0</v>
      </c>
      <c r="M3104" s="42">
        <f>+IFERROR(VLOOKUP($A3104,'2022'!$A:$O,7,FALSE),0)</f>
        <v>0</v>
      </c>
      <c r="N3104" s="42">
        <f>+IFERROR(VLOOKUP($A3104,'2022'!$A:$O,8,FALSE),0)</f>
        <v>0</v>
      </c>
      <c r="O3104" s="42">
        <f>+IFERROR(VLOOKUP($A3104,'2022'!$A:$O,9,FALSE),0)</f>
        <v>0</v>
      </c>
      <c r="P3104" s="42">
        <f>+IFERROR(VLOOKUP($A3104,'2022'!$A:$O,10,FALSE),0)</f>
        <v>0</v>
      </c>
      <c r="Q3104" s="42">
        <f>+IFERROR(VLOOKUP($A3104,'2022'!$A:$O,11,FALSE),0)</f>
        <v>0</v>
      </c>
      <c r="R3104" s="42">
        <f>+IFERROR(VLOOKUP($A3104,'2022'!$A:$O,12,FALSE),0)</f>
        <v>0</v>
      </c>
      <c r="S3104" s="42">
        <f>+IFERROR(VLOOKUP($A3104,'2022'!$A:$O,13,FALSE),0)</f>
        <v>0</v>
      </c>
      <c r="T3104" s="42">
        <f>+IFERROR(VLOOKUP($A3104,'2022'!$A:$O,14,FALSE),0)</f>
        <v>0</v>
      </c>
      <c r="U3104" s="42">
        <f>+IFERROR(VLOOKUP($A3104,'2022'!$A:$O,15,FALSE),0)</f>
        <v>0</v>
      </c>
    </row>
    <row r="3105" spans="1:21" ht="12" hidden="1" x14ac:dyDescent="0.25">
      <c r="A3105" s="34">
        <v>73010114</v>
      </c>
      <c r="B3105" s="35" t="s">
        <v>202</v>
      </c>
      <c r="C3105" s="35" t="s">
        <v>5</v>
      </c>
      <c r="D3105" s="35">
        <f t="shared" ref="D3105:D3168" si="2938">+LEN(A3105)</f>
        <v>8</v>
      </c>
      <c r="E3105" s="41">
        <f t="shared" ref="E3105:L3105" si="2939">SUBTOTAL(9,E3106:E3117)</f>
        <v>0</v>
      </c>
      <c r="F3105" s="41">
        <f t="shared" si="2939"/>
        <v>0</v>
      </c>
      <c r="G3105" s="41">
        <f t="shared" si="2939"/>
        <v>0</v>
      </c>
      <c r="H3105" s="41">
        <f t="shared" ref="H3105" si="2940">SUBTOTAL(9,H3106:H3117)</f>
        <v>0</v>
      </c>
      <c r="I3105" s="41">
        <f t="shared" ref="I3105" si="2941">SUBTOTAL(9,I3106:I3117)</f>
        <v>0</v>
      </c>
      <c r="J3105" s="41">
        <f t="shared" si="2939"/>
        <v>0</v>
      </c>
      <c r="K3105" s="41">
        <f t="shared" si="2939"/>
        <v>0</v>
      </c>
      <c r="L3105" s="41">
        <f t="shared" si="2939"/>
        <v>0</v>
      </c>
      <c r="M3105" s="41">
        <f t="shared" ref="M3105:N3105" si="2942">SUBTOTAL(9,M3106:M3117)</f>
        <v>0</v>
      </c>
      <c r="N3105" s="41">
        <f t="shared" si="2942"/>
        <v>0</v>
      </c>
      <c r="O3105" s="41">
        <f t="shared" ref="O3105:S3105" si="2943">SUBTOTAL(9,O3106:O3117)</f>
        <v>0</v>
      </c>
      <c r="P3105" s="41">
        <f t="shared" si="2943"/>
        <v>0</v>
      </c>
      <c r="Q3105" s="41">
        <f t="shared" si="2943"/>
        <v>0</v>
      </c>
      <c r="R3105" s="41">
        <f t="shared" si="2943"/>
        <v>0</v>
      </c>
      <c r="S3105" s="41">
        <f t="shared" si="2943"/>
        <v>0</v>
      </c>
      <c r="T3105" s="41">
        <f t="shared" ref="T3105:U3105" si="2944">SUBTOTAL(9,T3106:T3117)</f>
        <v>0</v>
      </c>
      <c r="U3105" s="41">
        <f t="shared" si="2944"/>
        <v>0</v>
      </c>
    </row>
    <row r="3106" spans="1:21" hidden="1" x14ac:dyDescent="0.2">
      <c r="A3106" s="3">
        <v>7301011401</v>
      </c>
      <c r="B3106" s="4" t="s">
        <v>479</v>
      </c>
      <c r="C3106" s="4" t="s">
        <v>9</v>
      </c>
      <c r="D3106" s="4">
        <f t="shared" si="2938"/>
        <v>10</v>
      </c>
      <c r="E3106" s="42">
        <f t="shared" ref="E3106:E3117" si="2945">+F3106+G3106+J3106+K3106+L3106+H3106+M3106+N3106+I3106+O3106+P3106+Q3106+R3106+S3106+T3106+U3106</f>
        <v>0</v>
      </c>
      <c r="F3106" s="42">
        <f>IFERROR(VLOOKUP($A3106,'2018'!$A$8:$C$209,3,FALSE),0)</f>
        <v>0</v>
      </c>
      <c r="G3106" s="42">
        <f>IFERROR(VLOOKUP($A3106,'2019'!$A$8:$C$282,3,FALSE),0)</f>
        <v>0</v>
      </c>
      <c r="H3106" s="42">
        <f>+IFERROR(VLOOKUP($A3106,'2020'!$A$14:$C$247,3,FALSE),0)</f>
        <v>0</v>
      </c>
      <c r="I3106" s="42">
        <f>+IFERROR(VLOOKUP($A3106,'2021'!$A$12:$C$276,3,FALSE),0)</f>
        <v>0</v>
      </c>
      <c r="J3106" s="42">
        <f>+IFERROR(VLOOKUP($A3106,'2022'!$A:$O,4,FALSE),0)</f>
        <v>0</v>
      </c>
      <c r="K3106" s="42">
        <f>+IFERROR(VLOOKUP($A3106,'2022'!$A:$O,5,FALSE),0)</f>
        <v>0</v>
      </c>
      <c r="L3106" s="42">
        <f>+IFERROR(VLOOKUP($A3106,'2022'!$A:$O,6,FALSE),0)</f>
        <v>0</v>
      </c>
      <c r="M3106" s="42">
        <f>+IFERROR(VLOOKUP($A3106,'2022'!$A:$O,7,FALSE),0)</f>
        <v>0</v>
      </c>
      <c r="N3106" s="42">
        <f>+IFERROR(VLOOKUP($A3106,'2022'!$A:$O,8,FALSE),0)</f>
        <v>0</v>
      </c>
      <c r="O3106" s="42">
        <f>+IFERROR(VLOOKUP($A3106,'2022'!$A:$O,9,FALSE),0)</f>
        <v>0</v>
      </c>
      <c r="P3106" s="42">
        <f>+IFERROR(VLOOKUP($A3106,'2022'!$A:$O,10,FALSE),0)</f>
        <v>0</v>
      </c>
      <c r="Q3106" s="42">
        <f>+IFERROR(VLOOKUP($A3106,'2022'!$A:$O,11,FALSE),0)</f>
        <v>0</v>
      </c>
      <c r="R3106" s="42">
        <f>+IFERROR(VLOOKUP($A3106,'2022'!$A:$O,12,FALSE),0)</f>
        <v>0</v>
      </c>
      <c r="S3106" s="42">
        <f>+IFERROR(VLOOKUP($A3106,'2022'!$A:$O,13,FALSE),0)</f>
        <v>0</v>
      </c>
      <c r="T3106" s="42">
        <f>+IFERROR(VLOOKUP($A3106,'2022'!$A:$O,14,FALSE),0)</f>
        <v>0</v>
      </c>
      <c r="U3106" s="42">
        <f>+IFERROR(VLOOKUP($A3106,'2022'!$A:$O,15,FALSE),0)</f>
        <v>0</v>
      </c>
    </row>
    <row r="3107" spans="1:21" hidden="1" x14ac:dyDescent="0.2">
      <c r="A3107" s="3">
        <v>7301011404</v>
      </c>
      <c r="B3107" s="4" t="s">
        <v>505</v>
      </c>
      <c r="C3107" s="4" t="s">
        <v>9</v>
      </c>
      <c r="D3107" s="4">
        <f t="shared" si="2938"/>
        <v>10</v>
      </c>
      <c r="E3107" s="42">
        <f t="shared" si="2945"/>
        <v>0</v>
      </c>
      <c r="F3107" s="42">
        <f>IFERROR(VLOOKUP($A3107,'2018'!$A$8:$C$209,3,FALSE),0)</f>
        <v>0</v>
      </c>
      <c r="G3107" s="42">
        <f>IFERROR(VLOOKUP($A3107,'2019'!$A$8:$C$282,3,FALSE),0)</f>
        <v>0</v>
      </c>
      <c r="H3107" s="42">
        <f>+IFERROR(VLOOKUP($A3107,'2020'!$A$14:$C$247,3,FALSE),0)</f>
        <v>0</v>
      </c>
      <c r="I3107" s="42">
        <f>+IFERROR(VLOOKUP($A3107,'2021'!$A$12:$C$276,3,FALSE),0)</f>
        <v>0</v>
      </c>
      <c r="J3107" s="42">
        <f>+IFERROR(VLOOKUP($A3107,'2022'!$A:$O,4,FALSE),0)</f>
        <v>0</v>
      </c>
      <c r="K3107" s="42">
        <f>+IFERROR(VLOOKUP($A3107,'2022'!$A:$O,5,FALSE),0)</f>
        <v>0</v>
      </c>
      <c r="L3107" s="42">
        <f>+IFERROR(VLOOKUP($A3107,'2022'!$A:$O,6,FALSE),0)</f>
        <v>0</v>
      </c>
      <c r="M3107" s="42">
        <f>+IFERROR(VLOOKUP($A3107,'2022'!$A:$O,7,FALSE),0)</f>
        <v>0</v>
      </c>
      <c r="N3107" s="42">
        <f>+IFERROR(VLOOKUP($A3107,'2022'!$A:$O,8,FALSE),0)</f>
        <v>0</v>
      </c>
      <c r="O3107" s="42">
        <f>+IFERROR(VLOOKUP($A3107,'2022'!$A:$O,9,FALSE),0)</f>
        <v>0</v>
      </c>
      <c r="P3107" s="42">
        <f>+IFERROR(VLOOKUP($A3107,'2022'!$A:$O,10,FALSE),0)</f>
        <v>0</v>
      </c>
      <c r="Q3107" s="42">
        <f>+IFERROR(VLOOKUP($A3107,'2022'!$A:$O,11,FALSE),0)</f>
        <v>0</v>
      </c>
      <c r="R3107" s="42">
        <f>+IFERROR(VLOOKUP($A3107,'2022'!$A:$O,12,FALSE),0)</f>
        <v>0</v>
      </c>
      <c r="S3107" s="42">
        <f>+IFERROR(VLOOKUP($A3107,'2022'!$A:$O,13,FALSE),0)</f>
        <v>0</v>
      </c>
      <c r="T3107" s="42">
        <f>+IFERROR(VLOOKUP($A3107,'2022'!$A:$O,14,FALSE),0)</f>
        <v>0</v>
      </c>
      <c r="U3107" s="42">
        <f>+IFERROR(VLOOKUP($A3107,'2022'!$A:$O,15,FALSE),0)</f>
        <v>0</v>
      </c>
    </row>
    <row r="3108" spans="1:21" hidden="1" x14ac:dyDescent="0.2">
      <c r="A3108" s="3">
        <v>7301011405</v>
      </c>
      <c r="B3108" s="4" t="s">
        <v>73</v>
      </c>
      <c r="C3108" s="4" t="s">
        <v>9</v>
      </c>
      <c r="D3108" s="4">
        <f t="shared" si="2938"/>
        <v>10</v>
      </c>
      <c r="E3108" s="42">
        <f t="shared" si="2945"/>
        <v>0</v>
      </c>
      <c r="F3108" s="42">
        <f>IFERROR(VLOOKUP($A3108,'2018'!$A$8:$C$209,3,FALSE),0)</f>
        <v>0</v>
      </c>
      <c r="G3108" s="42">
        <f>IFERROR(VLOOKUP($A3108,'2019'!$A$8:$C$282,3,FALSE),0)</f>
        <v>0</v>
      </c>
      <c r="H3108" s="42">
        <f>+IFERROR(VLOOKUP($A3108,'2020'!$A$14:$C$247,3,FALSE),0)</f>
        <v>0</v>
      </c>
      <c r="I3108" s="42">
        <f>+IFERROR(VLOOKUP($A3108,'2021'!$A$12:$C$276,3,FALSE),0)</f>
        <v>0</v>
      </c>
      <c r="J3108" s="42">
        <f>+IFERROR(VLOOKUP($A3108,'2022'!$A:$O,4,FALSE),0)</f>
        <v>0</v>
      </c>
      <c r="K3108" s="42">
        <f>+IFERROR(VLOOKUP($A3108,'2022'!$A:$O,5,FALSE),0)</f>
        <v>0</v>
      </c>
      <c r="L3108" s="42">
        <f>+IFERROR(VLOOKUP($A3108,'2022'!$A:$O,6,FALSE),0)</f>
        <v>0</v>
      </c>
      <c r="M3108" s="42">
        <f>+IFERROR(VLOOKUP($A3108,'2022'!$A:$O,7,FALSE),0)</f>
        <v>0</v>
      </c>
      <c r="N3108" s="42">
        <f>+IFERROR(VLOOKUP($A3108,'2022'!$A:$O,8,FALSE),0)</f>
        <v>0</v>
      </c>
      <c r="O3108" s="42">
        <f>+IFERROR(VLOOKUP($A3108,'2022'!$A:$O,9,FALSE),0)</f>
        <v>0</v>
      </c>
      <c r="P3108" s="42">
        <f>+IFERROR(VLOOKUP($A3108,'2022'!$A:$O,10,FALSE),0)</f>
        <v>0</v>
      </c>
      <c r="Q3108" s="42">
        <f>+IFERROR(VLOOKUP($A3108,'2022'!$A:$O,11,FALSE),0)</f>
        <v>0</v>
      </c>
      <c r="R3108" s="42">
        <f>+IFERROR(VLOOKUP($A3108,'2022'!$A:$O,12,FALSE),0)</f>
        <v>0</v>
      </c>
      <c r="S3108" s="42">
        <f>+IFERROR(VLOOKUP($A3108,'2022'!$A:$O,13,FALSE),0)</f>
        <v>0</v>
      </c>
      <c r="T3108" s="42">
        <f>+IFERROR(VLOOKUP($A3108,'2022'!$A:$O,14,FALSE),0)</f>
        <v>0</v>
      </c>
      <c r="U3108" s="42">
        <f>+IFERROR(VLOOKUP($A3108,'2022'!$A:$O,15,FALSE),0)</f>
        <v>0</v>
      </c>
    </row>
    <row r="3109" spans="1:21" hidden="1" x14ac:dyDescent="0.2">
      <c r="A3109" s="3">
        <v>7301011406</v>
      </c>
      <c r="B3109" s="4" t="s">
        <v>506</v>
      </c>
      <c r="C3109" s="4" t="s">
        <v>9</v>
      </c>
      <c r="D3109" s="4">
        <f t="shared" si="2938"/>
        <v>10</v>
      </c>
      <c r="E3109" s="42">
        <f t="shared" si="2945"/>
        <v>0</v>
      </c>
      <c r="F3109" s="42">
        <f>IFERROR(VLOOKUP($A3109,'2018'!$A$8:$C$209,3,FALSE),0)</f>
        <v>0</v>
      </c>
      <c r="G3109" s="42">
        <f>IFERROR(VLOOKUP($A3109,'2019'!$A$8:$C$282,3,FALSE),0)</f>
        <v>0</v>
      </c>
      <c r="H3109" s="42">
        <f>+IFERROR(VLOOKUP($A3109,'2020'!$A$14:$C$247,3,FALSE),0)</f>
        <v>0</v>
      </c>
      <c r="I3109" s="42">
        <f>+IFERROR(VLOOKUP($A3109,'2021'!$A$12:$C$276,3,FALSE),0)</f>
        <v>0</v>
      </c>
      <c r="J3109" s="42">
        <f>+IFERROR(VLOOKUP($A3109,'2022'!$A:$O,4,FALSE),0)</f>
        <v>0</v>
      </c>
      <c r="K3109" s="42">
        <f>+IFERROR(VLOOKUP($A3109,'2022'!$A:$O,5,FALSE),0)</f>
        <v>0</v>
      </c>
      <c r="L3109" s="42">
        <f>+IFERROR(VLOOKUP($A3109,'2022'!$A:$O,6,FALSE),0)</f>
        <v>0</v>
      </c>
      <c r="M3109" s="42">
        <f>+IFERROR(VLOOKUP($A3109,'2022'!$A:$O,7,FALSE),0)</f>
        <v>0</v>
      </c>
      <c r="N3109" s="42">
        <f>+IFERROR(VLOOKUP($A3109,'2022'!$A:$O,8,FALSE),0)</f>
        <v>0</v>
      </c>
      <c r="O3109" s="42">
        <f>+IFERROR(VLOOKUP($A3109,'2022'!$A:$O,9,FALSE),0)</f>
        <v>0</v>
      </c>
      <c r="P3109" s="42">
        <f>+IFERROR(VLOOKUP($A3109,'2022'!$A:$O,10,FALSE),0)</f>
        <v>0</v>
      </c>
      <c r="Q3109" s="42">
        <f>+IFERROR(VLOOKUP($A3109,'2022'!$A:$O,11,FALSE),0)</f>
        <v>0</v>
      </c>
      <c r="R3109" s="42">
        <f>+IFERROR(VLOOKUP($A3109,'2022'!$A:$O,12,FALSE),0)</f>
        <v>0</v>
      </c>
      <c r="S3109" s="42">
        <f>+IFERROR(VLOOKUP($A3109,'2022'!$A:$O,13,FALSE),0)</f>
        <v>0</v>
      </c>
      <c r="T3109" s="42">
        <f>+IFERROR(VLOOKUP($A3109,'2022'!$A:$O,14,FALSE),0)</f>
        <v>0</v>
      </c>
      <c r="U3109" s="42">
        <f>+IFERROR(VLOOKUP($A3109,'2022'!$A:$O,15,FALSE),0)</f>
        <v>0</v>
      </c>
    </row>
    <row r="3110" spans="1:21" hidden="1" x14ac:dyDescent="0.2">
      <c r="A3110" s="3">
        <v>7301011407</v>
      </c>
      <c r="B3110" s="4" t="s">
        <v>507</v>
      </c>
      <c r="C3110" s="4" t="s">
        <v>9</v>
      </c>
      <c r="D3110" s="4">
        <f t="shared" si="2938"/>
        <v>10</v>
      </c>
      <c r="E3110" s="42">
        <f t="shared" si="2945"/>
        <v>0</v>
      </c>
      <c r="F3110" s="42">
        <f>IFERROR(VLOOKUP($A3110,'2018'!$A$8:$C$209,3,FALSE),0)</f>
        <v>0</v>
      </c>
      <c r="G3110" s="42">
        <f>IFERROR(VLOOKUP($A3110,'2019'!$A$8:$C$282,3,FALSE),0)</f>
        <v>0</v>
      </c>
      <c r="H3110" s="42">
        <f>+IFERROR(VLOOKUP($A3110,'2020'!$A$14:$C$247,3,FALSE),0)</f>
        <v>0</v>
      </c>
      <c r="I3110" s="42">
        <f>+IFERROR(VLOOKUP($A3110,'2021'!$A$12:$C$276,3,FALSE),0)</f>
        <v>0</v>
      </c>
      <c r="J3110" s="42">
        <f>+IFERROR(VLOOKUP($A3110,'2022'!$A:$O,4,FALSE),0)</f>
        <v>0</v>
      </c>
      <c r="K3110" s="42">
        <f>+IFERROR(VLOOKUP($A3110,'2022'!$A:$O,5,FALSE),0)</f>
        <v>0</v>
      </c>
      <c r="L3110" s="42">
        <f>+IFERROR(VLOOKUP($A3110,'2022'!$A:$O,6,FALSE),0)</f>
        <v>0</v>
      </c>
      <c r="M3110" s="42">
        <f>+IFERROR(VLOOKUP($A3110,'2022'!$A:$O,7,FALSE),0)</f>
        <v>0</v>
      </c>
      <c r="N3110" s="42">
        <f>+IFERROR(VLOOKUP($A3110,'2022'!$A:$O,8,FALSE),0)</f>
        <v>0</v>
      </c>
      <c r="O3110" s="42">
        <f>+IFERROR(VLOOKUP($A3110,'2022'!$A:$O,9,FALSE),0)</f>
        <v>0</v>
      </c>
      <c r="P3110" s="42">
        <f>+IFERROR(VLOOKUP($A3110,'2022'!$A:$O,10,FALSE),0)</f>
        <v>0</v>
      </c>
      <c r="Q3110" s="42">
        <f>+IFERROR(VLOOKUP($A3110,'2022'!$A:$O,11,FALSE),0)</f>
        <v>0</v>
      </c>
      <c r="R3110" s="42">
        <f>+IFERROR(VLOOKUP($A3110,'2022'!$A:$O,12,FALSE),0)</f>
        <v>0</v>
      </c>
      <c r="S3110" s="42">
        <f>+IFERROR(VLOOKUP($A3110,'2022'!$A:$O,13,FALSE),0)</f>
        <v>0</v>
      </c>
      <c r="T3110" s="42">
        <f>+IFERROR(VLOOKUP($A3110,'2022'!$A:$O,14,FALSE),0)</f>
        <v>0</v>
      </c>
      <c r="U3110" s="42">
        <f>+IFERROR(VLOOKUP($A3110,'2022'!$A:$O,15,FALSE),0)</f>
        <v>0</v>
      </c>
    </row>
    <row r="3111" spans="1:21" ht="12" hidden="1" customHeight="1" x14ac:dyDescent="0.2">
      <c r="A3111" s="3">
        <v>7301011408</v>
      </c>
      <c r="B3111" s="4" t="s">
        <v>508</v>
      </c>
      <c r="C3111" s="4" t="s">
        <v>9</v>
      </c>
      <c r="D3111" s="4">
        <f t="shared" si="2938"/>
        <v>10</v>
      </c>
      <c r="E3111" s="42">
        <f t="shared" si="2945"/>
        <v>0</v>
      </c>
      <c r="F3111" s="42">
        <f>IFERROR(VLOOKUP($A3111,'2018'!$A$8:$C$209,3,FALSE),0)</f>
        <v>0</v>
      </c>
      <c r="G3111" s="42">
        <f>IFERROR(VLOOKUP($A3111,'2019'!$A$8:$C$282,3,FALSE),0)</f>
        <v>0</v>
      </c>
      <c r="H3111" s="42">
        <f>+IFERROR(VLOOKUP($A3111,'2020'!$A$14:$C$247,3,FALSE),0)</f>
        <v>0</v>
      </c>
      <c r="I3111" s="42">
        <f>+IFERROR(VLOOKUP($A3111,'2021'!$A$12:$C$276,3,FALSE),0)</f>
        <v>0</v>
      </c>
      <c r="J3111" s="42">
        <f>+IFERROR(VLOOKUP($A3111,'2022'!$A:$O,4,FALSE),0)</f>
        <v>0</v>
      </c>
      <c r="K3111" s="42">
        <f>+IFERROR(VLOOKUP($A3111,'2022'!$A:$O,5,FALSE),0)</f>
        <v>0</v>
      </c>
      <c r="L3111" s="42">
        <f>+IFERROR(VLOOKUP($A3111,'2022'!$A:$O,6,FALSE),0)</f>
        <v>0</v>
      </c>
      <c r="M3111" s="42">
        <f>+IFERROR(VLOOKUP($A3111,'2022'!$A:$O,7,FALSE),0)</f>
        <v>0</v>
      </c>
      <c r="N3111" s="42">
        <f>+IFERROR(VLOOKUP($A3111,'2022'!$A:$O,8,FALSE),0)</f>
        <v>0</v>
      </c>
      <c r="O3111" s="42">
        <f>+IFERROR(VLOOKUP($A3111,'2022'!$A:$O,9,FALSE),0)</f>
        <v>0</v>
      </c>
      <c r="P3111" s="42">
        <f>+IFERROR(VLOOKUP($A3111,'2022'!$A:$O,10,FALSE),0)</f>
        <v>0</v>
      </c>
      <c r="Q3111" s="42">
        <f>+IFERROR(VLOOKUP($A3111,'2022'!$A:$O,11,FALSE),0)</f>
        <v>0</v>
      </c>
      <c r="R3111" s="42">
        <f>+IFERROR(VLOOKUP($A3111,'2022'!$A:$O,12,FALSE),0)</f>
        <v>0</v>
      </c>
      <c r="S3111" s="42">
        <f>+IFERROR(VLOOKUP($A3111,'2022'!$A:$O,13,FALSE),0)</f>
        <v>0</v>
      </c>
      <c r="T3111" s="42">
        <f>+IFERROR(VLOOKUP($A3111,'2022'!$A:$O,14,FALSE),0)</f>
        <v>0</v>
      </c>
      <c r="U3111" s="42">
        <f>+IFERROR(VLOOKUP($A3111,'2022'!$A:$O,15,FALSE),0)</f>
        <v>0</v>
      </c>
    </row>
    <row r="3112" spans="1:21" hidden="1" x14ac:dyDescent="0.2">
      <c r="A3112" s="3">
        <v>7301011409</v>
      </c>
      <c r="B3112" s="4" t="s">
        <v>509</v>
      </c>
      <c r="C3112" s="4" t="s">
        <v>9</v>
      </c>
      <c r="D3112" s="4">
        <f t="shared" si="2938"/>
        <v>10</v>
      </c>
      <c r="E3112" s="42">
        <f t="shared" si="2945"/>
        <v>0</v>
      </c>
      <c r="F3112" s="42">
        <f>IFERROR(VLOOKUP($A3112,'2018'!$A$8:$C$209,3,FALSE),0)</f>
        <v>0</v>
      </c>
      <c r="G3112" s="42">
        <f>IFERROR(VLOOKUP($A3112,'2019'!$A$8:$C$282,3,FALSE),0)</f>
        <v>0</v>
      </c>
      <c r="H3112" s="42">
        <f>+IFERROR(VLOOKUP($A3112,'2020'!$A$14:$C$247,3,FALSE),0)</f>
        <v>0</v>
      </c>
      <c r="I3112" s="42">
        <f>+IFERROR(VLOOKUP($A3112,'2021'!$A$12:$C$276,3,FALSE),0)</f>
        <v>0</v>
      </c>
      <c r="J3112" s="42">
        <f>+IFERROR(VLOOKUP($A3112,'2022'!$A:$O,4,FALSE),0)</f>
        <v>0</v>
      </c>
      <c r="K3112" s="42">
        <f>+IFERROR(VLOOKUP($A3112,'2022'!$A:$O,5,FALSE),0)</f>
        <v>0</v>
      </c>
      <c r="L3112" s="42">
        <f>+IFERROR(VLOOKUP($A3112,'2022'!$A:$O,6,FALSE),0)</f>
        <v>0</v>
      </c>
      <c r="M3112" s="42">
        <f>+IFERROR(VLOOKUP($A3112,'2022'!$A:$O,7,FALSE),0)</f>
        <v>0</v>
      </c>
      <c r="N3112" s="42">
        <f>+IFERROR(VLOOKUP($A3112,'2022'!$A:$O,8,FALSE),0)</f>
        <v>0</v>
      </c>
      <c r="O3112" s="42">
        <f>+IFERROR(VLOOKUP($A3112,'2022'!$A:$O,9,FALSE),0)</f>
        <v>0</v>
      </c>
      <c r="P3112" s="42">
        <f>+IFERROR(VLOOKUP($A3112,'2022'!$A:$O,10,FALSE),0)</f>
        <v>0</v>
      </c>
      <c r="Q3112" s="42">
        <f>+IFERROR(VLOOKUP($A3112,'2022'!$A:$O,11,FALSE),0)</f>
        <v>0</v>
      </c>
      <c r="R3112" s="42">
        <f>+IFERROR(VLOOKUP($A3112,'2022'!$A:$O,12,FALSE),0)</f>
        <v>0</v>
      </c>
      <c r="S3112" s="42">
        <f>+IFERROR(VLOOKUP($A3112,'2022'!$A:$O,13,FALSE),0)</f>
        <v>0</v>
      </c>
      <c r="T3112" s="42">
        <f>+IFERROR(VLOOKUP($A3112,'2022'!$A:$O,14,FALSE),0)</f>
        <v>0</v>
      </c>
      <c r="U3112" s="42">
        <f>+IFERROR(VLOOKUP($A3112,'2022'!$A:$O,15,FALSE),0)</f>
        <v>0</v>
      </c>
    </row>
    <row r="3113" spans="1:21" hidden="1" x14ac:dyDescent="0.2">
      <c r="A3113" s="3">
        <v>7301011410</v>
      </c>
      <c r="B3113" s="4" t="s">
        <v>510</v>
      </c>
      <c r="C3113" s="4" t="s">
        <v>9</v>
      </c>
      <c r="D3113" s="4">
        <f t="shared" si="2938"/>
        <v>10</v>
      </c>
      <c r="E3113" s="42">
        <f t="shared" si="2945"/>
        <v>0</v>
      </c>
      <c r="F3113" s="42">
        <f>IFERROR(VLOOKUP($A3113,'2018'!$A$8:$C$209,3,FALSE),0)</f>
        <v>0</v>
      </c>
      <c r="G3113" s="42">
        <f>IFERROR(VLOOKUP($A3113,'2019'!$A$8:$C$282,3,FALSE),0)</f>
        <v>0</v>
      </c>
      <c r="H3113" s="42">
        <f>+IFERROR(VLOOKUP($A3113,'2020'!$A$14:$C$247,3,FALSE),0)</f>
        <v>0</v>
      </c>
      <c r="I3113" s="42">
        <f>+IFERROR(VLOOKUP($A3113,'2021'!$A$12:$C$276,3,FALSE),0)</f>
        <v>0</v>
      </c>
      <c r="J3113" s="42">
        <f>+IFERROR(VLOOKUP($A3113,'2022'!$A:$O,4,FALSE),0)</f>
        <v>0</v>
      </c>
      <c r="K3113" s="42">
        <f>+IFERROR(VLOOKUP($A3113,'2022'!$A:$O,5,FALSE),0)</f>
        <v>0</v>
      </c>
      <c r="L3113" s="42">
        <f>+IFERROR(VLOOKUP($A3113,'2022'!$A:$O,6,FALSE),0)</f>
        <v>0</v>
      </c>
      <c r="M3113" s="42">
        <f>+IFERROR(VLOOKUP($A3113,'2022'!$A:$O,7,FALSE),0)</f>
        <v>0</v>
      </c>
      <c r="N3113" s="42">
        <f>+IFERROR(VLOOKUP($A3113,'2022'!$A:$O,8,FALSE),0)</f>
        <v>0</v>
      </c>
      <c r="O3113" s="42">
        <f>+IFERROR(VLOOKUP($A3113,'2022'!$A:$O,9,FALSE),0)</f>
        <v>0</v>
      </c>
      <c r="P3113" s="42">
        <f>+IFERROR(VLOOKUP($A3113,'2022'!$A:$O,10,FALSE),0)</f>
        <v>0</v>
      </c>
      <c r="Q3113" s="42">
        <f>+IFERROR(VLOOKUP($A3113,'2022'!$A:$O,11,FALSE),0)</f>
        <v>0</v>
      </c>
      <c r="R3113" s="42">
        <f>+IFERROR(VLOOKUP($A3113,'2022'!$A:$O,12,FALSE),0)</f>
        <v>0</v>
      </c>
      <c r="S3113" s="42">
        <f>+IFERROR(VLOOKUP($A3113,'2022'!$A:$O,13,FALSE),0)</f>
        <v>0</v>
      </c>
      <c r="T3113" s="42">
        <f>+IFERROR(VLOOKUP($A3113,'2022'!$A:$O,14,FALSE),0)</f>
        <v>0</v>
      </c>
      <c r="U3113" s="42">
        <f>+IFERROR(VLOOKUP($A3113,'2022'!$A:$O,15,FALSE),0)</f>
        <v>0</v>
      </c>
    </row>
    <row r="3114" spans="1:21" hidden="1" x14ac:dyDescent="0.2">
      <c r="A3114" s="3">
        <v>7301011480</v>
      </c>
      <c r="B3114" s="4" t="s">
        <v>410</v>
      </c>
      <c r="C3114" s="4" t="s">
        <v>9</v>
      </c>
      <c r="D3114" s="4">
        <f t="shared" si="2938"/>
        <v>10</v>
      </c>
      <c r="E3114" s="42">
        <f t="shared" si="2945"/>
        <v>0</v>
      </c>
      <c r="F3114" s="42">
        <f>IFERROR(VLOOKUP($A3114,'2018'!$A$8:$C$209,3,FALSE),0)</f>
        <v>0</v>
      </c>
      <c r="G3114" s="42">
        <f>IFERROR(VLOOKUP($A3114,'2019'!$A$8:$C$282,3,FALSE),0)</f>
        <v>0</v>
      </c>
      <c r="H3114" s="42">
        <f>+IFERROR(VLOOKUP($A3114,'2020'!$A$14:$C$247,3,FALSE),0)</f>
        <v>0</v>
      </c>
      <c r="I3114" s="42">
        <f>+IFERROR(VLOOKUP($A3114,'2021'!$A$12:$C$276,3,FALSE),0)</f>
        <v>0</v>
      </c>
      <c r="J3114" s="42">
        <f>+IFERROR(VLOOKUP($A3114,'2022'!$A:$O,4,FALSE),0)</f>
        <v>0</v>
      </c>
      <c r="K3114" s="42">
        <f>+IFERROR(VLOOKUP($A3114,'2022'!$A:$O,5,FALSE),0)</f>
        <v>0</v>
      </c>
      <c r="L3114" s="42">
        <f>+IFERROR(VLOOKUP($A3114,'2022'!$A:$O,6,FALSE),0)</f>
        <v>0</v>
      </c>
      <c r="M3114" s="42">
        <f>+IFERROR(VLOOKUP($A3114,'2022'!$A:$O,7,FALSE),0)</f>
        <v>0</v>
      </c>
      <c r="N3114" s="42">
        <f>+IFERROR(VLOOKUP($A3114,'2022'!$A:$O,8,FALSE),0)</f>
        <v>0</v>
      </c>
      <c r="O3114" s="42">
        <f>+IFERROR(VLOOKUP($A3114,'2022'!$A:$O,9,FALSE),0)</f>
        <v>0</v>
      </c>
      <c r="P3114" s="42">
        <f>+IFERROR(VLOOKUP($A3114,'2022'!$A:$O,10,FALSE),0)</f>
        <v>0</v>
      </c>
      <c r="Q3114" s="42">
        <f>+IFERROR(VLOOKUP($A3114,'2022'!$A:$O,11,FALSE),0)</f>
        <v>0</v>
      </c>
      <c r="R3114" s="42">
        <f>+IFERROR(VLOOKUP($A3114,'2022'!$A:$O,12,FALSE),0)</f>
        <v>0</v>
      </c>
      <c r="S3114" s="42">
        <f>+IFERROR(VLOOKUP($A3114,'2022'!$A:$O,13,FALSE),0)</f>
        <v>0</v>
      </c>
      <c r="T3114" s="42">
        <f>+IFERROR(VLOOKUP($A3114,'2022'!$A:$O,14,FALSE),0)</f>
        <v>0</v>
      </c>
      <c r="U3114" s="42">
        <f>+IFERROR(VLOOKUP($A3114,'2022'!$A:$O,15,FALSE),0)</f>
        <v>0</v>
      </c>
    </row>
    <row r="3115" spans="1:21" hidden="1" x14ac:dyDescent="0.2">
      <c r="A3115" s="3">
        <v>7301011485</v>
      </c>
      <c r="B3115" s="4" t="s">
        <v>512</v>
      </c>
      <c r="C3115" s="4" t="s">
        <v>9</v>
      </c>
      <c r="D3115" s="4">
        <f t="shared" si="2938"/>
        <v>10</v>
      </c>
      <c r="E3115" s="42">
        <f t="shared" si="2945"/>
        <v>0</v>
      </c>
      <c r="F3115" s="42">
        <f>IFERROR(VLOOKUP($A3115,'2018'!$A$8:$C$209,3,FALSE),0)</f>
        <v>0</v>
      </c>
      <c r="G3115" s="42">
        <f>IFERROR(VLOOKUP($A3115,'2019'!$A$8:$C$282,3,FALSE),0)</f>
        <v>0</v>
      </c>
      <c r="H3115" s="42">
        <f>+IFERROR(VLOOKUP($A3115,'2020'!$A$14:$C$247,3,FALSE),0)</f>
        <v>0</v>
      </c>
      <c r="I3115" s="42">
        <f>+IFERROR(VLOOKUP($A3115,'2021'!$A$12:$C$276,3,FALSE),0)</f>
        <v>0</v>
      </c>
      <c r="J3115" s="42">
        <f>+IFERROR(VLOOKUP($A3115,'2022'!$A:$O,4,FALSE),0)</f>
        <v>0</v>
      </c>
      <c r="K3115" s="42">
        <f>+IFERROR(VLOOKUP($A3115,'2022'!$A:$O,5,FALSE),0)</f>
        <v>0</v>
      </c>
      <c r="L3115" s="42">
        <f>+IFERROR(VLOOKUP($A3115,'2022'!$A:$O,6,FALSE),0)</f>
        <v>0</v>
      </c>
      <c r="M3115" s="42">
        <f>+IFERROR(VLOOKUP($A3115,'2022'!$A:$O,7,FALSE),0)</f>
        <v>0</v>
      </c>
      <c r="N3115" s="42">
        <f>+IFERROR(VLOOKUP($A3115,'2022'!$A:$O,8,FALSE),0)</f>
        <v>0</v>
      </c>
      <c r="O3115" s="42">
        <f>+IFERROR(VLOOKUP($A3115,'2022'!$A:$O,9,FALSE),0)</f>
        <v>0</v>
      </c>
      <c r="P3115" s="42">
        <f>+IFERROR(VLOOKUP($A3115,'2022'!$A:$O,10,FALSE),0)</f>
        <v>0</v>
      </c>
      <c r="Q3115" s="42">
        <f>+IFERROR(VLOOKUP($A3115,'2022'!$A:$O,11,FALSE),0)</f>
        <v>0</v>
      </c>
      <c r="R3115" s="42">
        <f>+IFERROR(VLOOKUP($A3115,'2022'!$A:$O,12,FALSE),0)</f>
        <v>0</v>
      </c>
      <c r="S3115" s="42">
        <f>+IFERROR(VLOOKUP($A3115,'2022'!$A:$O,13,FALSE),0)</f>
        <v>0</v>
      </c>
      <c r="T3115" s="42">
        <f>+IFERROR(VLOOKUP($A3115,'2022'!$A:$O,14,FALSE),0)</f>
        <v>0</v>
      </c>
      <c r="U3115" s="42">
        <f>+IFERROR(VLOOKUP($A3115,'2022'!$A:$O,15,FALSE),0)</f>
        <v>0</v>
      </c>
    </row>
    <row r="3116" spans="1:21" hidden="1" x14ac:dyDescent="0.2">
      <c r="A3116" s="3">
        <v>7301011490</v>
      </c>
      <c r="B3116" s="4" t="s">
        <v>513</v>
      </c>
      <c r="C3116" s="4" t="s">
        <v>9</v>
      </c>
      <c r="D3116" s="4">
        <f t="shared" si="2938"/>
        <v>10</v>
      </c>
      <c r="E3116" s="42">
        <f t="shared" si="2945"/>
        <v>0</v>
      </c>
      <c r="F3116" s="42">
        <f>IFERROR(VLOOKUP($A3116,'2018'!$A$8:$C$209,3,FALSE),0)</f>
        <v>0</v>
      </c>
      <c r="G3116" s="42">
        <f>IFERROR(VLOOKUP($A3116,'2019'!$A$8:$C$282,3,FALSE),0)</f>
        <v>0</v>
      </c>
      <c r="H3116" s="42">
        <f>+IFERROR(VLOOKUP($A3116,'2020'!$A$14:$C$247,3,FALSE),0)</f>
        <v>0</v>
      </c>
      <c r="I3116" s="42">
        <f>+IFERROR(VLOOKUP($A3116,'2021'!$A$12:$C$276,3,FALSE),0)</f>
        <v>0</v>
      </c>
      <c r="J3116" s="42">
        <f>+IFERROR(VLOOKUP($A3116,'2022'!$A:$O,4,FALSE),0)</f>
        <v>0</v>
      </c>
      <c r="K3116" s="42">
        <f>+IFERROR(VLOOKUP($A3116,'2022'!$A:$O,5,FALSE),0)</f>
        <v>0</v>
      </c>
      <c r="L3116" s="42">
        <f>+IFERROR(VLOOKUP($A3116,'2022'!$A:$O,6,FALSE),0)</f>
        <v>0</v>
      </c>
      <c r="M3116" s="42">
        <f>+IFERROR(VLOOKUP($A3116,'2022'!$A:$O,7,FALSE),0)</f>
        <v>0</v>
      </c>
      <c r="N3116" s="42">
        <f>+IFERROR(VLOOKUP($A3116,'2022'!$A:$O,8,FALSE),0)</f>
        <v>0</v>
      </c>
      <c r="O3116" s="42">
        <f>+IFERROR(VLOOKUP($A3116,'2022'!$A:$O,9,FALSE),0)</f>
        <v>0</v>
      </c>
      <c r="P3116" s="42">
        <f>+IFERROR(VLOOKUP($A3116,'2022'!$A:$O,10,FALSE),0)</f>
        <v>0</v>
      </c>
      <c r="Q3116" s="42">
        <f>+IFERROR(VLOOKUP($A3116,'2022'!$A:$O,11,FALSE),0)</f>
        <v>0</v>
      </c>
      <c r="R3116" s="42">
        <f>+IFERROR(VLOOKUP($A3116,'2022'!$A:$O,12,FALSE),0)</f>
        <v>0</v>
      </c>
      <c r="S3116" s="42">
        <f>+IFERROR(VLOOKUP($A3116,'2022'!$A:$O,13,FALSE),0)</f>
        <v>0</v>
      </c>
      <c r="T3116" s="42">
        <f>+IFERROR(VLOOKUP($A3116,'2022'!$A:$O,14,FALSE),0)</f>
        <v>0</v>
      </c>
      <c r="U3116" s="42">
        <f>+IFERROR(VLOOKUP($A3116,'2022'!$A:$O,15,FALSE),0)</f>
        <v>0</v>
      </c>
    </row>
    <row r="3117" spans="1:21" hidden="1" x14ac:dyDescent="0.2">
      <c r="A3117" s="3">
        <v>7301011499</v>
      </c>
      <c r="B3117" s="4" t="s">
        <v>1253</v>
      </c>
      <c r="C3117" s="4" t="s">
        <v>9</v>
      </c>
      <c r="D3117" s="4">
        <f t="shared" si="2938"/>
        <v>10</v>
      </c>
      <c r="E3117" s="42">
        <f t="shared" si="2945"/>
        <v>0</v>
      </c>
      <c r="F3117" s="42">
        <f>IFERROR(VLOOKUP($A3117,'2018'!$A$8:$C$209,3,FALSE),0)</f>
        <v>0</v>
      </c>
      <c r="G3117" s="42">
        <f>IFERROR(VLOOKUP($A3117,'2019'!$A$8:$C$282,3,FALSE),0)</f>
        <v>0</v>
      </c>
      <c r="H3117" s="42">
        <f>+IFERROR(VLOOKUP($A3117,'2020'!$A$14:$C$247,3,FALSE),0)</f>
        <v>0</v>
      </c>
      <c r="I3117" s="42">
        <f>+IFERROR(VLOOKUP($A3117,'2021'!$A$12:$C$276,3,FALSE),0)</f>
        <v>0</v>
      </c>
      <c r="J3117" s="42">
        <f>+IFERROR(VLOOKUP($A3117,'2022'!$A:$O,4,FALSE),0)</f>
        <v>0</v>
      </c>
      <c r="K3117" s="42">
        <f>+IFERROR(VLOOKUP($A3117,'2022'!$A:$O,5,FALSE),0)</f>
        <v>0</v>
      </c>
      <c r="L3117" s="42">
        <f>+IFERROR(VLOOKUP($A3117,'2022'!$A:$O,6,FALSE),0)</f>
        <v>0</v>
      </c>
      <c r="M3117" s="42">
        <f>+IFERROR(VLOOKUP($A3117,'2022'!$A:$O,7,FALSE),0)</f>
        <v>0</v>
      </c>
      <c r="N3117" s="42">
        <f>+IFERROR(VLOOKUP($A3117,'2022'!$A:$O,8,FALSE),0)</f>
        <v>0</v>
      </c>
      <c r="O3117" s="42">
        <f>+IFERROR(VLOOKUP($A3117,'2022'!$A:$O,9,FALSE),0)</f>
        <v>0</v>
      </c>
      <c r="P3117" s="42">
        <f>+IFERROR(VLOOKUP($A3117,'2022'!$A:$O,10,FALSE),0)</f>
        <v>0</v>
      </c>
      <c r="Q3117" s="42">
        <f>+IFERROR(VLOOKUP($A3117,'2022'!$A:$O,11,FALSE),0)</f>
        <v>0</v>
      </c>
      <c r="R3117" s="42">
        <f>+IFERROR(VLOOKUP($A3117,'2022'!$A:$O,12,FALSE),0)</f>
        <v>0</v>
      </c>
      <c r="S3117" s="42">
        <f>+IFERROR(VLOOKUP($A3117,'2022'!$A:$O,13,FALSE),0)</f>
        <v>0</v>
      </c>
      <c r="T3117" s="42">
        <f>+IFERROR(VLOOKUP($A3117,'2022'!$A:$O,14,FALSE),0)</f>
        <v>0</v>
      </c>
      <c r="U3117" s="42">
        <f>+IFERROR(VLOOKUP($A3117,'2022'!$A:$O,15,FALSE),0)</f>
        <v>0</v>
      </c>
    </row>
    <row r="3118" spans="1:21" ht="12" hidden="1" x14ac:dyDescent="0.25">
      <c r="A3118" s="34">
        <v>73010115</v>
      </c>
      <c r="B3118" s="35" t="s">
        <v>203</v>
      </c>
      <c r="C3118" s="35" t="s">
        <v>5</v>
      </c>
      <c r="D3118" s="35">
        <f t="shared" si="2938"/>
        <v>8</v>
      </c>
      <c r="E3118" s="41">
        <f t="shared" ref="E3118:L3118" si="2946">SUBTOTAL(9,E3119:E3125)</f>
        <v>0</v>
      </c>
      <c r="F3118" s="41">
        <f t="shared" si="2946"/>
        <v>0</v>
      </c>
      <c r="G3118" s="41">
        <f t="shared" si="2946"/>
        <v>0</v>
      </c>
      <c r="H3118" s="41">
        <f t="shared" ref="H3118" si="2947">SUBTOTAL(9,H3119:H3125)</f>
        <v>0</v>
      </c>
      <c r="I3118" s="41">
        <f t="shared" ref="I3118" si="2948">SUBTOTAL(9,I3119:I3125)</f>
        <v>0</v>
      </c>
      <c r="J3118" s="41">
        <f t="shared" si="2946"/>
        <v>0</v>
      </c>
      <c r="K3118" s="41">
        <f t="shared" si="2946"/>
        <v>0</v>
      </c>
      <c r="L3118" s="41">
        <f t="shared" si="2946"/>
        <v>0</v>
      </c>
      <c r="M3118" s="41">
        <f t="shared" ref="M3118:N3118" si="2949">SUBTOTAL(9,M3119:M3125)</f>
        <v>0</v>
      </c>
      <c r="N3118" s="41">
        <f t="shared" si="2949"/>
        <v>0</v>
      </c>
      <c r="O3118" s="41">
        <f t="shared" ref="O3118:S3118" si="2950">SUBTOTAL(9,O3119:O3125)</f>
        <v>0</v>
      </c>
      <c r="P3118" s="41">
        <f t="shared" si="2950"/>
        <v>0</v>
      </c>
      <c r="Q3118" s="41">
        <f t="shared" si="2950"/>
        <v>0</v>
      </c>
      <c r="R3118" s="41">
        <f t="shared" si="2950"/>
        <v>0</v>
      </c>
      <c r="S3118" s="41">
        <f t="shared" si="2950"/>
        <v>0</v>
      </c>
      <c r="T3118" s="41">
        <f t="shared" ref="T3118:U3118" si="2951">SUBTOTAL(9,T3119:T3125)</f>
        <v>0</v>
      </c>
      <c r="U3118" s="41">
        <f t="shared" si="2951"/>
        <v>0</v>
      </c>
    </row>
    <row r="3119" spans="1:21" hidden="1" x14ac:dyDescent="0.2">
      <c r="A3119" s="3">
        <v>7301011501</v>
      </c>
      <c r="B3119" s="4" t="s">
        <v>514</v>
      </c>
      <c r="C3119" s="4" t="s">
        <v>9</v>
      </c>
      <c r="D3119" s="4">
        <f t="shared" si="2938"/>
        <v>10</v>
      </c>
      <c r="E3119" s="42">
        <f t="shared" ref="E3119:E3125" si="2952">+F3119+G3119+J3119+K3119+L3119+H3119+M3119+N3119+I3119+O3119+P3119+Q3119+R3119+S3119+T3119+U3119</f>
        <v>0</v>
      </c>
      <c r="F3119" s="42">
        <f>IFERROR(VLOOKUP($A3119,'2018'!$A$8:$C$209,3,FALSE),0)</f>
        <v>0</v>
      </c>
      <c r="G3119" s="42">
        <f>IFERROR(VLOOKUP($A3119,'2019'!$A$8:$C$282,3,FALSE),0)</f>
        <v>0</v>
      </c>
      <c r="H3119" s="42">
        <f>+IFERROR(VLOOKUP($A3119,'2020'!$A$14:$C$247,3,FALSE),0)</f>
        <v>0</v>
      </c>
      <c r="I3119" s="42">
        <f>+IFERROR(VLOOKUP($A3119,'2021'!$A$12:$C$276,3,FALSE),0)</f>
        <v>0</v>
      </c>
      <c r="J3119" s="42">
        <f>+IFERROR(VLOOKUP($A3119,'2022'!$A:$O,4,FALSE),0)</f>
        <v>0</v>
      </c>
      <c r="K3119" s="42">
        <f>+IFERROR(VLOOKUP($A3119,'2022'!$A:$O,5,FALSE),0)</f>
        <v>0</v>
      </c>
      <c r="L3119" s="42">
        <f>+IFERROR(VLOOKUP($A3119,'2022'!$A:$O,6,FALSE),0)</f>
        <v>0</v>
      </c>
      <c r="M3119" s="42">
        <f>+IFERROR(VLOOKUP($A3119,'2022'!$A:$O,7,FALSE),0)</f>
        <v>0</v>
      </c>
      <c r="N3119" s="42">
        <f>+IFERROR(VLOOKUP($A3119,'2022'!$A:$O,8,FALSE),0)</f>
        <v>0</v>
      </c>
      <c r="O3119" s="42">
        <f>+IFERROR(VLOOKUP($A3119,'2022'!$A:$O,9,FALSE),0)</f>
        <v>0</v>
      </c>
      <c r="P3119" s="42">
        <f>+IFERROR(VLOOKUP($A3119,'2022'!$A:$O,10,FALSE),0)</f>
        <v>0</v>
      </c>
      <c r="Q3119" s="42">
        <f>+IFERROR(VLOOKUP($A3119,'2022'!$A:$O,11,FALSE),0)</f>
        <v>0</v>
      </c>
      <c r="R3119" s="42">
        <f>+IFERROR(VLOOKUP($A3119,'2022'!$A:$O,12,FALSE),0)</f>
        <v>0</v>
      </c>
      <c r="S3119" s="42">
        <f>+IFERROR(VLOOKUP($A3119,'2022'!$A:$O,13,FALSE),0)</f>
        <v>0</v>
      </c>
      <c r="T3119" s="42">
        <f>+IFERROR(VLOOKUP($A3119,'2022'!$A:$O,14,FALSE),0)</f>
        <v>0</v>
      </c>
      <c r="U3119" s="42">
        <f>+IFERROR(VLOOKUP($A3119,'2022'!$A:$O,15,FALSE),0)</f>
        <v>0</v>
      </c>
    </row>
    <row r="3120" spans="1:21" hidden="1" x14ac:dyDescent="0.2">
      <c r="A3120" s="3">
        <v>7301011502</v>
      </c>
      <c r="B3120" s="4" t="s">
        <v>515</v>
      </c>
      <c r="C3120" s="4" t="s">
        <v>9</v>
      </c>
      <c r="D3120" s="4">
        <f t="shared" si="2938"/>
        <v>10</v>
      </c>
      <c r="E3120" s="42">
        <f t="shared" si="2952"/>
        <v>0</v>
      </c>
      <c r="F3120" s="42">
        <f>IFERROR(VLOOKUP($A3120,'2018'!$A$8:$C$209,3,FALSE),0)</f>
        <v>0</v>
      </c>
      <c r="G3120" s="42">
        <f>IFERROR(VLOOKUP($A3120,'2019'!$A$8:$C$282,3,FALSE),0)</f>
        <v>0</v>
      </c>
      <c r="H3120" s="42">
        <f>+IFERROR(VLOOKUP($A3120,'2020'!$A$14:$C$247,3,FALSE),0)</f>
        <v>0</v>
      </c>
      <c r="I3120" s="42">
        <f>+IFERROR(VLOOKUP($A3120,'2021'!$A$12:$C$276,3,FALSE),0)</f>
        <v>0</v>
      </c>
      <c r="J3120" s="42">
        <f>+IFERROR(VLOOKUP($A3120,'2022'!$A:$O,4,FALSE),0)</f>
        <v>0</v>
      </c>
      <c r="K3120" s="42">
        <f>+IFERROR(VLOOKUP($A3120,'2022'!$A:$O,5,FALSE),0)</f>
        <v>0</v>
      </c>
      <c r="L3120" s="42">
        <f>+IFERROR(VLOOKUP($A3120,'2022'!$A:$O,6,FALSE),0)</f>
        <v>0</v>
      </c>
      <c r="M3120" s="42">
        <f>+IFERROR(VLOOKUP($A3120,'2022'!$A:$O,7,FALSE),0)</f>
        <v>0</v>
      </c>
      <c r="N3120" s="42">
        <f>+IFERROR(VLOOKUP($A3120,'2022'!$A:$O,8,FALSE),0)</f>
        <v>0</v>
      </c>
      <c r="O3120" s="42">
        <f>+IFERROR(VLOOKUP($A3120,'2022'!$A:$O,9,FALSE),0)</f>
        <v>0</v>
      </c>
      <c r="P3120" s="42">
        <f>+IFERROR(VLOOKUP($A3120,'2022'!$A:$O,10,FALSE),0)</f>
        <v>0</v>
      </c>
      <c r="Q3120" s="42">
        <f>+IFERROR(VLOOKUP($A3120,'2022'!$A:$O,11,FALSE),0)</f>
        <v>0</v>
      </c>
      <c r="R3120" s="42">
        <f>+IFERROR(VLOOKUP($A3120,'2022'!$A:$O,12,FALSE),0)</f>
        <v>0</v>
      </c>
      <c r="S3120" s="42">
        <f>+IFERROR(VLOOKUP($A3120,'2022'!$A:$O,13,FALSE),0)</f>
        <v>0</v>
      </c>
      <c r="T3120" s="42">
        <f>+IFERROR(VLOOKUP($A3120,'2022'!$A:$O,14,FALSE),0)</f>
        <v>0</v>
      </c>
      <c r="U3120" s="42">
        <f>+IFERROR(VLOOKUP($A3120,'2022'!$A:$O,15,FALSE),0)</f>
        <v>0</v>
      </c>
    </row>
    <row r="3121" spans="1:21" hidden="1" x14ac:dyDescent="0.2">
      <c r="A3121" s="3">
        <v>7301011503</v>
      </c>
      <c r="B3121" s="4" t="s">
        <v>516</v>
      </c>
      <c r="C3121" s="4" t="s">
        <v>9</v>
      </c>
      <c r="D3121" s="4">
        <f t="shared" si="2938"/>
        <v>10</v>
      </c>
      <c r="E3121" s="42">
        <f t="shared" si="2952"/>
        <v>0</v>
      </c>
      <c r="F3121" s="42">
        <f>IFERROR(VLOOKUP($A3121,'2018'!$A$8:$C$209,3,FALSE),0)</f>
        <v>0</v>
      </c>
      <c r="G3121" s="42">
        <f>IFERROR(VLOOKUP($A3121,'2019'!$A$8:$C$282,3,FALSE),0)</f>
        <v>0</v>
      </c>
      <c r="H3121" s="42">
        <f>+IFERROR(VLOOKUP($A3121,'2020'!$A$14:$C$247,3,FALSE),0)</f>
        <v>0</v>
      </c>
      <c r="I3121" s="42">
        <f>+IFERROR(VLOOKUP($A3121,'2021'!$A$12:$C$276,3,FALSE),0)</f>
        <v>0</v>
      </c>
      <c r="J3121" s="42">
        <f>+IFERROR(VLOOKUP($A3121,'2022'!$A:$O,4,FALSE),0)</f>
        <v>0</v>
      </c>
      <c r="K3121" s="42">
        <f>+IFERROR(VLOOKUP($A3121,'2022'!$A:$O,5,FALSE),0)</f>
        <v>0</v>
      </c>
      <c r="L3121" s="42">
        <f>+IFERROR(VLOOKUP($A3121,'2022'!$A:$O,6,FALSE),0)</f>
        <v>0</v>
      </c>
      <c r="M3121" s="42">
        <f>+IFERROR(VLOOKUP($A3121,'2022'!$A:$O,7,FALSE),0)</f>
        <v>0</v>
      </c>
      <c r="N3121" s="42">
        <f>+IFERROR(VLOOKUP($A3121,'2022'!$A:$O,8,FALSE),0)</f>
        <v>0</v>
      </c>
      <c r="O3121" s="42">
        <f>+IFERROR(VLOOKUP($A3121,'2022'!$A:$O,9,FALSE),0)</f>
        <v>0</v>
      </c>
      <c r="P3121" s="42">
        <f>+IFERROR(VLOOKUP($A3121,'2022'!$A:$O,10,FALSE),0)</f>
        <v>0</v>
      </c>
      <c r="Q3121" s="42">
        <f>+IFERROR(VLOOKUP($A3121,'2022'!$A:$O,11,FALSE),0)</f>
        <v>0</v>
      </c>
      <c r="R3121" s="42">
        <f>+IFERROR(VLOOKUP($A3121,'2022'!$A:$O,12,FALSE),0)</f>
        <v>0</v>
      </c>
      <c r="S3121" s="42">
        <f>+IFERROR(VLOOKUP($A3121,'2022'!$A:$O,13,FALSE),0)</f>
        <v>0</v>
      </c>
      <c r="T3121" s="42">
        <f>+IFERROR(VLOOKUP($A3121,'2022'!$A:$O,14,FALSE),0)</f>
        <v>0</v>
      </c>
      <c r="U3121" s="42">
        <f>+IFERROR(VLOOKUP($A3121,'2022'!$A:$O,15,FALSE),0)</f>
        <v>0</v>
      </c>
    </row>
    <row r="3122" spans="1:21" hidden="1" x14ac:dyDescent="0.2">
      <c r="A3122" s="3">
        <v>7301011504</v>
      </c>
      <c r="B3122" s="4" t="s">
        <v>517</v>
      </c>
      <c r="C3122" s="4" t="s">
        <v>9</v>
      </c>
      <c r="D3122" s="4">
        <f t="shared" si="2938"/>
        <v>10</v>
      </c>
      <c r="E3122" s="42">
        <f t="shared" si="2952"/>
        <v>0</v>
      </c>
      <c r="F3122" s="42">
        <f>IFERROR(VLOOKUP($A3122,'2018'!$A$8:$C$209,3,FALSE),0)</f>
        <v>0</v>
      </c>
      <c r="G3122" s="42">
        <f>IFERROR(VLOOKUP($A3122,'2019'!$A$8:$C$282,3,FALSE),0)</f>
        <v>0</v>
      </c>
      <c r="H3122" s="42">
        <f>+IFERROR(VLOOKUP($A3122,'2020'!$A$14:$C$247,3,FALSE),0)</f>
        <v>0</v>
      </c>
      <c r="I3122" s="42">
        <f>+IFERROR(VLOOKUP($A3122,'2021'!$A$12:$C$276,3,FALSE),0)</f>
        <v>0</v>
      </c>
      <c r="J3122" s="42">
        <f>+IFERROR(VLOOKUP($A3122,'2022'!$A:$O,4,FALSE),0)</f>
        <v>0</v>
      </c>
      <c r="K3122" s="42">
        <f>+IFERROR(VLOOKUP($A3122,'2022'!$A:$O,5,FALSE),0)</f>
        <v>0</v>
      </c>
      <c r="L3122" s="42">
        <f>+IFERROR(VLOOKUP($A3122,'2022'!$A:$O,6,FALSE),0)</f>
        <v>0</v>
      </c>
      <c r="M3122" s="42">
        <f>+IFERROR(VLOOKUP($A3122,'2022'!$A:$O,7,FALSE),0)</f>
        <v>0</v>
      </c>
      <c r="N3122" s="42">
        <f>+IFERROR(VLOOKUP($A3122,'2022'!$A:$O,8,FALSE),0)</f>
        <v>0</v>
      </c>
      <c r="O3122" s="42">
        <f>+IFERROR(VLOOKUP($A3122,'2022'!$A:$O,9,FALSE),0)</f>
        <v>0</v>
      </c>
      <c r="P3122" s="42">
        <f>+IFERROR(VLOOKUP($A3122,'2022'!$A:$O,10,FALSE),0)</f>
        <v>0</v>
      </c>
      <c r="Q3122" s="42">
        <f>+IFERROR(VLOOKUP($A3122,'2022'!$A:$O,11,FALSE),0)</f>
        <v>0</v>
      </c>
      <c r="R3122" s="42">
        <f>+IFERROR(VLOOKUP($A3122,'2022'!$A:$O,12,FALSE),0)</f>
        <v>0</v>
      </c>
      <c r="S3122" s="42">
        <f>+IFERROR(VLOOKUP($A3122,'2022'!$A:$O,13,FALSE),0)</f>
        <v>0</v>
      </c>
      <c r="T3122" s="42">
        <f>+IFERROR(VLOOKUP($A3122,'2022'!$A:$O,14,FALSE),0)</f>
        <v>0</v>
      </c>
      <c r="U3122" s="42">
        <f>+IFERROR(VLOOKUP($A3122,'2022'!$A:$O,15,FALSE),0)</f>
        <v>0</v>
      </c>
    </row>
    <row r="3123" spans="1:21" hidden="1" x14ac:dyDescent="0.2">
      <c r="A3123" s="3">
        <v>7301011585</v>
      </c>
      <c r="B3123" s="4" t="s">
        <v>386</v>
      </c>
      <c r="C3123" s="4" t="s">
        <v>9</v>
      </c>
      <c r="D3123" s="4">
        <f t="shared" si="2938"/>
        <v>10</v>
      </c>
      <c r="E3123" s="42">
        <f t="shared" si="2952"/>
        <v>0</v>
      </c>
      <c r="F3123" s="42">
        <f>IFERROR(VLOOKUP($A3123,'2018'!$A$8:$C$209,3,FALSE),0)</f>
        <v>0</v>
      </c>
      <c r="G3123" s="42">
        <f>IFERROR(VLOOKUP($A3123,'2019'!$A$8:$C$282,3,FALSE),0)</f>
        <v>0</v>
      </c>
      <c r="H3123" s="42">
        <f>+IFERROR(VLOOKUP($A3123,'2020'!$A$14:$C$247,3,FALSE),0)</f>
        <v>0</v>
      </c>
      <c r="I3123" s="42">
        <f>+IFERROR(VLOOKUP($A3123,'2021'!$A$12:$C$276,3,FALSE),0)</f>
        <v>0</v>
      </c>
      <c r="J3123" s="42">
        <f>+IFERROR(VLOOKUP($A3123,'2022'!$A:$O,4,FALSE),0)</f>
        <v>0</v>
      </c>
      <c r="K3123" s="42">
        <f>+IFERROR(VLOOKUP($A3123,'2022'!$A:$O,5,FALSE),0)</f>
        <v>0</v>
      </c>
      <c r="L3123" s="42">
        <f>+IFERROR(VLOOKUP($A3123,'2022'!$A:$O,6,FALSE),0)</f>
        <v>0</v>
      </c>
      <c r="M3123" s="42">
        <f>+IFERROR(VLOOKUP($A3123,'2022'!$A:$O,7,FALSE),0)</f>
        <v>0</v>
      </c>
      <c r="N3123" s="42">
        <f>+IFERROR(VLOOKUP($A3123,'2022'!$A:$O,8,FALSE),0)</f>
        <v>0</v>
      </c>
      <c r="O3123" s="42">
        <f>+IFERROR(VLOOKUP($A3123,'2022'!$A:$O,9,FALSE),0)</f>
        <v>0</v>
      </c>
      <c r="P3123" s="42">
        <f>+IFERROR(VLOOKUP($A3123,'2022'!$A:$O,10,FALSE),0)</f>
        <v>0</v>
      </c>
      <c r="Q3123" s="42">
        <f>+IFERROR(VLOOKUP($A3123,'2022'!$A:$O,11,FALSE),0)</f>
        <v>0</v>
      </c>
      <c r="R3123" s="42">
        <f>+IFERROR(VLOOKUP($A3123,'2022'!$A:$O,12,FALSE),0)</f>
        <v>0</v>
      </c>
      <c r="S3123" s="42">
        <f>+IFERROR(VLOOKUP($A3123,'2022'!$A:$O,13,FALSE),0)</f>
        <v>0</v>
      </c>
      <c r="T3123" s="42">
        <f>+IFERROR(VLOOKUP($A3123,'2022'!$A:$O,14,FALSE),0)</f>
        <v>0</v>
      </c>
      <c r="U3123" s="42">
        <f>+IFERROR(VLOOKUP($A3123,'2022'!$A:$O,15,FALSE),0)</f>
        <v>0</v>
      </c>
    </row>
    <row r="3124" spans="1:21" hidden="1" x14ac:dyDescent="0.2">
      <c r="A3124" s="3">
        <v>7301011590</v>
      </c>
      <c r="B3124" s="4" t="s">
        <v>518</v>
      </c>
      <c r="C3124" s="4" t="s">
        <v>9</v>
      </c>
      <c r="D3124" s="4">
        <f t="shared" si="2938"/>
        <v>10</v>
      </c>
      <c r="E3124" s="42">
        <f t="shared" si="2952"/>
        <v>0</v>
      </c>
      <c r="F3124" s="42">
        <f>IFERROR(VLOOKUP($A3124,'2018'!$A$8:$C$209,3,FALSE),0)</f>
        <v>0</v>
      </c>
      <c r="G3124" s="42">
        <f>IFERROR(VLOOKUP($A3124,'2019'!$A$8:$C$282,3,FALSE),0)</f>
        <v>0</v>
      </c>
      <c r="H3124" s="42">
        <f>+IFERROR(VLOOKUP($A3124,'2020'!$A$14:$C$247,3,FALSE),0)</f>
        <v>0</v>
      </c>
      <c r="I3124" s="42">
        <f>+IFERROR(VLOOKUP($A3124,'2021'!$A$12:$C$276,3,FALSE),0)</f>
        <v>0</v>
      </c>
      <c r="J3124" s="42">
        <f>+IFERROR(VLOOKUP($A3124,'2022'!$A:$O,4,FALSE),0)</f>
        <v>0</v>
      </c>
      <c r="K3124" s="42">
        <f>+IFERROR(VLOOKUP($A3124,'2022'!$A:$O,5,FALSE),0)</f>
        <v>0</v>
      </c>
      <c r="L3124" s="42">
        <f>+IFERROR(VLOOKUP($A3124,'2022'!$A:$O,6,FALSE),0)</f>
        <v>0</v>
      </c>
      <c r="M3124" s="42">
        <f>+IFERROR(VLOOKUP($A3124,'2022'!$A:$O,7,FALSE),0)</f>
        <v>0</v>
      </c>
      <c r="N3124" s="42">
        <f>+IFERROR(VLOOKUP($A3124,'2022'!$A:$O,8,FALSE),0)</f>
        <v>0</v>
      </c>
      <c r="O3124" s="42">
        <f>+IFERROR(VLOOKUP($A3124,'2022'!$A:$O,9,FALSE),0)</f>
        <v>0</v>
      </c>
      <c r="P3124" s="42">
        <f>+IFERROR(VLOOKUP($A3124,'2022'!$A:$O,10,FALSE),0)</f>
        <v>0</v>
      </c>
      <c r="Q3124" s="42">
        <f>+IFERROR(VLOOKUP($A3124,'2022'!$A:$O,11,FALSE),0)</f>
        <v>0</v>
      </c>
      <c r="R3124" s="42">
        <f>+IFERROR(VLOOKUP($A3124,'2022'!$A:$O,12,FALSE),0)</f>
        <v>0</v>
      </c>
      <c r="S3124" s="42">
        <f>+IFERROR(VLOOKUP($A3124,'2022'!$A:$O,13,FALSE),0)</f>
        <v>0</v>
      </c>
      <c r="T3124" s="42">
        <f>+IFERROR(VLOOKUP($A3124,'2022'!$A:$O,14,FALSE),0)</f>
        <v>0</v>
      </c>
      <c r="U3124" s="42">
        <f>+IFERROR(VLOOKUP($A3124,'2022'!$A:$O,15,FALSE),0)</f>
        <v>0</v>
      </c>
    </row>
    <row r="3125" spans="1:21" hidden="1" x14ac:dyDescent="0.2">
      <c r="A3125" s="3">
        <v>7301011599</v>
      </c>
      <c r="B3125" s="4" t="s">
        <v>1253</v>
      </c>
      <c r="C3125" s="4" t="s">
        <v>9</v>
      </c>
      <c r="D3125" s="4">
        <f t="shared" si="2938"/>
        <v>10</v>
      </c>
      <c r="E3125" s="42">
        <f t="shared" si="2952"/>
        <v>0</v>
      </c>
      <c r="F3125" s="42">
        <f>IFERROR(VLOOKUP($A3125,'2018'!$A$8:$C$209,3,FALSE),0)</f>
        <v>0</v>
      </c>
      <c r="G3125" s="42">
        <f>IFERROR(VLOOKUP($A3125,'2019'!$A$8:$C$282,3,FALSE),0)</f>
        <v>0</v>
      </c>
      <c r="H3125" s="42">
        <f>+IFERROR(VLOOKUP($A3125,'2020'!$A$14:$C$247,3,FALSE),0)</f>
        <v>0</v>
      </c>
      <c r="I3125" s="42">
        <f>+IFERROR(VLOOKUP($A3125,'2021'!$A$12:$C$276,3,FALSE),0)</f>
        <v>0</v>
      </c>
      <c r="J3125" s="42">
        <f>+IFERROR(VLOOKUP($A3125,'2022'!$A:$O,4,FALSE),0)</f>
        <v>0</v>
      </c>
      <c r="K3125" s="42">
        <f>+IFERROR(VLOOKUP($A3125,'2022'!$A:$O,5,FALSE),0)</f>
        <v>0</v>
      </c>
      <c r="L3125" s="42">
        <f>+IFERROR(VLOOKUP($A3125,'2022'!$A:$O,6,FALSE),0)</f>
        <v>0</v>
      </c>
      <c r="M3125" s="42">
        <f>+IFERROR(VLOOKUP($A3125,'2022'!$A:$O,7,FALSE),0)</f>
        <v>0</v>
      </c>
      <c r="N3125" s="42">
        <f>+IFERROR(VLOOKUP($A3125,'2022'!$A:$O,8,FALSE),0)</f>
        <v>0</v>
      </c>
      <c r="O3125" s="42">
        <f>+IFERROR(VLOOKUP($A3125,'2022'!$A:$O,9,FALSE),0)</f>
        <v>0</v>
      </c>
      <c r="P3125" s="42">
        <f>+IFERROR(VLOOKUP($A3125,'2022'!$A:$O,10,FALSE),0)</f>
        <v>0</v>
      </c>
      <c r="Q3125" s="42">
        <f>+IFERROR(VLOOKUP($A3125,'2022'!$A:$O,11,FALSE),0)</f>
        <v>0</v>
      </c>
      <c r="R3125" s="42">
        <f>+IFERROR(VLOOKUP($A3125,'2022'!$A:$O,12,FALSE),0)</f>
        <v>0</v>
      </c>
      <c r="S3125" s="42">
        <f>+IFERROR(VLOOKUP($A3125,'2022'!$A:$O,13,FALSE),0)</f>
        <v>0</v>
      </c>
      <c r="T3125" s="42">
        <f>+IFERROR(VLOOKUP($A3125,'2022'!$A:$O,14,FALSE),0)</f>
        <v>0</v>
      </c>
      <c r="U3125" s="42">
        <f>+IFERROR(VLOOKUP($A3125,'2022'!$A:$O,15,FALSE),0)</f>
        <v>0</v>
      </c>
    </row>
    <row r="3126" spans="1:21" ht="12" hidden="1" x14ac:dyDescent="0.25">
      <c r="A3126" s="34">
        <v>73010116</v>
      </c>
      <c r="B3126" s="35" t="s">
        <v>204</v>
      </c>
      <c r="C3126" s="35" t="s">
        <v>5</v>
      </c>
      <c r="D3126" s="35">
        <f t="shared" si="2938"/>
        <v>8</v>
      </c>
      <c r="E3126" s="41">
        <f t="shared" ref="E3126:L3126" si="2953">SUBTOTAL(9,E3127:E3152)</f>
        <v>0</v>
      </c>
      <c r="F3126" s="41">
        <f t="shared" si="2953"/>
        <v>0</v>
      </c>
      <c r="G3126" s="41">
        <f t="shared" si="2953"/>
        <v>0</v>
      </c>
      <c r="H3126" s="41">
        <f t="shared" ref="H3126" si="2954">SUBTOTAL(9,H3127:H3152)</f>
        <v>0</v>
      </c>
      <c r="I3126" s="41">
        <f t="shared" ref="I3126" si="2955">SUBTOTAL(9,I3127:I3152)</f>
        <v>0</v>
      </c>
      <c r="J3126" s="41">
        <f t="shared" si="2953"/>
        <v>0</v>
      </c>
      <c r="K3126" s="41">
        <f t="shared" si="2953"/>
        <v>0</v>
      </c>
      <c r="L3126" s="41">
        <f t="shared" si="2953"/>
        <v>0</v>
      </c>
      <c r="M3126" s="41">
        <f t="shared" ref="M3126:N3126" si="2956">SUBTOTAL(9,M3127:M3152)</f>
        <v>0</v>
      </c>
      <c r="N3126" s="41">
        <f t="shared" si="2956"/>
        <v>0</v>
      </c>
      <c r="O3126" s="41">
        <f t="shared" ref="O3126:S3126" si="2957">SUBTOTAL(9,O3127:O3152)</f>
        <v>0</v>
      </c>
      <c r="P3126" s="41">
        <f t="shared" si="2957"/>
        <v>0</v>
      </c>
      <c r="Q3126" s="41">
        <f t="shared" si="2957"/>
        <v>0</v>
      </c>
      <c r="R3126" s="41">
        <f t="shared" si="2957"/>
        <v>0</v>
      </c>
      <c r="S3126" s="41">
        <f t="shared" si="2957"/>
        <v>0</v>
      </c>
      <c r="T3126" s="41">
        <f t="shared" ref="T3126:U3126" si="2958">SUBTOTAL(9,T3127:T3152)</f>
        <v>0</v>
      </c>
      <c r="U3126" s="41">
        <f t="shared" si="2958"/>
        <v>0</v>
      </c>
    </row>
    <row r="3127" spans="1:21" hidden="1" x14ac:dyDescent="0.2">
      <c r="A3127" s="3">
        <v>7301011601</v>
      </c>
      <c r="B3127" s="4" t="s">
        <v>519</v>
      </c>
      <c r="C3127" s="4" t="s">
        <v>9</v>
      </c>
      <c r="D3127" s="4">
        <f t="shared" si="2938"/>
        <v>10</v>
      </c>
      <c r="E3127" s="42">
        <f t="shared" ref="E3127:E3152" si="2959">+F3127+G3127+J3127+K3127+L3127+H3127+M3127+N3127+I3127+O3127+P3127+Q3127+R3127+S3127+T3127+U3127</f>
        <v>0</v>
      </c>
      <c r="F3127" s="42">
        <f>IFERROR(VLOOKUP($A3127,'2018'!$A$8:$C$209,3,FALSE),0)</f>
        <v>0</v>
      </c>
      <c r="G3127" s="42">
        <f>IFERROR(VLOOKUP($A3127,'2019'!$A$8:$C$282,3,FALSE),0)</f>
        <v>0</v>
      </c>
      <c r="H3127" s="42">
        <f>+IFERROR(VLOOKUP($A3127,'2020'!$A$14:$C$247,3,FALSE),0)</f>
        <v>0</v>
      </c>
      <c r="I3127" s="42">
        <f>+IFERROR(VLOOKUP($A3127,'2021'!$A$12:$C$276,3,FALSE),0)</f>
        <v>0</v>
      </c>
      <c r="J3127" s="42">
        <f>+IFERROR(VLOOKUP($A3127,'2022'!$A:$O,4,FALSE),0)</f>
        <v>0</v>
      </c>
      <c r="K3127" s="42">
        <f>+IFERROR(VLOOKUP($A3127,'2022'!$A:$O,5,FALSE),0)</f>
        <v>0</v>
      </c>
      <c r="L3127" s="42">
        <f>+IFERROR(VLOOKUP($A3127,'2022'!$A:$O,6,FALSE),0)</f>
        <v>0</v>
      </c>
      <c r="M3127" s="42">
        <f>+IFERROR(VLOOKUP($A3127,'2022'!$A:$O,7,FALSE),0)</f>
        <v>0</v>
      </c>
      <c r="N3127" s="42">
        <f>+IFERROR(VLOOKUP($A3127,'2022'!$A:$O,8,FALSE),0)</f>
        <v>0</v>
      </c>
      <c r="O3127" s="42">
        <f>+IFERROR(VLOOKUP($A3127,'2022'!$A:$O,9,FALSE),0)</f>
        <v>0</v>
      </c>
      <c r="P3127" s="42">
        <f>+IFERROR(VLOOKUP($A3127,'2022'!$A:$O,10,FALSE),0)</f>
        <v>0</v>
      </c>
      <c r="Q3127" s="42">
        <f>+IFERROR(VLOOKUP($A3127,'2022'!$A:$O,11,FALSE),0)</f>
        <v>0</v>
      </c>
      <c r="R3127" s="42">
        <f>+IFERROR(VLOOKUP($A3127,'2022'!$A:$O,12,FALSE),0)</f>
        <v>0</v>
      </c>
      <c r="S3127" s="42">
        <f>+IFERROR(VLOOKUP($A3127,'2022'!$A:$O,13,FALSE),0)</f>
        <v>0</v>
      </c>
      <c r="T3127" s="42">
        <f>+IFERROR(VLOOKUP($A3127,'2022'!$A:$O,14,FALSE),0)</f>
        <v>0</v>
      </c>
      <c r="U3127" s="42">
        <f>+IFERROR(VLOOKUP($A3127,'2022'!$A:$O,15,FALSE),0)</f>
        <v>0</v>
      </c>
    </row>
    <row r="3128" spans="1:21" hidden="1" x14ac:dyDescent="0.2">
      <c r="A3128" s="3">
        <v>7301011602</v>
      </c>
      <c r="B3128" s="4" t="s">
        <v>520</v>
      </c>
      <c r="C3128" s="4" t="s">
        <v>9</v>
      </c>
      <c r="D3128" s="4">
        <f t="shared" si="2938"/>
        <v>10</v>
      </c>
      <c r="E3128" s="42">
        <f t="shared" si="2959"/>
        <v>0</v>
      </c>
      <c r="F3128" s="42">
        <f>IFERROR(VLOOKUP($A3128,'2018'!$A$8:$C$209,3,FALSE),0)</f>
        <v>0</v>
      </c>
      <c r="G3128" s="42">
        <f>IFERROR(VLOOKUP($A3128,'2019'!$A$8:$C$282,3,FALSE),0)</f>
        <v>0</v>
      </c>
      <c r="H3128" s="42">
        <f>+IFERROR(VLOOKUP($A3128,'2020'!$A$14:$C$247,3,FALSE),0)</f>
        <v>0</v>
      </c>
      <c r="I3128" s="42">
        <f>+IFERROR(VLOOKUP($A3128,'2021'!$A$12:$C$276,3,FALSE),0)</f>
        <v>0</v>
      </c>
      <c r="J3128" s="42">
        <f>+IFERROR(VLOOKUP($A3128,'2022'!$A:$O,4,FALSE),0)</f>
        <v>0</v>
      </c>
      <c r="K3128" s="42">
        <f>+IFERROR(VLOOKUP($A3128,'2022'!$A:$O,5,FALSE),0)</f>
        <v>0</v>
      </c>
      <c r="L3128" s="42">
        <f>+IFERROR(VLOOKUP($A3128,'2022'!$A:$O,6,FALSE),0)</f>
        <v>0</v>
      </c>
      <c r="M3128" s="42">
        <f>+IFERROR(VLOOKUP($A3128,'2022'!$A:$O,7,FALSE),0)</f>
        <v>0</v>
      </c>
      <c r="N3128" s="42">
        <f>+IFERROR(VLOOKUP($A3128,'2022'!$A:$O,8,FALSE),0)</f>
        <v>0</v>
      </c>
      <c r="O3128" s="42">
        <f>+IFERROR(VLOOKUP($A3128,'2022'!$A:$O,9,FALSE),0)</f>
        <v>0</v>
      </c>
      <c r="P3128" s="42">
        <f>+IFERROR(VLOOKUP($A3128,'2022'!$A:$O,10,FALSE),0)</f>
        <v>0</v>
      </c>
      <c r="Q3128" s="42">
        <f>+IFERROR(VLOOKUP($A3128,'2022'!$A:$O,11,FALSE),0)</f>
        <v>0</v>
      </c>
      <c r="R3128" s="42">
        <f>+IFERROR(VLOOKUP($A3128,'2022'!$A:$O,12,FALSE),0)</f>
        <v>0</v>
      </c>
      <c r="S3128" s="42">
        <f>+IFERROR(VLOOKUP($A3128,'2022'!$A:$O,13,FALSE),0)</f>
        <v>0</v>
      </c>
      <c r="T3128" s="42">
        <f>+IFERROR(VLOOKUP($A3128,'2022'!$A:$O,14,FALSE),0)</f>
        <v>0</v>
      </c>
      <c r="U3128" s="42">
        <f>+IFERROR(VLOOKUP($A3128,'2022'!$A:$O,15,FALSE),0)</f>
        <v>0</v>
      </c>
    </row>
    <row r="3129" spans="1:21" hidden="1" x14ac:dyDescent="0.2">
      <c r="A3129" s="3">
        <v>7301011603</v>
      </c>
      <c r="B3129" s="4" t="s">
        <v>521</v>
      </c>
      <c r="C3129" s="4" t="s">
        <v>9</v>
      </c>
      <c r="D3129" s="4">
        <f t="shared" si="2938"/>
        <v>10</v>
      </c>
      <c r="E3129" s="42">
        <f t="shared" si="2959"/>
        <v>0</v>
      </c>
      <c r="F3129" s="42">
        <f>IFERROR(VLOOKUP($A3129,'2018'!$A$8:$C$209,3,FALSE),0)</f>
        <v>0</v>
      </c>
      <c r="G3129" s="42">
        <f>IFERROR(VLOOKUP($A3129,'2019'!$A$8:$C$282,3,FALSE),0)</f>
        <v>0</v>
      </c>
      <c r="H3129" s="42">
        <f>+IFERROR(VLOOKUP($A3129,'2020'!$A$14:$C$247,3,FALSE),0)</f>
        <v>0</v>
      </c>
      <c r="I3129" s="42">
        <f>+IFERROR(VLOOKUP($A3129,'2021'!$A$12:$C$276,3,FALSE),0)</f>
        <v>0</v>
      </c>
      <c r="J3129" s="42">
        <f>+IFERROR(VLOOKUP($A3129,'2022'!$A:$O,4,FALSE),0)</f>
        <v>0</v>
      </c>
      <c r="K3129" s="42">
        <f>+IFERROR(VLOOKUP($A3129,'2022'!$A:$O,5,FALSE),0)</f>
        <v>0</v>
      </c>
      <c r="L3129" s="42">
        <f>+IFERROR(VLOOKUP($A3129,'2022'!$A:$O,6,FALSE),0)</f>
        <v>0</v>
      </c>
      <c r="M3129" s="42">
        <f>+IFERROR(VLOOKUP($A3129,'2022'!$A:$O,7,FALSE),0)</f>
        <v>0</v>
      </c>
      <c r="N3129" s="42">
        <f>+IFERROR(VLOOKUP($A3129,'2022'!$A:$O,8,FALSE),0)</f>
        <v>0</v>
      </c>
      <c r="O3129" s="42">
        <f>+IFERROR(VLOOKUP($A3129,'2022'!$A:$O,9,FALSE),0)</f>
        <v>0</v>
      </c>
      <c r="P3129" s="42">
        <f>+IFERROR(VLOOKUP($A3129,'2022'!$A:$O,10,FALSE),0)</f>
        <v>0</v>
      </c>
      <c r="Q3129" s="42">
        <f>+IFERROR(VLOOKUP($A3129,'2022'!$A:$O,11,FALSE),0)</f>
        <v>0</v>
      </c>
      <c r="R3129" s="42">
        <f>+IFERROR(VLOOKUP($A3129,'2022'!$A:$O,12,FALSE),0)</f>
        <v>0</v>
      </c>
      <c r="S3129" s="42">
        <f>+IFERROR(VLOOKUP($A3129,'2022'!$A:$O,13,FALSE),0)</f>
        <v>0</v>
      </c>
      <c r="T3129" s="42">
        <f>+IFERROR(VLOOKUP($A3129,'2022'!$A:$O,14,FALSE),0)</f>
        <v>0</v>
      </c>
      <c r="U3129" s="42">
        <f>+IFERROR(VLOOKUP($A3129,'2022'!$A:$O,15,FALSE),0)</f>
        <v>0</v>
      </c>
    </row>
    <row r="3130" spans="1:21" hidden="1" x14ac:dyDescent="0.2">
      <c r="A3130" s="3">
        <v>7301011604</v>
      </c>
      <c r="B3130" s="4" t="s">
        <v>522</v>
      </c>
      <c r="C3130" s="4" t="s">
        <v>9</v>
      </c>
      <c r="D3130" s="4">
        <f t="shared" si="2938"/>
        <v>10</v>
      </c>
      <c r="E3130" s="42">
        <f t="shared" si="2959"/>
        <v>0</v>
      </c>
      <c r="F3130" s="42">
        <f>IFERROR(VLOOKUP($A3130,'2018'!$A$8:$C$209,3,FALSE),0)</f>
        <v>0</v>
      </c>
      <c r="G3130" s="42">
        <f>IFERROR(VLOOKUP($A3130,'2019'!$A$8:$C$282,3,FALSE),0)</f>
        <v>0</v>
      </c>
      <c r="H3130" s="42">
        <f>+IFERROR(VLOOKUP($A3130,'2020'!$A$14:$C$247,3,FALSE),0)</f>
        <v>0</v>
      </c>
      <c r="I3130" s="42">
        <f>+IFERROR(VLOOKUP($A3130,'2021'!$A$12:$C$276,3,FALSE),0)</f>
        <v>0</v>
      </c>
      <c r="J3130" s="42">
        <f>+IFERROR(VLOOKUP($A3130,'2022'!$A:$O,4,FALSE),0)</f>
        <v>0</v>
      </c>
      <c r="K3130" s="42">
        <f>+IFERROR(VLOOKUP($A3130,'2022'!$A:$O,5,FALSE),0)</f>
        <v>0</v>
      </c>
      <c r="L3130" s="42">
        <f>+IFERROR(VLOOKUP($A3130,'2022'!$A:$O,6,FALSE),0)</f>
        <v>0</v>
      </c>
      <c r="M3130" s="42">
        <f>+IFERROR(VLOOKUP($A3130,'2022'!$A:$O,7,FALSE),0)</f>
        <v>0</v>
      </c>
      <c r="N3130" s="42">
        <f>+IFERROR(VLOOKUP($A3130,'2022'!$A:$O,8,FALSE),0)</f>
        <v>0</v>
      </c>
      <c r="O3130" s="42">
        <f>+IFERROR(VLOOKUP($A3130,'2022'!$A:$O,9,FALSE),0)</f>
        <v>0</v>
      </c>
      <c r="P3130" s="42">
        <f>+IFERROR(VLOOKUP($A3130,'2022'!$A:$O,10,FALSE),0)</f>
        <v>0</v>
      </c>
      <c r="Q3130" s="42">
        <f>+IFERROR(VLOOKUP($A3130,'2022'!$A:$O,11,FALSE),0)</f>
        <v>0</v>
      </c>
      <c r="R3130" s="42">
        <f>+IFERROR(VLOOKUP($A3130,'2022'!$A:$O,12,FALSE),0)</f>
        <v>0</v>
      </c>
      <c r="S3130" s="42">
        <f>+IFERROR(VLOOKUP($A3130,'2022'!$A:$O,13,FALSE),0)</f>
        <v>0</v>
      </c>
      <c r="T3130" s="42">
        <f>+IFERROR(VLOOKUP($A3130,'2022'!$A:$O,14,FALSE),0)</f>
        <v>0</v>
      </c>
      <c r="U3130" s="42">
        <f>+IFERROR(VLOOKUP($A3130,'2022'!$A:$O,15,FALSE),0)</f>
        <v>0</v>
      </c>
    </row>
    <row r="3131" spans="1:21" hidden="1" x14ac:dyDescent="0.2">
      <c r="A3131" s="3">
        <v>7301011605</v>
      </c>
      <c r="B3131" s="4" t="s">
        <v>523</v>
      </c>
      <c r="C3131" s="4" t="s">
        <v>9</v>
      </c>
      <c r="D3131" s="4">
        <f t="shared" si="2938"/>
        <v>10</v>
      </c>
      <c r="E3131" s="42">
        <f t="shared" si="2959"/>
        <v>0</v>
      </c>
      <c r="F3131" s="42">
        <f>IFERROR(VLOOKUP($A3131,'2018'!$A$8:$C$209,3,FALSE),0)</f>
        <v>0</v>
      </c>
      <c r="G3131" s="42">
        <f>IFERROR(VLOOKUP($A3131,'2019'!$A$8:$C$282,3,FALSE),0)</f>
        <v>0</v>
      </c>
      <c r="H3131" s="42">
        <f>+IFERROR(VLOOKUP($A3131,'2020'!$A$14:$C$247,3,FALSE),0)</f>
        <v>0</v>
      </c>
      <c r="I3131" s="42">
        <f>+IFERROR(VLOOKUP($A3131,'2021'!$A$12:$C$276,3,FALSE),0)</f>
        <v>0</v>
      </c>
      <c r="J3131" s="42">
        <f>+IFERROR(VLOOKUP($A3131,'2022'!$A:$O,4,FALSE),0)</f>
        <v>0</v>
      </c>
      <c r="K3131" s="42">
        <f>+IFERROR(VLOOKUP($A3131,'2022'!$A:$O,5,FALSE),0)</f>
        <v>0</v>
      </c>
      <c r="L3131" s="42">
        <f>+IFERROR(VLOOKUP($A3131,'2022'!$A:$O,6,FALSE),0)</f>
        <v>0</v>
      </c>
      <c r="M3131" s="42">
        <f>+IFERROR(VLOOKUP($A3131,'2022'!$A:$O,7,FALSE),0)</f>
        <v>0</v>
      </c>
      <c r="N3131" s="42">
        <f>+IFERROR(VLOOKUP($A3131,'2022'!$A:$O,8,FALSE),0)</f>
        <v>0</v>
      </c>
      <c r="O3131" s="42">
        <f>+IFERROR(VLOOKUP($A3131,'2022'!$A:$O,9,FALSE),0)</f>
        <v>0</v>
      </c>
      <c r="P3131" s="42">
        <f>+IFERROR(VLOOKUP($A3131,'2022'!$A:$O,10,FALSE),0)</f>
        <v>0</v>
      </c>
      <c r="Q3131" s="42">
        <f>+IFERROR(VLOOKUP($A3131,'2022'!$A:$O,11,FALSE),0)</f>
        <v>0</v>
      </c>
      <c r="R3131" s="42">
        <f>+IFERROR(VLOOKUP($A3131,'2022'!$A:$O,12,FALSE),0)</f>
        <v>0</v>
      </c>
      <c r="S3131" s="42">
        <f>+IFERROR(VLOOKUP($A3131,'2022'!$A:$O,13,FALSE),0)</f>
        <v>0</v>
      </c>
      <c r="T3131" s="42">
        <f>+IFERROR(VLOOKUP($A3131,'2022'!$A:$O,14,FALSE),0)</f>
        <v>0</v>
      </c>
      <c r="U3131" s="42">
        <f>+IFERROR(VLOOKUP($A3131,'2022'!$A:$O,15,FALSE),0)</f>
        <v>0</v>
      </c>
    </row>
    <row r="3132" spans="1:21" hidden="1" x14ac:dyDescent="0.2">
      <c r="A3132" s="3">
        <v>7301011606</v>
      </c>
      <c r="B3132" s="4" t="s">
        <v>73</v>
      </c>
      <c r="C3132" s="4" t="s">
        <v>9</v>
      </c>
      <c r="D3132" s="4">
        <f t="shared" si="2938"/>
        <v>10</v>
      </c>
      <c r="E3132" s="42">
        <f t="shared" si="2959"/>
        <v>0</v>
      </c>
      <c r="F3132" s="42">
        <f>IFERROR(VLOOKUP($A3132,'2018'!$A$8:$C$209,3,FALSE),0)</f>
        <v>0</v>
      </c>
      <c r="G3132" s="42">
        <f>IFERROR(VLOOKUP($A3132,'2019'!$A$8:$C$282,3,FALSE),0)</f>
        <v>0</v>
      </c>
      <c r="H3132" s="42">
        <f>+IFERROR(VLOOKUP($A3132,'2020'!$A$14:$C$247,3,FALSE),0)</f>
        <v>0</v>
      </c>
      <c r="I3132" s="42">
        <f>+IFERROR(VLOOKUP($A3132,'2021'!$A$12:$C$276,3,FALSE),0)</f>
        <v>0</v>
      </c>
      <c r="J3132" s="42">
        <f>+IFERROR(VLOOKUP($A3132,'2022'!$A:$O,4,FALSE),0)</f>
        <v>0</v>
      </c>
      <c r="K3132" s="42">
        <f>+IFERROR(VLOOKUP($A3132,'2022'!$A:$O,5,FALSE),0)</f>
        <v>0</v>
      </c>
      <c r="L3132" s="42">
        <f>+IFERROR(VLOOKUP($A3132,'2022'!$A:$O,6,FALSE),0)</f>
        <v>0</v>
      </c>
      <c r="M3132" s="42">
        <f>+IFERROR(VLOOKUP($A3132,'2022'!$A:$O,7,FALSE),0)</f>
        <v>0</v>
      </c>
      <c r="N3132" s="42">
        <f>+IFERROR(VLOOKUP($A3132,'2022'!$A:$O,8,FALSE),0)</f>
        <v>0</v>
      </c>
      <c r="O3132" s="42">
        <f>+IFERROR(VLOOKUP($A3132,'2022'!$A:$O,9,FALSE),0)</f>
        <v>0</v>
      </c>
      <c r="P3132" s="42">
        <f>+IFERROR(VLOOKUP($A3132,'2022'!$A:$O,10,FALSE),0)</f>
        <v>0</v>
      </c>
      <c r="Q3132" s="42">
        <f>+IFERROR(VLOOKUP($A3132,'2022'!$A:$O,11,FALSE),0)</f>
        <v>0</v>
      </c>
      <c r="R3132" s="42">
        <f>+IFERROR(VLOOKUP($A3132,'2022'!$A:$O,12,FALSE),0)</f>
        <v>0</v>
      </c>
      <c r="S3132" s="42">
        <f>+IFERROR(VLOOKUP($A3132,'2022'!$A:$O,13,FALSE),0)</f>
        <v>0</v>
      </c>
      <c r="T3132" s="42">
        <f>+IFERROR(VLOOKUP($A3132,'2022'!$A:$O,14,FALSE),0)</f>
        <v>0</v>
      </c>
      <c r="U3132" s="42">
        <f>+IFERROR(VLOOKUP($A3132,'2022'!$A:$O,15,FALSE),0)</f>
        <v>0</v>
      </c>
    </row>
    <row r="3133" spans="1:21" hidden="1" x14ac:dyDescent="0.2">
      <c r="A3133" s="3">
        <v>7301011607</v>
      </c>
      <c r="B3133" s="4" t="s">
        <v>524</v>
      </c>
      <c r="C3133" s="4" t="s">
        <v>9</v>
      </c>
      <c r="D3133" s="4">
        <f t="shared" si="2938"/>
        <v>10</v>
      </c>
      <c r="E3133" s="42">
        <f t="shared" si="2959"/>
        <v>0</v>
      </c>
      <c r="F3133" s="42">
        <f>IFERROR(VLOOKUP($A3133,'2018'!$A$8:$C$209,3,FALSE),0)</f>
        <v>0</v>
      </c>
      <c r="G3133" s="42">
        <f>IFERROR(VLOOKUP($A3133,'2019'!$A$8:$C$282,3,FALSE),0)</f>
        <v>0</v>
      </c>
      <c r="H3133" s="42">
        <f>+IFERROR(VLOOKUP($A3133,'2020'!$A$14:$C$247,3,FALSE),0)</f>
        <v>0</v>
      </c>
      <c r="I3133" s="42">
        <f>+IFERROR(VLOOKUP($A3133,'2021'!$A$12:$C$276,3,FALSE),0)</f>
        <v>0</v>
      </c>
      <c r="J3133" s="42">
        <f>+IFERROR(VLOOKUP($A3133,'2022'!$A:$O,4,FALSE),0)</f>
        <v>0</v>
      </c>
      <c r="K3133" s="42">
        <f>+IFERROR(VLOOKUP($A3133,'2022'!$A:$O,5,FALSE),0)</f>
        <v>0</v>
      </c>
      <c r="L3133" s="42">
        <f>+IFERROR(VLOOKUP($A3133,'2022'!$A:$O,6,FALSE),0)</f>
        <v>0</v>
      </c>
      <c r="M3133" s="42">
        <f>+IFERROR(VLOOKUP($A3133,'2022'!$A:$O,7,FALSE),0)</f>
        <v>0</v>
      </c>
      <c r="N3133" s="42">
        <f>+IFERROR(VLOOKUP($A3133,'2022'!$A:$O,8,FALSE),0)</f>
        <v>0</v>
      </c>
      <c r="O3133" s="42">
        <f>+IFERROR(VLOOKUP($A3133,'2022'!$A:$O,9,FALSE),0)</f>
        <v>0</v>
      </c>
      <c r="P3133" s="42">
        <f>+IFERROR(VLOOKUP($A3133,'2022'!$A:$O,10,FALSE),0)</f>
        <v>0</v>
      </c>
      <c r="Q3133" s="42">
        <f>+IFERROR(VLOOKUP($A3133,'2022'!$A:$O,11,FALSE),0)</f>
        <v>0</v>
      </c>
      <c r="R3133" s="42">
        <f>+IFERROR(VLOOKUP($A3133,'2022'!$A:$O,12,FALSE),0)</f>
        <v>0</v>
      </c>
      <c r="S3133" s="42">
        <f>+IFERROR(VLOOKUP($A3133,'2022'!$A:$O,13,FALSE),0)</f>
        <v>0</v>
      </c>
      <c r="T3133" s="42">
        <f>+IFERROR(VLOOKUP($A3133,'2022'!$A:$O,14,FALSE),0)</f>
        <v>0</v>
      </c>
      <c r="U3133" s="42">
        <f>+IFERROR(VLOOKUP($A3133,'2022'!$A:$O,15,FALSE),0)</f>
        <v>0</v>
      </c>
    </row>
    <row r="3134" spans="1:21" hidden="1" x14ac:dyDescent="0.2">
      <c r="A3134" s="3">
        <v>7301011608</v>
      </c>
      <c r="B3134" s="4" t="s">
        <v>525</v>
      </c>
      <c r="C3134" s="4" t="s">
        <v>9</v>
      </c>
      <c r="D3134" s="4">
        <f t="shared" si="2938"/>
        <v>10</v>
      </c>
      <c r="E3134" s="42">
        <f t="shared" si="2959"/>
        <v>0</v>
      </c>
      <c r="F3134" s="42">
        <f>IFERROR(VLOOKUP($A3134,'2018'!$A$8:$C$209,3,FALSE),0)</f>
        <v>0</v>
      </c>
      <c r="G3134" s="42">
        <f>IFERROR(VLOOKUP($A3134,'2019'!$A$8:$C$282,3,FALSE),0)</f>
        <v>0</v>
      </c>
      <c r="H3134" s="42">
        <f>+IFERROR(VLOOKUP($A3134,'2020'!$A$14:$C$247,3,FALSE),0)</f>
        <v>0</v>
      </c>
      <c r="I3134" s="42">
        <f>+IFERROR(VLOOKUP($A3134,'2021'!$A$12:$C$276,3,FALSE),0)</f>
        <v>0</v>
      </c>
      <c r="J3134" s="42">
        <f>+IFERROR(VLOOKUP($A3134,'2022'!$A:$O,4,FALSE),0)</f>
        <v>0</v>
      </c>
      <c r="K3134" s="42">
        <f>+IFERROR(VLOOKUP($A3134,'2022'!$A:$O,5,FALSE),0)</f>
        <v>0</v>
      </c>
      <c r="L3134" s="42">
        <f>+IFERROR(VLOOKUP($A3134,'2022'!$A:$O,6,FALSE),0)</f>
        <v>0</v>
      </c>
      <c r="M3134" s="42">
        <f>+IFERROR(VLOOKUP($A3134,'2022'!$A:$O,7,FALSE),0)</f>
        <v>0</v>
      </c>
      <c r="N3134" s="42">
        <f>+IFERROR(VLOOKUP($A3134,'2022'!$A:$O,8,FALSE),0)</f>
        <v>0</v>
      </c>
      <c r="O3134" s="42">
        <f>+IFERROR(VLOOKUP($A3134,'2022'!$A:$O,9,FALSE),0)</f>
        <v>0</v>
      </c>
      <c r="P3134" s="42">
        <f>+IFERROR(VLOOKUP($A3134,'2022'!$A:$O,10,FALSE),0)</f>
        <v>0</v>
      </c>
      <c r="Q3134" s="42">
        <f>+IFERROR(VLOOKUP($A3134,'2022'!$A:$O,11,FALSE),0)</f>
        <v>0</v>
      </c>
      <c r="R3134" s="42">
        <f>+IFERROR(VLOOKUP($A3134,'2022'!$A:$O,12,FALSE),0)</f>
        <v>0</v>
      </c>
      <c r="S3134" s="42">
        <f>+IFERROR(VLOOKUP($A3134,'2022'!$A:$O,13,FALSE),0)</f>
        <v>0</v>
      </c>
      <c r="T3134" s="42">
        <f>+IFERROR(VLOOKUP($A3134,'2022'!$A:$O,14,FALSE),0)</f>
        <v>0</v>
      </c>
      <c r="U3134" s="42">
        <f>+IFERROR(VLOOKUP($A3134,'2022'!$A:$O,15,FALSE),0)</f>
        <v>0</v>
      </c>
    </row>
    <row r="3135" spans="1:21" hidden="1" x14ac:dyDescent="0.2">
      <c r="A3135" s="3">
        <v>7301011609</v>
      </c>
      <c r="B3135" s="4" t="s">
        <v>526</v>
      </c>
      <c r="C3135" s="4" t="s">
        <v>9</v>
      </c>
      <c r="D3135" s="4">
        <f t="shared" si="2938"/>
        <v>10</v>
      </c>
      <c r="E3135" s="42">
        <f t="shared" si="2959"/>
        <v>0</v>
      </c>
      <c r="F3135" s="42">
        <f>IFERROR(VLOOKUP($A3135,'2018'!$A$8:$C$209,3,FALSE),0)</f>
        <v>0</v>
      </c>
      <c r="G3135" s="42">
        <f>IFERROR(VLOOKUP($A3135,'2019'!$A$8:$C$282,3,FALSE),0)</f>
        <v>0</v>
      </c>
      <c r="H3135" s="42">
        <f>+IFERROR(VLOOKUP($A3135,'2020'!$A$14:$C$247,3,FALSE),0)</f>
        <v>0</v>
      </c>
      <c r="I3135" s="42">
        <f>+IFERROR(VLOOKUP($A3135,'2021'!$A$12:$C$276,3,FALSE),0)</f>
        <v>0</v>
      </c>
      <c r="J3135" s="42">
        <f>+IFERROR(VLOOKUP($A3135,'2022'!$A:$O,4,FALSE),0)</f>
        <v>0</v>
      </c>
      <c r="K3135" s="42">
        <f>+IFERROR(VLOOKUP($A3135,'2022'!$A:$O,5,FALSE),0)</f>
        <v>0</v>
      </c>
      <c r="L3135" s="42">
        <f>+IFERROR(VLOOKUP($A3135,'2022'!$A:$O,6,FALSE),0)</f>
        <v>0</v>
      </c>
      <c r="M3135" s="42">
        <f>+IFERROR(VLOOKUP($A3135,'2022'!$A:$O,7,FALSE),0)</f>
        <v>0</v>
      </c>
      <c r="N3135" s="42">
        <f>+IFERROR(VLOOKUP($A3135,'2022'!$A:$O,8,FALSE),0)</f>
        <v>0</v>
      </c>
      <c r="O3135" s="42">
        <f>+IFERROR(VLOOKUP($A3135,'2022'!$A:$O,9,FALSE),0)</f>
        <v>0</v>
      </c>
      <c r="P3135" s="42">
        <f>+IFERROR(VLOOKUP($A3135,'2022'!$A:$O,10,FALSE),0)</f>
        <v>0</v>
      </c>
      <c r="Q3135" s="42">
        <f>+IFERROR(VLOOKUP($A3135,'2022'!$A:$O,11,FALSE),0)</f>
        <v>0</v>
      </c>
      <c r="R3135" s="42">
        <f>+IFERROR(VLOOKUP($A3135,'2022'!$A:$O,12,FALSE),0)</f>
        <v>0</v>
      </c>
      <c r="S3135" s="42">
        <f>+IFERROR(VLOOKUP($A3135,'2022'!$A:$O,13,FALSE),0)</f>
        <v>0</v>
      </c>
      <c r="T3135" s="42">
        <f>+IFERROR(VLOOKUP($A3135,'2022'!$A:$O,14,FALSE),0)</f>
        <v>0</v>
      </c>
      <c r="U3135" s="42">
        <f>+IFERROR(VLOOKUP($A3135,'2022'!$A:$O,15,FALSE),0)</f>
        <v>0</v>
      </c>
    </row>
    <row r="3136" spans="1:21" hidden="1" x14ac:dyDescent="0.2">
      <c r="A3136" s="3">
        <v>7301011610</v>
      </c>
      <c r="B3136" s="4" t="s">
        <v>527</v>
      </c>
      <c r="C3136" s="4" t="s">
        <v>9</v>
      </c>
      <c r="D3136" s="4">
        <f t="shared" si="2938"/>
        <v>10</v>
      </c>
      <c r="E3136" s="42">
        <f t="shared" si="2959"/>
        <v>0</v>
      </c>
      <c r="F3136" s="42">
        <f>IFERROR(VLOOKUP($A3136,'2018'!$A$8:$C$209,3,FALSE),0)</f>
        <v>0</v>
      </c>
      <c r="G3136" s="42">
        <f>IFERROR(VLOOKUP($A3136,'2019'!$A$8:$C$282,3,FALSE),0)</f>
        <v>0</v>
      </c>
      <c r="H3136" s="42">
        <f>+IFERROR(VLOOKUP($A3136,'2020'!$A$14:$C$247,3,FALSE),0)</f>
        <v>0</v>
      </c>
      <c r="I3136" s="42">
        <f>+IFERROR(VLOOKUP($A3136,'2021'!$A$12:$C$276,3,FALSE),0)</f>
        <v>0</v>
      </c>
      <c r="J3136" s="42">
        <f>+IFERROR(VLOOKUP($A3136,'2022'!$A:$O,4,FALSE),0)</f>
        <v>0</v>
      </c>
      <c r="K3136" s="42">
        <f>+IFERROR(VLOOKUP($A3136,'2022'!$A:$O,5,FALSE),0)</f>
        <v>0</v>
      </c>
      <c r="L3136" s="42">
        <f>+IFERROR(VLOOKUP($A3136,'2022'!$A:$O,6,FALSE),0)</f>
        <v>0</v>
      </c>
      <c r="M3136" s="42">
        <f>+IFERROR(VLOOKUP($A3136,'2022'!$A:$O,7,FALSE),0)</f>
        <v>0</v>
      </c>
      <c r="N3136" s="42">
        <f>+IFERROR(VLOOKUP($A3136,'2022'!$A:$O,8,FALSE),0)</f>
        <v>0</v>
      </c>
      <c r="O3136" s="42">
        <f>+IFERROR(VLOOKUP($A3136,'2022'!$A:$O,9,FALSE),0)</f>
        <v>0</v>
      </c>
      <c r="P3136" s="42">
        <f>+IFERROR(VLOOKUP($A3136,'2022'!$A:$O,10,FALSE),0)</f>
        <v>0</v>
      </c>
      <c r="Q3136" s="42">
        <f>+IFERROR(VLOOKUP($A3136,'2022'!$A:$O,11,FALSE),0)</f>
        <v>0</v>
      </c>
      <c r="R3136" s="42">
        <f>+IFERROR(VLOOKUP($A3136,'2022'!$A:$O,12,FALSE),0)</f>
        <v>0</v>
      </c>
      <c r="S3136" s="42">
        <f>+IFERROR(VLOOKUP($A3136,'2022'!$A:$O,13,FALSE),0)</f>
        <v>0</v>
      </c>
      <c r="T3136" s="42">
        <f>+IFERROR(VLOOKUP($A3136,'2022'!$A:$O,14,FALSE),0)</f>
        <v>0</v>
      </c>
      <c r="U3136" s="42">
        <f>+IFERROR(VLOOKUP($A3136,'2022'!$A:$O,15,FALSE),0)</f>
        <v>0</v>
      </c>
    </row>
    <row r="3137" spans="1:21" hidden="1" x14ac:dyDescent="0.2">
      <c r="A3137" s="3">
        <v>7301011611</v>
      </c>
      <c r="B3137" s="4" t="s">
        <v>528</v>
      </c>
      <c r="C3137" s="4" t="s">
        <v>9</v>
      </c>
      <c r="D3137" s="4">
        <f t="shared" si="2938"/>
        <v>10</v>
      </c>
      <c r="E3137" s="42">
        <f t="shared" si="2959"/>
        <v>0</v>
      </c>
      <c r="F3137" s="42">
        <f>IFERROR(VLOOKUP($A3137,'2018'!$A$8:$C$209,3,FALSE),0)</f>
        <v>0</v>
      </c>
      <c r="G3137" s="42">
        <f>IFERROR(VLOOKUP($A3137,'2019'!$A$8:$C$282,3,FALSE),0)</f>
        <v>0</v>
      </c>
      <c r="H3137" s="42">
        <f>+IFERROR(VLOOKUP($A3137,'2020'!$A$14:$C$247,3,FALSE),0)</f>
        <v>0</v>
      </c>
      <c r="I3137" s="42">
        <f>+IFERROR(VLOOKUP($A3137,'2021'!$A$12:$C$276,3,FALSE),0)</f>
        <v>0</v>
      </c>
      <c r="J3137" s="42">
        <f>+IFERROR(VLOOKUP($A3137,'2022'!$A:$O,4,FALSE),0)</f>
        <v>0</v>
      </c>
      <c r="K3137" s="42">
        <f>+IFERROR(VLOOKUP($A3137,'2022'!$A:$O,5,FALSE),0)</f>
        <v>0</v>
      </c>
      <c r="L3137" s="42">
        <f>+IFERROR(VLOOKUP($A3137,'2022'!$A:$O,6,FALSE),0)</f>
        <v>0</v>
      </c>
      <c r="M3137" s="42">
        <f>+IFERROR(VLOOKUP($A3137,'2022'!$A:$O,7,FALSE),0)</f>
        <v>0</v>
      </c>
      <c r="N3137" s="42">
        <f>+IFERROR(VLOOKUP($A3137,'2022'!$A:$O,8,FALSE),0)</f>
        <v>0</v>
      </c>
      <c r="O3137" s="42">
        <f>+IFERROR(VLOOKUP($A3137,'2022'!$A:$O,9,FALSE),0)</f>
        <v>0</v>
      </c>
      <c r="P3137" s="42">
        <f>+IFERROR(VLOOKUP($A3137,'2022'!$A:$O,10,FALSE),0)</f>
        <v>0</v>
      </c>
      <c r="Q3137" s="42">
        <f>+IFERROR(VLOOKUP($A3137,'2022'!$A:$O,11,FALSE),0)</f>
        <v>0</v>
      </c>
      <c r="R3137" s="42">
        <f>+IFERROR(VLOOKUP($A3137,'2022'!$A:$O,12,FALSE),0)</f>
        <v>0</v>
      </c>
      <c r="S3137" s="42">
        <f>+IFERROR(VLOOKUP($A3137,'2022'!$A:$O,13,FALSE),0)</f>
        <v>0</v>
      </c>
      <c r="T3137" s="42">
        <f>+IFERROR(VLOOKUP($A3137,'2022'!$A:$O,14,FALSE),0)</f>
        <v>0</v>
      </c>
      <c r="U3137" s="42">
        <f>+IFERROR(VLOOKUP($A3137,'2022'!$A:$O,15,FALSE),0)</f>
        <v>0</v>
      </c>
    </row>
    <row r="3138" spans="1:21" ht="12" hidden="1" customHeight="1" x14ac:dyDescent="0.2">
      <c r="A3138" s="3">
        <v>7301011612</v>
      </c>
      <c r="B3138" s="4" t="s">
        <v>529</v>
      </c>
      <c r="C3138" s="4" t="s">
        <v>9</v>
      </c>
      <c r="D3138" s="4">
        <f t="shared" si="2938"/>
        <v>10</v>
      </c>
      <c r="E3138" s="42">
        <f t="shared" si="2959"/>
        <v>0</v>
      </c>
      <c r="F3138" s="42">
        <f>IFERROR(VLOOKUP($A3138,'2018'!$A$8:$C$209,3,FALSE),0)</f>
        <v>0</v>
      </c>
      <c r="G3138" s="42">
        <f>IFERROR(VLOOKUP($A3138,'2019'!$A$8:$C$282,3,FALSE),0)</f>
        <v>0</v>
      </c>
      <c r="H3138" s="42">
        <f>+IFERROR(VLOOKUP($A3138,'2020'!$A$14:$C$247,3,FALSE),0)</f>
        <v>0</v>
      </c>
      <c r="I3138" s="42">
        <f>+IFERROR(VLOOKUP($A3138,'2021'!$A$12:$C$276,3,FALSE),0)</f>
        <v>0</v>
      </c>
      <c r="J3138" s="42">
        <f>+IFERROR(VLOOKUP($A3138,'2022'!$A:$O,4,FALSE),0)</f>
        <v>0</v>
      </c>
      <c r="K3138" s="42">
        <f>+IFERROR(VLOOKUP($A3138,'2022'!$A:$O,5,FALSE),0)</f>
        <v>0</v>
      </c>
      <c r="L3138" s="42">
        <f>+IFERROR(VLOOKUP($A3138,'2022'!$A:$O,6,FALSE),0)</f>
        <v>0</v>
      </c>
      <c r="M3138" s="42">
        <f>+IFERROR(VLOOKUP($A3138,'2022'!$A:$O,7,FALSE),0)</f>
        <v>0</v>
      </c>
      <c r="N3138" s="42">
        <f>+IFERROR(VLOOKUP($A3138,'2022'!$A:$O,8,FALSE),0)</f>
        <v>0</v>
      </c>
      <c r="O3138" s="42">
        <f>+IFERROR(VLOOKUP($A3138,'2022'!$A:$O,9,FALSE),0)</f>
        <v>0</v>
      </c>
      <c r="P3138" s="42">
        <f>+IFERROR(VLOOKUP($A3138,'2022'!$A:$O,10,FALSE),0)</f>
        <v>0</v>
      </c>
      <c r="Q3138" s="42">
        <f>+IFERROR(VLOOKUP($A3138,'2022'!$A:$O,11,FALSE),0)</f>
        <v>0</v>
      </c>
      <c r="R3138" s="42">
        <f>+IFERROR(VLOOKUP($A3138,'2022'!$A:$O,12,FALSE),0)</f>
        <v>0</v>
      </c>
      <c r="S3138" s="42">
        <f>+IFERROR(VLOOKUP($A3138,'2022'!$A:$O,13,FALSE),0)</f>
        <v>0</v>
      </c>
      <c r="T3138" s="42">
        <f>+IFERROR(VLOOKUP($A3138,'2022'!$A:$O,14,FALSE),0)</f>
        <v>0</v>
      </c>
      <c r="U3138" s="42">
        <f>+IFERROR(VLOOKUP($A3138,'2022'!$A:$O,15,FALSE),0)</f>
        <v>0</v>
      </c>
    </row>
    <row r="3139" spans="1:21" hidden="1" x14ac:dyDescent="0.2">
      <c r="A3139" s="3">
        <v>7301011613</v>
      </c>
      <c r="B3139" s="4" t="s">
        <v>530</v>
      </c>
      <c r="C3139" s="4" t="s">
        <v>9</v>
      </c>
      <c r="D3139" s="4">
        <f t="shared" si="2938"/>
        <v>10</v>
      </c>
      <c r="E3139" s="42">
        <f t="shared" si="2959"/>
        <v>0</v>
      </c>
      <c r="F3139" s="42">
        <f>IFERROR(VLOOKUP($A3139,'2018'!$A$8:$C$209,3,FALSE),0)</f>
        <v>0</v>
      </c>
      <c r="G3139" s="42">
        <f>IFERROR(VLOOKUP($A3139,'2019'!$A$8:$C$282,3,FALSE),0)</f>
        <v>0</v>
      </c>
      <c r="H3139" s="42">
        <f>+IFERROR(VLOOKUP($A3139,'2020'!$A$14:$C$247,3,FALSE),0)</f>
        <v>0</v>
      </c>
      <c r="I3139" s="42">
        <f>+IFERROR(VLOOKUP($A3139,'2021'!$A$12:$C$276,3,FALSE),0)</f>
        <v>0</v>
      </c>
      <c r="J3139" s="42">
        <f>+IFERROR(VLOOKUP($A3139,'2022'!$A:$O,4,FALSE),0)</f>
        <v>0</v>
      </c>
      <c r="K3139" s="42">
        <f>+IFERROR(VLOOKUP($A3139,'2022'!$A:$O,5,FALSE),0)</f>
        <v>0</v>
      </c>
      <c r="L3139" s="42">
        <f>+IFERROR(VLOOKUP($A3139,'2022'!$A:$O,6,FALSE),0)</f>
        <v>0</v>
      </c>
      <c r="M3139" s="42">
        <f>+IFERROR(VLOOKUP($A3139,'2022'!$A:$O,7,FALSE),0)</f>
        <v>0</v>
      </c>
      <c r="N3139" s="42">
        <f>+IFERROR(VLOOKUP($A3139,'2022'!$A:$O,8,FALSE),0)</f>
        <v>0</v>
      </c>
      <c r="O3139" s="42">
        <f>+IFERROR(VLOOKUP($A3139,'2022'!$A:$O,9,FALSE),0)</f>
        <v>0</v>
      </c>
      <c r="P3139" s="42">
        <f>+IFERROR(VLOOKUP($A3139,'2022'!$A:$O,10,FALSE),0)</f>
        <v>0</v>
      </c>
      <c r="Q3139" s="42">
        <f>+IFERROR(VLOOKUP($A3139,'2022'!$A:$O,11,FALSE),0)</f>
        <v>0</v>
      </c>
      <c r="R3139" s="42">
        <f>+IFERROR(VLOOKUP($A3139,'2022'!$A:$O,12,FALSE),0)</f>
        <v>0</v>
      </c>
      <c r="S3139" s="42">
        <f>+IFERROR(VLOOKUP($A3139,'2022'!$A:$O,13,FALSE),0)</f>
        <v>0</v>
      </c>
      <c r="T3139" s="42">
        <f>+IFERROR(VLOOKUP($A3139,'2022'!$A:$O,14,FALSE),0)</f>
        <v>0</v>
      </c>
      <c r="U3139" s="42">
        <f>+IFERROR(VLOOKUP($A3139,'2022'!$A:$O,15,FALSE),0)</f>
        <v>0</v>
      </c>
    </row>
    <row r="3140" spans="1:21" hidden="1" x14ac:dyDescent="0.2">
      <c r="A3140" s="3">
        <v>7301011614</v>
      </c>
      <c r="B3140" s="4" t="s">
        <v>531</v>
      </c>
      <c r="C3140" s="4" t="s">
        <v>9</v>
      </c>
      <c r="D3140" s="4">
        <f t="shared" si="2938"/>
        <v>10</v>
      </c>
      <c r="E3140" s="42">
        <f t="shared" si="2959"/>
        <v>0</v>
      </c>
      <c r="F3140" s="42">
        <f>IFERROR(VLOOKUP($A3140,'2018'!$A$8:$C$209,3,FALSE),0)</f>
        <v>0</v>
      </c>
      <c r="G3140" s="42">
        <f>IFERROR(VLOOKUP($A3140,'2019'!$A$8:$C$282,3,FALSE),0)</f>
        <v>0</v>
      </c>
      <c r="H3140" s="42">
        <f>+IFERROR(VLOOKUP($A3140,'2020'!$A$14:$C$247,3,FALSE),0)</f>
        <v>0</v>
      </c>
      <c r="I3140" s="42">
        <f>+IFERROR(VLOOKUP($A3140,'2021'!$A$12:$C$276,3,FALSE),0)</f>
        <v>0</v>
      </c>
      <c r="J3140" s="42">
        <f>+IFERROR(VLOOKUP($A3140,'2022'!$A:$O,4,FALSE),0)</f>
        <v>0</v>
      </c>
      <c r="K3140" s="42">
        <f>+IFERROR(VLOOKUP($A3140,'2022'!$A:$O,5,FALSE),0)</f>
        <v>0</v>
      </c>
      <c r="L3140" s="42">
        <f>+IFERROR(VLOOKUP($A3140,'2022'!$A:$O,6,FALSE),0)</f>
        <v>0</v>
      </c>
      <c r="M3140" s="42">
        <f>+IFERROR(VLOOKUP($A3140,'2022'!$A:$O,7,FALSE),0)</f>
        <v>0</v>
      </c>
      <c r="N3140" s="42">
        <f>+IFERROR(VLOOKUP($A3140,'2022'!$A:$O,8,FALSE),0)</f>
        <v>0</v>
      </c>
      <c r="O3140" s="42">
        <f>+IFERROR(VLOOKUP($A3140,'2022'!$A:$O,9,FALSE),0)</f>
        <v>0</v>
      </c>
      <c r="P3140" s="42">
        <f>+IFERROR(VLOOKUP($A3140,'2022'!$A:$O,10,FALSE),0)</f>
        <v>0</v>
      </c>
      <c r="Q3140" s="42">
        <f>+IFERROR(VLOOKUP($A3140,'2022'!$A:$O,11,FALSE),0)</f>
        <v>0</v>
      </c>
      <c r="R3140" s="42">
        <f>+IFERROR(VLOOKUP($A3140,'2022'!$A:$O,12,FALSE),0)</f>
        <v>0</v>
      </c>
      <c r="S3140" s="42">
        <f>+IFERROR(VLOOKUP($A3140,'2022'!$A:$O,13,FALSE),0)</f>
        <v>0</v>
      </c>
      <c r="T3140" s="42">
        <f>+IFERROR(VLOOKUP($A3140,'2022'!$A:$O,14,FALSE),0)</f>
        <v>0</v>
      </c>
      <c r="U3140" s="42">
        <f>+IFERROR(VLOOKUP($A3140,'2022'!$A:$O,15,FALSE),0)</f>
        <v>0</v>
      </c>
    </row>
    <row r="3141" spans="1:21" hidden="1" x14ac:dyDescent="0.2">
      <c r="A3141" s="3">
        <v>7301011615</v>
      </c>
      <c r="B3141" s="4" t="s">
        <v>532</v>
      </c>
      <c r="C3141" s="4" t="s">
        <v>9</v>
      </c>
      <c r="D3141" s="4">
        <f t="shared" si="2938"/>
        <v>10</v>
      </c>
      <c r="E3141" s="42">
        <f t="shared" si="2959"/>
        <v>0</v>
      </c>
      <c r="F3141" s="42">
        <f>IFERROR(VLOOKUP($A3141,'2018'!$A$8:$C$209,3,FALSE),0)</f>
        <v>0</v>
      </c>
      <c r="G3141" s="42">
        <f>IFERROR(VLOOKUP($A3141,'2019'!$A$8:$C$282,3,FALSE),0)</f>
        <v>0</v>
      </c>
      <c r="H3141" s="42">
        <f>+IFERROR(VLOOKUP($A3141,'2020'!$A$14:$C$247,3,FALSE),0)</f>
        <v>0</v>
      </c>
      <c r="I3141" s="42">
        <f>+IFERROR(VLOOKUP($A3141,'2021'!$A$12:$C$276,3,FALSE),0)</f>
        <v>0</v>
      </c>
      <c r="J3141" s="42">
        <f>+IFERROR(VLOOKUP($A3141,'2022'!$A:$O,4,FALSE),0)</f>
        <v>0</v>
      </c>
      <c r="K3141" s="42">
        <f>+IFERROR(VLOOKUP($A3141,'2022'!$A:$O,5,FALSE),0)</f>
        <v>0</v>
      </c>
      <c r="L3141" s="42">
        <f>+IFERROR(VLOOKUP($A3141,'2022'!$A:$O,6,FALSE),0)</f>
        <v>0</v>
      </c>
      <c r="M3141" s="42">
        <f>+IFERROR(VLOOKUP($A3141,'2022'!$A:$O,7,FALSE),0)</f>
        <v>0</v>
      </c>
      <c r="N3141" s="42">
        <f>+IFERROR(VLOOKUP($A3141,'2022'!$A:$O,8,FALSE),0)</f>
        <v>0</v>
      </c>
      <c r="O3141" s="42">
        <f>+IFERROR(VLOOKUP($A3141,'2022'!$A:$O,9,FALSE),0)</f>
        <v>0</v>
      </c>
      <c r="P3141" s="42">
        <f>+IFERROR(VLOOKUP($A3141,'2022'!$A:$O,10,FALSE),0)</f>
        <v>0</v>
      </c>
      <c r="Q3141" s="42">
        <f>+IFERROR(VLOOKUP($A3141,'2022'!$A:$O,11,FALSE),0)</f>
        <v>0</v>
      </c>
      <c r="R3141" s="42">
        <f>+IFERROR(VLOOKUP($A3141,'2022'!$A:$O,12,FALSE),0)</f>
        <v>0</v>
      </c>
      <c r="S3141" s="42">
        <f>+IFERROR(VLOOKUP($A3141,'2022'!$A:$O,13,FALSE),0)</f>
        <v>0</v>
      </c>
      <c r="T3141" s="42">
        <f>+IFERROR(VLOOKUP($A3141,'2022'!$A:$O,14,FALSE),0)</f>
        <v>0</v>
      </c>
      <c r="U3141" s="42">
        <f>+IFERROR(VLOOKUP($A3141,'2022'!$A:$O,15,FALSE),0)</f>
        <v>0</v>
      </c>
    </row>
    <row r="3142" spans="1:21" hidden="1" x14ac:dyDescent="0.2">
      <c r="A3142" s="3">
        <v>7301011616</v>
      </c>
      <c r="B3142" s="4" t="s">
        <v>533</v>
      </c>
      <c r="C3142" s="4" t="s">
        <v>9</v>
      </c>
      <c r="D3142" s="4">
        <f t="shared" si="2938"/>
        <v>10</v>
      </c>
      <c r="E3142" s="42">
        <f t="shared" si="2959"/>
        <v>0</v>
      </c>
      <c r="F3142" s="42">
        <f>IFERROR(VLOOKUP($A3142,'2018'!$A$8:$C$209,3,FALSE),0)</f>
        <v>0</v>
      </c>
      <c r="G3142" s="42">
        <f>IFERROR(VLOOKUP($A3142,'2019'!$A$8:$C$282,3,FALSE),0)</f>
        <v>0</v>
      </c>
      <c r="H3142" s="42">
        <f>+IFERROR(VLOOKUP($A3142,'2020'!$A$14:$C$247,3,FALSE),0)</f>
        <v>0</v>
      </c>
      <c r="I3142" s="42">
        <f>+IFERROR(VLOOKUP($A3142,'2021'!$A$12:$C$276,3,FALSE),0)</f>
        <v>0</v>
      </c>
      <c r="J3142" s="42">
        <f>+IFERROR(VLOOKUP($A3142,'2022'!$A:$O,4,FALSE),0)</f>
        <v>0</v>
      </c>
      <c r="K3142" s="42">
        <f>+IFERROR(VLOOKUP($A3142,'2022'!$A:$O,5,FALSE),0)</f>
        <v>0</v>
      </c>
      <c r="L3142" s="42">
        <f>+IFERROR(VLOOKUP($A3142,'2022'!$A:$O,6,FALSE),0)</f>
        <v>0</v>
      </c>
      <c r="M3142" s="42">
        <f>+IFERROR(VLOOKUP($A3142,'2022'!$A:$O,7,FALSE),0)</f>
        <v>0</v>
      </c>
      <c r="N3142" s="42">
        <f>+IFERROR(VLOOKUP($A3142,'2022'!$A:$O,8,FALSE),0)</f>
        <v>0</v>
      </c>
      <c r="O3142" s="42">
        <f>+IFERROR(VLOOKUP($A3142,'2022'!$A:$O,9,FALSE),0)</f>
        <v>0</v>
      </c>
      <c r="P3142" s="42">
        <f>+IFERROR(VLOOKUP($A3142,'2022'!$A:$O,10,FALSE),0)</f>
        <v>0</v>
      </c>
      <c r="Q3142" s="42">
        <f>+IFERROR(VLOOKUP($A3142,'2022'!$A:$O,11,FALSE),0)</f>
        <v>0</v>
      </c>
      <c r="R3142" s="42">
        <f>+IFERROR(VLOOKUP($A3142,'2022'!$A:$O,12,FALSE),0)</f>
        <v>0</v>
      </c>
      <c r="S3142" s="42">
        <f>+IFERROR(VLOOKUP($A3142,'2022'!$A:$O,13,FALSE),0)</f>
        <v>0</v>
      </c>
      <c r="T3142" s="42">
        <f>+IFERROR(VLOOKUP($A3142,'2022'!$A:$O,14,FALSE),0)</f>
        <v>0</v>
      </c>
      <c r="U3142" s="42">
        <f>+IFERROR(VLOOKUP($A3142,'2022'!$A:$O,15,FALSE),0)</f>
        <v>0</v>
      </c>
    </row>
    <row r="3143" spans="1:21" hidden="1" x14ac:dyDescent="0.2">
      <c r="A3143" s="3">
        <v>7301011617</v>
      </c>
      <c r="B3143" s="4" t="s">
        <v>361</v>
      </c>
      <c r="C3143" s="4" t="s">
        <v>9</v>
      </c>
      <c r="D3143" s="4">
        <f t="shared" si="2938"/>
        <v>10</v>
      </c>
      <c r="E3143" s="42">
        <f t="shared" si="2959"/>
        <v>0</v>
      </c>
      <c r="F3143" s="42">
        <f>IFERROR(VLOOKUP($A3143,'2018'!$A$8:$C$209,3,FALSE),0)</f>
        <v>0</v>
      </c>
      <c r="G3143" s="42">
        <f>IFERROR(VLOOKUP($A3143,'2019'!$A$8:$C$282,3,FALSE),0)</f>
        <v>0</v>
      </c>
      <c r="H3143" s="42">
        <f>+IFERROR(VLOOKUP($A3143,'2020'!$A$14:$C$247,3,FALSE),0)</f>
        <v>0</v>
      </c>
      <c r="I3143" s="42">
        <f>+IFERROR(VLOOKUP($A3143,'2021'!$A$12:$C$276,3,FALSE),0)</f>
        <v>0</v>
      </c>
      <c r="J3143" s="42">
        <f>+IFERROR(VLOOKUP($A3143,'2022'!$A:$O,4,FALSE),0)</f>
        <v>0</v>
      </c>
      <c r="K3143" s="42">
        <f>+IFERROR(VLOOKUP($A3143,'2022'!$A:$O,5,FALSE),0)</f>
        <v>0</v>
      </c>
      <c r="L3143" s="42">
        <f>+IFERROR(VLOOKUP($A3143,'2022'!$A:$O,6,FALSE),0)</f>
        <v>0</v>
      </c>
      <c r="M3143" s="42">
        <f>+IFERROR(VLOOKUP($A3143,'2022'!$A:$O,7,FALSE),0)</f>
        <v>0</v>
      </c>
      <c r="N3143" s="42">
        <f>+IFERROR(VLOOKUP($A3143,'2022'!$A:$O,8,FALSE),0)</f>
        <v>0</v>
      </c>
      <c r="O3143" s="42">
        <f>+IFERROR(VLOOKUP($A3143,'2022'!$A:$O,9,FALSE),0)</f>
        <v>0</v>
      </c>
      <c r="P3143" s="42">
        <f>+IFERROR(VLOOKUP($A3143,'2022'!$A:$O,10,FALSE),0)</f>
        <v>0</v>
      </c>
      <c r="Q3143" s="42">
        <f>+IFERROR(VLOOKUP($A3143,'2022'!$A:$O,11,FALSE),0)</f>
        <v>0</v>
      </c>
      <c r="R3143" s="42">
        <f>+IFERROR(VLOOKUP($A3143,'2022'!$A:$O,12,FALSE),0)</f>
        <v>0</v>
      </c>
      <c r="S3143" s="42">
        <f>+IFERROR(VLOOKUP($A3143,'2022'!$A:$O,13,FALSE),0)</f>
        <v>0</v>
      </c>
      <c r="T3143" s="42">
        <f>+IFERROR(VLOOKUP($A3143,'2022'!$A:$O,14,FALSE),0)</f>
        <v>0</v>
      </c>
      <c r="U3143" s="42">
        <f>+IFERROR(VLOOKUP($A3143,'2022'!$A:$O,15,FALSE),0)</f>
        <v>0</v>
      </c>
    </row>
    <row r="3144" spans="1:21" hidden="1" x14ac:dyDescent="0.2">
      <c r="A3144" s="3">
        <v>7301011680</v>
      </c>
      <c r="B3144" s="4" t="s">
        <v>536</v>
      </c>
      <c r="C3144" s="4" t="s">
        <v>9</v>
      </c>
      <c r="D3144" s="4">
        <f t="shared" si="2938"/>
        <v>10</v>
      </c>
      <c r="E3144" s="42">
        <f t="shared" si="2959"/>
        <v>0</v>
      </c>
      <c r="F3144" s="42">
        <f>IFERROR(VLOOKUP($A3144,'2018'!$A$8:$C$209,3,FALSE),0)</f>
        <v>0</v>
      </c>
      <c r="G3144" s="42">
        <f>IFERROR(VLOOKUP($A3144,'2019'!$A$8:$C$282,3,FALSE),0)</f>
        <v>0</v>
      </c>
      <c r="H3144" s="42">
        <f>+IFERROR(VLOOKUP($A3144,'2020'!$A$14:$C$247,3,FALSE),0)</f>
        <v>0</v>
      </c>
      <c r="I3144" s="42">
        <f>+IFERROR(VLOOKUP($A3144,'2021'!$A$12:$C$276,3,FALSE),0)</f>
        <v>0</v>
      </c>
      <c r="J3144" s="42">
        <f>+IFERROR(VLOOKUP($A3144,'2022'!$A:$O,4,FALSE),0)</f>
        <v>0</v>
      </c>
      <c r="K3144" s="42">
        <f>+IFERROR(VLOOKUP($A3144,'2022'!$A:$O,5,FALSE),0)</f>
        <v>0</v>
      </c>
      <c r="L3144" s="42">
        <f>+IFERROR(VLOOKUP($A3144,'2022'!$A:$O,6,FALSE),0)</f>
        <v>0</v>
      </c>
      <c r="M3144" s="42">
        <f>+IFERROR(VLOOKUP($A3144,'2022'!$A:$O,7,FALSE),0)</f>
        <v>0</v>
      </c>
      <c r="N3144" s="42">
        <f>+IFERROR(VLOOKUP($A3144,'2022'!$A:$O,8,FALSE),0)</f>
        <v>0</v>
      </c>
      <c r="O3144" s="42">
        <f>+IFERROR(VLOOKUP($A3144,'2022'!$A:$O,9,FALSE),0)</f>
        <v>0</v>
      </c>
      <c r="P3144" s="42">
        <f>+IFERROR(VLOOKUP($A3144,'2022'!$A:$O,10,FALSE),0)</f>
        <v>0</v>
      </c>
      <c r="Q3144" s="42">
        <f>+IFERROR(VLOOKUP($A3144,'2022'!$A:$O,11,FALSE),0)</f>
        <v>0</v>
      </c>
      <c r="R3144" s="42">
        <f>+IFERROR(VLOOKUP($A3144,'2022'!$A:$O,12,FALSE),0)</f>
        <v>0</v>
      </c>
      <c r="S3144" s="42">
        <f>+IFERROR(VLOOKUP($A3144,'2022'!$A:$O,13,FALSE),0)</f>
        <v>0</v>
      </c>
      <c r="T3144" s="42">
        <f>+IFERROR(VLOOKUP($A3144,'2022'!$A:$O,14,FALSE),0)</f>
        <v>0</v>
      </c>
      <c r="U3144" s="42">
        <f>+IFERROR(VLOOKUP($A3144,'2022'!$A:$O,15,FALSE),0)</f>
        <v>0</v>
      </c>
    </row>
    <row r="3145" spans="1:21" hidden="1" x14ac:dyDescent="0.2">
      <c r="A3145" s="3">
        <v>7301011685</v>
      </c>
      <c r="B3145" s="4" t="s">
        <v>537</v>
      </c>
      <c r="C3145" s="4" t="s">
        <v>9</v>
      </c>
      <c r="D3145" s="4">
        <f t="shared" si="2938"/>
        <v>10</v>
      </c>
      <c r="E3145" s="42">
        <f t="shared" si="2959"/>
        <v>0</v>
      </c>
      <c r="F3145" s="42">
        <f>IFERROR(VLOOKUP($A3145,'2018'!$A$8:$C$209,3,FALSE),0)</f>
        <v>0</v>
      </c>
      <c r="G3145" s="42">
        <f>IFERROR(VLOOKUP($A3145,'2019'!$A$8:$C$282,3,FALSE),0)</f>
        <v>0</v>
      </c>
      <c r="H3145" s="42">
        <f>+IFERROR(VLOOKUP($A3145,'2020'!$A$14:$C$247,3,FALSE),0)</f>
        <v>0</v>
      </c>
      <c r="I3145" s="42">
        <f>+IFERROR(VLOOKUP($A3145,'2021'!$A$12:$C$276,3,FALSE),0)</f>
        <v>0</v>
      </c>
      <c r="J3145" s="42">
        <f>+IFERROR(VLOOKUP($A3145,'2022'!$A:$O,4,FALSE),0)</f>
        <v>0</v>
      </c>
      <c r="K3145" s="42">
        <f>+IFERROR(VLOOKUP($A3145,'2022'!$A:$O,5,FALSE),0)</f>
        <v>0</v>
      </c>
      <c r="L3145" s="42">
        <f>+IFERROR(VLOOKUP($A3145,'2022'!$A:$O,6,FALSE),0)</f>
        <v>0</v>
      </c>
      <c r="M3145" s="42">
        <f>+IFERROR(VLOOKUP($A3145,'2022'!$A:$O,7,FALSE),0)</f>
        <v>0</v>
      </c>
      <c r="N3145" s="42">
        <f>+IFERROR(VLOOKUP($A3145,'2022'!$A:$O,8,FALSE),0)</f>
        <v>0</v>
      </c>
      <c r="O3145" s="42">
        <f>+IFERROR(VLOOKUP($A3145,'2022'!$A:$O,9,FALSE),0)</f>
        <v>0</v>
      </c>
      <c r="P3145" s="42">
        <f>+IFERROR(VLOOKUP($A3145,'2022'!$A:$O,10,FALSE),0)</f>
        <v>0</v>
      </c>
      <c r="Q3145" s="42">
        <f>+IFERROR(VLOOKUP($A3145,'2022'!$A:$O,11,FALSE),0)</f>
        <v>0</v>
      </c>
      <c r="R3145" s="42">
        <f>+IFERROR(VLOOKUP($A3145,'2022'!$A:$O,12,FALSE),0)</f>
        <v>0</v>
      </c>
      <c r="S3145" s="42">
        <f>+IFERROR(VLOOKUP($A3145,'2022'!$A:$O,13,FALSE),0)</f>
        <v>0</v>
      </c>
      <c r="T3145" s="42">
        <f>+IFERROR(VLOOKUP($A3145,'2022'!$A:$O,14,FALSE),0)</f>
        <v>0</v>
      </c>
      <c r="U3145" s="42">
        <f>+IFERROR(VLOOKUP($A3145,'2022'!$A:$O,15,FALSE),0)</f>
        <v>0</v>
      </c>
    </row>
    <row r="3146" spans="1:21" hidden="1" x14ac:dyDescent="0.2">
      <c r="A3146" s="3">
        <v>7301011690</v>
      </c>
      <c r="B3146" s="4" t="s">
        <v>538</v>
      </c>
      <c r="C3146" s="4" t="s">
        <v>9</v>
      </c>
      <c r="D3146" s="4">
        <f t="shared" si="2938"/>
        <v>10</v>
      </c>
      <c r="E3146" s="42">
        <f t="shared" si="2959"/>
        <v>0</v>
      </c>
      <c r="F3146" s="42">
        <f>IFERROR(VLOOKUP($A3146,'2018'!$A$8:$C$209,3,FALSE),0)</f>
        <v>0</v>
      </c>
      <c r="G3146" s="42">
        <f>IFERROR(VLOOKUP($A3146,'2019'!$A$8:$C$282,3,FALSE),0)</f>
        <v>0</v>
      </c>
      <c r="H3146" s="42">
        <f>+IFERROR(VLOOKUP($A3146,'2020'!$A$14:$C$247,3,FALSE),0)</f>
        <v>0</v>
      </c>
      <c r="I3146" s="42">
        <f>+IFERROR(VLOOKUP($A3146,'2021'!$A$12:$C$276,3,FALSE),0)</f>
        <v>0</v>
      </c>
      <c r="J3146" s="42">
        <f>+IFERROR(VLOOKUP($A3146,'2022'!$A:$O,4,FALSE),0)</f>
        <v>0</v>
      </c>
      <c r="K3146" s="42">
        <f>+IFERROR(VLOOKUP($A3146,'2022'!$A:$O,5,FALSE),0)</f>
        <v>0</v>
      </c>
      <c r="L3146" s="42">
        <f>+IFERROR(VLOOKUP($A3146,'2022'!$A:$O,6,FALSE),0)</f>
        <v>0</v>
      </c>
      <c r="M3146" s="42">
        <f>+IFERROR(VLOOKUP($A3146,'2022'!$A:$O,7,FALSE),0)</f>
        <v>0</v>
      </c>
      <c r="N3146" s="42">
        <f>+IFERROR(VLOOKUP($A3146,'2022'!$A:$O,8,FALSE),0)</f>
        <v>0</v>
      </c>
      <c r="O3146" s="42">
        <f>+IFERROR(VLOOKUP($A3146,'2022'!$A:$O,9,FALSE),0)</f>
        <v>0</v>
      </c>
      <c r="P3146" s="42">
        <f>+IFERROR(VLOOKUP($A3146,'2022'!$A:$O,10,FALSE),0)</f>
        <v>0</v>
      </c>
      <c r="Q3146" s="42">
        <f>+IFERROR(VLOOKUP($A3146,'2022'!$A:$O,11,FALSE),0)</f>
        <v>0</v>
      </c>
      <c r="R3146" s="42">
        <f>+IFERROR(VLOOKUP($A3146,'2022'!$A:$O,12,FALSE),0)</f>
        <v>0</v>
      </c>
      <c r="S3146" s="42">
        <f>+IFERROR(VLOOKUP($A3146,'2022'!$A:$O,13,FALSE),0)</f>
        <v>0</v>
      </c>
      <c r="T3146" s="42">
        <f>+IFERROR(VLOOKUP($A3146,'2022'!$A:$O,14,FALSE),0)</f>
        <v>0</v>
      </c>
      <c r="U3146" s="42">
        <f>+IFERROR(VLOOKUP($A3146,'2022'!$A:$O,15,FALSE),0)</f>
        <v>0</v>
      </c>
    </row>
    <row r="3147" spans="1:21" hidden="1" x14ac:dyDescent="0.2">
      <c r="A3147" s="3">
        <v>7301011691</v>
      </c>
      <c r="B3147" s="4" t="s">
        <v>539</v>
      </c>
      <c r="C3147" s="4" t="s">
        <v>9</v>
      </c>
      <c r="D3147" s="4">
        <f t="shared" si="2938"/>
        <v>10</v>
      </c>
      <c r="E3147" s="42">
        <f t="shared" si="2959"/>
        <v>0</v>
      </c>
      <c r="F3147" s="42">
        <f>IFERROR(VLOOKUP($A3147,'2018'!$A$8:$C$209,3,FALSE),0)</f>
        <v>0</v>
      </c>
      <c r="G3147" s="42">
        <f>IFERROR(VLOOKUP($A3147,'2019'!$A$8:$C$282,3,FALSE),0)</f>
        <v>0</v>
      </c>
      <c r="H3147" s="42">
        <f>+IFERROR(VLOOKUP($A3147,'2020'!$A$14:$C$247,3,FALSE),0)</f>
        <v>0</v>
      </c>
      <c r="I3147" s="42">
        <f>+IFERROR(VLOOKUP($A3147,'2021'!$A$12:$C$276,3,FALSE),0)</f>
        <v>0</v>
      </c>
      <c r="J3147" s="42">
        <f>+IFERROR(VLOOKUP($A3147,'2022'!$A:$O,4,FALSE),0)</f>
        <v>0</v>
      </c>
      <c r="K3147" s="42">
        <f>+IFERROR(VLOOKUP($A3147,'2022'!$A:$O,5,FALSE),0)</f>
        <v>0</v>
      </c>
      <c r="L3147" s="42">
        <f>+IFERROR(VLOOKUP($A3147,'2022'!$A:$O,6,FALSE),0)</f>
        <v>0</v>
      </c>
      <c r="M3147" s="42">
        <f>+IFERROR(VLOOKUP($A3147,'2022'!$A:$O,7,FALSE),0)</f>
        <v>0</v>
      </c>
      <c r="N3147" s="42">
        <f>+IFERROR(VLOOKUP($A3147,'2022'!$A:$O,8,FALSE),0)</f>
        <v>0</v>
      </c>
      <c r="O3147" s="42">
        <f>+IFERROR(VLOOKUP($A3147,'2022'!$A:$O,9,FALSE),0)</f>
        <v>0</v>
      </c>
      <c r="P3147" s="42">
        <f>+IFERROR(VLOOKUP($A3147,'2022'!$A:$O,10,FALSE),0)</f>
        <v>0</v>
      </c>
      <c r="Q3147" s="42">
        <f>+IFERROR(VLOOKUP($A3147,'2022'!$A:$O,11,FALSE),0)</f>
        <v>0</v>
      </c>
      <c r="R3147" s="42">
        <f>+IFERROR(VLOOKUP($A3147,'2022'!$A:$O,12,FALSE),0)</f>
        <v>0</v>
      </c>
      <c r="S3147" s="42">
        <f>+IFERROR(VLOOKUP($A3147,'2022'!$A:$O,13,FALSE),0)</f>
        <v>0</v>
      </c>
      <c r="T3147" s="42">
        <f>+IFERROR(VLOOKUP($A3147,'2022'!$A:$O,14,FALSE),0)</f>
        <v>0</v>
      </c>
      <c r="U3147" s="42">
        <f>+IFERROR(VLOOKUP($A3147,'2022'!$A:$O,15,FALSE),0)</f>
        <v>0</v>
      </c>
    </row>
    <row r="3148" spans="1:21" hidden="1" x14ac:dyDescent="0.2">
      <c r="A3148" s="3">
        <v>7301011692</v>
      </c>
      <c r="B3148" s="4" t="s">
        <v>540</v>
      </c>
      <c r="C3148" s="4" t="s">
        <v>9</v>
      </c>
      <c r="D3148" s="4">
        <f t="shared" si="2938"/>
        <v>10</v>
      </c>
      <c r="E3148" s="42">
        <f t="shared" si="2959"/>
        <v>0</v>
      </c>
      <c r="F3148" s="42">
        <f>IFERROR(VLOOKUP($A3148,'2018'!$A$8:$C$209,3,FALSE),0)</f>
        <v>0</v>
      </c>
      <c r="G3148" s="42">
        <f>IFERROR(VLOOKUP($A3148,'2019'!$A$8:$C$282,3,FALSE),0)</f>
        <v>0</v>
      </c>
      <c r="H3148" s="42">
        <f>+IFERROR(VLOOKUP($A3148,'2020'!$A$14:$C$247,3,FALSE),0)</f>
        <v>0</v>
      </c>
      <c r="I3148" s="42">
        <f>+IFERROR(VLOOKUP($A3148,'2021'!$A$12:$C$276,3,FALSE),0)</f>
        <v>0</v>
      </c>
      <c r="J3148" s="42">
        <f>+IFERROR(VLOOKUP($A3148,'2022'!$A:$O,4,FALSE),0)</f>
        <v>0</v>
      </c>
      <c r="K3148" s="42">
        <f>+IFERROR(VLOOKUP($A3148,'2022'!$A:$O,5,FALSE),0)</f>
        <v>0</v>
      </c>
      <c r="L3148" s="42">
        <f>+IFERROR(VLOOKUP($A3148,'2022'!$A:$O,6,FALSE),0)</f>
        <v>0</v>
      </c>
      <c r="M3148" s="42">
        <f>+IFERROR(VLOOKUP($A3148,'2022'!$A:$O,7,FALSE),0)</f>
        <v>0</v>
      </c>
      <c r="N3148" s="42">
        <f>+IFERROR(VLOOKUP($A3148,'2022'!$A:$O,8,FALSE),0)</f>
        <v>0</v>
      </c>
      <c r="O3148" s="42">
        <f>+IFERROR(VLOOKUP($A3148,'2022'!$A:$O,9,FALSE),0)</f>
        <v>0</v>
      </c>
      <c r="P3148" s="42">
        <f>+IFERROR(VLOOKUP($A3148,'2022'!$A:$O,10,FALSE),0)</f>
        <v>0</v>
      </c>
      <c r="Q3148" s="42">
        <f>+IFERROR(VLOOKUP($A3148,'2022'!$A:$O,11,FALSE),0)</f>
        <v>0</v>
      </c>
      <c r="R3148" s="42">
        <f>+IFERROR(VLOOKUP($A3148,'2022'!$A:$O,12,FALSE),0)</f>
        <v>0</v>
      </c>
      <c r="S3148" s="42">
        <f>+IFERROR(VLOOKUP($A3148,'2022'!$A:$O,13,FALSE),0)</f>
        <v>0</v>
      </c>
      <c r="T3148" s="42">
        <f>+IFERROR(VLOOKUP($A3148,'2022'!$A:$O,14,FALSE),0)</f>
        <v>0</v>
      </c>
      <c r="U3148" s="42">
        <f>+IFERROR(VLOOKUP($A3148,'2022'!$A:$O,15,FALSE),0)</f>
        <v>0</v>
      </c>
    </row>
    <row r="3149" spans="1:21" hidden="1" x14ac:dyDescent="0.2">
      <c r="A3149" s="3">
        <v>7301011693</v>
      </c>
      <c r="B3149" s="4" t="s">
        <v>541</v>
      </c>
      <c r="C3149" s="4" t="s">
        <v>9</v>
      </c>
      <c r="D3149" s="4">
        <f t="shared" si="2938"/>
        <v>10</v>
      </c>
      <c r="E3149" s="42">
        <f t="shared" si="2959"/>
        <v>0</v>
      </c>
      <c r="F3149" s="42">
        <f>IFERROR(VLOOKUP($A3149,'2018'!$A$8:$C$209,3,FALSE),0)</f>
        <v>0</v>
      </c>
      <c r="G3149" s="42">
        <f>IFERROR(VLOOKUP($A3149,'2019'!$A$8:$C$282,3,FALSE),0)</f>
        <v>0</v>
      </c>
      <c r="H3149" s="42">
        <f>+IFERROR(VLOOKUP($A3149,'2020'!$A$14:$C$247,3,FALSE),0)</f>
        <v>0</v>
      </c>
      <c r="I3149" s="42">
        <f>+IFERROR(VLOOKUP($A3149,'2021'!$A$12:$C$276,3,FALSE),0)</f>
        <v>0</v>
      </c>
      <c r="J3149" s="42">
        <f>+IFERROR(VLOOKUP($A3149,'2022'!$A:$O,4,FALSE),0)</f>
        <v>0</v>
      </c>
      <c r="K3149" s="42">
        <f>+IFERROR(VLOOKUP($A3149,'2022'!$A:$O,5,FALSE),0)</f>
        <v>0</v>
      </c>
      <c r="L3149" s="42">
        <f>+IFERROR(VLOOKUP($A3149,'2022'!$A:$O,6,FALSE),0)</f>
        <v>0</v>
      </c>
      <c r="M3149" s="42">
        <f>+IFERROR(VLOOKUP($A3149,'2022'!$A:$O,7,FALSE),0)</f>
        <v>0</v>
      </c>
      <c r="N3149" s="42">
        <f>+IFERROR(VLOOKUP($A3149,'2022'!$A:$O,8,FALSE),0)</f>
        <v>0</v>
      </c>
      <c r="O3149" s="42">
        <f>+IFERROR(VLOOKUP($A3149,'2022'!$A:$O,9,FALSE),0)</f>
        <v>0</v>
      </c>
      <c r="P3149" s="42">
        <f>+IFERROR(VLOOKUP($A3149,'2022'!$A:$O,10,FALSE),0)</f>
        <v>0</v>
      </c>
      <c r="Q3149" s="42">
        <f>+IFERROR(VLOOKUP($A3149,'2022'!$A:$O,11,FALSE),0)</f>
        <v>0</v>
      </c>
      <c r="R3149" s="42">
        <f>+IFERROR(VLOOKUP($A3149,'2022'!$A:$O,12,FALSE),0)</f>
        <v>0</v>
      </c>
      <c r="S3149" s="42">
        <f>+IFERROR(VLOOKUP($A3149,'2022'!$A:$O,13,FALSE),0)</f>
        <v>0</v>
      </c>
      <c r="T3149" s="42">
        <f>+IFERROR(VLOOKUP($A3149,'2022'!$A:$O,14,FALSE),0)</f>
        <v>0</v>
      </c>
      <c r="U3149" s="42">
        <f>+IFERROR(VLOOKUP($A3149,'2022'!$A:$O,15,FALSE),0)</f>
        <v>0</v>
      </c>
    </row>
    <row r="3150" spans="1:21" hidden="1" x14ac:dyDescent="0.2">
      <c r="A3150" s="3">
        <v>7301011694</v>
      </c>
      <c r="B3150" s="4" t="s">
        <v>542</v>
      </c>
      <c r="C3150" s="4" t="s">
        <v>9</v>
      </c>
      <c r="D3150" s="4">
        <f t="shared" si="2938"/>
        <v>10</v>
      </c>
      <c r="E3150" s="42">
        <f t="shared" si="2959"/>
        <v>0</v>
      </c>
      <c r="F3150" s="42">
        <f>IFERROR(VLOOKUP($A3150,'2018'!$A$8:$C$209,3,FALSE),0)</f>
        <v>0</v>
      </c>
      <c r="G3150" s="42">
        <f>IFERROR(VLOOKUP($A3150,'2019'!$A$8:$C$282,3,FALSE),0)</f>
        <v>0</v>
      </c>
      <c r="H3150" s="42">
        <f>+IFERROR(VLOOKUP($A3150,'2020'!$A$14:$C$247,3,FALSE),0)</f>
        <v>0</v>
      </c>
      <c r="I3150" s="42">
        <f>+IFERROR(VLOOKUP($A3150,'2021'!$A$12:$C$276,3,FALSE),0)</f>
        <v>0</v>
      </c>
      <c r="J3150" s="42">
        <f>+IFERROR(VLOOKUP($A3150,'2022'!$A:$O,4,FALSE),0)</f>
        <v>0</v>
      </c>
      <c r="K3150" s="42">
        <f>+IFERROR(VLOOKUP($A3150,'2022'!$A:$O,5,FALSE),0)</f>
        <v>0</v>
      </c>
      <c r="L3150" s="42">
        <f>+IFERROR(VLOOKUP($A3150,'2022'!$A:$O,6,FALSE),0)</f>
        <v>0</v>
      </c>
      <c r="M3150" s="42">
        <f>+IFERROR(VLOOKUP($A3150,'2022'!$A:$O,7,FALSE),0)</f>
        <v>0</v>
      </c>
      <c r="N3150" s="42">
        <f>+IFERROR(VLOOKUP($A3150,'2022'!$A:$O,8,FALSE),0)</f>
        <v>0</v>
      </c>
      <c r="O3150" s="42">
        <f>+IFERROR(VLOOKUP($A3150,'2022'!$A:$O,9,FALSE),0)</f>
        <v>0</v>
      </c>
      <c r="P3150" s="42">
        <f>+IFERROR(VLOOKUP($A3150,'2022'!$A:$O,10,FALSE),0)</f>
        <v>0</v>
      </c>
      <c r="Q3150" s="42">
        <f>+IFERROR(VLOOKUP($A3150,'2022'!$A:$O,11,FALSE),0)</f>
        <v>0</v>
      </c>
      <c r="R3150" s="42">
        <f>+IFERROR(VLOOKUP($A3150,'2022'!$A:$O,12,FALSE),0)</f>
        <v>0</v>
      </c>
      <c r="S3150" s="42">
        <f>+IFERROR(VLOOKUP($A3150,'2022'!$A:$O,13,FALSE),0)</f>
        <v>0</v>
      </c>
      <c r="T3150" s="42">
        <f>+IFERROR(VLOOKUP($A3150,'2022'!$A:$O,14,FALSE),0)</f>
        <v>0</v>
      </c>
      <c r="U3150" s="42">
        <f>+IFERROR(VLOOKUP($A3150,'2022'!$A:$O,15,FALSE),0)</f>
        <v>0</v>
      </c>
    </row>
    <row r="3151" spans="1:21" hidden="1" x14ac:dyDescent="0.2">
      <c r="A3151" s="3">
        <v>7301011696</v>
      </c>
      <c r="B3151" s="4" t="s">
        <v>543</v>
      </c>
      <c r="C3151" s="4" t="s">
        <v>9</v>
      </c>
      <c r="D3151" s="4">
        <f t="shared" si="2938"/>
        <v>10</v>
      </c>
      <c r="E3151" s="42">
        <f t="shared" si="2959"/>
        <v>0</v>
      </c>
      <c r="F3151" s="42">
        <f>IFERROR(VLOOKUP($A3151,'2018'!$A$8:$C$209,3,FALSE),0)</f>
        <v>0</v>
      </c>
      <c r="G3151" s="42">
        <f>IFERROR(VLOOKUP($A3151,'2019'!$A$8:$C$282,3,FALSE),0)</f>
        <v>0</v>
      </c>
      <c r="H3151" s="42">
        <f>+IFERROR(VLOOKUP($A3151,'2020'!$A$14:$C$247,3,FALSE),0)</f>
        <v>0</v>
      </c>
      <c r="I3151" s="42">
        <f>+IFERROR(VLOOKUP($A3151,'2021'!$A$12:$C$276,3,FALSE),0)</f>
        <v>0</v>
      </c>
      <c r="J3151" s="42">
        <f>+IFERROR(VLOOKUP($A3151,'2022'!$A:$O,4,FALSE),0)</f>
        <v>0</v>
      </c>
      <c r="K3151" s="42">
        <f>+IFERROR(VLOOKUP($A3151,'2022'!$A:$O,5,FALSE),0)</f>
        <v>0</v>
      </c>
      <c r="L3151" s="42">
        <f>+IFERROR(VLOOKUP($A3151,'2022'!$A:$O,6,FALSE),0)</f>
        <v>0</v>
      </c>
      <c r="M3151" s="42">
        <f>+IFERROR(VLOOKUP($A3151,'2022'!$A:$O,7,FALSE),0)</f>
        <v>0</v>
      </c>
      <c r="N3151" s="42">
        <f>+IFERROR(VLOOKUP($A3151,'2022'!$A:$O,8,FALSE),0)</f>
        <v>0</v>
      </c>
      <c r="O3151" s="42">
        <f>+IFERROR(VLOOKUP($A3151,'2022'!$A:$O,9,FALSE),0)</f>
        <v>0</v>
      </c>
      <c r="P3151" s="42">
        <f>+IFERROR(VLOOKUP($A3151,'2022'!$A:$O,10,FALSE),0)</f>
        <v>0</v>
      </c>
      <c r="Q3151" s="42">
        <f>+IFERROR(VLOOKUP($A3151,'2022'!$A:$O,11,FALSE),0)</f>
        <v>0</v>
      </c>
      <c r="R3151" s="42">
        <f>+IFERROR(VLOOKUP($A3151,'2022'!$A:$O,12,FALSE),0)</f>
        <v>0</v>
      </c>
      <c r="S3151" s="42">
        <f>+IFERROR(VLOOKUP($A3151,'2022'!$A:$O,13,FALSE),0)</f>
        <v>0</v>
      </c>
      <c r="T3151" s="42">
        <f>+IFERROR(VLOOKUP($A3151,'2022'!$A:$O,14,FALSE),0)</f>
        <v>0</v>
      </c>
      <c r="U3151" s="42">
        <f>+IFERROR(VLOOKUP($A3151,'2022'!$A:$O,15,FALSE),0)</f>
        <v>0</v>
      </c>
    </row>
    <row r="3152" spans="1:21" hidden="1" x14ac:dyDescent="0.2">
      <c r="A3152" s="3">
        <v>7301011699</v>
      </c>
      <c r="B3152" s="4" t="s">
        <v>1253</v>
      </c>
      <c r="C3152" s="4" t="s">
        <v>9</v>
      </c>
      <c r="D3152" s="4">
        <f t="shared" si="2938"/>
        <v>10</v>
      </c>
      <c r="E3152" s="42">
        <f t="shared" si="2959"/>
        <v>0</v>
      </c>
      <c r="F3152" s="42">
        <f>IFERROR(VLOOKUP($A3152,'2018'!$A$8:$C$209,3,FALSE),0)</f>
        <v>0</v>
      </c>
      <c r="G3152" s="42">
        <f>IFERROR(VLOOKUP($A3152,'2019'!$A$8:$C$282,3,FALSE),0)</f>
        <v>0</v>
      </c>
      <c r="H3152" s="42">
        <f>+IFERROR(VLOOKUP($A3152,'2020'!$A$14:$C$247,3,FALSE),0)</f>
        <v>0</v>
      </c>
      <c r="I3152" s="42">
        <f>+IFERROR(VLOOKUP($A3152,'2021'!$A$12:$C$276,3,FALSE),0)</f>
        <v>0</v>
      </c>
      <c r="J3152" s="42">
        <f>+IFERROR(VLOOKUP($A3152,'2022'!$A:$O,4,FALSE),0)</f>
        <v>0</v>
      </c>
      <c r="K3152" s="42">
        <f>+IFERROR(VLOOKUP($A3152,'2022'!$A:$O,5,FALSE),0)</f>
        <v>0</v>
      </c>
      <c r="L3152" s="42">
        <f>+IFERROR(VLOOKUP($A3152,'2022'!$A:$O,6,FALSE),0)</f>
        <v>0</v>
      </c>
      <c r="M3152" s="42">
        <f>+IFERROR(VLOOKUP($A3152,'2022'!$A:$O,7,FALSE),0)</f>
        <v>0</v>
      </c>
      <c r="N3152" s="42">
        <f>+IFERROR(VLOOKUP($A3152,'2022'!$A:$O,8,FALSE),0)</f>
        <v>0</v>
      </c>
      <c r="O3152" s="42">
        <f>+IFERROR(VLOOKUP($A3152,'2022'!$A:$O,9,FALSE),0)</f>
        <v>0</v>
      </c>
      <c r="P3152" s="42">
        <f>+IFERROR(VLOOKUP($A3152,'2022'!$A:$O,10,FALSE),0)</f>
        <v>0</v>
      </c>
      <c r="Q3152" s="42">
        <f>+IFERROR(VLOOKUP($A3152,'2022'!$A:$O,11,FALSE),0)</f>
        <v>0</v>
      </c>
      <c r="R3152" s="42">
        <f>+IFERROR(VLOOKUP($A3152,'2022'!$A:$O,12,FALSE),0)</f>
        <v>0</v>
      </c>
      <c r="S3152" s="42">
        <f>+IFERROR(VLOOKUP($A3152,'2022'!$A:$O,13,FALSE),0)</f>
        <v>0</v>
      </c>
      <c r="T3152" s="42">
        <f>+IFERROR(VLOOKUP($A3152,'2022'!$A:$O,14,FALSE),0)</f>
        <v>0</v>
      </c>
      <c r="U3152" s="42">
        <f>+IFERROR(VLOOKUP($A3152,'2022'!$A:$O,15,FALSE),0)</f>
        <v>0</v>
      </c>
    </row>
    <row r="3153" spans="1:21" ht="12" hidden="1" x14ac:dyDescent="0.25">
      <c r="A3153" s="34">
        <v>73010117</v>
      </c>
      <c r="B3153" s="35" t="s">
        <v>205</v>
      </c>
      <c r="C3153" s="35" t="s">
        <v>5</v>
      </c>
      <c r="D3153" s="35">
        <f t="shared" si="2938"/>
        <v>8</v>
      </c>
      <c r="E3153" s="41">
        <f t="shared" ref="E3153:L3153" si="2960">SUBTOTAL(9,E3154:E3175)</f>
        <v>0</v>
      </c>
      <c r="F3153" s="41">
        <f t="shared" si="2960"/>
        <v>0</v>
      </c>
      <c r="G3153" s="41">
        <f t="shared" si="2960"/>
        <v>0</v>
      </c>
      <c r="H3153" s="41">
        <f t="shared" ref="H3153" si="2961">SUBTOTAL(9,H3154:H3175)</f>
        <v>0</v>
      </c>
      <c r="I3153" s="41">
        <f t="shared" ref="I3153" si="2962">SUBTOTAL(9,I3154:I3175)</f>
        <v>0</v>
      </c>
      <c r="J3153" s="41">
        <f t="shared" si="2960"/>
        <v>0</v>
      </c>
      <c r="K3153" s="41">
        <f t="shared" si="2960"/>
        <v>0</v>
      </c>
      <c r="L3153" s="41">
        <f t="shared" si="2960"/>
        <v>0</v>
      </c>
      <c r="M3153" s="41">
        <f t="shared" ref="M3153:N3153" si="2963">SUBTOTAL(9,M3154:M3175)</f>
        <v>0</v>
      </c>
      <c r="N3153" s="41">
        <f t="shared" si="2963"/>
        <v>0</v>
      </c>
      <c r="O3153" s="41">
        <f t="shared" ref="O3153:S3153" si="2964">SUBTOTAL(9,O3154:O3175)</f>
        <v>0</v>
      </c>
      <c r="P3153" s="41">
        <f t="shared" si="2964"/>
        <v>0</v>
      </c>
      <c r="Q3153" s="41">
        <f t="shared" si="2964"/>
        <v>0</v>
      </c>
      <c r="R3153" s="41">
        <f t="shared" si="2964"/>
        <v>0</v>
      </c>
      <c r="S3153" s="41">
        <f t="shared" si="2964"/>
        <v>0</v>
      </c>
      <c r="T3153" s="41">
        <f t="shared" ref="T3153:U3153" si="2965">SUBTOTAL(9,T3154:T3175)</f>
        <v>0</v>
      </c>
      <c r="U3153" s="41">
        <f t="shared" si="2965"/>
        <v>0</v>
      </c>
    </row>
    <row r="3154" spans="1:21" hidden="1" x14ac:dyDescent="0.2">
      <c r="A3154" s="3">
        <v>7301011701</v>
      </c>
      <c r="B3154" s="4" t="s">
        <v>544</v>
      </c>
      <c r="C3154" s="4" t="s">
        <v>9</v>
      </c>
      <c r="D3154" s="4">
        <f t="shared" si="2938"/>
        <v>10</v>
      </c>
      <c r="E3154" s="42">
        <f t="shared" ref="E3154:E3175" si="2966">+F3154+G3154+J3154+K3154+L3154+H3154+M3154+N3154+I3154+O3154+P3154+Q3154+R3154+S3154+T3154+U3154</f>
        <v>0</v>
      </c>
      <c r="F3154" s="42">
        <f>IFERROR(VLOOKUP($A3154,'2018'!$A$8:$C$209,3,FALSE),0)</f>
        <v>0</v>
      </c>
      <c r="G3154" s="42">
        <f>IFERROR(VLOOKUP($A3154,'2019'!$A$8:$C$282,3,FALSE),0)</f>
        <v>0</v>
      </c>
      <c r="H3154" s="42">
        <f>+IFERROR(VLOOKUP($A3154,'2020'!$A$14:$C$247,3,FALSE),0)</f>
        <v>0</v>
      </c>
      <c r="I3154" s="42">
        <f>+IFERROR(VLOOKUP($A3154,'2021'!$A$12:$C$276,3,FALSE),0)</f>
        <v>0</v>
      </c>
      <c r="J3154" s="42">
        <f>+IFERROR(VLOOKUP($A3154,'2022'!$A:$O,4,FALSE),0)</f>
        <v>0</v>
      </c>
      <c r="K3154" s="42">
        <f>+IFERROR(VLOOKUP($A3154,'2022'!$A:$O,5,FALSE),0)</f>
        <v>0</v>
      </c>
      <c r="L3154" s="42">
        <f>+IFERROR(VLOOKUP($A3154,'2022'!$A:$O,6,FALSE),0)</f>
        <v>0</v>
      </c>
      <c r="M3154" s="42">
        <f>+IFERROR(VLOOKUP($A3154,'2022'!$A:$O,7,FALSE),0)</f>
        <v>0</v>
      </c>
      <c r="N3154" s="42">
        <f>+IFERROR(VLOOKUP($A3154,'2022'!$A:$O,8,FALSE),0)</f>
        <v>0</v>
      </c>
      <c r="O3154" s="42">
        <f>+IFERROR(VLOOKUP($A3154,'2022'!$A:$O,9,FALSE),0)</f>
        <v>0</v>
      </c>
      <c r="P3154" s="42">
        <f>+IFERROR(VLOOKUP($A3154,'2022'!$A:$O,10,FALSE),0)</f>
        <v>0</v>
      </c>
      <c r="Q3154" s="42">
        <f>+IFERROR(VLOOKUP($A3154,'2022'!$A:$O,11,FALSE),0)</f>
        <v>0</v>
      </c>
      <c r="R3154" s="42">
        <f>+IFERROR(VLOOKUP($A3154,'2022'!$A:$O,12,FALSE),0)</f>
        <v>0</v>
      </c>
      <c r="S3154" s="42">
        <f>+IFERROR(VLOOKUP($A3154,'2022'!$A:$O,13,FALSE),0)</f>
        <v>0</v>
      </c>
      <c r="T3154" s="42">
        <f>+IFERROR(VLOOKUP($A3154,'2022'!$A:$O,14,FALSE),0)</f>
        <v>0</v>
      </c>
      <c r="U3154" s="42">
        <f>+IFERROR(VLOOKUP($A3154,'2022'!$A:$O,15,FALSE),0)</f>
        <v>0</v>
      </c>
    </row>
    <row r="3155" spans="1:21" hidden="1" x14ac:dyDescent="0.2">
      <c r="A3155" s="3">
        <v>7301011702</v>
      </c>
      <c r="B3155" s="4" t="s">
        <v>545</v>
      </c>
      <c r="C3155" s="4" t="s">
        <v>9</v>
      </c>
      <c r="D3155" s="4">
        <f t="shared" si="2938"/>
        <v>10</v>
      </c>
      <c r="E3155" s="42">
        <f t="shared" si="2966"/>
        <v>0</v>
      </c>
      <c r="F3155" s="42">
        <f>IFERROR(VLOOKUP($A3155,'2018'!$A$8:$C$209,3,FALSE),0)</f>
        <v>0</v>
      </c>
      <c r="G3155" s="42">
        <f>IFERROR(VLOOKUP($A3155,'2019'!$A$8:$C$282,3,FALSE),0)</f>
        <v>0</v>
      </c>
      <c r="H3155" s="42">
        <f>+IFERROR(VLOOKUP($A3155,'2020'!$A$14:$C$247,3,FALSE),0)</f>
        <v>0</v>
      </c>
      <c r="I3155" s="42">
        <f>+IFERROR(VLOOKUP($A3155,'2021'!$A$12:$C$276,3,FALSE),0)</f>
        <v>0</v>
      </c>
      <c r="J3155" s="42">
        <f>+IFERROR(VLOOKUP($A3155,'2022'!$A:$O,4,FALSE),0)</f>
        <v>0</v>
      </c>
      <c r="K3155" s="42">
        <f>+IFERROR(VLOOKUP($A3155,'2022'!$A:$O,5,FALSE),0)</f>
        <v>0</v>
      </c>
      <c r="L3155" s="42">
        <f>+IFERROR(VLOOKUP($A3155,'2022'!$A:$O,6,FALSE),0)</f>
        <v>0</v>
      </c>
      <c r="M3155" s="42">
        <f>+IFERROR(VLOOKUP($A3155,'2022'!$A:$O,7,FALSE),0)</f>
        <v>0</v>
      </c>
      <c r="N3155" s="42">
        <f>+IFERROR(VLOOKUP($A3155,'2022'!$A:$O,8,FALSE),0)</f>
        <v>0</v>
      </c>
      <c r="O3155" s="42">
        <f>+IFERROR(VLOOKUP($A3155,'2022'!$A:$O,9,FALSE),0)</f>
        <v>0</v>
      </c>
      <c r="P3155" s="42">
        <f>+IFERROR(VLOOKUP($A3155,'2022'!$A:$O,10,FALSE),0)</f>
        <v>0</v>
      </c>
      <c r="Q3155" s="42">
        <f>+IFERROR(VLOOKUP($A3155,'2022'!$A:$O,11,FALSE),0)</f>
        <v>0</v>
      </c>
      <c r="R3155" s="42">
        <f>+IFERROR(VLOOKUP($A3155,'2022'!$A:$O,12,FALSE),0)</f>
        <v>0</v>
      </c>
      <c r="S3155" s="42">
        <f>+IFERROR(VLOOKUP($A3155,'2022'!$A:$O,13,FALSE),0)</f>
        <v>0</v>
      </c>
      <c r="T3155" s="42">
        <f>+IFERROR(VLOOKUP($A3155,'2022'!$A:$O,14,FALSE),0)</f>
        <v>0</v>
      </c>
      <c r="U3155" s="42">
        <f>+IFERROR(VLOOKUP($A3155,'2022'!$A:$O,15,FALSE),0)</f>
        <v>0</v>
      </c>
    </row>
    <row r="3156" spans="1:21" hidden="1" x14ac:dyDescent="0.2">
      <c r="A3156" s="3">
        <v>7301011703</v>
      </c>
      <c r="B3156" s="4" t="s">
        <v>546</v>
      </c>
      <c r="C3156" s="4" t="s">
        <v>9</v>
      </c>
      <c r="D3156" s="4">
        <f t="shared" si="2938"/>
        <v>10</v>
      </c>
      <c r="E3156" s="42">
        <f t="shared" si="2966"/>
        <v>0</v>
      </c>
      <c r="F3156" s="42">
        <f>IFERROR(VLOOKUP($A3156,'2018'!$A$8:$C$209,3,FALSE),0)</f>
        <v>0</v>
      </c>
      <c r="G3156" s="42">
        <f>IFERROR(VLOOKUP($A3156,'2019'!$A$8:$C$282,3,FALSE),0)</f>
        <v>0</v>
      </c>
      <c r="H3156" s="42">
        <f>+IFERROR(VLOOKUP($A3156,'2020'!$A$14:$C$247,3,FALSE),0)</f>
        <v>0</v>
      </c>
      <c r="I3156" s="42">
        <f>+IFERROR(VLOOKUP($A3156,'2021'!$A$12:$C$276,3,FALSE),0)</f>
        <v>0</v>
      </c>
      <c r="J3156" s="42">
        <f>+IFERROR(VLOOKUP($A3156,'2022'!$A:$O,4,FALSE),0)</f>
        <v>0</v>
      </c>
      <c r="K3156" s="42">
        <f>+IFERROR(VLOOKUP($A3156,'2022'!$A:$O,5,FALSE),0)</f>
        <v>0</v>
      </c>
      <c r="L3156" s="42">
        <f>+IFERROR(VLOOKUP($A3156,'2022'!$A:$O,6,FALSE),0)</f>
        <v>0</v>
      </c>
      <c r="M3156" s="42">
        <f>+IFERROR(VLOOKUP($A3156,'2022'!$A:$O,7,FALSE),0)</f>
        <v>0</v>
      </c>
      <c r="N3156" s="42">
        <f>+IFERROR(VLOOKUP($A3156,'2022'!$A:$O,8,FALSE),0)</f>
        <v>0</v>
      </c>
      <c r="O3156" s="42">
        <f>+IFERROR(VLOOKUP($A3156,'2022'!$A:$O,9,FALSE),0)</f>
        <v>0</v>
      </c>
      <c r="P3156" s="42">
        <f>+IFERROR(VLOOKUP($A3156,'2022'!$A:$O,10,FALSE),0)</f>
        <v>0</v>
      </c>
      <c r="Q3156" s="42">
        <f>+IFERROR(VLOOKUP($A3156,'2022'!$A:$O,11,FALSE),0)</f>
        <v>0</v>
      </c>
      <c r="R3156" s="42">
        <f>+IFERROR(VLOOKUP($A3156,'2022'!$A:$O,12,FALSE),0)</f>
        <v>0</v>
      </c>
      <c r="S3156" s="42">
        <f>+IFERROR(VLOOKUP($A3156,'2022'!$A:$O,13,FALSE),0)</f>
        <v>0</v>
      </c>
      <c r="T3156" s="42">
        <f>+IFERROR(VLOOKUP($A3156,'2022'!$A:$O,14,FALSE),0)</f>
        <v>0</v>
      </c>
      <c r="U3156" s="42">
        <f>+IFERROR(VLOOKUP($A3156,'2022'!$A:$O,15,FALSE),0)</f>
        <v>0</v>
      </c>
    </row>
    <row r="3157" spans="1:21" hidden="1" x14ac:dyDescent="0.2">
      <c r="A3157" s="3">
        <v>7301011704</v>
      </c>
      <c r="B3157" s="4" t="s">
        <v>547</v>
      </c>
      <c r="C3157" s="4" t="s">
        <v>9</v>
      </c>
      <c r="D3157" s="4">
        <f t="shared" si="2938"/>
        <v>10</v>
      </c>
      <c r="E3157" s="42">
        <f t="shared" si="2966"/>
        <v>0</v>
      </c>
      <c r="F3157" s="42">
        <f>IFERROR(VLOOKUP($A3157,'2018'!$A$8:$C$209,3,FALSE),0)</f>
        <v>0</v>
      </c>
      <c r="G3157" s="42">
        <f>IFERROR(VLOOKUP($A3157,'2019'!$A$8:$C$282,3,FALSE),0)</f>
        <v>0</v>
      </c>
      <c r="H3157" s="42">
        <f>+IFERROR(VLOOKUP($A3157,'2020'!$A$14:$C$247,3,FALSE),0)</f>
        <v>0</v>
      </c>
      <c r="I3157" s="42">
        <f>+IFERROR(VLOOKUP($A3157,'2021'!$A$12:$C$276,3,FALSE),0)</f>
        <v>0</v>
      </c>
      <c r="J3157" s="42">
        <f>+IFERROR(VLOOKUP($A3157,'2022'!$A:$O,4,FALSE),0)</f>
        <v>0</v>
      </c>
      <c r="K3157" s="42">
        <f>+IFERROR(VLOOKUP($A3157,'2022'!$A:$O,5,FALSE),0)</f>
        <v>0</v>
      </c>
      <c r="L3157" s="42">
        <f>+IFERROR(VLOOKUP($A3157,'2022'!$A:$O,6,FALSE),0)</f>
        <v>0</v>
      </c>
      <c r="M3157" s="42">
        <f>+IFERROR(VLOOKUP($A3157,'2022'!$A:$O,7,FALSE),0)</f>
        <v>0</v>
      </c>
      <c r="N3157" s="42">
        <f>+IFERROR(VLOOKUP($A3157,'2022'!$A:$O,8,FALSE),0)</f>
        <v>0</v>
      </c>
      <c r="O3157" s="42">
        <f>+IFERROR(VLOOKUP($A3157,'2022'!$A:$O,9,FALSE),0)</f>
        <v>0</v>
      </c>
      <c r="P3157" s="42">
        <f>+IFERROR(VLOOKUP($A3157,'2022'!$A:$O,10,FALSE),0)</f>
        <v>0</v>
      </c>
      <c r="Q3157" s="42">
        <f>+IFERROR(VLOOKUP($A3157,'2022'!$A:$O,11,FALSE),0)</f>
        <v>0</v>
      </c>
      <c r="R3157" s="42">
        <f>+IFERROR(VLOOKUP($A3157,'2022'!$A:$O,12,FALSE),0)</f>
        <v>0</v>
      </c>
      <c r="S3157" s="42">
        <f>+IFERROR(VLOOKUP($A3157,'2022'!$A:$O,13,FALSE),0)</f>
        <v>0</v>
      </c>
      <c r="T3157" s="42">
        <f>+IFERROR(VLOOKUP($A3157,'2022'!$A:$O,14,FALSE),0)</f>
        <v>0</v>
      </c>
      <c r="U3157" s="42">
        <f>+IFERROR(VLOOKUP($A3157,'2022'!$A:$O,15,FALSE),0)</f>
        <v>0</v>
      </c>
    </row>
    <row r="3158" spans="1:21" hidden="1" x14ac:dyDescent="0.2">
      <c r="A3158" s="3">
        <v>7301011705</v>
      </c>
      <c r="B3158" s="4" t="s">
        <v>521</v>
      </c>
      <c r="C3158" s="4" t="s">
        <v>9</v>
      </c>
      <c r="D3158" s="4">
        <f t="shared" si="2938"/>
        <v>10</v>
      </c>
      <c r="E3158" s="42">
        <f t="shared" si="2966"/>
        <v>0</v>
      </c>
      <c r="F3158" s="42">
        <f>IFERROR(VLOOKUP($A3158,'2018'!$A$8:$C$209,3,FALSE),0)</f>
        <v>0</v>
      </c>
      <c r="G3158" s="42">
        <f>IFERROR(VLOOKUP($A3158,'2019'!$A$8:$C$282,3,FALSE),0)</f>
        <v>0</v>
      </c>
      <c r="H3158" s="42">
        <f>+IFERROR(VLOOKUP($A3158,'2020'!$A$14:$C$247,3,FALSE),0)</f>
        <v>0</v>
      </c>
      <c r="I3158" s="42">
        <f>+IFERROR(VLOOKUP($A3158,'2021'!$A$12:$C$276,3,FALSE),0)</f>
        <v>0</v>
      </c>
      <c r="J3158" s="42">
        <f>+IFERROR(VLOOKUP($A3158,'2022'!$A:$O,4,FALSE),0)</f>
        <v>0</v>
      </c>
      <c r="K3158" s="42">
        <f>+IFERROR(VLOOKUP($A3158,'2022'!$A:$O,5,FALSE),0)</f>
        <v>0</v>
      </c>
      <c r="L3158" s="42">
        <f>+IFERROR(VLOOKUP($A3158,'2022'!$A:$O,6,FALSE),0)</f>
        <v>0</v>
      </c>
      <c r="M3158" s="42">
        <f>+IFERROR(VLOOKUP($A3158,'2022'!$A:$O,7,FALSE),0)</f>
        <v>0</v>
      </c>
      <c r="N3158" s="42">
        <f>+IFERROR(VLOOKUP($A3158,'2022'!$A:$O,8,FALSE),0)</f>
        <v>0</v>
      </c>
      <c r="O3158" s="42">
        <f>+IFERROR(VLOOKUP($A3158,'2022'!$A:$O,9,FALSE),0)</f>
        <v>0</v>
      </c>
      <c r="P3158" s="42">
        <f>+IFERROR(VLOOKUP($A3158,'2022'!$A:$O,10,FALSE),0)</f>
        <v>0</v>
      </c>
      <c r="Q3158" s="42">
        <f>+IFERROR(VLOOKUP($A3158,'2022'!$A:$O,11,FALSE),0)</f>
        <v>0</v>
      </c>
      <c r="R3158" s="42">
        <f>+IFERROR(VLOOKUP($A3158,'2022'!$A:$O,12,FALSE),0)</f>
        <v>0</v>
      </c>
      <c r="S3158" s="42">
        <f>+IFERROR(VLOOKUP($A3158,'2022'!$A:$O,13,FALSE),0)</f>
        <v>0</v>
      </c>
      <c r="T3158" s="42">
        <f>+IFERROR(VLOOKUP($A3158,'2022'!$A:$O,14,FALSE),0)</f>
        <v>0</v>
      </c>
      <c r="U3158" s="42">
        <f>+IFERROR(VLOOKUP($A3158,'2022'!$A:$O,15,FALSE),0)</f>
        <v>0</v>
      </c>
    </row>
    <row r="3159" spans="1:21" hidden="1" x14ac:dyDescent="0.2">
      <c r="A3159" s="3">
        <v>7301011706</v>
      </c>
      <c r="B3159" s="4" t="s">
        <v>522</v>
      </c>
      <c r="C3159" s="4" t="s">
        <v>9</v>
      </c>
      <c r="D3159" s="4">
        <f t="shared" si="2938"/>
        <v>10</v>
      </c>
      <c r="E3159" s="42">
        <f t="shared" si="2966"/>
        <v>0</v>
      </c>
      <c r="F3159" s="42">
        <f>IFERROR(VLOOKUP($A3159,'2018'!$A$8:$C$209,3,FALSE),0)</f>
        <v>0</v>
      </c>
      <c r="G3159" s="42">
        <f>IFERROR(VLOOKUP($A3159,'2019'!$A$8:$C$282,3,FALSE),0)</f>
        <v>0</v>
      </c>
      <c r="H3159" s="42">
        <f>+IFERROR(VLOOKUP($A3159,'2020'!$A$14:$C$247,3,FALSE),0)</f>
        <v>0</v>
      </c>
      <c r="I3159" s="42">
        <f>+IFERROR(VLOOKUP($A3159,'2021'!$A$12:$C$276,3,FALSE),0)</f>
        <v>0</v>
      </c>
      <c r="J3159" s="42">
        <f>+IFERROR(VLOOKUP($A3159,'2022'!$A:$O,4,FALSE),0)</f>
        <v>0</v>
      </c>
      <c r="K3159" s="42">
        <f>+IFERROR(VLOOKUP($A3159,'2022'!$A:$O,5,FALSE),0)</f>
        <v>0</v>
      </c>
      <c r="L3159" s="42">
        <f>+IFERROR(VLOOKUP($A3159,'2022'!$A:$O,6,FALSE),0)</f>
        <v>0</v>
      </c>
      <c r="M3159" s="42">
        <f>+IFERROR(VLOOKUP($A3159,'2022'!$A:$O,7,FALSE),0)</f>
        <v>0</v>
      </c>
      <c r="N3159" s="42">
        <f>+IFERROR(VLOOKUP($A3159,'2022'!$A:$O,8,FALSE),0)</f>
        <v>0</v>
      </c>
      <c r="O3159" s="42">
        <f>+IFERROR(VLOOKUP($A3159,'2022'!$A:$O,9,FALSE),0)</f>
        <v>0</v>
      </c>
      <c r="P3159" s="42">
        <f>+IFERROR(VLOOKUP($A3159,'2022'!$A:$O,10,FALSE),0)</f>
        <v>0</v>
      </c>
      <c r="Q3159" s="42">
        <f>+IFERROR(VLOOKUP($A3159,'2022'!$A:$O,11,FALSE),0)</f>
        <v>0</v>
      </c>
      <c r="R3159" s="42">
        <f>+IFERROR(VLOOKUP($A3159,'2022'!$A:$O,12,FALSE),0)</f>
        <v>0</v>
      </c>
      <c r="S3159" s="42">
        <f>+IFERROR(VLOOKUP($A3159,'2022'!$A:$O,13,FALSE),0)</f>
        <v>0</v>
      </c>
      <c r="T3159" s="42">
        <f>+IFERROR(VLOOKUP($A3159,'2022'!$A:$O,14,FALSE),0)</f>
        <v>0</v>
      </c>
      <c r="U3159" s="42">
        <f>+IFERROR(VLOOKUP($A3159,'2022'!$A:$O,15,FALSE),0)</f>
        <v>0</v>
      </c>
    </row>
    <row r="3160" spans="1:21" hidden="1" x14ac:dyDescent="0.2">
      <c r="A3160" s="3">
        <v>7301011707</v>
      </c>
      <c r="B3160" s="4" t="s">
        <v>534</v>
      </c>
      <c r="C3160" s="4" t="s">
        <v>9</v>
      </c>
      <c r="D3160" s="4">
        <f t="shared" si="2938"/>
        <v>10</v>
      </c>
      <c r="E3160" s="42">
        <f t="shared" si="2966"/>
        <v>0</v>
      </c>
      <c r="F3160" s="42">
        <f>IFERROR(VLOOKUP($A3160,'2018'!$A$8:$C$209,3,FALSE),0)</f>
        <v>0</v>
      </c>
      <c r="G3160" s="42">
        <f>IFERROR(VLOOKUP($A3160,'2019'!$A$8:$C$282,3,FALSE),0)</f>
        <v>0</v>
      </c>
      <c r="H3160" s="42">
        <f>+IFERROR(VLOOKUP($A3160,'2020'!$A$14:$C$247,3,FALSE),0)</f>
        <v>0</v>
      </c>
      <c r="I3160" s="42">
        <f>+IFERROR(VLOOKUP($A3160,'2021'!$A$12:$C$276,3,FALSE),0)</f>
        <v>0</v>
      </c>
      <c r="J3160" s="42">
        <f>+IFERROR(VLOOKUP($A3160,'2022'!$A:$O,4,FALSE),0)</f>
        <v>0</v>
      </c>
      <c r="K3160" s="42">
        <f>+IFERROR(VLOOKUP($A3160,'2022'!$A:$O,5,FALSE),0)</f>
        <v>0</v>
      </c>
      <c r="L3160" s="42">
        <f>+IFERROR(VLOOKUP($A3160,'2022'!$A:$O,6,FALSE),0)</f>
        <v>0</v>
      </c>
      <c r="M3160" s="42">
        <f>+IFERROR(VLOOKUP($A3160,'2022'!$A:$O,7,FALSE),0)</f>
        <v>0</v>
      </c>
      <c r="N3160" s="42">
        <f>+IFERROR(VLOOKUP($A3160,'2022'!$A:$O,8,FALSE),0)</f>
        <v>0</v>
      </c>
      <c r="O3160" s="42">
        <f>+IFERROR(VLOOKUP($A3160,'2022'!$A:$O,9,FALSE),0)</f>
        <v>0</v>
      </c>
      <c r="P3160" s="42">
        <f>+IFERROR(VLOOKUP($A3160,'2022'!$A:$O,10,FALSE),0)</f>
        <v>0</v>
      </c>
      <c r="Q3160" s="42">
        <f>+IFERROR(VLOOKUP($A3160,'2022'!$A:$O,11,FALSE),0)</f>
        <v>0</v>
      </c>
      <c r="R3160" s="42">
        <f>+IFERROR(VLOOKUP($A3160,'2022'!$A:$O,12,FALSE),0)</f>
        <v>0</v>
      </c>
      <c r="S3160" s="42">
        <f>+IFERROR(VLOOKUP($A3160,'2022'!$A:$O,13,FALSE),0)</f>
        <v>0</v>
      </c>
      <c r="T3160" s="42">
        <f>+IFERROR(VLOOKUP($A3160,'2022'!$A:$O,14,FALSE),0)</f>
        <v>0</v>
      </c>
      <c r="U3160" s="42">
        <f>+IFERROR(VLOOKUP($A3160,'2022'!$A:$O,15,FALSE),0)</f>
        <v>0</v>
      </c>
    </row>
    <row r="3161" spans="1:21" ht="12" hidden="1" customHeight="1" x14ac:dyDescent="0.2">
      <c r="A3161" s="3">
        <v>7301011708</v>
      </c>
      <c r="B3161" s="4" t="s">
        <v>548</v>
      </c>
      <c r="C3161" s="4" t="s">
        <v>9</v>
      </c>
      <c r="D3161" s="4">
        <f t="shared" si="2938"/>
        <v>10</v>
      </c>
      <c r="E3161" s="42">
        <f t="shared" si="2966"/>
        <v>0</v>
      </c>
      <c r="F3161" s="42">
        <f>IFERROR(VLOOKUP($A3161,'2018'!$A$8:$C$209,3,FALSE),0)</f>
        <v>0</v>
      </c>
      <c r="G3161" s="42">
        <f>IFERROR(VLOOKUP($A3161,'2019'!$A$8:$C$282,3,FALSE),0)</f>
        <v>0</v>
      </c>
      <c r="H3161" s="42">
        <f>+IFERROR(VLOOKUP($A3161,'2020'!$A$14:$C$247,3,FALSE),0)</f>
        <v>0</v>
      </c>
      <c r="I3161" s="42">
        <f>+IFERROR(VLOOKUP($A3161,'2021'!$A$12:$C$276,3,FALSE),0)</f>
        <v>0</v>
      </c>
      <c r="J3161" s="42">
        <f>+IFERROR(VLOOKUP($A3161,'2022'!$A:$O,4,FALSE),0)</f>
        <v>0</v>
      </c>
      <c r="K3161" s="42">
        <f>+IFERROR(VLOOKUP($A3161,'2022'!$A:$O,5,FALSE),0)</f>
        <v>0</v>
      </c>
      <c r="L3161" s="42">
        <f>+IFERROR(VLOOKUP($A3161,'2022'!$A:$O,6,FALSE),0)</f>
        <v>0</v>
      </c>
      <c r="M3161" s="42">
        <f>+IFERROR(VLOOKUP($A3161,'2022'!$A:$O,7,FALSE),0)</f>
        <v>0</v>
      </c>
      <c r="N3161" s="42">
        <f>+IFERROR(VLOOKUP($A3161,'2022'!$A:$O,8,FALSE),0)</f>
        <v>0</v>
      </c>
      <c r="O3161" s="42">
        <f>+IFERROR(VLOOKUP($A3161,'2022'!$A:$O,9,FALSE),0)</f>
        <v>0</v>
      </c>
      <c r="P3161" s="42">
        <f>+IFERROR(VLOOKUP($A3161,'2022'!$A:$O,10,FALSE),0)</f>
        <v>0</v>
      </c>
      <c r="Q3161" s="42">
        <f>+IFERROR(VLOOKUP($A3161,'2022'!$A:$O,11,FALSE),0)</f>
        <v>0</v>
      </c>
      <c r="R3161" s="42">
        <f>+IFERROR(VLOOKUP($A3161,'2022'!$A:$O,12,FALSE),0)</f>
        <v>0</v>
      </c>
      <c r="S3161" s="42">
        <f>+IFERROR(VLOOKUP($A3161,'2022'!$A:$O,13,FALSE),0)</f>
        <v>0</v>
      </c>
      <c r="T3161" s="42">
        <f>+IFERROR(VLOOKUP($A3161,'2022'!$A:$O,14,FALSE),0)</f>
        <v>0</v>
      </c>
      <c r="U3161" s="42">
        <f>+IFERROR(VLOOKUP($A3161,'2022'!$A:$O,15,FALSE),0)</f>
        <v>0</v>
      </c>
    </row>
    <row r="3162" spans="1:21" ht="12" hidden="1" customHeight="1" x14ac:dyDescent="0.2">
      <c r="A3162" s="3">
        <v>7301011709</v>
      </c>
      <c r="B3162" s="4" t="s">
        <v>549</v>
      </c>
      <c r="C3162" s="4" t="s">
        <v>9</v>
      </c>
      <c r="D3162" s="4">
        <f t="shared" si="2938"/>
        <v>10</v>
      </c>
      <c r="E3162" s="42">
        <f t="shared" si="2966"/>
        <v>0</v>
      </c>
      <c r="F3162" s="42">
        <f>IFERROR(VLOOKUP($A3162,'2018'!$A$8:$C$209,3,FALSE),0)</f>
        <v>0</v>
      </c>
      <c r="G3162" s="42">
        <f>IFERROR(VLOOKUP($A3162,'2019'!$A$8:$C$282,3,FALSE),0)</f>
        <v>0</v>
      </c>
      <c r="H3162" s="42">
        <f>+IFERROR(VLOOKUP($A3162,'2020'!$A$14:$C$247,3,FALSE),0)</f>
        <v>0</v>
      </c>
      <c r="I3162" s="42">
        <f>+IFERROR(VLOOKUP($A3162,'2021'!$A$12:$C$276,3,FALSE),0)</f>
        <v>0</v>
      </c>
      <c r="J3162" s="42">
        <f>+IFERROR(VLOOKUP($A3162,'2022'!$A:$O,4,FALSE),0)</f>
        <v>0</v>
      </c>
      <c r="K3162" s="42">
        <f>+IFERROR(VLOOKUP($A3162,'2022'!$A:$O,5,FALSE),0)</f>
        <v>0</v>
      </c>
      <c r="L3162" s="42">
        <f>+IFERROR(VLOOKUP($A3162,'2022'!$A:$O,6,FALSE),0)</f>
        <v>0</v>
      </c>
      <c r="M3162" s="42">
        <f>+IFERROR(VLOOKUP($A3162,'2022'!$A:$O,7,FALSE),0)</f>
        <v>0</v>
      </c>
      <c r="N3162" s="42">
        <f>+IFERROR(VLOOKUP($A3162,'2022'!$A:$O,8,FALSE),0)</f>
        <v>0</v>
      </c>
      <c r="O3162" s="42">
        <f>+IFERROR(VLOOKUP($A3162,'2022'!$A:$O,9,FALSE),0)</f>
        <v>0</v>
      </c>
      <c r="P3162" s="42">
        <f>+IFERROR(VLOOKUP($A3162,'2022'!$A:$O,10,FALSE),0)</f>
        <v>0</v>
      </c>
      <c r="Q3162" s="42">
        <f>+IFERROR(VLOOKUP($A3162,'2022'!$A:$O,11,FALSE),0)</f>
        <v>0</v>
      </c>
      <c r="R3162" s="42">
        <f>+IFERROR(VLOOKUP($A3162,'2022'!$A:$O,12,FALSE),0)</f>
        <v>0</v>
      </c>
      <c r="S3162" s="42">
        <f>+IFERROR(VLOOKUP($A3162,'2022'!$A:$O,13,FALSE),0)</f>
        <v>0</v>
      </c>
      <c r="T3162" s="42">
        <f>+IFERROR(VLOOKUP($A3162,'2022'!$A:$O,14,FALSE),0)</f>
        <v>0</v>
      </c>
      <c r="U3162" s="42">
        <f>+IFERROR(VLOOKUP($A3162,'2022'!$A:$O,15,FALSE),0)</f>
        <v>0</v>
      </c>
    </row>
    <row r="3163" spans="1:21" hidden="1" x14ac:dyDescent="0.2">
      <c r="A3163" s="3">
        <v>7301011710</v>
      </c>
      <c r="B3163" s="4" t="s">
        <v>550</v>
      </c>
      <c r="C3163" s="4" t="s">
        <v>9</v>
      </c>
      <c r="D3163" s="4">
        <f t="shared" si="2938"/>
        <v>10</v>
      </c>
      <c r="E3163" s="42">
        <f t="shared" si="2966"/>
        <v>0</v>
      </c>
      <c r="F3163" s="42">
        <f>IFERROR(VLOOKUP($A3163,'2018'!$A$8:$C$209,3,FALSE),0)</f>
        <v>0</v>
      </c>
      <c r="G3163" s="42">
        <f>IFERROR(VLOOKUP($A3163,'2019'!$A$8:$C$282,3,FALSE),0)</f>
        <v>0</v>
      </c>
      <c r="H3163" s="42">
        <f>+IFERROR(VLOOKUP($A3163,'2020'!$A$14:$C$247,3,FALSE),0)</f>
        <v>0</v>
      </c>
      <c r="I3163" s="42">
        <f>+IFERROR(VLOOKUP($A3163,'2021'!$A$12:$C$276,3,FALSE),0)</f>
        <v>0</v>
      </c>
      <c r="J3163" s="42">
        <f>+IFERROR(VLOOKUP($A3163,'2022'!$A:$O,4,FALSE),0)</f>
        <v>0</v>
      </c>
      <c r="K3163" s="42">
        <f>+IFERROR(VLOOKUP($A3163,'2022'!$A:$O,5,FALSE),0)</f>
        <v>0</v>
      </c>
      <c r="L3163" s="42">
        <f>+IFERROR(VLOOKUP($A3163,'2022'!$A:$O,6,FALSE),0)</f>
        <v>0</v>
      </c>
      <c r="M3163" s="42">
        <f>+IFERROR(VLOOKUP($A3163,'2022'!$A:$O,7,FALSE),0)</f>
        <v>0</v>
      </c>
      <c r="N3163" s="42">
        <f>+IFERROR(VLOOKUP($A3163,'2022'!$A:$O,8,FALSE),0)</f>
        <v>0</v>
      </c>
      <c r="O3163" s="42">
        <f>+IFERROR(VLOOKUP($A3163,'2022'!$A:$O,9,FALSE),0)</f>
        <v>0</v>
      </c>
      <c r="P3163" s="42">
        <f>+IFERROR(VLOOKUP($A3163,'2022'!$A:$O,10,FALSE),0)</f>
        <v>0</v>
      </c>
      <c r="Q3163" s="42">
        <f>+IFERROR(VLOOKUP($A3163,'2022'!$A:$O,11,FALSE),0)</f>
        <v>0</v>
      </c>
      <c r="R3163" s="42">
        <f>+IFERROR(VLOOKUP($A3163,'2022'!$A:$O,12,FALSE),0)</f>
        <v>0</v>
      </c>
      <c r="S3163" s="42">
        <f>+IFERROR(VLOOKUP($A3163,'2022'!$A:$O,13,FALSE),0)</f>
        <v>0</v>
      </c>
      <c r="T3163" s="42">
        <f>+IFERROR(VLOOKUP($A3163,'2022'!$A:$O,14,FALSE),0)</f>
        <v>0</v>
      </c>
      <c r="U3163" s="42">
        <f>+IFERROR(VLOOKUP($A3163,'2022'!$A:$O,15,FALSE),0)</f>
        <v>0</v>
      </c>
    </row>
    <row r="3164" spans="1:21" hidden="1" x14ac:dyDescent="0.2">
      <c r="A3164" s="3">
        <v>7301011711</v>
      </c>
      <c r="B3164" s="4" t="s">
        <v>551</v>
      </c>
      <c r="C3164" s="4" t="s">
        <v>9</v>
      </c>
      <c r="D3164" s="4">
        <f t="shared" si="2938"/>
        <v>10</v>
      </c>
      <c r="E3164" s="42">
        <f t="shared" si="2966"/>
        <v>0</v>
      </c>
      <c r="F3164" s="42">
        <f>IFERROR(VLOOKUP($A3164,'2018'!$A$8:$C$209,3,FALSE),0)</f>
        <v>0</v>
      </c>
      <c r="G3164" s="42">
        <f>IFERROR(VLOOKUP($A3164,'2019'!$A$8:$C$282,3,FALSE),0)</f>
        <v>0</v>
      </c>
      <c r="H3164" s="42">
        <f>+IFERROR(VLOOKUP($A3164,'2020'!$A$14:$C$247,3,FALSE),0)</f>
        <v>0</v>
      </c>
      <c r="I3164" s="42">
        <f>+IFERROR(VLOOKUP($A3164,'2021'!$A$12:$C$276,3,FALSE),0)</f>
        <v>0</v>
      </c>
      <c r="J3164" s="42">
        <f>+IFERROR(VLOOKUP($A3164,'2022'!$A:$O,4,FALSE),0)</f>
        <v>0</v>
      </c>
      <c r="K3164" s="42">
        <f>+IFERROR(VLOOKUP($A3164,'2022'!$A:$O,5,FALSE),0)</f>
        <v>0</v>
      </c>
      <c r="L3164" s="42">
        <f>+IFERROR(VLOOKUP($A3164,'2022'!$A:$O,6,FALSE),0)</f>
        <v>0</v>
      </c>
      <c r="M3164" s="42">
        <f>+IFERROR(VLOOKUP($A3164,'2022'!$A:$O,7,FALSE),0)</f>
        <v>0</v>
      </c>
      <c r="N3164" s="42">
        <f>+IFERROR(VLOOKUP($A3164,'2022'!$A:$O,8,FALSE),0)</f>
        <v>0</v>
      </c>
      <c r="O3164" s="42">
        <f>+IFERROR(VLOOKUP($A3164,'2022'!$A:$O,9,FALSE),0)</f>
        <v>0</v>
      </c>
      <c r="P3164" s="42">
        <f>+IFERROR(VLOOKUP($A3164,'2022'!$A:$O,10,FALSE),0)</f>
        <v>0</v>
      </c>
      <c r="Q3164" s="42">
        <f>+IFERROR(VLOOKUP($A3164,'2022'!$A:$O,11,FALSE),0)</f>
        <v>0</v>
      </c>
      <c r="R3164" s="42">
        <f>+IFERROR(VLOOKUP($A3164,'2022'!$A:$O,12,FALSE),0)</f>
        <v>0</v>
      </c>
      <c r="S3164" s="42">
        <f>+IFERROR(VLOOKUP($A3164,'2022'!$A:$O,13,FALSE),0)</f>
        <v>0</v>
      </c>
      <c r="T3164" s="42">
        <f>+IFERROR(VLOOKUP($A3164,'2022'!$A:$O,14,FALSE),0)</f>
        <v>0</v>
      </c>
      <c r="U3164" s="42">
        <f>+IFERROR(VLOOKUP($A3164,'2022'!$A:$O,15,FALSE),0)</f>
        <v>0</v>
      </c>
    </row>
    <row r="3165" spans="1:21" hidden="1" x14ac:dyDescent="0.2">
      <c r="A3165" s="3">
        <v>7301011712</v>
      </c>
      <c r="B3165" s="4" t="s">
        <v>552</v>
      </c>
      <c r="C3165" s="4" t="s">
        <v>9</v>
      </c>
      <c r="D3165" s="4">
        <f t="shared" si="2938"/>
        <v>10</v>
      </c>
      <c r="E3165" s="42">
        <f t="shared" si="2966"/>
        <v>0</v>
      </c>
      <c r="F3165" s="42">
        <f>IFERROR(VLOOKUP($A3165,'2018'!$A$8:$C$209,3,FALSE),0)</f>
        <v>0</v>
      </c>
      <c r="G3165" s="42">
        <f>IFERROR(VLOOKUP($A3165,'2019'!$A$8:$C$282,3,FALSE),0)</f>
        <v>0</v>
      </c>
      <c r="H3165" s="42">
        <f>+IFERROR(VLOOKUP($A3165,'2020'!$A$14:$C$247,3,FALSE),0)</f>
        <v>0</v>
      </c>
      <c r="I3165" s="42">
        <f>+IFERROR(VLOOKUP($A3165,'2021'!$A$12:$C$276,3,FALSE),0)</f>
        <v>0</v>
      </c>
      <c r="J3165" s="42">
        <f>+IFERROR(VLOOKUP($A3165,'2022'!$A:$O,4,FALSE),0)</f>
        <v>0</v>
      </c>
      <c r="K3165" s="42">
        <f>+IFERROR(VLOOKUP($A3165,'2022'!$A:$O,5,FALSE),0)</f>
        <v>0</v>
      </c>
      <c r="L3165" s="42">
        <f>+IFERROR(VLOOKUP($A3165,'2022'!$A:$O,6,FALSE),0)</f>
        <v>0</v>
      </c>
      <c r="M3165" s="42">
        <f>+IFERROR(VLOOKUP($A3165,'2022'!$A:$O,7,FALSE),0)</f>
        <v>0</v>
      </c>
      <c r="N3165" s="42">
        <f>+IFERROR(VLOOKUP($A3165,'2022'!$A:$O,8,FALSE),0)</f>
        <v>0</v>
      </c>
      <c r="O3165" s="42">
        <f>+IFERROR(VLOOKUP($A3165,'2022'!$A:$O,9,FALSE),0)</f>
        <v>0</v>
      </c>
      <c r="P3165" s="42">
        <f>+IFERROR(VLOOKUP($A3165,'2022'!$A:$O,10,FALSE),0)</f>
        <v>0</v>
      </c>
      <c r="Q3165" s="42">
        <f>+IFERROR(VLOOKUP($A3165,'2022'!$A:$O,11,FALSE),0)</f>
        <v>0</v>
      </c>
      <c r="R3165" s="42">
        <f>+IFERROR(VLOOKUP($A3165,'2022'!$A:$O,12,FALSE),0)</f>
        <v>0</v>
      </c>
      <c r="S3165" s="42">
        <f>+IFERROR(VLOOKUP($A3165,'2022'!$A:$O,13,FALSE),0)</f>
        <v>0</v>
      </c>
      <c r="T3165" s="42">
        <f>+IFERROR(VLOOKUP($A3165,'2022'!$A:$O,14,FALSE),0)</f>
        <v>0</v>
      </c>
      <c r="U3165" s="42">
        <f>+IFERROR(VLOOKUP($A3165,'2022'!$A:$O,15,FALSE),0)</f>
        <v>0</v>
      </c>
    </row>
    <row r="3166" spans="1:21" hidden="1" x14ac:dyDescent="0.2">
      <c r="A3166" s="3">
        <v>7301011713</v>
      </c>
      <c r="B3166" s="4" t="s">
        <v>73</v>
      </c>
      <c r="C3166" s="4" t="s">
        <v>9</v>
      </c>
      <c r="D3166" s="4">
        <f t="shared" si="2938"/>
        <v>10</v>
      </c>
      <c r="E3166" s="42">
        <f t="shared" si="2966"/>
        <v>0</v>
      </c>
      <c r="F3166" s="42">
        <f>IFERROR(VLOOKUP($A3166,'2018'!$A$8:$C$209,3,FALSE),0)</f>
        <v>0</v>
      </c>
      <c r="G3166" s="42">
        <f>IFERROR(VLOOKUP($A3166,'2019'!$A$8:$C$282,3,FALSE),0)</f>
        <v>0</v>
      </c>
      <c r="H3166" s="42">
        <f>+IFERROR(VLOOKUP($A3166,'2020'!$A$14:$C$247,3,FALSE),0)</f>
        <v>0</v>
      </c>
      <c r="I3166" s="42">
        <f>+IFERROR(VLOOKUP($A3166,'2021'!$A$12:$C$276,3,FALSE),0)</f>
        <v>0</v>
      </c>
      <c r="J3166" s="42">
        <f>+IFERROR(VLOOKUP($A3166,'2022'!$A:$O,4,FALSE),0)</f>
        <v>0</v>
      </c>
      <c r="K3166" s="42">
        <f>+IFERROR(VLOOKUP($A3166,'2022'!$A:$O,5,FALSE),0)</f>
        <v>0</v>
      </c>
      <c r="L3166" s="42">
        <f>+IFERROR(VLOOKUP($A3166,'2022'!$A:$O,6,FALSE),0)</f>
        <v>0</v>
      </c>
      <c r="M3166" s="42">
        <f>+IFERROR(VLOOKUP($A3166,'2022'!$A:$O,7,FALSE),0)</f>
        <v>0</v>
      </c>
      <c r="N3166" s="42">
        <f>+IFERROR(VLOOKUP($A3166,'2022'!$A:$O,8,FALSE),0)</f>
        <v>0</v>
      </c>
      <c r="O3166" s="42">
        <f>+IFERROR(VLOOKUP($A3166,'2022'!$A:$O,9,FALSE),0)</f>
        <v>0</v>
      </c>
      <c r="P3166" s="42">
        <f>+IFERROR(VLOOKUP($A3166,'2022'!$A:$O,10,FALSE),0)</f>
        <v>0</v>
      </c>
      <c r="Q3166" s="42">
        <f>+IFERROR(VLOOKUP($A3166,'2022'!$A:$O,11,FALSE),0)</f>
        <v>0</v>
      </c>
      <c r="R3166" s="42">
        <f>+IFERROR(VLOOKUP($A3166,'2022'!$A:$O,12,FALSE),0)</f>
        <v>0</v>
      </c>
      <c r="S3166" s="42">
        <f>+IFERROR(VLOOKUP($A3166,'2022'!$A:$O,13,FALSE),0)</f>
        <v>0</v>
      </c>
      <c r="T3166" s="42">
        <f>+IFERROR(VLOOKUP($A3166,'2022'!$A:$O,14,FALSE),0)</f>
        <v>0</v>
      </c>
      <c r="U3166" s="42">
        <f>+IFERROR(VLOOKUP($A3166,'2022'!$A:$O,15,FALSE),0)</f>
        <v>0</v>
      </c>
    </row>
    <row r="3167" spans="1:21" hidden="1" x14ac:dyDescent="0.2">
      <c r="A3167" s="3">
        <v>7301011714</v>
      </c>
      <c r="B3167" s="4" t="s">
        <v>553</v>
      </c>
      <c r="C3167" s="4" t="s">
        <v>9</v>
      </c>
      <c r="D3167" s="4">
        <f t="shared" si="2938"/>
        <v>10</v>
      </c>
      <c r="E3167" s="42">
        <f t="shared" si="2966"/>
        <v>0</v>
      </c>
      <c r="F3167" s="42">
        <f>IFERROR(VLOOKUP($A3167,'2018'!$A$8:$C$209,3,FALSE),0)</f>
        <v>0</v>
      </c>
      <c r="G3167" s="42">
        <f>IFERROR(VLOOKUP($A3167,'2019'!$A$8:$C$282,3,FALSE),0)</f>
        <v>0</v>
      </c>
      <c r="H3167" s="42">
        <f>+IFERROR(VLOOKUP($A3167,'2020'!$A$14:$C$247,3,FALSE),0)</f>
        <v>0</v>
      </c>
      <c r="I3167" s="42">
        <f>+IFERROR(VLOOKUP($A3167,'2021'!$A$12:$C$276,3,FALSE),0)</f>
        <v>0</v>
      </c>
      <c r="J3167" s="42">
        <f>+IFERROR(VLOOKUP($A3167,'2022'!$A:$O,4,FALSE),0)</f>
        <v>0</v>
      </c>
      <c r="K3167" s="42">
        <f>+IFERROR(VLOOKUP($A3167,'2022'!$A:$O,5,FALSE),0)</f>
        <v>0</v>
      </c>
      <c r="L3167" s="42">
        <f>+IFERROR(VLOOKUP($A3167,'2022'!$A:$O,6,FALSE),0)</f>
        <v>0</v>
      </c>
      <c r="M3167" s="42">
        <f>+IFERROR(VLOOKUP($A3167,'2022'!$A:$O,7,FALSE),0)</f>
        <v>0</v>
      </c>
      <c r="N3167" s="42">
        <f>+IFERROR(VLOOKUP($A3167,'2022'!$A:$O,8,FALSE),0)</f>
        <v>0</v>
      </c>
      <c r="O3167" s="42">
        <f>+IFERROR(VLOOKUP($A3167,'2022'!$A:$O,9,FALSE),0)</f>
        <v>0</v>
      </c>
      <c r="P3167" s="42">
        <f>+IFERROR(VLOOKUP($A3167,'2022'!$A:$O,10,FALSE),0)</f>
        <v>0</v>
      </c>
      <c r="Q3167" s="42">
        <f>+IFERROR(VLOOKUP($A3167,'2022'!$A:$O,11,FALSE),0)</f>
        <v>0</v>
      </c>
      <c r="R3167" s="42">
        <f>+IFERROR(VLOOKUP($A3167,'2022'!$A:$O,12,FALSE),0)</f>
        <v>0</v>
      </c>
      <c r="S3167" s="42">
        <f>+IFERROR(VLOOKUP($A3167,'2022'!$A:$O,13,FALSE),0)</f>
        <v>0</v>
      </c>
      <c r="T3167" s="42">
        <f>+IFERROR(VLOOKUP($A3167,'2022'!$A:$O,14,FALSE),0)</f>
        <v>0</v>
      </c>
      <c r="U3167" s="42">
        <f>+IFERROR(VLOOKUP($A3167,'2022'!$A:$O,15,FALSE),0)</f>
        <v>0</v>
      </c>
    </row>
    <row r="3168" spans="1:21" hidden="1" x14ac:dyDescent="0.2">
      <c r="A3168" s="3">
        <v>7301011715</v>
      </c>
      <c r="B3168" s="4" t="s">
        <v>554</v>
      </c>
      <c r="C3168" s="4" t="s">
        <v>9</v>
      </c>
      <c r="D3168" s="4">
        <f t="shared" si="2938"/>
        <v>10</v>
      </c>
      <c r="E3168" s="42">
        <f t="shared" si="2966"/>
        <v>0</v>
      </c>
      <c r="F3168" s="42">
        <f>IFERROR(VLOOKUP($A3168,'2018'!$A$8:$C$209,3,FALSE),0)</f>
        <v>0</v>
      </c>
      <c r="G3168" s="42">
        <f>IFERROR(VLOOKUP($A3168,'2019'!$A$8:$C$282,3,FALSE),0)</f>
        <v>0</v>
      </c>
      <c r="H3168" s="42">
        <f>+IFERROR(VLOOKUP($A3168,'2020'!$A$14:$C$247,3,FALSE),0)</f>
        <v>0</v>
      </c>
      <c r="I3168" s="42">
        <f>+IFERROR(VLOOKUP($A3168,'2021'!$A$12:$C$276,3,FALSE),0)</f>
        <v>0</v>
      </c>
      <c r="J3168" s="42">
        <f>+IFERROR(VLOOKUP($A3168,'2022'!$A:$O,4,FALSE),0)</f>
        <v>0</v>
      </c>
      <c r="K3168" s="42">
        <f>+IFERROR(VLOOKUP($A3168,'2022'!$A:$O,5,FALSE),0)</f>
        <v>0</v>
      </c>
      <c r="L3168" s="42">
        <f>+IFERROR(VLOOKUP($A3168,'2022'!$A:$O,6,FALSE),0)</f>
        <v>0</v>
      </c>
      <c r="M3168" s="42">
        <f>+IFERROR(VLOOKUP($A3168,'2022'!$A:$O,7,FALSE),0)</f>
        <v>0</v>
      </c>
      <c r="N3168" s="42">
        <f>+IFERROR(VLOOKUP($A3168,'2022'!$A:$O,8,FALSE),0)</f>
        <v>0</v>
      </c>
      <c r="O3168" s="42">
        <f>+IFERROR(VLOOKUP($A3168,'2022'!$A:$O,9,FALSE),0)</f>
        <v>0</v>
      </c>
      <c r="P3168" s="42">
        <f>+IFERROR(VLOOKUP($A3168,'2022'!$A:$O,10,FALSE),0)</f>
        <v>0</v>
      </c>
      <c r="Q3168" s="42">
        <f>+IFERROR(VLOOKUP($A3168,'2022'!$A:$O,11,FALSE),0)</f>
        <v>0</v>
      </c>
      <c r="R3168" s="42">
        <f>+IFERROR(VLOOKUP($A3168,'2022'!$A:$O,12,FALSE),0)</f>
        <v>0</v>
      </c>
      <c r="S3168" s="42">
        <f>+IFERROR(VLOOKUP($A3168,'2022'!$A:$O,13,FALSE),0)</f>
        <v>0</v>
      </c>
      <c r="T3168" s="42">
        <f>+IFERROR(VLOOKUP($A3168,'2022'!$A:$O,14,FALSE),0)</f>
        <v>0</v>
      </c>
      <c r="U3168" s="42">
        <f>+IFERROR(VLOOKUP($A3168,'2022'!$A:$O,15,FALSE),0)</f>
        <v>0</v>
      </c>
    </row>
    <row r="3169" spans="1:21" hidden="1" x14ac:dyDescent="0.2">
      <c r="A3169" s="3">
        <v>7301011716</v>
      </c>
      <c r="B3169" s="4" t="s">
        <v>10</v>
      </c>
      <c r="C3169" s="4" t="s">
        <v>9</v>
      </c>
      <c r="D3169" s="4">
        <f t="shared" ref="D3169:D3232" si="2967">+LEN(A3169)</f>
        <v>10</v>
      </c>
      <c r="E3169" s="42">
        <f t="shared" si="2966"/>
        <v>0</v>
      </c>
      <c r="F3169" s="42">
        <f>IFERROR(VLOOKUP($A3169,'2018'!$A$8:$C$209,3,FALSE),0)</f>
        <v>0</v>
      </c>
      <c r="G3169" s="42">
        <f>IFERROR(VLOOKUP($A3169,'2019'!$A$8:$C$282,3,FALSE),0)</f>
        <v>0</v>
      </c>
      <c r="H3169" s="42">
        <f>+IFERROR(VLOOKUP($A3169,'2020'!$A$14:$C$247,3,FALSE),0)</f>
        <v>0</v>
      </c>
      <c r="I3169" s="42">
        <f>+IFERROR(VLOOKUP($A3169,'2021'!$A$12:$C$276,3,FALSE),0)</f>
        <v>0</v>
      </c>
      <c r="J3169" s="42">
        <f>+IFERROR(VLOOKUP($A3169,'2022'!$A:$O,4,FALSE),0)</f>
        <v>0</v>
      </c>
      <c r="K3169" s="42">
        <f>+IFERROR(VLOOKUP($A3169,'2022'!$A:$O,5,FALSE),0)</f>
        <v>0</v>
      </c>
      <c r="L3169" s="42">
        <f>+IFERROR(VLOOKUP($A3169,'2022'!$A:$O,6,FALSE),0)</f>
        <v>0</v>
      </c>
      <c r="M3169" s="42">
        <f>+IFERROR(VLOOKUP($A3169,'2022'!$A:$O,7,FALSE),0)</f>
        <v>0</v>
      </c>
      <c r="N3169" s="42">
        <f>+IFERROR(VLOOKUP($A3169,'2022'!$A:$O,8,FALSE),0)</f>
        <v>0</v>
      </c>
      <c r="O3169" s="42">
        <f>+IFERROR(VLOOKUP($A3169,'2022'!$A:$O,9,FALSE),0)</f>
        <v>0</v>
      </c>
      <c r="P3169" s="42">
        <f>+IFERROR(VLOOKUP($A3169,'2022'!$A:$O,10,FALSE),0)</f>
        <v>0</v>
      </c>
      <c r="Q3169" s="42">
        <f>+IFERROR(VLOOKUP($A3169,'2022'!$A:$O,11,FALSE),0)</f>
        <v>0</v>
      </c>
      <c r="R3169" s="42">
        <f>+IFERROR(VLOOKUP($A3169,'2022'!$A:$O,12,FALSE),0)</f>
        <v>0</v>
      </c>
      <c r="S3169" s="42">
        <f>+IFERROR(VLOOKUP($A3169,'2022'!$A:$O,13,FALSE),0)</f>
        <v>0</v>
      </c>
      <c r="T3169" s="42">
        <f>+IFERROR(VLOOKUP($A3169,'2022'!$A:$O,14,FALSE),0)</f>
        <v>0</v>
      </c>
      <c r="U3169" s="42">
        <f>+IFERROR(VLOOKUP($A3169,'2022'!$A:$O,15,FALSE),0)</f>
        <v>0</v>
      </c>
    </row>
    <row r="3170" spans="1:21" hidden="1" x14ac:dyDescent="0.2">
      <c r="A3170" s="3">
        <v>7301011717</v>
      </c>
      <c r="B3170" s="4" t="s">
        <v>520</v>
      </c>
      <c r="C3170" s="4" t="s">
        <v>9</v>
      </c>
      <c r="D3170" s="4">
        <f t="shared" si="2967"/>
        <v>10</v>
      </c>
      <c r="E3170" s="42">
        <f t="shared" si="2966"/>
        <v>0</v>
      </c>
      <c r="F3170" s="42">
        <f>IFERROR(VLOOKUP($A3170,'2018'!$A$8:$C$209,3,FALSE),0)</f>
        <v>0</v>
      </c>
      <c r="G3170" s="42">
        <f>IFERROR(VLOOKUP($A3170,'2019'!$A$8:$C$282,3,FALSE),0)</f>
        <v>0</v>
      </c>
      <c r="H3170" s="42">
        <f>+IFERROR(VLOOKUP($A3170,'2020'!$A$14:$C$247,3,FALSE),0)</f>
        <v>0</v>
      </c>
      <c r="I3170" s="42">
        <f>+IFERROR(VLOOKUP($A3170,'2021'!$A$12:$C$276,3,FALSE),0)</f>
        <v>0</v>
      </c>
      <c r="J3170" s="42">
        <f>+IFERROR(VLOOKUP($A3170,'2022'!$A:$O,4,FALSE),0)</f>
        <v>0</v>
      </c>
      <c r="K3170" s="42">
        <f>+IFERROR(VLOOKUP($A3170,'2022'!$A:$O,5,FALSE),0)</f>
        <v>0</v>
      </c>
      <c r="L3170" s="42">
        <f>+IFERROR(VLOOKUP($A3170,'2022'!$A:$O,6,FALSE),0)</f>
        <v>0</v>
      </c>
      <c r="M3170" s="42">
        <f>+IFERROR(VLOOKUP($A3170,'2022'!$A:$O,7,FALSE),0)</f>
        <v>0</v>
      </c>
      <c r="N3170" s="42">
        <f>+IFERROR(VLOOKUP($A3170,'2022'!$A:$O,8,FALSE),0)</f>
        <v>0</v>
      </c>
      <c r="O3170" s="42">
        <f>+IFERROR(VLOOKUP($A3170,'2022'!$A:$O,9,FALSE),0)</f>
        <v>0</v>
      </c>
      <c r="P3170" s="42">
        <f>+IFERROR(VLOOKUP($A3170,'2022'!$A:$O,10,FALSE),0)</f>
        <v>0</v>
      </c>
      <c r="Q3170" s="42">
        <f>+IFERROR(VLOOKUP($A3170,'2022'!$A:$O,11,FALSE),0)</f>
        <v>0</v>
      </c>
      <c r="R3170" s="42">
        <f>+IFERROR(VLOOKUP($A3170,'2022'!$A:$O,12,FALSE),0)</f>
        <v>0</v>
      </c>
      <c r="S3170" s="42">
        <f>+IFERROR(VLOOKUP($A3170,'2022'!$A:$O,13,FALSE),0)</f>
        <v>0</v>
      </c>
      <c r="T3170" s="42">
        <f>+IFERROR(VLOOKUP($A3170,'2022'!$A:$O,14,FALSE),0)</f>
        <v>0</v>
      </c>
      <c r="U3170" s="42">
        <f>+IFERROR(VLOOKUP($A3170,'2022'!$A:$O,15,FALSE),0)</f>
        <v>0</v>
      </c>
    </row>
    <row r="3171" spans="1:21" hidden="1" x14ac:dyDescent="0.2">
      <c r="A3171" s="3">
        <v>7301011785</v>
      </c>
      <c r="B3171" s="4" t="s">
        <v>555</v>
      </c>
      <c r="C3171" s="4" t="s">
        <v>9</v>
      </c>
      <c r="D3171" s="4">
        <f t="shared" si="2967"/>
        <v>10</v>
      </c>
      <c r="E3171" s="42">
        <f t="shared" si="2966"/>
        <v>0</v>
      </c>
      <c r="F3171" s="42">
        <f>IFERROR(VLOOKUP($A3171,'2018'!$A$8:$C$209,3,FALSE),0)</f>
        <v>0</v>
      </c>
      <c r="G3171" s="42">
        <f>IFERROR(VLOOKUP($A3171,'2019'!$A$8:$C$282,3,FALSE),0)</f>
        <v>0</v>
      </c>
      <c r="H3171" s="42">
        <f>+IFERROR(VLOOKUP($A3171,'2020'!$A$14:$C$247,3,FALSE),0)</f>
        <v>0</v>
      </c>
      <c r="I3171" s="42">
        <f>+IFERROR(VLOOKUP($A3171,'2021'!$A$12:$C$276,3,FALSE),0)</f>
        <v>0</v>
      </c>
      <c r="J3171" s="42">
        <f>+IFERROR(VLOOKUP($A3171,'2022'!$A:$O,4,FALSE),0)</f>
        <v>0</v>
      </c>
      <c r="K3171" s="42">
        <f>+IFERROR(VLOOKUP($A3171,'2022'!$A:$O,5,FALSE),0)</f>
        <v>0</v>
      </c>
      <c r="L3171" s="42">
        <f>+IFERROR(VLOOKUP($A3171,'2022'!$A:$O,6,FALSE),0)</f>
        <v>0</v>
      </c>
      <c r="M3171" s="42">
        <f>+IFERROR(VLOOKUP($A3171,'2022'!$A:$O,7,FALSE),0)</f>
        <v>0</v>
      </c>
      <c r="N3171" s="42">
        <f>+IFERROR(VLOOKUP($A3171,'2022'!$A:$O,8,FALSE),0)</f>
        <v>0</v>
      </c>
      <c r="O3171" s="42">
        <f>+IFERROR(VLOOKUP($A3171,'2022'!$A:$O,9,FALSE),0)</f>
        <v>0</v>
      </c>
      <c r="P3171" s="42">
        <f>+IFERROR(VLOOKUP($A3171,'2022'!$A:$O,10,FALSE),0)</f>
        <v>0</v>
      </c>
      <c r="Q3171" s="42">
        <f>+IFERROR(VLOOKUP($A3171,'2022'!$A:$O,11,FALSE),0)</f>
        <v>0</v>
      </c>
      <c r="R3171" s="42">
        <f>+IFERROR(VLOOKUP($A3171,'2022'!$A:$O,12,FALSE),0)</f>
        <v>0</v>
      </c>
      <c r="S3171" s="42">
        <f>+IFERROR(VLOOKUP($A3171,'2022'!$A:$O,13,FALSE),0)</f>
        <v>0</v>
      </c>
      <c r="T3171" s="42">
        <f>+IFERROR(VLOOKUP($A3171,'2022'!$A:$O,14,FALSE),0)</f>
        <v>0</v>
      </c>
      <c r="U3171" s="42">
        <f>+IFERROR(VLOOKUP($A3171,'2022'!$A:$O,15,FALSE),0)</f>
        <v>0</v>
      </c>
    </row>
    <row r="3172" spans="1:21" hidden="1" x14ac:dyDescent="0.2">
      <c r="A3172" s="3">
        <v>7301011790</v>
      </c>
      <c r="B3172" s="4" t="s">
        <v>556</v>
      </c>
      <c r="C3172" s="4" t="s">
        <v>9</v>
      </c>
      <c r="D3172" s="4">
        <f t="shared" si="2967"/>
        <v>10</v>
      </c>
      <c r="E3172" s="42">
        <f t="shared" si="2966"/>
        <v>0</v>
      </c>
      <c r="F3172" s="42">
        <f>IFERROR(VLOOKUP($A3172,'2018'!$A$8:$C$209,3,FALSE),0)</f>
        <v>0</v>
      </c>
      <c r="G3172" s="42">
        <f>IFERROR(VLOOKUP($A3172,'2019'!$A$8:$C$282,3,FALSE),0)</f>
        <v>0</v>
      </c>
      <c r="H3172" s="42">
        <f>+IFERROR(VLOOKUP($A3172,'2020'!$A$14:$C$247,3,FALSE),0)</f>
        <v>0</v>
      </c>
      <c r="I3172" s="42">
        <f>+IFERROR(VLOOKUP($A3172,'2021'!$A$12:$C$276,3,FALSE),0)</f>
        <v>0</v>
      </c>
      <c r="J3172" s="42">
        <f>+IFERROR(VLOOKUP($A3172,'2022'!$A:$O,4,FALSE),0)</f>
        <v>0</v>
      </c>
      <c r="K3172" s="42">
        <f>+IFERROR(VLOOKUP($A3172,'2022'!$A:$O,5,FALSE),0)</f>
        <v>0</v>
      </c>
      <c r="L3172" s="42">
        <f>+IFERROR(VLOOKUP($A3172,'2022'!$A:$O,6,FALSE),0)</f>
        <v>0</v>
      </c>
      <c r="M3172" s="42">
        <f>+IFERROR(VLOOKUP($A3172,'2022'!$A:$O,7,FALSE),0)</f>
        <v>0</v>
      </c>
      <c r="N3172" s="42">
        <f>+IFERROR(VLOOKUP($A3172,'2022'!$A:$O,8,FALSE),0)</f>
        <v>0</v>
      </c>
      <c r="O3172" s="42">
        <f>+IFERROR(VLOOKUP($A3172,'2022'!$A:$O,9,FALSE),0)</f>
        <v>0</v>
      </c>
      <c r="P3172" s="42">
        <f>+IFERROR(VLOOKUP($A3172,'2022'!$A:$O,10,FALSE),0)</f>
        <v>0</v>
      </c>
      <c r="Q3172" s="42">
        <f>+IFERROR(VLOOKUP($A3172,'2022'!$A:$O,11,FALSE),0)</f>
        <v>0</v>
      </c>
      <c r="R3172" s="42">
        <f>+IFERROR(VLOOKUP($A3172,'2022'!$A:$O,12,FALSE),0)</f>
        <v>0</v>
      </c>
      <c r="S3172" s="42">
        <f>+IFERROR(VLOOKUP($A3172,'2022'!$A:$O,13,FALSE),0)</f>
        <v>0</v>
      </c>
      <c r="T3172" s="42">
        <f>+IFERROR(VLOOKUP($A3172,'2022'!$A:$O,14,FALSE),0)</f>
        <v>0</v>
      </c>
      <c r="U3172" s="42">
        <f>+IFERROR(VLOOKUP($A3172,'2022'!$A:$O,15,FALSE),0)</f>
        <v>0</v>
      </c>
    </row>
    <row r="3173" spans="1:21" hidden="1" x14ac:dyDescent="0.2">
      <c r="A3173" s="3">
        <v>7301011791</v>
      </c>
      <c r="B3173" s="4" t="s">
        <v>557</v>
      </c>
      <c r="C3173" s="4" t="s">
        <v>9</v>
      </c>
      <c r="D3173" s="4">
        <f t="shared" si="2967"/>
        <v>10</v>
      </c>
      <c r="E3173" s="42">
        <f t="shared" si="2966"/>
        <v>0</v>
      </c>
      <c r="F3173" s="42">
        <f>IFERROR(VLOOKUP($A3173,'2018'!$A$8:$C$209,3,FALSE),0)</f>
        <v>0</v>
      </c>
      <c r="G3173" s="42">
        <f>IFERROR(VLOOKUP($A3173,'2019'!$A$8:$C$282,3,FALSE),0)</f>
        <v>0</v>
      </c>
      <c r="H3173" s="42">
        <f>+IFERROR(VLOOKUP($A3173,'2020'!$A$14:$C$247,3,FALSE),0)</f>
        <v>0</v>
      </c>
      <c r="I3173" s="42">
        <f>+IFERROR(VLOOKUP($A3173,'2021'!$A$12:$C$276,3,FALSE),0)</f>
        <v>0</v>
      </c>
      <c r="J3173" s="42">
        <f>+IFERROR(VLOOKUP($A3173,'2022'!$A:$O,4,FALSE),0)</f>
        <v>0</v>
      </c>
      <c r="K3173" s="42">
        <f>+IFERROR(VLOOKUP($A3173,'2022'!$A:$O,5,FALSE),0)</f>
        <v>0</v>
      </c>
      <c r="L3173" s="42">
        <f>+IFERROR(VLOOKUP($A3173,'2022'!$A:$O,6,FALSE),0)</f>
        <v>0</v>
      </c>
      <c r="M3173" s="42">
        <f>+IFERROR(VLOOKUP($A3173,'2022'!$A:$O,7,FALSE),0)</f>
        <v>0</v>
      </c>
      <c r="N3173" s="42">
        <f>+IFERROR(VLOOKUP($A3173,'2022'!$A:$O,8,FALSE),0)</f>
        <v>0</v>
      </c>
      <c r="O3173" s="42">
        <f>+IFERROR(VLOOKUP($A3173,'2022'!$A:$O,9,FALSE),0)</f>
        <v>0</v>
      </c>
      <c r="P3173" s="42">
        <f>+IFERROR(VLOOKUP($A3173,'2022'!$A:$O,10,FALSE),0)</f>
        <v>0</v>
      </c>
      <c r="Q3173" s="42">
        <f>+IFERROR(VLOOKUP($A3173,'2022'!$A:$O,11,FALSE),0)</f>
        <v>0</v>
      </c>
      <c r="R3173" s="42">
        <f>+IFERROR(VLOOKUP($A3173,'2022'!$A:$O,12,FALSE),0)</f>
        <v>0</v>
      </c>
      <c r="S3173" s="42">
        <f>+IFERROR(VLOOKUP($A3173,'2022'!$A:$O,13,FALSE),0)</f>
        <v>0</v>
      </c>
      <c r="T3173" s="42">
        <f>+IFERROR(VLOOKUP($A3173,'2022'!$A:$O,14,FALSE),0)</f>
        <v>0</v>
      </c>
      <c r="U3173" s="42">
        <f>+IFERROR(VLOOKUP($A3173,'2022'!$A:$O,15,FALSE),0)</f>
        <v>0</v>
      </c>
    </row>
    <row r="3174" spans="1:21" hidden="1" x14ac:dyDescent="0.2">
      <c r="A3174" s="3">
        <v>7301011792</v>
      </c>
      <c r="B3174" s="4" t="s">
        <v>558</v>
      </c>
      <c r="C3174" s="4" t="s">
        <v>9</v>
      </c>
      <c r="D3174" s="4">
        <f t="shared" si="2967"/>
        <v>10</v>
      </c>
      <c r="E3174" s="42">
        <f t="shared" si="2966"/>
        <v>0</v>
      </c>
      <c r="F3174" s="42">
        <f>IFERROR(VLOOKUP($A3174,'2018'!$A$8:$C$209,3,FALSE),0)</f>
        <v>0</v>
      </c>
      <c r="G3174" s="42">
        <f>IFERROR(VLOOKUP($A3174,'2019'!$A$8:$C$282,3,FALSE),0)</f>
        <v>0</v>
      </c>
      <c r="H3174" s="42">
        <f>+IFERROR(VLOOKUP($A3174,'2020'!$A$14:$C$247,3,FALSE),0)</f>
        <v>0</v>
      </c>
      <c r="I3174" s="42">
        <f>+IFERROR(VLOOKUP($A3174,'2021'!$A$12:$C$276,3,FALSE),0)</f>
        <v>0</v>
      </c>
      <c r="J3174" s="42">
        <f>+IFERROR(VLOOKUP($A3174,'2022'!$A:$O,4,FALSE),0)</f>
        <v>0</v>
      </c>
      <c r="K3174" s="42">
        <f>+IFERROR(VLOOKUP($A3174,'2022'!$A:$O,5,FALSE),0)</f>
        <v>0</v>
      </c>
      <c r="L3174" s="42">
        <f>+IFERROR(VLOOKUP($A3174,'2022'!$A:$O,6,FALSE),0)</f>
        <v>0</v>
      </c>
      <c r="M3174" s="42">
        <f>+IFERROR(VLOOKUP($A3174,'2022'!$A:$O,7,FALSE),0)</f>
        <v>0</v>
      </c>
      <c r="N3174" s="42">
        <f>+IFERROR(VLOOKUP($A3174,'2022'!$A:$O,8,FALSE),0)</f>
        <v>0</v>
      </c>
      <c r="O3174" s="42">
        <f>+IFERROR(VLOOKUP($A3174,'2022'!$A:$O,9,FALSE),0)</f>
        <v>0</v>
      </c>
      <c r="P3174" s="42">
        <f>+IFERROR(VLOOKUP($A3174,'2022'!$A:$O,10,FALSE),0)</f>
        <v>0</v>
      </c>
      <c r="Q3174" s="42">
        <f>+IFERROR(VLOOKUP($A3174,'2022'!$A:$O,11,FALSE),0)</f>
        <v>0</v>
      </c>
      <c r="R3174" s="42">
        <f>+IFERROR(VLOOKUP($A3174,'2022'!$A:$O,12,FALSE),0)</f>
        <v>0</v>
      </c>
      <c r="S3174" s="42">
        <f>+IFERROR(VLOOKUP($A3174,'2022'!$A:$O,13,FALSE),0)</f>
        <v>0</v>
      </c>
      <c r="T3174" s="42">
        <f>+IFERROR(VLOOKUP($A3174,'2022'!$A:$O,14,FALSE),0)</f>
        <v>0</v>
      </c>
      <c r="U3174" s="42">
        <f>+IFERROR(VLOOKUP($A3174,'2022'!$A:$O,15,FALSE),0)</f>
        <v>0</v>
      </c>
    </row>
    <row r="3175" spans="1:21" hidden="1" x14ac:dyDescent="0.2">
      <c r="A3175" s="3">
        <v>7301011799</v>
      </c>
      <c r="B3175" s="4" t="s">
        <v>1253</v>
      </c>
      <c r="C3175" s="4" t="s">
        <v>9</v>
      </c>
      <c r="D3175" s="4">
        <f t="shared" si="2967"/>
        <v>10</v>
      </c>
      <c r="E3175" s="42">
        <f t="shared" si="2966"/>
        <v>0</v>
      </c>
      <c r="F3175" s="42">
        <f>IFERROR(VLOOKUP($A3175,'2018'!$A$8:$C$209,3,FALSE),0)</f>
        <v>0</v>
      </c>
      <c r="G3175" s="42">
        <f>IFERROR(VLOOKUP($A3175,'2019'!$A$8:$C$282,3,FALSE),0)</f>
        <v>0</v>
      </c>
      <c r="H3175" s="42">
        <f>+IFERROR(VLOOKUP($A3175,'2020'!$A$14:$C$247,3,FALSE),0)</f>
        <v>0</v>
      </c>
      <c r="I3175" s="42">
        <f>+IFERROR(VLOOKUP($A3175,'2021'!$A$12:$C$276,3,FALSE),0)</f>
        <v>0</v>
      </c>
      <c r="J3175" s="42">
        <f>+IFERROR(VLOOKUP($A3175,'2022'!$A:$O,4,FALSE),0)</f>
        <v>0</v>
      </c>
      <c r="K3175" s="42">
        <f>+IFERROR(VLOOKUP($A3175,'2022'!$A:$O,5,FALSE),0)</f>
        <v>0</v>
      </c>
      <c r="L3175" s="42">
        <f>+IFERROR(VLOOKUP($A3175,'2022'!$A:$O,6,FALSE),0)</f>
        <v>0</v>
      </c>
      <c r="M3175" s="42">
        <f>+IFERROR(VLOOKUP($A3175,'2022'!$A:$O,7,FALSE),0)</f>
        <v>0</v>
      </c>
      <c r="N3175" s="42">
        <f>+IFERROR(VLOOKUP($A3175,'2022'!$A:$O,8,FALSE),0)</f>
        <v>0</v>
      </c>
      <c r="O3175" s="42">
        <f>+IFERROR(VLOOKUP($A3175,'2022'!$A:$O,9,FALSE),0)</f>
        <v>0</v>
      </c>
      <c r="P3175" s="42">
        <f>+IFERROR(VLOOKUP($A3175,'2022'!$A:$O,10,FALSE),0)</f>
        <v>0</v>
      </c>
      <c r="Q3175" s="42">
        <f>+IFERROR(VLOOKUP($A3175,'2022'!$A:$O,11,FALSE),0)</f>
        <v>0</v>
      </c>
      <c r="R3175" s="42">
        <f>+IFERROR(VLOOKUP($A3175,'2022'!$A:$O,12,FALSE),0)</f>
        <v>0</v>
      </c>
      <c r="S3175" s="42">
        <f>+IFERROR(VLOOKUP($A3175,'2022'!$A:$O,13,FALSE),0)</f>
        <v>0</v>
      </c>
      <c r="T3175" s="42">
        <f>+IFERROR(VLOOKUP($A3175,'2022'!$A:$O,14,FALSE),0)</f>
        <v>0</v>
      </c>
      <c r="U3175" s="42">
        <f>+IFERROR(VLOOKUP($A3175,'2022'!$A:$O,15,FALSE),0)</f>
        <v>0</v>
      </c>
    </row>
    <row r="3176" spans="1:21" ht="12" hidden="1" x14ac:dyDescent="0.25">
      <c r="A3176" s="5">
        <v>730102</v>
      </c>
      <c r="B3176" s="6" t="s">
        <v>206</v>
      </c>
      <c r="C3176" s="6" t="s">
        <v>5</v>
      </c>
      <c r="D3176" s="6">
        <f t="shared" si="2967"/>
        <v>6</v>
      </c>
      <c r="E3176" s="40">
        <f t="shared" ref="E3176:U3176" si="2968">+E3177</f>
        <v>0</v>
      </c>
      <c r="F3176" s="40">
        <f t="shared" si="2968"/>
        <v>0</v>
      </c>
      <c r="G3176" s="40">
        <f t="shared" si="2968"/>
        <v>0</v>
      </c>
      <c r="H3176" s="40">
        <f t="shared" si="2968"/>
        <v>0</v>
      </c>
      <c r="I3176" s="40">
        <f t="shared" si="2968"/>
        <v>0</v>
      </c>
      <c r="J3176" s="40">
        <f t="shared" si="2968"/>
        <v>0</v>
      </c>
      <c r="K3176" s="40">
        <f t="shared" si="2968"/>
        <v>0</v>
      </c>
      <c r="L3176" s="40">
        <f t="shared" si="2968"/>
        <v>0</v>
      </c>
      <c r="M3176" s="40">
        <f t="shared" si="2968"/>
        <v>0</v>
      </c>
      <c r="N3176" s="40">
        <f t="shared" si="2968"/>
        <v>0</v>
      </c>
      <c r="O3176" s="40">
        <f t="shared" si="2968"/>
        <v>0</v>
      </c>
      <c r="P3176" s="40">
        <f t="shared" si="2968"/>
        <v>0</v>
      </c>
      <c r="Q3176" s="40">
        <f t="shared" si="2968"/>
        <v>0</v>
      </c>
      <c r="R3176" s="40">
        <f t="shared" si="2968"/>
        <v>0</v>
      </c>
      <c r="S3176" s="40">
        <f t="shared" si="2968"/>
        <v>0</v>
      </c>
      <c r="T3176" s="40">
        <f t="shared" si="2968"/>
        <v>0</v>
      </c>
      <c r="U3176" s="40">
        <f t="shared" si="2968"/>
        <v>0</v>
      </c>
    </row>
    <row r="3177" spans="1:21" ht="12" hidden="1" x14ac:dyDescent="0.25">
      <c r="A3177" s="34">
        <v>73010201</v>
      </c>
      <c r="B3177" s="35" t="s">
        <v>208</v>
      </c>
      <c r="C3177" s="35" t="s">
        <v>5</v>
      </c>
      <c r="D3177" s="35">
        <f t="shared" si="2967"/>
        <v>8</v>
      </c>
      <c r="E3177" s="41">
        <f t="shared" ref="E3177:L3177" si="2969">SUBTOTAL(9,E3178:E3211)</f>
        <v>0</v>
      </c>
      <c r="F3177" s="41">
        <f t="shared" si="2969"/>
        <v>0</v>
      </c>
      <c r="G3177" s="41">
        <f t="shared" si="2969"/>
        <v>0</v>
      </c>
      <c r="H3177" s="41">
        <f t="shared" ref="H3177" si="2970">SUBTOTAL(9,H3178:H3211)</f>
        <v>0</v>
      </c>
      <c r="I3177" s="41">
        <f t="shared" ref="I3177" si="2971">SUBTOTAL(9,I3178:I3211)</f>
        <v>0</v>
      </c>
      <c r="J3177" s="41">
        <f t="shared" si="2969"/>
        <v>0</v>
      </c>
      <c r="K3177" s="41">
        <f t="shared" si="2969"/>
        <v>0</v>
      </c>
      <c r="L3177" s="41">
        <f t="shared" si="2969"/>
        <v>0</v>
      </c>
      <c r="M3177" s="41">
        <f t="shared" ref="M3177:N3177" si="2972">SUBTOTAL(9,M3178:M3211)</f>
        <v>0</v>
      </c>
      <c r="N3177" s="41">
        <f t="shared" si="2972"/>
        <v>0</v>
      </c>
      <c r="O3177" s="41">
        <f t="shared" ref="O3177:S3177" si="2973">SUBTOTAL(9,O3178:O3211)</f>
        <v>0</v>
      </c>
      <c r="P3177" s="41">
        <f t="shared" si="2973"/>
        <v>0</v>
      </c>
      <c r="Q3177" s="41">
        <f t="shared" si="2973"/>
        <v>0</v>
      </c>
      <c r="R3177" s="41">
        <f t="shared" si="2973"/>
        <v>0</v>
      </c>
      <c r="S3177" s="41">
        <f t="shared" si="2973"/>
        <v>0</v>
      </c>
      <c r="T3177" s="41">
        <f t="shared" ref="T3177:U3177" si="2974">SUBTOTAL(9,T3178:T3211)</f>
        <v>0</v>
      </c>
      <c r="U3177" s="41">
        <f t="shared" si="2974"/>
        <v>0</v>
      </c>
    </row>
    <row r="3178" spans="1:21" hidden="1" x14ac:dyDescent="0.2">
      <c r="A3178" s="3">
        <v>7301020101</v>
      </c>
      <c r="B3178" s="4" t="s">
        <v>519</v>
      </c>
      <c r="C3178" s="4" t="s">
        <v>9</v>
      </c>
      <c r="D3178" s="4">
        <f t="shared" si="2967"/>
        <v>10</v>
      </c>
      <c r="E3178" s="42">
        <f t="shared" ref="E3178:E3211" si="2975">+F3178+G3178+J3178+K3178+L3178+H3178+M3178+N3178+I3178+O3178+P3178+Q3178+R3178+S3178+T3178+U3178</f>
        <v>0</v>
      </c>
      <c r="F3178" s="42">
        <f>IFERROR(VLOOKUP($A3178,'2018'!$A$8:$C$209,3,FALSE),0)</f>
        <v>0</v>
      </c>
      <c r="G3178" s="42">
        <f>IFERROR(VLOOKUP($A3178,'2019'!$A$8:$C$282,3,FALSE),0)</f>
        <v>0</v>
      </c>
      <c r="H3178" s="42">
        <f>+IFERROR(VLOOKUP($A3178,'2020'!$A$14:$C$247,3,FALSE),0)</f>
        <v>0</v>
      </c>
      <c r="I3178" s="42">
        <f>+IFERROR(VLOOKUP($A3178,'2021'!$A$12:$C$276,3,FALSE),0)</f>
        <v>0</v>
      </c>
      <c r="J3178" s="42">
        <f>+IFERROR(VLOOKUP($A3178,'2022'!$A:$O,4,FALSE),0)</f>
        <v>0</v>
      </c>
      <c r="K3178" s="42">
        <f>+IFERROR(VLOOKUP($A3178,'2022'!$A:$O,5,FALSE),0)</f>
        <v>0</v>
      </c>
      <c r="L3178" s="42">
        <f>+IFERROR(VLOOKUP($A3178,'2022'!$A:$O,6,FALSE),0)</f>
        <v>0</v>
      </c>
      <c r="M3178" s="42">
        <f>+IFERROR(VLOOKUP($A3178,'2022'!$A:$O,7,FALSE),0)</f>
        <v>0</v>
      </c>
      <c r="N3178" s="42">
        <f>+IFERROR(VLOOKUP($A3178,'2022'!$A:$O,8,FALSE),0)</f>
        <v>0</v>
      </c>
      <c r="O3178" s="42">
        <f>+IFERROR(VLOOKUP($A3178,'2022'!$A:$O,9,FALSE),0)</f>
        <v>0</v>
      </c>
      <c r="P3178" s="42">
        <f>+IFERROR(VLOOKUP($A3178,'2022'!$A:$O,10,FALSE),0)</f>
        <v>0</v>
      </c>
      <c r="Q3178" s="42">
        <f>+IFERROR(VLOOKUP($A3178,'2022'!$A:$O,11,FALSE),0)</f>
        <v>0</v>
      </c>
      <c r="R3178" s="42">
        <f>+IFERROR(VLOOKUP($A3178,'2022'!$A:$O,12,FALSE),0)</f>
        <v>0</v>
      </c>
      <c r="S3178" s="42">
        <f>+IFERROR(VLOOKUP($A3178,'2022'!$A:$O,13,FALSE),0)</f>
        <v>0</v>
      </c>
      <c r="T3178" s="42">
        <f>+IFERROR(VLOOKUP($A3178,'2022'!$A:$O,14,FALSE),0)</f>
        <v>0</v>
      </c>
      <c r="U3178" s="42">
        <f>+IFERROR(VLOOKUP($A3178,'2022'!$A:$O,15,FALSE),0)</f>
        <v>0</v>
      </c>
    </row>
    <row r="3179" spans="1:21" hidden="1" x14ac:dyDescent="0.2">
      <c r="A3179" s="3">
        <v>7301020102</v>
      </c>
      <c r="B3179" s="4" t="s">
        <v>559</v>
      </c>
      <c r="C3179" s="4" t="s">
        <v>9</v>
      </c>
      <c r="D3179" s="4">
        <f t="shared" si="2967"/>
        <v>10</v>
      </c>
      <c r="E3179" s="42">
        <f t="shared" si="2975"/>
        <v>0</v>
      </c>
      <c r="F3179" s="42">
        <f>IFERROR(VLOOKUP($A3179,'2018'!$A$8:$C$209,3,FALSE),0)</f>
        <v>0</v>
      </c>
      <c r="G3179" s="42">
        <f>IFERROR(VLOOKUP($A3179,'2019'!$A$8:$C$282,3,FALSE),0)</f>
        <v>0</v>
      </c>
      <c r="H3179" s="42">
        <f>+IFERROR(VLOOKUP($A3179,'2020'!$A$14:$C$247,3,FALSE),0)</f>
        <v>0</v>
      </c>
      <c r="I3179" s="42">
        <f>+IFERROR(VLOOKUP($A3179,'2021'!$A$12:$C$276,3,FALSE),0)</f>
        <v>0</v>
      </c>
      <c r="J3179" s="42">
        <f>+IFERROR(VLOOKUP($A3179,'2022'!$A:$O,4,FALSE),0)</f>
        <v>0</v>
      </c>
      <c r="K3179" s="42">
        <f>+IFERROR(VLOOKUP($A3179,'2022'!$A:$O,5,FALSE),0)</f>
        <v>0</v>
      </c>
      <c r="L3179" s="42">
        <f>+IFERROR(VLOOKUP($A3179,'2022'!$A:$O,6,FALSE),0)</f>
        <v>0</v>
      </c>
      <c r="M3179" s="42">
        <f>+IFERROR(VLOOKUP($A3179,'2022'!$A:$O,7,FALSE),0)</f>
        <v>0</v>
      </c>
      <c r="N3179" s="42">
        <f>+IFERROR(VLOOKUP($A3179,'2022'!$A:$O,8,FALSE),0)</f>
        <v>0</v>
      </c>
      <c r="O3179" s="42">
        <f>+IFERROR(VLOOKUP($A3179,'2022'!$A:$O,9,FALSE),0)</f>
        <v>0</v>
      </c>
      <c r="P3179" s="42">
        <f>+IFERROR(VLOOKUP($A3179,'2022'!$A:$O,10,FALSE),0)</f>
        <v>0</v>
      </c>
      <c r="Q3179" s="42">
        <f>+IFERROR(VLOOKUP($A3179,'2022'!$A:$O,11,FALSE),0)</f>
        <v>0</v>
      </c>
      <c r="R3179" s="42">
        <f>+IFERROR(VLOOKUP($A3179,'2022'!$A:$O,12,FALSE),0)</f>
        <v>0</v>
      </c>
      <c r="S3179" s="42">
        <f>+IFERROR(VLOOKUP($A3179,'2022'!$A:$O,13,FALSE),0)</f>
        <v>0</v>
      </c>
      <c r="T3179" s="42">
        <f>+IFERROR(VLOOKUP($A3179,'2022'!$A:$O,14,FALSE),0)</f>
        <v>0</v>
      </c>
      <c r="U3179" s="42">
        <f>+IFERROR(VLOOKUP($A3179,'2022'!$A:$O,15,FALSE),0)</f>
        <v>0</v>
      </c>
    </row>
    <row r="3180" spans="1:21" hidden="1" x14ac:dyDescent="0.2">
      <c r="A3180" s="3">
        <v>7301020103</v>
      </c>
      <c r="B3180" s="4" t="s">
        <v>521</v>
      </c>
      <c r="C3180" s="4" t="s">
        <v>9</v>
      </c>
      <c r="D3180" s="4">
        <f t="shared" si="2967"/>
        <v>10</v>
      </c>
      <c r="E3180" s="42">
        <f t="shared" si="2975"/>
        <v>0</v>
      </c>
      <c r="F3180" s="42">
        <f>IFERROR(VLOOKUP($A3180,'2018'!$A$8:$C$209,3,FALSE),0)</f>
        <v>0</v>
      </c>
      <c r="G3180" s="42">
        <f>IFERROR(VLOOKUP($A3180,'2019'!$A$8:$C$282,3,FALSE),0)</f>
        <v>0</v>
      </c>
      <c r="H3180" s="42">
        <f>+IFERROR(VLOOKUP($A3180,'2020'!$A$14:$C$247,3,FALSE),0)</f>
        <v>0</v>
      </c>
      <c r="I3180" s="42">
        <f>+IFERROR(VLOOKUP($A3180,'2021'!$A$12:$C$276,3,FALSE),0)</f>
        <v>0</v>
      </c>
      <c r="J3180" s="42">
        <f>+IFERROR(VLOOKUP($A3180,'2022'!$A:$O,4,FALSE),0)</f>
        <v>0</v>
      </c>
      <c r="K3180" s="42">
        <f>+IFERROR(VLOOKUP($A3180,'2022'!$A:$O,5,FALSE),0)</f>
        <v>0</v>
      </c>
      <c r="L3180" s="42">
        <f>+IFERROR(VLOOKUP($A3180,'2022'!$A:$O,6,FALSE),0)</f>
        <v>0</v>
      </c>
      <c r="M3180" s="42">
        <f>+IFERROR(VLOOKUP($A3180,'2022'!$A:$O,7,FALSE),0)</f>
        <v>0</v>
      </c>
      <c r="N3180" s="42">
        <f>+IFERROR(VLOOKUP($A3180,'2022'!$A:$O,8,FALSE),0)</f>
        <v>0</v>
      </c>
      <c r="O3180" s="42">
        <f>+IFERROR(VLOOKUP($A3180,'2022'!$A:$O,9,FALSE),0)</f>
        <v>0</v>
      </c>
      <c r="P3180" s="42">
        <f>+IFERROR(VLOOKUP($A3180,'2022'!$A:$O,10,FALSE),0)</f>
        <v>0</v>
      </c>
      <c r="Q3180" s="42">
        <f>+IFERROR(VLOOKUP($A3180,'2022'!$A:$O,11,FALSE),0)</f>
        <v>0</v>
      </c>
      <c r="R3180" s="42">
        <f>+IFERROR(VLOOKUP($A3180,'2022'!$A:$O,12,FALSE),0)</f>
        <v>0</v>
      </c>
      <c r="S3180" s="42">
        <f>+IFERROR(VLOOKUP($A3180,'2022'!$A:$O,13,FALSE),0)</f>
        <v>0</v>
      </c>
      <c r="T3180" s="42">
        <f>+IFERROR(VLOOKUP($A3180,'2022'!$A:$O,14,FALSE),0)</f>
        <v>0</v>
      </c>
      <c r="U3180" s="42">
        <f>+IFERROR(VLOOKUP($A3180,'2022'!$A:$O,15,FALSE),0)</f>
        <v>0</v>
      </c>
    </row>
    <row r="3181" spans="1:21" hidden="1" x14ac:dyDescent="0.2">
      <c r="A3181" s="3">
        <v>7301020104</v>
      </c>
      <c r="B3181" s="4" t="s">
        <v>522</v>
      </c>
      <c r="C3181" s="4" t="s">
        <v>9</v>
      </c>
      <c r="D3181" s="4">
        <f t="shared" si="2967"/>
        <v>10</v>
      </c>
      <c r="E3181" s="42">
        <f t="shared" si="2975"/>
        <v>0</v>
      </c>
      <c r="F3181" s="42">
        <f>IFERROR(VLOOKUP($A3181,'2018'!$A$8:$C$209,3,FALSE),0)</f>
        <v>0</v>
      </c>
      <c r="G3181" s="42">
        <f>IFERROR(VLOOKUP($A3181,'2019'!$A$8:$C$282,3,FALSE),0)</f>
        <v>0</v>
      </c>
      <c r="H3181" s="42">
        <f>+IFERROR(VLOOKUP($A3181,'2020'!$A$14:$C$247,3,FALSE),0)</f>
        <v>0</v>
      </c>
      <c r="I3181" s="42">
        <f>+IFERROR(VLOOKUP($A3181,'2021'!$A$12:$C$276,3,FALSE),0)</f>
        <v>0</v>
      </c>
      <c r="J3181" s="42">
        <f>+IFERROR(VLOOKUP($A3181,'2022'!$A:$O,4,FALSE),0)</f>
        <v>0</v>
      </c>
      <c r="K3181" s="42">
        <f>+IFERROR(VLOOKUP($A3181,'2022'!$A:$O,5,FALSE),0)</f>
        <v>0</v>
      </c>
      <c r="L3181" s="42">
        <f>+IFERROR(VLOOKUP($A3181,'2022'!$A:$O,6,FALSE),0)</f>
        <v>0</v>
      </c>
      <c r="M3181" s="42">
        <f>+IFERROR(VLOOKUP($A3181,'2022'!$A:$O,7,FALSE),0)</f>
        <v>0</v>
      </c>
      <c r="N3181" s="42">
        <f>+IFERROR(VLOOKUP($A3181,'2022'!$A:$O,8,FALSE),0)</f>
        <v>0</v>
      </c>
      <c r="O3181" s="42">
        <f>+IFERROR(VLOOKUP($A3181,'2022'!$A:$O,9,FALSE),0)</f>
        <v>0</v>
      </c>
      <c r="P3181" s="42">
        <f>+IFERROR(VLOOKUP($A3181,'2022'!$A:$O,10,FALSE),0)</f>
        <v>0</v>
      </c>
      <c r="Q3181" s="42">
        <f>+IFERROR(VLOOKUP($A3181,'2022'!$A:$O,11,FALSE),0)</f>
        <v>0</v>
      </c>
      <c r="R3181" s="42">
        <f>+IFERROR(VLOOKUP($A3181,'2022'!$A:$O,12,FALSE),0)</f>
        <v>0</v>
      </c>
      <c r="S3181" s="42">
        <f>+IFERROR(VLOOKUP($A3181,'2022'!$A:$O,13,FALSE),0)</f>
        <v>0</v>
      </c>
      <c r="T3181" s="42">
        <f>+IFERROR(VLOOKUP($A3181,'2022'!$A:$O,14,FALSE),0)</f>
        <v>0</v>
      </c>
      <c r="U3181" s="42">
        <f>+IFERROR(VLOOKUP($A3181,'2022'!$A:$O,15,FALSE),0)</f>
        <v>0</v>
      </c>
    </row>
    <row r="3182" spans="1:21" hidden="1" x14ac:dyDescent="0.2">
      <c r="A3182" s="3">
        <v>7301020105</v>
      </c>
      <c r="B3182" s="4" t="s">
        <v>560</v>
      </c>
      <c r="C3182" s="4" t="s">
        <v>9</v>
      </c>
      <c r="D3182" s="4">
        <f t="shared" si="2967"/>
        <v>10</v>
      </c>
      <c r="E3182" s="42">
        <f t="shared" si="2975"/>
        <v>0</v>
      </c>
      <c r="F3182" s="42">
        <f>IFERROR(VLOOKUP($A3182,'2018'!$A$8:$C$209,3,FALSE),0)</f>
        <v>0</v>
      </c>
      <c r="G3182" s="42">
        <f>IFERROR(VLOOKUP($A3182,'2019'!$A$8:$C$282,3,FALSE),0)</f>
        <v>0</v>
      </c>
      <c r="H3182" s="42">
        <f>+IFERROR(VLOOKUP($A3182,'2020'!$A$14:$C$247,3,FALSE),0)</f>
        <v>0</v>
      </c>
      <c r="I3182" s="42">
        <f>+IFERROR(VLOOKUP($A3182,'2021'!$A$12:$C$276,3,FALSE),0)</f>
        <v>0</v>
      </c>
      <c r="J3182" s="42">
        <f>+IFERROR(VLOOKUP($A3182,'2022'!$A:$O,4,FALSE),0)</f>
        <v>0</v>
      </c>
      <c r="K3182" s="42">
        <f>+IFERROR(VLOOKUP($A3182,'2022'!$A:$O,5,FALSE),0)</f>
        <v>0</v>
      </c>
      <c r="L3182" s="42">
        <f>+IFERROR(VLOOKUP($A3182,'2022'!$A:$O,6,FALSE),0)</f>
        <v>0</v>
      </c>
      <c r="M3182" s="42">
        <f>+IFERROR(VLOOKUP($A3182,'2022'!$A:$O,7,FALSE),0)</f>
        <v>0</v>
      </c>
      <c r="N3182" s="42">
        <f>+IFERROR(VLOOKUP($A3182,'2022'!$A:$O,8,FALSE),0)</f>
        <v>0</v>
      </c>
      <c r="O3182" s="42">
        <f>+IFERROR(VLOOKUP($A3182,'2022'!$A:$O,9,FALSE),0)</f>
        <v>0</v>
      </c>
      <c r="P3182" s="42">
        <f>+IFERROR(VLOOKUP($A3182,'2022'!$A:$O,10,FALSE),0)</f>
        <v>0</v>
      </c>
      <c r="Q3182" s="42">
        <f>+IFERROR(VLOOKUP($A3182,'2022'!$A:$O,11,FALSE),0)</f>
        <v>0</v>
      </c>
      <c r="R3182" s="42">
        <f>+IFERROR(VLOOKUP($A3182,'2022'!$A:$O,12,FALSE),0)</f>
        <v>0</v>
      </c>
      <c r="S3182" s="42">
        <f>+IFERROR(VLOOKUP($A3182,'2022'!$A:$O,13,FALSE),0)</f>
        <v>0</v>
      </c>
      <c r="T3182" s="42">
        <f>+IFERROR(VLOOKUP($A3182,'2022'!$A:$O,14,FALSE),0)</f>
        <v>0</v>
      </c>
      <c r="U3182" s="42">
        <f>+IFERROR(VLOOKUP($A3182,'2022'!$A:$O,15,FALSE),0)</f>
        <v>0</v>
      </c>
    </row>
    <row r="3183" spans="1:21" hidden="1" x14ac:dyDescent="0.2">
      <c r="A3183" s="3">
        <v>7301020106</v>
      </c>
      <c r="B3183" s="4" t="s">
        <v>534</v>
      </c>
      <c r="C3183" s="4" t="s">
        <v>9</v>
      </c>
      <c r="D3183" s="4">
        <f t="shared" si="2967"/>
        <v>10</v>
      </c>
      <c r="E3183" s="42">
        <f t="shared" si="2975"/>
        <v>0</v>
      </c>
      <c r="F3183" s="42">
        <f>IFERROR(VLOOKUP($A3183,'2018'!$A$8:$C$209,3,FALSE),0)</f>
        <v>0</v>
      </c>
      <c r="G3183" s="42">
        <f>IFERROR(VLOOKUP($A3183,'2019'!$A$8:$C$282,3,FALSE),0)</f>
        <v>0</v>
      </c>
      <c r="H3183" s="42">
        <f>+IFERROR(VLOOKUP($A3183,'2020'!$A$14:$C$247,3,FALSE),0)</f>
        <v>0</v>
      </c>
      <c r="I3183" s="42">
        <f>+IFERROR(VLOOKUP($A3183,'2021'!$A$12:$C$276,3,FALSE),0)</f>
        <v>0</v>
      </c>
      <c r="J3183" s="42">
        <f>+IFERROR(VLOOKUP($A3183,'2022'!$A:$O,4,FALSE),0)</f>
        <v>0</v>
      </c>
      <c r="K3183" s="42">
        <f>+IFERROR(VLOOKUP($A3183,'2022'!$A:$O,5,FALSE),0)</f>
        <v>0</v>
      </c>
      <c r="L3183" s="42">
        <f>+IFERROR(VLOOKUP($A3183,'2022'!$A:$O,6,FALSE),0)</f>
        <v>0</v>
      </c>
      <c r="M3183" s="42">
        <f>+IFERROR(VLOOKUP($A3183,'2022'!$A:$O,7,FALSE),0)</f>
        <v>0</v>
      </c>
      <c r="N3183" s="42">
        <f>+IFERROR(VLOOKUP($A3183,'2022'!$A:$O,8,FALSE),0)</f>
        <v>0</v>
      </c>
      <c r="O3183" s="42">
        <f>+IFERROR(VLOOKUP($A3183,'2022'!$A:$O,9,FALSE),0)</f>
        <v>0</v>
      </c>
      <c r="P3183" s="42">
        <f>+IFERROR(VLOOKUP($A3183,'2022'!$A:$O,10,FALSE),0)</f>
        <v>0</v>
      </c>
      <c r="Q3183" s="42">
        <f>+IFERROR(VLOOKUP($A3183,'2022'!$A:$O,11,FALSE),0)</f>
        <v>0</v>
      </c>
      <c r="R3183" s="42">
        <f>+IFERROR(VLOOKUP($A3183,'2022'!$A:$O,12,FALSE),0)</f>
        <v>0</v>
      </c>
      <c r="S3183" s="42">
        <f>+IFERROR(VLOOKUP($A3183,'2022'!$A:$O,13,FALSE),0)</f>
        <v>0</v>
      </c>
      <c r="T3183" s="42">
        <f>+IFERROR(VLOOKUP($A3183,'2022'!$A:$O,14,FALSE),0)</f>
        <v>0</v>
      </c>
      <c r="U3183" s="42">
        <f>+IFERROR(VLOOKUP($A3183,'2022'!$A:$O,15,FALSE),0)</f>
        <v>0</v>
      </c>
    </row>
    <row r="3184" spans="1:21" hidden="1" x14ac:dyDescent="0.2">
      <c r="A3184" s="3">
        <v>7301020107</v>
      </c>
      <c r="B3184" s="4" t="s">
        <v>561</v>
      </c>
      <c r="C3184" s="4" t="s">
        <v>9</v>
      </c>
      <c r="D3184" s="4">
        <f t="shared" si="2967"/>
        <v>10</v>
      </c>
      <c r="E3184" s="42">
        <f t="shared" si="2975"/>
        <v>0</v>
      </c>
      <c r="F3184" s="42">
        <f>IFERROR(VLOOKUP($A3184,'2018'!$A$8:$C$209,3,FALSE),0)</f>
        <v>0</v>
      </c>
      <c r="G3184" s="42">
        <f>IFERROR(VLOOKUP($A3184,'2019'!$A$8:$C$282,3,FALSE),0)</f>
        <v>0</v>
      </c>
      <c r="H3184" s="42">
        <f>+IFERROR(VLOOKUP($A3184,'2020'!$A$14:$C$247,3,FALSE),0)</f>
        <v>0</v>
      </c>
      <c r="I3184" s="42">
        <f>+IFERROR(VLOOKUP($A3184,'2021'!$A$12:$C$276,3,FALSE),0)</f>
        <v>0</v>
      </c>
      <c r="J3184" s="42">
        <f>+IFERROR(VLOOKUP($A3184,'2022'!$A:$O,4,FALSE),0)</f>
        <v>0</v>
      </c>
      <c r="K3184" s="42">
        <f>+IFERROR(VLOOKUP($A3184,'2022'!$A:$O,5,FALSE),0)</f>
        <v>0</v>
      </c>
      <c r="L3184" s="42">
        <f>+IFERROR(VLOOKUP($A3184,'2022'!$A:$O,6,FALSE),0)</f>
        <v>0</v>
      </c>
      <c r="M3184" s="42">
        <f>+IFERROR(VLOOKUP($A3184,'2022'!$A:$O,7,FALSE),0)</f>
        <v>0</v>
      </c>
      <c r="N3184" s="42">
        <f>+IFERROR(VLOOKUP($A3184,'2022'!$A:$O,8,FALSE),0)</f>
        <v>0</v>
      </c>
      <c r="O3184" s="42">
        <f>+IFERROR(VLOOKUP($A3184,'2022'!$A:$O,9,FALSE),0)</f>
        <v>0</v>
      </c>
      <c r="P3184" s="42">
        <f>+IFERROR(VLOOKUP($A3184,'2022'!$A:$O,10,FALSE),0)</f>
        <v>0</v>
      </c>
      <c r="Q3184" s="42">
        <f>+IFERROR(VLOOKUP($A3184,'2022'!$A:$O,11,FALSE),0)</f>
        <v>0</v>
      </c>
      <c r="R3184" s="42">
        <f>+IFERROR(VLOOKUP($A3184,'2022'!$A:$O,12,FALSE),0)</f>
        <v>0</v>
      </c>
      <c r="S3184" s="42">
        <f>+IFERROR(VLOOKUP($A3184,'2022'!$A:$O,13,FALSE),0)</f>
        <v>0</v>
      </c>
      <c r="T3184" s="42">
        <f>+IFERROR(VLOOKUP($A3184,'2022'!$A:$O,14,FALSE),0)</f>
        <v>0</v>
      </c>
      <c r="U3184" s="42">
        <f>+IFERROR(VLOOKUP($A3184,'2022'!$A:$O,15,FALSE),0)</f>
        <v>0</v>
      </c>
    </row>
    <row r="3185" spans="1:21" hidden="1" x14ac:dyDescent="0.2">
      <c r="A3185" s="3">
        <v>7301020108</v>
      </c>
      <c r="B3185" s="4" t="s">
        <v>10</v>
      </c>
      <c r="C3185" s="4" t="s">
        <v>9</v>
      </c>
      <c r="D3185" s="4">
        <f t="shared" si="2967"/>
        <v>10</v>
      </c>
      <c r="E3185" s="42">
        <f t="shared" si="2975"/>
        <v>0</v>
      </c>
      <c r="F3185" s="42">
        <f>IFERROR(VLOOKUP($A3185,'2018'!$A$8:$C$209,3,FALSE),0)</f>
        <v>0</v>
      </c>
      <c r="G3185" s="42">
        <f>IFERROR(VLOOKUP($A3185,'2019'!$A$8:$C$282,3,FALSE),0)</f>
        <v>0</v>
      </c>
      <c r="H3185" s="42">
        <f>+IFERROR(VLOOKUP($A3185,'2020'!$A$14:$C$247,3,FALSE),0)</f>
        <v>0</v>
      </c>
      <c r="I3185" s="42">
        <f>+IFERROR(VLOOKUP($A3185,'2021'!$A$12:$C$276,3,FALSE),0)</f>
        <v>0</v>
      </c>
      <c r="J3185" s="42">
        <f>+IFERROR(VLOOKUP($A3185,'2022'!$A:$O,4,FALSE),0)</f>
        <v>0</v>
      </c>
      <c r="K3185" s="42">
        <f>+IFERROR(VLOOKUP($A3185,'2022'!$A:$O,5,FALSE),0)</f>
        <v>0</v>
      </c>
      <c r="L3185" s="42">
        <f>+IFERROR(VLOOKUP($A3185,'2022'!$A:$O,6,FALSE),0)</f>
        <v>0</v>
      </c>
      <c r="M3185" s="42">
        <f>+IFERROR(VLOOKUP($A3185,'2022'!$A:$O,7,FALSE),0)</f>
        <v>0</v>
      </c>
      <c r="N3185" s="42">
        <f>+IFERROR(VLOOKUP($A3185,'2022'!$A:$O,8,FALSE),0)</f>
        <v>0</v>
      </c>
      <c r="O3185" s="42">
        <f>+IFERROR(VLOOKUP($A3185,'2022'!$A:$O,9,FALSE),0)</f>
        <v>0</v>
      </c>
      <c r="P3185" s="42">
        <f>+IFERROR(VLOOKUP($A3185,'2022'!$A:$O,10,FALSE),0)</f>
        <v>0</v>
      </c>
      <c r="Q3185" s="42">
        <f>+IFERROR(VLOOKUP($A3185,'2022'!$A:$O,11,FALSE),0)</f>
        <v>0</v>
      </c>
      <c r="R3185" s="42">
        <f>+IFERROR(VLOOKUP($A3185,'2022'!$A:$O,12,FALSE),0)</f>
        <v>0</v>
      </c>
      <c r="S3185" s="42">
        <f>+IFERROR(VLOOKUP($A3185,'2022'!$A:$O,13,FALSE),0)</f>
        <v>0</v>
      </c>
      <c r="T3185" s="42">
        <f>+IFERROR(VLOOKUP($A3185,'2022'!$A:$O,14,FALSE),0)</f>
        <v>0</v>
      </c>
      <c r="U3185" s="42">
        <f>+IFERROR(VLOOKUP($A3185,'2022'!$A:$O,15,FALSE),0)</f>
        <v>0</v>
      </c>
    </row>
    <row r="3186" spans="1:21" hidden="1" x14ac:dyDescent="0.2">
      <c r="A3186" s="3">
        <v>7301020109</v>
      </c>
      <c r="B3186" s="4" t="s">
        <v>562</v>
      </c>
      <c r="C3186" s="4" t="s">
        <v>9</v>
      </c>
      <c r="D3186" s="4">
        <f t="shared" si="2967"/>
        <v>10</v>
      </c>
      <c r="E3186" s="42">
        <f t="shared" si="2975"/>
        <v>0</v>
      </c>
      <c r="F3186" s="42">
        <f>IFERROR(VLOOKUP($A3186,'2018'!$A$8:$C$209,3,FALSE),0)</f>
        <v>0</v>
      </c>
      <c r="G3186" s="42">
        <f>IFERROR(VLOOKUP($A3186,'2019'!$A$8:$C$282,3,FALSE),0)</f>
        <v>0</v>
      </c>
      <c r="H3186" s="42">
        <f>+IFERROR(VLOOKUP($A3186,'2020'!$A$14:$C$247,3,FALSE),0)</f>
        <v>0</v>
      </c>
      <c r="I3186" s="42">
        <f>+IFERROR(VLOOKUP($A3186,'2021'!$A$12:$C$276,3,FALSE),0)</f>
        <v>0</v>
      </c>
      <c r="J3186" s="42">
        <f>+IFERROR(VLOOKUP($A3186,'2022'!$A:$O,4,FALSE),0)</f>
        <v>0</v>
      </c>
      <c r="K3186" s="42">
        <f>+IFERROR(VLOOKUP($A3186,'2022'!$A:$O,5,FALSE),0)</f>
        <v>0</v>
      </c>
      <c r="L3186" s="42">
        <f>+IFERROR(VLOOKUP($A3186,'2022'!$A:$O,6,FALSE),0)</f>
        <v>0</v>
      </c>
      <c r="M3186" s="42">
        <f>+IFERROR(VLOOKUP($A3186,'2022'!$A:$O,7,FALSE),0)</f>
        <v>0</v>
      </c>
      <c r="N3186" s="42">
        <f>+IFERROR(VLOOKUP($A3186,'2022'!$A:$O,8,FALSE),0)</f>
        <v>0</v>
      </c>
      <c r="O3186" s="42">
        <f>+IFERROR(VLOOKUP($A3186,'2022'!$A:$O,9,FALSE),0)</f>
        <v>0</v>
      </c>
      <c r="P3186" s="42">
        <f>+IFERROR(VLOOKUP($A3186,'2022'!$A:$O,10,FALSE),0)</f>
        <v>0</v>
      </c>
      <c r="Q3186" s="42">
        <f>+IFERROR(VLOOKUP($A3186,'2022'!$A:$O,11,FALSE),0)</f>
        <v>0</v>
      </c>
      <c r="R3186" s="42">
        <f>+IFERROR(VLOOKUP($A3186,'2022'!$A:$O,12,FALSE),0)</f>
        <v>0</v>
      </c>
      <c r="S3186" s="42">
        <f>+IFERROR(VLOOKUP($A3186,'2022'!$A:$O,13,FALSE),0)</f>
        <v>0</v>
      </c>
      <c r="T3186" s="42">
        <f>+IFERROR(VLOOKUP($A3186,'2022'!$A:$O,14,FALSE),0)</f>
        <v>0</v>
      </c>
      <c r="U3186" s="42">
        <f>+IFERROR(VLOOKUP($A3186,'2022'!$A:$O,15,FALSE),0)</f>
        <v>0</v>
      </c>
    </row>
    <row r="3187" spans="1:21" hidden="1" x14ac:dyDescent="0.2">
      <c r="A3187" s="3">
        <v>7301020110</v>
      </c>
      <c r="B3187" s="4" t="s">
        <v>548</v>
      </c>
      <c r="C3187" s="4" t="s">
        <v>9</v>
      </c>
      <c r="D3187" s="4">
        <f t="shared" si="2967"/>
        <v>10</v>
      </c>
      <c r="E3187" s="42">
        <f t="shared" si="2975"/>
        <v>0</v>
      </c>
      <c r="F3187" s="42">
        <f>IFERROR(VLOOKUP($A3187,'2018'!$A$8:$C$209,3,FALSE),0)</f>
        <v>0</v>
      </c>
      <c r="G3187" s="42">
        <f>IFERROR(VLOOKUP($A3187,'2019'!$A$8:$C$282,3,FALSE),0)</f>
        <v>0</v>
      </c>
      <c r="H3187" s="42">
        <f>+IFERROR(VLOOKUP($A3187,'2020'!$A$14:$C$247,3,FALSE),0)</f>
        <v>0</v>
      </c>
      <c r="I3187" s="42">
        <f>+IFERROR(VLOOKUP($A3187,'2021'!$A$12:$C$276,3,FALSE),0)</f>
        <v>0</v>
      </c>
      <c r="J3187" s="42">
        <f>+IFERROR(VLOOKUP($A3187,'2022'!$A:$O,4,FALSE),0)</f>
        <v>0</v>
      </c>
      <c r="K3187" s="42">
        <f>+IFERROR(VLOOKUP($A3187,'2022'!$A:$O,5,FALSE),0)</f>
        <v>0</v>
      </c>
      <c r="L3187" s="42">
        <f>+IFERROR(VLOOKUP($A3187,'2022'!$A:$O,6,FALSE),0)</f>
        <v>0</v>
      </c>
      <c r="M3187" s="42">
        <f>+IFERROR(VLOOKUP($A3187,'2022'!$A:$O,7,FALSE),0)</f>
        <v>0</v>
      </c>
      <c r="N3187" s="42">
        <f>+IFERROR(VLOOKUP($A3187,'2022'!$A:$O,8,FALSE),0)</f>
        <v>0</v>
      </c>
      <c r="O3187" s="42">
        <f>+IFERROR(VLOOKUP($A3187,'2022'!$A:$O,9,FALSE),0)</f>
        <v>0</v>
      </c>
      <c r="P3187" s="42">
        <f>+IFERROR(VLOOKUP($A3187,'2022'!$A:$O,10,FALSE),0)</f>
        <v>0</v>
      </c>
      <c r="Q3187" s="42">
        <f>+IFERROR(VLOOKUP($A3187,'2022'!$A:$O,11,FALSE),0)</f>
        <v>0</v>
      </c>
      <c r="R3187" s="42">
        <f>+IFERROR(VLOOKUP($A3187,'2022'!$A:$O,12,FALSE),0)</f>
        <v>0</v>
      </c>
      <c r="S3187" s="42">
        <f>+IFERROR(VLOOKUP($A3187,'2022'!$A:$O,13,FALSE),0)</f>
        <v>0</v>
      </c>
      <c r="T3187" s="42">
        <f>+IFERROR(VLOOKUP($A3187,'2022'!$A:$O,14,FALSE),0)</f>
        <v>0</v>
      </c>
      <c r="U3187" s="42">
        <f>+IFERROR(VLOOKUP($A3187,'2022'!$A:$O,15,FALSE),0)</f>
        <v>0</v>
      </c>
    </row>
    <row r="3188" spans="1:21" hidden="1" x14ac:dyDescent="0.2">
      <c r="A3188" s="3">
        <v>7301020111</v>
      </c>
      <c r="B3188" s="4" t="s">
        <v>549</v>
      </c>
      <c r="C3188" s="4" t="s">
        <v>9</v>
      </c>
      <c r="D3188" s="4">
        <f t="shared" si="2967"/>
        <v>10</v>
      </c>
      <c r="E3188" s="42">
        <f t="shared" si="2975"/>
        <v>0</v>
      </c>
      <c r="F3188" s="42">
        <f>IFERROR(VLOOKUP($A3188,'2018'!$A$8:$C$209,3,FALSE),0)</f>
        <v>0</v>
      </c>
      <c r="G3188" s="42">
        <f>IFERROR(VLOOKUP($A3188,'2019'!$A$8:$C$282,3,FALSE),0)</f>
        <v>0</v>
      </c>
      <c r="H3188" s="42">
        <f>+IFERROR(VLOOKUP($A3188,'2020'!$A$14:$C$247,3,FALSE),0)</f>
        <v>0</v>
      </c>
      <c r="I3188" s="42">
        <f>+IFERROR(VLOOKUP($A3188,'2021'!$A$12:$C$276,3,FALSE),0)</f>
        <v>0</v>
      </c>
      <c r="J3188" s="42">
        <f>+IFERROR(VLOOKUP($A3188,'2022'!$A:$O,4,FALSE),0)</f>
        <v>0</v>
      </c>
      <c r="K3188" s="42">
        <f>+IFERROR(VLOOKUP($A3188,'2022'!$A:$O,5,FALSE),0)</f>
        <v>0</v>
      </c>
      <c r="L3188" s="42">
        <f>+IFERROR(VLOOKUP($A3188,'2022'!$A:$O,6,FALSE),0)</f>
        <v>0</v>
      </c>
      <c r="M3188" s="42">
        <f>+IFERROR(VLOOKUP($A3188,'2022'!$A:$O,7,FALSE),0)</f>
        <v>0</v>
      </c>
      <c r="N3188" s="42">
        <f>+IFERROR(VLOOKUP($A3188,'2022'!$A:$O,8,FALSE),0)</f>
        <v>0</v>
      </c>
      <c r="O3188" s="42">
        <f>+IFERROR(VLOOKUP($A3188,'2022'!$A:$O,9,FALSE),0)</f>
        <v>0</v>
      </c>
      <c r="P3188" s="42">
        <f>+IFERROR(VLOOKUP($A3188,'2022'!$A:$O,10,FALSE),0)</f>
        <v>0</v>
      </c>
      <c r="Q3188" s="42">
        <f>+IFERROR(VLOOKUP($A3188,'2022'!$A:$O,11,FALSE),0)</f>
        <v>0</v>
      </c>
      <c r="R3188" s="42">
        <f>+IFERROR(VLOOKUP($A3188,'2022'!$A:$O,12,FALSE),0)</f>
        <v>0</v>
      </c>
      <c r="S3188" s="42">
        <f>+IFERROR(VLOOKUP($A3188,'2022'!$A:$O,13,FALSE),0)</f>
        <v>0</v>
      </c>
      <c r="T3188" s="42">
        <f>+IFERROR(VLOOKUP($A3188,'2022'!$A:$O,14,FALSE),0)</f>
        <v>0</v>
      </c>
      <c r="U3188" s="42">
        <f>+IFERROR(VLOOKUP($A3188,'2022'!$A:$O,15,FALSE),0)</f>
        <v>0</v>
      </c>
    </row>
    <row r="3189" spans="1:21" hidden="1" x14ac:dyDescent="0.2">
      <c r="A3189" s="3">
        <v>7301020112</v>
      </c>
      <c r="B3189" s="4" t="s">
        <v>553</v>
      </c>
      <c r="C3189" s="4" t="s">
        <v>9</v>
      </c>
      <c r="D3189" s="4">
        <f t="shared" si="2967"/>
        <v>10</v>
      </c>
      <c r="E3189" s="42">
        <f t="shared" si="2975"/>
        <v>0</v>
      </c>
      <c r="F3189" s="42">
        <f>IFERROR(VLOOKUP($A3189,'2018'!$A$8:$C$209,3,FALSE),0)</f>
        <v>0</v>
      </c>
      <c r="G3189" s="42">
        <f>IFERROR(VLOOKUP($A3189,'2019'!$A$8:$C$282,3,FALSE),0)</f>
        <v>0</v>
      </c>
      <c r="H3189" s="42">
        <f>+IFERROR(VLOOKUP($A3189,'2020'!$A$14:$C$247,3,FALSE),0)</f>
        <v>0</v>
      </c>
      <c r="I3189" s="42">
        <f>+IFERROR(VLOOKUP($A3189,'2021'!$A$12:$C$276,3,FALSE),0)</f>
        <v>0</v>
      </c>
      <c r="J3189" s="42">
        <f>+IFERROR(VLOOKUP($A3189,'2022'!$A:$O,4,FALSE),0)</f>
        <v>0</v>
      </c>
      <c r="K3189" s="42">
        <f>+IFERROR(VLOOKUP($A3189,'2022'!$A:$O,5,FALSE),0)</f>
        <v>0</v>
      </c>
      <c r="L3189" s="42">
        <f>+IFERROR(VLOOKUP($A3189,'2022'!$A:$O,6,FALSE),0)</f>
        <v>0</v>
      </c>
      <c r="M3189" s="42">
        <f>+IFERROR(VLOOKUP($A3189,'2022'!$A:$O,7,FALSE),0)</f>
        <v>0</v>
      </c>
      <c r="N3189" s="42">
        <f>+IFERROR(VLOOKUP($A3189,'2022'!$A:$O,8,FALSE),0)</f>
        <v>0</v>
      </c>
      <c r="O3189" s="42">
        <f>+IFERROR(VLOOKUP($A3189,'2022'!$A:$O,9,FALSE),0)</f>
        <v>0</v>
      </c>
      <c r="P3189" s="42">
        <f>+IFERROR(VLOOKUP($A3189,'2022'!$A:$O,10,FALSE),0)</f>
        <v>0</v>
      </c>
      <c r="Q3189" s="42">
        <f>+IFERROR(VLOOKUP($A3189,'2022'!$A:$O,11,FALSE),0)</f>
        <v>0</v>
      </c>
      <c r="R3189" s="42">
        <f>+IFERROR(VLOOKUP($A3189,'2022'!$A:$O,12,FALSE),0)</f>
        <v>0</v>
      </c>
      <c r="S3189" s="42">
        <f>+IFERROR(VLOOKUP($A3189,'2022'!$A:$O,13,FALSE),0)</f>
        <v>0</v>
      </c>
      <c r="T3189" s="42">
        <f>+IFERROR(VLOOKUP($A3189,'2022'!$A:$O,14,FALSE),0)</f>
        <v>0</v>
      </c>
      <c r="U3189" s="42">
        <f>+IFERROR(VLOOKUP($A3189,'2022'!$A:$O,15,FALSE),0)</f>
        <v>0</v>
      </c>
    </row>
    <row r="3190" spans="1:21" hidden="1" x14ac:dyDescent="0.2">
      <c r="A3190" s="3">
        <v>7301020113</v>
      </c>
      <c r="B3190" s="4" t="s">
        <v>554</v>
      </c>
      <c r="C3190" s="4" t="s">
        <v>9</v>
      </c>
      <c r="D3190" s="4">
        <f t="shared" si="2967"/>
        <v>10</v>
      </c>
      <c r="E3190" s="42">
        <f t="shared" si="2975"/>
        <v>0</v>
      </c>
      <c r="F3190" s="42">
        <f>IFERROR(VLOOKUP($A3190,'2018'!$A$8:$C$209,3,FALSE),0)</f>
        <v>0</v>
      </c>
      <c r="G3190" s="42">
        <f>IFERROR(VLOOKUP($A3190,'2019'!$A$8:$C$282,3,FALSE),0)</f>
        <v>0</v>
      </c>
      <c r="H3190" s="42">
        <f>+IFERROR(VLOOKUP($A3190,'2020'!$A$14:$C$247,3,FALSE),0)</f>
        <v>0</v>
      </c>
      <c r="I3190" s="42">
        <f>+IFERROR(VLOOKUP($A3190,'2021'!$A$12:$C$276,3,FALSE),0)</f>
        <v>0</v>
      </c>
      <c r="J3190" s="42">
        <f>+IFERROR(VLOOKUP($A3190,'2022'!$A:$O,4,FALSE),0)</f>
        <v>0</v>
      </c>
      <c r="K3190" s="42">
        <f>+IFERROR(VLOOKUP($A3190,'2022'!$A:$O,5,FALSE),0)</f>
        <v>0</v>
      </c>
      <c r="L3190" s="42">
        <f>+IFERROR(VLOOKUP($A3190,'2022'!$A:$O,6,FALSE),0)</f>
        <v>0</v>
      </c>
      <c r="M3190" s="42">
        <f>+IFERROR(VLOOKUP($A3190,'2022'!$A:$O,7,FALSE),0)</f>
        <v>0</v>
      </c>
      <c r="N3190" s="42">
        <f>+IFERROR(VLOOKUP($A3190,'2022'!$A:$O,8,FALSE),0)</f>
        <v>0</v>
      </c>
      <c r="O3190" s="42">
        <f>+IFERROR(VLOOKUP($A3190,'2022'!$A:$O,9,FALSE),0)</f>
        <v>0</v>
      </c>
      <c r="P3190" s="42">
        <f>+IFERROR(VLOOKUP($A3190,'2022'!$A:$O,10,FALSE),0)</f>
        <v>0</v>
      </c>
      <c r="Q3190" s="42">
        <f>+IFERROR(VLOOKUP($A3190,'2022'!$A:$O,11,FALSE),0)</f>
        <v>0</v>
      </c>
      <c r="R3190" s="42">
        <f>+IFERROR(VLOOKUP($A3190,'2022'!$A:$O,12,FALSE),0)</f>
        <v>0</v>
      </c>
      <c r="S3190" s="42">
        <f>+IFERROR(VLOOKUP($A3190,'2022'!$A:$O,13,FALSE),0)</f>
        <v>0</v>
      </c>
      <c r="T3190" s="42">
        <f>+IFERROR(VLOOKUP($A3190,'2022'!$A:$O,14,FALSE),0)</f>
        <v>0</v>
      </c>
      <c r="U3190" s="42">
        <f>+IFERROR(VLOOKUP($A3190,'2022'!$A:$O,15,FALSE),0)</f>
        <v>0</v>
      </c>
    </row>
    <row r="3191" spans="1:21" hidden="1" x14ac:dyDescent="0.2">
      <c r="A3191" s="3">
        <v>7301020114</v>
      </c>
      <c r="B3191" s="4" t="s">
        <v>547</v>
      </c>
      <c r="C3191" s="4" t="s">
        <v>9</v>
      </c>
      <c r="D3191" s="4">
        <f t="shared" si="2967"/>
        <v>10</v>
      </c>
      <c r="E3191" s="42">
        <f t="shared" si="2975"/>
        <v>0</v>
      </c>
      <c r="F3191" s="42">
        <f>IFERROR(VLOOKUP($A3191,'2018'!$A$8:$C$209,3,FALSE),0)</f>
        <v>0</v>
      </c>
      <c r="G3191" s="42">
        <f>IFERROR(VLOOKUP($A3191,'2019'!$A$8:$C$282,3,FALSE),0)</f>
        <v>0</v>
      </c>
      <c r="H3191" s="42">
        <f>+IFERROR(VLOOKUP($A3191,'2020'!$A$14:$C$247,3,FALSE),0)</f>
        <v>0</v>
      </c>
      <c r="I3191" s="42">
        <f>+IFERROR(VLOOKUP($A3191,'2021'!$A$12:$C$276,3,FALSE),0)</f>
        <v>0</v>
      </c>
      <c r="J3191" s="42">
        <f>+IFERROR(VLOOKUP($A3191,'2022'!$A:$O,4,FALSE),0)</f>
        <v>0</v>
      </c>
      <c r="K3191" s="42">
        <f>+IFERROR(VLOOKUP($A3191,'2022'!$A:$O,5,FALSE),0)</f>
        <v>0</v>
      </c>
      <c r="L3191" s="42">
        <f>+IFERROR(VLOOKUP($A3191,'2022'!$A:$O,6,FALSE),0)</f>
        <v>0</v>
      </c>
      <c r="M3191" s="42">
        <f>+IFERROR(VLOOKUP($A3191,'2022'!$A:$O,7,FALSE),0)</f>
        <v>0</v>
      </c>
      <c r="N3191" s="42">
        <f>+IFERROR(VLOOKUP($A3191,'2022'!$A:$O,8,FALSE),0)</f>
        <v>0</v>
      </c>
      <c r="O3191" s="42">
        <f>+IFERROR(VLOOKUP($A3191,'2022'!$A:$O,9,FALSE),0)</f>
        <v>0</v>
      </c>
      <c r="P3191" s="42">
        <f>+IFERROR(VLOOKUP($A3191,'2022'!$A:$O,10,FALSE),0)</f>
        <v>0</v>
      </c>
      <c r="Q3191" s="42">
        <f>+IFERROR(VLOOKUP($A3191,'2022'!$A:$O,11,FALSE),0)</f>
        <v>0</v>
      </c>
      <c r="R3191" s="42">
        <f>+IFERROR(VLOOKUP($A3191,'2022'!$A:$O,12,FALSE),0)</f>
        <v>0</v>
      </c>
      <c r="S3191" s="42">
        <f>+IFERROR(VLOOKUP($A3191,'2022'!$A:$O,13,FALSE),0)</f>
        <v>0</v>
      </c>
      <c r="T3191" s="42">
        <f>+IFERROR(VLOOKUP($A3191,'2022'!$A:$O,14,FALSE),0)</f>
        <v>0</v>
      </c>
      <c r="U3191" s="42">
        <f>+IFERROR(VLOOKUP($A3191,'2022'!$A:$O,15,FALSE),0)</f>
        <v>0</v>
      </c>
    </row>
    <row r="3192" spans="1:21" hidden="1" x14ac:dyDescent="0.2">
      <c r="A3192" s="3">
        <v>7301020115</v>
      </c>
      <c r="B3192" s="4" t="s">
        <v>564</v>
      </c>
      <c r="C3192" s="4" t="s">
        <v>9</v>
      </c>
      <c r="D3192" s="4">
        <f t="shared" si="2967"/>
        <v>10</v>
      </c>
      <c r="E3192" s="42">
        <f t="shared" si="2975"/>
        <v>0</v>
      </c>
      <c r="F3192" s="42">
        <f>IFERROR(VLOOKUP($A3192,'2018'!$A$8:$C$209,3,FALSE),0)</f>
        <v>0</v>
      </c>
      <c r="G3192" s="42">
        <f>IFERROR(VLOOKUP($A3192,'2019'!$A$8:$C$282,3,FALSE),0)</f>
        <v>0</v>
      </c>
      <c r="H3192" s="42">
        <f>+IFERROR(VLOOKUP($A3192,'2020'!$A$14:$C$247,3,FALSE),0)</f>
        <v>0</v>
      </c>
      <c r="I3192" s="42">
        <f>+IFERROR(VLOOKUP($A3192,'2021'!$A$12:$C$276,3,FALSE),0)</f>
        <v>0</v>
      </c>
      <c r="J3192" s="42">
        <f>+IFERROR(VLOOKUP($A3192,'2022'!$A:$O,4,FALSE),0)</f>
        <v>0</v>
      </c>
      <c r="K3192" s="42">
        <f>+IFERROR(VLOOKUP($A3192,'2022'!$A:$O,5,FALSE),0)</f>
        <v>0</v>
      </c>
      <c r="L3192" s="42">
        <f>+IFERROR(VLOOKUP($A3192,'2022'!$A:$O,6,FALSE),0)</f>
        <v>0</v>
      </c>
      <c r="M3192" s="42">
        <f>+IFERROR(VLOOKUP($A3192,'2022'!$A:$O,7,FALSE),0)</f>
        <v>0</v>
      </c>
      <c r="N3192" s="42">
        <f>+IFERROR(VLOOKUP($A3192,'2022'!$A:$O,8,FALSE),0)</f>
        <v>0</v>
      </c>
      <c r="O3192" s="42">
        <f>+IFERROR(VLOOKUP($A3192,'2022'!$A:$O,9,FALSE),0)</f>
        <v>0</v>
      </c>
      <c r="P3192" s="42">
        <f>+IFERROR(VLOOKUP($A3192,'2022'!$A:$O,10,FALSE),0)</f>
        <v>0</v>
      </c>
      <c r="Q3192" s="42">
        <f>+IFERROR(VLOOKUP($A3192,'2022'!$A:$O,11,FALSE),0)</f>
        <v>0</v>
      </c>
      <c r="R3192" s="42">
        <f>+IFERROR(VLOOKUP($A3192,'2022'!$A:$O,12,FALSE),0)</f>
        <v>0</v>
      </c>
      <c r="S3192" s="42">
        <f>+IFERROR(VLOOKUP($A3192,'2022'!$A:$O,13,FALSE),0)</f>
        <v>0</v>
      </c>
      <c r="T3192" s="42">
        <f>+IFERROR(VLOOKUP($A3192,'2022'!$A:$O,14,FALSE),0)</f>
        <v>0</v>
      </c>
      <c r="U3192" s="42">
        <f>+IFERROR(VLOOKUP($A3192,'2022'!$A:$O,15,FALSE),0)</f>
        <v>0</v>
      </c>
    </row>
    <row r="3193" spans="1:21" hidden="1" x14ac:dyDescent="0.2">
      <c r="A3193" s="3">
        <v>7301020116</v>
      </c>
      <c r="B3193" s="4" t="s">
        <v>552</v>
      </c>
      <c r="C3193" s="4" t="s">
        <v>9</v>
      </c>
      <c r="D3193" s="4">
        <f t="shared" si="2967"/>
        <v>10</v>
      </c>
      <c r="E3193" s="42">
        <f t="shared" si="2975"/>
        <v>0</v>
      </c>
      <c r="F3193" s="42">
        <f>IFERROR(VLOOKUP($A3193,'2018'!$A$8:$C$209,3,FALSE),0)</f>
        <v>0</v>
      </c>
      <c r="G3193" s="42">
        <f>IFERROR(VLOOKUP($A3193,'2019'!$A$8:$C$282,3,FALSE),0)</f>
        <v>0</v>
      </c>
      <c r="H3193" s="42">
        <f>+IFERROR(VLOOKUP($A3193,'2020'!$A$14:$C$247,3,FALSE),0)</f>
        <v>0</v>
      </c>
      <c r="I3193" s="42">
        <f>+IFERROR(VLOOKUP($A3193,'2021'!$A$12:$C$276,3,FALSE),0)</f>
        <v>0</v>
      </c>
      <c r="J3193" s="42">
        <f>+IFERROR(VLOOKUP($A3193,'2022'!$A:$O,4,FALSE),0)</f>
        <v>0</v>
      </c>
      <c r="K3193" s="42">
        <f>+IFERROR(VLOOKUP($A3193,'2022'!$A:$O,5,FALSE),0)</f>
        <v>0</v>
      </c>
      <c r="L3193" s="42">
        <f>+IFERROR(VLOOKUP($A3193,'2022'!$A:$O,6,FALSE),0)</f>
        <v>0</v>
      </c>
      <c r="M3193" s="42">
        <f>+IFERROR(VLOOKUP($A3193,'2022'!$A:$O,7,FALSE),0)</f>
        <v>0</v>
      </c>
      <c r="N3193" s="42">
        <f>+IFERROR(VLOOKUP($A3193,'2022'!$A:$O,8,FALSE),0)</f>
        <v>0</v>
      </c>
      <c r="O3193" s="42">
        <f>+IFERROR(VLOOKUP($A3193,'2022'!$A:$O,9,FALSE),0)</f>
        <v>0</v>
      </c>
      <c r="P3193" s="42">
        <f>+IFERROR(VLOOKUP($A3193,'2022'!$A:$O,10,FALSE),0)</f>
        <v>0</v>
      </c>
      <c r="Q3193" s="42">
        <f>+IFERROR(VLOOKUP($A3193,'2022'!$A:$O,11,FALSE),0)</f>
        <v>0</v>
      </c>
      <c r="R3193" s="42">
        <f>+IFERROR(VLOOKUP($A3193,'2022'!$A:$O,12,FALSE),0)</f>
        <v>0</v>
      </c>
      <c r="S3193" s="42">
        <f>+IFERROR(VLOOKUP($A3193,'2022'!$A:$O,13,FALSE),0)</f>
        <v>0</v>
      </c>
      <c r="T3193" s="42">
        <f>+IFERROR(VLOOKUP($A3193,'2022'!$A:$O,14,FALSE),0)</f>
        <v>0</v>
      </c>
      <c r="U3193" s="42">
        <f>+IFERROR(VLOOKUP($A3193,'2022'!$A:$O,15,FALSE),0)</f>
        <v>0</v>
      </c>
    </row>
    <row r="3194" spans="1:21" hidden="1" x14ac:dyDescent="0.2">
      <c r="A3194" s="3">
        <v>7301020117</v>
      </c>
      <c r="B3194" s="4" t="s">
        <v>565</v>
      </c>
      <c r="C3194" s="4" t="s">
        <v>9</v>
      </c>
      <c r="D3194" s="4">
        <f t="shared" si="2967"/>
        <v>10</v>
      </c>
      <c r="E3194" s="42">
        <f t="shared" si="2975"/>
        <v>0</v>
      </c>
      <c r="F3194" s="42">
        <f>IFERROR(VLOOKUP($A3194,'2018'!$A$8:$C$209,3,FALSE),0)</f>
        <v>0</v>
      </c>
      <c r="G3194" s="42">
        <f>IFERROR(VLOOKUP($A3194,'2019'!$A$8:$C$282,3,FALSE),0)</f>
        <v>0</v>
      </c>
      <c r="H3194" s="42">
        <f>+IFERROR(VLOOKUP($A3194,'2020'!$A$14:$C$247,3,FALSE),0)</f>
        <v>0</v>
      </c>
      <c r="I3194" s="42">
        <f>+IFERROR(VLOOKUP($A3194,'2021'!$A$12:$C$276,3,FALSE),0)</f>
        <v>0</v>
      </c>
      <c r="J3194" s="42">
        <f>+IFERROR(VLOOKUP($A3194,'2022'!$A:$O,4,FALSE),0)</f>
        <v>0</v>
      </c>
      <c r="K3194" s="42">
        <f>+IFERROR(VLOOKUP($A3194,'2022'!$A:$O,5,FALSE),0)</f>
        <v>0</v>
      </c>
      <c r="L3194" s="42">
        <f>+IFERROR(VLOOKUP($A3194,'2022'!$A:$O,6,FALSE),0)</f>
        <v>0</v>
      </c>
      <c r="M3194" s="42">
        <f>+IFERROR(VLOOKUP($A3194,'2022'!$A:$O,7,FALSE),0)</f>
        <v>0</v>
      </c>
      <c r="N3194" s="42">
        <f>+IFERROR(VLOOKUP($A3194,'2022'!$A:$O,8,FALSE),0)</f>
        <v>0</v>
      </c>
      <c r="O3194" s="42">
        <f>+IFERROR(VLOOKUP($A3194,'2022'!$A:$O,9,FALSE),0)</f>
        <v>0</v>
      </c>
      <c r="P3194" s="42">
        <f>+IFERROR(VLOOKUP($A3194,'2022'!$A:$O,10,FALSE),0)</f>
        <v>0</v>
      </c>
      <c r="Q3194" s="42">
        <f>+IFERROR(VLOOKUP($A3194,'2022'!$A:$O,11,FALSE),0)</f>
        <v>0</v>
      </c>
      <c r="R3194" s="42">
        <f>+IFERROR(VLOOKUP($A3194,'2022'!$A:$O,12,FALSE),0)</f>
        <v>0</v>
      </c>
      <c r="S3194" s="42">
        <f>+IFERROR(VLOOKUP($A3194,'2022'!$A:$O,13,FALSE),0)</f>
        <v>0</v>
      </c>
      <c r="T3194" s="42">
        <f>+IFERROR(VLOOKUP($A3194,'2022'!$A:$O,14,FALSE),0)</f>
        <v>0</v>
      </c>
      <c r="U3194" s="42">
        <f>+IFERROR(VLOOKUP($A3194,'2022'!$A:$O,15,FALSE),0)</f>
        <v>0</v>
      </c>
    </row>
    <row r="3195" spans="1:21" hidden="1" x14ac:dyDescent="0.2">
      <c r="A3195" s="3">
        <v>7301020118</v>
      </c>
      <c r="B3195" s="4" t="s">
        <v>566</v>
      </c>
      <c r="C3195" s="4" t="s">
        <v>9</v>
      </c>
      <c r="D3195" s="4">
        <f t="shared" si="2967"/>
        <v>10</v>
      </c>
      <c r="E3195" s="42">
        <f t="shared" si="2975"/>
        <v>0</v>
      </c>
      <c r="F3195" s="42">
        <f>IFERROR(VLOOKUP($A3195,'2018'!$A$8:$C$209,3,FALSE),0)</f>
        <v>0</v>
      </c>
      <c r="G3195" s="42">
        <f>IFERROR(VLOOKUP($A3195,'2019'!$A$8:$C$282,3,FALSE),0)</f>
        <v>0</v>
      </c>
      <c r="H3195" s="42">
        <f>+IFERROR(VLOOKUP($A3195,'2020'!$A$14:$C$247,3,FALSE),0)</f>
        <v>0</v>
      </c>
      <c r="I3195" s="42">
        <f>+IFERROR(VLOOKUP($A3195,'2021'!$A$12:$C$276,3,FALSE),0)</f>
        <v>0</v>
      </c>
      <c r="J3195" s="42">
        <f>+IFERROR(VLOOKUP($A3195,'2022'!$A:$O,4,FALSE),0)</f>
        <v>0</v>
      </c>
      <c r="K3195" s="42">
        <f>+IFERROR(VLOOKUP($A3195,'2022'!$A:$O,5,FALSE),0)</f>
        <v>0</v>
      </c>
      <c r="L3195" s="42">
        <f>+IFERROR(VLOOKUP($A3195,'2022'!$A:$O,6,FALSE),0)</f>
        <v>0</v>
      </c>
      <c r="M3195" s="42">
        <f>+IFERROR(VLOOKUP($A3195,'2022'!$A:$O,7,FALSE),0)</f>
        <v>0</v>
      </c>
      <c r="N3195" s="42">
        <f>+IFERROR(VLOOKUP($A3195,'2022'!$A:$O,8,FALSE),0)</f>
        <v>0</v>
      </c>
      <c r="O3195" s="42">
        <f>+IFERROR(VLOOKUP($A3195,'2022'!$A:$O,9,FALSE),0)</f>
        <v>0</v>
      </c>
      <c r="P3195" s="42">
        <f>+IFERROR(VLOOKUP($A3195,'2022'!$A:$O,10,FALSE),0)</f>
        <v>0</v>
      </c>
      <c r="Q3195" s="42">
        <f>+IFERROR(VLOOKUP($A3195,'2022'!$A:$O,11,FALSE),0)</f>
        <v>0</v>
      </c>
      <c r="R3195" s="42">
        <f>+IFERROR(VLOOKUP($A3195,'2022'!$A:$O,12,FALSE),0)</f>
        <v>0</v>
      </c>
      <c r="S3195" s="42">
        <f>+IFERROR(VLOOKUP($A3195,'2022'!$A:$O,13,FALSE),0)</f>
        <v>0</v>
      </c>
      <c r="T3195" s="42">
        <f>+IFERROR(VLOOKUP($A3195,'2022'!$A:$O,14,FALSE),0)</f>
        <v>0</v>
      </c>
      <c r="U3195" s="42">
        <f>+IFERROR(VLOOKUP($A3195,'2022'!$A:$O,15,FALSE),0)</f>
        <v>0</v>
      </c>
    </row>
    <row r="3196" spans="1:21" hidden="1" x14ac:dyDescent="0.2">
      <c r="A3196" s="3">
        <v>7301020119</v>
      </c>
      <c r="B3196" s="4" t="s">
        <v>567</v>
      </c>
      <c r="C3196" s="4" t="s">
        <v>9</v>
      </c>
      <c r="D3196" s="4">
        <f t="shared" si="2967"/>
        <v>10</v>
      </c>
      <c r="E3196" s="42">
        <f t="shared" si="2975"/>
        <v>0</v>
      </c>
      <c r="F3196" s="42">
        <f>IFERROR(VLOOKUP($A3196,'2018'!$A$8:$C$209,3,FALSE),0)</f>
        <v>0</v>
      </c>
      <c r="G3196" s="42">
        <f>IFERROR(VLOOKUP($A3196,'2019'!$A$8:$C$282,3,FALSE),0)</f>
        <v>0</v>
      </c>
      <c r="H3196" s="42">
        <f>+IFERROR(VLOOKUP($A3196,'2020'!$A$14:$C$247,3,FALSE),0)</f>
        <v>0</v>
      </c>
      <c r="I3196" s="42">
        <f>+IFERROR(VLOOKUP($A3196,'2021'!$A$12:$C$276,3,FALSE),0)</f>
        <v>0</v>
      </c>
      <c r="J3196" s="42">
        <f>+IFERROR(VLOOKUP($A3196,'2022'!$A:$O,4,FALSE),0)</f>
        <v>0</v>
      </c>
      <c r="K3196" s="42">
        <f>+IFERROR(VLOOKUP($A3196,'2022'!$A:$O,5,FALSE),0)</f>
        <v>0</v>
      </c>
      <c r="L3196" s="42">
        <f>+IFERROR(VLOOKUP($A3196,'2022'!$A:$O,6,FALSE),0)</f>
        <v>0</v>
      </c>
      <c r="M3196" s="42">
        <f>+IFERROR(VLOOKUP($A3196,'2022'!$A:$O,7,FALSE),0)</f>
        <v>0</v>
      </c>
      <c r="N3196" s="42">
        <f>+IFERROR(VLOOKUP($A3196,'2022'!$A:$O,8,FALSE),0)</f>
        <v>0</v>
      </c>
      <c r="O3196" s="42">
        <f>+IFERROR(VLOOKUP($A3196,'2022'!$A:$O,9,FALSE),0)</f>
        <v>0</v>
      </c>
      <c r="P3196" s="42">
        <f>+IFERROR(VLOOKUP($A3196,'2022'!$A:$O,10,FALSE),0)</f>
        <v>0</v>
      </c>
      <c r="Q3196" s="42">
        <f>+IFERROR(VLOOKUP($A3196,'2022'!$A:$O,11,FALSE),0)</f>
        <v>0</v>
      </c>
      <c r="R3196" s="42">
        <f>+IFERROR(VLOOKUP($A3196,'2022'!$A:$O,12,FALSE),0)</f>
        <v>0</v>
      </c>
      <c r="S3196" s="42">
        <f>+IFERROR(VLOOKUP($A3196,'2022'!$A:$O,13,FALSE),0)</f>
        <v>0</v>
      </c>
      <c r="T3196" s="42">
        <f>+IFERROR(VLOOKUP($A3196,'2022'!$A:$O,14,FALSE),0)</f>
        <v>0</v>
      </c>
      <c r="U3196" s="42">
        <f>+IFERROR(VLOOKUP($A3196,'2022'!$A:$O,15,FALSE),0)</f>
        <v>0</v>
      </c>
    </row>
    <row r="3197" spans="1:21" ht="12" hidden="1" customHeight="1" x14ac:dyDescent="0.2">
      <c r="A3197" s="3">
        <v>7301020120</v>
      </c>
      <c r="B3197" s="4" t="s">
        <v>551</v>
      </c>
      <c r="C3197" s="4" t="s">
        <v>9</v>
      </c>
      <c r="D3197" s="4">
        <f t="shared" si="2967"/>
        <v>10</v>
      </c>
      <c r="E3197" s="42">
        <f t="shared" si="2975"/>
        <v>0</v>
      </c>
      <c r="F3197" s="42">
        <f>IFERROR(VLOOKUP($A3197,'2018'!$A$8:$C$209,3,FALSE),0)</f>
        <v>0</v>
      </c>
      <c r="G3197" s="42">
        <f>IFERROR(VLOOKUP($A3197,'2019'!$A$8:$C$282,3,FALSE),0)</f>
        <v>0</v>
      </c>
      <c r="H3197" s="42">
        <f>+IFERROR(VLOOKUP($A3197,'2020'!$A$14:$C$247,3,FALSE),0)</f>
        <v>0</v>
      </c>
      <c r="I3197" s="42">
        <f>+IFERROR(VLOOKUP($A3197,'2021'!$A$12:$C$276,3,FALSE),0)</f>
        <v>0</v>
      </c>
      <c r="J3197" s="42">
        <f>+IFERROR(VLOOKUP($A3197,'2022'!$A:$O,4,FALSE),0)</f>
        <v>0</v>
      </c>
      <c r="K3197" s="42">
        <f>+IFERROR(VLOOKUP($A3197,'2022'!$A:$O,5,FALSE),0)</f>
        <v>0</v>
      </c>
      <c r="L3197" s="42">
        <f>+IFERROR(VLOOKUP($A3197,'2022'!$A:$O,6,FALSE),0)</f>
        <v>0</v>
      </c>
      <c r="M3197" s="42">
        <f>+IFERROR(VLOOKUP($A3197,'2022'!$A:$O,7,FALSE),0)</f>
        <v>0</v>
      </c>
      <c r="N3197" s="42">
        <f>+IFERROR(VLOOKUP($A3197,'2022'!$A:$O,8,FALSE),0)</f>
        <v>0</v>
      </c>
      <c r="O3197" s="42">
        <f>+IFERROR(VLOOKUP($A3197,'2022'!$A:$O,9,FALSE),0)</f>
        <v>0</v>
      </c>
      <c r="P3197" s="42">
        <f>+IFERROR(VLOOKUP($A3197,'2022'!$A:$O,10,FALSE),0)</f>
        <v>0</v>
      </c>
      <c r="Q3197" s="42">
        <f>+IFERROR(VLOOKUP($A3197,'2022'!$A:$O,11,FALSE),0)</f>
        <v>0</v>
      </c>
      <c r="R3197" s="42">
        <f>+IFERROR(VLOOKUP($A3197,'2022'!$A:$O,12,FALSE),0)</f>
        <v>0</v>
      </c>
      <c r="S3197" s="42">
        <f>+IFERROR(VLOOKUP($A3197,'2022'!$A:$O,13,FALSE),0)</f>
        <v>0</v>
      </c>
      <c r="T3197" s="42">
        <f>+IFERROR(VLOOKUP($A3197,'2022'!$A:$O,14,FALSE),0)</f>
        <v>0</v>
      </c>
      <c r="U3197" s="42">
        <f>+IFERROR(VLOOKUP($A3197,'2022'!$A:$O,15,FALSE),0)</f>
        <v>0</v>
      </c>
    </row>
    <row r="3198" spans="1:21" ht="12" hidden="1" customHeight="1" x14ac:dyDescent="0.2">
      <c r="A3198" s="3">
        <v>7301020121</v>
      </c>
      <c r="B3198" s="4" t="s">
        <v>568</v>
      </c>
      <c r="C3198" s="4" t="s">
        <v>9</v>
      </c>
      <c r="D3198" s="4">
        <f t="shared" si="2967"/>
        <v>10</v>
      </c>
      <c r="E3198" s="42">
        <f t="shared" si="2975"/>
        <v>0</v>
      </c>
      <c r="F3198" s="42">
        <f>IFERROR(VLOOKUP($A3198,'2018'!$A$8:$C$209,3,FALSE),0)</f>
        <v>0</v>
      </c>
      <c r="G3198" s="42">
        <f>IFERROR(VLOOKUP($A3198,'2019'!$A$8:$C$282,3,FALSE),0)</f>
        <v>0</v>
      </c>
      <c r="H3198" s="42">
        <f>+IFERROR(VLOOKUP($A3198,'2020'!$A$14:$C$247,3,FALSE),0)</f>
        <v>0</v>
      </c>
      <c r="I3198" s="42">
        <f>+IFERROR(VLOOKUP($A3198,'2021'!$A$12:$C$276,3,FALSE),0)</f>
        <v>0</v>
      </c>
      <c r="J3198" s="42">
        <f>+IFERROR(VLOOKUP($A3198,'2022'!$A:$O,4,FALSE),0)</f>
        <v>0</v>
      </c>
      <c r="K3198" s="42">
        <f>+IFERROR(VLOOKUP($A3198,'2022'!$A:$O,5,FALSE),0)</f>
        <v>0</v>
      </c>
      <c r="L3198" s="42">
        <f>+IFERROR(VLOOKUP($A3198,'2022'!$A:$O,6,FALSE),0)</f>
        <v>0</v>
      </c>
      <c r="M3198" s="42">
        <f>+IFERROR(VLOOKUP($A3198,'2022'!$A:$O,7,FALSE),0)</f>
        <v>0</v>
      </c>
      <c r="N3198" s="42">
        <f>+IFERROR(VLOOKUP($A3198,'2022'!$A:$O,8,FALSE),0)</f>
        <v>0</v>
      </c>
      <c r="O3198" s="42">
        <f>+IFERROR(VLOOKUP($A3198,'2022'!$A:$O,9,FALSE),0)</f>
        <v>0</v>
      </c>
      <c r="P3198" s="42">
        <f>+IFERROR(VLOOKUP($A3198,'2022'!$A:$O,10,FALSE),0)</f>
        <v>0</v>
      </c>
      <c r="Q3198" s="42">
        <f>+IFERROR(VLOOKUP($A3198,'2022'!$A:$O,11,FALSE),0)</f>
        <v>0</v>
      </c>
      <c r="R3198" s="42">
        <f>+IFERROR(VLOOKUP($A3198,'2022'!$A:$O,12,FALSE),0)</f>
        <v>0</v>
      </c>
      <c r="S3198" s="42">
        <f>+IFERROR(VLOOKUP($A3198,'2022'!$A:$O,13,FALSE),0)</f>
        <v>0</v>
      </c>
      <c r="T3198" s="42">
        <f>+IFERROR(VLOOKUP($A3198,'2022'!$A:$O,14,FALSE),0)</f>
        <v>0</v>
      </c>
      <c r="U3198" s="42">
        <f>+IFERROR(VLOOKUP($A3198,'2022'!$A:$O,15,FALSE),0)</f>
        <v>0</v>
      </c>
    </row>
    <row r="3199" spans="1:21" ht="12" hidden="1" customHeight="1" x14ac:dyDescent="0.2">
      <c r="A3199" s="3">
        <v>7301020122</v>
      </c>
      <c r="B3199" s="4" t="s">
        <v>569</v>
      </c>
      <c r="C3199" s="4" t="s">
        <v>9</v>
      </c>
      <c r="D3199" s="4">
        <f t="shared" si="2967"/>
        <v>10</v>
      </c>
      <c r="E3199" s="42">
        <f t="shared" si="2975"/>
        <v>0</v>
      </c>
      <c r="F3199" s="42">
        <f>IFERROR(VLOOKUP($A3199,'2018'!$A$8:$C$209,3,FALSE),0)</f>
        <v>0</v>
      </c>
      <c r="G3199" s="42">
        <f>IFERROR(VLOOKUP($A3199,'2019'!$A$8:$C$282,3,FALSE),0)</f>
        <v>0</v>
      </c>
      <c r="H3199" s="42">
        <f>+IFERROR(VLOOKUP($A3199,'2020'!$A$14:$C$247,3,FALSE),0)</f>
        <v>0</v>
      </c>
      <c r="I3199" s="42">
        <f>+IFERROR(VLOOKUP($A3199,'2021'!$A$12:$C$276,3,FALSE),0)</f>
        <v>0</v>
      </c>
      <c r="J3199" s="42">
        <f>+IFERROR(VLOOKUP($A3199,'2022'!$A:$O,4,FALSE),0)</f>
        <v>0</v>
      </c>
      <c r="K3199" s="42">
        <f>+IFERROR(VLOOKUP($A3199,'2022'!$A:$O,5,FALSE),0)</f>
        <v>0</v>
      </c>
      <c r="L3199" s="42">
        <f>+IFERROR(VLOOKUP($A3199,'2022'!$A:$O,6,FALSE),0)</f>
        <v>0</v>
      </c>
      <c r="M3199" s="42">
        <f>+IFERROR(VLOOKUP($A3199,'2022'!$A:$O,7,FALSE),0)</f>
        <v>0</v>
      </c>
      <c r="N3199" s="42">
        <f>+IFERROR(VLOOKUP($A3199,'2022'!$A:$O,8,FALSE),0)</f>
        <v>0</v>
      </c>
      <c r="O3199" s="42">
        <f>+IFERROR(VLOOKUP($A3199,'2022'!$A:$O,9,FALSE),0)</f>
        <v>0</v>
      </c>
      <c r="P3199" s="42">
        <f>+IFERROR(VLOOKUP($A3199,'2022'!$A:$O,10,FALSE),0)</f>
        <v>0</v>
      </c>
      <c r="Q3199" s="42">
        <f>+IFERROR(VLOOKUP($A3199,'2022'!$A:$O,11,FALSE),0)</f>
        <v>0</v>
      </c>
      <c r="R3199" s="42">
        <f>+IFERROR(VLOOKUP($A3199,'2022'!$A:$O,12,FALSE),0)</f>
        <v>0</v>
      </c>
      <c r="S3199" s="42">
        <f>+IFERROR(VLOOKUP($A3199,'2022'!$A:$O,13,FALSE),0)</f>
        <v>0</v>
      </c>
      <c r="T3199" s="42">
        <f>+IFERROR(VLOOKUP($A3199,'2022'!$A:$O,14,FALSE),0)</f>
        <v>0</v>
      </c>
      <c r="U3199" s="42">
        <f>+IFERROR(VLOOKUP($A3199,'2022'!$A:$O,15,FALSE),0)</f>
        <v>0</v>
      </c>
    </row>
    <row r="3200" spans="1:21" ht="12" hidden="1" customHeight="1" x14ac:dyDescent="0.2">
      <c r="A3200" s="3">
        <v>7301020123</v>
      </c>
      <c r="B3200" s="4" t="s">
        <v>73</v>
      </c>
      <c r="C3200" s="4" t="s">
        <v>9</v>
      </c>
      <c r="D3200" s="4">
        <f t="shared" si="2967"/>
        <v>10</v>
      </c>
      <c r="E3200" s="42">
        <f t="shared" si="2975"/>
        <v>0</v>
      </c>
      <c r="F3200" s="42">
        <f>IFERROR(VLOOKUP($A3200,'2018'!$A$8:$C$209,3,FALSE),0)</f>
        <v>0</v>
      </c>
      <c r="G3200" s="42">
        <f>IFERROR(VLOOKUP($A3200,'2019'!$A$8:$C$282,3,FALSE),0)</f>
        <v>0</v>
      </c>
      <c r="H3200" s="42">
        <f>+IFERROR(VLOOKUP($A3200,'2020'!$A$14:$C$247,3,FALSE),0)</f>
        <v>0</v>
      </c>
      <c r="I3200" s="42">
        <f>+IFERROR(VLOOKUP($A3200,'2021'!$A$12:$C$276,3,FALSE),0)</f>
        <v>0</v>
      </c>
      <c r="J3200" s="42">
        <f>+IFERROR(VLOOKUP($A3200,'2022'!$A:$O,4,FALSE),0)</f>
        <v>0</v>
      </c>
      <c r="K3200" s="42">
        <f>+IFERROR(VLOOKUP($A3200,'2022'!$A:$O,5,FALSE),0)</f>
        <v>0</v>
      </c>
      <c r="L3200" s="42">
        <f>+IFERROR(VLOOKUP($A3200,'2022'!$A:$O,6,FALSE),0)</f>
        <v>0</v>
      </c>
      <c r="M3200" s="42">
        <f>+IFERROR(VLOOKUP($A3200,'2022'!$A:$O,7,FALSE),0)</f>
        <v>0</v>
      </c>
      <c r="N3200" s="42">
        <f>+IFERROR(VLOOKUP($A3200,'2022'!$A:$O,8,FALSE),0)</f>
        <v>0</v>
      </c>
      <c r="O3200" s="42">
        <f>+IFERROR(VLOOKUP($A3200,'2022'!$A:$O,9,FALSE),0)</f>
        <v>0</v>
      </c>
      <c r="P3200" s="42">
        <f>+IFERROR(VLOOKUP($A3200,'2022'!$A:$O,10,FALSE),0)</f>
        <v>0</v>
      </c>
      <c r="Q3200" s="42">
        <f>+IFERROR(VLOOKUP($A3200,'2022'!$A:$O,11,FALSE),0)</f>
        <v>0</v>
      </c>
      <c r="R3200" s="42">
        <f>+IFERROR(VLOOKUP($A3200,'2022'!$A:$O,12,FALSE),0)</f>
        <v>0</v>
      </c>
      <c r="S3200" s="42">
        <f>+IFERROR(VLOOKUP($A3200,'2022'!$A:$O,13,FALSE),0)</f>
        <v>0</v>
      </c>
      <c r="T3200" s="42">
        <f>+IFERROR(VLOOKUP($A3200,'2022'!$A:$O,14,FALSE),0)</f>
        <v>0</v>
      </c>
      <c r="U3200" s="42">
        <f>+IFERROR(VLOOKUP($A3200,'2022'!$A:$O,15,FALSE),0)</f>
        <v>0</v>
      </c>
    </row>
    <row r="3201" spans="1:21" hidden="1" x14ac:dyDescent="0.2">
      <c r="A3201" s="3">
        <v>7301020124</v>
      </c>
      <c r="B3201" s="4" t="s">
        <v>570</v>
      </c>
      <c r="C3201" s="4" t="s">
        <v>9</v>
      </c>
      <c r="D3201" s="4">
        <f t="shared" si="2967"/>
        <v>10</v>
      </c>
      <c r="E3201" s="42">
        <f t="shared" si="2975"/>
        <v>0</v>
      </c>
      <c r="F3201" s="42">
        <f>IFERROR(VLOOKUP($A3201,'2018'!$A$8:$C$209,3,FALSE),0)</f>
        <v>0</v>
      </c>
      <c r="G3201" s="42">
        <f>IFERROR(VLOOKUP($A3201,'2019'!$A$8:$C$282,3,FALSE),0)</f>
        <v>0</v>
      </c>
      <c r="H3201" s="42">
        <f>+IFERROR(VLOOKUP($A3201,'2020'!$A$14:$C$247,3,FALSE),0)</f>
        <v>0</v>
      </c>
      <c r="I3201" s="42">
        <f>+IFERROR(VLOOKUP($A3201,'2021'!$A$12:$C$276,3,FALSE),0)</f>
        <v>0</v>
      </c>
      <c r="J3201" s="42">
        <f>+IFERROR(VLOOKUP($A3201,'2022'!$A:$O,4,FALSE),0)</f>
        <v>0</v>
      </c>
      <c r="K3201" s="42">
        <f>+IFERROR(VLOOKUP($A3201,'2022'!$A:$O,5,FALSE),0)</f>
        <v>0</v>
      </c>
      <c r="L3201" s="42">
        <f>+IFERROR(VLOOKUP($A3201,'2022'!$A:$O,6,FALSE),0)</f>
        <v>0</v>
      </c>
      <c r="M3201" s="42">
        <f>+IFERROR(VLOOKUP($A3201,'2022'!$A:$O,7,FALSE),0)</f>
        <v>0</v>
      </c>
      <c r="N3201" s="42">
        <f>+IFERROR(VLOOKUP($A3201,'2022'!$A:$O,8,FALSE),0)</f>
        <v>0</v>
      </c>
      <c r="O3201" s="42">
        <f>+IFERROR(VLOOKUP($A3201,'2022'!$A:$O,9,FALSE),0)</f>
        <v>0</v>
      </c>
      <c r="P3201" s="42">
        <f>+IFERROR(VLOOKUP($A3201,'2022'!$A:$O,10,FALSE),0)</f>
        <v>0</v>
      </c>
      <c r="Q3201" s="42">
        <f>+IFERROR(VLOOKUP($A3201,'2022'!$A:$O,11,FALSE),0)</f>
        <v>0</v>
      </c>
      <c r="R3201" s="42">
        <f>+IFERROR(VLOOKUP($A3201,'2022'!$A:$O,12,FALSE),0)</f>
        <v>0</v>
      </c>
      <c r="S3201" s="42">
        <f>+IFERROR(VLOOKUP($A3201,'2022'!$A:$O,13,FALSE),0)</f>
        <v>0</v>
      </c>
      <c r="T3201" s="42">
        <f>+IFERROR(VLOOKUP($A3201,'2022'!$A:$O,14,FALSE),0)</f>
        <v>0</v>
      </c>
      <c r="U3201" s="42">
        <f>+IFERROR(VLOOKUP($A3201,'2022'!$A:$O,15,FALSE),0)</f>
        <v>0</v>
      </c>
    </row>
    <row r="3202" spans="1:21" hidden="1" x14ac:dyDescent="0.2">
      <c r="A3202" s="3">
        <v>7301020180</v>
      </c>
      <c r="B3202" s="4" t="s">
        <v>410</v>
      </c>
      <c r="C3202" s="4" t="s">
        <v>9</v>
      </c>
      <c r="D3202" s="4">
        <f t="shared" si="2967"/>
        <v>10</v>
      </c>
      <c r="E3202" s="42">
        <f t="shared" si="2975"/>
        <v>0</v>
      </c>
      <c r="F3202" s="42">
        <f>IFERROR(VLOOKUP($A3202,'2018'!$A$8:$C$209,3,FALSE),0)</f>
        <v>0</v>
      </c>
      <c r="G3202" s="42">
        <f>IFERROR(VLOOKUP($A3202,'2019'!$A$8:$C$282,3,FALSE),0)</f>
        <v>0</v>
      </c>
      <c r="H3202" s="42">
        <f>+IFERROR(VLOOKUP($A3202,'2020'!$A$14:$C$247,3,FALSE),0)</f>
        <v>0</v>
      </c>
      <c r="I3202" s="42">
        <f>+IFERROR(VLOOKUP($A3202,'2021'!$A$12:$C$276,3,FALSE),0)</f>
        <v>0</v>
      </c>
      <c r="J3202" s="42">
        <f>+IFERROR(VLOOKUP($A3202,'2022'!$A:$O,4,FALSE),0)</f>
        <v>0</v>
      </c>
      <c r="K3202" s="42">
        <f>+IFERROR(VLOOKUP($A3202,'2022'!$A:$O,5,FALSE),0)</f>
        <v>0</v>
      </c>
      <c r="L3202" s="42">
        <f>+IFERROR(VLOOKUP($A3202,'2022'!$A:$O,6,FALSE),0)</f>
        <v>0</v>
      </c>
      <c r="M3202" s="42">
        <f>+IFERROR(VLOOKUP($A3202,'2022'!$A:$O,7,FALSE),0)</f>
        <v>0</v>
      </c>
      <c r="N3202" s="42">
        <f>+IFERROR(VLOOKUP($A3202,'2022'!$A:$O,8,FALSE),0)</f>
        <v>0</v>
      </c>
      <c r="O3202" s="42">
        <f>+IFERROR(VLOOKUP($A3202,'2022'!$A:$O,9,FALSE),0)</f>
        <v>0</v>
      </c>
      <c r="P3202" s="42">
        <f>+IFERROR(VLOOKUP($A3202,'2022'!$A:$O,10,FALSE),0)</f>
        <v>0</v>
      </c>
      <c r="Q3202" s="42">
        <f>+IFERROR(VLOOKUP($A3202,'2022'!$A:$O,11,FALSE),0)</f>
        <v>0</v>
      </c>
      <c r="R3202" s="42">
        <f>+IFERROR(VLOOKUP($A3202,'2022'!$A:$O,12,FALSE),0)</f>
        <v>0</v>
      </c>
      <c r="S3202" s="42">
        <f>+IFERROR(VLOOKUP($A3202,'2022'!$A:$O,13,FALSE),0)</f>
        <v>0</v>
      </c>
      <c r="T3202" s="42">
        <f>+IFERROR(VLOOKUP($A3202,'2022'!$A:$O,14,FALSE),0)</f>
        <v>0</v>
      </c>
      <c r="U3202" s="42">
        <f>+IFERROR(VLOOKUP($A3202,'2022'!$A:$O,15,FALSE),0)</f>
        <v>0</v>
      </c>
    </row>
    <row r="3203" spans="1:21" hidden="1" x14ac:dyDescent="0.2">
      <c r="A3203" s="3">
        <v>7301020181</v>
      </c>
      <c r="B3203" s="4" t="s">
        <v>571</v>
      </c>
      <c r="C3203" s="4" t="s">
        <v>9</v>
      </c>
      <c r="D3203" s="4">
        <f t="shared" si="2967"/>
        <v>10</v>
      </c>
      <c r="E3203" s="42">
        <f t="shared" si="2975"/>
        <v>0</v>
      </c>
      <c r="F3203" s="42">
        <f>IFERROR(VLOOKUP($A3203,'2018'!$A$8:$C$209,3,FALSE),0)</f>
        <v>0</v>
      </c>
      <c r="G3203" s="42">
        <f>IFERROR(VLOOKUP($A3203,'2019'!$A$8:$C$282,3,FALSE),0)</f>
        <v>0</v>
      </c>
      <c r="H3203" s="42">
        <f>+IFERROR(VLOOKUP($A3203,'2020'!$A$14:$C$247,3,FALSE),0)</f>
        <v>0</v>
      </c>
      <c r="I3203" s="42">
        <f>+IFERROR(VLOOKUP($A3203,'2021'!$A$12:$C$276,3,FALSE),0)</f>
        <v>0</v>
      </c>
      <c r="J3203" s="42">
        <f>+IFERROR(VLOOKUP($A3203,'2022'!$A:$O,4,FALSE),0)</f>
        <v>0</v>
      </c>
      <c r="K3203" s="42">
        <f>+IFERROR(VLOOKUP($A3203,'2022'!$A:$O,5,FALSE),0)</f>
        <v>0</v>
      </c>
      <c r="L3203" s="42">
        <f>+IFERROR(VLOOKUP($A3203,'2022'!$A:$O,6,FALSE),0)</f>
        <v>0</v>
      </c>
      <c r="M3203" s="42">
        <f>+IFERROR(VLOOKUP($A3203,'2022'!$A:$O,7,FALSE),0)</f>
        <v>0</v>
      </c>
      <c r="N3203" s="42">
        <f>+IFERROR(VLOOKUP($A3203,'2022'!$A:$O,8,FALSE),0)</f>
        <v>0</v>
      </c>
      <c r="O3203" s="42">
        <f>+IFERROR(VLOOKUP($A3203,'2022'!$A:$O,9,FALSE),0)</f>
        <v>0</v>
      </c>
      <c r="P3203" s="42">
        <f>+IFERROR(VLOOKUP($A3203,'2022'!$A:$O,10,FALSE),0)</f>
        <v>0</v>
      </c>
      <c r="Q3203" s="42">
        <f>+IFERROR(VLOOKUP($A3203,'2022'!$A:$O,11,FALSE),0)</f>
        <v>0</v>
      </c>
      <c r="R3203" s="42">
        <f>+IFERROR(VLOOKUP($A3203,'2022'!$A:$O,12,FALSE),0)</f>
        <v>0</v>
      </c>
      <c r="S3203" s="42">
        <f>+IFERROR(VLOOKUP($A3203,'2022'!$A:$O,13,FALSE),0)</f>
        <v>0</v>
      </c>
      <c r="T3203" s="42">
        <f>+IFERROR(VLOOKUP($A3203,'2022'!$A:$O,14,FALSE),0)</f>
        <v>0</v>
      </c>
      <c r="U3203" s="42">
        <f>+IFERROR(VLOOKUP($A3203,'2022'!$A:$O,15,FALSE),0)</f>
        <v>0</v>
      </c>
    </row>
    <row r="3204" spans="1:21" hidden="1" x14ac:dyDescent="0.2">
      <c r="A3204" s="3">
        <v>7301020185</v>
      </c>
      <c r="B3204" s="4" t="s">
        <v>572</v>
      </c>
      <c r="C3204" s="4" t="s">
        <v>9</v>
      </c>
      <c r="D3204" s="4">
        <f t="shared" si="2967"/>
        <v>10</v>
      </c>
      <c r="E3204" s="42">
        <f t="shared" si="2975"/>
        <v>0</v>
      </c>
      <c r="F3204" s="42">
        <f>IFERROR(VLOOKUP($A3204,'2018'!$A$8:$C$209,3,FALSE),0)</f>
        <v>0</v>
      </c>
      <c r="G3204" s="42">
        <f>IFERROR(VLOOKUP($A3204,'2019'!$A$8:$C$282,3,FALSE),0)</f>
        <v>0</v>
      </c>
      <c r="H3204" s="42">
        <f>+IFERROR(VLOOKUP($A3204,'2020'!$A$14:$C$247,3,FALSE),0)</f>
        <v>0</v>
      </c>
      <c r="I3204" s="42">
        <f>+IFERROR(VLOOKUP($A3204,'2021'!$A$12:$C$276,3,FALSE),0)</f>
        <v>0</v>
      </c>
      <c r="J3204" s="42">
        <f>+IFERROR(VLOOKUP($A3204,'2022'!$A:$O,4,FALSE),0)</f>
        <v>0</v>
      </c>
      <c r="K3204" s="42">
        <f>+IFERROR(VLOOKUP($A3204,'2022'!$A:$O,5,FALSE),0)</f>
        <v>0</v>
      </c>
      <c r="L3204" s="42">
        <f>+IFERROR(VLOOKUP($A3204,'2022'!$A:$O,6,FALSE),0)</f>
        <v>0</v>
      </c>
      <c r="M3204" s="42">
        <f>+IFERROR(VLOOKUP($A3204,'2022'!$A:$O,7,FALSE),0)</f>
        <v>0</v>
      </c>
      <c r="N3204" s="42">
        <f>+IFERROR(VLOOKUP($A3204,'2022'!$A:$O,8,FALSE),0)</f>
        <v>0</v>
      </c>
      <c r="O3204" s="42">
        <f>+IFERROR(VLOOKUP($A3204,'2022'!$A:$O,9,FALSE),0)</f>
        <v>0</v>
      </c>
      <c r="P3204" s="42">
        <f>+IFERROR(VLOOKUP($A3204,'2022'!$A:$O,10,FALSE),0)</f>
        <v>0</v>
      </c>
      <c r="Q3204" s="42">
        <f>+IFERROR(VLOOKUP($A3204,'2022'!$A:$O,11,FALSE),0)</f>
        <v>0</v>
      </c>
      <c r="R3204" s="42">
        <f>+IFERROR(VLOOKUP($A3204,'2022'!$A:$O,12,FALSE),0)</f>
        <v>0</v>
      </c>
      <c r="S3204" s="42">
        <f>+IFERROR(VLOOKUP($A3204,'2022'!$A:$O,13,FALSE),0)</f>
        <v>0</v>
      </c>
      <c r="T3204" s="42">
        <f>+IFERROR(VLOOKUP($A3204,'2022'!$A:$O,14,FALSE),0)</f>
        <v>0</v>
      </c>
      <c r="U3204" s="42">
        <f>+IFERROR(VLOOKUP($A3204,'2022'!$A:$O,15,FALSE),0)</f>
        <v>0</v>
      </c>
    </row>
    <row r="3205" spans="1:21" hidden="1" x14ac:dyDescent="0.2">
      <c r="A3205" s="3">
        <v>7301020190</v>
      </c>
      <c r="B3205" s="4" t="s">
        <v>573</v>
      </c>
      <c r="C3205" s="4" t="s">
        <v>9</v>
      </c>
      <c r="D3205" s="4">
        <f t="shared" si="2967"/>
        <v>10</v>
      </c>
      <c r="E3205" s="42">
        <f t="shared" si="2975"/>
        <v>0</v>
      </c>
      <c r="F3205" s="42">
        <f>IFERROR(VLOOKUP($A3205,'2018'!$A$8:$C$209,3,FALSE),0)</f>
        <v>0</v>
      </c>
      <c r="G3205" s="42">
        <f>IFERROR(VLOOKUP($A3205,'2019'!$A$8:$C$282,3,FALSE),0)</f>
        <v>0</v>
      </c>
      <c r="H3205" s="42">
        <f>+IFERROR(VLOOKUP($A3205,'2020'!$A$14:$C$247,3,FALSE),0)</f>
        <v>0</v>
      </c>
      <c r="I3205" s="42">
        <f>+IFERROR(VLOOKUP($A3205,'2021'!$A$12:$C$276,3,FALSE),0)</f>
        <v>0</v>
      </c>
      <c r="J3205" s="42">
        <f>+IFERROR(VLOOKUP($A3205,'2022'!$A:$O,4,FALSE),0)</f>
        <v>0</v>
      </c>
      <c r="K3205" s="42">
        <f>+IFERROR(VLOOKUP($A3205,'2022'!$A:$O,5,FALSE),0)</f>
        <v>0</v>
      </c>
      <c r="L3205" s="42">
        <f>+IFERROR(VLOOKUP($A3205,'2022'!$A:$O,6,FALSE),0)</f>
        <v>0</v>
      </c>
      <c r="M3205" s="42">
        <f>+IFERROR(VLOOKUP($A3205,'2022'!$A:$O,7,FALSE),0)</f>
        <v>0</v>
      </c>
      <c r="N3205" s="42">
        <f>+IFERROR(VLOOKUP($A3205,'2022'!$A:$O,8,FALSE),0)</f>
        <v>0</v>
      </c>
      <c r="O3205" s="42">
        <f>+IFERROR(VLOOKUP($A3205,'2022'!$A:$O,9,FALSE),0)</f>
        <v>0</v>
      </c>
      <c r="P3205" s="42">
        <f>+IFERROR(VLOOKUP($A3205,'2022'!$A:$O,10,FALSE),0)</f>
        <v>0</v>
      </c>
      <c r="Q3205" s="42">
        <f>+IFERROR(VLOOKUP($A3205,'2022'!$A:$O,11,FALSE),0)</f>
        <v>0</v>
      </c>
      <c r="R3205" s="42">
        <f>+IFERROR(VLOOKUP($A3205,'2022'!$A:$O,12,FALSE),0)</f>
        <v>0</v>
      </c>
      <c r="S3205" s="42">
        <f>+IFERROR(VLOOKUP($A3205,'2022'!$A:$O,13,FALSE),0)</f>
        <v>0</v>
      </c>
      <c r="T3205" s="42">
        <f>+IFERROR(VLOOKUP($A3205,'2022'!$A:$O,14,FALSE),0)</f>
        <v>0</v>
      </c>
      <c r="U3205" s="42">
        <f>+IFERROR(VLOOKUP($A3205,'2022'!$A:$O,15,FALSE),0)</f>
        <v>0</v>
      </c>
    </row>
    <row r="3206" spans="1:21" hidden="1" x14ac:dyDescent="0.2">
      <c r="A3206" s="3">
        <v>7301020191</v>
      </c>
      <c r="B3206" s="4" t="s">
        <v>574</v>
      </c>
      <c r="C3206" s="4" t="s">
        <v>9</v>
      </c>
      <c r="D3206" s="4">
        <f t="shared" si="2967"/>
        <v>10</v>
      </c>
      <c r="E3206" s="42">
        <f t="shared" si="2975"/>
        <v>0</v>
      </c>
      <c r="F3206" s="42">
        <f>IFERROR(VLOOKUP($A3206,'2018'!$A$8:$C$209,3,FALSE),0)</f>
        <v>0</v>
      </c>
      <c r="G3206" s="42">
        <f>IFERROR(VLOOKUP($A3206,'2019'!$A$8:$C$282,3,FALSE),0)</f>
        <v>0</v>
      </c>
      <c r="H3206" s="42">
        <f>+IFERROR(VLOOKUP($A3206,'2020'!$A$14:$C$247,3,FALSE),0)</f>
        <v>0</v>
      </c>
      <c r="I3206" s="42">
        <f>+IFERROR(VLOOKUP($A3206,'2021'!$A$12:$C$276,3,FALSE),0)</f>
        <v>0</v>
      </c>
      <c r="J3206" s="42">
        <f>+IFERROR(VLOOKUP($A3206,'2022'!$A:$O,4,FALSE),0)</f>
        <v>0</v>
      </c>
      <c r="K3206" s="42">
        <f>+IFERROR(VLOOKUP($A3206,'2022'!$A:$O,5,FALSE),0)</f>
        <v>0</v>
      </c>
      <c r="L3206" s="42">
        <f>+IFERROR(VLOOKUP($A3206,'2022'!$A:$O,6,FALSE),0)</f>
        <v>0</v>
      </c>
      <c r="M3206" s="42">
        <f>+IFERROR(VLOOKUP($A3206,'2022'!$A:$O,7,FALSE),0)</f>
        <v>0</v>
      </c>
      <c r="N3206" s="42">
        <f>+IFERROR(VLOOKUP($A3206,'2022'!$A:$O,8,FALSE),0)</f>
        <v>0</v>
      </c>
      <c r="O3206" s="42">
        <f>+IFERROR(VLOOKUP($A3206,'2022'!$A:$O,9,FALSE),0)</f>
        <v>0</v>
      </c>
      <c r="P3206" s="42">
        <f>+IFERROR(VLOOKUP($A3206,'2022'!$A:$O,10,FALSE),0)</f>
        <v>0</v>
      </c>
      <c r="Q3206" s="42">
        <f>+IFERROR(VLOOKUP($A3206,'2022'!$A:$O,11,FALSE),0)</f>
        <v>0</v>
      </c>
      <c r="R3206" s="42">
        <f>+IFERROR(VLOOKUP($A3206,'2022'!$A:$O,12,FALSE),0)</f>
        <v>0</v>
      </c>
      <c r="S3206" s="42">
        <f>+IFERROR(VLOOKUP($A3206,'2022'!$A:$O,13,FALSE),0)</f>
        <v>0</v>
      </c>
      <c r="T3206" s="42">
        <f>+IFERROR(VLOOKUP($A3206,'2022'!$A:$O,14,FALSE),0)</f>
        <v>0</v>
      </c>
      <c r="U3206" s="42">
        <f>+IFERROR(VLOOKUP($A3206,'2022'!$A:$O,15,FALSE),0)</f>
        <v>0</v>
      </c>
    </row>
    <row r="3207" spans="1:21" hidden="1" x14ac:dyDescent="0.2">
      <c r="A3207" s="3">
        <v>7301020192</v>
      </c>
      <c r="B3207" s="4" t="s">
        <v>575</v>
      </c>
      <c r="C3207" s="4" t="s">
        <v>9</v>
      </c>
      <c r="D3207" s="4">
        <f t="shared" si="2967"/>
        <v>10</v>
      </c>
      <c r="E3207" s="42">
        <f t="shared" si="2975"/>
        <v>0</v>
      </c>
      <c r="F3207" s="42">
        <f>IFERROR(VLOOKUP($A3207,'2018'!$A$8:$C$209,3,FALSE),0)</f>
        <v>0</v>
      </c>
      <c r="G3207" s="42">
        <f>IFERROR(VLOOKUP($A3207,'2019'!$A$8:$C$282,3,FALSE),0)</f>
        <v>0</v>
      </c>
      <c r="H3207" s="42">
        <f>+IFERROR(VLOOKUP($A3207,'2020'!$A$14:$C$247,3,FALSE),0)</f>
        <v>0</v>
      </c>
      <c r="I3207" s="42">
        <f>+IFERROR(VLOOKUP($A3207,'2021'!$A$12:$C$276,3,FALSE),0)</f>
        <v>0</v>
      </c>
      <c r="J3207" s="42">
        <f>+IFERROR(VLOOKUP($A3207,'2022'!$A:$O,4,FALSE),0)</f>
        <v>0</v>
      </c>
      <c r="K3207" s="42">
        <f>+IFERROR(VLOOKUP($A3207,'2022'!$A:$O,5,FALSE),0)</f>
        <v>0</v>
      </c>
      <c r="L3207" s="42">
        <f>+IFERROR(VLOOKUP($A3207,'2022'!$A:$O,6,FALSE),0)</f>
        <v>0</v>
      </c>
      <c r="M3207" s="42">
        <f>+IFERROR(VLOOKUP($A3207,'2022'!$A:$O,7,FALSE),0)</f>
        <v>0</v>
      </c>
      <c r="N3207" s="42">
        <f>+IFERROR(VLOOKUP($A3207,'2022'!$A:$O,8,FALSE),0)</f>
        <v>0</v>
      </c>
      <c r="O3207" s="42">
        <f>+IFERROR(VLOOKUP($A3207,'2022'!$A:$O,9,FALSE),0)</f>
        <v>0</v>
      </c>
      <c r="P3207" s="42">
        <f>+IFERROR(VLOOKUP($A3207,'2022'!$A:$O,10,FALSE),0)</f>
        <v>0</v>
      </c>
      <c r="Q3207" s="42">
        <f>+IFERROR(VLOOKUP($A3207,'2022'!$A:$O,11,FALSE),0)</f>
        <v>0</v>
      </c>
      <c r="R3207" s="42">
        <f>+IFERROR(VLOOKUP($A3207,'2022'!$A:$O,12,FALSE),0)</f>
        <v>0</v>
      </c>
      <c r="S3207" s="42">
        <f>+IFERROR(VLOOKUP($A3207,'2022'!$A:$O,13,FALSE),0)</f>
        <v>0</v>
      </c>
      <c r="T3207" s="42">
        <f>+IFERROR(VLOOKUP($A3207,'2022'!$A:$O,14,FALSE),0)</f>
        <v>0</v>
      </c>
      <c r="U3207" s="42">
        <f>+IFERROR(VLOOKUP($A3207,'2022'!$A:$O,15,FALSE),0)</f>
        <v>0</v>
      </c>
    </row>
    <row r="3208" spans="1:21" hidden="1" x14ac:dyDescent="0.2">
      <c r="A3208" s="3">
        <v>7301020193</v>
      </c>
      <c r="B3208" s="4" t="s">
        <v>576</v>
      </c>
      <c r="C3208" s="4" t="s">
        <v>9</v>
      </c>
      <c r="D3208" s="4">
        <f t="shared" si="2967"/>
        <v>10</v>
      </c>
      <c r="E3208" s="42">
        <f t="shared" si="2975"/>
        <v>0</v>
      </c>
      <c r="F3208" s="42">
        <f>IFERROR(VLOOKUP($A3208,'2018'!$A$8:$C$209,3,FALSE),0)</f>
        <v>0</v>
      </c>
      <c r="G3208" s="42">
        <f>IFERROR(VLOOKUP($A3208,'2019'!$A$8:$C$282,3,FALSE),0)</f>
        <v>0</v>
      </c>
      <c r="H3208" s="42">
        <f>+IFERROR(VLOOKUP($A3208,'2020'!$A$14:$C$247,3,FALSE),0)</f>
        <v>0</v>
      </c>
      <c r="I3208" s="42">
        <f>+IFERROR(VLOOKUP($A3208,'2021'!$A$12:$C$276,3,FALSE),0)</f>
        <v>0</v>
      </c>
      <c r="J3208" s="42">
        <f>+IFERROR(VLOOKUP($A3208,'2022'!$A:$O,4,FALSE),0)</f>
        <v>0</v>
      </c>
      <c r="K3208" s="42">
        <f>+IFERROR(VLOOKUP($A3208,'2022'!$A:$O,5,FALSE),0)</f>
        <v>0</v>
      </c>
      <c r="L3208" s="42">
        <f>+IFERROR(VLOOKUP($A3208,'2022'!$A:$O,6,FALSE),0)</f>
        <v>0</v>
      </c>
      <c r="M3208" s="42">
        <f>+IFERROR(VLOOKUP($A3208,'2022'!$A:$O,7,FALSE),0)</f>
        <v>0</v>
      </c>
      <c r="N3208" s="42">
        <f>+IFERROR(VLOOKUP($A3208,'2022'!$A:$O,8,FALSE),0)</f>
        <v>0</v>
      </c>
      <c r="O3208" s="42">
        <f>+IFERROR(VLOOKUP($A3208,'2022'!$A:$O,9,FALSE),0)</f>
        <v>0</v>
      </c>
      <c r="P3208" s="42">
        <f>+IFERROR(VLOOKUP($A3208,'2022'!$A:$O,10,FALSE),0)</f>
        <v>0</v>
      </c>
      <c r="Q3208" s="42">
        <f>+IFERROR(VLOOKUP($A3208,'2022'!$A:$O,11,FALSE),0)</f>
        <v>0</v>
      </c>
      <c r="R3208" s="42">
        <f>+IFERROR(VLOOKUP($A3208,'2022'!$A:$O,12,FALSE),0)</f>
        <v>0</v>
      </c>
      <c r="S3208" s="42">
        <f>+IFERROR(VLOOKUP($A3208,'2022'!$A:$O,13,FALSE),0)</f>
        <v>0</v>
      </c>
      <c r="T3208" s="42">
        <f>+IFERROR(VLOOKUP($A3208,'2022'!$A:$O,14,FALSE),0)</f>
        <v>0</v>
      </c>
      <c r="U3208" s="42">
        <f>+IFERROR(VLOOKUP($A3208,'2022'!$A:$O,15,FALSE),0)</f>
        <v>0</v>
      </c>
    </row>
    <row r="3209" spans="1:21" ht="12" hidden="1" customHeight="1" x14ac:dyDescent="0.2">
      <c r="A3209" s="3">
        <v>7301020194</v>
      </c>
      <c r="B3209" s="4" t="s">
        <v>577</v>
      </c>
      <c r="C3209" s="4" t="s">
        <v>9</v>
      </c>
      <c r="D3209" s="4">
        <f t="shared" si="2967"/>
        <v>10</v>
      </c>
      <c r="E3209" s="42">
        <f t="shared" si="2975"/>
        <v>0</v>
      </c>
      <c r="F3209" s="42">
        <f>IFERROR(VLOOKUP($A3209,'2018'!$A$8:$C$209,3,FALSE),0)</f>
        <v>0</v>
      </c>
      <c r="G3209" s="42">
        <f>IFERROR(VLOOKUP($A3209,'2019'!$A$8:$C$282,3,FALSE),0)</f>
        <v>0</v>
      </c>
      <c r="H3209" s="42">
        <f>+IFERROR(VLOOKUP($A3209,'2020'!$A$14:$C$247,3,FALSE),0)</f>
        <v>0</v>
      </c>
      <c r="I3209" s="42">
        <f>+IFERROR(VLOOKUP($A3209,'2021'!$A$12:$C$276,3,FALSE),0)</f>
        <v>0</v>
      </c>
      <c r="J3209" s="42">
        <f>+IFERROR(VLOOKUP($A3209,'2022'!$A:$O,4,FALSE),0)</f>
        <v>0</v>
      </c>
      <c r="K3209" s="42">
        <f>+IFERROR(VLOOKUP($A3209,'2022'!$A:$O,5,FALSE),0)</f>
        <v>0</v>
      </c>
      <c r="L3209" s="42">
        <f>+IFERROR(VLOOKUP($A3209,'2022'!$A:$O,6,FALSE),0)</f>
        <v>0</v>
      </c>
      <c r="M3209" s="42">
        <f>+IFERROR(VLOOKUP($A3209,'2022'!$A:$O,7,FALSE),0)</f>
        <v>0</v>
      </c>
      <c r="N3209" s="42">
        <f>+IFERROR(VLOOKUP($A3209,'2022'!$A:$O,8,FALSE),0)</f>
        <v>0</v>
      </c>
      <c r="O3209" s="42">
        <f>+IFERROR(VLOOKUP($A3209,'2022'!$A:$O,9,FALSE),0)</f>
        <v>0</v>
      </c>
      <c r="P3209" s="42">
        <f>+IFERROR(VLOOKUP($A3209,'2022'!$A:$O,10,FALSE),0)</f>
        <v>0</v>
      </c>
      <c r="Q3209" s="42">
        <f>+IFERROR(VLOOKUP($A3209,'2022'!$A:$O,11,FALSE),0)</f>
        <v>0</v>
      </c>
      <c r="R3209" s="42">
        <f>+IFERROR(VLOOKUP($A3209,'2022'!$A:$O,12,FALSE),0)</f>
        <v>0</v>
      </c>
      <c r="S3209" s="42">
        <f>+IFERROR(VLOOKUP($A3209,'2022'!$A:$O,13,FALSE),0)</f>
        <v>0</v>
      </c>
      <c r="T3209" s="42">
        <f>+IFERROR(VLOOKUP($A3209,'2022'!$A:$O,14,FALSE),0)</f>
        <v>0</v>
      </c>
      <c r="U3209" s="42">
        <f>+IFERROR(VLOOKUP($A3209,'2022'!$A:$O,15,FALSE),0)</f>
        <v>0</v>
      </c>
    </row>
    <row r="3210" spans="1:21" ht="12" hidden="1" customHeight="1" x14ac:dyDescent="0.2">
      <c r="A3210" s="3">
        <v>7301020196</v>
      </c>
      <c r="B3210" s="4" t="s">
        <v>543</v>
      </c>
      <c r="C3210" s="4" t="s">
        <v>9</v>
      </c>
      <c r="D3210" s="4">
        <f t="shared" si="2967"/>
        <v>10</v>
      </c>
      <c r="E3210" s="42">
        <f t="shared" si="2975"/>
        <v>0</v>
      </c>
      <c r="F3210" s="42">
        <f>IFERROR(VLOOKUP($A3210,'2018'!$A$8:$C$209,3,FALSE),0)</f>
        <v>0</v>
      </c>
      <c r="G3210" s="42">
        <f>IFERROR(VLOOKUP($A3210,'2019'!$A$8:$C$282,3,FALSE),0)</f>
        <v>0</v>
      </c>
      <c r="H3210" s="42">
        <f>+IFERROR(VLOOKUP($A3210,'2020'!$A$14:$C$247,3,FALSE),0)</f>
        <v>0</v>
      </c>
      <c r="I3210" s="42">
        <f>+IFERROR(VLOOKUP($A3210,'2021'!$A$12:$C$276,3,FALSE),0)</f>
        <v>0</v>
      </c>
      <c r="J3210" s="42">
        <f>+IFERROR(VLOOKUP($A3210,'2022'!$A:$O,4,FALSE),0)</f>
        <v>0</v>
      </c>
      <c r="K3210" s="42">
        <f>+IFERROR(VLOOKUP($A3210,'2022'!$A:$O,5,FALSE),0)</f>
        <v>0</v>
      </c>
      <c r="L3210" s="42">
        <f>+IFERROR(VLOOKUP($A3210,'2022'!$A:$O,6,FALSE),0)</f>
        <v>0</v>
      </c>
      <c r="M3210" s="42">
        <f>+IFERROR(VLOOKUP($A3210,'2022'!$A:$O,7,FALSE),0)</f>
        <v>0</v>
      </c>
      <c r="N3210" s="42">
        <f>+IFERROR(VLOOKUP($A3210,'2022'!$A:$O,8,FALSE),0)</f>
        <v>0</v>
      </c>
      <c r="O3210" s="42">
        <f>+IFERROR(VLOOKUP($A3210,'2022'!$A:$O,9,FALSE),0)</f>
        <v>0</v>
      </c>
      <c r="P3210" s="42">
        <f>+IFERROR(VLOOKUP($A3210,'2022'!$A:$O,10,FALSE),0)</f>
        <v>0</v>
      </c>
      <c r="Q3210" s="42">
        <f>+IFERROR(VLOOKUP($A3210,'2022'!$A:$O,11,FALSE),0)</f>
        <v>0</v>
      </c>
      <c r="R3210" s="42">
        <f>+IFERROR(VLOOKUP($A3210,'2022'!$A:$O,12,FALSE),0)</f>
        <v>0</v>
      </c>
      <c r="S3210" s="42">
        <f>+IFERROR(VLOOKUP($A3210,'2022'!$A:$O,13,FALSE),0)</f>
        <v>0</v>
      </c>
      <c r="T3210" s="42">
        <f>+IFERROR(VLOOKUP($A3210,'2022'!$A:$O,14,FALSE),0)</f>
        <v>0</v>
      </c>
      <c r="U3210" s="42">
        <f>+IFERROR(VLOOKUP($A3210,'2022'!$A:$O,15,FALSE),0)</f>
        <v>0</v>
      </c>
    </row>
    <row r="3211" spans="1:21" ht="12" hidden="1" customHeight="1" x14ac:dyDescent="0.2">
      <c r="A3211" s="3">
        <v>7301020199</v>
      </c>
      <c r="B3211" s="4" t="s">
        <v>1253</v>
      </c>
      <c r="C3211" s="4" t="s">
        <v>9</v>
      </c>
      <c r="D3211" s="4">
        <f t="shared" si="2967"/>
        <v>10</v>
      </c>
      <c r="E3211" s="42">
        <f t="shared" si="2975"/>
        <v>0</v>
      </c>
      <c r="F3211" s="42">
        <f>IFERROR(VLOOKUP($A3211,'2018'!$A$8:$C$209,3,FALSE),0)</f>
        <v>0</v>
      </c>
      <c r="G3211" s="42">
        <f>IFERROR(VLOOKUP($A3211,'2019'!$A$8:$C$282,3,FALSE),0)</f>
        <v>0</v>
      </c>
      <c r="H3211" s="42">
        <f>+IFERROR(VLOOKUP($A3211,'2020'!$A$14:$C$247,3,FALSE),0)</f>
        <v>0</v>
      </c>
      <c r="I3211" s="42">
        <f>+IFERROR(VLOOKUP($A3211,'2021'!$A$12:$C$276,3,FALSE),0)</f>
        <v>0</v>
      </c>
      <c r="J3211" s="42">
        <f>+IFERROR(VLOOKUP($A3211,'2022'!$A:$O,4,FALSE),0)</f>
        <v>0</v>
      </c>
      <c r="K3211" s="42">
        <f>+IFERROR(VLOOKUP($A3211,'2022'!$A:$O,5,FALSE),0)</f>
        <v>0</v>
      </c>
      <c r="L3211" s="42">
        <f>+IFERROR(VLOOKUP($A3211,'2022'!$A:$O,6,FALSE),0)</f>
        <v>0</v>
      </c>
      <c r="M3211" s="42">
        <f>+IFERROR(VLOOKUP($A3211,'2022'!$A:$O,7,FALSE),0)</f>
        <v>0</v>
      </c>
      <c r="N3211" s="42">
        <f>+IFERROR(VLOOKUP($A3211,'2022'!$A:$O,8,FALSE),0)</f>
        <v>0</v>
      </c>
      <c r="O3211" s="42">
        <f>+IFERROR(VLOOKUP($A3211,'2022'!$A:$O,9,FALSE),0)</f>
        <v>0</v>
      </c>
      <c r="P3211" s="42">
        <f>+IFERROR(VLOOKUP($A3211,'2022'!$A:$O,10,FALSE),0)</f>
        <v>0</v>
      </c>
      <c r="Q3211" s="42">
        <f>+IFERROR(VLOOKUP($A3211,'2022'!$A:$O,11,FALSE),0)</f>
        <v>0</v>
      </c>
      <c r="R3211" s="42">
        <f>+IFERROR(VLOOKUP($A3211,'2022'!$A:$O,12,FALSE),0)</f>
        <v>0</v>
      </c>
      <c r="S3211" s="42">
        <f>+IFERROR(VLOOKUP($A3211,'2022'!$A:$O,13,FALSE),0)</f>
        <v>0</v>
      </c>
      <c r="T3211" s="42">
        <f>+IFERROR(VLOOKUP($A3211,'2022'!$A:$O,14,FALSE),0)</f>
        <v>0</v>
      </c>
      <c r="U3211" s="42">
        <f>+IFERROR(VLOOKUP($A3211,'2022'!$A:$O,15,FALSE),0)</f>
        <v>0</v>
      </c>
    </row>
    <row r="3212" spans="1:21" ht="12" hidden="1" customHeight="1" x14ac:dyDescent="0.25">
      <c r="A3212" s="30">
        <v>74</v>
      </c>
      <c r="B3212" s="31" t="s">
        <v>578</v>
      </c>
      <c r="C3212" s="31" t="s">
        <v>5</v>
      </c>
      <c r="D3212" s="31">
        <f t="shared" si="2967"/>
        <v>2</v>
      </c>
      <c r="E3212" s="38">
        <f t="shared" ref="E3212:U3214" si="2976">+E3213</f>
        <v>0</v>
      </c>
      <c r="F3212" s="38">
        <f t="shared" si="2976"/>
        <v>0</v>
      </c>
      <c r="G3212" s="38">
        <f t="shared" si="2976"/>
        <v>0</v>
      </c>
      <c r="H3212" s="38">
        <f t="shared" si="2976"/>
        <v>0</v>
      </c>
      <c r="I3212" s="38">
        <f t="shared" si="2976"/>
        <v>0</v>
      </c>
      <c r="J3212" s="38">
        <f t="shared" si="2976"/>
        <v>0</v>
      </c>
      <c r="K3212" s="38">
        <f t="shared" si="2976"/>
        <v>0</v>
      </c>
      <c r="L3212" s="38">
        <f t="shared" si="2976"/>
        <v>0</v>
      </c>
      <c r="M3212" s="38">
        <f t="shared" si="2976"/>
        <v>0</v>
      </c>
      <c r="N3212" s="38">
        <f t="shared" si="2976"/>
        <v>0</v>
      </c>
      <c r="O3212" s="38">
        <f t="shared" si="2976"/>
        <v>0</v>
      </c>
      <c r="P3212" s="38">
        <f t="shared" si="2976"/>
        <v>0</v>
      </c>
      <c r="Q3212" s="38">
        <f t="shared" si="2976"/>
        <v>0</v>
      </c>
      <c r="R3212" s="38">
        <f t="shared" si="2976"/>
        <v>0</v>
      </c>
      <c r="S3212" s="38">
        <f t="shared" si="2976"/>
        <v>0</v>
      </c>
      <c r="T3212" s="38">
        <f t="shared" si="2976"/>
        <v>0</v>
      </c>
      <c r="U3212" s="38">
        <f t="shared" si="2976"/>
        <v>0</v>
      </c>
    </row>
    <row r="3213" spans="1:21" ht="12" hidden="1" customHeight="1" x14ac:dyDescent="0.25">
      <c r="A3213" s="32">
        <v>7401</v>
      </c>
      <c r="B3213" s="33" t="s">
        <v>578</v>
      </c>
      <c r="C3213" s="33" t="s">
        <v>5</v>
      </c>
      <c r="D3213" s="33">
        <f t="shared" si="2967"/>
        <v>4</v>
      </c>
      <c r="E3213" s="39">
        <f t="shared" si="2976"/>
        <v>0</v>
      </c>
      <c r="F3213" s="39">
        <f t="shared" si="2976"/>
        <v>0</v>
      </c>
      <c r="G3213" s="39">
        <f t="shared" si="2976"/>
        <v>0</v>
      </c>
      <c r="H3213" s="39">
        <f t="shared" si="2976"/>
        <v>0</v>
      </c>
      <c r="I3213" s="39">
        <f t="shared" si="2976"/>
        <v>0</v>
      </c>
      <c r="J3213" s="39">
        <f t="shared" si="2976"/>
        <v>0</v>
      </c>
      <c r="K3213" s="39">
        <f t="shared" si="2976"/>
        <v>0</v>
      </c>
      <c r="L3213" s="39">
        <f t="shared" si="2976"/>
        <v>0</v>
      </c>
      <c r="M3213" s="39">
        <f t="shared" si="2976"/>
        <v>0</v>
      </c>
      <c r="N3213" s="39">
        <f t="shared" si="2976"/>
        <v>0</v>
      </c>
      <c r="O3213" s="39">
        <f t="shared" si="2976"/>
        <v>0</v>
      </c>
      <c r="P3213" s="39">
        <f t="shared" si="2976"/>
        <v>0</v>
      </c>
      <c r="Q3213" s="39">
        <f t="shared" si="2976"/>
        <v>0</v>
      </c>
      <c r="R3213" s="39">
        <f t="shared" si="2976"/>
        <v>0</v>
      </c>
      <c r="S3213" s="39">
        <f t="shared" si="2976"/>
        <v>0</v>
      </c>
      <c r="T3213" s="39">
        <f t="shared" si="2976"/>
        <v>0</v>
      </c>
      <c r="U3213" s="39">
        <f t="shared" si="2976"/>
        <v>0</v>
      </c>
    </row>
    <row r="3214" spans="1:21" ht="12" hidden="1" x14ac:dyDescent="0.25">
      <c r="A3214" s="5">
        <v>740101</v>
      </c>
      <c r="B3214" s="6" t="s">
        <v>1258</v>
      </c>
      <c r="C3214" s="6" t="s">
        <v>5</v>
      </c>
      <c r="D3214" s="6">
        <f t="shared" si="2967"/>
        <v>6</v>
      </c>
      <c r="E3214" s="40">
        <f t="shared" si="2976"/>
        <v>0</v>
      </c>
      <c r="F3214" s="40">
        <f t="shared" si="2976"/>
        <v>0</v>
      </c>
      <c r="G3214" s="40">
        <f t="shared" si="2976"/>
        <v>0</v>
      </c>
      <c r="H3214" s="40">
        <f t="shared" si="2976"/>
        <v>0</v>
      </c>
      <c r="I3214" s="40">
        <f t="shared" si="2976"/>
        <v>0</v>
      </c>
      <c r="J3214" s="40">
        <f t="shared" si="2976"/>
        <v>0</v>
      </c>
      <c r="K3214" s="40">
        <f t="shared" si="2976"/>
        <v>0</v>
      </c>
      <c r="L3214" s="40">
        <f t="shared" si="2976"/>
        <v>0</v>
      </c>
      <c r="M3214" s="40">
        <f t="shared" si="2976"/>
        <v>0</v>
      </c>
      <c r="N3214" s="40">
        <f t="shared" si="2976"/>
        <v>0</v>
      </c>
      <c r="O3214" s="40">
        <f t="shared" si="2976"/>
        <v>0</v>
      </c>
      <c r="P3214" s="40">
        <f t="shared" si="2976"/>
        <v>0</v>
      </c>
      <c r="Q3214" s="40">
        <f t="shared" si="2976"/>
        <v>0</v>
      </c>
      <c r="R3214" s="40">
        <f t="shared" si="2976"/>
        <v>0</v>
      </c>
      <c r="S3214" s="40">
        <f t="shared" si="2976"/>
        <v>0</v>
      </c>
      <c r="T3214" s="40">
        <f t="shared" si="2976"/>
        <v>0</v>
      </c>
      <c r="U3214" s="40">
        <f t="shared" si="2976"/>
        <v>0</v>
      </c>
    </row>
    <row r="3215" spans="1:21" ht="12" hidden="1" customHeight="1" x14ac:dyDescent="0.25">
      <c r="A3215" s="34">
        <v>74010101</v>
      </c>
      <c r="B3215" s="35" t="s">
        <v>1259</v>
      </c>
      <c r="C3215" s="35" t="s">
        <v>5</v>
      </c>
      <c r="D3215" s="35">
        <f t="shared" si="2967"/>
        <v>8</v>
      </c>
      <c r="E3215" s="41">
        <f t="shared" ref="E3215:L3215" si="2977">SUBTOTAL(9,E3216:E3223)</f>
        <v>0</v>
      </c>
      <c r="F3215" s="41">
        <f t="shared" si="2977"/>
        <v>0</v>
      </c>
      <c r="G3215" s="41">
        <f t="shared" si="2977"/>
        <v>0</v>
      </c>
      <c r="H3215" s="41">
        <f t="shared" ref="H3215" si="2978">SUBTOTAL(9,H3216:H3223)</f>
        <v>0</v>
      </c>
      <c r="I3215" s="41">
        <f t="shared" ref="I3215" si="2979">SUBTOTAL(9,I3216:I3223)</f>
        <v>0</v>
      </c>
      <c r="J3215" s="41">
        <f t="shared" si="2977"/>
        <v>0</v>
      </c>
      <c r="K3215" s="41">
        <f t="shared" si="2977"/>
        <v>0</v>
      </c>
      <c r="L3215" s="41">
        <f t="shared" si="2977"/>
        <v>0</v>
      </c>
      <c r="M3215" s="41">
        <f t="shared" ref="M3215:N3215" si="2980">SUBTOTAL(9,M3216:M3223)</f>
        <v>0</v>
      </c>
      <c r="N3215" s="41">
        <f t="shared" si="2980"/>
        <v>0</v>
      </c>
      <c r="O3215" s="41">
        <f t="shared" ref="O3215:S3215" si="2981">SUBTOTAL(9,O3216:O3223)</f>
        <v>0</v>
      </c>
      <c r="P3215" s="41">
        <f t="shared" si="2981"/>
        <v>0</v>
      </c>
      <c r="Q3215" s="41">
        <f t="shared" si="2981"/>
        <v>0</v>
      </c>
      <c r="R3215" s="41">
        <f t="shared" si="2981"/>
        <v>0</v>
      </c>
      <c r="S3215" s="41">
        <f t="shared" si="2981"/>
        <v>0</v>
      </c>
      <c r="T3215" s="41">
        <f t="shared" ref="T3215:U3215" si="2982">SUBTOTAL(9,T3216:T3223)</f>
        <v>0</v>
      </c>
      <c r="U3215" s="41">
        <f t="shared" si="2982"/>
        <v>0</v>
      </c>
    </row>
    <row r="3216" spans="1:21" ht="12" hidden="1" customHeight="1" x14ac:dyDescent="0.2">
      <c r="A3216" s="3">
        <v>7401010101</v>
      </c>
      <c r="B3216" s="4" t="s">
        <v>579</v>
      </c>
      <c r="C3216" s="4" t="s">
        <v>9</v>
      </c>
      <c r="D3216" s="4">
        <f t="shared" si="2967"/>
        <v>10</v>
      </c>
      <c r="E3216" s="42">
        <f t="shared" ref="E3216:E3223" si="2983">+F3216+G3216+J3216+K3216+L3216+H3216+M3216+N3216+I3216+O3216+P3216+Q3216+R3216+S3216+T3216+U3216</f>
        <v>0</v>
      </c>
      <c r="F3216" s="42">
        <f>IFERROR(VLOOKUP($A3216,'2018'!$A$8:$C$209,3,FALSE),0)</f>
        <v>0</v>
      </c>
      <c r="G3216" s="42">
        <f>IFERROR(VLOOKUP($A3216,'2019'!$A$8:$C$282,3,FALSE),0)</f>
        <v>0</v>
      </c>
      <c r="H3216" s="42">
        <f>+IFERROR(VLOOKUP($A3216,'2020'!$A$14:$C$247,3,FALSE),0)</f>
        <v>0</v>
      </c>
      <c r="I3216" s="42">
        <f>+IFERROR(VLOOKUP($A3216,'2021'!$A$12:$C$276,3,FALSE),0)</f>
        <v>0</v>
      </c>
      <c r="J3216" s="42">
        <f>+IFERROR(VLOOKUP($A3216,'2022'!$A:$O,4,FALSE),0)</f>
        <v>0</v>
      </c>
      <c r="K3216" s="42">
        <f>+IFERROR(VLOOKUP($A3216,'2022'!$A:$O,5,FALSE),0)</f>
        <v>0</v>
      </c>
      <c r="L3216" s="42">
        <f>+IFERROR(VLOOKUP($A3216,'2022'!$A:$O,6,FALSE),0)</f>
        <v>0</v>
      </c>
      <c r="M3216" s="42">
        <f>+IFERROR(VLOOKUP($A3216,'2022'!$A:$O,7,FALSE),0)</f>
        <v>0</v>
      </c>
      <c r="N3216" s="42">
        <f>+IFERROR(VLOOKUP($A3216,'2022'!$A:$O,8,FALSE),0)</f>
        <v>0</v>
      </c>
      <c r="O3216" s="42">
        <f>+IFERROR(VLOOKUP($A3216,'2022'!$A:$O,9,FALSE),0)</f>
        <v>0</v>
      </c>
      <c r="P3216" s="42">
        <f>+IFERROR(VLOOKUP($A3216,'2022'!$A:$O,10,FALSE),0)</f>
        <v>0</v>
      </c>
      <c r="Q3216" s="42">
        <f>+IFERROR(VLOOKUP($A3216,'2022'!$A:$O,11,FALSE),0)</f>
        <v>0</v>
      </c>
      <c r="R3216" s="42">
        <f>+IFERROR(VLOOKUP($A3216,'2022'!$A:$O,12,FALSE),0)</f>
        <v>0</v>
      </c>
      <c r="S3216" s="42">
        <f>+IFERROR(VLOOKUP($A3216,'2022'!$A:$O,13,FALSE),0)</f>
        <v>0</v>
      </c>
      <c r="T3216" s="42">
        <f>+IFERROR(VLOOKUP($A3216,'2022'!$A:$O,14,FALSE),0)</f>
        <v>0</v>
      </c>
      <c r="U3216" s="42">
        <f>+IFERROR(VLOOKUP($A3216,'2022'!$A:$O,15,FALSE),0)</f>
        <v>0</v>
      </c>
    </row>
    <row r="3217" spans="1:21" hidden="1" x14ac:dyDescent="0.2">
      <c r="A3217" s="3">
        <v>7401010102</v>
      </c>
      <c r="B3217" s="4" t="s">
        <v>580</v>
      </c>
      <c r="C3217" s="4" t="s">
        <v>9</v>
      </c>
      <c r="D3217" s="4">
        <f t="shared" si="2967"/>
        <v>10</v>
      </c>
      <c r="E3217" s="42">
        <f t="shared" si="2983"/>
        <v>0</v>
      </c>
      <c r="F3217" s="42">
        <f>IFERROR(VLOOKUP($A3217,'2018'!$A$8:$C$209,3,FALSE),0)</f>
        <v>0</v>
      </c>
      <c r="G3217" s="42">
        <f>IFERROR(VLOOKUP($A3217,'2019'!$A$8:$C$282,3,FALSE),0)</f>
        <v>0</v>
      </c>
      <c r="H3217" s="42">
        <f>+IFERROR(VLOOKUP($A3217,'2020'!$A$14:$C$247,3,FALSE),0)</f>
        <v>0</v>
      </c>
      <c r="I3217" s="42">
        <f>+IFERROR(VLOOKUP($A3217,'2021'!$A$12:$C$276,3,FALSE),0)</f>
        <v>0</v>
      </c>
      <c r="J3217" s="42">
        <f>+IFERROR(VLOOKUP($A3217,'2022'!$A:$O,4,FALSE),0)</f>
        <v>0</v>
      </c>
      <c r="K3217" s="42">
        <f>+IFERROR(VLOOKUP($A3217,'2022'!$A:$O,5,FALSE),0)</f>
        <v>0</v>
      </c>
      <c r="L3217" s="42">
        <f>+IFERROR(VLOOKUP($A3217,'2022'!$A:$O,6,FALSE),0)</f>
        <v>0</v>
      </c>
      <c r="M3217" s="42">
        <f>+IFERROR(VLOOKUP($A3217,'2022'!$A:$O,7,FALSE),0)</f>
        <v>0</v>
      </c>
      <c r="N3217" s="42">
        <f>+IFERROR(VLOOKUP($A3217,'2022'!$A:$O,8,FALSE),0)</f>
        <v>0</v>
      </c>
      <c r="O3217" s="42">
        <f>+IFERROR(VLOOKUP($A3217,'2022'!$A:$O,9,FALSE),0)</f>
        <v>0</v>
      </c>
      <c r="P3217" s="42">
        <f>+IFERROR(VLOOKUP($A3217,'2022'!$A:$O,10,FALSE),0)</f>
        <v>0</v>
      </c>
      <c r="Q3217" s="42">
        <f>+IFERROR(VLOOKUP($A3217,'2022'!$A:$O,11,FALSE),0)</f>
        <v>0</v>
      </c>
      <c r="R3217" s="42">
        <f>+IFERROR(VLOOKUP($A3217,'2022'!$A:$O,12,FALSE),0)</f>
        <v>0</v>
      </c>
      <c r="S3217" s="42">
        <f>+IFERROR(VLOOKUP($A3217,'2022'!$A:$O,13,FALSE),0)</f>
        <v>0</v>
      </c>
      <c r="T3217" s="42">
        <f>+IFERROR(VLOOKUP($A3217,'2022'!$A:$O,14,FALSE),0)</f>
        <v>0</v>
      </c>
      <c r="U3217" s="42">
        <f>+IFERROR(VLOOKUP($A3217,'2022'!$A:$O,15,FALSE),0)</f>
        <v>0</v>
      </c>
    </row>
    <row r="3218" spans="1:21" hidden="1" x14ac:dyDescent="0.2">
      <c r="A3218" s="3">
        <v>7401010103</v>
      </c>
      <c r="B3218" s="4" t="s">
        <v>581</v>
      </c>
      <c r="C3218" s="4" t="s">
        <v>9</v>
      </c>
      <c r="D3218" s="4">
        <f t="shared" si="2967"/>
        <v>10</v>
      </c>
      <c r="E3218" s="42">
        <f t="shared" si="2983"/>
        <v>0</v>
      </c>
      <c r="F3218" s="42">
        <f>IFERROR(VLOOKUP($A3218,'2018'!$A$8:$C$209,3,FALSE),0)</f>
        <v>0</v>
      </c>
      <c r="G3218" s="42">
        <f>IFERROR(VLOOKUP($A3218,'2019'!$A$8:$C$282,3,FALSE),0)</f>
        <v>0</v>
      </c>
      <c r="H3218" s="42">
        <f>+IFERROR(VLOOKUP($A3218,'2020'!$A$14:$C$247,3,FALSE),0)</f>
        <v>0</v>
      </c>
      <c r="I3218" s="42">
        <f>+IFERROR(VLOOKUP($A3218,'2021'!$A$12:$C$276,3,FALSE),0)</f>
        <v>0</v>
      </c>
      <c r="J3218" s="42">
        <f>+IFERROR(VLOOKUP($A3218,'2022'!$A:$O,4,FALSE),0)</f>
        <v>0</v>
      </c>
      <c r="K3218" s="42">
        <f>+IFERROR(VLOOKUP($A3218,'2022'!$A:$O,5,FALSE),0)</f>
        <v>0</v>
      </c>
      <c r="L3218" s="42">
        <f>+IFERROR(VLOOKUP($A3218,'2022'!$A:$O,6,FALSE),0)</f>
        <v>0</v>
      </c>
      <c r="M3218" s="42">
        <f>+IFERROR(VLOOKUP($A3218,'2022'!$A:$O,7,FALSE),0)</f>
        <v>0</v>
      </c>
      <c r="N3218" s="42">
        <f>+IFERROR(VLOOKUP($A3218,'2022'!$A:$O,8,FALSE),0)</f>
        <v>0</v>
      </c>
      <c r="O3218" s="42">
        <f>+IFERROR(VLOOKUP($A3218,'2022'!$A:$O,9,FALSE),0)</f>
        <v>0</v>
      </c>
      <c r="P3218" s="42">
        <f>+IFERROR(VLOOKUP($A3218,'2022'!$A:$O,10,FALSE),0)</f>
        <v>0</v>
      </c>
      <c r="Q3218" s="42">
        <f>+IFERROR(VLOOKUP($A3218,'2022'!$A:$O,11,FALSE),0)</f>
        <v>0</v>
      </c>
      <c r="R3218" s="42">
        <f>+IFERROR(VLOOKUP($A3218,'2022'!$A:$O,12,FALSE),0)</f>
        <v>0</v>
      </c>
      <c r="S3218" s="42">
        <f>+IFERROR(VLOOKUP($A3218,'2022'!$A:$O,13,FALSE),0)</f>
        <v>0</v>
      </c>
      <c r="T3218" s="42">
        <f>+IFERROR(VLOOKUP($A3218,'2022'!$A:$O,14,FALSE),0)</f>
        <v>0</v>
      </c>
      <c r="U3218" s="42">
        <f>+IFERROR(VLOOKUP($A3218,'2022'!$A:$O,15,FALSE),0)</f>
        <v>0</v>
      </c>
    </row>
    <row r="3219" spans="1:21" hidden="1" x14ac:dyDescent="0.2">
      <c r="A3219" s="3">
        <v>7401010104</v>
      </c>
      <c r="B3219" s="4" t="s">
        <v>582</v>
      </c>
      <c r="C3219" s="4" t="s">
        <v>9</v>
      </c>
      <c r="D3219" s="4">
        <f t="shared" si="2967"/>
        <v>10</v>
      </c>
      <c r="E3219" s="42">
        <f t="shared" si="2983"/>
        <v>0</v>
      </c>
      <c r="F3219" s="42">
        <f>IFERROR(VLOOKUP($A3219,'2018'!$A$8:$C$209,3,FALSE),0)</f>
        <v>0</v>
      </c>
      <c r="G3219" s="42">
        <f>IFERROR(VLOOKUP($A3219,'2019'!$A$8:$C$282,3,FALSE),0)</f>
        <v>0</v>
      </c>
      <c r="H3219" s="42">
        <f>+IFERROR(VLOOKUP($A3219,'2020'!$A$14:$C$247,3,FALSE),0)</f>
        <v>0</v>
      </c>
      <c r="I3219" s="42">
        <f>+IFERROR(VLOOKUP($A3219,'2021'!$A$12:$C$276,3,FALSE),0)</f>
        <v>0</v>
      </c>
      <c r="J3219" s="42">
        <f>+IFERROR(VLOOKUP($A3219,'2022'!$A:$O,4,FALSE),0)</f>
        <v>0</v>
      </c>
      <c r="K3219" s="42">
        <f>+IFERROR(VLOOKUP($A3219,'2022'!$A:$O,5,FALSE),0)</f>
        <v>0</v>
      </c>
      <c r="L3219" s="42">
        <f>+IFERROR(VLOOKUP($A3219,'2022'!$A:$O,6,FALSE),0)</f>
        <v>0</v>
      </c>
      <c r="M3219" s="42">
        <f>+IFERROR(VLOOKUP($A3219,'2022'!$A:$O,7,FALSE),0)</f>
        <v>0</v>
      </c>
      <c r="N3219" s="42">
        <f>+IFERROR(VLOOKUP($A3219,'2022'!$A:$O,8,FALSE),0)</f>
        <v>0</v>
      </c>
      <c r="O3219" s="42">
        <f>+IFERROR(VLOOKUP($A3219,'2022'!$A:$O,9,FALSE),0)</f>
        <v>0</v>
      </c>
      <c r="P3219" s="42">
        <f>+IFERROR(VLOOKUP($A3219,'2022'!$A:$O,10,FALSE),0)</f>
        <v>0</v>
      </c>
      <c r="Q3219" s="42">
        <f>+IFERROR(VLOOKUP($A3219,'2022'!$A:$O,11,FALSE),0)</f>
        <v>0</v>
      </c>
      <c r="R3219" s="42">
        <f>+IFERROR(VLOOKUP($A3219,'2022'!$A:$O,12,FALSE),0)</f>
        <v>0</v>
      </c>
      <c r="S3219" s="42">
        <f>+IFERROR(VLOOKUP($A3219,'2022'!$A:$O,13,FALSE),0)</f>
        <v>0</v>
      </c>
      <c r="T3219" s="42">
        <f>+IFERROR(VLOOKUP($A3219,'2022'!$A:$O,14,FALSE),0)</f>
        <v>0</v>
      </c>
      <c r="U3219" s="42">
        <f>+IFERROR(VLOOKUP($A3219,'2022'!$A:$O,15,FALSE),0)</f>
        <v>0</v>
      </c>
    </row>
    <row r="3220" spans="1:21" ht="12" hidden="1" customHeight="1" x14ac:dyDescent="0.2">
      <c r="A3220" s="3">
        <v>7401010105</v>
      </c>
      <c r="B3220" s="4" t="s">
        <v>583</v>
      </c>
      <c r="C3220" s="4" t="s">
        <v>9</v>
      </c>
      <c r="D3220" s="4">
        <f t="shared" si="2967"/>
        <v>10</v>
      </c>
      <c r="E3220" s="42">
        <f t="shared" si="2983"/>
        <v>0</v>
      </c>
      <c r="F3220" s="42">
        <f>IFERROR(VLOOKUP($A3220,'2018'!$A$8:$C$209,3,FALSE),0)</f>
        <v>0</v>
      </c>
      <c r="G3220" s="42">
        <f>IFERROR(VLOOKUP($A3220,'2019'!$A$8:$C$282,3,FALSE),0)</f>
        <v>0</v>
      </c>
      <c r="H3220" s="42">
        <f>+IFERROR(VLOOKUP($A3220,'2020'!$A$14:$C$247,3,FALSE),0)</f>
        <v>0</v>
      </c>
      <c r="I3220" s="42">
        <f>+IFERROR(VLOOKUP($A3220,'2021'!$A$12:$C$276,3,FALSE),0)</f>
        <v>0</v>
      </c>
      <c r="J3220" s="42">
        <f>+IFERROR(VLOOKUP($A3220,'2022'!$A:$O,4,FALSE),0)</f>
        <v>0</v>
      </c>
      <c r="K3220" s="42">
        <f>+IFERROR(VLOOKUP($A3220,'2022'!$A:$O,5,FALSE),0)</f>
        <v>0</v>
      </c>
      <c r="L3220" s="42">
        <f>+IFERROR(VLOOKUP($A3220,'2022'!$A:$O,6,FALSE),0)</f>
        <v>0</v>
      </c>
      <c r="M3220" s="42">
        <f>+IFERROR(VLOOKUP($A3220,'2022'!$A:$O,7,FALSE),0)</f>
        <v>0</v>
      </c>
      <c r="N3220" s="42">
        <f>+IFERROR(VLOOKUP($A3220,'2022'!$A:$O,8,FALSE),0)</f>
        <v>0</v>
      </c>
      <c r="O3220" s="42">
        <f>+IFERROR(VLOOKUP($A3220,'2022'!$A:$O,9,FALSE),0)</f>
        <v>0</v>
      </c>
      <c r="P3220" s="42">
        <f>+IFERROR(VLOOKUP($A3220,'2022'!$A:$O,10,FALSE),0)</f>
        <v>0</v>
      </c>
      <c r="Q3220" s="42">
        <f>+IFERROR(VLOOKUP($A3220,'2022'!$A:$O,11,FALSE),0)</f>
        <v>0</v>
      </c>
      <c r="R3220" s="42">
        <f>+IFERROR(VLOOKUP($A3220,'2022'!$A:$O,12,FALSE),0)</f>
        <v>0</v>
      </c>
      <c r="S3220" s="42">
        <f>+IFERROR(VLOOKUP($A3220,'2022'!$A:$O,13,FALSE),0)</f>
        <v>0</v>
      </c>
      <c r="T3220" s="42">
        <f>+IFERROR(VLOOKUP($A3220,'2022'!$A:$O,14,FALSE),0)</f>
        <v>0</v>
      </c>
      <c r="U3220" s="42">
        <f>+IFERROR(VLOOKUP($A3220,'2022'!$A:$O,15,FALSE),0)</f>
        <v>0</v>
      </c>
    </row>
    <row r="3221" spans="1:21" ht="12" hidden="1" customHeight="1" x14ac:dyDescent="0.2">
      <c r="A3221" s="3">
        <v>7401010185</v>
      </c>
      <c r="B3221" s="4" t="s">
        <v>584</v>
      </c>
      <c r="C3221" s="4" t="s">
        <v>9</v>
      </c>
      <c r="D3221" s="4">
        <f t="shared" si="2967"/>
        <v>10</v>
      </c>
      <c r="E3221" s="42">
        <f t="shared" si="2983"/>
        <v>0</v>
      </c>
      <c r="F3221" s="42">
        <f>IFERROR(VLOOKUP($A3221,'2018'!$A$8:$C$209,3,FALSE),0)</f>
        <v>0</v>
      </c>
      <c r="G3221" s="42">
        <f>IFERROR(VLOOKUP($A3221,'2019'!$A$8:$C$282,3,FALSE),0)</f>
        <v>0</v>
      </c>
      <c r="H3221" s="42">
        <f>+IFERROR(VLOOKUP($A3221,'2020'!$A$14:$C$247,3,FALSE),0)</f>
        <v>0</v>
      </c>
      <c r="I3221" s="42">
        <f>+IFERROR(VLOOKUP($A3221,'2021'!$A$12:$C$276,3,FALSE),0)</f>
        <v>0</v>
      </c>
      <c r="J3221" s="42">
        <f>+IFERROR(VLOOKUP($A3221,'2022'!$A:$O,4,FALSE),0)</f>
        <v>0</v>
      </c>
      <c r="K3221" s="42">
        <f>+IFERROR(VLOOKUP($A3221,'2022'!$A:$O,5,FALSE),0)</f>
        <v>0</v>
      </c>
      <c r="L3221" s="42">
        <f>+IFERROR(VLOOKUP($A3221,'2022'!$A:$O,6,FALSE),0)</f>
        <v>0</v>
      </c>
      <c r="M3221" s="42">
        <f>+IFERROR(VLOOKUP($A3221,'2022'!$A:$O,7,FALSE),0)</f>
        <v>0</v>
      </c>
      <c r="N3221" s="42">
        <f>+IFERROR(VLOOKUP($A3221,'2022'!$A:$O,8,FALSE),0)</f>
        <v>0</v>
      </c>
      <c r="O3221" s="42">
        <f>+IFERROR(VLOOKUP($A3221,'2022'!$A:$O,9,FALSE),0)</f>
        <v>0</v>
      </c>
      <c r="P3221" s="42">
        <f>+IFERROR(VLOOKUP($A3221,'2022'!$A:$O,10,FALSE),0)</f>
        <v>0</v>
      </c>
      <c r="Q3221" s="42">
        <f>+IFERROR(VLOOKUP($A3221,'2022'!$A:$O,11,FALSE),0)</f>
        <v>0</v>
      </c>
      <c r="R3221" s="42">
        <f>+IFERROR(VLOOKUP($A3221,'2022'!$A:$O,12,FALSE),0)</f>
        <v>0</v>
      </c>
      <c r="S3221" s="42">
        <f>+IFERROR(VLOOKUP($A3221,'2022'!$A:$O,13,FALSE),0)</f>
        <v>0</v>
      </c>
      <c r="T3221" s="42">
        <f>+IFERROR(VLOOKUP($A3221,'2022'!$A:$O,14,FALSE),0)</f>
        <v>0</v>
      </c>
      <c r="U3221" s="42">
        <f>+IFERROR(VLOOKUP($A3221,'2022'!$A:$O,15,FALSE),0)</f>
        <v>0</v>
      </c>
    </row>
    <row r="3222" spans="1:21" ht="12" hidden="1" customHeight="1" x14ac:dyDescent="0.2">
      <c r="A3222" s="3">
        <v>7401010190</v>
      </c>
      <c r="B3222" s="4" t="s">
        <v>585</v>
      </c>
      <c r="C3222" s="4" t="s">
        <v>9</v>
      </c>
      <c r="D3222" s="4">
        <f t="shared" si="2967"/>
        <v>10</v>
      </c>
      <c r="E3222" s="42">
        <f t="shared" si="2983"/>
        <v>0</v>
      </c>
      <c r="F3222" s="42">
        <f>IFERROR(VLOOKUP($A3222,'2018'!$A$8:$C$209,3,FALSE),0)</f>
        <v>0</v>
      </c>
      <c r="G3222" s="42">
        <f>IFERROR(VLOOKUP($A3222,'2019'!$A$8:$C$282,3,FALSE),0)</f>
        <v>0</v>
      </c>
      <c r="H3222" s="42">
        <f>+IFERROR(VLOOKUP($A3222,'2020'!$A$14:$C$247,3,FALSE),0)</f>
        <v>0</v>
      </c>
      <c r="I3222" s="42">
        <f>+IFERROR(VLOOKUP($A3222,'2021'!$A$12:$C$276,3,FALSE),0)</f>
        <v>0</v>
      </c>
      <c r="J3222" s="42">
        <f>+IFERROR(VLOOKUP($A3222,'2022'!$A:$O,4,FALSE),0)</f>
        <v>0</v>
      </c>
      <c r="K3222" s="42">
        <f>+IFERROR(VLOOKUP($A3222,'2022'!$A:$O,5,FALSE),0)</f>
        <v>0</v>
      </c>
      <c r="L3222" s="42">
        <f>+IFERROR(VLOOKUP($A3222,'2022'!$A:$O,6,FALSE),0)</f>
        <v>0</v>
      </c>
      <c r="M3222" s="42">
        <f>+IFERROR(VLOOKUP($A3222,'2022'!$A:$O,7,FALSE),0)</f>
        <v>0</v>
      </c>
      <c r="N3222" s="42">
        <f>+IFERROR(VLOOKUP($A3222,'2022'!$A:$O,8,FALSE),0)</f>
        <v>0</v>
      </c>
      <c r="O3222" s="42">
        <f>+IFERROR(VLOOKUP($A3222,'2022'!$A:$O,9,FALSE),0)</f>
        <v>0</v>
      </c>
      <c r="P3222" s="42">
        <f>+IFERROR(VLOOKUP($A3222,'2022'!$A:$O,10,FALSE),0)</f>
        <v>0</v>
      </c>
      <c r="Q3222" s="42">
        <f>+IFERROR(VLOOKUP($A3222,'2022'!$A:$O,11,FALSE),0)</f>
        <v>0</v>
      </c>
      <c r="R3222" s="42">
        <f>+IFERROR(VLOOKUP($A3222,'2022'!$A:$O,12,FALSE),0)</f>
        <v>0</v>
      </c>
      <c r="S3222" s="42">
        <f>+IFERROR(VLOOKUP($A3222,'2022'!$A:$O,13,FALSE),0)</f>
        <v>0</v>
      </c>
      <c r="T3222" s="42">
        <f>+IFERROR(VLOOKUP($A3222,'2022'!$A:$O,14,FALSE),0)</f>
        <v>0</v>
      </c>
      <c r="U3222" s="42">
        <f>+IFERROR(VLOOKUP($A3222,'2022'!$A:$O,15,FALSE),0)</f>
        <v>0</v>
      </c>
    </row>
    <row r="3223" spans="1:21" hidden="1" x14ac:dyDescent="0.2">
      <c r="A3223" s="3">
        <v>7401010199</v>
      </c>
      <c r="B3223" s="4" t="s">
        <v>1253</v>
      </c>
      <c r="C3223" s="4" t="s">
        <v>9</v>
      </c>
      <c r="D3223" s="4">
        <f t="shared" si="2967"/>
        <v>10</v>
      </c>
      <c r="E3223" s="42">
        <f t="shared" si="2983"/>
        <v>0</v>
      </c>
      <c r="F3223" s="42">
        <f>IFERROR(VLOOKUP($A3223,'2018'!$A$8:$C$209,3,FALSE),0)</f>
        <v>0</v>
      </c>
      <c r="G3223" s="42">
        <f>IFERROR(VLOOKUP($A3223,'2019'!$A$8:$C$282,3,FALSE),0)</f>
        <v>0</v>
      </c>
      <c r="H3223" s="42">
        <f>+IFERROR(VLOOKUP($A3223,'2020'!$A$14:$C$247,3,FALSE),0)</f>
        <v>0</v>
      </c>
      <c r="I3223" s="42">
        <f>+IFERROR(VLOOKUP($A3223,'2021'!$A$12:$C$276,3,FALSE),0)</f>
        <v>0</v>
      </c>
      <c r="J3223" s="42">
        <f>+IFERROR(VLOOKUP($A3223,'2022'!$A:$O,4,FALSE),0)</f>
        <v>0</v>
      </c>
      <c r="K3223" s="42">
        <f>+IFERROR(VLOOKUP($A3223,'2022'!$A:$O,5,FALSE),0)</f>
        <v>0</v>
      </c>
      <c r="L3223" s="42">
        <f>+IFERROR(VLOOKUP($A3223,'2022'!$A:$O,6,FALSE),0)</f>
        <v>0</v>
      </c>
      <c r="M3223" s="42">
        <f>+IFERROR(VLOOKUP($A3223,'2022'!$A:$O,7,FALSE),0)</f>
        <v>0</v>
      </c>
      <c r="N3223" s="42">
        <f>+IFERROR(VLOOKUP($A3223,'2022'!$A:$O,8,FALSE),0)</f>
        <v>0</v>
      </c>
      <c r="O3223" s="42">
        <f>+IFERROR(VLOOKUP($A3223,'2022'!$A:$O,9,FALSE),0)</f>
        <v>0</v>
      </c>
      <c r="P3223" s="42">
        <f>+IFERROR(VLOOKUP($A3223,'2022'!$A:$O,10,FALSE),0)</f>
        <v>0</v>
      </c>
      <c r="Q3223" s="42">
        <f>+IFERROR(VLOOKUP($A3223,'2022'!$A:$O,11,FALSE),0)</f>
        <v>0</v>
      </c>
      <c r="R3223" s="42">
        <f>+IFERROR(VLOOKUP($A3223,'2022'!$A:$O,12,FALSE),0)</f>
        <v>0</v>
      </c>
      <c r="S3223" s="42">
        <f>+IFERROR(VLOOKUP($A3223,'2022'!$A:$O,13,FALSE),0)</f>
        <v>0</v>
      </c>
      <c r="T3223" s="42">
        <f>+IFERROR(VLOOKUP($A3223,'2022'!$A:$O,14,FALSE),0)</f>
        <v>0</v>
      </c>
      <c r="U3223" s="42">
        <f>+IFERROR(VLOOKUP($A3223,'2022'!$A:$O,15,FALSE),0)</f>
        <v>0</v>
      </c>
    </row>
    <row r="3224" spans="1:21" ht="12" hidden="1" x14ac:dyDescent="0.25">
      <c r="A3224" s="28">
        <v>8</v>
      </c>
      <c r="B3224" s="29" t="s">
        <v>1260</v>
      </c>
      <c r="C3224" s="29" t="s">
        <v>5</v>
      </c>
      <c r="D3224" s="29">
        <f t="shared" si="2967"/>
        <v>1</v>
      </c>
      <c r="E3224" s="37">
        <f t="shared" ref="E3224:L3224" si="2984">+E3225+E3240</f>
        <v>0</v>
      </c>
      <c r="F3224" s="37">
        <f t="shared" si="2984"/>
        <v>0</v>
      </c>
      <c r="G3224" s="37">
        <f t="shared" si="2984"/>
        <v>0</v>
      </c>
      <c r="H3224" s="37">
        <f t="shared" ref="H3224" si="2985">+H3225+H3240</f>
        <v>0</v>
      </c>
      <c r="I3224" s="37">
        <f t="shared" ref="I3224" si="2986">+I3225+I3240</f>
        <v>0</v>
      </c>
      <c r="J3224" s="37">
        <f t="shared" si="2984"/>
        <v>0</v>
      </c>
      <c r="K3224" s="37">
        <f t="shared" si="2984"/>
        <v>0</v>
      </c>
      <c r="L3224" s="37">
        <f t="shared" si="2984"/>
        <v>0</v>
      </c>
      <c r="M3224" s="37">
        <f t="shared" ref="M3224:N3224" si="2987">+M3225+M3240</f>
        <v>0</v>
      </c>
      <c r="N3224" s="37">
        <f t="shared" si="2987"/>
        <v>0</v>
      </c>
      <c r="O3224" s="37">
        <f t="shared" ref="O3224:S3224" si="2988">+O3225+O3240</f>
        <v>0</v>
      </c>
      <c r="P3224" s="37">
        <f t="shared" si="2988"/>
        <v>0</v>
      </c>
      <c r="Q3224" s="37">
        <f t="shared" si="2988"/>
        <v>0</v>
      </c>
      <c r="R3224" s="37">
        <f t="shared" si="2988"/>
        <v>0</v>
      </c>
      <c r="S3224" s="37">
        <f t="shared" si="2988"/>
        <v>0</v>
      </c>
      <c r="T3224" s="37">
        <f t="shared" ref="T3224:U3224" si="2989">+T3225+T3240</f>
        <v>0</v>
      </c>
      <c r="U3224" s="37">
        <f t="shared" si="2989"/>
        <v>0</v>
      </c>
    </row>
    <row r="3225" spans="1:21" ht="12" hidden="1" customHeight="1" x14ac:dyDescent="0.25">
      <c r="A3225" s="30">
        <v>81</v>
      </c>
      <c r="B3225" s="31" t="s">
        <v>1261</v>
      </c>
      <c r="C3225" s="31" t="s">
        <v>5</v>
      </c>
      <c r="D3225" s="31">
        <f t="shared" si="2967"/>
        <v>2</v>
      </c>
      <c r="E3225" s="38">
        <f t="shared" ref="E3225:L3225" si="2990">+E3226+E3235</f>
        <v>655112343</v>
      </c>
      <c r="F3225" s="38">
        <f t="shared" si="2990"/>
        <v>1270659279</v>
      </c>
      <c r="G3225" s="38">
        <f t="shared" si="2990"/>
        <v>-615546936</v>
      </c>
      <c r="H3225" s="38">
        <f t="shared" ref="H3225" si="2991">+H3226+H3235</f>
        <v>0</v>
      </c>
      <c r="I3225" s="38">
        <f t="shared" ref="I3225" si="2992">+I3226+I3235</f>
        <v>0</v>
      </c>
      <c r="J3225" s="38">
        <f t="shared" si="2990"/>
        <v>0</v>
      </c>
      <c r="K3225" s="38">
        <f t="shared" si="2990"/>
        <v>0</v>
      </c>
      <c r="L3225" s="38">
        <f t="shared" si="2990"/>
        <v>0</v>
      </c>
      <c r="M3225" s="38">
        <f t="shared" ref="M3225:N3225" si="2993">+M3226+M3235</f>
        <v>0</v>
      </c>
      <c r="N3225" s="38">
        <f t="shared" si="2993"/>
        <v>0</v>
      </c>
      <c r="O3225" s="38">
        <f t="shared" ref="O3225:S3225" si="2994">+O3226+O3235</f>
        <v>0</v>
      </c>
      <c r="P3225" s="38">
        <f t="shared" si="2994"/>
        <v>0</v>
      </c>
      <c r="Q3225" s="38">
        <f t="shared" si="2994"/>
        <v>0</v>
      </c>
      <c r="R3225" s="38">
        <f t="shared" si="2994"/>
        <v>0</v>
      </c>
      <c r="S3225" s="38">
        <f t="shared" si="2994"/>
        <v>0</v>
      </c>
      <c r="T3225" s="38">
        <f t="shared" ref="T3225:U3225" si="2995">+T3226+T3235</f>
        <v>0</v>
      </c>
      <c r="U3225" s="38">
        <f t="shared" si="2995"/>
        <v>0</v>
      </c>
    </row>
    <row r="3226" spans="1:21" ht="12" hidden="1" customHeight="1" x14ac:dyDescent="0.25">
      <c r="A3226" s="32">
        <v>8110</v>
      </c>
      <c r="B3226" s="33" t="s">
        <v>1262</v>
      </c>
      <c r="C3226" s="33" t="s">
        <v>5</v>
      </c>
      <c r="D3226" s="33">
        <f t="shared" si="2967"/>
        <v>4</v>
      </c>
      <c r="E3226" s="39">
        <f t="shared" ref="E3226:L3226" si="2996">+E3227+E3230</f>
        <v>655112343</v>
      </c>
      <c r="F3226" s="39">
        <f t="shared" si="2996"/>
        <v>1270659279</v>
      </c>
      <c r="G3226" s="39">
        <f t="shared" si="2996"/>
        <v>-615546936</v>
      </c>
      <c r="H3226" s="39">
        <f t="shared" ref="H3226" si="2997">+H3227+H3230</f>
        <v>0</v>
      </c>
      <c r="I3226" s="39">
        <f t="shared" ref="I3226" si="2998">+I3227+I3230</f>
        <v>0</v>
      </c>
      <c r="J3226" s="39">
        <f t="shared" si="2996"/>
        <v>0</v>
      </c>
      <c r="K3226" s="39">
        <f t="shared" si="2996"/>
        <v>0</v>
      </c>
      <c r="L3226" s="39">
        <f t="shared" si="2996"/>
        <v>0</v>
      </c>
      <c r="M3226" s="39">
        <f t="shared" ref="M3226:N3226" si="2999">+M3227+M3230</f>
        <v>0</v>
      </c>
      <c r="N3226" s="39">
        <f t="shared" si="2999"/>
        <v>0</v>
      </c>
      <c r="O3226" s="39">
        <f t="shared" ref="O3226:S3226" si="3000">+O3227+O3230</f>
        <v>0</v>
      </c>
      <c r="P3226" s="39">
        <f t="shared" si="3000"/>
        <v>0</v>
      </c>
      <c r="Q3226" s="39">
        <f t="shared" si="3000"/>
        <v>0</v>
      </c>
      <c r="R3226" s="39">
        <f t="shared" si="3000"/>
        <v>0</v>
      </c>
      <c r="S3226" s="39">
        <f t="shared" si="3000"/>
        <v>0</v>
      </c>
      <c r="T3226" s="39">
        <f t="shared" ref="T3226:U3226" si="3001">+T3227+T3230</f>
        <v>0</v>
      </c>
      <c r="U3226" s="39">
        <f t="shared" si="3001"/>
        <v>0</v>
      </c>
    </row>
    <row r="3227" spans="1:21" ht="12" hidden="1" customHeight="1" x14ac:dyDescent="0.25">
      <c r="A3227" s="5">
        <v>811005</v>
      </c>
      <c r="B3227" s="6" t="s">
        <v>1263</v>
      </c>
      <c r="C3227" s="6" t="s">
        <v>5</v>
      </c>
      <c r="D3227" s="6">
        <f t="shared" si="2967"/>
        <v>6</v>
      </c>
      <c r="E3227" s="40">
        <f t="shared" ref="E3227:U3228" si="3002">+E3228</f>
        <v>0</v>
      </c>
      <c r="F3227" s="40">
        <f t="shared" si="3002"/>
        <v>0</v>
      </c>
      <c r="G3227" s="40">
        <f t="shared" si="3002"/>
        <v>0</v>
      </c>
      <c r="H3227" s="40">
        <f t="shared" si="3002"/>
        <v>0</v>
      </c>
      <c r="I3227" s="40">
        <f t="shared" si="3002"/>
        <v>0</v>
      </c>
      <c r="J3227" s="40">
        <f t="shared" si="3002"/>
        <v>0</v>
      </c>
      <c r="K3227" s="40">
        <f t="shared" si="3002"/>
        <v>0</v>
      </c>
      <c r="L3227" s="40">
        <f t="shared" si="3002"/>
        <v>0</v>
      </c>
      <c r="M3227" s="40">
        <f t="shared" si="3002"/>
        <v>0</v>
      </c>
      <c r="N3227" s="40">
        <f t="shared" si="3002"/>
        <v>0</v>
      </c>
      <c r="O3227" s="40">
        <f t="shared" si="3002"/>
        <v>0</v>
      </c>
      <c r="P3227" s="40">
        <f t="shared" si="3002"/>
        <v>0</v>
      </c>
      <c r="Q3227" s="40">
        <f t="shared" si="3002"/>
        <v>0</v>
      </c>
      <c r="R3227" s="40">
        <f t="shared" si="3002"/>
        <v>0</v>
      </c>
      <c r="S3227" s="40">
        <f t="shared" si="3002"/>
        <v>0</v>
      </c>
      <c r="T3227" s="40">
        <f t="shared" si="3002"/>
        <v>0</v>
      </c>
      <c r="U3227" s="40">
        <f t="shared" si="3002"/>
        <v>0</v>
      </c>
    </row>
    <row r="3228" spans="1:21" ht="12" hidden="1" customHeight="1" x14ac:dyDescent="0.25">
      <c r="A3228" s="34">
        <v>81100512</v>
      </c>
      <c r="B3228" s="35" t="s">
        <v>1264</v>
      </c>
      <c r="C3228" s="35" t="s">
        <v>5</v>
      </c>
      <c r="D3228" s="35">
        <f t="shared" si="2967"/>
        <v>8</v>
      </c>
      <c r="E3228" s="41">
        <f t="shared" si="3002"/>
        <v>0</v>
      </c>
      <c r="F3228" s="41">
        <f t="shared" si="3002"/>
        <v>0</v>
      </c>
      <c r="G3228" s="41">
        <f t="shared" si="3002"/>
        <v>0</v>
      </c>
      <c r="H3228" s="41">
        <f t="shared" si="3002"/>
        <v>0</v>
      </c>
      <c r="I3228" s="41">
        <f t="shared" si="3002"/>
        <v>0</v>
      </c>
      <c r="J3228" s="41">
        <f t="shared" si="3002"/>
        <v>0</v>
      </c>
      <c r="K3228" s="41">
        <f t="shared" si="3002"/>
        <v>0</v>
      </c>
      <c r="L3228" s="41">
        <f t="shared" si="3002"/>
        <v>0</v>
      </c>
      <c r="M3228" s="41">
        <f t="shared" si="3002"/>
        <v>0</v>
      </c>
      <c r="N3228" s="41">
        <f t="shared" si="3002"/>
        <v>0</v>
      </c>
      <c r="O3228" s="41">
        <f t="shared" si="3002"/>
        <v>0</v>
      </c>
      <c r="P3228" s="41">
        <f t="shared" si="3002"/>
        <v>0</v>
      </c>
      <c r="Q3228" s="41">
        <f t="shared" si="3002"/>
        <v>0</v>
      </c>
      <c r="R3228" s="41">
        <f t="shared" si="3002"/>
        <v>0</v>
      </c>
      <c r="S3228" s="41">
        <f t="shared" si="3002"/>
        <v>0</v>
      </c>
      <c r="T3228" s="41">
        <f t="shared" si="3002"/>
        <v>0</v>
      </c>
      <c r="U3228" s="41">
        <f t="shared" si="3002"/>
        <v>0</v>
      </c>
    </row>
    <row r="3229" spans="1:21" hidden="1" x14ac:dyDescent="0.2">
      <c r="A3229" s="3">
        <v>8110051201</v>
      </c>
      <c r="B3229" s="4" t="s">
        <v>1265</v>
      </c>
      <c r="C3229" s="4" t="s">
        <v>9</v>
      </c>
      <c r="D3229" s="4">
        <f t="shared" si="2967"/>
        <v>10</v>
      </c>
      <c r="E3229" s="42">
        <f>+F3229+G3229+J3229+K3229+L3229+H3229+M3229+N3229+I3229+O3229+P3229+Q3229+R3229+S3229+T3229+U3229</f>
        <v>0</v>
      </c>
      <c r="F3229" s="42">
        <f>IFERROR(VLOOKUP($A3229,'2018'!$A$8:$C$209,3,FALSE),0)</f>
        <v>0</v>
      </c>
      <c r="G3229" s="42">
        <f>IFERROR(VLOOKUP($A3229,'2019'!$A$8:$C$282,3,FALSE),0)</f>
        <v>0</v>
      </c>
      <c r="H3229" s="42">
        <f>+IFERROR(VLOOKUP($A3229,'2020'!$A$14:$C$247,3,FALSE),0)</f>
        <v>0</v>
      </c>
      <c r="I3229" s="42">
        <f>+IFERROR(VLOOKUP($A3229,'2021'!$A$12:$C$276,3,FALSE),0)</f>
        <v>0</v>
      </c>
      <c r="J3229" s="42">
        <f>+IFERROR(VLOOKUP($A3229,'2022'!$A:$O,4,FALSE),0)</f>
        <v>0</v>
      </c>
      <c r="K3229" s="42">
        <f>+IFERROR(VLOOKUP($A3229,'2022'!$A:$O,5,FALSE),0)</f>
        <v>0</v>
      </c>
      <c r="L3229" s="42">
        <f>+IFERROR(VLOOKUP($A3229,'2022'!$A:$O,6,FALSE),0)</f>
        <v>0</v>
      </c>
      <c r="M3229" s="42">
        <f>+IFERROR(VLOOKUP($A3229,'2022'!$A:$O,7,FALSE),0)</f>
        <v>0</v>
      </c>
      <c r="N3229" s="42">
        <f>+IFERROR(VLOOKUP($A3229,'2022'!$A:$O,8,FALSE),0)</f>
        <v>0</v>
      </c>
      <c r="O3229" s="42">
        <f>+IFERROR(VLOOKUP($A3229,'2022'!$A:$O,9,FALSE),0)</f>
        <v>0</v>
      </c>
      <c r="P3229" s="42">
        <f>+IFERROR(VLOOKUP($A3229,'2022'!$A:$O,10,FALSE),0)</f>
        <v>0</v>
      </c>
      <c r="Q3229" s="42">
        <f>+IFERROR(VLOOKUP($A3229,'2022'!$A:$O,11,FALSE),0)</f>
        <v>0</v>
      </c>
      <c r="R3229" s="42">
        <f>+IFERROR(VLOOKUP($A3229,'2022'!$A:$O,12,FALSE),0)</f>
        <v>0</v>
      </c>
      <c r="S3229" s="42">
        <f>+IFERROR(VLOOKUP($A3229,'2022'!$A:$O,13,FALSE),0)</f>
        <v>0</v>
      </c>
      <c r="T3229" s="42">
        <f>+IFERROR(VLOOKUP($A3229,'2022'!$A:$O,14,FALSE),0)</f>
        <v>0</v>
      </c>
      <c r="U3229" s="42">
        <f>+IFERROR(VLOOKUP($A3229,'2022'!$A:$O,15,FALSE),0)</f>
        <v>0</v>
      </c>
    </row>
    <row r="3230" spans="1:21" ht="12" hidden="1" x14ac:dyDescent="0.25">
      <c r="A3230" s="5">
        <v>811012</v>
      </c>
      <c r="B3230" s="6" t="s">
        <v>39</v>
      </c>
      <c r="C3230" s="6" t="s">
        <v>5</v>
      </c>
      <c r="D3230" s="6">
        <f t="shared" si="2967"/>
        <v>6</v>
      </c>
      <c r="E3230" s="40">
        <f t="shared" ref="E3230:U3230" si="3003">+E3231</f>
        <v>655112343</v>
      </c>
      <c r="F3230" s="40">
        <f t="shared" si="3003"/>
        <v>1270659279</v>
      </c>
      <c r="G3230" s="40">
        <f t="shared" si="3003"/>
        <v>-615546936</v>
      </c>
      <c r="H3230" s="40">
        <f t="shared" si="3003"/>
        <v>0</v>
      </c>
      <c r="I3230" s="40">
        <f t="shared" si="3003"/>
        <v>0</v>
      </c>
      <c r="J3230" s="40">
        <f t="shared" si="3003"/>
        <v>0</v>
      </c>
      <c r="K3230" s="40">
        <f t="shared" si="3003"/>
        <v>0</v>
      </c>
      <c r="L3230" s="40">
        <f t="shared" si="3003"/>
        <v>0</v>
      </c>
      <c r="M3230" s="40">
        <f t="shared" si="3003"/>
        <v>0</v>
      </c>
      <c r="N3230" s="40">
        <f t="shared" si="3003"/>
        <v>0</v>
      </c>
      <c r="O3230" s="40">
        <f t="shared" si="3003"/>
        <v>0</v>
      </c>
      <c r="P3230" s="40">
        <f t="shared" si="3003"/>
        <v>0</v>
      </c>
      <c r="Q3230" s="40">
        <f t="shared" si="3003"/>
        <v>0</v>
      </c>
      <c r="R3230" s="40">
        <f t="shared" si="3003"/>
        <v>0</v>
      </c>
      <c r="S3230" s="40">
        <f t="shared" si="3003"/>
        <v>0</v>
      </c>
      <c r="T3230" s="40">
        <f t="shared" si="3003"/>
        <v>0</v>
      </c>
      <c r="U3230" s="40">
        <f t="shared" si="3003"/>
        <v>0</v>
      </c>
    </row>
    <row r="3231" spans="1:21" ht="12" hidden="1" x14ac:dyDescent="0.25">
      <c r="A3231" s="34">
        <v>81101245</v>
      </c>
      <c r="B3231" s="35" t="s">
        <v>53</v>
      </c>
      <c r="C3231" s="35" t="s">
        <v>5</v>
      </c>
      <c r="D3231" s="35">
        <f t="shared" si="2967"/>
        <v>8</v>
      </c>
      <c r="E3231" s="41">
        <f t="shared" ref="E3231:L3231" si="3004">+E3232+E3233+E3234</f>
        <v>655112343</v>
      </c>
      <c r="F3231" s="41">
        <f t="shared" si="3004"/>
        <v>1270659279</v>
      </c>
      <c r="G3231" s="41">
        <f t="shared" si="3004"/>
        <v>-615546936</v>
      </c>
      <c r="H3231" s="41">
        <f t="shared" ref="H3231" si="3005">+H3232+H3233+H3234</f>
        <v>0</v>
      </c>
      <c r="I3231" s="41">
        <f t="shared" ref="I3231" si="3006">+I3232+I3233+I3234</f>
        <v>0</v>
      </c>
      <c r="J3231" s="41">
        <f t="shared" si="3004"/>
        <v>0</v>
      </c>
      <c r="K3231" s="41">
        <f t="shared" si="3004"/>
        <v>0</v>
      </c>
      <c r="L3231" s="41">
        <f t="shared" si="3004"/>
        <v>0</v>
      </c>
      <c r="M3231" s="41">
        <f t="shared" ref="M3231:N3231" si="3007">+M3232+M3233+M3234</f>
        <v>0</v>
      </c>
      <c r="N3231" s="41">
        <f t="shared" si="3007"/>
        <v>0</v>
      </c>
      <c r="O3231" s="41">
        <f t="shared" ref="O3231:S3231" si="3008">+O3232+O3233+O3234</f>
        <v>0</v>
      </c>
      <c r="P3231" s="41">
        <f t="shared" si="3008"/>
        <v>0</v>
      </c>
      <c r="Q3231" s="41">
        <f t="shared" si="3008"/>
        <v>0</v>
      </c>
      <c r="R3231" s="41">
        <f t="shared" si="3008"/>
        <v>0</v>
      </c>
      <c r="S3231" s="41">
        <f t="shared" si="3008"/>
        <v>0</v>
      </c>
      <c r="T3231" s="41">
        <f t="shared" ref="T3231:U3231" si="3009">+T3232+T3233+T3234</f>
        <v>0</v>
      </c>
      <c r="U3231" s="41">
        <f t="shared" si="3009"/>
        <v>0</v>
      </c>
    </row>
    <row r="3232" spans="1:21" ht="12" hidden="1" customHeight="1" x14ac:dyDescent="0.2">
      <c r="A3232" s="3">
        <v>8110124501</v>
      </c>
      <c r="B3232" s="4" t="s">
        <v>1266</v>
      </c>
      <c r="C3232" s="4" t="s">
        <v>9</v>
      </c>
      <c r="D3232" s="4">
        <f t="shared" si="2967"/>
        <v>10</v>
      </c>
      <c r="E3232" s="42">
        <f t="shared" ref="E3232:E3234" si="3010">+F3232+G3232+J3232+K3232+L3232+H3232+M3232+N3232+I3232+O3232+P3232+Q3232+R3232+S3232+T3232+U3232</f>
        <v>0</v>
      </c>
      <c r="F3232" s="42">
        <f>IFERROR(VLOOKUP($A3232,'2018'!$A$8:$C$209,3,FALSE),0)</f>
        <v>0</v>
      </c>
      <c r="G3232" s="42">
        <f>IFERROR(VLOOKUP($A3232,'2019'!$A$8:$C$282,3,FALSE),0)</f>
        <v>0</v>
      </c>
      <c r="H3232" s="42">
        <f>+IFERROR(VLOOKUP($A3232,'2020'!$A$14:$C$247,3,FALSE),0)</f>
        <v>0</v>
      </c>
      <c r="I3232" s="42">
        <f>+IFERROR(VLOOKUP($A3232,'2021'!$A$12:$C$276,3,FALSE),0)</f>
        <v>0</v>
      </c>
      <c r="J3232" s="42">
        <f>+IFERROR(VLOOKUP($A3232,'2022'!$A:$O,4,FALSE),0)</f>
        <v>0</v>
      </c>
      <c r="K3232" s="42">
        <f>+IFERROR(VLOOKUP($A3232,'2022'!$A:$O,5,FALSE),0)</f>
        <v>0</v>
      </c>
      <c r="L3232" s="42">
        <f>+IFERROR(VLOOKUP($A3232,'2022'!$A:$O,6,FALSE),0)</f>
        <v>0</v>
      </c>
      <c r="M3232" s="42">
        <f>+IFERROR(VLOOKUP($A3232,'2022'!$A:$O,7,FALSE),0)</f>
        <v>0</v>
      </c>
      <c r="N3232" s="42">
        <f>+IFERROR(VLOOKUP($A3232,'2022'!$A:$O,8,FALSE),0)</f>
        <v>0</v>
      </c>
      <c r="O3232" s="42">
        <f>+IFERROR(VLOOKUP($A3232,'2022'!$A:$O,9,FALSE),0)</f>
        <v>0</v>
      </c>
      <c r="P3232" s="42">
        <f>+IFERROR(VLOOKUP($A3232,'2022'!$A:$O,10,FALSE),0)</f>
        <v>0</v>
      </c>
      <c r="Q3232" s="42">
        <f>+IFERROR(VLOOKUP($A3232,'2022'!$A:$O,11,FALSE),0)</f>
        <v>0</v>
      </c>
      <c r="R3232" s="42">
        <f>+IFERROR(VLOOKUP($A3232,'2022'!$A:$O,12,FALSE),0)</f>
        <v>0</v>
      </c>
      <c r="S3232" s="42">
        <f>+IFERROR(VLOOKUP($A3232,'2022'!$A:$O,13,FALSE),0)</f>
        <v>0</v>
      </c>
      <c r="T3232" s="42">
        <f>+IFERROR(VLOOKUP($A3232,'2022'!$A:$O,14,FALSE),0)</f>
        <v>0</v>
      </c>
      <c r="U3232" s="42">
        <f>+IFERROR(VLOOKUP($A3232,'2022'!$A:$O,15,FALSE),0)</f>
        <v>0</v>
      </c>
    </row>
    <row r="3233" spans="1:21" ht="12" hidden="1" customHeight="1" x14ac:dyDescent="0.2">
      <c r="A3233" s="3">
        <v>8110124502</v>
      </c>
      <c r="B3233" s="4" t="s">
        <v>1267</v>
      </c>
      <c r="C3233" s="4" t="s">
        <v>9</v>
      </c>
      <c r="D3233" s="4">
        <f t="shared" ref="D3233:D3249" si="3011">+LEN(A3233)</f>
        <v>10</v>
      </c>
      <c r="E3233" s="42">
        <f t="shared" si="3010"/>
        <v>655112343</v>
      </c>
      <c r="F3233" s="42">
        <f>IFERROR(VLOOKUP($A3233,'2018'!$A$8:$C$209,3,FALSE),0)</f>
        <v>1270659279</v>
      </c>
      <c r="G3233" s="42">
        <f>IFERROR(VLOOKUP($A3233,'2019'!$A$8:$C$282,3,FALSE),0)</f>
        <v>-615546936</v>
      </c>
      <c r="H3233" s="42">
        <f>+IFERROR(VLOOKUP($A3233,'2020'!$A$14:$C$247,3,FALSE),0)</f>
        <v>0</v>
      </c>
      <c r="I3233" s="42">
        <f>+IFERROR(VLOOKUP($A3233,'2021'!$A$12:$C$276,3,FALSE),0)</f>
        <v>0</v>
      </c>
      <c r="J3233" s="42">
        <f>+IFERROR(VLOOKUP($A3233,'2022'!$A:$O,4,FALSE),0)</f>
        <v>0</v>
      </c>
      <c r="K3233" s="42">
        <f>+IFERROR(VLOOKUP($A3233,'2022'!$A:$O,5,FALSE),0)</f>
        <v>0</v>
      </c>
      <c r="L3233" s="42">
        <f>+IFERROR(VLOOKUP($A3233,'2022'!$A:$O,6,FALSE),0)</f>
        <v>0</v>
      </c>
      <c r="M3233" s="42">
        <f>+IFERROR(VLOOKUP($A3233,'2022'!$A:$O,7,FALSE),0)</f>
        <v>0</v>
      </c>
      <c r="N3233" s="42">
        <f>+IFERROR(VLOOKUP($A3233,'2022'!$A:$O,8,FALSE),0)</f>
        <v>0</v>
      </c>
      <c r="O3233" s="42">
        <f>+IFERROR(VLOOKUP($A3233,'2022'!$A:$O,9,FALSE),0)</f>
        <v>0</v>
      </c>
      <c r="P3233" s="42">
        <f>+IFERROR(VLOOKUP($A3233,'2022'!$A:$O,10,FALSE),0)</f>
        <v>0</v>
      </c>
      <c r="Q3233" s="42">
        <f>+IFERROR(VLOOKUP($A3233,'2022'!$A:$O,11,FALSE),0)</f>
        <v>0</v>
      </c>
      <c r="R3233" s="42">
        <f>+IFERROR(VLOOKUP($A3233,'2022'!$A:$O,12,FALSE),0)</f>
        <v>0</v>
      </c>
      <c r="S3233" s="42">
        <f>+IFERROR(VLOOKUP($A3233,'2022'!$A:$O,13,FALSE),0)</f>
        <v>0</v>
      </c>
      <c r="T3233" s="42">
        <f>+IFERROR(VLOOKUP($A3233,'2022'!$A:$O,14,FALSE),0)</f>
        <v>0</v>
      </c>
      <c r="U3233" s="42">
        <f>+IFERROR(VLOOKUP($A3233,'2022'!$A:$O,15,FALSE),0)</f>
        <v>0</v>
      </c>
    </row>
    <row r="3234" spans="1:21" hidden="1" x14ac:dyDescent="0.2">
      <c r="A3234" s="3">
        <v>8110124503</v>
      </c>
      <c r="B3234" s="4" t="s">
        <v>1268</v>
      </c>
      <c r="C3234" s="4" t="s">
        <v>9</v>
      </c>
      <c r="D3234" s="4">
        <f t="shared" si="3011"/>
        <v>10</v>
      </c>
      <c r="E3234" s="42">
        <f t="shared" si="3010"/>
        <v>0</v>
      </c>
      <c r="F3234" s="42">
        <f>IFERROR(VLOOKUP($A3234,'2018'!$A$8:$C$209,3,FALSE),0)</f>
        <v>0</v>
      </c>
      <c r="G3234" s="42">
        <f>IFERROR(VLOOKUP($A3234,'2019'!$A$8:$C$282,3,FALSE),0)</f>
        <v>0</v>
      </c>
      <c r="H3234" s="42">
        <f>+IFERROR(VLOOKUP($A3234,'2020'!$A$14:$C$247,3,FALSE),0)</f>
        <v>0</v>
      </c>
      <c r="I3234" s="42">
        <f>+IFERROR(VLOOKUP($A3234,'2021'!$A$12:$C$276,3,FALSE),0)</f>
        <v>0</v>
      </c>
      <c r="J3234" s="42">
        <f>+IFERROR(VLOOKUP($A3234,'2022'!$A:$O,4,FALSE),0)</f>
        <v>0</v>
      </c>
      <c r="K3234" s="42">
        <f>+IFERROR(VLOOKUP($A3234,'2022'!$A:$O,5,FALSE),0)</f>
        <v>0</v>
      </c>
      <c r="L3234" s="42">
        <f>+IFERROR(VLOOKUP($A3234,'2022'!$A:$O,6,FALSE),0)</f>
        <v>0</v>
      </c>
      <c r="M3234" s="42">
        <f>+IFERROR(VLOOKUP($A3234,'2022'!$A:$O,7,FALSE),0)</f>
        <v>0</v>
      </c>
      <c r="N3234" s="42">
        <f>+IFERROR(VLOOKUP($A3234,'2022'!$A:$O,8,FALSE),0)</f>
        <v>0</v>
      </c>
      <c r="O3234" s="42">
        <f>+IFERROR(VLOOKUP($A3234,'2022'!$A:$O,9,FALSE),0)</f>
        <v>0</v>
      </c>
      <c r="P3234" s="42">
        <f>+IFERROR(VLOOKUP($A3234,'2022'!$A:$O,10,FALSE),0)</f>
        <v>0</v>
      </c>
      <c r="Q3234" s="42">
        <f>+IFERROR(VLOOKUP($A3234,'2022'!$A:$O,11,FALSE),0)</f>
        <v>0</v>
      </c>
      <c r="R3234" s="42">
        <f>+IFERROR(VLOOKUP($A3234,'2022'!$A:$O,12,FALSE),0)</f>
        <v>0</v>
      </c>
      <c r="S3234" s="42">
        <f>+IFERROR(VLOOKUP($A3234,'2022'!$A:$O,13,FALSE),0)</f>
        <v>0</v>
      </c>
      <c r="T3234" s="42">
        <f>+IFERROR(VLOOKUP($A3234,'2022'!$A:$O,14,FALSE),0)</f>
        <v>0</v>
      </c>
      <c r="U3234" s="42">
        <f>+IFERROR(VLOOKUP($A3234,'2022'!$A:$O,15,FALSE),0)</f>
        <v>0</v>
      </c>
    </row>
    <row r="3235" spans="1:21" ht="12" hidden="1" customHeight="1" x14ac:dyDescent="0.25">
      <c r="A3235" s="32">
        <v>8195</v>
      </c>
      <c r="B3235" s="33" t="s">
        <v>1269</v>
      </c>
      <c r="C3235" s="33" t="s">
        <v>5</v>
      </c>
      <c r="D3235" s="33">
        <f t="shared" si="3011"/>
        <v>4</v>
      </c>
      <c r="E3235" s="39">
        <f t="shared" ref="E3235:U3236" si="3012">+E3236</f>
        <v>0</v>
      </c>
      <c r="F3235" s="39">
        <f t="shared" si="3012"/>
        <v>0</v>
      </c>
      <c r="G3235" s="39">
        <f t="shared" si="3012"/>
        <v>0</v>
      </c>
      <c r="H3235" s="39">
        <f t="shared" si="3012"/>
        <v>0</v>
      </c>
      <c r="I3235" s="39">
        <f t="shared" si="3012"/>
        <v>0</v>
      </c>
      <c r="J3235" s="39">
        <f t="shared" si="3012"/>
        <v>0</v>
      </c>
      <c r="K3235" s="39">
        <f t="shared" si="3012"/>
        <v>0</v>
      </c>
      <c r="L3235" s="39">
        <f t="shared" si="3012"/>
        <v>0</v>
      </c>
      <c r="M3235" s="39">
        <f t="shared" si="3012"/>
        <v>0</v>
      </c>
      <c r="N3235" s="39">
        <f t="shared" si="3012"/>
        <v>0</v>
      </c>
      <c r="O3235" s="39">
        <f t="shared" si="3012"/>
        <v>0</v>
      </c>
      <c r="P3235" s="39">
        <f t="shared" si="3012"/>
        <v>0</v>
      </c>
      <c r="Q3235" s="39">
        <f t="shared" si="3012"/>
        <v>0</v>
      </c>
      <c r="R3235" s="39">
        <f t="shared" si="3012"/>
        <v>0</v>
      </c>
      <c r="S3235" s="39">
        <f t="shared" si="3012"/>
        <v>0</v>
      </c>
      <c r="T3235" s="39">
        <f t="shared" si="3012"/>
        <v>0</v>
      </c>
      <c r="U3235" s="39">
        <f t="shared" si="3012"/>
        <v>0</v>
      </c>
    </row>
    <row r="3236" spans="1:21" ht="12" hidden="1" customHeight="1" x14ac:dyDescent="0.25">
      <c r="A3236" s="5">
        <v>819573</v>
      </c>
      <c r="B3236" s="6" t="s">
        <v>1252</v>
      </c>
      <c r="C3236" s="6" t="s">
        <v>5</v>
      </c>
      <c r="D3236" s="6">
        <f t="shared" si="3011"/>
        <v>6</v>
      </c>
      <c r="E3236" s="40">
        <f t="shared" si="3012"/>
        <v>0</v>
      </c>
      <c r="F3236" s="40">
        <f t="shared" si="3012"/>
        <v>0</v>
      </c>
      <c r="G3236" s="40">
        <f t="shared" si="3012"/>
        <v>0</v>
      </c>
      <c r="H3236" s="40">
        <f t="shared" si="3012"/>
        <v>0</v>
      </c>
      <c r="I3236" s="40">
        <f t="shared" si="3012"/>
        <v>0</v>
      </c>
      <c r="J3236" s="40">
        <f t="shared" si="3012"/>
        <v>0</v>
      </c>
      <c r="K3236" s="40">
        <f t="shared" si="3012"/>
        <v>0</v>
      </c>
      <c r="L3236" s="40">
        <f t="shared" si="3012"/>
        <v>0</v>
      </c>
      <c r="M3236" s="40">
        <f t="shared" si="3012"/>
        <v>0</v>
      </c>
      <c r="N3236" s="40">
        <f t="shared" si="3012"/>
        <v>0</v>
      </c>
      <c r="O3236" s="40">
        <f t="shared" si="3012"/>
        <v>0</v>
      </c>
      <c r="P3236" s="40">
        <f t="shared" si="3012"/>
        <v>0</v>
      </c>
      <c r="Q3236" s="40">
        <f t="shared" si="3012"/>
        <v>0</v>
      </c>
      <c r="R3236" s="40">
        <f t="shared" si="3012"/>
        <v>0</v>
      </c>
      <c r="S3236" s="40">
        <f t="shared" si="3012"/>
        <v>0</v>
      </c>
      <c r="T3236" s="40">
        <f t="shared" si="3012"/>
        <v>0</v>
      </c>
      <c r="U3236" s="40">
        <f t="shared" si="3012"/>
        <v>0</v>
      </c>
    </row>
    <row r="3237" spans="1:21" ht="12" hidden="1" customHeight="1" x14ac:dyDescent="0.25">
      <c r="A3237" s="34">
        <v>81957307</v>
      </c>
      <c r="B3237" s="35" t="s">
        <v>1252</v>
      </c>
      <c r="C3237" s="35" t="s">
        <v>5</v>
      </c>
      <c r="D3237" s="35">
        <f t="shared" si="3011"/>
        <v>8</v>
      </c>
      <c r="E3237" s="41">
        <f t="shared" ref="E3237:L3237" si="3013">+E3238+E3239</f>
        <v>0</v>
      </c>
      <c r="F3237" s="41">
        <f t="shared" si="3013"/>
        <v>0</v>
      </c>
      <c r="G3237" s="41">
        <f t="shared" si="3013"/>
        <v>0</v>
      </c>
      <c r="H3237" s="41">
        <f t="shared" ref="H3237" si="3014">+H3238+H3239</f>
        <v>0</v>
      </c>
      <c r="I3237" s="41">
        <f t="shared" ref="I3237" si="3015">+I3238+I3239</f>
        <v>0</v>
      </c>
      <c r="J3237" s="41">
        <f t="shared" si="3013"/>
        <v>0</v>
      </c>
      <c r="K3237" s="41">
        <f t="shared" si="3013"/>
        <v>0</v>
      </c>
      <c r="L3237" s="41">
        <f t="shared" si="3013"/>
        <v>0</v>
      </c>
      <c r="M3237" s="41">
        <f t="shared" ref="M3237:N3237" si="3016">+M3238+M3239</f>
        <v>0</v>
      </c>
      <c r="N3237" s="41">
        <f t="shared" si="3016"/>
        <v>0</v>
      </c>
      <c r="O3237" s="41">
        <f t="shared" ref="O3237:S3237" si="3017">+O3238+O3239</f>
        <v>0</v>
      </c>
      <c r="P3237" s="41">
        <f t="shared" si="3017"/>
        <v>0</v>
      </c>
      <c r="Q3237" s="41">
        <f t="shared" si="3017"/>
        <v>0</v>
      </c>
      <c r="R3237" s="41">
        <f t="shared" si="3017"/>
        <v>0</v>
      </c>
      <c r="S3237" s="41">
        <f t="shared" si="3017"/>
        <v>0</v>
      </c>
      <c r="T3237" s="41">
        <f t="shared" ref="T3237:U3237" si="3018">+T3238+T3239</f>
        <v>0</v>
      </c>
      <c r="U3237" s="41">
        <f t="shared" si="3018"/>
        <v>0</v>
      </c>
    </row>
    <row r="3238" spans="1:21" ht="12" hidden="1" customHeight="1" x14ac:dyDescent="0.2">
      <c r="A3238" s="3">
        <v>8195730701</v>
      </c>
      <c r="B3238" s="4" t="s">
        <v>1270</v>
      </c>
      <c r="C3238" s="4" t="s">
        <v>9</v>
      </c>
      <c r="D3238" s="4">
        <f t="shared" si="3011"/>
        <v>10</v>
      </c>
      <c r="E3238" s="42">
        <f t="shared" ref="E3238:E3239" si="3019">+F3238+G3238+J3238+K3238+L3238+H3238+M3238+N3238+I3238+O3238+P3238+Q3238+R3238+S3238+T3238+U3238</f>
        <v>0</v>
      </c>
      <c r="F3238" s="42">
        <f>IFERROR(VLOOKUP($A3238,'2018'!$A$8:$C$209,3,FALSE),0)</f>
        <v>0</v>
      </c>
      <c r="G3238" s="42">
        <f>IFERROR(VLOOKUP($A3238,'2019'!$A$8:$C$282,3,FALSE),0)</f>
        <v>0</v>
      </c>
      <c r="H3238" s="42">
        <f>+IFERROR(VLOOKUP($A3238,'2020'!$A$14:$C$247,3,FALSE),0)</f>
        <v>0</v>
      </c>
      <c r="I3238" s="42">
        <f>+IFERROR(VLOOKUP($A3238,'2021'!$A$12:$C$276,3,FALSE),0)</f>
        <v>0</v>
      </c>
      <c r="J3238" s="42">
        <f>+IFERROR(VLOOKUP($A3238,'2022'!$A:$O,4,FALSE),0)</f>
        <v>0</v>
      </c>
      <c r="K3238" s="42">
        <f>+IFERROR(VLOOKUP($A3238,'2022'!$A:$O,5,FALSE),0)</f>
        <v>0</v>
      </c>
      <c r="L3238" s="42">
        <f>+IFERROR(VLOOKUP($A3238,'2022'!$A:$O,6,FALSE),0)</f>
        <v>0</v>
      </c>
      <c r="M3238" s="42">
        <f>+IFERROR(VLOOKUP($A3238,'2022'!$A:$O,7,FALSE),0)</f>
        <v>0</v>
      </c>
      <c r="N3238" s="42">
        <f>+IFERROR(VLOOKUP($A3238,'2022'!$A:$O,8,FALSE),0)</f>
        <v>0</v>
      </c>
      <c r="O3238" s="42">
        <f>+IFERROR(VLOOKUP($A3238,'2022'!$A:$O,9,FALSE),0)</f>
        <v>0</v>
      </c>
      <c r="P3238" s="42">
        <f>+IFERROR(VLOOKUP($A3238,'2022'!$A:$O,10,FALSE),0)</f>
        <v>0</v>
      </c>
      <c r="Q3238" s="42">
        <f>+IFERROR(VLOOKUP($A3238,'2022'!$A:$O,11,FALSE),0)</f>
        <v>0</v>
      </c>
      <c r="R3238" s="42">
        <f>+IFERROR(VLOOKUP($A3238,'2022'!$A:$O,12,FALSE),0)</f>
        <v>0</v>
      </c>
      <c r="S3238" s="42">
        <f>+IFERROR(VLOOKUP($A3238,'2022'!$A:$O,13,FALSE),0)</f>
        <v>0</v>
      </c>
      <c r="T3238" s="42">
        <f>+IFERROR(VLOOKUP($A3238,'2022'!$A:$O,14,FALSE),0)</f>
        <v>0</v>
      </c>
      <c r="U3238" s="42">
        <f>+IFERROR(VLOOKUP($A3238,'2022'!$A:$O,15,FALSE),0)</f>
        <v>0</v>
      </c>
    </row>
    <row r="3239" spans="1:21" ht="12" hidden="1" customHeight="1" x14ac:dyDescent="0.2">
      <c r="A3239" s="3">
        <v>8195730702</v>
      </c>
      <c r="B3239" s="4" t="s">
        <v>1271</v>
      </c>
      <c r="C3239" s="4" t="s">
        <v>9</v>
      </c>
      <c r="D3239" s="4">
        <f t="shared" si="3011"/>
        <v>10</v>
      </c>
      <c r="E3239" s="42">
        <f t="shared" si="3019"/>
        <v>0</v>
      </c>
      <c r="F3239" s="42">
        <f>IFERROR(VLOOKUP($A3239,'2018'!$A$8:$C$209,3,FALSE),0)</f>
        <v>0</v>
      </c>
      <c r="G3239" s="42">
        <f>IFERROR(VLOOKUP($A3239,'2019'!$A$8:$C$282,3,FALSE),0)</f>
        <v>0</v>
      </c>
      <c r="H3239" s="42">
        <f>+IFERROR(VLOOKUP($A3239,'2020'!$A$14:$C$247,3,FALSE),0)</f>
        <v>0</v>
      </c>
      <c r="I3239" s="42">
        <f>+IFERROR(VLOOKUP($A3239,'2021'!$A$12:$C$276,3,FALSE),0)</f>
        <v>0</v>
      </c>
      <c r="J3239" s="42">
        <f>+IFERROR(VLOOKUP($A3239,'2022'!$A:$O,4,FALSE),0)</f>
        <v>0</v>
      </c>
      <c r="K3239" s="42">
        <f>+IFERROR(VLOOKUP($A3239,'2022'!$A:$O,5,FALSE),0)</f>
        <v>0</v>
      </c>
      <c r="L3239" s="42">
        <f>+IFERROR(VLOOKUP($A3239,'2022'!$A:$O,6,FALSE),0)</f>
        <v>0</v>
      </c>
      <c r="M3239" s="42">
        <f>+IFERROR(VLOOKUP($A3239,'2022'!$A:$O,7,FALSE),0)</f>
        <v>0</v>
      </c>
      <c r="N3239" s="42">
        <f>+IFERROR(VLOOKUP($A3239,'2022'!$A:$O,8,FALSE),0)</f>
        <v>0</v>
      </c>
      <c r="O3239" s="42">
        <f>+IFERROR(VLOOKUP($A3239,'2022'!$A:$O,9,FALSE),0)</f>
        <v>0</v>
      </c>
      <c r="P3239" s="42">
        <f>+IFERROR(VLOOKUP($A3239,'2022'!$A:$O,10,FALSE),0)</f>
        <v>0</v>
      </c>
      <c r="Q3239" s="42">
        <f>+IFERROR(VLOOKUP($A3239,'2022'!$A:$O,11,FALSE),0)</f>
        <v>0</v>
      </c>
      <c r="R3239" s="42">
        <f>+IFERROR(VLOOKUP($A3239,'2022'!$A:$O,12,FALSE),0)</f>
        <v>0</v>
      </c>
      <c r="S3239" s="42">
        <f>+IFERROR(VLOOKUP($A3239,'2022'!$A:$O,13,FALSE),0)</f>
        <v>0</v>
      </c>
      <c r="T3239" s="42">
        <f>+IFERROR(VLOOKUP($A3239,'2022'!$A:$O,14,FALSE),0)</f>
        <v>0</v>
      </c>
      <c r="U3239" s="42">
        <f>+IFERROR(VLOOKUP($A3239,'2022'!$A:$O,15,FALSE),0)</f>
        <v>0</v>
      </c>
    </row>
    <row r="3240" spans="1:21" ht="12" hidden="1" customHeight="1" x14ac:dyDescent="0.25">
      <c r="A3240" s="30">
        <v>84</v>
      </c>
      <c r="B3240" s="31" t="s">
        <v>1272</v>
      </c>
      <c r="C3240" s="31" t="s">
        <v>5</v>
      </c>
      <c r="D3240" s="31">
        <f t="shared" si="3011"/>
        <v>2</v>
      </c>
      <c r="E3240" s="38">
        <f t="shared" ref="E3240:U3240" si="3020">+E3241</f>
        <v>-655112343</v>
      </c>
      <c r="F3240" s="38">
        <f t="shared" si="3020"/>
        <v>-1270659279</v>
      </c>
      <c r="G3240" s="38">
        <f t="shared" si="3020"/>
        <v>615546936</v>
      </c>
      <c r="H3240" s="38">
        <f t="shared" si="3020"/>
        <v>0</v>
      </c>
      <c r="I3240" s="38">
        <f t="shared" si="3020"/>
        <v>0</v>
      </c>
      <c r="J3240" s="38">
        <f t="shared" si="3020"/>
        <v>0</v>
      </c>
      <c r="K3240" s="38">
        <f t="shared" si="3020"/>
        <v>0</v>
      </c>
      <c r="L3240" s="38">
        <f t="shared" si="3020"/>
        <v>0</v>
      </c>
      <c r="M3240" s="38">
        <f t="shared" si="3020"/>
        <v>0</v>
      </c>
      <c r="N3240" s="38">
        <f t="shared" si="3020"/>
        <v>0</v>
      </c>
      <c r="O3240" s="38">
        <f t="shared" si="3020"/>
        <v>0</v>
      </c>
      <c r="P3240" s="38">
        <f t="shared" si="3020"/>
        <v>0</v>
      </c>
      <c r="Q3240" s="38">
        <f t="shared" si="3020"/>
        <v>0</v>
      </c>
      <c r="R3240" s="38">
        <f t="shared" si="3020"/>
        <v>0</v>
      </c>
      <c r="S3240" s="38">
        <f t="shared" si="3020"/>
        <v>0</v>
      </c>
      <c r="T3240" s="38">
        <f t="shared" si="3020"/>
        <v>0</v>
      </c>
      <c r="U3240" s="38">
        <f t="shared" si="3020"/>
        <v>0</v>
      </c>
    </row>
    <row r="3241" spans="1:21" ht="12" hidden="1" x14ac:dyDescent="0.25">
      <c r="A3241" s="32">
        <v>8410</v>
      </c>
      <c r="B3241" s="33" t="s">
        <v>1262</v>
      </c>
      <c r="C3241" s="33" t="s">
        <v>5</v>
      </c>
      <c r="D3241" s="33">
        <f t="shared" si="3011"/>
        <v>4</v>
      </c>
      <c r="E3241" s="39">
        <f t="shared" ref="E3241:L3241" si="3021">+E3242+E3247</f>
        <v>-655112343</v>
      </c>
      <c r="F3241" s="39">
        <f t="shared" si="3021"/>
        <v>-1270659279</v>
      </c>
      <c r="G3241" s="39">
        <f t="shared" si="3021"/>
        <v>615546936</v>
      </c>
      <c r="H3241" s="39">
        <f t="shared" ref="H3241" si="3022">+H3242+H3247</f>
        <v>0</v>
      </c>
      <c r="I3241" s="39">
        <f t="shared" ref="I3241" si="3023">+I3242+I3247</f>
        <v>0</v>
      </c>
      <c r="J3241" s="39">
        <f t="shared" si="3021"/>
        <v>0</v>
      </c>
      <c r="K3241" s="39">
        <f t="shared" si="3021"/>
        <v>0</v>
      </c>
      <c r="L3241" s="39">
        <f t="shared" si="3021"/>
        <v>0</v>
      </c>
      <c r="M3241" s="39">
        <f t="shared" ref="M3241:N3241" si="3024">+M3242+M3247</f>
        <v>0</v>
      </c>
      <c r="N3241" s="39">
        <f t="shared" si="3024"/>
        <v>0</v>
      </c>
      <c r="O3241" s="39">
        <f t="shared" ref="O3241:S3241" si="3025">+O3242+O3247</f>
        <v>0</v>
      </c>
      <c r="P3241" s="39">
        <f t="shared" si="3025"/>
        <v>0</v>
      </c>
      <c r="Q3241" s="39">
        <f t="shared" si="3025"/>
        <v>0</v>
      </c>
      <c r="R3241" s="39">
        <f t="shared" si="3025"/>
        <v>0</v>
      </c>
      <c r="S3241" s="39">
        <f t="shared" si="3025"/>
        <v>0</v>
      </c>
      <c r="T3241" s="39">
        <f t="shared" ref="T3241:U3241" si="3026">+T3242+T3247</f>
        <v>0</v>
      </c>
      <c r="U3241" s="39">
        <f t="shared" si="3026"/>
        <v>0</v>
      </c>
    </row>
    <row r="3242" spans="1:21" ht="12" hidden="1" x14ac:dyDescent="0.25">
      <c r="A3242" s="5">
        <v>841005</v>
      </c>
      <c r="B3242" s="6" t="s">
        <v>862</v>
      </c>
      <c r="C3242" s="6" t="s">
        <v>5</v>
      </c>
      <c r="D3242" s="6">
        <f t="shared" si="3011"/>
        <v>6</v>
      </c>
      <c r="E3242" s="40">
        <f t="shared" ref="E3242:U3242" si="3027">+E3243</f>
        <v>-655112343</v>
      </c>
      <c r="F3242" s="40">
        <f t="shared" si="3027"/>
        <v>-1270659279</v>
      </c>
      <c r="G3242" s="40">
        <f t="shared" si="3027"/>
        <v>615546936</v>
      </c>
      <c r="H3242" s="40">
        <f t="shared" si="3027"/>
        <v>0</v>
      </c>
      <c r="I3242" s="40">
        <f t="shared" si="3027"/>
        <v>0</v>
      </c>
      <c r="J3242" s="40">
        <f t="shared" si="3027"/>
        <v>0</v>
      </c>
      <c r="K3242" s="40">
        <f t="shared" si="3027"/>
        <v>0</v>
      </c>
      <c r="L3242" s="40">
        <f t="shared" si="3027"/>
        <v>0</v>
      </c>
      <c r="M3242" s="40">
        <f t="shared" si="3027"/>
        <v>0</v>
      </c>
      <c r="N3242" s="40">
        <f t="shared" si="3027"/>
        <v>0</v>
      </c>
      <c r="O3242" s="40">
        <f t="shared" si="3027"/>
        <v>0</v>
      </c>
      <c r="P3242" s="40">
        <f t="shared" si="3027"/>
        <v>0</v>
      </c>
      <c r="Q3242" s="40">
        <f t="shared" si="3027"/>
        <v>0</v>
      </c>
      <c r="R3242" s="40">
        <f t="shared" si="3027"/>
        <v>0</v>
      </c>
      <c r="S3242" s="40">
        <f t="shared" si="3027"/>
        <v>0</v>
      </c>
      <c r="T3242" s="40">
        <f t="shared" si="3027"/>
        <v>0</v>
      </c>
      <c r="U3242" s="40">
        <f t="shared" si="3027"/>
        <v>0</v>
      </c>
    </row>
    <row r="3243" spans="1:21" ht="12" hidden="1" x14ac:dyDescent="0.25">
      <c r="A3243" s="34">
        <v>84100501</v>
      </c>
      <c r="B3243" s="35" t="s">
        <v>1273</v>
      </c>
      <c r="C3243" s="35" t="s">
        <v>5</v>
      </c>
      <c r="D3243" s="35">
        <f t="shared" si="3011"/>
        <v>8</v>
      </c>
      <c r="E3243" s="41">
        <f t="shared" ref="E3243:L3243" si="3028">+E3244+E3245+E3246</f>
        <v>-655112343</v>
      </c>
      <c r="F3243" s="41">
        <f t="shared" si="3028"/>
        <v>-1270659279</v>
      </c>
      <c r="G3243" s="41">
        <f t="shared" si="3028"/>
        <v>615546936</v>
      </c>
      <c r="H3243" s="41">
        <f t="shared" ref="H3243" si="3029">+H3244+H3245+H3246</f>
        <v>0</v>
      </c>
      <c r="I3243" s="41">
        <f t="shared" ref="I3243" si="3030">+I3244+I3245+I3246</f>
        <v>0</v>
      </c>
      <c r="J3243" s="41">
        <f t="shared" si="3028"/>
        <v>0</v>
      </c>
      <c r="K3243" s="41">
        <f t="shared" si="3028"/>
        <v>0</v>
      </c>
      <c r="L3243" s="41">
        <f t="shared" si="3028"/>
        <v>0</v>
      </c>
      <c r="M3243" s="41">
        <f t="shared" ref="M3243:N3243" si="3031">+M3244+M3245+M3246</f>
        <v>0</v>
      </c>
      <c r="N3243" s="41">
        <f t="shared" si="3031"/>
        <v>0</v>
      </c>
      <c r="O3243" s="41">
        <f t="shared" ref="O3243:S3243" si="3032">+O3244+O3245+O3246</f>
        <v>0</v>
      </c>
      <c r="P3243" s="41">
        <f t="shared" si="3032"/>
        <v>0</v>
      </c>
      <c r="Q3243" s="41">
        <f t="shared" si="3032"/>
        <v>0</v>
      </c>
      <c r="R3243" s="41">
        <f t="shared" si="3032"/>
        <v>0</v>
      </c>
      <c r="S3243" s="41">
        <f t="shared" si="3032"/>
        <v>0</v>
      </c>
      <c r="T3243" s="41">
        <f t="shared" ref="T3243:U3243" si="3033">+T3244+T3245+T3246</f>
        <v>0</v>
      </c>
      <c r="U3243" s="41">
        <f t="shared" si="3033"/>
        <v>0</v>
      </c>
    </row>
    <row r="3244" spans="1:21" ht="12" hidden="1" customHeight="1" x14ac:dyDescent="0.2">
      <c r="A3244" s="3">
        <v>8410050101</v>
      </c>
      <c r="B3244" s="4" t="s">
        <v>1265</v>
      </c>
      <c r="C3244" s="4" t="s">
        <v>9</v>
      </c>
      <c r="D3244" s="4">
        <f t="shared" si="3011"/>
        <v>10</v>
      </c>
      <c r="E3244" s="42">
        <f t="shared" ref="E3244:E3246" si="3034">+F3244+G3244+J3244+K3244+L3244+H3244+M3244+N3244+I3244+O3244+P3244+Q3244+R3244+S3244+T3244+U3244</f>
        <v>-655112343</v>
      </c>
      <c r="F3244" s="42">
        <f>IFERROR(VLOOKUP($A3244,'2018'!$A$8:$C$209,3,FALSE),0)</f>
        <v>-1270659279</v>
      </c>
      <c r="G3244" s="42">
        <f>IFERROR(VLOOKUP($A3244,'2019'!$A$8:$C$282,3,FALSE),0)</f>
        <v>615546936</v>
      </c>
      <c r="H3244" s="42">
        <f>+IFERROR(VLOOKUP($A3244,'2020'!$A$14:$C$247,3,FALSE),0)</f>
        <v>0</v>
      </c>
      <c r="I3244" s="42">
        <f>+IFERROR(VLOOKUP($A3244,'2021'!$A$12:$C$276,3,FALSE),0)</f>
        <v>0</v>
      </c>
      <c r="J3244" s="42">
        <f>+IFERROR(VLOOKUP($A3244,'2022'!$A:$O,4,FALSE),0)</f>
        <v>0</v>
      </c>
      <c r="K3244" s="42">
        <f>+IFERROR(VLOOKUP($A3244,'2022'!$A:$O,5,FALSE),0)</f>
        <v>0</v>
      </c>
      <c r="L3244" s="42">
        <f>+IFERROR(VLOOKUP($A3244,'2022'!$A:$O,6,FALSE),0)</f>
        <v>0</v>
      </c>
      <c r="M3244" s="42">
        <f>+IFERROR(VLOOKUP($A3244,'2022'!$A:$O,7,FALSE),0)</f>
        <v>0</v>
      </c>
      <c r="N3244" s="42">
        <f>+IFERROR(VLOOKUP($A3244,'2022'!$A:$O,8,FALSE),0)</f>
        <v>0</v>
      </c>
      <c r="O3244" s="42">
        <f>+IFERROR(VLOOKUP($A3244,'2022'!$A:$O,9,FALSE),0)</f>
        <v>0</v>
      </c>
      <c r="P3244" s="42">
        <f>+IFERROR(VLOOKUP($A3244,'2022'!$A:$O,10,FALSE),0)</f>
        <v>0</v>
      </c>
      <c r="Q3244" s="42">
        <f>+IFERROR(VLOOKUP($A3244,'2022'!$A:$O,11,FALSE),0)</f>
        <v>0</v>
      </c>
      <c r="R3244" s="42">
        <f>+IFERROR(VLOOKUP($A3244,'2022'!$A:$O,12,FALSE),0)</f>
        <v>0</v>
      </c>
      <c r="S3244" s="42">
        <f>+IFERROR(VLOOKUP($A3244,'2022'!$A:$O,13,FALSE),0)</f>
        <v>0</v>
      </c>
      <c r="T3244" s="42">
        <f>+IFERROR(VLOOKUP($A3244,'2022'!$A:$O,14,FALSE),0)</f>
        <v>0</v>
      </c>
      <c r="U3244" s="42">
        <f>+IFERROR(VLOOKUP($A3244,'2022'!$A:$O,15,FALSE),0)</f>
        <v>0</v>
      </c>
    </row>
    <row r="3245" spans="1:21" ht="12" hidden="1" customHeight="1" x14ac:dyDescent="0.2">
      <c r="A3245" s="3">
        <v>8410050102</v>
      </c>
      <c r="B3245" s="4" t="s">
        <v>867</v>
      </c>
      <c r="C3245" s="4" t="s">
        <v>9</v>
      </c>
      <c r="D3245" s="4">
        <f t="shared" si="3011"/>
        <v>10</v>
      </c>
      <c r="E3245" s="42">
        <f t="shared" si="3034"/>
        <v>0</v>
      </c>
      <c r="F3245" s="42">
        <f>IFERROR(VLOOKUP($A3245,'2018'!$A$8:$C$209,3,FALSE),0)</f>
        <v>0</v>
      </c>
      <c r="G3245" s="42">
        <f>IFERROR(VLOOKUP($A3245,'2019'!$A$8:$C$282,3,FALSE),0)</f>
        <v>0</v>
      </c>
      <c r="H3245" s="42">
        <f>+IFERROR(VLOOKUP($A3245,'2020'!$A$14:$C$247,3,FALSE),0)</f>
        <v>0</v>
      </c>
      <c r="I3245" s="42">
        <f>+IFERROR(VLOOKUP($A3245,'2021'!$A$12:$C$276,3,FALSE),0)</f>
        <v>0</v>
      </c>
      <c r="J3245" s="42">
        <f>+IFERROR(VLOOKUP($A3245,'2022'!$A:$O,4,FALSE),0)</f>
        <v>0</v>
      </c>
      <c r="K3245" s="42">
        <f>+IFERROR(VLOOKUP($A3245,'2022'!$A:$O,5,FALSE),0)</f>
        <v>0</v>
      </c>
      <c r="L3245" s="42">
        <f>+IFERROR(VLOOKUP($A3245,'2022'!$A:$O,6,FALSE),0)</f>
        <v>0</v>
      </c>
      <c r="M3245" s="42">
        <f>+IFERROR(VLOOKUP($A3245,'2022'!$A:$O,7,FALSE),0)</f>
        <v>0</v>
      </c>
      <c r="N3245" s="42">
        <f>+IFERROR(VLOOKUP($A3245,'2022'!$A:$O,8,FALSE),0)</f>
        <v>0</v>
      </c>
      <c r="O3245" s="42">
        <f>+IFERROR(VLOOKUP($A3245,'2022'!$A:$O,9,FALSE),0)</f>
        <v>0</v>
      </c>
      <c r="P3245" s="42">
        <f>+IFERROR(VLOOKUP($A3245,'2022'!$A:$O,10,FALSE),0)</f>
        <v>0</v>
      </c>
      <c r="Q3245" s="42">
        <f>+IFERROR(VLOOKUP($A3245,'2022'!$A:$O,11,FALSE),0)</f>
        <v>0</v>
      </c>
      <c r="R3245" s="42">
        <f>+IFERROR(VLOOKUP($A3245,'2022'!$A:$O,12,FALSE),0)</f>
        <v>0</v>
      </c>
      <c r="S3245" s="42">
        <f>+IFERROR(VLOOKUP($A3245,'2022'!$A:$O,13,FALSE),0)</f>
        <v>0</v>
      </c>
      <c r="T3245" s="42">
        <f>+IFERROR(VLOOKUP($A3245,'2022'!$A:$O,14,FALSE),0)</f>
        <v>0</v>
      </c>
      <c r="U3245" s="42">
        <f>+IFERROR(VLOOKUP($A3245,'2022'!$A:$O,15,FALSE),0)</f>
        <v>0</v>
      </c>
    </row>
    <row r="3246" spans="1:21" hidden="1" x14ac:dyDescent="0.2">
      <c r="A3246" s="3">
        <v>8410050103</v>
      </c>
      <c r="B3246" s="4" t="s">
        <v>857</v>
      </c>
      <c r="C3246" s="4" t="s">
        <v>9</v>
      </c>
      <c r="D3246" s="4">
        <f t="shared" si="3011"/>
        <v>10</v>
      </c>
      <c r="E3246" s="42">
        <f t="shared" si="3034"/>
        <v>0</v>
      </c>
      <c r="F3246" s="42">
        <f>IFERROR(VLOOKUP($A3246,'2018'!$A$8:$C$209,3,FALSE),0)</f>
        <v>0</v>
      </c>
      <c r="G3246" s="42">
        <f>IFERROR(VLOOKUP($A3246,'2019'!$A$8:$C$282,3,FALSE),0)</f>
        <v>0</v>
      </c>
      <c r="H3246" s="42">
        <f>+IFERROR(VLOOKUP($A3246,'2020'!$A$14:$C$247,3,FALSE),0)</f>
        <v>0</v>
      </c>
      <c r="I3246" s="42">
        <f>+IFERROR(VLOOKUP($A3246,'2021'!$A$12:$C$276,3,FALSE),0)</f>
        <v>0</v>
      </c>
      <c r="J3246" s="42">
        <f>+IFERROR(VLOOKUP($A3246,'2022'!$A:$O,4,FALSE),0)</f>
        <v>0</v>
      </c>
      <c r="K3246" s="42">
        <f>+IFERROR(VLOOKUP($A3246,'2022'!$A:$O,5,FALSE),0)</f>
        <v>0</v>
      </c>
      <c r="L3246" s="42">
        <f>+IFERROR(VLOOKUP($A3246,'2022'!$A:$O,6,FALSE),0)</f>
        <v>0</v>
      </c>
      <c r="M3246" s="42">
        <f>+IFERROR(VLOOKUP($A3246,'2022'!$A:$O,7,FALSE),0)</f>
        <v>0</v>
      </c>
      <c r="N3246" s="42">
        <f>+IFERROR(VLOOKUP($A3246,'2022'!$A:$O,8,FALSE),0)</f>
        <v>0</v>
      </c>
      <c r="O3246" s="42">
        <f>+IFERROR(VLOOKUP($A3246,'2022'!$A:$O,9,FALSE),0)</f>
        <v>0</v>
      </c>
      <c r="P3246" s="42">
        <f>+IFERROR(VLOOKUP($A3246,'2022'!$A:$O,10,FALSE),0)</f>
        <v>0</v>
      </c>
      <c r="Q3246" s="42">
        <f>+IFERROR(VLOOKUP($A3246,'2022'!$A:$O,11,FALSE),0)</f>
        <v>0</v>
      </c>
      <c r="R3246" s="42">
        <f>+IFERROR(VLOOKUP($A3246,'2022'!$A:$O,12,FALSE),0)</f>
        <v>0</v>
      </c>
      <c r="S3246" s="42">
        <f>+IFERROR(VLOOKUP($A3246,'2022'!$A:$O,13,FALSE),0)</f>
        <v>0</v>
      </c>
      <c r="T3246" s="42">
        <f>+IFERROR(VLOOKUP($A3246,'2022'!$A:$O,14,FALSE),0)</f>
        <v>0</v>
      </c>
      <c r="U3246" s="42">
        <f>+IFERROR(VLOOKUP($A3246,'2022'!$A:$O,15,FALSE),0)</f>
        <v>0</v>
      </c>
    </row>
    <row r="3247" spans="1:21" ht="12" hidden="1" customHeight="1" x14ac:dyDescent="0.25">
      <c r="A3247" s="5">
        <v>841095</v>
      </c>
      <c r="B3247" s="6" t="s">
        <v>167</v>
      </c>
      <c r="C3247" s="6" t="s">
        <v>5</v>
      </c>
      <c r="D3247" s="6">
        <f t="shared" si="3011"/>
        <v>6</v>
      </c>
      <c r="E3247" s="40">
        <f t="shared" ref="E3247:U3248" si="3035">+E3248</f>
        <v>0</v>
      </c>
      <c r="F3247" s="40">
        <f t="shared" si="3035"/>
        <v>0</v>
      </c>
      <c r="G3247" s="40">
        <f t="shared" si="3035"/>
        <v>0</v>
      </c>
      <c r="H3247" s="40">
        <f t="shared" si="3035"/>
        <v>0</v>
      </c>
      <c r="I3247" s="40">
        <f t="shared" si="3035"/>
        <v>0</v>
      </c>
      <c r="J3247" s="40">
        <f t="shared" si="3035"/>
        <v>0</v>
      </c>
      <c r="K3247" s="40">
        <f t="shared" si="3035"/>
        <v>0</v>
      </c>
      <c r="L3247" s="40">
        <f t="shared" si="3035"/>
        <v>0</v>
      </c>
      <c r="M3247" s="40">
        <f t="shared" si="3035"/>
        <v>0</v>
      </c>
      <c r="N3247" s="40">
        <f t="shared" si="3035"/>
        <v>0</v>
      </c>
      <c r="O3247" s="40">
        <f t="shared" si="3035"/>
        <v>0</v>
      </c>
      <c r="P3247" s="40">
        <f t="shared" si="3035"/>
        <v>0</v>
      </c>
      <c r="Q3247" s="40">
        <f t="shared" si="3035"/>
        <v>0</v>
      </c>
      <c r="R3247" s="40">
        <f t="shared" si="3035"/>
        <v>0</v>
      </c>
      <c r="S3247" s="40">
        <f t="shared" si="3035"/>
        <v>0</v>
      </c>
      <c r="T3247" s="40">
        <f t="shared" si="3035"/>
        <v>0</v>
      </c>
      <c r="U3247" s="40">
        <f t="shared" si="3035"/>
        <v>0</v>
      </c>
    </row>
    <row r="3248" spans="1:21" ht="12" hidden="1" customHeight="1" x14ac:dyDescent="0.25">
      <c r="A3248" s="34">
        <v>84109501</v>
      </c>
      <c r="B3248" s="35" t="s">
        <v>167</v>
      </c>
      <c r="C3248" s="35" t="s">
        <v>5</v>
      </c>
      <c r="D3248" s="35">
        <f t="shared" si="3011"/>
        <v>8</v>
      </c>
      <c r="E3248" s="41">
        <f t="shared" si="3035"/>
        <v>0</v>
      </c>
      <c r="F3248" s="41">
        <f t="shared" si="3035"/>
        <v>0</v>
      </c>
      <c r="G3248" s="41">
        <f t="shared" si="3035"/>
        <v>0</v>
      </c>
      <c r="H3248" s="41">
        <f t="shared" si="3035"/>
        <v>0</v>
      </c>
      <c r="I3248" s="41">
        <f t="shared" si="3035"/>
        <v>0</v>
      </c>
      <c r="J3248" s="41">
        <f t="shared" si="3035"/>
        <v>0</v>
      </c>
      <c r="K3248" s="41">
        <f t="shared" si="3035"/>
        <v>0</v>
      </c>
      <c r="L3248" s="41">
        <f t="shared" si="3035"/>
        <v>0</v>
      </c>
      <c r="M3248" s="41">
        <f t="shared" si="3035"/>
        <v>0</v>
      </c>
      <c r="N3248" s="41">
        <f t="shared" si="3035"/>
        <v>0</v>
      </c>
      <c r="O3248" s="41">
        <f t="shared" si="3035"/>
        <v>0</v>
      </c>
      <c r="P3248" s="41">
        <f t="shared" si="3035"/>
        <v>0</v>
      </c>
      <c r="Q3248" s="41">
        <f t="shared" si="3035"/>
        <v>0</v>
      </c>
      <c r="R3248" s="41">
        <f t="shared" si="3035"/>
        <v>0</v>
      </c>
      <c r="S3248" s="41">
        <f t="shared" si="3035"/>
        <v>0</v>
      </c>
      <c r="T3248" s="41">
        <f t="shared" si="3035"/>
        <v>0</v>
      </c>
      <c r="U3248" s="41">
        <f t="shared" si="3035"/>
        <v>0</v>
      </c>
    </row>
    <row r="3249" spans="1:21" hidden="1" x14ac:dyDescent="0.2">
      <c r="A3249" s="3">
        <v>8410950101</v>
      </c>
      <c r="B3249" s="4" t="s">
        <v>873</v>
      </c>
      <c r="C3249" s="4" t="s">
        <v>9</v>
      </c>
      <c r="D3249" s="4">
        <f t="shared" si="3011"/>
        <v>10</v>
      </c>
      <c r="E3249" s="42">
        <f>+F3249+G3249+J3249+K3249+L3249+H3249+M3249+N3249+I3249+O3249+P3249+Q3249+R3249+S3249+T3249+U3249</f>
        <v>0</v>
      </c>
      <c r="F3249" s="42">
        <f>IFERROR(VLOOKUP($A3249,'2018'!$A$8:$C$209,3,FALSE),0)</f>
        <v>0</v>
      </c>
      <c r="G3249" s="42">
        <f>IFERROR(VLOOKUP($A3249,'2019'!$A$8:$C$282,3,FALSE),0)</f>
        <v>0</v>
      </c>
      <c r="H3249" s="42">
        <f>+IFERROR(VLOOKUP($A3249,'2020'!$A$14:$C$247,3,FALSE),0)</f>
        <v>0</v>
      </c>
      <c r="I3249" s="42">
        <f>+IFERROR(VLOOKUP($A3249,'2021'!$A$12:$C$276,3,FALSE),0)</f>
        <v>0</v>
      </c>
      <c r="J3249" s="42">
        <f>+IFERROR(VLOOKUP($A3249,'2022'!$A:$O,4,FALSE),0)</f>
        <v>0</v>
      </c>
      <c r="K3249" s="42">
        <f>+IFERROR(VLOOKUP($A3249,'2022'!$A:$O,5,FALSE),0)</f>
        <v>0</v>
      </c>
      <c r="L3249" s="42">
        <f>+IFERROR(VLOOKUP($A3249,'2022'!$A:$O,6,FALSE),0)</f>
        <v>0</v>
      </c>
      <c r="M3249" s="42">
        <f>+IFERROR(VLOOKUP($A3249,'2022'!$A:$O,7,FALSE),0)</f>
        <v>0</v>
      </c>
      <c r="N3249" s="42">
        <f>+IFERROR(VLOOKUP($A3249,'2022'!$A:$O,8,FALSE),0)</f>
        <v>0</v>
      </c>
      <c r="O3249" s="42">
        <f>+IFERROR(VLOOKUP($A3249,'2022'!$A:$O,9,FALSE),0)</f>
        <v>0</v>
      </c>
      <c r="P3249" s="42">
        <f>+IFERROR(VLOOKUP($A3249,'2022'!$A:$O,10,FALSE),0)</f>
        <v>0</v>
      </c>
      <c r="Q3249" s="42">
        <f>+IFERROR(VLOOKUP($A3249,'2022'!$A:$O,11,FALSE),0)</f>
        <v>0</v>
      </c>
      <c r="R3249" s="42">
        <f>+IFERROR(VLOOKUP($A3249,'2022'!$A:$O,12,FALSE),0)</f>
        <v>0</v>
      </c>
      <c r="S3249" s="42">
        <f>+IFERROR(VLOOKUP($A3249,'2022'!$A:$O,13,FALSE),0)</f>
        <v>0</v>
      </c>
      <c r="T3249" s="42">
        <f>+IFERROR(VLOOKUP($A3249,'2022'!$A:$O,14,FALSE),0)</f>
        <v>0</v>
      </c>
      <c r="U3249" s="42">
        <f>+IFERROR(VLOOKUP($A3249,'2022'!$A:$O,15,FALSE),0)</f>
        <v>0</v>
      </c>
    </row>
    <row r="3251" spans="1:21" x14ac:dyDescent="0.2">
      <c r="F3251" s="36"/>
      <c r="G3251" s="36"/>
      <c r="H3251" s="36"/>
      <c r="I3251" s="36"/>
      <c r="J3251" s="36"/>
      <c r="K3251" s="36"/>
      <c r="L3251" s="36"/>
      <c r="M3251" s="36"/>
      <c r="N3251" s="36"/>
      <c r="O3251" s="36"/>
      <c r="P3251" s="36"/>
      <c r="Q3251" s="36"/>
      <c r="R3251" s="36"/>
      <c r="S3251" s="36"/>
      <c r="T3251" s="36"/>
      <c r="U3251" s="36"/>
    </row>
    <row r="3252" spans="1:21" x14ac:dyDescent="0.2">
      <c r="F3252" s="36"/>
      <c r="G3252" s="36"/>
      <c r="H3252" s="36"/>
      <c r="I3252" s="36"/>
      <c r="J3252" s="36"/>
      <c r="K3252" s="36"/>
      <c r="L3252" s="36"/>
      <c r="M3252" s="36"/>
      <c r="N3252" s="36"/>
      <c r="O3252" s="36"/>
      <c r="P3252" s="36"/>
      <c r="Q3252" s="36"/>
      <c r="R3252" s="36"/>
      <c r="S3252" s="36"/>
      <c r="T3252" s="36"/>
      <c r="U3252" s="36"/>
    </row>
    <row r="3253" spans="1:21" x14ac:dyDescent="0.2">
      <c r="F3253" s="36"/>
      <c r="G3253" s="36"/>
      <c r="H3253" s="36"/>
      <c r="I3253" s="36"/>
      <c r="J3253" s="36"/>
      <c r="K3253" s="36"/>
      <c r="L3253" s="36"/>
      <c r="M3253" s="36"/>
      <c r="N3253" s="36"/>
      <c r="O3253" s="36"/>
      <c r="P3253" s="36"/>
      <c r="Q3253" s="36"/>
      <c r="R3253" s="36"/>
      <c r="S3253" s="36"/>
      <c r="T3253" s="36"/>
      <c r="U3253" s="36"/>
    </row>
    <row r="3254" spans="1:21" x14ac:dyDescent="0.2">
      <c r="F3254" s="36"/>
      <c r="G3254" s="36"/>
      <c r="H3254" s="36"/>
      <c r="I3254" s="36"/>
      <c r="J3254" s="36"/>
      <c r="K3254" s="36"/>
      <c r="L3254" s="36"/>
      <c r="M3254" s="36"/>
      <c r="N3254" s="36"/>
      <c r="O3254" s="36"/>
      <c r="P3254" s="36"/>
      <c r="Q3254" s="36"/>
      <c r="R3254" s="36"/>
      <c r="S3254" s="36"/>
      <c r="T3254" s="36"/>
      <c r="U3254" s="36"/>
    </row>
  </sheetData>
  <autoFilter ref="A8:N3249" xr:uid="{00000000-0009-0000-0000-000000000000}">
    <filterColumn colId="0">
      <filters>
        <filter val="198025"/>
        <filter val="19802501"/>
        <filter val="1980250101"/>
        <filter val="1980250102"/>
        <filter val="1980250103"/>
        <filter val="1980250104"/>
        <filter val="1980250190"/>
        <filter val="1980250191"/>
        <filter val="1980250199"/>
        <filter val="19802502"/>
        <filter val="1980250201"/>
        <filter val="1980250202"/>
        <filter val="1980250203"/>
        <filter val="1980250204"/>
        <filter val="1980250299"/>
        <filter val="19802503"/>
        <filter val="1980250301"/>
        <filter val="1980250302"/>
        <filter val="1980250303"/>
        <filter val="1980250304"/>
        <filter val="1980250305"/>
        <filter val="1980250306"/>
        <filter val="1980250307"/>
        <filter val="1980250308"/>
        <filter val="1980250309"/>
        <filter val="1980250310"/>
        <filter val="1980250311"/>
        <filter val="1980250312"/>
        <filter val="1980250313"/>
        <filter val="1980250314"/>
        <filter val="1980250315"/>
        <filter val="1980250316"/>
        <filter val="1980250317"/>
        <filter val="1980250318"/>
        <filter val="1980250319"/>
        <filter val="1980250320"/>
        <filter val="1980250321"/>
        <filter val="1980250322"/>
        <filter val="1980250323"/>
        <filter val="1980250324"/>
        <filter val="1980250325"/>
        <filter val="1980250326"/>
        <filter val="1980250327"/>
        <filter val="1980250328"/>
        <filter val="1980250329"/>
        <filter val="1980250330"/>
        <filter val="1980250331"/>
        <filter val="1980250332"/>
        <filter val="1980250333"/>
        <filter val="1980250390"/>
        <filter val="1980250391"/>
        <filter val="1980250399"/>
        <filter val="19802504"/>
        <filter val="1980250401"/>
        <filter val="1980250402"/>
        <filter val="1980250403"/>
        <filter val="1980250404"/>
        <filter val="1980250405"/>
        <filter val="1980250406"/>
        <filter val="1980250407"/>
        <filter val="1980250408"/>
        <filter val="1980250409"/>
        <filter val="1980250410"/>
        <filter val="1980250411"/>
        <filter val="1980250412"/>
        <filter val="1980250413"/>
        <filter val="1980250414"/>
        <filter val="1980250416"/>
        <filter val="1980250417"/>
        <filter val="1980250418"/>
        <filter val="1980250419"/>
        <filter val="1980250485"/>
        <filter val="1980250490"/>
        <filter val="1980250499"/>
        <filter val="19802505"/>
        <filter val="1980250501"/>
        <filter val="1980250502"/>
        <filter val="1980250503"/>
        <filter val="1980250504"/>
        <filter val="1980250505"/>
        <filter val="1980250585"/>
        <filter val="1980250590"/>
        <filter val="1980250599"/>
        <filter val="19802506"/>
        <filter val="1980250601"/>
        <filter val="1980250602"/>
        <filter val="1980250603"/>
        <filter val="1980250604"/>
        <filter val="1980250685"/>
        <filter val="1980250691"/>
        <filter val="1980250699"/>
        <filter val="19802507"/>
        <filter val="1980250701"/>
        <filter val="1980250702"/>
        <filter val="1980250703"/>
        <filter val="1980250704"/>
        <filter val="1980250705"/>
        <filter val="1980250706"/>
        <filter val="1980250799"/>
        <filter val="19802508"/>
        <filter val="1980250801"/>
        <filter val="1980250802"/>
        <filter val="1980250803"/>
        <filter val="1980250804"/>
        <filter val="1980250805"/>
        <filter val="1980250880"/>
        <filter val="1980250885"/>
        <filter val="1980250899"/>
        <filter val="19802509"/>
        <filter val="1980250901"/>
        <filter val="1980250902"/>
        <filter val="1980250903"/>
        <filter val="1980250904"/>
        <filter val="1980250905"/>
        <filter val="1980250906"/>
        <filter val="1980250907"/>
        <filter val="1980250980"/>
        <filter val="1980250985"/>
        <filter val="1980250990"/>
        <filter val="1980250999"/>
        <filter val="19802510"/>
        <filter val="1980251001"/>
        <filter val="1980251002"/>
        <filter val="1980251003"/>
        <filter val="1980251004"/>
        <filter val="1980251005"/>
        <filter val="1980251006"/>
        <filter val="1980251007"/>
        <filter val="1980251008"/>
        <filter val="1980251009"/>
        <filter val="1980251010"/>
        <filter val="1980251011"/>
        <filter val="1980251012"/>
        <filter val="1980251013"/>
        <filter val="1980251014"/>
        <filter val="1980251015"/>
        <filter val="1980251016"/>
        <filter val="1980251017"/>
        <filter val="1980251018"/>
        <filter val="1980251019"/>
        <filter val="1980251020"/>
        <filter val="1980251080"/>
        <filter val="1980251085"/>
        <filter val="1980251090"/>
        <filter val="1980251091"/>
        <filter val="1980251092"/>
        <filter val="1980251095"/>
        <filter val="1980251099"/>
        <filter val="19802511"/>
        <filter val="1980251101"/>
        <filter val="1980251102"/>
        <filter val="1980251103"/>
        <filter val="1980251104"/>
        <filter val="1980251105"/>
        <filter val="1980251106"/>
        <filter val="1980251107"/>
        <filter val="1980251108"/>
        <filter val="1980251109"/>
        <filter val="1980251185"/>
        <filter val="1980251190"/>
        <filter val="1980251191"/>
        <filter val="1980251192"/>
        <filter val="1980251193"/>
        <filter val="1980251194"/>
        <filter val="1980251195"/>
        <filter val="1980251199"/>
        <filter val="19802512"/>
        <filter val="1980251201"/>
        <filter val="1980251202"/>
        <filter val="1980251203"/>
        <filter val="1980251285"/>
        <filter val="1980251293"/>
        <filter val="1980251299"/>
        <filter val="19802513"/>
        <filter val="1980251301"/>
        <filter val="1980251302"/>
        <filter val="1980251303"/>
        <filter val="1980251304"/>
        <filter val="1980251305"/>
        <filter val="1980251306"/>
        <filter val="1980251307"/>
        <filter val="1980251308"/>
        <filter val="1980251309"/>
        <filter val="1980251310"/>
        <filter val="1980251311"/>
        <filter val="1980251312"/>
        <filter val="1980251313"/>
        <filter val="1980251314"/>
        <filter val="1980251399"/>
        <filter val="19802514"/>
        <filter val="1980251401"/>
        <filter val="1980251402"/>
        <filter val="1980251485"/>
        <filter val="1980251490"/>
        <filter val="1980251499"/>
        <filter val="19802515"/>
        <filter val="1980251501"/>
        <filter val="1980251502"/>
        <filter val="1980251503"/>
        <filter val="1980251504"/>
        <filter val="1980251505"/>
        <filter val="1980251506"/>
        <filter val="1980251507"/>
        <filter val="1980251508"/>
        <filter val="1980251509"/>
        <filter val="1980251510"/>
        <filter val="1980251511"/>
        <filter val="1980251512"/>
        <filter val="1980251513"/>
        <filter val="1980251514"/>
        <filter val="1980251516"/>
        <filter val="1980251580"/>
        <filter val="1980251585"/>
        <filter val="1980251590"/>
        <filter val="1980251593"/>
        <filter val="1980251599"/>
        <filter val="19802516"/>
        <filter val="1980251601"/>
        <filter val="1980251602"/>
        <filter val="1980251603"/>
        <filter val="1980251605"/>
        <filter val="1980251606"/>
        <filter val="1980251607"/>
        <filter val="1980251608"/>
        <filter val="1980251609"/>
        <filter val="1980251610"/>
        <filter val="1980251611"/>
        <filter val="1980251612"/>
        <filter val="1980251685"/>
        <filter val="1980251690"/>
        <filter val="1980251699"/>
        <filter val="19802517"/>
        <filter val="1980251701"/>
        <filter val="1980251702"/>
        <filter val="1980251703"/>
        <filter val="1980251704"/>
        <filter val="1980251705"/>
        <filter val="1980251706"/>
        <filter val="1980251707"/>
        <filter val="1980251708"/>
        <filter val="1980251709"/>
        <filter val="1980251710"/>
        <filter val="1980251780"/>
        <filter val="1980251785"/>
        <filter val="1980251790"/>
        <filter val="1980251799"/>
        <filter val="19802518"/>
        <filter val="1980251801"/>
        <filter val="1980251802"/>
        <filter val="1980251803"/>
        <filter val="1980251804"/>
        <filter val="1980251885"/>
        <filter val="1980251890"/>
        <filter val="1980251899"/>
        <filter val="19802519"/>
        <filter val="1980251901"/>
        <filter val="1980251902"/>
        <filter val="1980251903"/>
        <filter val="1980251904"/>
        <filter val="1980251905"/>
        <filter val="1980251906"/>
        <filter val="1980251907"/>
        <filter val="1980251908"/>
        <filter val="1980251909"/>
        <filter val="1980251910"/>
        <filter val="1980251911"/>
        <filter val="1980251912"/>
        <filter val="1980251913"/>
        <filter val="1980251914"/>
        <filter val="1980251915"/>
        <filter val="1980251916"/>
        <filter val="1980251917"/>
        <filter val="1980251918"/>
        <filter val="1980251975"/>
        <filter val="1980251980"/>
        <filter val="1980251981"/>
        <filter val="1980251985"/>
        <filter val="1980251990"/>
        <filter val="1980251991"/>
        <filter val="1980251992"/>
        <filter val="1980251993"/>
        <filter val="1980251994"/>
        <filter val="1980251996"/>
        <filter val="1980251997"/>
        <filter val="1980251999"/>
        <filter val="19802520"/>
        <filter val="1980252001"/>
        <filter val="1980252002"/>
        <filter val="1980252003"/>
        <filter val="1980252004"/>
        <filter val="1980252005"/>
        <filter val="1980252006"/>
        <filter val="1980252007"/>
        <filter val="1980252008"/>
        <filter val="1980252009"/>
        <filter val="1980252010"/>
        <filter val="1980252011"/>
        <filter val="1980252012"/>
        <filter val="1980252013"/>
        <filter val="1980252014"/>
        <filter val="1980252015"/>
        <filter val="1980252016"/>
        <filter val="1980252085"/>
        <filter val="1980252090"/>
        <filter val="1980252091"/>
        <filter val="1980252092"/>
        <filter val="1980252099"/>
        <filter val="19802521"/>
        <filter val="1980252101"/>
        <filter val="1980252102"/>
        <filter val="1980252103"/>
        <filter val="1980252104"/>
        <filter val="1980252105"/>
        <filter val="1980252106"/>
        <filter val="1980252107"/>
        <filter val="1980252108"/>
        <filter val="1980252109"/>
        <filter val="1980252110"/>
        <filter val="1980252111"/>
        <filter val="1980252112"/>
        <filter val="1980252113"/>
        <filter val="1980252114"/>
        <filter val="1980252115"/>
        <filter val="1980252116"/>
        <filter val="1980252117"/>
        <filter val="1980252118"/>
        <filter val="1980252119"/>
        <filter val="1980252120"/>
        <filter val="1980252121"/>
        <filter val="1980252122"/>
        <filter val="1980252123"/>
        <filter val="1980252124"/>
        <filter val="1980252180"/>
        <filter val="1980252181"/>
        <filter val="1980252185"/>
        <filter val="1980252190"/>
        <filter val="1980252191"/>
        <filter val="1980252192"/>
        <filter val="1980252193"/>
        <filter val="1980252194"/>
        <filter val="1980252195"/>
        <filter val="1980252196"/>
        <filter val="1980252199"/>
        <filter val="19802522"/>
        <filter val="1980252202"/>
        <filter val="1980252203"/>
        <filter val="1980252204"/>
        <filter val="1980252205"/>
        <filter val="1980252206"/>
        <filter val="1980252285"/>
        <filter val="1980252290"/>
        <filter val="1980252299"/>
        <filter val="19802523"/>
        <filter val="1980252301"/>
        <filter val="1980252302"/>
        <filter val="1980252304"/>
        <filter val="1980252390"/>
        <filter val="19802524"/>
        <filter val="1980252401"/>
        <filter val="1980252402"/>
        <filter val="1980252403"/>
        <filter val="1980252404"/>
        <filter val="1980252405"/>
        <filter val="1980252406"/>
        <filter val="1980252407"/>
        <filter val="1980252408"/>
        <filter val="1980252409"/>
        <filter val="1980252410"/>
        <filter val="1980252411"/>
        <filter val="1980252412"/>
        <filter val="1980252413"/>
        <filter val="1980252414"/>
        <filter val="1980252415"/>
        <filter val="1980252416"/>
        <filter val="1980252417"/>
        <filter val="1980252418"/>
        <filter val="1980252419"/>
        <filter val="1980252420"/>
        <filter val="1980252421"/>
        <filter val="1980252422"/>
        <filter val="1980252423"/>
        <filter val="1980252424"/>
        <filter val="1980252425"/>
        <filter val="1980252426"/>
        <filter val="1980252427"/>
        <filter val="1980252428"/>
        <filter val="1980252429"/>
        <filter val="1980252430"/>
        <filter val="1980252431"/>
        <filter val="1980252432"/>
        <filter val="1980252433"/>
        <filter val="1980252490"/>
        <filter val="1980252491"/>
        <filter val="1980252499"/>
        <filter val="19802525"/>
        <filter val="1980252501"/>
        <filter val="1980252502"/>
        <filter val="1980252503"/>
        <filter val="1980252504"/>
        <filter val="1980252505"/>
        <filter val="1980252506"/>
        <filter val="1980252507"/>
        <filter val="1980252508"/>
        <filter val="1980252509"/>
        <filter val="1980252510"/>
        <filter val="1980252511"/>
        <filter val="1980252512"/>
        <filter val="1980252513"/>
        <filter val="1980252514"/>
        <filter val="1980252515"/>
        <filter val="1980252516"/>
        <filter val="1980252517"/>
        <filter val="1980252518"/>
        <filter val="1980252519"/>
        <filter val="1980252520"/>
        <filter val="1980252521"/>
        <filter val="1980252522"/>
        <filter val="1980252523"/>
        <filter val="1980252524"/>
        <filter val="1980252525"/>
        <filter val="1980252526"/>
        <filter val="1980252527"/>
        <filter val="1980252528"/>
        <filter val="1980252529"/>
        <filter val="1980252530"/>
        <filter val="1980252531"/>
        <filter val="1980252532"/>
        <filter val="1980252533"/>
        <filter val="1980252534"/>
        <filter val="1980252535"/>
        <filter val="1980252536"/>
        <filter val="1980252537"/>
        <filter val="1980252538"/>
        <filter val="1980252539"/>
        <filter val="1980252540"/>
        <filter val="1980252599"/>
        <filter val="19802530"/>
        <filter val="1980253001"/>
        <filter val="19802540"/>
        <filter val="1980254099"/>
        <filter val="19802550"/>
        <filter val="1980255001"/>
        <filter val="1980255002"/>
      </filters>
    </filterColumn>
  </autoFilter>
  <mergeCells count="21">
    <mergeCell ref="N7:N8"/>
    <mergeCell ref="M7:M8"/>
    <mergeCell ref="O7:O8"/>
    <mergeCell ref="P7:P8"/>
    <mergeCell ref="Q7:Q8"/>
    <mergeCell ref="T7:T8"/>
    <mergeCell ref="U7:U8"/>
    <mergeCell ref="A6:C6"/>
    <mergeCell ref="A7:A8"/>
    <mergeCell ref="B7:B8"/>
    <mergeCell ref="D7:D8"/>
    <mergeCell ref="L7:L8"/>
    <mergeCell ref="K7:K8"/>
    <mergeCell ref="F7:F8"/>
    <mergeCell ref="G7:G8"/>
    <mergeCell ref="J7:J8"/>
    <mergeCell ref="E7:E8"/>
    <mergeCell ref="H7:H8"/>
    <mergeCell ref="I7:I8"/>
    <mergeCell ref="R7:R8"/>
    <mergeCell ref="S7:S8"/>
  </mergeCells>
  <conditionalFormatting sqref="A1693:A2717 A761:A770 A1:A24 A563:A565 A670:A680 A576:A668 A684:A705 A772:A1216 A567:A574 A1249:A1678 A707:A759 A2719:A2807 A2809:A1048576 A26:A561 A1680:A1691">
    <cfRule type="duplicateValues" dxfId="18" priority="19"/>
  </conditionalFormatting>
  <conditionalFormatting sqref="A562">
    <cfRule type="duplicateValues" dxfId="17" priority="18"/>
  </conditionalFormatting>
  <conditionalFormatting sqref="A760">
    <cfRule type="duplicateValues" dxfId="16" priority="17"/>
  </conditionalFormatting>
  <conditionalFormatting sqref="A669">
    <cfRule type="duplicateValues" dxfId="15" priority="16"/>
  </conditionalFormatting>
  <conditionalFormatting sqref="A575">
    <cfRule type="duplicateValues" dxfId="14" priority="15"/>
  </conditionalFormatting>
  <conditionalFormatting sqref="A681">
    <cfRule type="duplicateValues" dxfId="13" priority="14"/>
  </conditionalFormatting>
  <conditionalFormatting sqref="A771">
    <cfRule type="duplicateValues" dxfId="12" priority="13"/>
  </conditionalFormatting>
  <conditionalFormatting sqref="A2808">
    <cfRule type="duplicateValues" dxfId="11" priority="12"/>
  </conditionalFormatting>
  <conditionalFormatting sqref="A566">
    <cfRule type="duplicateValues" dxfId="10" priority="11"/>
  </conditionalFormatting>
  <conditionalFormatting sqref="A1217:A1224 A1243:A1248 A1226:A1240">
    <cfRule type="duplicateValues" dxfId="9" priority="9"/>
  </conditionalFormatting>
  <conditionalFormatting sqref="A1241:A1248">
    <cfRule type="duplicateValues" dxfId="8" priority="10"/>
  </conditionalFormatting>
  <conditionalFormatting sqref="A682">
    <cfRule type="duplicateValues" dxfId="7" priority="8"/>
  </conditionalFormatting>
  <conditionalFormatting sqref="A1225">
    <cfRule type="duplicateValues" dxfId="6" priority="7"/>
  </conditionalFormatting>
  <conditionalFormatting sqref="A706">
    <cfRule type="duplicateValues" dxfId="5" priority="6"/>
  </conditionalFormatting>
  <conditionalFormatting sqref="A1692">
    <cfRule type="duplicateValues" dxfId="4" priority="5"/>
  </conditionalFormatting>
  <conditionalFormatting sqref="A2718">
    <cfRule type="duplicateValues" dxfId="3" priority="4"/>
  </conditionalFormatting>
  <conditionalFormatting sqref="A25">
    <cfRule type="duplicateValues" dxfId="2" priority="3"/>
  </conditionalFormatting>
  <conditionalFormatting sqref="A683">
    <cfRule type="duplicateValues" dxfId="1" priority="2"/>
  </conditionalFormatting>
  <conditionalFormatting sqref="A1679">
    <cfRule type="duplicateValues" dxfId="0" priority="1"/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C9C92-E659-42A5-8286-A6E5B7F3F3DA}">
  <dimension ref="A1:P236"/>
  <sheetViews>
    <sheetView topLeftCell="M221" workbookViewId="0">
      <selection activeCell="O226" sqref="O226"/>
    </sheetView>
  </sheetViews>
  <sheetFormatPr baseColWidth="10" defaultColWidth="11.44140625" defaultRowHeight="12" x14ac:dyDescent="0.25"/>
  <cols>
    <col min="1" max="1" width="9.5546875" style="43" bestFit="1" customWidth="1"/>
    <col min="2" max="2" width="45.6640625" style="43" bestFit="1" customWidth="1"/>
    <col min="3" max="3" width="14.44140625" style="43" bestFit="1" customWidth="1"/>
    <col min="4" max="6" width="13.5546875" style="43" bestFit="1" customWidth="1"/>
    <col min="7" max="7" width="13.88671875" style="43" bestFit="1" customWidth="1"/>
    <col min="8" max="8" width="14.44140625" style="43" bestFit="1" customWidth="1"/>
    <col min="9" max="13" width="13.5546875" style="43" bestFit="1" customWidth="1"/>
    <col min="14" max="14" width="14.44140625" style="43" bestFit="1" customWidth="1"/>
    <col min="15" max="15" width="13.5546875" style="43" bestFit="1" customWidth="1"/>
    <col min="16" max="16384" width="11.44140625" style="43"/>
  </cols>
  <sheetData>
    <row r="1" spans="1:16" ht="27.6" thickBot="1" x14ac:dyDescent="0.55000000000000004">
      <c r="A1" s="44" t="s">
        <v>1386</v>
      </c>
    </row>
    <row r="2" spans="1:16" ht="15" thickTop="1" x14ac:dyDescent="0.3">
      <c r="A2" s="45" t="s">
        <v>1387</v>
      </c>
    </row>
    <row r="3" spans="1:16" ht="14.4" x14ac:dyDescent="0.3">
      <c r="A3" s="45" t="s">
        <v>1388</v>
      </c>
    </row>
    <row r="4" spans="1:16" x14ac:dyDescent="0.25">
      <c r="A4" s="46" t="s">
        <v>1411</v>
      </c>
    </row>
    <row r="7" spans="1:16" x14ac:dyDescent="0.25">
      <c r="A7" s="47" t="s">
        <v>1390</v>
      </c>
    </row>
    <row r="8" spans="1:16" x14ac:dyDescent="0.25">
      <c r="A8" s="47" t="s">
        <v>1412</v>
      </c>
    </row>
    <row r="9" spans="1:16" ht="12.6" thickBot="1" x14ac:dyDescent="0.3"/>
    <row r="10" spans="1:16" ht="14.4" thickBot="1" x14ac:dyDescent="0.3">
      <c r="A10" s="48" t="s">
        <v>3</v>
      </c>
      <c r="B10" s="48" t="s">
        <v>1276</v>
      </c>
      <c r="C10" s="48" t="s">
        <v>1277</v>
      </c>
      <c r="D10" s="49">
        <v>44562</v>
      </c>
      <c r="E10" s="49">
        <v>44593</v>
      </c>
      <c r="F10" s="49">
        <v>44621</v>
      </c>
      <c r="G10" s="49">
        <v>44652</v>
      </c>
      <c r="H10" s="49">
        <v>44682</v>
      </c>
      <c r="I10" s="49">
        <v>44713</v>
      </c>
      <c r="J10" s="49">
        <v>44743</v>
      </c>
      <c r="K10" s="49">
        <v>44774</v>
      </c>
      <c r="L10" s="49">
        <v>44805</v>
      </c>
      <c r="M10" s="49">
        <v>44835</v>
      </c>
      <c r="N10" s="49">
        <v>44866</v>
      </c>
      <c r="O10" s="50">
        <v>44896</v>
      </c>
    </row>
    <row r="11" spans="1:16" ht="14.4" thickBot="1" x14ac:dyDescent="0.35">
      <c r="A11" s="65" t="s">
        <v>1307</v>
      </c>
      <c r="B11" s="66"/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7"/>
    </row>
    <row r="12" spans="1:16" ht="12.6" thickBot="1" x14ac:dyDescent="0.3">
      <c r="A12" s="51">
        <v>1110050102</v>
      </c>
      <c r="B12" s="51" t="s">
        <v>1385</v>
      </c>
      <c r="C12" s="52">
        <v>-116195072.01000001</v>
      </c>
      <c r="D12" s="52">
        <v>-5841759.9400000004</v>
      </c>
      <c r="E12" s="52">
        <v>-27534913.75</v>
      </c>
      <c r="F12" s="52">
        <v>-1824211.77</v>
      </c>
      <c r="G12" s="52">
        <v>-4258866.58</v>
      </c>
      <c r="H12" s="52">
        <v>-5620235.3700000001</v>
      </c>
      <c r="I12" s="52">
        <v>-7257282.46</v>
      </c>
      <c r="J12" s="52">
        <v>-3688752.83</v>
      </c>
      <c r="K12" s="52">
        <v>-39958792.369999997</v>
      </c>
      <c r="L12" s="52">
        <v>-215148.16</v>
      </c>
      <c r="M12" s="51"/>
      <c r="N12" s="52">
        <v>-5359483.5199999996</v>
      </c>
      <c r="O12" s="53">
        <v>-14635625.26</v>
      </c>
      <c r="P12" s="43" t="str">
        <f>+VLOOKUP(A12,Marocco_E1!A:C,2,FALSE)</f>
        <v>BCOLOMBIA CTA CTE 00589346898 VALLE LOS DOS SANTOS</v>
      </c>
    </row>
    <row r="13" spans="1:16" ht="12.6" thickBot="1" x14ac:dyDescent="0.3">
      <c r="A13" s="51">
        <v>1110050103</v>
      </c>
      <c r="B13" s="51" t="s">
        <v>1402</v>
      </c>
      <c r="C13" s="52">
        <v>-468695</v>
      </c>
      <c r="D13" s="51"/>
      <c r="E13" s="51"/>
      <c r="F13" s="51"/>
      <c r="G13" s="52">
        <v>-468695</v>
      </c>
      <c r="H13" s="51"/>
      <c r="I13" s="51"/>
      <c r="J13" s="51"/>
      <c r="K13" s="51"/>
      <c r="L13" s="51"/>
      <c r="M13" s="51"/>
      <c r="N13" s="51"/>
      <c r="O13" s="54"/>
      <c r="P13" s="43" t="str">
        <f>+VLOOKUP(A13,Marocco_E1!A:C,2,FALSE)</f>
        <v>BCOLOMBIA CTA CTE 00500000940 ASAI</v>
      </c>
    </row>
    <row r="14" spans="1:16" ht="12.6" thickBot="1" x14ac:dyDescent="0.3">
      <c r="A14" s="51">
        <v>1110050601</v>
      </c>
      <c r="B14" s="51" t="s">
        <v>1403</v>
      </c>
      <c r="C14" s="52">
        <v>-413087556</v>
      </c>
      <c r="D14" s="51"/>
      <c r="E14" s="51"/>
      <c r="F14" s="51"/>
      <c r="G14" s="52">
        <v>-413087556</v>
      </c>
      <c r="H14" s="51"/>
      <c r="I14" s="51"/>
      <c r="J14" s="51"/>
      <c r="K14" s="51"/>
      <c r="L14" s="51"/>
      <c r="M14" s="51"/>
      <c r="N14" s="51"/>
      <c r="O14" s="54"/>
      <c r="P14" s="43" t="e">
        <f>+VLOOKUP(A14,Marocco_E1!A:C,2,FALSE)</f>
        <v>#N/A</v>
      </c>
    </row>
    <row r="15" spans="1:16" ht="12.6" thickBot="1" x14ac:dyDescent="0.3">
      <c r="A15" s="51">
        <v>1110059002</v>
      </c>
      <c r="B15" s="51" t="s">
        <v>26</v>
      </c>
      <c r="C15" s="52">
        <v>-5171745594.4300003</v>
      </c>
      <c r="D15" s="52">
        <v>-249885408</v>
      </c>
      <c r="E15" s="52">
        <v>-538010101.13999999</v>
      </c>
      <c r="F15" s="52">
        <v>-772925658.07000005</v>
      </c>
      <c r="G15" s="52">
        <v>691914691</v>
      </c>
      <c r="H15" s="52">
        <v>-634233318</v>
      </c>
      <c r="I15" s="52">
        <v>-1822215677</v>
      </c>
      <c r="J15" s="52">
        <v>3953763515.1199999</v>
      </c>
      <c r="K15" s="52">
        <v>-317536693</v>
      </c>
      <c r="L15" s="52">
        <v>-602927817.82000005</v>
      </c>
      <c r="M15" s="52">
        <v>-2778500387</v>
      </c>
      <c r="N15" s="52">
        <v>-2637016403.52</v>
      </c>
      <c r="O15" s="53">
        <v>535827663</v>
      </c>
      <c r="P15" s="43" t="str">
        <f>+VLOOKUP(A15,Marocco_E1!A:C,2,FALSE)</f>
        <v>BANCO FIDEICOMISOS ALIANZA FIDUCIARIA</v>
      </c>
    </row>
    <row r="16" spans="1:16" ht="12.6" thickBot="1" x14ac:dyDescent="0.3">
      <c r="A16" s="51">
        <v>1305050101</v>
      </c>
      <c r="B16" s="51" t="s">
        <v>69</v>
      </c>
      <c r="C16" s="52">
        <v>-332000</v>
      </c>
      <c r="D16" s="52">
        <v>-332000</v>
      </c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4"/>
      <c r="P16" s="43" t="str">
        <f>+VLOOKUP(A16,Marocco_E1!A:C,2,FALSE)</f>
        <v>DEUDORES POR INMUEBLE CUOTA INICIAL</v>
      </c>
    </row>
    <row r="17" spans="1:16" ht="12.6" thickBot="1" x14ac:dyDescent="0.3">
      <c r="A17" s="51">
        <v>1305050103</v>
      </c>
      <c r="B17" s="51" t="s">
        <v>71</v>
      </c>
      <c r="C17" s="52">
        <v>6222538</v>
      </c>
      <c r="D17" s="51"/>
      <c r="E17" s="51"/>
      <c r="F17" s="55">
        <v>0</v>
      </c>
      <c r="G17" s="55">
        <v>0</v>
      </c>
      <c r="H17" s="55">
        <v>0</v>
      </c>
      <c r="I17" s="52">
        <v>12767169</v>
      </c>
      <c r="J17" s="52">
        <v>-2238918</v>
      </c>
      <c r="K17" s="52">
        <v>124806</v>
      </c>
      <c r="L17" s="52">
        <v>1101072</v>
      </c>
      <c r="M17" s="52">
        <v>-4058657</v>
      </c>
      <c r="N17" s="52">
        <v>947485</v>
      </c>
      <c r="O17" s="53">
        <v>-2420419</v>
      </c>
      <c r="P17" s="43" t="str">
        <f>+VLOOKUP(A17,Marocco_E1!A:C,2,FALSE)</f>
        <v>DEUDORES POR GASTOS LEGALES</v>
      </c>
    </row>
    <row r="18" spans="1:16" ht="12.6" thickBot="1" x14ac:dyDescent="0.3">
      <c r="A18" s="51">
        <v>1305050104</v>
      </c>
      <c r="B18" s="51" t="s">
        <v>1404</v>
      </c>
      <c r="C18" s="55">
        <v>0</v>
      </c>
      <c r="D18" s="51"/>
      <c r="E18" s="51"/>
      <c r="F18" s="55">
        <v>0</v>
      </c>
      <c r="G18" s="51"/>
      <c r="H18" s="51"/>
      <c r="I18" s="51"/>
      <c r="J18" s="51"/>
      <c r="K18" s="51"/>
      <c r="L18" s="51"/>
      <c r="M18" s="51"/>
      <c r="N18" s="51"/>
      <c r="O18" s="54"/>
      <c r="P18" s="43" t="str">
        <f>+VLOOKUP(A18,Marocco_E1!A:C,2,FALSE)</f>
        <v>DEUDORES POR REFORMAS Y CONEXAS</v>
      </c>
    </row>
    <row r="19" spans="1:16" ht="12.6" thickBot="1" x14ac:dyDescent="0.3">
      <c r="A19" s="51">
        <v>1305050105</v>
      </c>
      <c r="B19" s="51" t="s">
        <v>73</v>
      </c>
      <c r="C19" s="55">
        <v>0</v>
      </c>
      <c r="D19" s="51"/>
      <c r="E19" s="51"/>
      <c r="F19" s="51"/>
      <c r="G19" s="55">
        <v>0</v>
      </c>
      <c r="H19" s="51"/>
      <c r="I19" s="51"/>
      <c r="J19" s="51"/>
      <c r="K19" s="51"/>
      <c r="L19" s="51"/>
      <c r="M19" s="51"/>
      <c r="N19" s="51"/>
      <c r="O19" s="54"/>
      <c r="P19" s="43" t="str">
        <f>+VLOOKUP(A19,Marocco_E1!A:C,2,FALSE)</f>
        <v>SERVICIOS PUBLICOS</v>
      </c>
    </row>
    <row r="20" spans="1:16" ht="12.6" thickBot="1" x14ac:dyDescent="0.3">
      <c r="A20" s="51">
        <v>1305050106</v>
      </c>
      <c r="B20" s="51" t="s">
        <v>74</v>
      </c>
      <c r="C20" s="55">
        <v>0</v>
      </c>
      <c r="D20" s="55">
        <v>0</v>
      </c>
      <c r="E20" s="55">
        <v>0</v>
      </c>
      <c r="F20" s="55">
        <v>0</v>
      </c>
      <c r="G20" s="55">
        <v>0</v>
      </c>
      <c r="H20" s="52">
        <v>174796</v>
      </c>
      <c r="I20" s="52">
        <v>-174796</v>
      </c>
      <c r="J20" s="55">
        <v>0</v>
      </c>
      <c r="K20" s="55">
        <v>0</v>
      </c>
      <c r="L20" s="51"/>
      <c r="M20" s="55">
        <v>0</v>
      </c>
      <c r="N20" s="55">
        <v>0</v>
      </c>
      <c r="O20" s="56">
        <v>0</v>
      </c>
      <c r="P20" s="43" t="str">
        <f>+VLOOKUP(A20,Marocco_E1!A:C,2,FALSE)</f>
        <v>INTERES X MORA Y SUBROGRACION</v>
      </c>
    </row>
    <row r="21" spans="1:16" ht="12.6" thickBot="1" x14ac:dyDescent="0.3">
      <c r="A21" s="51">
        <v>1305050301</v>
      </c>
      <c r="B21" s="51" t="s">
        <v>80</v>
      </c>
      <c r="C21" s="55">
        <v>0</v>
      </c>
      <c r="D21" s="51"/>
      <c r="E21" s="51"/>
      <c r="F21" s="51"/>
      <c r="G21" s="51"/>
      <c r="H21" s="51"/>
      <c r="I21" s="51"/>
      <c r="J21" s="51"/>
      <c r="K21" s="52">
        <v>108243050.08</v>
      </c>
      <c r="L21" s="52">
        <v>-108243050.08</v>
      </c>
      <c r="M21" s="51"/>
      <c r="N21" s="51"/>
      <c r="O21" s="54"/>
      <c r="P21" s="43" t="str">
        <f>+VLOOKUP(A21,Marocco_E1!A:C,2,FALSE)</f>
        <v>DEUDORES POR VENTAS</v>
      </c>
    </row>
    <row r="22" spans="1:16" ht="12.6" thickBot="1" x14ac:dyDescent="0.3">
      <c r="A22" s="51">
        <v>1305050303</v>
      </c>
      <c r="B22" s="51" t="s">
        <v>82</v>
      </c>
      <c r="C22" s="52">
        <v>304625</v>
      </c>
      <c r="D22" s="51"/>
      <c r="E22" s="51"/>
      <c r="F22" s="51"/>
      <c r="G22" s="55">
        <v>0</v>
      </c>
      <c r="H22" s="55">
        <v>0</v>
      </c>
      <c r="I22" s="55">
        <v>0</v>
      </c>
      <c r="J22" s="55">
        <v>0</v>
      </c>
      <c r="K22" s="55">
        <v>0</v>
      </c>
      <c r="L22" s="52">
        <v>304625</v>
      </c>
      <c r="M22" s="51"/>
      <c r="N22" s="52">
        <v>69340</v>
      </c>
      <c r="O22" s="53">
        <v>-69340</v>
      </c>
      <c r="P22" s="43" t="str">
        <f>+VLOOKUP(A22,Marocco_E1!A:C,2,FALSE)</f>
        <v>DEUDORES POR REEMBOLSOS</v>
      </c>
    </row>
    <row r="23" spans="1:16" ht="12.6" thickBot="1" x14ac:dyDescent="0.3">
      <c r="A23" s="51">
        <v>1305059001</v>
      </c>
      <c r="B23" s="51" t="s">
        <v>91</v>
      </c>
      <c r="C23" s="52">
        <v>-3806347202</v>
      </c>
      <c r="D23" s="52">
        <v>310000000</v>
      </c>
      <c r="E23" s="52">
        <v>1190000</v>
      </c>
      <c r="F23" s="52">
        <v>1460190000</v>
      </c>
      <c r="G23" s="52">
        <v>-9000000000</v>
      </c>
      <c r="H23" s="52">
        <v>1190000</v>
      </c>
      <c r="I23" s="52">
        <v>1475460822</v>
      </c>
      <c r="J23" s="52">
        <v>-672920312</v>
      </c>
      <c r="K23" s="52">
        <v>-4681900000</v>
      </c>
      <c r="L23" s="52">
        <v>683190000</v>
      </c>
      <c r="M23" s="52">
        <v>3904252288</v>
      </c>
      <c r="N23" s="52">
        <v>2713000000</v>
      </c>
      <c r="O23" s="54"/>
      <c r="P23" s="43" t="str">
        <f>+VLOOKUP(A23,Marocco_E1!A:C,2,FALSE)</f>
        <v>ANTIC RESTIT DE APROTES CONSTRUCTOR PA</v>
      </c>
    </row>
    <row r="24" spans="1:16" ht="12.6" thickBot="1" x14ac:dyDescent="0.3">
      <c r="A24" s="51">
        <v>1305059002</v>
      </c>
      <c r="B24" s="51" t="s">
        <v>1405</v>
      </c>
      <c r="C24" s="52">
        <v>-207612</v>
      </c>
      <c r="D24" s="52">
        <v>-207612</v>
      </c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4"/>
      <c r="P24" s="43" t="str">
        <f>+VLOOKUP(A24,Marocco_E1!A:C,2,FALSE)</f>
        <v>CXC CLIENTES X RESTITUCION DE APORTES</v>
      </c>
    </row>
    <row r="25" spans="1:16" ht="12.6" thickBot="1" x14ac:dyDescent="0.3">
      <c r="A25" s="51">
        <v>1355800101</v>
      </c>
      <c r="B25" s="51" t="s">
        <v>159</v>
      </c>
      <c r="C25" s="52">
        <v>238819741</v>
      </c>
      <c r="D25" s="52">
        <v>46368</v>
      </c>
      <c r="E25" s="52">
        <v>3161</v>
      </c>
      <c r="F25" s="52">
        <v>8567527</v>
      </c>
      <c r="G25" s="52">
        <v>82643101</v>
      </c>
      <c r="H25" s="52">
        <v>112686839</v>
      </c>
      <c r="I25" s="52">
        <v>27933909</v>
      </c>
      <c r="J25" s="52">
        <v>6938836</v>
      </c>
      <c r="K25" s="51"/>
      <c r="L25" s="51"/>
      <c r="M25" s="51"/>
      <c r="N25" s="51"/>
      <c r="O25" s="54"/>
      <c r="P25" s="43" t="str">
        <f>+VLOOKUP(A25,Marocco_E1!A:C,2,FALSE)</f>
        <v>AUTORRETENCION RENTA 0.8% VENTAS</v>
      </c>
    </row>
    <row r="26" spans="1:16" ht="12.6" thickBot="1" x14ac:dyDescent="0.3">
      <c r="A26" s="51">
        <v>1380200101</v>
      </c>
      <c r="B26" s="51" t="s">
        <v>170</v>
      </c>
      <c r="C26" s="52">
        <v>36087</v>
      </c>
      <c r="D26" s="52">
        <v>453936</v>
      </c>
      <c r="E26" s="52">
        <v>-295851</v>
      </c>
      <c r="F26" s="52">
        <v>-170960</v>
      </c>
      <c r="G26" s="52">
        <v>47581</v>
      </c>
      <c r="H26" s="52">
        <v>30660</v>
      </c>
      <c r="I26" s="52">
        <v>16904</v>
      </c>
      <c r="J26" s="51"/>
      <c r="K26" s="52">
        <v>-37903</v>
      </c>
      <c r="L26" s="52">
        <v>-19414</v>
      </c>
      <c r="M26" s="52">
        <v>5264</v>
      </c>
      <c r="N26" s="52">
        <v>5870</v>
      </c>
      <c r="O26" s="54"/>
      <c r="P26" s="43" t="str">
        <f>+VLOOKUP(A26,Marocco_E1!A:C,2,FALSE)</f>
        <v>RETENCIONES NO DESCONTADOS</v>
      </c>
    </row>
    <row r="27" spans="1:16" ht="12.6" thickBot="1" x14ac:dyDescent="0.3">
      <c r="A27" s="51">
        <v>1380200102</v>
      </c>
      <c r="B27" s="51" t="s">
        <v>171</v>
      </c>
      <c r="C27" s="55">
        <v>0</v>
      </c>
      <c r="D27" s="51"/>
      <c r="E27" s="51"/>
      <c r="F27" s="51"/>
      <c r="G27" s="51"/>
      <c r="H27" s="51"/>
      <c r="I27" s="51"/>
      <c r="J27" s="52">
        <v>492700</v>
      </c>
      <c r="K27" s="51"/>
      <c r="L27" s="51"/>
      <c r="M27" s="52">
        <v>212841</v>
      </c>
      <c r="N27" s="52">
        <v>-705541</v>
      </c>
      <c r="O27" s="54"/>
      <c r="P27" s="43" t="str">
        <f>+VLOOKUP(A27,Marocco_E1!A:C,2,FALSE)</f>
        <v>MAYOR VALOR PAGADO</v>
      </c>
    </row>
    <row r="28" spans="1:16" ht="12.6" thickBot="1" x14ac:dyDescent="0.3">
      <c r="A28" s="51">
        <v>1380200107</v>
      </c>
      <c r="B28" s="51" t="s">
        <v>174</v>
      </c>
      <c r="C28" s="52">
        <v>90000000</v>
      </c>
      <c r="D28" s="51"/>
      <c r="E28" s="51"/>
      <c r="F28" s="51"/>
      <c r="G28" s="51"/>
      <c r="H28" s="51"/>
      <c r="I28" s="51"/>
      <c r="J28" s="51"/>
      <c r="K28" s="52">
        <v>90000000</v>
      </c>
      <c r="L28" s="51"/>
      <c r="M28" s="51"/>
      <c r="N28" s="51"/>
      <c r="O28" s="54"/>
      <c r="P28" s="43" t="str">
        <f>+VLOOKUP(A28,Marocco_E1!A:C,2,FALSE)</f>
        <v>CXC A PATRIMONIOS AUTONOMOS</v>
      </c>
    </row>
    <row r="29" spans="1:16" ht="12.6" thickBot="1" x14ac:dyDescent="0.3">
      <c r="A29" s="51">
        <v>1380250101</v>
      </c>
      <c r="B29" s="51" t="s">
        <v>177</v>
      </c>
      <c r="C29" s="52">
        <v>-3000000000</v>
      </c>
      <c r="D29" s="51"/>
      <c r="E29" s="51"/>
      <c r="F29" s="52">
        <v>5999999999</v>
      </c>
      <c r="G29" s="51"/>
      <c r="H29" s="51"/>
      <c r="I29" s="51"/>
      <c r="J29" s="51"/>
      <c r="K29" s="52">
        <v>2880000000</v>
      </c>
      <c r="L29" s="51"/>
      <c r="M29" s="51"/>
      <c r="N29" s="52">
        <v>-11879999999</v>
      </c>
      <c r="O29" s="54"/>
      <c r="P29" s="43" t="str">
        <f>+VLOOKUP(A29,Marocco_E1!A:C,2,FALSE)</f>
        <v>ACTIVACIONES DE COSTOS A LA FIDUCIA</v>
      </c>
    </row>
    <row r="30" spans="1:16" ht="12.6" thickBot="1" x14ac:dyDescent="0.3">
      <c r="A30" s="51">
        <v>1380950101</v>
      </c>
      <c r="B30" s="51" t="s">
        <v>167</v>
      </c>
      <c r="C30" s="55">
        <v>0</v>
      </c>
      <c r="D30" s="51"/>
      <c r="E30" s="51"/>
      <c r="F30" s="51"/>
      <c r="G30" s="51"/>
      <c r="H30" s="51"/>
      <c r="I30" s="52">
        <v>885000000</v>
      </c>
      <c r="J30" s="52">
        <v>-885000000</v>
      </c>
      <c r="K30" s="51"/>
      <c r="L30" s="51"/>
      <c r="M30" s="51"/>
      <c r="N30" s="51"/>
      <c r="O30" s="54"/>
      <c r="P30" s="43" t="str">
        <f>+VLOOKUP(A30,Marocco_E1!A:C,2,FALSE)</f>
        <v>OTROS</v>
      </c>
    </row>
    <row r="31" spans="1:16" ht="12.6" thickBot="1" x14ac:dyDescent="0.3">
      <c r="A31" s="51">
        <v>1495010101</v>
      </c>
      <c r="B31" s="51" t="s">
        <v>234</v>
      </c>
      <c r="C31" s="52">
        <v>624567429</v>
      </c>
      <c r="D31" s="51"/>
      <c r="E31" s="51"/>
      <c r="F31" s="51"/>
      <c r="G31" s="52">
        <v>624567429</v>
      </c>
      <c r="H31" s="51"/>
      <c r="I31" s="51"/>
      <c r="J31" s="51"/>
      <c r="K31" s="51"/>
      <c r="L31" s="51"/>
      <c r="M31" s="51"/>
      <c r="N31" s="51"/>
      <c r="O31" s="54"/>
      <c r="P31" s="43" t="str">
        <f>+VLOOKUP(A31,Marocco_E1!A:C,2,FALSE)</f>
        <v>C.D. PRELIMINARES</v>
      </c>
    </row>
    <row r="32" spans="1:16" ht="12.6" thickBot="1" x14ac:dyDescent="0.3">
      <c r="A32" s="51">
        <v>1495010102</v>
      </c>
      <c r="B32" s="51" t="s">
        <v>235</v>
      </c>
      <c r="C32" s="52">
        <v>1795200000</v>
      </c>
      <c r="D32" s="51"/>
      <c r="E32" s="51"/>
      <c r="F32" s="51"/>
      <c r="G32" s="52">
        <v>1795200000</v>
      </c>
      <c r="H32" s="51"/>
      <c r="I32" s="51"/>
      <c r="J32" s="51"/>
      <c r="K32" s="51"/>
      <c r="L32" s="51"/>
      <c r="M32" s="51"/>
      <c r="N32" s="51"/>
      <c r="O32" s="54"/>
      <c r="P32" s="43" t="str">
        <f>+VLOOKUP(A32,Marocco_E1!A:C,2,FALSE)</f>
        <v>C.D. CIMENTACION</v>
      </c>
    </row>
    <row r="33" spans="1:16" ht="12.6" thickBot="1" x14ac:dyDescent="0.3">
      <c r="A33" s="51">
        <v>1495010104</v>
      </c>
      <c r="B33" s="51" t="s">
        <v>237</v>
      </c>
      <c r="C33" s="52">
        <v>197900970</v>
      </c>
      <c r="D33" s="51"/>
      <c r="E33" s="51"/>
      <c r="F33" s="51"/>
      <c r="G33" s="52">
        <v>197900970</v>
      </c>
      <c r="H33" s="51"/>
      <c r="I33" s="51"/>
      <c r="J33" s="51"/>
      <c r="K33" s="51"/>
      <c r="L33" s="51"/>
      <c r="M33" s="51"/>
      <c r="N33" s="51"/>
      <c r="O33" s="54"/>
      <c r="P33" s="43" t="str">
        <f>+VLOOKUP(A33,Marocco_E1!A:C,2,FALSE)</f>
        <v>C.D MAMPOSTERIA</v>
      </c>
    </row>
    <row r="34" spans="1:16" ht="12.6" thickBot="1" x14ac:dyDescent="0.3">
      <c r="A34" s="51">
        <v>1495010105</v>
      </c>
      <c r="B34" s="51" t="s">
        <v>238</v>
      </c>
      <c r="C34" s="52">
        <v>4232825868</v>
      </c>
      <c r="D34" s="51"/>
      <c r="E34" s="51"/>
      <c r="F34" s="51"/>
      <c r="G34" s="52">
        <v>1816412934</v>
      </c>
      <c r="H34" s="51"/>
      <c r="I34" s="51"/>
      <c r="J34" s="51"/>
      <c r="K34" s="51"/>
      <c r="L34" s="52">
        <v>2416412934</v>
      </c>
      <c r="M34" s="51"/>
      <c r="N34" s="51"/>
      <c r="O34" s="54"/>
      <c r="P34" s="43" t="str">
        <f>+VLOOKUP(A34,Marocco_E1!A:C,2,FALSE)</f>
        <v>C.D. ESTRUCTURA</v>
      </c>
    </row>
    <row r="35" spans="1:16" ht="12.6" thickBot="1" x14ac:dyDescent="0.3">
      <c r="A35" s="51">
        <v>1495010109</v>
      </c>
      <c r="B35" s="51" t="s">
        <v>242</v>
      </c>
      <c r="C35" s="52">
        <v>362730825</v>
      </c>
      <c r="D35" s="51"/>
      <c r="E35" s="51"/>
      <c r="F35" s="51"/>
      <c r="G35" s="52">
        <v>362730825</v>
      </c>
      <c r="H35" s="51"/>
      <c r="I35" s="51"/>
      <c r="J35" s="51"/>
      <c r="K35" s="51"/>
      <c r="L35" s="51"/>
      <c r="M35" s="51"/>
      <c r="N35" s="51"/>
      <c r="O35" s="54"/>
      <c r="P35" s="43" t="str">
        <f>+VLOOKUP(A35,Marocco_E1!A:C,2,FALSE)</f>
        <v>C.D. INSTALACIONES ELECTRICAS</v>
      </c>
    </row>
    <row r="36" spans="1:16" ht="12.6" thickBot="1" x14ac:dyDescent="0.3">
      <c r="A36" s="51">
        <v>1495010110</v>
      </c>
      <c r="B36" s="51" t="s">
        <v>243</v>
      </c>
      <c r="C36" s="52">
        <v>284718519</v>
      </c>
      <c r="D36" s="51"/>
      <c r="E36" s="51"/>
      <c r="F36" s="51"/>
      <c r="G36" s="52">
        <v>284718519</v>
      </c>
      <c r="H36" s="51"/>
      <c r="I36" s="51"/>
      <c r="J36" s="51"/>
      <c r="K36" s="51"/>
      <c r="L36" s="51"/>
      <c r="M36" s="51"/>
      <c r="N36" s="51"/>
      <c r="O36" s="54"/>
      <c r="P36" s="43" t="str">
        <f>+VLOOKUP(A36,Marocco_E1!A:C,2,FALSE)</f>
        <v>C.D. INSTALACIONES HIDRAULICAS</v>
      </c>
    </row>
    <row r="37" spans="1:16" ht="12.6" thickBot="1" x14ac:dyDescent="0.3">
      <c r="A37" s="51">
        <v>1495010115</v>
      </c>
      <c r="B37" s="51" t="s">
        <v>248</v>
      </c>
      <c r="C37" s="52">
        <v>3077338889</v>
      </c>
      <c r="D37" s="51"/>
      <c r="E37" s="51"/>
      <c r="F37" s="51"/>
      <c r="G37" s="52">
        <v>2613751823</v>
      </c>
      <c r="H37" s="51"/>
      <c r="I37" s="51"/>
      <c r="J37" s="51"/>
      <c r="K37" s="51"/>
      <c r="L37" s="52">
        <v>463587066</v>
      </c>
      <c r="M37" s="51"/>
      <c r="N37" s="51"/>
      <c r="O37" s="54"/>
      <c r="P37" s="43" t="str">
        <f>+VLOOKUP(A37,Marocco_E1!A:C,2,FALSE)</f>
        <v>C.D. INSTALACIONES ESPECIALES</v>
      </c>
    </row>
    <row r="38" spans="1:16" ht="12.6" thickBot="1" x14ac:dyDescent="0.3">
      <c r="A38" s="51">
        <v>1495010204</v>
      </c>
      <c r="B38" s="51" t="s">
        <v>255</v>
      </c>
      <c r="C38" s="52">
        <v>1097967498</v>
      </c>
      <c r="D38" s="51"/>
      <c r="E38" s="51"/>
      <c r="F38" s="51"/>
      <c r="G38" s="52">
        <v>1097967498</v>
      </c>
      <c r="H38" s="51"/>
      <c r="I38" s="51"/>
      <c r="J38" s="51"/>
      <c r="K38" s="51"/>
      <c r="L38" s="51"/>
      <c r="M38" s="51"/>
      <c r="N38" s="51"/>
      <c r="O38" s="54"/>
      <c r="P38" s="43" t="str">
        <f>+VLOOKUP(A38,Marocco_E1!A:C,2,FALSE)</f>
        <v>C.I.HONORARIOS</v>
      </c>
    </row>
    <row r="39" spans="1:16" ht="12.6" thickBot="1" x14ac:dyDescent="0.3">
      <c r="A39" s="51">
        <v>1495010206</v>
      </c>
      <c r="B39" s="51" t="s">
        <v>257</v>
      </c>
      <c r="C39" s="52">
        <v>56120000</v>
      </c>
      <c r="D39" s="51"/>
      <c r="E39" s="51"/>
      <c r="F39" s="51"/>
      <c r="G39" s="52">
        <v>56120000</v>
      </c>
      <c r="H39" s="51"/>
      <c r="I39" s="51"/>
      <c r="J39" s="51"/>
      <c r="K39" s="51"/>
      <c r="L39" s="51"/>
      <c r="M39" s="51"/>
      <c r="N39" s="51"/>
      <c r="O39" s="54"/>
      <c r="P39" s="43" t="str">
        <f>+VLOOKUP(A39,Marocco_E1!A:C,2,FALSE)</f>
        <v>C.I. SEGUROS GENERALES</v>
      </c>
    </row>
    <row r="40" spans="1:16" ht="12.6" thickBot="1" x14ac:dyDescent="0.3">
      <c r="A40" s="51">
        <v>1495010208</v>
      </c>
      <c r="B40" s="51" t="s">
        <v>259</v>
      </c>
      <c r="C40" s="52">
        <v>150630002</v>
      </c>
      <c r="D40" s="51"/>
      <c r="E40" s="51"/>
      <c r="F40" s="51"/>
      <c r="G40" s="52">
        <v>150630002</v>
      </c>
      <c r="H40" s="51"/>
      <c r="I40" s="51"/>
      <c r="J40" s="51"/>
      <c r="K40" s="51"/>
      <c r="L40" s="51"/>
      <c r="M40" s="51"/>
      <c r="N40" s="51"/>
      <c r="O40" s="54"/>
      <c r="P40" s="43" t="str">
        <f>+VLOOKUP(A40,Marocco_E1!A:C,2,FALSE)</f>
        <v>C.I. PUBLICIDAD</v>
      </c>
    </row>
    <row r="41" spans="1:16" ht="12.6" thickBot="1" x14ac:dyDescent="0.3">
      <c r="A41" s="51">
        <v>1495010212</v>
      </c>
      <c r="B41" s="51" t="s">
        <v>263</v>
      </c>
      <c r="C41" s="52">
        <v>1152053342.6199999</v>
      </c>
      <c r="D41" s="52">
        <v>299125321.06999999</v>
      </c>
      <c r="E41" s="52">
        <v>104871796.79000001</v>
      </c>
      <c r="F41" s="52">
        <v>23918761.43</v>
      </c>
      <c r="G41" s="51"/>
      <c r="H41" s="51"/>
      <c r="I41" s="51"/>
      <c r="J41" s="51"/>
      <c r="K41" s="52">
        <v>374137463.32999998</v>
      </c>
      <c r="L41" s="51"/>
      <c r="M41" s="52">
        <v>350000000</v>
      </c>
      <c r="N41" s="51"/>
      <c r="O41" s="54"/>
      <c r="P41" s="43" t="str">
        <f>+VLOOKUP(A41,Marocco_E1!A:C,2,FALSE)</f>
        <v>C.I. FINANCIEROS INTERESES</v>
      </c>
    </row>
    <row r="42" spans="1:16" ht="12.6" thickBot="1" x14ac:dyDescent="0.3">
      <c r="A42" s="51">
        <v>1495010214</v>
      </c>
      <c r="B42" s="51" t="s">
        <v>265</v>
      </c>
      <c r="C42" s="52">
        <v>-350000000</v>
      </c>
      <c r="D42" s="51"/>
      <c r="E42" s="51"/>
      <c r="F42" s="51"/>
      <c r="G42" s="51"/>
      <c r="H42" s="51"/>
      <c r="I42" s="51"/>
      <c r="J42" s="51"/>
      <c r="K42" s="51"/>
      <c r="L42" s="51"/>
      <c r="M42" s="52">
        <v>-350000000</v>
      </c>
      <c r="N42" s="51"/>
      <c r="O42" s="54"/>
      <c r="P42" s="43" t="str">
        <f>+VLOOKUP(A42,Marocco_E1!A:C,2,FALSE)</f>
        <v>C.I. FINANCIEROS COMISIONES</v>
      </c>
    </row>
    <row r="43" spans="1:16" ht="12.6" thickBot="1" x14ac:dyDescent="0.3">
      <c r="A43" s="51">
        <v>1495950101</v>
      </c>
      <c r="B43" s="51" t="s">
        <v>1280</v>
      </c>
      <c r="C43" s="52">
        <v>-35999724317</v>
      </c>
      <c r="D43" s="51"/>
      <c r="E43" s="51"/>
      <c r="F43" s="52">
        <v>-876958961</v>
      </c>
      <c r="G43" s="52">
        <v>-8629412187</v>
      </c>
      <c r="H43" s="52">
        <v>-11806168108</v>
      </c>
      <c r="I43" s="52">
        <v>-2911793254</v>
      </c>
      <c r="J43" s="52">
        <v>-704467465</v>
      </c>
      <c r="K43" s="52">
        <v>-2284568815</v>
      </c>
      <c r="L43" s="52">
        <v>-1295550739</v>
      </c>
      <c r="M43" s="52">
        <v>-1422058781</v>
      </c>
      <c r="N43" s="52">
        <v>-345790126</v>
      </c>
      <c r="O43" s="53">
        <v>-5722955881</v>
      </c>
      <c r="P43" s="43" t="str">
        <f>+VLOOKUP(A43,Marocco_E1!A:C,2,FALSE)</f>
        <v>TRASLADO AL COSTO</v>
      </c>
    </row>
    <row r="44" spans="1:16" ht="12.6" thickBot="1" x14ac:dyDescent="0.3">
      <c r="A44" s="51">
        <v>1625250101</v>
      </c>
      <c r="B44" s="51" t="s">
        <v>305</v>
      </c>
      <c r="C44" s="52">
        <v>-4199514984</v>
      </c>
      <c r="D44" s="51"/>
      <c r="E44" s="51"/>
      <c r="F44" s="52">
        <v>-101570172</v>
      </c>
      <c r="G44" s="52">
        <v>-1020148701</v>
      </c>
      <c r="H44" s="52">
        <v>-1369643777</v>
      </c>
      <c r="I44" s="52">
        <v>-330292965</v>
      </c>
      <c r="J44" s="52">
        <v>-79909742</v>
      </c>
      <c r="K44" s="52">
        <v>-265539268</v>
      </c>
      <c r="L44" s="52">
        <v>-152229215</v>
      </c>
      <c r="M44" s="52">
        <v>-167094105</v>
      </c>
      <c r="N44" s="52">
        <v>-40630874</v>
      </c>
      <c r="O44" s="53">
        <v>-672456165</v>
      </c>
      <c r="P44" s="43" t="str">
        <f>+VLOOKUP(A44,Marocco_E1!A:C,2,FALSE)</f>
        <v>FIDEICOMISOS DE ADMINISTRACION ALIANZA FIDUCIARIA</v>
      </c>
    </row>
    <row r="45" spans="1:16" ht="12.6" thickBot="1" x14ac:dyDescent="0.3">
      <c r="A45" s="51">
        <v>1980250101</v>
      </c>
      <c r="B45" s="51" t="s">
        <v>187</v>
      </c>
      <c r="C45" s="52">
        <v>1746690614</v>
      </c>
      <c r="D45" s="52">
        <v>206950374</v>
      </c>
      <c r="E45" s="52">
        <v>275168779</v>
      </c>
      <c r="F45" s="52">
        <v>237016442</v>
      </c>
      <c r="G45" s="52">
        <v>186992194</v>
      </c>
      <c r="H45" s="52">
        <v>304562034</v>
      </c>
      <c r="I45" s="52">
        <v>177733633</v>
      </c>
      <c r="J45" s="52">
        <v>104607607</v>
      </c>
      <c r="K45" s="52">
        <v>99095387</v>
      </c>
      <c r="L45" s="52">
        <v>14962523</v>
      </c>
      <c r="M45" s="52">
        <v>117473992</v>
      </c>
      <c r="N45" s="52">
        <v>-7804464</v>
      </c>
      <c r="O45" s="53">
        <v>29932113</v>
      </c>
      <c r="P45" s="43" t="str">
        <f>+VLOOKUP(A45,Marocco_E1!A:C,2,FALSE)</f>
        <v>MATERIALES DE CONSTRUCCION</v>
      </c>
    </row>
    <row r="46" spans="1:16" ht="12.6" thickBot="1" x14ac:dyDescent="0.3">
      <c r="A46" s="51">
        <v>1980250104</v>
      </c>
      <c r="B46" s="51" t="s">
        <v>328</v>
      </c>
      <c r="C46" s="52">
        <v>30111170</v>
      </c>
      <c r="D46" s="52">
        <v>585000</v>
      </c>
      <c r="E46" s="52">
        <v>1467380</v>
      </c>
      <c r="F46" s="52">
        <v>26595240</v>
      </c>
      <c r="G46" s="52">
        <v>1095000</v>
      </c>
      <c r="H46" s="52">
        <v>189150</v>
      </c>
      <c r="I46" s="52">
        <v>179400</v>
      </c>
      <c r="J46" s="55">
        <v>0</v>
      </c>
      <c r="K46" s="51"/>
      <c r="L46" s="51"/>
      <c r="M46" s="51"/>
      <c r="N46" s="51"/>
      <c r="O46" s="54"/>
      <c r="P46" s="43" t="str">
        <f>+VLOOKUP(A46,Marocco_E1!A:C,2,FALSE)</f>
        <v>TRANSPORTE DE MATERIAL</v>
      </c>
    </row>
    <row r="47" spans="1:16" ht="12.6" thickBot="1" x14ac:dyDescent="0.3">
      <c r="A47" s="51">
        <v>1980250190</v>
      </c>
      <c r="B47" s="51" t="s">
        <v>329</v>
      </c>
      <c r="C47" s="52">
        <v>310377203</v>
      </c>
      <c r="D47" s="52">
        <v>26171022</v>
      </c>
      <c r="E47" s="52">
        <v>47140523</v>
      </c>
      <c r="F47" s="52">
        <v>43877759</v>
      </c>
      <c r="G47" s="52">
        <v>35159002</v>
      </c>
      <c r="H47" s="52">
        <v>58195936</v>
      </c>
      <c r="I47" s="52">
        <v>33341054</v>
      </c>
      <c r="J47" s="52">
        <v>19554900</v>
      </c>
      <c r="K47" s="52">
        <v>18227791</v>
      </c>
      <c r="L47" s="52">
        <v>2519612</v>
      </c>
      <c r="M47" s="52">
        <v>22093879</v>
      </c>
      <c r="N47" s="52">
        <v>-1484503</v>
      </c>
      <c r="O47" s="53">
        <v>5580228</v>
      </c>
      <c r="P47" s="43" t="str">
        <f>+VLOOKUP(A47,Marocco_E1!A:C,2,FALSE)</f>
        <v>IVA COMPRA MATERIALES Y TTE</v>
      </c>
    </row>
    <row r="48" spans="1:16" ht="12.6" thickBot="1" x14ac:dyDescent="0.3">
      <c r="A48" s="51">
        <v>1980250199</v>
      </c>
      <c r="B48" s="51" t="s">
        <v>331</v>
      </c>
      <c r="C48" s="52">
        <v>-1692511681.77</v>
      </c>
      <c r="D48" s="51"/>
      <c r="E48" s="51"/>
      <c r="F48" s="51"/>
      <c r="G48" s="51"/>
      <c r="H48" s="51"/>
      <c r="I48" s="51"/>
      <c r="J48" s="51"/>
      <c r="K48" s="52">
        <v>-1692511681.77</v>
      </c>
      <c r="L48" s="51"/>
      <c r="M48" s="51"/>
      <c r="N48" s="51"/>
      <c r="O48" s="54"/>
      <c r="P48" s="43" t="str">
        <f>+VLOOKUP(A48,Marocco_E1!A:C,2,FALSE)</f>
        <v>TRASLADO AL PATRIMONIO AUTONOMO</v>
      </c>
    </row>
    <row r="49" spans="1:16" ht="12.6" thickBot="1" x14ac:dyDescent="0.3">
      <c r="A49" s="51">
        <v>1980250202</v>
      </c>
      <c r="B49" s="51" t="s">
        <v>334</v>
      </c>
      <c r="C49" s="55">
        <v>0</v>
      </c>
      <c r="D49" s="52">
        <v>76812</v>
      </c>
      <c r="E49" s="51"/>
      <c r="F49" s="52">
        <v>29334</v>
      </c>
      <c r="G49" s="52">
        <v>-106146</v>
      </c>
      <c r="H49" s="51"/>
      <c r="I49" s="51"/>
      <c r="J49" s="51"/>
      <c r="K49" s="55">
        <v>0</v>
      </c>
      <c r="L49" s="51"/>
      <c r="M49" s="51"/>
      <c r="N49" s="51"/>
      <c r="O49" s="54"/>
      <c r="P49" s="43" t="str">
        <f>+VLOOKUP(A49,Marocco_E1!A:C,2,FALSE)</f>
        <v>TRASLADOS</v>
      </c>
    </row>
    <row r="50" spans="1:16" ht="12.6" thickBot="1" x14ac:dyDescent="0.3">
      <c r="A50" s="51">
        <v>1980250204</v>
      </c>
      <c r="B50" s="51" t="s">
        <v>1394</v>
      </c>
      <c r="C50" s="52">
        <v>962953086.23000002</v>
      </c>
      <c r="D50" s="51"/>
      <c r="E50" s="51"/>
      <c r="F50" s="51"/>
      <c r="G50" s="51"/>
      <c r="H50" s="52">
        <v>962953086.23000002</v>
      </c>
      <c r="I50" s="51"/>
      <c r="J50" s="51"/>
      <c r="K50" s="51"/>
      <c r="L50" s="51"/>
      <c r="M50" s="51"/>
      <c r="N50" s="51"/>
      <c r="O50" s="54"/>
      <c r="P50" s="43" t="str">
        <f>+VLOOKUP(A50,Marocco_E1!A:C,2,FALSE)</f>
        <v>TRASLADOS COSTO INDIRECTO DE CONSTRUCCCION</v>
      </c>
    </row>
    <row r="51" spans="1:16" ht="12.6" thickBot="1" x14ac:dyDescent="0.3">
      <c r="A51" s="51">
        <v>1980250299</v>
      </c>
      <c r="B51" s="51" t="s">
        <v>331</v>
      </c>
      <c r="C51" s="52">
        <v>-1183258933.23</v>
      </c>
      <c r="D51" s="51"/>
      <c r="E51" s="51"/>
      <c r="F51" s="51"/>
      <c r="G51" s="51"/>
      <c r="H51" s="51"/>
      <c r="I51" s="51"/>
      <c r="J51" s="51"/>
      <c r="K51" s="52">
        <v>-1183258933.23</v>
      </c>
      <c r="L51" s="51"/>
      <c r="M51" s="51"/>
      <c r="N51" s="51"/>
      <c r="O51" s="54"/>
      <c r="P51" s="43" t="str">
        <f>+VLOOKUP(A51,Marocco_E1!A:C,2,FALSE)</f>
        <v>TRASLADO AL PATRIMONIO AUTONOMO</v>
      </c>
    </row>
    <row r="52" spans="1:16" ht="12.6" thickBot="1" x14ac:dyDescent="0.3">
      <c r="A52" s="51">
        <v>1980250314</v>
      </c>
      <c r="B52" s="51" t="s">
        <v>347</v>
      </c>
      <c r="C52" s="52">
        <v>2587372</v>
      </c>
      <c r="D52" s="52">
        <v>232600</v>
      </c>
      <c r="E52" s="52">
        <v>1938072</v>
      </c>
      <c r="F52" s="52">
        <v>323700</v>
      </c>
      <c r="G52" s="51"/>
      <c r="H52" s="51"/>
      <c r="I52" s="51"/>
      <c r="J52" s="51"/>
      <c r="K52" s="51"/>
      <c r="L52" s="52">
        <v>93000</v>
      </c>
      <c r="M52" s="51"/>
      <c r="N52" s="51"/>
      <c r="O52" s="54"/>
      <c r="P52" s="43" t="str">
        <f>+VLOOKUP(A52,Marocco_E1!A:C,2,FALSE)</f>
        <v>DOTACION Y SUMINISTRO A TRABAJADORES</v>
      </c>
    </row>
    <row r="53" spans="1:16" ht="12.6" thickBot="1" x14ac:dyDescent="0.3">
      <c r="A53" s="51">
        <v>1980250316</v>
      </c>
      <c r="B53" s="51" t="s">
        <v>349</v>
      </c>
      <c r="C53" s="52">
        <v>790000</v>
      </c>
      <c r="D53" s="51"/>
      <c r="E53" s="52">
        <v>200000</v>
      </c>
      <c r="F53" s="52">
        <v>300000</v>
      </c>
      <c r="G53" s="52">
        <v>290000</v>
      </c>
      <c r="H53" s="51"/>
      <c r="I53" s="51"/>
      <c r="J53" s="55">
        <v>0</v>
      </c>
      <c r="K53" s="51"/>
      <c r="L53" s="51"/>
      <c r="M53" s="51"/>
      <c r="N53" s="51"/>
      <c r="O53" s="54"/>
      <c r="P53" s="43" t="str">
        <f>+VLOOKUP(A53,Marocco_E1!A:C,2,FALSE)</f>
        <v>CAPACITACION AL PERSONAL</v>
      </c>
    </row>
    <row r="54" spans="1:16" ht="12.6" thickBot="1" x14ac:dyDescent="0.3">
      <c r="A54" s="51">
        <v>1980250324</v>
      </c>
      <c r="B54" s="51" t="s">
        <v>357</v>
      </c>
      <c r="C54" s="52">
        <v>2282099</v>
      </c>
      <c r="D54" s="52">
        <v>305540</v>
      </c>
      <c r="E54" s="52">
        <v>298800</v>
      </c>
      <c r="F54" s="52">
        <v>1049459</v>
      </c>
      <c r="G54" s="52">
        <v>558300</v>
      </c>
      <c r="H54" s="52">
        <v>70000</v>
      </c>
      <c r="I54" s="55">
        <v>0</v>
      </c>
      <c r="J54" s="51"/>
      <c r="K54" s="51"/>
      <c r="L54" s="51"/>
      <c r="M54" s="51"/>
      <c r="N54" s="51"/>
      <c r="O54" s="54"/>
      <c r="P54" s="43" t="str">
        <f>+VLOOKUP(A54,Marocco_E1!A:C,2,FALSE)</f>
        <v>GASTOS MEDICOS Y DROGAS</v>
      </c>
    </row>
    <row r="55" spans="1:16" ht="12.6" thickBot="1" x14ac:dyDescent="0.3">
      <c r="A55" s="51">
        <v>1980250390</v>
      </c>
      <c r="B55" s="51" t="s">
        <v>366</v>
      </c>
      <c r="C55" s="52">
        <v>641701</v>
      </c>
      <c r="D55" s="52">
        <v>44194</v>
      </c>
      <c r="E55" s="52">
        <v>406234</v>
      </c>
      <c r="F55" s="52">
        <v>118503</v>
      </c>
      <c r="G55" s="52">
        <v>55100</v>
      </c>
      <c r="H55" s="51"/>
      <c r="I55" s="51"/>
      <c r="J55" s="55">
        <v>0</v>
      </c>
      <c r="K55" s="51"/>
      <c r="L55" s="52">
        <v>17670</v>
      </c>
      <c r="M55" s="51"/>
      <c r="N55" s="51"/>
      <c r="O55" s="54"/>
      <c r="P55" s="43" t="str">
        <f>+VLOOKUP(A55,Marocco_E1!A:C,2,FALSE)</f>
        <v>IVA GASTO PERSONAL CONSTRUCCION</v>
      </c>
    </row>
    <row r="56" spans="1:16" ht="12.6" thickBot="1" x14ac:dyDescent="0.3">
      <c r="A56" s="51">
        <v>1980250391</v>
      </c>
      <c r="B56" s="51" t="s">
        <v>367</v>
      </c>
      <c r="C56" s="52">
        <v>66982</v>
      </c>
      <c r="D56" s="55">
        <v>387</v>
      </c>
      <c r="E56" s="52">
        <v>22162</v>
      </c>
      <c r="F56" s="52">
        <v>29493</v>
      </c>
      <c r="G56" s="52">
        <v>14940</v>
      </c>
      <c r="H56" s="51"/>
      <c r="I56" s="51"/>
      <c r="J56" s="51"/>
      <c r="K56" s="51"/>
      <c r="L56" s="51"/>
      <c r="M56" s="51"/>
      <c r="N56" s="51"/>
      <c r="O56" s="54"/>
      <c r="P56" s="43" t="str">
        <f>+VLOOKUP(A56,Marocco_E1!A:C,2,FALSE)</f>
        <v>IVA DEL 5%</v>
      </c>
    </row>
    <row r="57" spans="1:16" ht="12.6" thickBot="1" x14ac:dyDescent="0.3">
      <c r="A57" s="51">
        <v>1980250402</v>
      </c>
      <c r="B57" s="51" t="s">
        <v>371</v>
      </c>
      <c r="C57" s="52">
        <v>17261994</v>
      </c>
      <c r="D57" s="51"/>
      <c r="E57" s="51"/>
      <c r="F57" s="52">
        <v>17261994</v>
      </c>
      <c r="G57" s="51"/>
      <c r="H57" s="51"/>
      <c r="I57" s="51"/>
      <c r="J57" s="51"/>
      <c r="K57" s="51"/>
      <c r="L57" s="51"/>
      <c r="M57" s="51"/>
      <c r="N57" s="51"/>
      <c r="O57" s="54"/>
      <c r="P57" s="43" t="str">
        <f>+VLOOKUP(A57,Marocco_E1!A:C,2,FALSE)</f>
        <v>ASESORIA JURIDICA</v>
      </c>
    </row>
    <row r="58" spans="1:16" ht="12.6" thickBot="1" x14ac:dyDescent="0.3">
      <c r="A58" s="51">
        <v>1980250404</v>
      </c>
      <c r="B58" s="51" t="s">
        <v>373</v>
      </c>
      <c r="C58" s="52">
        <v>710083</v>
      </c>
      <c r="D58" s="51"/>
      <c r="E58" s="52">
        <v>284034</v>
      </c>
      <c r="F58" s="51"/>
      <c r="G58" s="51"/>
      <c r="H58" s="51"/>
      <c r="I58" s="51"/>
      <c r="J58" s="51"/>
      <c r="K58" s="51"/>
      <c r="L58" s="52">
        <v>426049</v>
      </c>
      <c r="M58" s="51"/>
      <c r="N58" s="51"/>
      <c r="O58" s="54"/>
      <c r="P58" s="43" t="str">
        <f>+VLOOKUP(A58,Marocco_E1!A:C,2,FALSE)</f>
        <v>ASESORIA TECNICA</v>
      </c>
    </row>
    <row r="59" spans="1:16" ht="12.6" thickBot="1" x14ac:dyDescent="0.3">
      <c r="A59" s="51">
        <v>1980250405</v>
      </c>
      <c r="B59" s="51" t="s">
        <v>374</v>
      </c>
      <c r="C59" s="52">
        <v>4620000</v>
      </c>
      <c r="D59" s="52">
        <v>4620000</v>
      </c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4"/>
      <c r="P59" s="43" t="str">
        <f>+VLOOKUP(A59,Marocco_E1!A:C,2,FALSE)</f>
        <v>DISEÑO ARQUITECTONICO</v>
      </c>
    </row>
    <row r="60" spans="1:16" ht="12.6" thickBot="1" x14ac:dyDescent="0.3">
      <c r="A60" s="51">
        <v>1980250417</v>
      </c>
      <c r="B60" s="51" t="s">
        <v>385</v>
      </c>
      <c r="C60" s="52">
        <v>200000</v>
      </c>
      <c r="D60" s="51"/>
      <c r="E60" s="51"/>
      <c r="F60" s="51"/>
      <c r="G60" s="51"/>
      <c r="H60" s="51"/>
      <c r="I60" s="52">
        <v>200000</v>
      </c>
      <c r="J60" s="51"/>
      <c r="K60" s="51"/>
      <c r="L60" s="51"/>
      <c r="M60" s="51"/>
      <c r="N60" s="51"/>
      <c r="O60" s="54"/>
      <c r="P60" s="43" t="str">
        <f>+VLOOKUP(A60,Marocco_E1!A:C,2,FALSE)</f>
        <v>REGLAMENTO PPIEDAD HORIZONTAL</v>
      </c>
    </row>
    <row r="61" spans="1:16" ht="12.6" thickBot="1" x14ac:dyDescent="0.3">
      <c r="A61" s="51">
        <v>1980250419</v>
      </c>
      <c r="B61" s="51" t="s">
        <v>1375</v>
      </c>
      <c r="C61" s="52">
        <v>3000000</v>
      </c>
      <c r="D61" s="51"/>
      <c r="E61" s="51"/>
      <c r="F61" s="51"/>
      <c r="G61" s="51"/>
      <c r="H61" s="52">
        <v>1500000</v>
      </c>
      <c r="I61" s="51"/>
      <c r="J61" s="52">
        <v>1500000</v>
      </c>
      <c r="K61" s="51"/>
      <c r="L61" s="51"/>
      <c r="M61" s="51"/>
      <c r="N61" s="51"/>
      <c r="O61" s="54"/>
      <c r="P61" s="43" t="str">
        <f>+VLOOKUP(A61,Marocco_E1!A:C,2,FALSE)</f>
        <v>SUPERVISION TECNICA - INTERVENTORIA</v>
      </c>
    </row>
    <row r="62" spans="1:16" ht="12.6" thickBot="1" x14ac:dyDescent="0.3">
      <c r="A62" s="51">
        <v>1980250490</v>
      </c>
      <c r="B62" s="51" t="s">
        <v>387</v>
      </c>
      <c r="C62" s="52">
        <v>4862494</v>
      </c>
      <c r="D62" s="52">
        <v>877800</v>
      </c>
      <c r="E62" s="52">
        <v>53966</v>
      </c>
      <c r="F62" s="52">
        <v>3279779</v>
      </c>
      <c r="G62" s="51"/>
      <c r="H62" s="52">
        <v>285000</v>
      </c>
      <c r="I62" s="51"/>
      <c r="J62" s="52">
        <v>285000</v>
      </c>
      <c r="K62" s="51"/>
      <c r="L62" s="52">
        <v>80949</v>
      </c>
      <c r="M62" s="51"/>
      <c r="N62" s="51"/>
      <c r="O62" s="54"/>
      <c r="P62" s="43" t="str">
        <f>+VLOOKUP(A62,Marocco_E1!A:C,2,FALSE)</f>
        <v>IVA HONORARIOS</v>
      </c>
    </row>
    <row r="63" spans="1:16" ht="12.6" thickBot="1" x14ac:dyDescent="0.3">
      <c r="A63" s="51">
        <v>1980250501</v>
      </c>
      <c r="B63" s="51" t="s">
        <v>388</v>
      </c>
      <c r="C63" s="52">
        <v>950860</v>
      </c>
      <c r="D63" s="51"/>
      <c r="E63" s="51"/>
      <c r="F63" s="51"/>
      <c r="G63" s="51"/>
      <c r="H63" s="52">
        <v>578238</v>
      </c>
      <c r="I63" s="52">
        <v>372622</v>
      </c>
      <c r="J63" s="51"/>
      <c r="K63" s="51"/>
      <c r="L63" s="51"/>
      <c r="M63" s="51"/>
      <c r="N63" s="51"/>
      <c r="O63" s="54"/>
      <c r="P63" s="43" t="str">
        <f>+VLOOKUP(A63,Marocco_E1!A:C,2,FALSE)</f>
        <v>EXPENSAS CURADURIA</v>
      </c>
    </row>
    <row r="64" spans="1:16" ht="12.6" thickBot="1" x14ac:dyDescent="0.3">
      <c r="A64" s="51">
        <v>1980250585</v>
      </c>
      <c r="B64" s="51" t="s">
        <v>392</v>
      </c>
      <c r="C64" s="52">
        <v>87360</v>
      </c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3">
        <v>87360</v>
      </c>
      <c r="P64" s="43" t="str">
        <f>+VLOOKUP(A64,Marocco_E1!A:C,2,FALSE)</f>
        <v>OTROS IMPTOS ASUMIDOS (NO OBRA- NO VENTAS</v>
      </c>
    </row>
    <row r="65" spans="1:16" ht="12.6" thickBot="1" x14ac:dyDescent="0.3">
      <c r="A65" s="51">
        <v>1980250590</v>
      </c>
      <c r="B65" s="51" t="s">
        <v>393</v>
      </c>
      <c r="C65" s="52">
        <v>180663</v>
      </c>
      <c r="D65" s="51"/>
      <c r="E65" s="51"/>
      <c r="F65" s="51"/>
      <c r="G65" s="51"/>
      <c r="H65" s="52">
        <v>109865</v>
      </c>
      <c r="I65" s="52">
        <v>70798</v>
      </c>
      <c r="J65" s="51"/>
      <c r="K65" s="51"/>
      <c r="L65" s="51"/>
      <c r="M65" s="51"/>
      <c r="N65" s="51"/>
      <c r="O65" s="54"/>
      <c r="P65" s="43" t="str">
        <f>+VLOOKUP(A65,Marocco_E1!A:C,2,FALSE)</f>
        <v>IVA IMPUESTO DE CONSTRUCCION Y EXPENSAS</v>
      </c>
    </row>
    <row r="66" spans="1:16" ht="12.6" thickBot="1" x14ac:dyDescent="0.3">
      <c r="A66" s="51">
        <v>1980250685</v>
      </c>
      <c r="B66" s="51" t="s">
        <v>398</v>
      </c>
      <c r="C66" s="52">
        <v>11115646</v>
      </c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2">
        <v>11115646</v>
      </c>
      <c r="O66" s="54"/>
      <c r="P66" s="43" t="str">
        <f>+VLOOKUP(A66,Marocco_E1!A:C,2,FALSE)</f>
        <v>COSTO NO DEDUCIBLE SERVICIOS COLECTIVOS</v>
      </c>
    </row>
    <row r="67" spans="1:16" ht="12.6" thickBot="1" x14ac:dyDescent="0.3">
      <c r="A67" s="51">
        <v>1980250701</v>
      </c>
      <c r="B67" s="51" t="s">
        <v>400</v>
      </c>
      <c r="C67" s="52">
        <v>11269903</v>
      </c>
      <c r="D67" s="52">
        <v>396567</v>
      </c>
      <c r="E67" s="52">
        <v>396567</v>
      </c>
      <c r="F67" s="52">
        <v>396567</v>
      </c>
      <c r="G67" s="52">
        <v>396567</v>
      </c>
      <c r="H67" s="52">
        <v>396567</v>
      </c>
      <c r="I67" s="51"/>
      <c r="J67" s="51"/>
      <c r="K67" s="52">
        <v>3556156</v>
      </c>
      <c r="L67" s="52">
        <v>1432728</v>
      </c>
      <c r="M67" s="52">
        <v>1432728</v>
      </c>
      <c r="N67" s="52">
        <v>1432728</v>
      </c>
      <c r="O67" s="53">
        <v>1432728</v>
      </c>
      <c r="P67" s="43" t="str">
        <f>+VLOOKUP(A67,Marocco_E1!A:C,2,FALSE)</f>
        <v>DE INDUSTRIA Y COMERCIO</v>
      </c>
    </row>
    <row r="68" spans="1:16" ht="12.6" thickBot="1" x14ac:dyDescent="0.3">
      <c r="A68" s="51">
        <v>1980250704</v>
      </c>
      <c r="B68" s="51" t="s">
        <v>403</v>
      </c>
      <c r="C68" s="52">
        <v>34288002.109999999</v>
      </c>
      <c r="D68" s="52">
        <v>4736743.1399999997</v>
      </c>
      <c r="E68" s="52">
        <v>4178842.35</v>
      </c>
      <c r="F68" s="52">
        <v>9411353.1699999999</v>
      </c>
      <c r="G68" s="52">
        <v>4944395.58</v>
      </c>
      <c r="H68" s="52">
        <v>30779.37</v>
      </c>
      <c r="I68" s="52">
        <v>33086.660000000003</v>
      </c>
      <c r="J68" s="52">
        <v>2752604.13</v>
      </c>
      <c r="K68" s="52">
        <v>2878044.37</v>
      </c>
      <c r="L68" s="52">
        <v>2997652.16</v>
      </c>
      <c r="M68" s="52">
        <v>1671341</v>
      </c>
      <c r="N68" s="52">
        <v>593574.92000000004</v>
      </c>
      <c r="O68" s="53">
        <v>59585.26</v>
      </c>
      <c r="P68" s="43" t="str">
        <f>+VLOOKUP(A68,Marocco_E1!A:C,2,FALSE)</f>
        <v>GRAVAMEN A LOS MOVIMIENTOS FINANCIEROS</v>
      </c>
    </row>
    <row r="69" spans="1:16" ht="12.6" thickBot="1" x14ac:dyDescent="0.3">
      <c r="A69" s="51">
        <v>1980250801</v>
      </c>
      <c r="B69" s="51" t="s">
        <v>1305</v>
      </c>
      <c r="C69" s="52">
        <v>144223180</v>
      </c>
      <c r="D69" s="51"/>
      <c r="E69" s="52">
        <v>144223180</v>
      </c>
      <c r="F69" s="51"/>
      <c r="G69" s="51"/>
      <c r="H69" s="51"/>
      <c r="I69" s="51"/>
      <c r="J69" s="51"/>
      <c r="K69" s="51"/>
      <c r="L69" s="51"/>
      <c r="M69" s="51"/>
      <c r="N69" s="51"/>
      <c r="O69" s="54"/>
      <c r="P69" s="43" t="str">
        <f>+VLOOKUP(A69,Marocco_E1!A:C,2,FALSE)</f>
        <v>A LA PROPIEDAD RAIZ</v>
      </c>
    </row>
    <row r="70" spans="1:16" ht="12.6" thickBot="1" x14ac:dyDescent="0.3">
      <c r="A70" s="51">
        <v>1980250885</v>
      </c>
      <c r="B70" s="51" t="s">
        <v>411</v>
      </c>
      <c r="C70" s="52">
        <v>8500</v>
      </c>
      <c r="D70" s="51"/>
      <c r="E70" s="51"/>
      <c r="F70" s="51"/>
      <c r="G70" s="51"/>
      <c r="H70" s="51"/>
      <c r="I70" s="51"/>
      <c r="J70" s="52">
        <v>7500</v>
      </c>
      <c r="K70" s="52">
        <v>1000</v>
      </c>
      <c r="L70" s="51"/>
      <c r="M70" s="51"/>
      <c r="N70" s="51"/>
      <c r="O70" s="54"/>
      <c r="P70" s="43" t="str">
        <f>+VLOOKUP(A70,Marocco_E1!A:C,2,FALSE)</f>
        <v>OTROS IMPTOS ASUMIDOS (INDIREC)</v>
      </c>
    </row>
    <row r="71" spans="1:16" ht="12.6" thickBot="1" x14ac:dyDescent="0.3">
      <c r="A71" s="51">
        <v>1980250905</v>
      </c>
      <c r="B71" s="51" t="s">
        <v>416</v>
      </c>
      <c r="C71" s="52">
        <v>1046576</v>
      </c>
      <c r="D71" s="52">
        <v>493151</v>
      </c>
      <c r="E71" s="51"/>
      <c r="F71" s="51"/>
      <c r="G71" s="51"/>
      <c r="H71" s="51"/>
      <c r="I71" s="52">
        <v>553425</v>
      </c>
      <c r="J71" s="51"/>
      <c r="K71" s="51"/>
      <c r="L71" s="51"/>
      <c r="M71" s="51"/>
      <c r="N71" s="51"/>
      <c r="O71" s="54"/>
      <c r="P71" s="43" t="str">
        <f>+VLOOKUP(A71,Marocco_E1!A:C,2,FALSE)</f>
        <v>RESPONSABILIDAD CIVIL Y EXTRACON</v>
      </c>
    </row>
    <row r="72" spans="1:16" ht="12.6" thickBot="1" x14ac:dyDescent="0.3">
      <c r="A72" s="51">
        <v>1980250906</v>
      </c>
      <c r="B72" s="51" t="s">
        <v>417</v>
      </c>
      <c r="C72" s="52">
        <v>14429736</v>
      </c>
      <c r="D72" s="52">
        <v>7214868</v>
      </c>
      <c r="E72" s="51"/>
      <c r="F72" s="51"/>
      <c r="G72" s="51"/>
      <c r="H72" s="51"/>
      <c r="I72" s="52">
        <v>7214868</v>
      </c>
      <c r="J72" s="51"/>
      <c r="K72" s="51"/>
      <c r="L72" s="51"/>
      <c r="M72" s="51"/>
      <c r="N72" s="51"/>
      <c r="O72" s="54"/>
      <c r="P72" s="43" t="str">
        <f>+VLOOKUP(A72,Marocco_E1!A:C,2,FALSE)</f>
        <v>TODO RIESGO EN CONSTRUCCION</v>
      </c>
    </row>
    <row r="73" spans="1:16" ht="12.6" thickBot="1" x14ac:dyDescent="0.3">
      <c r="A73" s="51">
        <v>1980250907</v>
      </c>
      <c r="B73" s="51" t="s">
        <v>418</v>
      </c>
      <c r="C73" s="52">
        <v>1485000</v>
      </c>
      <c r="D73" s="51"/>
      <c r="E73" s="51"/>
      <c r="F73" s="51"/>
      <c r="G73" s="51"/>
      <c r="H73" s="51"/>
      <c r="I73" s="51"/>
      <c r="J73" s="51"/>
      <c r="K73" s="51"/>
      <c r="L73" s="52">
        <v>1485000</v>
      </c>
      <c r="M73" s="51"/>
      <c r="N73" s="51"/>
      <c r="O73" s="54"/>
      <c r="P73" s="43" t="str">
        <f>+VLOOKUP(A73,Marocco_E1!A:C,2,FALSE)</f>
        <v>INCENDIO</v>
      </c>
    </row>
    <row r="74" spans="1:16" ht="12.6" thickBot="1" x14ac:dyDescent="0.3">
      <c r="A74" s="51">
        <v>1980250990</v>
      </c>
      <c r="B74" s="51" t="s">
        <v>420</v>
      </c>
      <c r="C74" s="52">
        <v>3222650</v>
      </c>
      <c r="D74" s="52">
        <v>1464524</v>
      </c>
      <c r="E74" s="51"/>
      <c r="F74" s="51"/>
      <c r="G74" s="51"/>
      <c r="H74" s="51"/>
      <c r="I74" s="52">
        <v>1475976</v>
      </c>
      <c r="J74" s="51"/>
      <c r="K74" s="51"/>
      <c r="L74" s="52">
        <v>282150</v>
      </c>
      <c r="M74" s="51"/>
      <c r="N74" s="51"/>
      <c r="O74" s="54"/>
      <c r="P74" s="43" t="str">
        <f>+VLOOKUP(A74,Marocco_E1!A:C,2,FALSE)</f>
        <v>IVA SEGUROS</v>
      </c>
    </row>
    <row r="75" spans="1:16" ht="12.6" thickBot="1" x14ac:dyDescent="0.3">
      <c r="A75" s="51">
        <v>1980251002</v>
      </c>
      <c r="B75" s="51" t="s">
        <v>422</v>
      </c>
      <c r="C75" s="52">
        <v>23245063</v>
      </c>
      <c r="D75" s="51"/>
      <c r="E75" s="51"/>
      <c r="F75" s="51"/>
      <c r="G75" s="51"/>
      <c r="H75" s="52">
        <v>70900</v>
      </c>
      <c r="I75" s="51"/>
      <c r="J75" s="51"/>
      <c r="K75" s="51"/>
      <c r="L75" s="51"/>
      <c r="M75" s="51"/>
      <c r="N75" s="51"/>
      <c r="O75" s="53">
        <v>23174163</v>
      </c>
      <c r="P75" s="43" t="str">
        <f>+VLOOKUP(A75,Marocco_E1!A:C,2,FALSE)</f>
        <v>RECONOCIMIENTO DE SERVICIO PUBLICOS</v>
      </c>
    </row>
    <row r="76" spans="1:16" ht="12.6" thickBot="1" x14ac:dyDescent="0.3">
      <c r="A76" s="51">
        <v>1980251003</v>
      </c>
      <c r="B76" s="51" t="s">
        <v>423</v>
      </c>
      <c r="C76" s="52">
        <v>45000000</v>
      </c>
      <c r="D76" s="51"/>
      <c r="E76" s="51"/>
      <c r="F76" s="52">
        <v>45000000</v>
      </c>
      <c r="G76" s="51"/>
      <c r="H76" s="51"/>
      <c r="I76" s="51"/>
      <c r="J76" s="51"/>
      <c r="K76" s="51"/>
      <c r="L76" s="51"/>
      <c r="M76" s="51"/>
      <c r="N76" s="51"/>
      <c r="O76" s="54"/>
      <c r="P76" s="43" t="str">
        <f>+VLOOKUP(A76,Marocco_E1!A:C,2,FALSE)</f>
        <v>RECONOCIMIENTO POR DEMORA EN LA ENTREGA DE INMUEBL</v>
      </c>
    </row>
    <row r="77" spans="1:16" ht="12.6" thickBot="1" x14ac:dyDescent="0.3">
      <c r="A77" s="51">
        <v>1980251006</v>
      </c>
      <c r="B77" s="51" t="s">
        <v>426</v>
      </c>
      <c r="C77" s="52">
        <v>340000</v>
      </c>
      <c r="D77" s="51"/>
      <c r="E77" s="51"/>
      <c r="F77" s="51"/>
      <c r="G77" s="51"/>
      <c r="H77" s="51"/>
      <c r="I77" s="51"/>
      <c r="J77" s="52">
        <v>300000</v>
      </c>
      <c r="K77" s="52">
        <v>40000</v>
      </c>
      <c r="L77" s="51"/>
      <c r="M77" s="51"/>
      <c r="N77" s="51"/>
      <c r="O77" s="54"/>
      <c r="P77" s="43" t="str">
        <f>+VLOOKUP(A77,Marocco_E1!A:C,2,FALSE)</f>
        <v>RECONOCIMIENTO DE OBRAS ADICIONALES</v>
      </c>
    </row>
    <row r="78" spans="1:16" ht="12.6" thickBot="1" x14ac:dyDescent="0.3">
      <c r="A78" s="51">
        <v>1980251009</v>
      </c>
      <c r="B78" s="51" t="s">
        <v>429</v>
      </c>
      <c r="C78" s="52">
        <v>331937</v>
      </c>
      <c r="D78" s="51"/>
      <c r="E78" s="51"/>
      <c r="F78" s="51"/>
      <c r="G78" s="52">
        <v>331937</v>
      </c>
      <c r="H78" s="51"/>
      <c r="I78" s="51"/>
      <c r="J78" s="51"/>
      <c r="K78" s="51"/>
      <c r="L78" s="51"/>
      <c r="M78" s="51"/>
      <c r="N78" s="51"/>
      <c r="O78" s="54"/>
      <c r="P78" s="43" t="str">
        <f>+VLOOKUP(A78,Marocco_E1!A:C,2,FALSE)</f>
        <v>COPIAS DE PLANOS</v>
      </c>
    </row>
    <row r="79" spans="1:16" ht="12.6" thickBot="1" x14ac:dyDescent="0.3">
      <c r="A79" s="51">
        <v>1980251012</v>
      </c>
      <c r="B79" s="51" t="s">
        <v>432</v>
      </c>
      <c r="C79" s="52">
        <v>3494400</v>
      </c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3">
        <v>3494400</v>
      </c>
      <c r="P79" s="43" t="str">
        <f>+VLOOKUP(A79,Marocco_E1!A:C,2,FALSE)</f>
        <v>RECONOCIMIENTO DAÑOS A TERCEROS</v>
      </c>
    </row>
    <row r="80" spans="1:16" ht="12.6" thickBot="1" x14ac:dyDescent="0.3">
      <c r="A80" s="51">
        <v>1980251013</v>
      </c>
      <c r="B80" s="51" t="s">
        <v>433</v>
      </c>
      <c r="C80" s="52">
        <v>4799300</v>
      </c>
      <c r="D80" s="51"/>
      <c r="E80" s="51"/>
      <c r="F80" s="51"/>
      <c r="G80" s="51"/>
      <c r="H80" s="51"/>
      <c r="I80" s="51"/>
      <c r="J80" s="51"/>
      <c r="K80" s="51"/>
      <c r="L80" s="52">
        <v>4799300</v>
      </c>
      <c r="M80" s="51"/>
      <c r="N80" s="51"/>
      <c r="O80" s="54"/>
      <c r="P80" s="43" t="str">
        <f>+VLOOKUP(A80,Marocco_E1!A:C,2,FALSE)</f>
        <v>RECONOCIMIENTO VIGILANCIA</v>
      </c>
    </row>
    <row r="81" spans="1:16" ht="12.6" thickBot="1" x14ac:dyDescent="0.3">
      <c r="A81" s="51">
        <v>1980251015</v>
      </c>
      <c r="B81" s="51" t="s">
        <v>435</v>
      </c>
      <c r="C81" s="52">
        <v>1384539</v>
      </c>
      <c r="D81" s="51"/>
      <c r="E81" s="51"/>
      <c r="F81" s="51"/>
      <c r="G81" s="51"/>
      <c r="H81" s="51"/>
      <c r="I81" s="52">
        <v>652234</v>
      </c>
      <c r="J81" s="51"/>
      <c r="K81" s="51"/>
      <c r="L81" s="52">
        <v>242486</v>
      </c>
      <c r="M81" s="52">
        <v>489819</v>
      </c>
      <c r="N81" s="51"/>
      <c r="O81" s="54"/>
      <c r="P81" s="43" t="str">
        <f>+VLOOKUP(A81,Marocco_E1!A:C,2,FALSE)</f>
        <v>SERVICIOS PUBLICOS INMUEBLES X VENDER</v>
      </c>
    </row>
    <row r="82" spans="1:16" ht="12.6" thickBot="1" x14ac:dyDescent="0.3">
      <c r="A82" s="51">
        <v>1980251016</v>
      </c>
      <c r="B82" s="51" t="s">
        <v>436</v>
      </c>
      <c r="C82" s="52">
        <v>40670168</v>
      </c>
      <c r="D82" s="51"/>
      <c r="E82" s="51"/>
      <c r="F82" s="51"/>
      <c r="G82" s="52">
        <v>975000</v>
      </c>
      <c r="H82" s="52">
        <v>1950000</v>
      </c>
      <c r="I82" s="51"/>
      <c r="J82" s="52">
        <v>10801210</v>
      </c>
      <c r="K82" s="52">
        <v>12031674</v>
      </c>
      <c r="L82" s="52">
        <v>7335527</v>
      </c>
      <c r="M82" s="52">
        <v>2249029</v>
      </c>
      <c r="N82" s="52">
        <v>2956377</v>
      </c>
      <c r="O82" s="53">
        <v>2371351</v>
      </c>
      <c r="P82" s="43" t="str">
        <f>+VLOOKUP(A82,Marocco_E1!A:C,2,FALSE)</f>
        <v>ADMINISTRACION INMUEBLES X VENDER</v>
      </c>
    </row>
    <row r="83" spans="1:16" ht="12.6" thickBot="1" x14ac:dyDescent="0.3">
      <c r="A83" s="51">
        <v>1980251090</v>
      </c>
      <c r="B83" s="51" t="s">
        <v>440</v>
      </c>
      <c r="C83" s="52">
        <v>989318</v>
      </c>
      <c r="D83" s="51"/>
      <c r="E83" s="51"/>
      <c r="F83" s="51"/>
      <c r="G83" s="52">
        <v>248318</v>
      </c>
      <c r="H83" s="52">
        <v>370500</v>
      </c>
      <c r="I83" s="51"/>
      <c r="J83" s="51"/>
      <c r="K83" s="52">
        <v>370500</v>
      </c>
      <c r="L83" s="51"/>
      <c r="M83" s="51"/>
      <c r="N83" s="51"/>
      <c r="O83" s="54"/>
      <c r="P83" s="43" t="str">
        <f>+VLOOKUP(A83,Marocco_E1!A:C,2,FALSE)</f>
        <v>IVA DE RECONOCIMIENTOS</v>
      </c>
    </row>
    <row r="84" spans="1:16" ht="12.6" thickBot="1" x14ac:dyDescent="0.3">
      <c r="A84" s="51">
        <v>1980251099</v>
      </c>
      <c r="B84" s="51" t="s">
        <v>368</v>
      </c>
      <c r="C84" s="52">
        <v>-1304717498</v>
      </c>
      <c r="D84" s="51"/>
      <c r="E84" s="51"/>
      <c r="F84" s="52">
        <v>-1304717498</v>
      </c>
      <c r="G84" s="51"/>
      <c r="H84" s="51"/>
      <c r="I84" s="51"/>
      <c r="J84" s="51"/>
      <c r="K84" s="51"/>
      <c r="L84" s="51"/>
      <c r="M84" s="51"/>
      <c r="N84" s="51"/>
      <c r="O84" s="54"/>
      <c r="P84" s="43" t="str">
        <f>+VLOOKUP(A84,Marocco_E1!A:C,2,FALSE)</f>
        <v>TRASLADO A PATRIMONIO AUTONOMO</v>
      </c>
    </row>
    <row r="85" spans="1:16" ht="12.6" thickBot="1" x14ac:dyDescent="0.3">
      <c r="A85" s="51">
        <v>1980251101</v>
      </c>
      <c r="B85" s="51" t="s">
        <v>442</v>
      </c>
      <c r="C85" s="52">
        <v>1765126</v>
      </c>
      <c r="D85" s="51"/>
      <c r="E85" s="51"/>
      <c r="F85" s="55">
        <v>0</v>
      </c>
      <c r="G85" s="52">
        <v>750000</v>
      </c>
      <c r="H85" s="52">
        <v>236250</v>
      </c>
      <c r="I85" s="51"/>
      <c r="J85" s="51"/>
      <c r="K85" s="52">
        <v>203076</v>
      </c>
      <c r="L85" s="52">
        <v>575800</v>
      </c>
      <c r="M85" s="51"/>
      <c r="N85" s="51"/>
      <c r="O85" s="54"/>
      <c r="P85" s="43" t="str">
        <f>+VLOOKUP(A85,Marocco_E1!A:C,2,FALSE)</f>
        <v>COMPRAS PUBLICIDAD NACIONAL</v>
      </c>
    </row>
    <row r="86" spans="1:16" ht="12.6" thickBot="1" x14ac:dyDescent="0.3">
      <c r="A86" s="51">
        <v>1980251102</v>
      </c>
      <c r="B86" s="51" t="s">
        <v>443</v>
      </c>
      <c r="C86" s="52">
        <v>819500</v>
      </c>
      <c r="D86" s="51"/>
      <c r="E86" s="51"/>
      <c r="F86" s="52">
        <v>562000</v>
      </c>
      <c r="G86" s="52">
        <v>257500</v>
      </c>
      <c r="H86" s="51"/>
      <c r="I86" s="51"/>
      <c r="J86" s="51"/>
      <c r="K86" s="51"/>
      <c r="L86" s="51"/>
      <c r="M86" s="51"/>
      <c r="N86" s="51"/>
      <c r="O86" s="54"/>
      <c r="P86" s="43" t="str">
        <f>+VLOOKUP(A86,Marocco_E1!A:C,2,FALSE)</f>
        <v>HONORARIOS PUBLICIDAD NACIONAL</v>
      </c>
    </row>
    <row r="87" spans="1:16" ht="12.6" thickBot="1" x14ac:dyDescent="0.3">
      <c r="A87" s="51">
        <v>1980251105</v>
      </c>
      <c r="B87" s="51" t="s">
        <v>446</v>
      </c>
      <c r="C87" s="52">
        <v>1116500</v>
      </c>
      <c r="D87" s="51"/>
      <c r="E87" s="52">
        <v>1028500</v>
      </c>
      <c r="F87" s="51"/>
      <c r="G87" s="51"/>
      <c r="H87" s="51"/>
      <c r="I87" s="51"/>
      <c r="J87" s="51"/>
      <c r="K87" s="51"/>
      <c r="L87" s="52">
        <v>88000</v>
      </c>
      <c r="M87" s="51"/>
      <c r="N87" s="51"/>
      <c r="O87" s="54"/>
      <c r="P87" s="43" t="str">
        <f>+VLOOKUP(A87,Marocco_E1!A:C,2,FALSE)</f>
        <v>SERVICIOS PUBLICIDAD NACIONAL</v>
      </c>
    </row>
    <row r="88" spans="1:16" ht="12.6" thickBot="1" x14ac:dyDescent="0.3">
      <c r="A88" s="51">
        <v>1980251190</v>
      </c>
      <c r="B88" s="51" t="s">
        <v>452</v>
      </c>
      <c r="C88" s="52">
        <v>352094</v>
      </c>
      <c r="D88" s="51"/>
      <c r="E88" s="51"/>
      <c r="F88" s="55">
        <v>0</v>
      </c>
      <c r="G88" s="52">
        <v>142500</v>
      </c>
      <c r="H88" s="52">
        <v>44888</v>
      </c>
      <c r="I88" s="51"/>
      <c r="J88" s="51"/>
      <c r="K88" s="52">
        <v>38584</v>
      </c>
      <c r="L88" s="52">
        <v>126122</v>
      </c>
      <c r="M88" s="51"/>
      <c r="N88" s="51"/>
      <c r="O88" s="54"/>
      <c r="P88" s="43" t="str">
        <f>+VLOOKUP(A88,Marocco_E1!A:C,2,FALSE)</f>
        <v>IVA COMPRAS PUBLICIDAD</v>
      </c>
    </row>
    <row r="89" spans="1:16" ht="12.6" thickBot="1" x14ac:dyDescent="0.3">
      <c r="A89" s="51">
        <v>1980251191</v>
      </c>
      <c r="B89" s="51" t="s">
        <v>453</v>
      </c>
      <c r="C89" s="52">
        <v>195415</v>
      </c>
      <c r="D89" s="51"/>
      <c r="E89" s="52">
        <v>195415</v>
      </c>
      <c r="F89" s="51"/>
      <c r="G89" s="51"/>
      <c r="H89" s="51"/>
      <c r="I89" s="51"/>
      <c r="J89" s="51"/>
      <c r="K89" s="51"/>
      <c r="L89" s="51"/>
      <c r="M89" s="51"/>
      <c r="N89" s="51"/>
      <c r="O89" s="54"/>
      <c r="P89" s="43" t="str">
        <f>+VLOOKUP(A89,Marocco_E1!A:C,2,FALSE)</f>
        <v>IVA SERVICIOS PUBLICIDAD</v>
      </c>
    </row>
    <row r="90" spans="1:16" ht="12.6" thickBot="1" x14ac:dyDescent="0.3">
      <c r="A90" s="51">
        <v>1980251194</v>
      </c>
      <c r="B90" s="51" t="s">
        <v>456</v>
      </c>
      <c r="C90" s="52">
        <v>48925</v>
      </c>
      <c r="D90" s="51"/>
      <c r="E90" s="51"/>
      <c r="F90" s="51"/>
      <c r="G90" s="52">
        <v>48925</v>
      </c>
      <c r="H90" s="51"/>
      <c r="I90" s="51"/>
      <c r="J90" s="51"/>
      <c r="K90" s="51"/>
      <c r="L90" s="51"/>
      <c r="M90" s="51"/>
      <c r="N90" s="51"/>
      <c r="O90" s="54"/>
      <c r="P90" s="43" t="str">
        <f>+VLOOKUP(A90,Marocco_E1!A:C,2,FALSE)</f>
        <v>IVA HONORARIOS PUBLICIDAD</v>
      </c>
    </row>
    <row r="91" spans="1:16" ht="12.6" thickBot="1" x14ac:dyDescent="0.3">
      <c r="A91" s="51">
        <v>1980251301</v>
      </c>
      <c r="B91" s="51" t="s">
        <v>463</v>
      </c>
      <c r="C91" s="52">
        <v>235580695</v>
      </c>
      <c r="D91" s="51"/>
      <c r="E91" s="52">
        <v>43302396</v>
      </c>
      <c r="F91" s="51"/>
      <c r="G91" s="51"/>
      <c r="H91" s="51"/>
      <c r="I91" s="52">
        <v>107024012</v>
      </c>
      <c r="J91" s="51"/>
      <c r="K91" s="51"/>
      <c r="L91" s="52">
        <v>62039395</v>
      </c>
      <c r="M91" s="51"/>
      <c r="N91" s="52">
        <v>23214892</v>
      </c>
      <c r="O91" s="54"/>
      <c r="P91" s="43" t="str">
        <f>+VLOOKUP(A91,Marocco_E1!A:C,2,FALSE)</f>
        <v>PERSONAL DE VENTAS</v>
      </c>
    </row>
    <row r="92" spans="1:16" ht="12.6" thickBot="1" x14ac:dyDescent="0.3">
      <c r="A92" s="51">
        <v>1980251304</v>
      </c>
      <c r="B92" s="51" t="s">
        <v>73</v>
      </c>
      <c r="C92" s="52">
        <v>47544</v>
      </c>
      <c r="D92" s="51"/>
      <c r="E92" s="52">
        <v>8576</v>
      </c>
      <c r="F92" s="51"/>
      <c r="G92" s="51"/>
      <c r="H92" s="51"/>
      <c r="I92" s="52">
        <v>38968</v>
      </c>
      <c r="J92" s="51"/>
      <c r="K92" s="51"/>
      <c r="L92" s="51"/>
      <c r="M92" s="51"/>
      <c r="N92" s="51"/>
      <c r="O92" s="54"/>
      <c r="P92" s="43" t="str">
        <f>+VLOOKUP(A92,Marocco_E1!A:C,2,FALSE)</f>
        <v>SERVICIOS PUBLICOS</v>
      </c>
    </row>
    <row r="93" spans="1:16" ht="12.6" thickBot="1" x14ac:dyDescent="0.3">
      <c r="A93" s="51">
        <v>1980251306</v>
      </c>
      <c r="B93" s="51" t="s">
        <v>467</v>
      </c>
      <c r="C93" s="52">
        <v>20725989</v>
      </c>
      <c r="D93" s="51"/>
      <c r="E93" s="52">
        <v>1935748</v>
      </c>
      <c r="F93" s="51"/>
      <c r="G93" s="51"/>
      <c r="H93" s="51"/>
      <c r="I93" s="52">
        <v>14762492</v>
      </c>
      <c r="J93" s="51"/>
      <c r="K93" s="51"/>
      <c r="L93" s="52">
        <v>4027749</v>
      </c>
      <c r="M93" s="51"/>
      <c r="N93" s="51"/>
      <c r="O93" s="54"/>
      <c r="P93" s="43" t="str">
        <f>+VLOOKUP(A93,Marocco_E1!A:C,2,FALSE)</f>
        <v>PUBLICIDAD</v>
      </c>
    </row>
    <row r="94" spans="1:16" ht="12.6" thickBot="1" x14ac:dyDescent="0.3">
      <c r="A94" s="51">
        <v>1980251308</v>
      </c>
      <c r="B94" s="51" t="s">
        <v>469</v>
      </c>
      <c r="C94" s="52">
        <v>866670</v>
      </c>
      <c r="D94" s="51"/>
      <c r="E94" s="51"/>
      <c r="F94" s="51"/>
      <c r="G94" s="51"/>
      <c r="H94" s="51"/>
      <c r="I94" s="52">
        <v>185000</v>
      </c>
      <c r="J94" s="51"/>
      <c r="K94" s="51"/>
      <c r="L94" s="52">
        <v>681670</v>
      </c>
      <c r="M94" s="51"/>
      <c r="N94" s="51"/>
      <c r="O94" s="54"/>
      <c r="P94" s="43" t="str">
        <f>+VLOOKUP(A94,Marocco_E1!A:C,2,FALSE)</f>
        <v>GASTOS LEGALES</v>
      </c>
    </row>
    <row r="95" spans="1:16" ht="12.6" thickBot="1" x14ac:dyDescent="0.3">
      <c r="A95" s="51">
        <v>1980251309</v>
      </c>
      <c r="B95" s="51" t="s">
        <v>201</v>
      </c>
      <c r="C95" s="55">
        <v>108</v>
      </c>
      <c r="D95" s="51"/>
      <c r="E95" s="55">
        <v>130</v>
      </c>
      <c r="F95" s="51"/>
      <c r="G95" s="51"/>
      <c r="H95" s="51"/>
      <c r="I95" s="55">
        <v>-22</v>
      </c>
      <c r="J95" s="51"/>
      <c r="K95" s="51"/>
      <c r="L95" s="51"/>
      <c r="M95" s="51"/>
      <c r="N95" s="51"/>
      <c r="O95" s="54"/>
      <c r="P95" s="43" t="str">
        <f>+VLOOKUP(A95,Marocco_E1!A:C,2,FALSE)</f>
        <v>FINANCIEROS</v>
      </c>
    </row>
    <row r="96" spans="1:16" ht="12.6" thickBot="1" x14ac:dyDescent="0.3">
      <c r="A96" s="51">
        <v>1980251310</v>
      </c>
      <c r="B96" s="51" t="s">
        <v>470</v>
      </c>
      <c r="C96" s="52">
        <v>440000</v>
      </c>
      <c r="D96" s="51"/>
      <c r="E96" s="51"/>
      <c r="F96" s="51"/>
      <c r="G96" s="51"/>
      <c r="H96" s="51"/>
      <c r="I96" s="52">
        <v>410000</v>
      </c>
      <c r="J96" s="51"/>
      <c r="K96" s="51"/>
      <c r="L96" s="51"/>
      <c r="M96" s="51"/>
      <c r="N96" s="52">
        <v>30000</v>
      </c>
      <c r="O96" s="54"/>
      <c r="P96" s="43" t="str">
        <f>+VLOOKUP(A96,Marocco_E1!A:C,2,FALSE)</f>
        <v>DIVERSOS</v>
      </c>
    </row>
    <row r="97" spans="1:16" ht="12.6" thickBot="1" x14ac:dyDescent="0.3">
      <c r="A97" s="51">
        <v>1980251312</v>
      </c>
      <c r="B97" s="51" t="s">
        <v>1340</v>
      </c>
      <c r="C97" s="52">
        <v>9227563</v>
      </c>
      <c r="D97" s="51"/>
      <c r="E97" s="52">
        <v>151415</v>
      </c>
      <c r="F97" s="51"/>
      <c r="G97" s="51"/>
      <c r="H97" s="51"/>
      <c r="I97" s="52">
        <v>7620537</v>
      </c>
      <c r="J97" s="51"/>
      <c r="K97" s="51"/>
      <c r="L97" s="52">
        <v>1455611</v>
      </c>
      <c r="M97" s="51"/>
      <c r="N97" s="51"/>
      <c r="O97" s="54"/>
      <c r="P97" s="43" t="str">
        <f>+VLOOKUP(A97,Marocco_E1!A:C,2,FALSE)</f>
        <v>GASTOS DE VENTAS</v>
      </c>
    </row>
    <row r="98" spans="1:16" ht="12.6" thickBot="1" x14ac:dyDescent="0.3">
      <c r="A98" s="51">
        <v>1980251314</v>
      </c>
      <c r="B98" s="51" t="s">
        <v>1409</v>
      </c>
      <c r="C98" s="52">
        <v>18873763.300000001</v>
      </c>
      <c r="D98" s="51"/>
      <c r="E98" s="51"/>
      <c r="F98" s="51"/>
      <c r="G98" s="51"/>
      <c r="H98" s="51"/>
      <c r="I98" s="52">
        <v>14249585.300000001</v>
      </c>
      <c r="J98" s="51"/>
      <c r="K98" s="51"/>
      <c r="L98" s="52">
        <v>2772643</v>
      </c>
      <c r="M98" s="51"/>
      <c r="N98" s="52">
        <v>1851535</v>
      </c>
      <c r="O98" s="54"/>
      <c r="P98" s="43" t="str">
        <f>+VLOOKUP(A98,Marocco_E1!A:C,2,FALSE)</f>
        <v>GASTO PERSONAL NOMINA COMPRAS</v>
      </c>
    </row>
    <row r="99" spans="1:16" ht="12.6" thickBot="1" x14ac:dyDescent="0.3">
      <c r="A99" s="51">
        <v>1980251502</v>
      </c>
      <c r="B99" s="51" t="s">
        <v>476</v>
      </c>
      <c r="C99" s="52">
        <v>7290950</v>
      </c>
      <c r="D99" s="51"/>
      <c r="E99" s="51"/>
      <c r="F99" s="51"/>
      <c r="G99" s="51"/>
      <c r="H99" s="51"/>
      <c r="I99" s="51"/>
      <c r="J99" s="51"/>
      <c r="K99" s="52">
        <v>2836300</v>
      </c>
      <c r="L99" s="52">
        <v>4454650</v>
      </c>
      <c r="M99" s="51"/>
      <c r="N99" s="51"/>
      <c r="O99" s="54"/>
      <c r="P99" s="43" t="str">
        <f>+VLOOKUP(A99,Marocco_E1!A:C,2,FALSE)</f>
        <v>RENTAS LOTE</v>
      </c>
    </row>
    <row r="100" spans="1:16" ht="12.6" thickBot="1" x14ac:dyDescent="0.3">
      <c r="A100" s="51">
        <v>1980251505</v>
      </c>
      <c r="B100" s="51" t="s">
        <v>479</v>
      </c>
      <c r="C100" s="52">
        <v>102817399</v>
      </c>
      <c r="D100" s="51"/>
      <c r="E100" s="51"/>
      <c r="F100" s="52">
        <v>3989548</v>
      </c>
      <c r="G100" s="52">
        <v>23361758</v>
      </c>
      <c r="H100" s="52">
        <v>36188501</v>
      </c>
      <c r="I100" s="52">
        <v>9085357</v>
      </c>
      <c r="J100" s="52">
        <v>2175561</v>
      </c>
      <c r="K100" s="52">
        <v>5910890</v>
      </c>
      <c r="L100" s="52">
        <v>2015811</v>
      </c>
      <c r="M100" s="52">
        <v>5423082</v>
      </c>
      <c r="N100" s="52">
        <v>5777470</v>
      </c>
      <c r="O100" s="53">
        <v>8889421</v>
      </c>
      <c r="P100" s="43" t="str">
        <f>+VLOOKUP(A100,Marocco_E1!A:C,2,FALSE)</f>
        <v>NOTARIALES</v>
      </c>
    </row>
    <row r="101" spans="1:16" ht="12.6" thickBot="1" x14ac:dyDescent="0.3">
      <c r="A101" s="51">
        <v>1980251506</v>
      </c>
      <c r="B101" s="51" t="s">
        <v>480</v>
      </c>
      <c r="C101" s="52">
        <v>235084030</v>
      </c>
      <c r="D101" s="51"/>
      <c r="E101" s="51"/>
      <c r="F101" s="51"/>
      <c r="G101" s="52">
        <v>57912950</v>
      </c>
      <c r="H101" s="52">
        <v>83290140</v>
      </c>
      <c r="I101" s="52">
        <v>19593600</v>
      </c>
      <c r="J101" s="52">
        <v>10441600</v>
      </c>
      <c r="K101" s="52">
        <v>12168540</v>
      </c>
      <c r="L101" s="51"/>
      <c r="M101" s="52">
        <v>4709750</v>
      </c>
      <c r="N101" s="52">
        <v>15450100</v>
      </c>
      <c r="O101" s="53">
        <v>31517350</v>
      </c>
      <c r="P101" s="43" t="str">
        <f>+VLOOKUP(A101,Marocco_E1!A:C,2,FALSE)</f>
        <v>RENTAS</v>
      </c>
    </row>
    <row r="102" spans="1:16" ht="12.6" thickBot="1" x14ac:dyDescent="0.3">
      <c r="A102" s="51">
        <v>1980251507</v>
      </c>
      <c r="B102" s="51" t="s">
        <v>481</v>
      </c>
      <c r="C102" s="52">
        <v>18780010</v>
      </c>
      <c r="D102" s="51"/>
      <c r="E102" s="52">
        <v>16100</v>
      </c>
      <c r="F102" s="52">
        <v>7485050</v>
      </c>
      <c r="G102" s="52">
        <v>3773550</v>
      </c>
      <c r="H102" s="52">
        <v>4110</v>
      </c>
      <c r="I102" s="52">
        <v>1306700</v>
      </c>
      <c r="J102" s="52">
        <v>788000</v>
      </c>
      <c r="K102" s="52">
        <v>1023200</v>
      </c>
      <c r="L102" s="52">
        <v>264200</v>
      </c>
      <c r="M102" s="52">
        <v>404400</v>
      </c>
      <c r="N102" s="52">
        <v>1081350</v>
      </c>
      <c r="O102" s="53">
        <v>2633350</v>
      </c>
      <c r="P102" s="43" t="str">
        <f>+VLOOKUP(A102,Marocco_E1!A:C,2,FALSE)</f>
        <v>REGISTRO</v>
      </c>
    </row>
    <row r="103" spans="1:16" ht="12.6" thickBot="1" x14ac:dyDescent="0.3">
      <c r="A103" s="51">
        <v>1980251508</v>
      </c>
      <c r="B103" s="51" t="s">
        <v>482</v>
      </c>
      <c r="C103" s="52">
        <v>5725578</v>
      </c>
      <c r="D103" s="51"/>
      <c r="E103" s="52">
        <v>1500000</v>
      </c>
      <c r="F103" s="52">
        <v>2725578</v>
      </c>
      <c r="G103" s="51"/>
      <c r="H103" s="51"/>
      <c r="I103" s="52">
        <v>1500000</v>
      </c>
      <c r="J103" s="51"/>
      <c r="K103" s="51"/>
      <c r="L103" s="51"/>
      <c r="M103" s="51"/>
      <c r="N103" s="51"/>
      <c r="O103" s="54"/>
      <c r="P103" s="43" t="str">
        <f>+VLOOKUP(A103,Marocco_E1!A:C,2,FALSE)</f>
        <v>AVALUOS</v>
      </c>
    </row>
    <row r="104" spans="1:16" ht="12.6" thickBot="1" x14ac:dyDescent="0.3">
      <c r="A104" s="51">
        <v>1980251511</v>
      </c>
      <c r="B104" s="51" t="s">
        <v>485</v>
      </c>
      <c r="C104" s="52">
        <v>2513493.69</v>
      </c>
      <c r="D104" s="52">
        <v>355473.73</v>
      </c>
      <c r="E104" s="52">
        <v>483146.91</v>
      </c>
      <c r="F104" s="52">
        <v>741863.39</v>
      </c>
      <c r="G104" s="52">
        <v>322213.64</v>
      </c>
      <c r="H104" s="52">
        <v>30139.46</v>
      </c>
      <c r="I104" s="52">
        <v>27379.82</v>
      </c>
      <c r="J104" s="52">
        <v>76629.73</v>
      </c>
      <c r="K104" s="52">
        <v>125351.55</v>
      </c>
      <c r="L104" s="52">
        <v>77220.91</v>
      </c>
      <c r="M104" s="52">
        <v>154196</v>
      </c>
      <c r="N104" s="52">
        <v>96318.91</v>
      </c>
      <c r="O104" s="53">
        <v>23559.64</v>
      </c>
      <c r="P104" s="43" t="str">
        <f>+VLOOKUP(A104,Marocco_E1!A:C,2,FALSE)</f>
        <v>COMISIONES FINANCIERAS</v>
      </c>
    </row>
    <row r="105" spans="1:16" ht="12.6" thickBot="1" x14ac:dyDescent="0.3">
      <c r="A105" s="51">
        <v>1980251516</v>
      </c>
      <c r="B105" s="51" t="s">
        <v>1400</v>
      </c>
      <c r="C105" s="52">
        <v>2000000</v>
      </c>
      <c r="D105" s="51"/>
      <c r="E105" s="52">
        <v>1000000</v>
      </c>
      <c r="F105" s="52">
        <v>1000000</v>
      </c>
      <c r="G105" s="51"/>
      <c r="H105" s="51"/>
      <c r="I105" s="51"/>
      <c r="J105" s="51"/>
      <c r="K105" s="51"/>
      <c r="L105" s="51"/>
      <c r="M105" s="51"/>
      <c r="N105" s="51"/>
      <c r="O105" s="54"/>
      <c r="P105" s="43" t="str">
        <f>+VLOOKUP(A105,Marocco_E1!A:C,2,FALSE)</f>
        <v>COMISION FIDUCIARIA LOTE</v>
      </c>
    </row>
    <row r="106" spans="1:16" ht="12.6" thickBot="1" x14ac:dyDescent="0.3">
      <c r="A106" s="51">
        <v>1980251590</v>
      </c>
      <c r="B106" s="51" t="s">
        <v>490</v>
      </c>
      <c r="C106" s="52">
        <v>19565440</v>
      </c>
      <c r="D106" s="51"/>
      <c r="E106" s="52">
        <v>285000</v>
      </c>
      <c r="F106" s="52">
        <v>1275874</v>
      </c>
      <c r="G106" s="52">
        <v>4438735</v>
      </c>
      <c r="H106" s="52">
        <v>6875814</v>
      </c>
      <c r="I106" s="52">
        <v>2011217</v>
      </c>
      <c r="J106" s="52">
        <v>413357</v>
      </c>
      <c r="K106" s="52">
        <v>777291</v>
      </c>
      <c r="L106" s="52">
        <v>383004</v>
      </c>
      <c r="M106" s="52">
        <v>656257</v>
      </c>
      <c r="N106" s="52">
        <v>1097719</v>
      </c>
      <c r="O106" s="53">
        <v>1351172</v>
      </c>
      <c r="P106" s="43" t="str">
        <f>+VLOOKUP(A106,Marocco_E1!A:C,2,FALSE)</f>
        <v>IVA GASTOS LEGALES</v>
      </c>
    </row>
    <row r="107" spans="1:16" ht="12.6" thickBot="1" x14ac:dyDescent="0.3">
      <c r="A107" s="51">
        <v>1980251593</v>
      </c>
      <c r="B107" s="51" t="s">
        <v>491</v>
      </c>
      <c r="C107" s="52">
        <v>845749.31</v>
      </c>
      <c r="D107" s="52">
        <v>67540.27</v>
      </c>
      <c r="E107" s="52">
        <v>281799.09000000003</v>
      </c>
      <c r="F107" s="52">
        <v>330955.61</v>
      </c>
      <c r="G107" s="52">
        <v>61221.36</v>
      </c>
      <c r="H107" s="52">
        <v>5726.54</v>
      </c>
      <c r="I107" s="52">
        <v>5202.18</v>
      </c>
      <c r="J107" s="52">
        <v>14559.27</v>
      </c>
      <c r="K107" s="52">
        <v>23817.45</v>
      </c>
      <c r="L107" s="52">
        <v>14672.09</v>
      </c>
      <c r="M107" s="52">
        <v>29413</v>
      </c>
      <c r="N107" s="52">
        <v>6366.09</v>
      </c>
      <c r="O107" s="53">
        <v>4476.3599999999997</v>
      </c>
      <c r="P107" s="43" t="str">
        <f>+VLOOKUP(A107,Marocco_E1!A:C,2,FALSE)</f>
        <v>IVA COMISIONES GASTOS LEGALES Y FINANCIEROS</v>
      </c>
    </row>
    <row r="108" spans="1:16" ht="12.6" thickBot="1" x14ac:dyDescent="0.3">
      <c r="A108" s="51">
        <v>1980251602</v>
      </c>
      <c r="B108" s="51" t="s">
        <v>493</v>
      </c>
      <c r="C108" s="52">
        <v>-5919670</v>
      </c>
      <c r="D108" s="55">
        <v>0</v>
      </c>
      <c r="E108" s="55">
        <v>0</v>
      </c>
      <c r="F108" s="55">
        <v>0</v>
      </c>
      <c r="G108" s="52">
        <v>219383701.25999999</v>
      </c>
      <c r="H108" s="52">
        <v>96291049.609999999</v>
      </c>
      <c r="I108" s="52">
        <v>50430959.5</v>
      </c>
      <c r="J108" s="52">
        <v>2112082.96</v>
      </c>
      <c r="K108" s="52">
        <v>-374137463.32999998</v>
      </c>
      <c r="L108" s="51"/>
      <c r="M108" s="51"/>
      <c r="N108" s="51"/>
      <c r="O108" s="54"/>
      <c r="P108" s="43" t="str">
        <f>+VLOOKUP(A108,Marocco_E1!A:C,2,FALSE)</f>
        <v>INTERESES CREDITO CONSTRUCTOR</v>
      </c>
    </row>
    <row r="109" spans="1:16" ht="12.6" thickBot="1" x14ac:dyDescent="0.3">
      <c r="A109" s="51">
        <v>1980251606</v>
      </c>
      <c r="B109" s="51" t="s">
        <v>1413</v>
      </c>
      <c r="C109" s="52">
        <v>46059155.5</v>
      </c>
      <c r="D109" s="52">
        <v>3735117</v>
      </c>
      <c r="E109" s="52">
        <v>3674420</v>
      </c>
      <c r="F109" s="52">
        <v>3686074</v>
      </c>
      <c r="G109" s="52">
        <v>3697824</v>
      </c>
      <c r="H109" s="52">
        <v>3709673</v>
      </c>
      <c r="I109" s="52">
        <v>3721620</v>
      </c>
      <c r="J109" s="52">
        <v>3666785</v>
      </c>
      <c r="K109" s="52">
        <v>3678488</v>
      </c>
      <c r="L109" s="52">
        <v>3690362</v>
      </c>
      <c r="M109" s="52">
        <v>3702147.52</v>
      </c>
      <c r="N109" s="52">
        <v>4539371.53</v>
      </c>
      <c r="O109" s="53">
        <v>4557273.45</v>
      </c>
      <c r="P109" s="43" t="str">
        <f>+VLOOKUP(A109,Marocco_E1!A:C,2,FALSE)</f>
        <v>INTERESES APALANCAMIENTO TERCEROS</v>
      </c>
    </row>
    <row r="110" spans="1:16" ht="12.6" thickBot="1" x14ac:dyDescent="0.3">
      <c r="A110" s="51">
        <v>1980251608</v>
      </c>
      <c r="B110" s="51" t="s">
        <v>498</v>
      </c>
      <c r="C110" s="52">
        <v>43558</v>
      </c>
      <c r="D110" s="55">
        <v>246</v>
      </c>
      <c r="E110" s="52">
        <v>1378</v>
      </c>
      <c r="F110" s="51"/>
      <c r="G110" s="51"/>
      <c r="H110" s="51"/>
      <c r="I110" s="51"/>
      <c r="J110" s="51"/>
      <c r="K110" s="52">
        <v>38584</v>
      </c>
      <c r="L110" s="52">
        <v>3350</v>
      </c>
      <c r="M110" s="51"/>
      <c r="N110" s="51"/>
      <c r="O110" s="54"/>
      <c r="P110" s="43" t="str">
        <f>+VLOOKUP(A110,Marocco_E1!A:C,2,FALSE)</f>
        <v>INTERESES POR MORA</v>
      </c>
    </row>
    <row r="111" spans="1:16" ht="12.6" thickBot="1" x14ac:dyDescent="0.3">
      <c r="A111" s="51">
        <v>1980251612</v>
      </c>
      <c r="B111" s="51" t="s">
        <v>502</v>
      </c>
      <c r="C111" s="55">
        <v>207</v>
      </c>
      <c r="D111" s="51"/>
      <c r="E111" s="51"/>
      <c r="F111" s="55">
        <v>1</v>
      </c>
      <c r="G111" s="55">
        <v>204</v>
      </c>
      <c r="H111" s="51"/>
      <c r="I111" s="55">
        <v>2</v>
      </c>
      <c r="J111" s="51"/>
      <c r="K111" s="51"/>
      <c r="L111" s="51"/>
      <c r="M111" s="51"/>
      <c r="N111" s="51"/>
      <c r="O111" s="54"/>
      <c r="P111" s="43" t="str">
        <f>+VLOOKUP(A111,Marocco_E1!A:C,2,FALSE)</f>
        <v>AJUSTE AL PESO</v>
      </c>
    </row>
    <row r="112" spans="1:16" ht="12.6" thickBot="1" x14ac:dyDescent="0.3">
      <c r="A112" s="51">
        <v>1980251703</v>
      </c>
      <c r="B112" s="51" t="s">
        <v>73</v>
      </c>
      <c r="C112" s="52">
        <v>500516</v>
      </c>
      <c r="D112" s="51"/>
      <c r="E112" s="51"/>
      <c r="F112" s="51"/>
      <c r="G112" s="51"/>
      <c r="H112" s="51"/>
      <c r="I112" s="51"/>
      <c r="J112" s="51"/>
      <c r="K112" s="51"/>
      <c r="L112" s="51"/>
      <c r="M112" s="52">
        <v>500516</v>
      </c>
      <c r="N112" s="51"/>
      <c r="O112" s="54"/>
      <c r="P112" s="43" t="str">
        <f>+VLOOKUP(A112,Marocco_E1!A:C,2,FALSE)</f>
        <v>SERVICIOS PUBLICOS</v>
      </c>
    </row>
    <row r="113" spans="1:16" ht="12.6" thickBot="1" x14ac:dyDescent="0.3">
      <c r="A113" s="51">
        <v>1980251901</v>
      </c>
      <c r="B113" s="51" t="s">
        <v>519</v>
      </c>
      <c r="C113" s="52">
        <v>2433490</v>
      </c>
      <c r="D113" s="51"/>
      <c r="E113" s="51"/>
      <c r="F113" s="52">
        <v>1038504</v>
      </c>
      <c r="G113" s="51"/>
      <c r="H113" s="55">
        <v>0</v>
      </c>
      <c r="I113" s="55">
        <v>0</v>
      </c>
      <c r="J113" s="51"/>
      <c r="K113" s="51"/>
      <c r="L113" s="52">
        <v>611546</v>
      </c>
      <c r="M113" s="51"/>
      <c r="N113" s="51"/>
      <c r="O113" s="53">
        <v>783440</v>
      </c>
      <c r="P113" s="43" t="str">
        <f>+VLOOKUP(A113,Marocco_E1!A:C,2,FALSE)</f>
        <v>ELEMENTOS DE ASEO Y CAFETERIA</v>
      </c>
    </row>
    <row r="114" spans="1:16" ht="12.6" thickBot="1" x14ac:dyDescent="0.3">
      <c r="A114" s="51">
        <v>1980251902</v>
      </c>
      <c r="B114" s="51" t="s">
        <v>520</v>
      </c>
      <c r="C114" s="52">
        <v>1117060</v>
      </c>
      <c r="D114" s="51"/>
      <c r="E114" s="51"/>
      <c r="F114" s="51"/>
      <c r="G114" s="51"/>
      <c r="H114" s="51"/>
      <c r="I114" s="51"/>
      <c r="J114" s="51"/>
      <c r="K114" s="51"/>
      <c r="L114" s="52">
        <v>677999</v>
      </c>
      <c r="M114" s="51"/>
      <c r="N114" s="51"/>
      <c r="O114" s="53">
        <v>439061</v>
      </c>
      <c r="P114" s="43" t="str">
        <f>+VLOOKUP(A114,Marocco_E1!A:C,2,FALSE)</f>
        <v>UTILES, PAPELERIA Y FOTOCOPIAS</v>
      </c>
    </row>
    <row r="115" spans="1:16" ht="12.6" thickBot="1" x14ac:dyDescent="0.3">
      <c r="A115" s="51">
        <v>1980251904</v>
      </c>
      <c r="B115" s="51" t="s">
        <v>522</v>
      </c>
      <c r="C115" s="52">
        <v>30000</v>
      </c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3">
        <v>30000</v>
      </c>
      <c r="P115" s="43" t="str">
        <f>+VLOOKUP(A115,Marocco_E1!A:C,2,FALSE)</f>
        <v>TRANSPORTES, FLETES Y ACARREOS</v>
      </c>
    </row>
    <row r="116" spans="1:16" ht="12.6" thickBot="1" x14ac:dyDescent="0.3">
      <c r="A116" s="51">
        <v>1980251905</v>
      </c>
      <c r="B116" s="51" t="s">
        <v>523</v>
      </c>
      <c r="C116" s="52">
        <v>218117</v>
      </c>
      <c r="D116" s="51"/>
      <c r="E116" s="51"/>
      <c r="F116" s="51"/>
      <c r="G116" s="51"/>
      <c r="H116" s="52">
        <v>159917</v>
      </c>
      <c r="I116" s="52">
        <v>58200</v>
      </c>
      <c r="J116" s="51"/>
      <c r="K116" s="51"/>
      <c r="L116" s="51"/>
      <c r="M116" s="51"/>
      <c r="N116" s="51"/>
      <c r="O116" s="54"/>
      <c r="P116" s="43" t="str">
        <f>+VLOOKUP(A116,Marocco_E1!A:C,2,FALSE)</f>
        <v>GASTOS DE REPRESENTACION</v>
      </c>
    </row>
    <row r="117" spans="1:16" ht="12.6" thickBot="1" x14ac:dyDescent="0.3">
      <c r="A117" s="51">
        <v>1980251906</v>
      </c>
      <c r="B117" s="51" t="s">
        <v>73</v>
      </c>
      <c r="C117" s="52">
        <v>950220</v>
      </c>
      <c r="D117" s="51"/>
      <c r="E117" s="52">
        <v>262169</v>
      </c>
      <c r="F117" s="51"/>
      <c r="G117" s="52">
        <v>131025</v>
      </c>
      <c r="H117" s="52">
        <v>131768</v>
      </c>
      <c r="I117" s="52">
        <v>6710</v>
      </c>
      <c r="J117" s="51"/>
      <c r="K117" s="52">
        <v>141824</v>
      </c>
      <c r="L117" s="52">
        <v>138362</v>
      </c>
      <c r="M117" s="51"/>
      <c r="N117" s="52">
        <v>138362</v>
      </c>
      <c r="O117" s="54"/>
      <c r="P117" s="43" t="str">
        <f>+VLOOKUP(A117,Marocco_E1!A:C,2,FALSE)</f>
        <v>SERVICIOS PUBLICOS</v>
      </c>
    </row>
    <row r="118" spans="1:16" ht="12.6" thickBot="1" x14ac:dyDescent="0.3">
      <c r="A118" s="51">
        <v>1980251909</v>
      </c>
      <c r="B118" s="51" t="s">
        <v>526</v>
      </c>
      <c r="C118" s="52">
        <v>600000</v>
      </c>
      <c r="D118" s="51"/>
      <c r="E118" s="51"/>
      <c r="F118" s="51"/>
      <c r="G118" s="51"/>
      <c r="H118" s="52">
        <v>120000</v>
      </c>
      <c r="I118" s="51"/>
      <c r="J118" s="52">
        <v>480000</v>
      </c>
      <c r="K118" s="51"/>
      <c r="L118" s="51"/>
      <c r="M118" s="51"/>
      <c r="N118" s="51"/>
      <c r="O118" s="54"/>
      <c r="P118" s="43" t="str">
        <f>+VLOOKUP(A118,Marocco_E1!A:C,2,FALSE)</f>
        <v>EQUIPO DE COMPUTO Y OFICINA SALA VTA</v>
      </c>
    </row>
    <row r="119" spans="1:16" ht="12.6" thickBot="1" x14ac:dyDescent="0.3">
      <c r="A119" s="51">
        <v>1980251910</v>
      </c>
      <c r="B119" s="51" t="s">
        <v>527</v>
      </c>
      <c r="C119" s="52">
        <v>315000</v>
      </c>
      <c r="D119" s="51"/>
      <c r="E119" s="52">
        <v>105000</v>
      </c>
      <c r="F119" s="51"/>
      <c r="G119" s="51"/>
      <c r="H119" s="51"/>
      <c r="I119" s="51"/>
      <c r="J119" s="51"/>
      <c r="K119" s="51"/>
      <c r="L119" s="51"/>
      <c r="M119" s="52">
        <v>210000</v>
      </c>
      <c r="N119" s="51"/>
      <c r="O119" s="54"/>
      <c r="P119" s="43" t="str">
        <f>+VLOOKUP(A119,Marocco_E1!A:C,2,FALSE)</f>
        <v>MANO DE OBRA POR SERVICIOS MANTENIMIENTO</v>
      </c>
    </row>
    <row r="120" spans="1:16" ht="12.6" thickBot="1" x14ac:dyDescent="0.3">
      <c r="A120" s="51">
        <v>1980251913</v>
      </c>
      <c r="B120" s="51" t="s">
        <v>530</v>
      </c>
      <c r="C120" s="52">
        <v>347778</v>
      </c>
      <c r="D120" s="52">
        <v>182778</v>
      </c>
      <c r="E120" s="52">
        <v>165000</v>
      </c>
      <c r="F120" s="51"/>
      <c r="G120" s="51"/>
      <c r="H120" s="51"/>
      <c r="I120" s="51"/>
      <c r="J120" s="51"/>
      <c r="K120" s="51"/>
      <c r="L120" s="51"/>
      <c r="M120" s="51"/>
      <c r="N120" s="51"/>
      <c r="O120" s="54"/>
      <c r="P120" s="43" t="str">
        <f>+VLOOKUP(A120,Marocco_E1!A:C,2,FALSE)</f>
        <v>ARRENDAMIENTO BIENES MUEBLES</v>
      </c>
    </row>
    <row r="121" spans="1:16" ht="12.6" thickBot="1" x14ac:dyDescent="0.3">
      <c r="A121" s="51">
        <v>1980251975</v>
      </c>
      <c r="B121" s="51" t="s">
        <v>535</v>
      </c>
      <c r="C121" s="52">
        <v>568047</v>
      </c>
      <c r="D121" s="51"/>
      <c r="E121" s="51"/>
      <c r="F121" s="51"/>
      <c r="G121" s="52">
        <v>284844</v>
      </c>
      <c r="H121" s="51"/>
      <c r="I121" s="51"/>
      <c r="J121" s="51"/>
      <c r="K121" s="51"/>
      <c r="L121" s="52">
        <v>283203</v>
      </c>
      <c r="M121" s="51"/>
      <c r="N121" s="51"/>
      <c r="O121" s="54"/>
      <c r="P121" s="43" t="str">
        <f>+VLOOKUP(A121,Marocco_E1!A:C,2,FALSE)</f>
        <v>CAJA MENOR SALA DE VENTAS</v>
      </c>
    </row>
    <row r="122" spans="1:16" ht="12.6" thickBot="1" x14ac:dyDescent="0.3">
      <c r="A122" s="51">
        <v>1980251985</v>
      </c>
      <c r="B122" s="51" t="s">
        <v>537</v>
      </c>
      <c r="C122" s="52">
        <v>5000</v>
      </c>
      <c r="D122" s="51"/>
      <c r="E122" s="52">
        <v>5000</v>
      </c>
      <c r="F122" s="51"/>
      <c r="G122" s="51"/>
      <c r="H122" s="51"/>
      <c r="I122" s="51"/>
      <c r="J122" s="51"/>
      <c r="K122" s="51"/>
      <c r="L122" s="51"/>
      <c r="M122" s="51"/>
      <c r="N122" s="51"/>
      <c r="O122" s="54"/>
      <c r="P122" s="43" t="str">
        <f>+VLOOKUP(A122,Marocco_E1!A:C,2,FALSE)</f>
        <v>COSTO NO DEDUCIBLE SALA DE VENTAS INMOBILIARIA</v>
      </c>
    </row>
    <row r="123" spans="1:16" ht="12.6" thickBot="1" x14ac:dyDescent="0.3">
      <c r="A123" s="51">
        <v>1980251990</v>
      </c>
      <c r="B123" s="51" t="s">
        <v>538</v>
      </c>
      <c r="C123" s="52">
        <v>613700</v>
      </c>
      <c r="D123" s="51"/>
      <c r="E123" s="51"/>
      <c r="F123" s="52">
        <v>154864</v>
      </c>
      <c r="G123" s="52">
        <v>1916</v>
      </c>
      <c r="H123" s="52">
        <v>22800</v>
      </c>
      <c r="I123" s="51"/>
      <c r="J123" s="52">
        <v>91200</v>
      </c>
      <c r="K123" s="51"/>
      <c r="L123" s="52">
        <v>172271</v>
      </c>
      <c r="M123" s="51"/>
      <c r="N123" s="51"/>
      <c r="O123" s="53">
        <v>170649</v>
      </c>
      <c r="P123" s="43" t="str">
        <f>+VLOOKUP(A123,Marocco_E1!A:C,2,FALSE)</f>
        <v>IVA COMPRAS SALA DE VENTAS</v>
      </c>
    </row>
    <row r="124" spans="1:16" ht="12.6" thickBot="1" x14ac:dyDescent="0.3">
      <c r="A124" s="51">
        <v>1980251991</v>
      </c>
      <c r="B124" s="51" t="s">
        <v>539</v>
      </c>
      <c r="C124" s="52">
        <v>278145</v>
      </c>
      <c r="D124" s="51"/>
      <c r="E124" s="52">
        <v>99580</v>
      </c>
      <c r="F124" s="52">
        <v>49790</v>
      </c>
      <c r="G124" s="52">
        <v>24895</v>
      </c>
      <c r="H124" s="52">
        <v>25013</v>
      </c>
      <c r="I124" s="51"/>
      <c r="J124" s="51"/>
      <c r="K124" s="52">
        <v>26289</v>
      </c>
      <c r="L124" s="52">
        <v>26289</v>
      </c>
      <c r="M124" s="51"/>
      <c r="N124" s="52">
        <v>26289</v>
      </c>
      <c r="O124" s="54"/>
      <c r="P124" s="43" t="str">
        <f>+VLOOKUP(A124,Marocco_E1!A:C,2,FALSE)</f>
        <v>IVA SERVICIOS SALA DE VENTAS</v>
      </c>
    </row>
    <row r="125" spans="1:16" ht="12.6" thickBot="1" x14ac:dyDescent="0.3">
      <c r="A125" s="51">
        <v>1980251992</v>
      </c>
      <c r="B125" s="51" t="s">
        <v>540</v>
      </c>
      <c r="C125" s="52">
        <v>66078</v>
      </c>
      <c r="D125" s="52">
        <v>34728</v>
      </c>
      <c r="E125" s="52">
        <v>31350</v>
      </c>
      <c r="F125" s="51"/>
      <c r="G125" s="51"/>
      <c r="H125" s="51"/>
      <c r="I125" s="51"/>
      <c r="J125" s="51"/>
      <c r="K125" s="51"/>
      <c r="L125" s="51"/>
      <c r="M125" s="51"/>
      <c r="N125" s="51"/>
      <c r="O125" s="54"/>
      <c r="P125" s="43" t="str">
        <f>+VLOOKUP(A125,Marocco_E1!A:C,2,FALSE)</f>
        <v>IVA ARRENDAMIENTOS SALA DE VENTAS</v>
      </c>
    </row>
    <row r="126" spans="1:16" ht="12.6" thickBot="1" x14ac:dyDescent="0.3">
      <c r="A126" s="51">
        <v>1980251997</v>
      </c>
      <c r="B126" s="51" t="s">
        <v>367</v>
      </c>
      <c r="C126" s="52">
        <v>32942</v>
      </c>
      <c r="D126" s="51"/>
      <c r="E126" s="51"/>
      <c r="F126" s="52">
        <v>6826</v>
      </c>
      <c r="G126" s="51"/>
      <c r="H126" s="51"/>
      <c r="I126" s="51"/>
      <c r="J126" s="51"/>
      <c r="K126" s="51"/>
      <c r="L126" s="52">
        <v>12957</v>
      </c>
      <c r="M126" s="51"/>
      <c r="N126" s="51"/>
      <c r="O126" s="53">
        <v>13159</v>
      </c>
      <c r="P126" s="43" t="str">
        <f>+VLOOKUP(A126,Marocco_E1!A:C,2,FALSE)</f>
        <v>IVA DEL 5%</v>
      </c>
    </row>
    <row r="127" spans="1:16" ht="12.6" thickBot="1" x14ac:dyDescent="0.3">
      <c r="A127" s="51">
        <v>1980252101</v>
      </c>
      <c r="B127" s="51" t="s">
        <v>519</v>
      </c>
      <c r="C127" s="52">
        <v>12058965</v>
      </c>
      <c r="D127" s="52">
        <v>30484</v>
      </c>
      <c r="E127" s="52">
        <v>5445139</v>
      </c>
      <c r="F127" s="52">
        <v>3114347</v>
      </c>
      <c r="G127" s="52">
        <v>1101543</v>
      </c>
      <c r="H127" s="52">
        <v>2161851</v>
      </c>
      <c r="I127" s="52">
        <v>591800</v>
      </c>
      <c r="J127" s="52">
        <v>42550</v>
      </c>
      <c r="K127" s="52">
        <v>-377619</v>
      </c>
      <c r="L127" s="51"/>
      <c r="M127" s="52">
        <v>29000</v>
      </c>
      <c r="N127" s="52">
        <v>-405630</v>
      </c>
      <c r="O127" s="53">
        <v>325500</v>
      </c>
      <c r="P127" s="43" t="str">
        <f>+VLOOKUP(A127,Marocco_E1!A:C,2,FALSE)</f>
        <v>ELEMENTOS DE ASEO Y CAFETERIA</v>
      </c>
    </row>
    <row r="128" spans="1:16" ht="12.6" thickBot="1" x14ac:dyDescent="0.3">
      <c r="A128" s="51">
        <v>1980252102</v>
      </c>
      <c r="B128" s="51" t="s">
        <v>559</v>
      </c>
      <c r="C128" s="52">
        <v>7560338</v>
      </c>
      <c r="D128" s="52">
        <v>182700</v>
      </c>
      <c r="E128" s="52">
        <v>3178878</v>
      </c>
      <c r="F128" s="52">
        <v>1093698</v>
      </c>
      <c r="G128" s="52">
        <v>171000</v>
      </c>
      <c r="H128" s="52">
        <v>2875762</v>
      </c>
      <c r="I128" s="52">
        <v>9000</v>
      </c>
      <c r="J128" s="51"/>
      <c r="K128" s="52">
        <v>49300</v>
      </c>
      <c r="L128" s="51"/>
      <c r="M128" s="51"/>
      <c r="N128" s="51"/>
      <c r="O128" s="54"/>
      <c r="P128" s="43" t="str">
        <f>+VLOOKUP(A128,Marocco_E1!A:C,2,FALSE)</f>
        <v>UTILES,PAPELERIA Y FOTOCOPIAS</v>
      </c>
    </row>
    <row r="129" spans="1:16" ht="12.6" thickBot="1" x14ac:dyDescent="0.3">
      <c r="A129" s="51">
        <v>1980252103</v>
      </c>
      <c r="B129" s="51" t="s">
        <v>521</v>
      </c>
      <c r="C129" s="52">
        <v>284624</v>
      </c>
      <c r="D129" s="52">
        <v>95100</v>
      </c>
      <c r="E129" s="51"/>
      <c r="F129" s="52">
        <v>108812</v>
      </c>
      <c r="G129" s="51"/>
      <c r="H129" s="51"/>
      <c r="I129" s="51"/>
      <c r="J129" s="51"/>
      <c r="K129" s="52">
        <v>-15388</v>
      </c>
      <c r="L129" s="51"/>
      <c r="M129" s="52">
        <v>384400</v>
      </c>
      <c r="N129" s="52">
        <v>-288300</v>
      </c>
      <c r="O129" s="54"/>
      <c r="P129" s="43" t="str">
        <f>+VLOOKUP(A129,Marocco_E1!A:C,2,FALSE)</f>
        <v>COMBUSTIBLES Y LUBRICANTES</v>
      </c>
    </row>
    <row r="130" spans="1:16" ht="12.6" thickBot="1" x14ac:dyDescent="0.3">
      <c r="A130" s="51">
        <v>1980252104</v>
      </c>
      <c r="B130" s="51" t="s">
        <v>522</v>
      </c>
      <c r="C130" s="52">
        <v>2971772</v>
      </c>
      <c r="D130" s="52">
        <v>794980</v>
      </c>
      <c r="E130" s="52">
        <v>832930</v>
      </c>
      <c r="F130" s="52">
        <v>368929</v>
      </c>
      <c r="G130" s="52">
        <v>254403</v>
      </c>
      <c r="H130" s="52">
        <v>148450</v>
      </c>
      <c r="I130" s="52">
        <v>164980</v>
      </c>
      <c r="J130" s="52">
        <v>177100</v>
      </c>
      <c r="K130" s="52">
        <v>230000</v>
      </c>
      <c r="L130" s="51"/>
      <c r="M130" s="51"/>
      <c r="N130" s="51"/>
      <c r="O130" s="54"/>
      <c r="P130" s="43" t="str">
        <f>+VLOOKUP(A130,Marocco_E1!A:C,2,FALSE)</f>
        <v>TRANSPORTES, FLETES Y ACARREOS</v>
      </c>
    </row>
    <row r="131" spans="1:16" ht="12.6" thickBot="1" x14ac:dyDescent="0.3">
      <c r="A131" s="51">
        <v>1980252105</v>
      </c>
      <c r="B131" s="51" t="s">
        <v>560</v>
      </c>
      <c r="C131" s="52">
        <v>29100</v>
      </c>
      <c r="D131" s="51"/>
      <c r="E131" s="51"/>
      <c r="F131" s="51"/>
      <c r="G131" s="51"/>
      <c r="H131" s="51"/>
      <c r="I131" s="51"/>
      <c r="J131" s="51"/>
      <c r="K131" s="51"/>
      <c r="L131" s="51"/>
      <c r="M131" s="51"/>
      <c r="N131" s="51"/>
      <c r="O131" s="53">
        <v>29100</v>
      </c>
      <c r="P131" s="43" t="str">
        <f>+VLOOKUP(A131,Marocco_E1!A:C,2,FALSE)</f>
        <v>TAXIS Y BUSES</v>
      </c>
    </row>
    <row r="132" spans="1:16" ht="12.6" thickBot="1" x14ac:dyDescent="0.3">
      <c r="A132" s="51">
        <v>1980252106</v>
      </c>
      <c r="B132" s="51" t="s">
        <v>534</v>
      </c>
      <c r="C132" s="52">
        <v>4588999</v>
      </c>
      <c r="D132" s="51"/>
      <c r="E132" s="52">
        <v>294500</v>
      </c>
      <c r="F132" s="52">
        <v>3699899</v>
      </c>
      <c r="G132" s="52">
        <v>594600</v>
      </c>
      <c r="H132" s="51"/>
      <c r="I132" s="51"/>
      <c r="J132" s="51"/>
      <c r="K132" s="51"/>
      <c r="L132" s="51"/>
      <c r="M132" s="51"/>
      <c r="N132" s="51"/>
      <c r="O132" s="54"/>
      <c r="P132" s="43" t="str">
        <f>+VLOOKUP(A132,Marocco_E1!A:C,2,FALSE)</f>
        <v>CASINO Y RESTAURANTE</v>
      </c>
    </row>
    <row r="133" spans="1:16" ht="12.6" thickBot="1" x14ac:dyDescent="0.3">
      <c r="A133" s="51">
        <v>1980252110</v>
      </c>
      <c r="B133" s="51" t="s">
        <v>548</v>
      </c>
      <c r="C133" s="52">
        <v>10545973</v>
      </c>
      <c r="D133" s="51"/>
      <c r="E133" s="52">
        <v>79486</v>
      </c>
      <c r="F133" s="52">
        <v>5440476</v>
      </c>
      <c r="G133" s="52">
        <v>364888</v>
      </c>
      <c r="H133" s="51"/>
      <c r="I133" s="51"/>
      <c r="J133" s="51"/>
      <c r="K133" s="51"/>
      <c r="L133" s="52">
        <v>4661123</v>
      </c>
      <c r="M133" s="51"/>
      <c r="N133" s="51"/>
      <c r="O133" s="54"/>
      <c r="P133" s="43" t="str">
        <f>+VLOOKUP(A133,Marocco_E1!A:C,2,FALSE)</f>
        <v>EQUIPO DE COMPUTO Y COMUNICACION</v>
      </c>
    </row>
    <row r="134" spans="1:16" ht="12.6" thickBot="1" x14ac:dyDescent="0.3">
      <c r="A134" s="51">
        <v>1980252111</v>
      </c>
      <c r="B134" s="51" t="s">
        <v>549</v>
      </c>
      <c r="C134" s="52">
        <v>31776620</v>
      </c>
      <c r="D134" s="52">
        <v>12511530</v>
      </c>
      <c r="E134" s="52">
        <v>15681695</v>
      </c>
      <c r="F134" s="52">
        <v>-565225</v>
      </c>
      <c r="G134" s="52">
        <v>696208</v>
      </c>
      <c r="H134" s="52">
        <v>2848000</v>
      </c>
      <c r="I134" s="51"/>
      <c r="J134" s="52">
        <v>394192</v>
      </c>
      <c r="K134" s="52">
        <v>65220</v>
      </c>
      <c r="L134" s="52">
        <v>145000</v>
      </c>
      <c r="M134" s="51"/>
      <c r="N134" s="51"/>
      <c r="O134" s="54"/>
      <c r="P134" s="43" t="str">
        <f>+VLOOKUP(A134,Marocco_E1!A:C,2,FALSE)</f>
        <v>ARRENDAMIENTO EQUIPOS DE CONSTRUCCION</v>
      </c>
    </row>
    <row r="135" spans="1:16" ht="12.6" thickBot="1" x14ac:dyDescent="0.3">
      <c r="A135" s="51">
        <v>1980252114</v>
      </c>
      <c r="B135" s="51" t="s">
        <v>563</v>
      </c>
      <c r="C135" s="52">
        <v>11271306</v>
      </c>
      <c r="D135" s="52">
        <v>565675</v>
      </c>
      <c r="E135" s="52">
        <v>5531088</v>
      </c>
      <c r="F135" s="52">
        <v>2860443</v>
      </c>
      <c r="G135" s="52">
        <v>3196962</v>
      </c>
      <c r="H135" s="52">
        <v>329827</v>
      </c>
      <c r="I135" s="52">
        <v>156300</v>
      </c>
      <c r="J135" s="52">
        <v>796380</v>
      </c>
      <c r="K135" s="52">
        <v>-2573093</v>
      </c>
      <c r="L135" s="52">
        <v>1075000</v>
      </c>
      <c r="M135" s="52">
        <v>43754</v>
      </c>
      <c r="N135" s="52">
        <v>-711030</v>
      </c>
      <c r="O135" s="54"/>
      <c r="P135" s="43" t="str">
        <f>+VLOOKUP(A135,Marocco_E1!A:C,2,FALSE)</f>
        <v>HERRAMIENTAS Y EQUIPO</v>
      </c>
    </row>
    <row r="136" spans="1:16" ht="12.6" thickBot="1" x14ac:dyDescent="0.3">
      <c r="A136" s="51">
        <v>1980252116</v>
      </c>
      <c r="B136" s="51" t="s">
        <v>552</v>
      </c>
      <c r="C136" s="52">
        <v>27013181</v>
      </c>
      <c r="D136" s="52">
        <v>3824708</v>
      </c>
      <c r="E136" s="52">
        <v>3879797</v>
      </c>
      <c r="F136" s="52">
        <v>534000</v>
      </c>
      <c r="G136" s="52">
        <v>1667596</v>
      </c>
      <c r="H136" s="52">
        <v>192000</v>
      </c>
      <c r="I136" s="51"/>
      <c r="J136" s="51"/>
      <c r="K136" s="51"/>
      <c r="L136" s="52">
        <v>2540000</v>
      </c>
      <c r="M136" s="51"/>
      <c r="N136" s="52">
        <v>14375080</v>
      </c>
      <c r="O136" s="54"/>
      <c r="P136" s="43" t="str">
        <f>+VLOOKUP(A136,Marocco_E1!A:C,2,FALSE)</f>
        <v>SEGURIDAD INDUSTRIAL</v>
      </c>
    </row>
    <row r="137" spans="1:16" ht="12.6" thickBot="1" x14ac:dyDescent="0.3">
      <c r="A137" s="51">
        <v>1980252119</v>
      </c>
      <c r="B137" s="51" t="s">
        <v>567</v>
      </c>
      <c r="C137" s="52">
        <v>3955160</v>
      </c>
      <c r="D137" s="51"/>
      <c r="E137" s="52">
        <v>108000</v>
      </c>
      <c r="F137" s="51"/>
      <c r="G137" s="51"/>
      <c r="H137" s="51"/>
      <c r="I137" s="51"/>
      <c r="J137" s="51"/>
      <c r="K137" s="52">
        <v>1938580</v>
      </c>
      <c r="L137" s="52">
        <v>1908580</v>
      </c>
      <c r="M137" s="51"/>
      <c r="N137" s="51"/>
      <c r="O137" s="54"/>
      <c r="P137" s="43" t="str">
        <f>+VLOOKUP(A137,Marocco_E1!A:C,2,FALSE)</f>
        <v>MANTENIMIENTO EQUIPO</v>
      </c>
    </row>
    <row r="138" spans="1:16" ht="12.6" thickBot="1" x14ac:dyDescent="0.3">
      <c r="A138" s="51">
        <v>1980252122</v>
      </c>
      <c r="B138" s="51" t="s">
        <v>569</v>
      </c>
      <c r="C138" s="52">
        <v>22857431</v>
      </c>
      <c r="D138" s="52">
        <v>953678</v>
      </c>
      <c r="E138" s="52">
        <v>459323</v>
      </c>
      <c r="F138" s="51"/>
      <c r="G138" s="52">
        <v>-953678</v>
      </c>
      <c r="H138" s="52">
        <v>13783451</v>
      </c>
      <c r="I138" s="51"/>
      <c r="J138" s="52">
        <v>8614657</v>
      </c>
      <c r="K138" s="51"/>
      <c r="L138" s="51"/>
      <c r="M138" s="51"/>
      <c r="N138" s="51"/>
      <c r="O138" s="54"/>
      <c r="P138" s="43" t="str">
        <f>+VLOOKUP(A138,Marocco_E1!A:C,2,FALSE)</f>
        <v>ASEO Y VIGILANCIA</v>
      </c>
    </row>
    <row r="139" spans="1:16" ht="12.6" thickBot="1" x14ac:dyDescent="0.3">
      <c r="A139" s="51">
        <v>1980252123</v>
      </c>
      <c r="B139" s="51" t="s">
        <v>73</v>
      </c>
      <c r="C139" s="52">
        <v>54603992</v>
      </c>
      <c r="D139" s="52">
        <v>22529517</v>
      </c>
      <c r="E139" s="52">
        <v>262050</v>
      </c>
      <c r="F139" s="52">
        <v>5400420</v>
      </c>
      <c r="G139" s="52">
        <v>14695720</v>
      </c>
      <c r="H139" s="52">
        <v>6067428</v>
      </c>
      <c r="I139" s="52">
        <v>198386</v>
      </c>
      <c r="J139" s="52">
        <v>828692</v>
      </c>
      <c r="K139" s="52">
        <v>4520836</v>
      </c>
      <c r="L139" s="52">
        <v>44852</v>
      </c>
      <c r="M139" s="52">
        <v>56091</v>
      </c>
      <c r="N139" s="51"/>
      <c r="O139" s="54"/>
      <c r="P139" s="43" t="str">
        <f>+VLOOKUP(A139,Marocco_E1!A:C,2,FALSE)</f>
        <v>SERVICIOS PUBLICOS</v>
      </c>
    </row>
    <row r="140" spans="1:16" ht="12.6" thickBot="1" x14ac:dyDescent="0.3">
      <c r="A140" s="51">
        <v>1980252124</v>
      </c>
      <c r="B140" s="51" t="s">
        <v>570</v>
      </c>
      <c r="C140" s="52">
        <v>458682601</v>
      </c>
      <c r="D140" s="52">
        <v>71193657</v>
      </c>
      <c r="E140" s="52">
        <v>60267282</v>
      </c>
      <c r="F140" s="52">
        <v>89888524</v>
      </c>
      <c r="G140" s="52">
        <v>83024285</v>
      </c>
      <c r="H140" s="52">
        <v>35931668</v>
      </c>
      <c r="I140" s="52">
        <v>29918920</v>
      </c>
      <c r="J140" s="52">
        <v>19927729</v>
      </c>
      <c r="K140" s="52">
        <v>26970492</v>
      </c>
      <c r="L140" s="52">
        <v>25111658</v>
      </c>
      <c r="M140" s="52">
        <v>1202000</v>
      </c>
      <c r="N140" s="52">
        <v>8568632</v>
      </c>
      <c r="O140" s="53">
        <v>6677754</v>
      </c>
      <c r="P140" s="43" t="str">
        <f>+VLOOKUP(A140,Marocco_E1!A:C,2,FALSE)</f>
        <v>SERVICIOS GENERALES DE CONSTRUCCION (RT 4%)</v>
      </c>
    </row>
    <row r="141" spans="1:16" ht="12.6" thickBot="1" x14ac:dyDescent="0.3">
      <c r="A141" s="51">
        <v>1980252181</v>
      </c>
      <c r="B141" s="51" t="s">
        <v>1336</v>
      </c>
      <c r="C141" s="52">
        <v>712733634</v>
      </c>
      <c r="D141" s="51"/>
      <c r="E141" s="52">
        <v>142952796</v>
      </c>
      <c r="F141" s="51"/>
      <c r="G141" s="51"/>
      <c r="H141" s="51"/>
      <c r="I141" s="52">
        <v>498172755</v>
      </c>
      <c r="J141" s="51"/>
      <c r="K141" s="51"/>
      <c r="L141" s="52">
        <v>49698477</v>
      </c>
      <c r="M141" s="51"/>
      <c r="N141" s="52">
        <v>21909606</v>
      </c>
      <c r="O141" s="54"/>
      <c r="P141" s="43" t="str">
        <f>+VLOOKUP(A141,Marocco_E1!A:C,2,FALSE)</f>
        <v>REEMBOLSABLES NOMINA CONSTRUCCION SALDO INICIAL</v>
      </c>
    </row>
    <row r="142" spans="1:16" ht="12.6" thickBot="1" x14ac:dyDescent="0.3">
      <c r="A142" s="51">
        <v>1980252190</v>
      </c>
      <c r="B142" s="51" t="s">
        <v>573</v>
      </c>
      <c r="C142" s="52">
        <v>28696672</v>
      </c>
      <c r="D142" s="52">
        <v>9121461</v>
      </c>
      <c r="E142" s="52">
        <v>7008928</v>
      </c>
      <c r="F142" s="52">
        <v>2396046</v>
      </c>
      <c r="G142" s="52">
        <v>1188712</v>
      </c>
      <c r="H142" s="52">
        <v>3504715</v>
      </c>
      <c r="I142" s="52">
        <v>454285</v>
      </c>
      <c r="J142" s="52">
        <v>182951</v>
      </c>
      <c r="K142" s="52">
        <v>73391</v>
      </c>
      <c r="L142" s="52">
        <v>1978816</v>
      </c>
      <c r="M142" s="52">
        <v>14682</v>
      </c>
      <c r="N142" s="52">
        <v>2772685</v>
      </c>
      <c r="O142" s="54"/>
      <c r="P142" s="43" t="str">
        <f>+VLOOKUP(A142,Marocco_E1!A:C,2,FALSE)</f>
        <v>IVA COMPRAS C.D.C</v>
      </c>
    </row>
    <row r="143" spans="1:16" ht="12.6" thickBot="1" x14ac:dyDescent="0.3">
      <c r="A143" s="51">
        <v>1980252191</v>
      </c>
      <c r="B143" s="51" t="s">
        <v>574</v>
      </c>
      <c r="C143" s="52">
        <v>80899569</v>
      </c>
      <c r="D143" s="52">
        <v>14946103</v>
      </c>
      <c r="E143" s="52">
        <v>10496090</v>
      </c>
      <c r="F143" s="52">
        <v>15003890</v>
      </c>
      <c r="G143" s="52">
        <v>14731946</v>
      </c>
      <c r="H143" s="52">
        <v>4619930</v>
      </c>
      <c r="I143" s="52">
        <v>5088143</v>
      </c>
      <c r="J143" s="52">
        <v>3958497</v>
      </c>
      <c r="K143" s="52">
        <v>4803024</v>
      </c>
      <c r="L143" s="52">
        <v>4126752</v>
      </c>
      <c r="M143" s="52">
        <v>228380</v>
      </c>
      <c r="N143" s="52">
        <v>1628041</v>
      </c>
      <c r="O143" s="53">
        <v>1268773</v>
      </c>
      <c r="P143" s="43" t="str">
        <f>+VLOOKUP(A143,Marocco_E1!A:C,2,FALSE)</f>
        <v>IVA SERVICIOS C.D.C</v>
      </c>
    </row>
    <row r="144" spans="1:16" ht="12.6" thickBot="1" x14ac:dyDescent="0.3">
      <c r="A144" s="51">
        <v>1980252192</v>
      </c>
      <c r="B144" s="51" t="s">
        <v>575</v>
      </c>
      <c r="C144" s="52">
        <v>2368642</v>
      </c>
      <c r="D144" s="52">
        <v>115739</v>
      </c>
      <c r="E144" s="52">
        <v>1267138</v>
      </c>
      <c r="F144" s="52">
        <v>145313</v>
      </c>
      <c r="G144" s="52">
        <v>180730</v>
      </c>
      <c r="H144" s="52">
        <v>546820</v>
      </c>
      <c r="I144" s="51"/>
      <c r="J144" s="52">
        <v>72960</v>
      </c>
      <c r="K144" s="52">
        <v>12392</v>
      </c>
      <c r="L144" s="52">
        <v>27550</v>
      </c>
      <c r="M144" s="51"/>
      <c r="N144" s="51"/>
      <c r="O144" s="54"/>
      <c r="P144" s="43" t="str">
        <f>+VLOOKUP(A144,Marocco_E1!A:C,2,FALSE)</f>
        <v>IVA ARRENDAMIENTOS C.D.C.</v>
      </c>
    </row>
    <row r="145" spans="1:16" ht="12.6" thickBot="1" x14ac:dyDescent="0.3">
      <c r="A145" s="51">
        <v>1980252195</v>
      </c>
      <c r="B145" s="51" t="s">
        <v>367</v>
      </c>
      <c r="C145" s="52">
        <v>11833</v>
      </c>
      <c r="D145" s="51"/>
      <c r="E145" s="52">
        <v>3535</v>
      </c>
      <c r="F145" s="52">
        <v>3236</v>
      </c>
      <c r="G145" s="51"/>
      <c r="H145" s="52">
        <v>5062</v>
      </c>
      <c r="I145" s="51"/>
      <c r="J145" s="51"/>
      <c r="K145" s="51"/>
      <c r="L145" s="51"/>
      <c r="M145" s="51"/>
      <c r="N145" s="51"/>
      <c r="O145" s="54"/>
      <c r="P145" s="43" t="str">
        <f>+VLOOKUP(A145,Marocco_E1!A:C,2,FALSE)</f>
        <v>IVA DEL 5%</v>
      </c>
    </row>
    <row r="146" spans="1:16" ht="12.6" thickBot="1" x14ac:dyDescent="0.3">
      <c r="A146" s="51">
        <v>1980252199</v>
      </c>
      <c r="B146" s="51" t="s">
        <v>368</v>
      </c>
      <c r="C146" s="52">
        <v>-4695282501</v>
      </c>
      <c r="D146" s="51"/>
      <c r="E146" s="51"/>
      <c r="F146" s="52">
        <v>-4695282501</v>
      </c>
      <c r="G146" s="51"/>
      <c r="H146" s="51"/>
      <c r="I146" s="51"/>
      <c r="J146" s="51"/>
      <c r="K146" s="51"/>
      <c r="L146" s="51"/>
      <c r="M146" s="51"/>
      <c r="N146" s="51"/>
      <c r="O146" s="54"/>
      <c r="P146" s="43" t="str">
        <f>+VLOOKUP(A146,Marocco_E1!A:C,2,FALSE)</f>
        <v>TRASLADO A PATRIMONIO AUTONOMO</v>
      </c>
    </row>
    <row r="147" spans="1:16" ht="12.6" thickBot="1" x14ac:dyDescent="0.3">
      <c r="A147" s="51">
        <v>1980252202</v>
      </c>
      <c r="B147" s="51" t="s">
        <v>579</v>
      </c>
      <c r="C147" s="52">
        <v>1748307920</v>
      </c>
      <c r="D147" s="52">
        <v>243646490</v>
      </c>
      <c r="E147" s="52">
        <v>366768284</v>
      </c>
      <c r="F147" s="52">
        <v>446986461</v>
      </c>
      <c r="G147" s="52">
        <v>177056004</v>
      </c>
      <c r="H147" s="52">
        <v>123154873</v>
      </c>
      <c r="I147" s="52">
        <v>139968157</v>
      </c>
      <c r="J147" s="52">
        <v>123167792</v>
      </c>
      <c r="K147" s="52">
        <v>59592791</v>
      </c>
      <c r="L147" s="52">
        <v>35781779</v>
      </c>
      <c r="M147" s="52">
        <v>11664771</v>
      </c>
      <c r="N147" s="52">
        <v>9189962</v>
      </c>
      <c r="O147" s="53">
        <v>11330556</v>
      </c>
      <c r="P147" s="43" t="str">
        <f>+VLOOKUP(A147,Marocco_E1!A:C,2,FALSE)</f>
        <v>CONTRATO CONSTRUCCION OBRA</v>
      </c>
    </row>
    <row r="148" spans="1:16" ht="12.6" thickBot="1" x14ac:dyDescent="0.3">
      <c r="A148" s="51">
        <v>1980252203</v>
      </c>
      <c r="B148" s="51" t="s">
        <v>580</v>
      </c>
      <c r="C148" s="52">
        <v>849231486</v>
      </c>
      <c r="D148" s="52">
        <v>51830597</v>
      </c>
      <c r="E148" s="52">
        <v>71947630</v>
      </c>
      <c r="F148" s="52">
        <v>129271999</v>
      </c>
      <c r="G148" s="52">
        <v>58433091</v>
      </c>
      <c r="H148" s="52">
        <v>24217514</v>
      </c>
      <c r="I148" s="52">
        <v>112297793</v>
      </c>
      <c r="J148" s="52">
        <v>19991734</v>
      </c>
      <c r="K148" s="52">
        <v>31024690</v>
      </c>
      <c r="L148" s="52">
        <v>150195013</v>
      </c>
      <c r="M148" s="52">
        <v>147646793</v>
      </c>
      <c r="N148" s="52">
        <v>52374632</v>
      </c>
      <c r="O148" s="54"/>
      <c r="P148" s="43" t="str">
        <f>+VLOOKUP(A148,Marocco_E1!A:C,2,FALSE)</f>
        <v>CONTRATO DE SUMINISTRO E INSTALACION</v>
      </c>
    </row>
    <row r="149" spans="1:16" ht="12.6" thickBot="1" x14ac:dyDescent="0.3">
      <c r="A149" s="51">
        <v>1980252204</v>
      </c>
      <c r="B149" s="51" t="s">
        <v>581</v>
      </c>
      <c r="C149" s="52">
        <v>8985389</v>
      </c>
      <c r="D149" s="51"/>
      <c r="E149" s="51"/>
      <c r="F149" s="52">
        <v>8985389</v>
      </c>
      <c r="G149" s="51"/>
      <c r="H149" s="51"/>
      <c r="I149" s="51"/>
      <c r="J149" s="51"/>
      <c r="K149" s="51"/>
      <c r="L149" s="51"/>
      <c r="M149" s="51"/>
      <c r="N149" s="51"/>
      <c r="O149" s="54"/>
      <c r="P149" s="43" t="str">
        <f>+VLOOKUP(A149,Marocco_E1!A:C,2,FALSE)</f>
        <v>CONTRATO DE MOVIMIENTO DE TIERRA</v>
      </c>
    </row>
    <row r="150" spans="1:16" ht="12.6" thickBot="1" x14ac:dyDescent="0.3">
      <c r="A150" s="51">
        <v>1980252205</v>
      </c>
      <c r="B150" s="51" t="s">
        <v>582</v>
      </c>
      <c r="C150" s="52">
        <v>29265758</v>
      </c>
      <c r="D150" s="52">
        <v>9704589</v>
      </c>
      <c r="E150" s="52">
        <v>2396444</v>
      </c>
      <c r="F150" s="52">
        <v>6539009</v>
      </c>
      <c r="G150" s="52">
        <v>2851635</v>
      </c>
      <c r="H150" s="52">
        <v>2933529</v>
      </c>
      <c r="I150" s="52">
        <v>2713841</v>
      </c>
      <c r="J150" s="52">
        <v>2126711</v>
      </c>
      <c r="K150" s="51"/>
      <c r="L150" s="51"/>
      <c r="M150" s="51"/>
      <c r="N150" s="51"/>
      <c r="O150" s="54"/>
      <c r="P150" s="43" t="str">
        <f>+VLOOKUP(A150,Marocco_E1!A:C,2,FALSE)</f>
        <v>APORTES SEGURIDAD SOCIAL CONTRATISTAS</v>
      </c>
    </row>
    <row r="151" spans="1:16" ht="12.6" thickBot="1" x14ac:dyDescent="0.3">
      <c r="A151" s="51">
        <v>1980252290</v>
      </c>
      <c r="B151" s="51" t="s">
        <v>585</v>
      </c>
      <c r="C151" s="52">
        <v>40211958</v>
      </c>
      <c r="D151" s="52">
        <v>5882030</v>
      </c>
      <c r="E151" s="52">
        <v>5428501</v>
      </c>
      <c r="F151" s="52">
        <v>9671765</v>
      </c>
      <c r="G151" s="52">
        <v>4068523</v>
      </c>
      <c r="H151" s="52">
        <v>2396557</v>
      </c>
      <c r="I151" s="52">
        <v>3159384</v>
      </c>
      <c r="J151" s="52">
        <v>2326771</v>
      </c>
      <c r="K151" s="52">
        <v>2609671</v>
      </c>
      <c r="L151" s="52">
        <v>1783126</v>
      </c>
      <c r="M151" s="52">
        <v>1882451</v>
      </c>
      <c r="N151" s="52">
        <v>551682</v>
      </c>
      <c r="O151" s="53">
        <v>451497</v>
      </c>
      <c r="P151" s="43" t="str">
        <f>+VLOOKUP(A151,Marocco_E1!A:C,2,FALSE)</f>
        <v>IVA CONTRATOS CONSTRUCCION</v>
      </c>
    </row>
    <row r="152" spans="1:16" ht="12.6" thickBot="1" x14ac:dyDescent="0.3">
      <c r="A152" s="51">
        <v>1980252301</v>
      </c>
      <c r="B152" s="51" t="s">
        <v>214</v>
      </c>
      <c r="C152" s="52">
        <v>-73116492.989999995</v>
      </c>
      <c r="D152" s="52">
        <v>-16817517</v>
      </c>
      <c r="E152" s="52">
        <v>-30724272</v>
      </c>
      <c r="F152" s="52">
        <v>-15916349.99</v>
      </c>
      <c r="G152" s="52">
        <v>-9658354</v>
      </c>
      <c r="H152" s="51"/>
      <c r="I152" s="51"/>
      <c r="J152" s="51"/>
      <c r="K152" s="51"/>
      <c r="L152" s="51"/>
      <c r="M152" s="51"/>
      <c r="N152" s="51"/>
      <c r="O152" s="54"/>
      <c r="P152" s="43" t="str">
        <f>+VLOOKUP(A152,Marocco_E1!A:C,2,FALSE)</f>
        <v>ANTICIPOS PROVEEDORES</v>
      </c>
    </row>
    <row r="153" spans="1:16" ht="12.6" thickBot="1" x14ac:dyDescent="0.3">
      <c r="A153" s="51">
        <v>1980252302</v>
      </c>
      <c r="B153" s="51" t="s">
        <v>215</v>
      </c>
      <c r="C153" s="52">
        <v>-374421604</v>
      </c>
      <c r="D153" s="52">
        <v>-51437706</v>
      </c>
      <c r="E153" s="52">
        <v>-81843438</v>
      </c>
      <c r="F153" s="52">
        <v>-97445275</v>
      </c>
      <c r="G153" s="52">
        <v>-17659703</v>
      </c>
      <c r="H153" s="52">
        <v>-103478696</v>
      </c>
      <c r="I153" s="52">
        <v>-30024571</v>
      </c>
      <c r="J153" s="52">
        <v>-2095366</v>
      </c>
      <c r="K153" s="52">
        <v>-26691903</v>
      </c>
      <c r="L153" s="52">
        <v>20040250</v>
      </c>
      <c r="M153" s="52">
        <v>-34174801</v>
      </c>
      <c r="N153" s="52">
        <v>6139605</v>
      </c>
      <c r="O153" s="53">
        <v>44250000</v>
      </c>
      <c r="P153" s="43" t="str">
        <f>+VLOOKUP(A153,Marocco_E1!A:C,2,FALSE)</f>
        <v>ANTICIPOS CONTRATISTAS</v>
      </c>
    </row>
    <row r="154" spans="1:16" ht="12.6" thickBot="1" x14ac:dyDescent="0.3">
      <c r="A154" s="51">
        <v>1980252519</v>
      </c>
      <c r="B154" s="51" t="s">
        <v>347</v>
      </c>
      <c r="C154" s="52">
        <v>738000</v>
      </c>
      <c r="D154" s="51"/>
      <c r="E154" s="51"/>
      <c r="F154" s="52">
        <v>89000</v>
      </c>
      <c r="G154" s="52">
        <v>100000</v>
      </c>
      <c r="H154" s="52">
        <v>214000</v>
      </c>
      <c r="I154" s="51"/>
      <c r="J154" s="51"/>
      <c r="K154" s="51"/>
      <c r="L154" s="52">
        <v>335000</v>
      </c>
      <c r="M154" s="51"/>
      <c r="N154" s="51"/>
      <c r="O154" s="54"/>
      <c r="P154" s="43" t="str">
        <f>+VLOOKUP(A154,Marocco_E1!A:C,2,FALSE)</f>
        <v>DOTACION Y SUMINISTRO A TRABAJADORES</v>
      </c>
    </row>
    <row r="155" spans="1:16" ht="12.6" thickBot="1" x14ac:dyDescent="0.3">
      <c r="A155" s="51">
        <v>1980252535</v>
      </c>
      <c r="B155" s="51" t="s">
        <v>599</v>
      </c>
      <c r="C155" s="52">
        <v>140220</v>
      </c>
      <c r="D155" s="51"/>
      <c r="E155" s="51"/>
      <c r="F155" s="52">
        <v>16910</v>
      </c>
      <c r="G155" s="52">
        <v>19000</v>
      </c>
      <c r="H155" s="52">
        <v>40660</v>
      </c>
      <c r="I155" s="51"/>
      <c r="J155" s="51"/>
      <c r="K155" s="51"/>
      <c r="L155" s="52">
        <v>63650</v>
      </c>
      <c r="M155" s="51"/>
      <c r="N155" s="51"/>
      <c r="O155" s="54"/>
      <c r="P155" s="43" t="str">
        <f>+VLOOKUP(A155,Marocco_E1!A:C,2,FALSE)</f>
        <v>IVA GASTOS DE PERSONAL</v>
      </c>
    </row>
    <row r="156" spans="1:16" ht="12.6" thickBot="1" x14ac:dyDescent="0.3">
      <c r="A156" s="51">
        <v>1980252599</v>
      </c>
      <c r="B156" s="51" t="s">
        <v>1279</v>
      </c>
      <c r="C156" s="52">
        <v>-4229385</v>
      </c>
      <c r="D156" s="51"/>
      <c r="E156" s="51"/>
      <c r="F156" s="51"/>
      <c r="G156" s="51"/>
      <c r="H156" s="51"/>
      <c r="I156" s="51"/>
      <c r="J156" s="51"/>
      <c r="K156" s="52">
        <v>-4229385</v>
      </c>
      <c r="L156" s="51"/>
      <c r="M156" s="51"/>
      <c r="N156" s="51"/>
      <c r="O156" s="54"/>
      <c r="P156" s="43" t="str">
        <f>+VLOOKUP(A156,Marocco_E1!A:C,2,FALSE)</f>
        <v>TRASLADO A PATRIMONIO AUTONOMO</v>
      </c>
    </row>
    <row r="157" spans="1:16" ht="12.6" thickBot="1" x14ac:dyDescent="0.3">
      <c r="A157" s="51">
        <v>2105100201</v>
      </c>
      <c r="B157" s="51" t="s">
        <v>616</v>
      </c>
      <c r="C157" s="55">
        <v>0.38</v>
      </c>
      <c r="D157" s="55">
        <v>0</v>
      </c>
      <c r="E157" s="55">
        <v>0</v>
      </c>
      <c r="F157" s="55">
        <v>0</v>
      </c>
      <c r="G157" s="55">
        <v>0</v>
      </c>
      <c r="H157" s="55">
        <v>0</v>
      </c>
      <c r="I157" s="55">
        <v>0</v>
      </c>
      <c r="J157" s="55">
        <v>0.38</v>
      </c>
      <c r="K157" s="51"/>
      <c r="L157" s="51"/>
      <c r="M157" s="51"/>
      <c r="N157" s="51"/>
      <c r="O157" s="54"/>
      <c r="P157" s="43" t="str">
        <f>+VLOOKUP(A157,Marocco_E1!A:C,2,FALSE)</f>
        <v>PAGARÉS CREDITOS CONSTRUCTOR L.P.</v>
      </c>
    </row>
    <row r="158" spans="1:16" ht="12.6" thickBot="1" x14ac:dyDescent="0.3">
      <c r="A158" s="51">
        <v>2195050101</v>
      </c>
      <c r="B158" s="51" t="s">
        <v>1308</v>
      </c>
      <c r="C158" s="52">
        <v>-1068020.6100000001</v>
      </c>
      <c r="D158" s="52">
        <v>-2435022.33</v>
      </c>
      <c r="E158" s="52">
        <v>114335.13</v>
      </c>
      <c r="F158" s="52">
        <v>115292.1</v>
      </c>
      <c r="G158" s="52">
        <v>116257.44</v>
      </c>
      <c r="H158" s="52">
        <v>117230.22</v>
      </c>
      <c r="I158" s="52">
        <v>118211.37</v>
      </c>
      <c r="J158" s="52">
        <v>119200.89</v>
      </c>
      <c r="K158" s="52">
        <v>120208.08</v>
      </c>
      <c r="L158" s="52">
        <v>121214.34</v>
      </c>
      <c r="M158" s="52">
        <v>122228.79</v>
      </c>
      <c r="N158" s="52">
        <v>150641.15</v>
      </c>
      <c r="O158" s="53">
        <v>152182.21</v>
      </c>
      <c r="P158" s="43" t="str">
        <f>+VLOOKUP(A158,Marocco_E1!A:C,2,FALSE)</f>
        <v>INVERSIONISTAS L.P.</v>
      </c>
    </row>
    <row r="159" spans="1:16" ht="12.6" thickBot="1" x14ac:dyDescent="0.3">
      <c r="A159" s="51">
        <v>2195050120</v>
      </c>
      <c r="B159" s="51" t="s">
        <v>1309</v>
      </c>
      <c r="C159" s="52">
        <v>110593174.62</v>
      </c>
      <c r="D159" s="52">
        <v>-11272815.210000001</v>
      </c>
      <c r="E159" s="52">
        <v>1120883.43</v>
      </c>
      <c r="F159" s="52">
        <v>1130265.27</v>
      </c>
      <c r="G159" s="52">
        <v>1139724.3</v>
      </c>
      <c r="H159" s="52">
        <v>79939477.319999993</v>
      </c>
      <c r="I159" s="52">
        <v>28721212.140000001</v>
      </c>
      <c r="J159" s="52">
        <v>3280662.92</v>
      </c>
      <c r="K159" s="52">
        <v>1178456.94</v>
      </c>
      <c r="L159" s="52">
        <v>1188320.52</v>
      </c>
      <c r="M159" s="52">
        <v>1198266.6000000001</v>
      </c>
      <c r="N159" s="52">
        <v>1476806.33</v>
      </c>
      <c r="O159" s="53">
        <v>1491914.06</v>
      </c>
      <c r="P159" s="43" t="str">
        <f>+VLOOKUP(A159,Marocco_E1!A:C,2,FALSE)</f>
        <v>INVERSIONISTAS C.P.</v>
      </c>
    </row>
    <row r="160" spans="1:16" ht="12.6" thickBot="1" x14ac:dyDescent="0.3">
      <c r="A160" s="51">
        <v>2195950101</v>
      </c>
      <c r="B160" s="51" t="s">
        <v>1306</v>
      </c>
      <c r="C160" s="52">
        <v>-10985522864</v>
      </c>
      <c r="D160" s="51"/>
      <c r="E160" s="51"/>
      <c r="F160" s="51"/>
      <c r="G160" s="51"/>
      <c r="H160" s="52">
        <v>-2787143717</v>
      </c>
      <c r="I160" s="52">
        <v>-6873769053</v>
      </c>
      <c r="J160" s="52">
        <v>-1324610094</v>
      </c>
      <c r="K160" s="51"/>
      <c r="L160" s="51"/>
      <c r="M160" s="51"/>
      <c r="N160" s="51"/>
      <c r="O160" s="54"/>
      <c r="P160" s="43" t="str">
        <f>+VLOOKUP(A160,Marocco_E1!A:C,2,FALSE)</f>
        <v>PAGARÉ CREDITO CONSTRUCTOR PA L.P</v>
      </c>
    </row>
    <row r="161" spans="1:16" ht="12.6" thickBot="1" x14ac:dyDescent="0.3">
      <c r="A161" s="51">
        <v>2195950120</v>
      </c>
      <c r="B161" s="51" t="s">
        <v>1335</v>
      </c>
      <c r="C161" s="52">
        <v>-9431191764.1200008</v>
      </c>
      <c r="D161" s="52">
        <v>-2225874678.9299998</v>
      </c>
      <c r="E161" s="52">
        <v>-1586677781.21</v>
      </c>
      <c r="F161" s="52">
        <v>-105492469.56999999</v>
      </c>
      <c r="G161" s="52">
        <v>-901516298.74000001</v>
      </c>
      <c r="H161" s="52">
        <v>-3062499164.4000001</v>
      </c>
      <c r="I161" s="52">
        <v>-1549131371.27</v>
      </c>
      <c r="J161" s="51"/>
      <c r="K161" s="51"/>
      <c r="L161" s="51"/>
      <c r="M161" s="51"/>
      <c r="N161" s="51"/>
      <c r="O161" s="54"/>
      <c r="P161" s="43" t="str">
        <f>+VLOOKUP(A161,Marocco_E1!A:C,2,FALSE)</f>
        <v>CONSOLIDACION FIDEICOMISOS PA C.P</v>
      </c>
    </row>
    <row r="162" spans="1:16" ht="12.6" thickBot="1" x14ac:dyDescent="0.3">
      <c r="A162" s="51">
        <v>2205010101</v>
      </c>
      <c r="B162" s="51" t="s">
        <v>691</v>
      </c>
      <c r="C162" s="52">
        <v>-108019334</v>
      </c>
      <c r="D162" s="52">
        <v>-283493</v>
      </c>
      <c r="E162" s="52">
        <v>99790314</v>
      </c>
      <c r="F162" s="52">
        <v>-81697822.989999995</v>
      </c>
      <c r="G162" s="52">
        <v>-53013955.009999998</v>
      </c>
      <c r="H162" s="52">
        <v>-984911</v>
      </c>
      <c r="I162" s="52">
        <v>-64097694</v>
      </c>
      <c r="J162" s="52">
        <v>52822057</v>
      </c>
      <c r="K162" s="52">
        <v>-93923759</v>
      </c>
      <c r="L162" s="52">
        <v>-4536233</v>
      </c>
      <c r="M162" s="52">
        <v>15412904</v>
      </c>
      <c r="N162" s="52">
        <v>576683</v>
      </c>
      <c r="O162" s="53">
        <v>21916576</v>
      </c>
      <c r="P162" s="43" t="str">
        <f>+VLOOKUP(A162,Marocco_E1!A:C,2,FALSE)</f>
        <v>PROVEEDORES NACIONALES</v>
      </c>
    </row>
    <row r="163" spans="1:16" ht="12.6" thickBot="1" x14ac:dyDescent="0.3">
      <c r="A163" s="51">
        <v>2335100101</v>
      </c>
      <c r="B163" s="51" t="s">
        <v>469</v>
      </c>
      <c r="C163" s="52">
        <v>3068350</v>
      </c>
      <c r="D163" s="51"/>
      <c r="E163" s="51"/>
      <c r="F163" s="55">
        <v>0</v>
      </c>
      <c r="G163" s="51"/>
      <c r="H163" s="51"/>
      <c r="I163" s="51"/>
      <c r="J163" s="55">
        <v>0</v>
      </c>
      <c r="K163" s="51"/>
      <c r="L163" s="51"/>
      <c r="M163" s="55">
        <v>0</v>
      </c>
      <c r="N163" s="52">
        <v>4001550</v>
      </c>
      <c r="O163" s="53">
        <v>-933200</v>
      </c>
      <c r="P163" s="43" t="str">
        <f>+VLOOKUP(A163,Marocco_E1!A:C,2,FALSE)</f>
        <v>GASTOS LEGALES</v>
      </c>
    </row>
    <row r="164" spans="1:16" ht="12.6" thickBot="1" x14ac:dyDescent="0.3">
      <c r="A164" s="51">
        <v>2335250101</v>
      </c>
      <c r="B164" s="51" t="s">
        <v>707</v>
      </c>
      <c r="C164" s="52">
        <v>16680551</v>
      </c>
      <c r="D164" s="52">
        <v>12179123</v>
      </c>
      <c r="E164" s="52">
        <v>-15756144</v>
      </c>
      <c r="F164" s="52">
        <v>12650178</v>
      </c>
      <c r="G164" s="52">
        <v>69056199</v>
      </c>
      <c r="H164" s="52">
        <v>64867801</v>
      </c>
      <c r="I164" s="52">
        <v>-144586423</v>
      </c>
      <c r="J164" s="52">
        <v>13342182</v>
      </c>
      <c r="K164" s="52">
        <v>837570</v>
      </c>
      <c r="L164" s="52">
        <v>-17449499</v>
      </c>
      <c r="M164" s="52">
        <v>3819014</v>
      </c>
      <c r="N164" s="52">
        <v>3772837</v>
      </c>
      <c r="O164" s="53">
        <v>13947713</v>
      </c>
      <c r="P164" s="43" t="str">
        <f>+VLOOKUP(A164,Marocco_E1!A:C,2,FALSE)</f>
        <v>HONORARIOS NACIONALES</v>
      </c>
    </row>
    <row r="165" spans="1:16" ht="12.6" thickBot="1" x14ac:dyDescent="0.3">
      <c r="A165" s="51">
        <v>2335350101</v>
      </c>
      <c r="B165" s="51" t="s">
        <v>709</v>
      </c>
      <c r="C165" s="52">
        <v>-4206726</v>
      </c>
      <c r="D165" s="52">
        <v>-4206726</v>
      </c>
      <c r="E165" s="51"/>
      <c r="F165" s="51"/>
      <c r="G165" s="51"/>
      <c r="H165" s="51"/>
      <c r="I165" s="51"/>
      <c r="J165" s="51"/>
      <c r="K165" s="51"/>
      <c r="L165" s="51"/>
      <c r="M165" s="51"/>
      <c r="N165" s="51"/>
      <c r="O165" s="54"/>
      <c r="P165" s="43" t="str">
        <f>+VLOOKUP(A165,Marocco_E1!A:C,2,FALSE)</f>
        <v>SERVICIOS DE MANTENIMIENTO</v>
      </c>
    </row>
    <row r="166" spans="1:16" ht="12.6" thickBot="1" x14ac:dyDescent="0.3">
      <c r="A166" s="51">
        <v>2335400101</v>
      </c>
      <c r="B166" s="51" t="s">
        <v>711</v>
      </c>
      <c r="C166" s="52">
        <v>-967728</v>
      </c>
      <c r="D166" s="52">
        <v>14041072</v>
      </c>
      <c r="E166" s="52">
        <v>18116915</v>
      </c>
      <c r="F166" s="52">
        <v>-30195698</v>
      </c>
      <c r="G166" s="52">
        <v>-1860400</v>
      </c>
      <c r="H166" s="52">
        <v>2695417</v>
      </c>
      <c r="I166" s="52">
        <v>-3564964</v>
      </c>
      <c r="J166" s="52">
        <v>510738</v>
      </c>
      <c r="K166" s="52">
        <v>-636457</v>
      </c>
      <c r="L166" s="52">
        <v>-74351</v>
      </c>
      <c r="M166" s="51"/>
      <c r="N166" s="51"/>
      <c r="O166" s="54"/>
      <c r="P166" s="43" t="str">
        <f>+VLOOKUP(A166,Marocco_E1!A:C,2,FALSE)</f>
        <v>ARRENDAMIENTOS NACIONALES</v>
      </c>
    </row>
    <row r="167" spans="1:16" ht="12.6" thickBot="1" x14ac:dyDescent="0.3">
      <c r="A167" s="51">
        <v>2335450101</v>
      </c>
      <c r="B167" s="51" t="s">
        <v>712</v>
      </c>
      <c r="C167" s="52">
        <v>-406250</v>
      </c>
      <c r="D167" s="52">
        <v>-143610</v>
      </c>
      <c r="E167" s="52">
        <v>201586</v>
      </c>
      <c r="F167" s="52">
        <v>-200222</v>
      </c>
      <c r="G167" s="52">
        <v>25516</v>
      </c>
      <c r="H167" s="52">
        <v>-289520</v>
      </c>
      <c r="I167" s="55">
        <v>214</v>
      </c>
      <c r="J167" s="52">
        <v>53010</v>
      </c>
      <c r="K167" s="52">
        <v>-53224</v>
      </c>
      <c r="L167" s="51"/>
      <c r="M167" s="51"/>
      <c r="N167" s="51"/>
      <c r="O167" s="56">
        <v>0</v>
      </c>
      <c r="P167" s="43" t="str">
        <f>+VLOOKUP(A167,Marocco_E1!A:C,2,FALSE)</f>
        <v>TRANSPORTE, FLETES Y ACARREOS</v>
      </c>
    </row>
    <row r="168" spans="1:16" ht="12.6" thickBot="1" x14ac:dyDescent="0.3">
      <c r="A168" s="51">
        <v>2335500101</v>
      </c>
      <c r="B168" s="51" t="s">
        <v>73</v>
      </c>
      <c r="C168" s="52">
        <v>18746457</v>
      </c>
      <c r="D168" s="52">
        <v>1293080</v>
      </c>
      <c r="E168" s="52">
        <v>-5251648</v>
      </c>
      <c r="F168" s="52">
        <v>4804422</v>
      </c>
      <c r="G168" s="52">
        <v>5086989</v>
      </c>
      <c r="H168" s="52">
        <v>-4819383</v>
      </c>
      <c r="I168" s="52">
        <v>-5485029</v>
      </c>
      <c r="J168" s="52">
        <v>-29974</v>
      </c>
      <c r="K168" s="52">
        <v>4498135</v>
      </c>
      <c r="L168" s="52">
        <v>-4479446</v>
      </c>
      <c r="M168" s="52">
        <v>444967</v>
      </c>
      <c r="N168" s="52">
        <v>-489819</v>
      </c>
      <c r="O168" s="53">
        <v>23174163</v>
      </c>
      <c r="P168" s="43" t="str">
        <f>+VLOOKUP(A168,Marocco_E1!A:C,2,FALSE)</f>
        <v>SERVICIOS PUBLICOS</v>
      </c>
    </row>
    <row r="169" spans="1:16" ht="12.6" thickBot="1" x14ac:dyDescent="0.3">
      <c r="A169" s="51">
        <v>2335550101</v>
      </c>
      <c r="B169" s="51" t="s">
        <v>194</v>
      </c>
      <c r="C169" s="52">
        <v>-12080134</v>
      </c>
      <c r="D169" s="52">
        <v>-12080134</v>
      </c>
      <c r="E169" s="51"/>
      <c r="F169" s="51"/>
      <c r="G169" s="51"/>
      <c r="H169" s="51"/>
      <c r="I169" s="51"/>
      <c r="J169" s="51"/>
      <c r="K169" s="51"/>
      <c r="L169" s="52">
        <v>1767150</v>
      </c>
      <c r="M169" s="52">
        <v>-1767150</v>
      </c>
      <c r="N169" s="51"/>
      <c r="O169" s="54"/>
      <c r="P169" s="43" t="str">
        <f>+VLOOKUP(A169,Marocco_E1!A:C,2,FALSE)</f>
        <v>SEGUROS</v>
      </c>
    </row>
    <row r="170" spans="1:16" ht="12.6" thickBot="1" x14ac:dyDescent="0.3">
      <c r="A170" s="51">
        <v>2335750101</v>
      </c>
      <c r="B170" s="51" t="s">
        <v>718</v>
      </c>
      <c r="C170" s="52">
        <v>-293469626</v>
      </c>
      <c r="D170" s="52">
        <v>116458</v>
      </c>
      <c r="E170" s="52">
        <v>-25644720</v>
      </c>
      <c r="F170" s="52">
        <v>36182032</v>
      </c>
      <c r="G170" s="52">
        <v>-136397636</v>
      </c>
      <c r="H170" s="52">
        <v>2438068</v>
      </c>
      <c r="I170" s="52">
        <v>-16400628</v>
      </c>
      <c r="J170" s="52">
        <v>-9423839</v>
      </c>
      <c r="K170" s="52">
        <v>-17809005</v>
      </c>
      <c r="L170" s="52">
        <v>-53822009</v>
      </c>
      <c r="M170" s="52">
        <v>-7248359</v>
      </c>
      <c r="N170" s="52">
        <v>63245408</v>
      </c>
      <c r="O170" s="53">
        <v>-128705396</v>
      </c>
      <c r="P170" s="43" t="str">
        <f>+VLOOKUP(A170,Marocco_E1!A:C,2,FALSE)</f>
        <v>SERVICIOS DE CONSTRUCCION</v>
      </c>
    </row>
    <row r="171" spans="1:16" ht="12.6" thickBot="1" x14ac:dyDescent="0.3">
      <c r="A171" s="51">
        <v>2335800101</v>
      </c>
      <c r="B171" s="51" t="s">
        <v>719</v>
      </c>
      <c r="C171" s="55">
        <v>0</v>
      </c>
      <c r="D171" s="55">
        <v>0</v>
      </c>
      <c r="E171" s="55">
        <v>0</v>
      </c>
      <c r="F171" s="55">
        <v>0</v>
      </c>
      <c r="G171" s="55">
        <v>0</v>
      </c>
      <c r="H171" s="51"/>
      <c r="I171" s="51"/>
      <c r="J171" s="51"/>
      <c r="K171" s="51"/>
      <c r="L171" s="51"/>
      <c r="M171" s="51"/>
      <c r="N171" s="51"/>
      <c r="O171" s="54"/>
      <c r="P171" s="43" t="str">
        <f>+VLOOKUP(A171,Marocco_E1!A:C,2,FALSE)</f>
        <v>IMPUESTOS</v>
      </c>
    </row>
    <row r="172" spans="1:16" ht="12.6" thickBot="1" x14ac:dyDescent="0.3">
      <c r="A172" s="51">
        <v>2335950101</v>
      </c>
      <c r="B172" s="51" t="s">
        <v>720</v>
      </c>
      <c r="C172" s="55">
        <v>0</v>
      </c>
      <c r="D172" s="51"/>
      <c r="E172" s="51"/>
      <c r="F172" s="51"/>
      <c r="G172" s="52">
        <v>82000000</v>
      </c>
      <c r="H172" s="51"/>
      <c r="I172" s="51"/>
      <c r="J172" s="52">
        <v>-82000000</v>
      </c>
      <c r="K172" s="51"/>
      <c r="L172" s="51"/>
      <c r="M172" s="51"/>
      <c r="N172" s="51"/>
      <c r="O172" s="54"/>
      <c r="P172" s="43" t="str">
        <f>+VLOOKUP(A172,Marocco_E1!A:C,2,FALSE)</f>
        <v>DESISTIDOS</v>
      </c>
    </row>
    <row r="173" spans="1:16" ht="12.6" thickBot="1" x14ac:dyDescent="0.3">
      <c r="A173" s="51">
        <v>2335950104</v>
      </c>
      <c r="B173" s="51" t="s">
        <v>524</v>
      </c>
      <c r="C173" s="55">
        <v>0</v>
      </c>
      <c r="D173" s="52">
        <v>968317</v>
      </c>
      <c r="E173" s="52">
        <v>542919</v>
      </c>
      <c r="F173" s="52">
        <v>1882527</v>
      </c>
      <c r="G173" s="52">
        <v>-3393763</v>
      </c>
      <c r="H173" s="55">
        <v>0</v>
      </c>
      <c r="I173" s="51"/>
      <c r="J173" s="52">
        <v>546472</v>
      </c>
      <c r="K173" s="52">
        <v>-546472</v>
      </c>
      <c r="L173" s="52">
        <v>4799300</v>
      </c>
      <c r="M173" s="52">
        <v>-4799300</v>
      </c>
      <c r="N173" s="52">
        <v>7076638</v>
      </c>
      <c r="O173" s="53">
        <v>-7076638</v>
      </c>
      <c r="P173" s="43" t="str">
        <f>+VLOOKUP(A173,Marocco_E1!A:C,2,FALSE)</f>
        <v>SERVICIOS DE VIGILANCIA</v>
      </c>
    </row>
    <row r="174" spans="1:16" ht="12.6" thickBot="1" x14ac:dyDescent="0.3">
      <c r="A174" s="51">
        <v>2335950105</v>
      </c>
      <c r="B174" s="51" t="s">
        <v>467</v>
      </c>
      <c r="C174" s="55">
        <v>0</v>
      </c>
      <c r="D174" s="51"/>
      <c r="E174" s="52">
        <v>1151406</v>
      </c>
      <c r="F174" s="52">
        <v>-1151406</v>
      </c>
      <c r="G174" s="52">
        <v>1143996</v>
      </c>
      <c r="H174" s="51"/>
      <c r="I174" s="52">
        <v>-1143996</v>
      </c>
      <c r="J174" s="51"/>
      <c r="K174" s="52">
        <v>26837</v>
      </c>
      <c r="L174" s="51"/>
      <c r="M174" s="52">
        <v>-26837</v>
      </c>
      <c r="N174" s="51"/>
      <c r="O174" s="54"/>
      <c r="P174" s="43" t="str">
        <f>+VLOOKUP(A174,Marocco_E1!A:C,2,FALSE)</f>
        <v>PUBLICIDAD</v>
      </c>
    </row>
    <row r="175" spans="1:16" ht="12.6" thickBot="1" x14ac:dyDescent="0.3">
      <c r="A175" s="51">
        <v>2335950106</v>
      </c>
      <c r="B175" s="51" t="s">
        <v>1414</v>
      </c>
      <c r="C175" s="55">
        <v>0</v>
      </c>
      <c r="D175" s="55">
        <v>0</v>
      </c>
      <c r="E175" s="52">
        <v>336143150</v>
      </c>
      <c r="F175" s="52">
        <v>-15322600</v>
      </c>
      <c r="G175" s="52">
        <v>-320820550</v>
      </c>
      <c r="H175" s="52">
        <v>25100000</v>
      </c>
      <c r="I175" s="52">
        <v>-25100000</v>
      </c>
      <c r="J175" s="55">
        <v>0</v>
      </c>
      <c r="K175" s="55">
        <v>0</v>
      </c>
      <c r="L175" s="55">
        <v>0</v>
      </c>
      <c r="M175" s="51"/>
      <c r="N175" s="55">
        <v>0</v>
      </c>
      <c r="O175" s="54"/>
      <c r="P175" s="43" t="str">
        <f>+VLOOKUP(A175,Marocco_E1!A:C,2,FALSE)</f>
        <v>TRIANGULACIONES CON PATRIMONIO AUTONOMO</v>
      </c>
    </row>
    <row r="176" spans="1:16" ht="12.6" thickBot="1" x14ac:dyDescent="0.3">
      <c r="A176" s="51">
        <v>2335950190</v>
      </c>
      <c r="B176" s="51" t="s">
        <v>724</v>
      </c>
      <c r="C176" s="55">
        <v>0</v>
      </c>
      <c r="D176" s="51"/>
      <c r="E176" s="51"/>
      <c r="F176" s="51"/>
      <c r="G176" s="55">
        <v>0</v>
      </c>
      <c r="H176" s="51"/>
      <c r="I176" s="51"/>
      <c r="J176" s="51"/>
      <c r="K176" s="51"/>
      <c r="L176" s="51"/>
      <c r="M176" s="51"/>
      <c r="N176" s="51"/>
      <c r="O176" s="54"/>
      <c r="P176" s="43" t="str">
        <f>+VLOOKUP(A176,Marocco_E1!A:C,2,FALSE)</f>
        <v>PRESTAMOS PARA VINCULADOS</v>
      </c>
    </row>
    <row r="177" spans="1:16" ht="12.6" thickBot="1" x14ac:dyDescent="0.3">
      <c r="A177" s="51">
        <v>2335950195</v>
      </c>
      <c r="B177" s="51" t="s">
        <v>167</v>
      </c>
      <c r="C177" s="52">
        <v>16957214</v>
      </c>
      <c r="D177" s="52">
        <v>543185</v>
      </c>
      <c r="E177" s="52">
        <v>18520409</v>
      </c>
      <c r="F177" s="52">
        <v>81941549</v>
      </c>
      <c r="G177" s="52">
        <v>-100623095</v>
      </c>
      <c r="H177" s="52">
        <v>14217262</v>
      </c>
      <c r="I177" s="52">
        <v>18903835</v>
      </c>
      <c r="J177" s="52">
        <v>27100228</v>
      </c>
      <c r="K177" s="52">
        <v>-46841388</v>
      </c>
      <c r="L177" s="52">
        <v>13433590</v>
      </c>
      <c r="M177" s="52">
        <v>-30153845</v>
      </c>
      <c r="N177" s="52">
        <v>5230177</v>
      </c>
      <c r="O177" s="53">
        <v>14685307</v>
      </c>
      <c r="P177" s="43" t="str">
        <f>+VLOOKUP(A177,Marocco_E1!A:C,2,FALSE)</f>
        <v>OTROS</v>
      </c>
    </row>
    <row r="178" spans="1:16" ht="12.6" thickBot="1" x14ac:dyDescent="0.3">
      <c r="A178" s="51">
        <v>2365150101</v>
      </c>
      <c r="B178" s="51" t="s">
        <v>740</v>
      </c>
      <c r="C178" s="55">
        <v>0</v>
      </c>
      <c r="D178" s="51"/>
      <c r="E178" s="51"/>
      <c r="F178" s="55">
        <v>0</v>
      </c>
      <c r="G178" s="51"/>
      <c r="H178" s="55">
        <v>0</v>
      </c>
      <c r="I178" s="51"/>
      <c r="J178" s="51"/>
      <c r="K178" s="51"/>
      <c r="L178" s="51"/>
      <c r="M178" s="51"/>
      <c r="N178" s="51"/>
      <c r="O178" s="54"/>
      <c r="P178" s="43" t="str">
        <f>+VLOOKUP(A178,Marocco_E1!A:C,2,FALSE)</f>
        <v>HONORARIOS (NO DECLARANTES) 10%</v>
      </c>
    </row>
    <row r="179" spans="1:16" ht="12.6" thickBot="1" x14ac:dyDescent="0.3">
      <c r="A179" s="51">
        <v>2365150102</v>
      </c>
      <c r="B179" s="51" t="s">
        <v>741</v>
      </c>
      <c r="C179" s="52">
        <v>977836</v>
      </c>
      <c r="D179" s="55">
        <v>0</v>
      </c>
      <c r="E179" s="55">
        <v>0</v>
      </c>
      <c r="F179" s="55">
        <v>0</v>
      </c>
      <c r="G179" s="55">
        <v>0</v>
      </c>
      <c r="H179" s="55">
        <v>0</v>
      </c>
      <c r="I179" s="55">
        <v>0</v>
      </c>
      <c r="J179" s="55">
        <v>0</v>
      </c>
      <c r="K179" s="55">
        <v>0</v>
      </c>
      <c r="L179" s="55">
        <v>0</v>
      </c>
      <c r="M179" s="55">
        <v>0</v>
      </c>
      <c r="N179" s="55">
        <v>0</v>
      </c>
      <c r="O179" s="53">
        <v>977836</v>
      </c>
      <c r="P179" s="43" t="str">
        <f>+VLOOKUP(A179,Marocco_E1!A:C,2,FALSE)</f>
        <v>HONORARIOS (DECLARANTES) 11%</v>
      </c>
    </row>
    <row r="180" spans="1:16" ht="12.6" thickBot="1" x14ac:dyDescent="0.3">
      <c r="A180" s="51">
        <v>2365250101</v>
      </c>
      <c r="B180" s="51" t="s">
        <v>746</v>
      </c>
      <c r="C180" s="52">
        <v>243110</v>
      </c>
      <c r="D180" s="52">
        <v>165939</v>
      </c>
      <c r="E180" s="52">
        <v>-165939</v>
      </c>
      <c r="F180" s="55">
        <v>0</v>
      </c>
      <c r="G180" s="55">
        <v>0</v>
      </c>
      <c r="H180" s="55">
        <v>0</v>
      </c>
      <c r="I180" s="55">
        <v>0</v>
      </c>
      <c r="J180" s="55">
        <v>0</v>
      </c>
      <c r="K180" s="55">
        <v>0</v>
      </c>
      <c r="L180" s="55">
        <v>0</v>
      </c>
      <c r="M180" s="55">
        <v>0</v>
      </c>
      <c r="N180" s="55">
        <v>0</v>
      </c>
      <c r="O180" s="53">
        <v>243110</v>
      </c>
      <c r="P180" s="43" t="str">
        <f>+VLOOKUP(A180,Marocco_E1!A:C,2,FALSE)</f>
        <v>SERVICIOS GENERALES (DECLARANTES) 4%</v>
      </c>
    </row>
    <row r="181" spans="1:16" ht="12.6" thickBot="1" x14ac:dyDescent="0.3">
      <c r="A181" s="51">
        <v>2365250102</v>
      </c>
      <c r="B181" s="51" t="s">
        <v>747</v>
      </c>
      <c r="C181" s="55">
        <v>0</v>
      </c>
      <c r="D181" s="51"/>
      <c r="E181" s="55">
        <v>0</v>
      </c>
      <c r="F181" s="51"/>
      <c r="G181" s="51"/>
      <c r="H181" s="55">
        <v>0</v>
      </c>
      <c r="I181" s="55">
        <v>0</v>
      </c>
      <c r="J181" s="51"/>
      <c r="K181" s="51"/>
      <c r="L181" s="51"/>
      <c r="M181" s="51"/>
      <c r="N181" s="51"/>
      <c r="O181" s="54"/>
      <c r="P181" s="43" t="str">
        <f>+VLOOKUP(A181,Marocco_E1!A:C,2,FALSE)</f>
        <v>SERVICIOS GENERALES (NO DECLARANTES) 6%</v>
      </c>
    </row>
    <row r="182" spans="1:16" ht="12.6" thickBot="1" x14ac:dyDescent="0.3">
      <c r="A182" s="51">
        <v>2365250103</v>
      </c>
      <c r="B182" s="51" t="s">
        <v>748</v>
      </c>
      <c r="C182" s="55">
        <v>0</v>
      </c>
      <c r="D182" s="55">
        <v>0</v>
      </c>
      <c r="E182" s="55">
        <v>0</v>
      </c>
      <c r="F182" s="55">
        <v>0</v>
      </c>
      <c r="G182" s="55">
        <v>0</v>
      </c>
      <c r="H182" s="55">
        <v>0</v>
      </c>
      <c r="I182" s="55">
        <v>0</v>
      </c>
      <c r="J182" s="55">
        <v>0</v>
      </c>
      <c r="K182" s="55">
        <v>0</v>
      </c>
      <c r="L182" s="51"/>
      <c r="M182" s="51"/>
      <c r="N182" s="51"/>
      <c r="O182" s="54"/>
      <c r="P182" s="43" t="str">
        <f>+VLOOKUP(A182,Marocco_E1!A:C,2,FALSE)</f>
        <v>SERVICIOS DE TRANSPORTE DE CARGA 1%</v>
      </c>
    </row>
    <row r="183" spans="1:16" ht="12.6" thickBot="1" x14ac:dyDescent="0.3">
      <c r="A183" s="51">
        <v>2365300101</v>
      </c>
      <c r="B183" s="51" t="s">
        <v>756</v>
      </c>
      <c r="C183" s="55">
        <v>0</v>
      </c>
      <c r="D183" s="52">
        <v>496095</v>
      </c>
      <c r="E183" s="52">
        <v>-496095</v>
      </c>
      <c r="F183" s="55">
        <v>0</v>
      </c>
      <c r="G183" s="55">
        <v>0</v>
      </c>
      <c r="H183" s="55">
        <v>0</v>
      </c>
      <c r="I183" s="51"/>
      <c r="J183" s="55">
        <v>0</v>
      </c>
      <c r="K183" s="55">
        <v>0</v>
      </c>
      <c r="L183" s="55">
        <v>0</v>
      </c>
      <c r="M183" s="51"/>
      <c r="N183" s="51"/>
      <c r="O183" s="54"/>
      <c r="P183" s="43" t="str">
        <f>+VLOOKUP(A183,Marocco_E1!A:C,2,FALSE)</f>
        <v>ARRENDAMIENTOS DE BIENES MUEBLES 4%</v>
      </c>
    </row>
    <row r="184" spans="1:16" ht="12.6" thickBot="1" x14ac:dyDescent="0.3">
      <c r="A184" s="51">
        <v>2365300103</v>
      </c>
      <c r="B184" s="51" t="s">
        <v>758</v>
      </c>
      <c r="C184" s="55">
        <v>0</v>
      </c>
      <c r="D184" s="51"/>
      <c r="E184" s="51"/>
      <c r="F184" s="55">
        <v>0</v>
      </c>
      <c r="G184" s="51"/>
      <c r="H184" s="51"/>
      <c r="I184" s="51"/>
      <c r="J184" s="51"/>
      <c r="K184" s="51"/>
      <c r="L184" s="51"/>
      <c r="M184" s="51"/>
      <c r="N184" s="51"/>
      <c r="O184" s="54"/>
      <c r="P184" s="43" t="str">
        <f>+VLOOKUP(A184,Marocco_E1!A:C,2,FALSE)</f>
        <v>ARRENDAMIENTOS DE BIENES INMUEBLES NO DECL3,5%</v>
      </c>
    </row>
    <row r="185" spans="1:16" ht="12.6" thickBot="1" x14ac:dyDescent="0.3">
      <c r="A185" s="51">
        <v>2365350101</v>
      </c>
      <c r="B185" s="51" t="s">
        <v>133</v>
      </c>
      <c r="C185" s="52">
        <v>323575.42</v>
      </c>
      <c r="D185" s="55">
        <v>-405.79</v>
      </c>
      <c r="E185" s="55">
        <v>405.79</v>
      </c>
      <c r="F185" s="55">
        <v>0</v>
      </c>
      <c r="G185" s="52">
        <v>4566.24</v>
      </c>
      <c r="H185" s="55">
        <v>0</v>
      </c>
      <c r="I185" s="55">
        <v>0</v>
      </c>
      <c r="J185" s="55">
        <v>0</v>
      </c>
      <c r="K185" s="55">
        <v>0</v>
      </c>
      <c r="L185" s="55">
        <v>0</v>
      </c>
      <c r="M185" s="55">
        <v>0</v>
      </c>
      <c r="N185" s="55">
        <v>0</v>
      </c>
      <c r="O185" s="53">
        <v>319009.18</v>
      </c>
      <c r="P185" s="43" t="str">
        <f>+VLOOKUP(A185,Marocco_E1!A:C,2,FALSE)</f>
        <v>RENDIMIENTOS FINANCIEROS 7%</v>
      </c>
    </row>
    <row r="186" spans="1:16" ht="12.6" thickBot="1" x14ac:dyDescent="0.3">
      <c r="A186" s="51">
        <v>2365400101</v>
      </c>
      <c r="B186" s="51" t="s">
        <v>761</v>
      </c>
      <c r="C186" s="52">
        <v>565909</v>
      </c>
      <c r="D186" s="52">
        <v>10885</v>
      </c>
      <c r="E186" s="52">
        <v>-10885</v>
      </c>
      <c r="F186" s="55">
        <v>0</v>
      </c>
      <c r="G186" s="52">
        <v>15290</v>
      </c>
      <c r="H186" s="52">
        <v>-15290</v>
      </c>
      <c r="I186" s="55">
        <v>0</v>
      </c>
      <c r="J186" s="55">
        <v>0</v>
      </c>
      <c r="K186" s="55">
        <v>0</v>
      </c>
      <c r="L186" s="55">
        <v>0</v>
      </c>
      <c r="M186" s="55">
        <v>0</v>
      </c>
      <c r="N186" s="55">
        <v>0</v>
      </c>
      <c r="O186" s="53">
        <v>565909</v>
      </c>
      <c r="P186" s="43" t="str">
        <f>+VLOOKUP(A186,Marocco_E1!A:C,2,FALSE)</f>
        <v>COMPRAS GENERALES (DECLARANTES) 2,5%</v>
      </c>
    </row>
    <row r="187" spans="1:16" ht="12.6" thickBot="1" x14ac:dyDescent="0.3">
      <c r="A187" s="51">
        <v>2365400102</v>
      </c>
      <c r="B187" s="51" t="s">
        <v>762</v>
      </c>
      <c r="C187" s="55">
        <v>0</v>
      </c>
      <c r="D187" s="51"/>
      <c r="E187" s="55">
        <v>0</v>
      </c>
      <c r="F187" s="55">
        <v>0</v>
      </c>
      <c r="G187" s="55">
        <v>0</v>
      </c>
      <c r="H187" s="51"/>
      <c r="I187" s="51"/>
      <c r="J187" s="51"/>
      <c r="K187" s="51"/>
      <c r="L187" s="51"/>
      <c r="M187" s="51"/>
      <c r="N187" s="51"/>
      <c r="O187" s="54"/>
      <c r="P187" s="43" t="str">
        <f>+VLOOKUP(A187,Marocco_E1!A:C,2,FALSE)</f>
        <v>COMPRAS GENERALES (NO DECLARANTES) 3,5%</v>
      </c>
    </row>
    <row r="188" spans="1:16" ht="12.6" thickBot="1" x14ac:dyDescent="0.3">
      <c r="A188" s="51">
        <v>2365400103</v>
      </c>
      <c r="B188" s="51" t="s">
        <v>763</v>
      </c>
      <c r="C188" s="55">
        <v>0</v>
      </c>
      <c r="D188" s="55">
        <v>0</v>
      </c>
      <c r="E188" s="51"/>
      <c r="F188" s="51"/>
      <c r="G188" s="51"/>
      <c r="H188" s="51"/>
      <c r="I188" s="51"/>
      <c r="J188" s="51"/>
      <c r="K188" s="51"/>
      <c r="L188" s="51"/>
      <c r="M188" s="55">
        <v>0</v>
      </c>
      <c r="N188" s="51"/>
      <c r="O188" s="54"/>
      <c r="P188" s="43" t="str">
        <f>+VLOOKUP(A188,Marocco_E1!A:C,2,FALSE)</f>
        <v>COMPRAS DE COMBUSTIBLES DERIL PETROLEO 0,1%</v>
      </c>
    </row>
    <row r="189" spans="1:16" ht="12.6" thickBot="1" x14ac:dyDescent="0.3">
      <c r="A189" s="51">
        <v>2365400104</v>
      </c>
      <c r="B189" s="51" t="s">
        <v>1396</v>
      </c>
      <c r="C189" s="52">
        <v>226611</v>
      </c>
      <c r="D189" s="55">
        <v>0</v>
      </c>
      <c r="E189" s="55">
        <v>0</v>
      </c>
      <c r="F189" s="55">
        <v>0</v>
      </c>
      <c r="G189" s="55">
        <v>0</v>
      </c>
      <c r="H189" s="55">
        <v>0</v>
      </c>
      <c r="I189" s="55">
        <v>0</v>
      </c>
      <c r="J189" s="55">
        <v>0</v>
      </c>
      <c r="K189" s="55">
        <v>0</v>
      </c>
      <c r="L189" s="55">
        <v>0</v>
      </c>
      <c r="M189" s="55">
        <v>0</v>
      </c>
      <c r="N189" s="55">
        <v>0</v>
      </c>
      <c r="O189" s="53">
        <v>226611</v>
      </c>
      <c r="P189" s="43" t="str">
        <f>+VLOOKUP(A189,Marocco_E1!A:C,2,FALSE)</f>
        <v>COMPRAS CONTRATOS DE CONSTRUCCION 2%</v>
      </c>
    </row>
    <row r="190" spans="1:16" ht="12.6" thickBot="1" x14ac:dyDescent="0.3">
      <c r="A190" s="51">
        <v>2365700101</v>
      </c>
      <c r="B190" s="51" t="s">
        <v>772</v>
      </c>
      <c r="C190" s="55">
        <v>0</v>
      </c>
      <c r="D190" s="51"/>
      <c r="E190" s="51"/>
      <c r="F190" s="55">
        <v>0</v>
      </c>
      <c r="G190" s="51"/>
      <c r="H190" s="51"/>
      <c r="I190" s="51"/>
      <c r="J190" s="55">
        <v>0</v>
      </c>
      <c r="K190" s="55">
        <v>0</v>
      </c>
      <c r="L190" s="51"/>
      <c r="M190" s="51"/>
      <c r="N190" s="51"/>
      <c r="O190" s="54"/>
      <c r="P190" s="43" t="str">
        <f>+VLOOKUP(A190,Marocco_E1!A:C,2,FALSE)</f>
        <v>OTROS INGRESOS TRIBUTARIOS (DECLARANTES) 2,5%</v>
      </c>
    </row>
    <row r="191" spans="1:16" ht="12.6" thickBot="1" x14ac:dyDescent="0.3">
      <c r="A191" s="51">
        <v>2365750101</v>
      </c>
      <c r="B191" s="51" t="s">
        <v>775</v>
      </c>
      <c r="C191" s="55">
        <v>0</v>
      </c>
      <c r="D191" s="55">
        <v>0</v>
      </c>
      <c r="E191" s="55">
        <v>0</v>
      </c>
      <c r="F191" s="55">
        <v>0</v>
      </c>
      <c r="G191" s="55">
        <v>0</v>
      </c>
      <c r="H191" s="55">
        <v>0</v>
      </c>
      <c r="I191" s="55">
        <v>0</v>
      </c>
      <c r="J191" s="55">
        <v>0</v>
      </c>
      <c r="K191" s="55">
        <v>0</v>
      </c>
      <c r="L191" s="55">
        <v>0</v>
      </c>
      <c r="M191" s="55">
        <v>0</v>
      </c>
      <c r="N191" s="55">
        <v>0</v>
      </c>
      <c r="O191" s="54"/>
      <c r="P191" s="43" t="str">
        <f>+VLOOKUP(A191,Marocco_E1!A:C,2,FALSE)</f>
        <v>AUTORRETENCION RENTA 0.8%</v>
      </c>
    </row>
    <row r="192" spans="1:16" ht="12.6" thickBot="1" x14ac:dyDescent="0.3">
      <c r="A192" s="51">
        <v>2367010101</v>
      </c>
      <c r="B192" s="51" t="s">
        <v>780</v>
      </c>
      <c r="C192" s="52">
        <v>563933</v>
      </c>
      <c r="D192" s="55">
        <v>0</v>
      </c>
      <c r="E192" s="55">
        <v>0</v>
      </c>
      <c r="F192" s="55">
        <v>0</v>
      </c>
      <c r="G192" s="52">
        <v>-281846</v>
      </c>
      <c r="H192" s="52">
        <v>281846</v>
      </c>
      <c r="I192" s="55">
        <v>0</v>
      </c>
      <c r="J192" s="55">
        <v>0</v>
      </c>
      <c r="K192" s="55">
        <v>0</v>
      </c>
      <c r="L192" s="55">
        <v>0</v>
      </c>
      <c r="M192" s="55">
        <v>0</v>
      </c>
      <c r="N192" s="55">
        <v>0</v>
      </c>
      <c r="O192" s="53">
        <v>563933</v>
      </c>
      <c r="P192" s="43" t="str">
        <f>+VLOOKUP(A192,Marocco_E1!A:C,2,FALSE)</f>
        <v>RTE IVA COMPRAS 15% DEL 19%</v>
      </c>
    </row>
    <row r="193" spans="1:16" ht="12.6" thickBot="1" x14ac:dyDescent="0.3">
      <c r="A193" s="51">
        <v>2367010102</v>
      </c>
      <c r="B193" s="51" t="s">
        <v>781</v>
      </c>
      <c r="C193" s="52">
        <v>456827</v>
      </c>
      <c r="D193" s="52">
        <v>349043</v>
      </c>
      <c r="E193" s="52">
        <v>-346325</v>
      </c>
      <c r="F193" s="52">
        <v>-2718</v>
      </c>
      <c r="G193" s="55">
        <v>0</v>
      </c>
      <c r="H193" s="55">
        <v>0</v>
      </c>
      <c r="I193" s="55">
        <v>0</v>
      </c>
      <c r="J193" s="55">
        <v>0</v>
      </c>
      <c r="K193" s="55">
        <v>0</v>
      </c>
      <c r="L193" s="55">
        <v>0</v>
      </c>
      <c r="M193" s="55">
        <v>0</v>
      </c>
      <c r="N193" s="55">
        <v>0</v>
      </c>
      <c r="O193" s="53">
        <v>456827</v>
      </c>
      <c r="P193" s="43" t="str">
        <f>+VLOOKUP(A193,Marocco_E1!A:C,2,FALSE)</f>
        <v>RTE IVA SERVICIOS 15% DEL 19%</v>
      </c>
    </row>
    <row r="194" spans="1:16" ht="12.6" thickBot="1" x14ac:dyDescent="0.3">
      <c r="A194" s="51">
        <v>2368010101</v>
      </c>
      <c r="B194" s="51" t="s">
        <v>786</v>
      </c>
      <c r="C194" s="52">
        <v>152765</v>
      </c>
      <c r="D194" s="52">
        <v>2242138</v>
      </c>
      <c r="E194" s="52">
        <v>-2242138</v>
      </c>
      <c r="F194" s="52">
        <v>4100499</v>
      </c>
      <c r="G194" s="52">
        <v>-4100498</v>
      </c>
      <c r="H194" s="52">
        <v>828696</v>
      </c>
      <c r="I194" s="52">
        <v>-828697</v>
      </c>
      <c r="J194" s="55">
        <v>0</v>
      </c>
      <c r="K194" s="55">
        <v>0</v>
      </c>
      <c r="L194" s="52">
        <v>1296587</v>
      </c>
      <c r="M194" s="52">
        <v>-1654089</v>
      </c>
      <c r="N194" s="52">
        <v>430953</v>
      </c>
      <c r="O194" s="53">
        <v>79314</v>
      </c>
      <c r="P194" s="43" t="str">
        <f>+VLOOKUP(A194,Marocco_E1!A:C,2,FALSE)</f>
        <v>RETEICA CONSTRUCCION ENVIGADO 7X1000</v>
      </c>
    </row>
    <row r="195" spans="1:16" ht="12.6" thickBot="1" x14ac:dyDescent="0.3">
      <c r="A195" s="51">
        <v>2368010102</v>
      </c>
      <c r="B195" s="51" t="s">
        <v>787</v>
      </c>
      <c r="C195" s="52">
        <v>152062</v>
      </c>
      <c r="D195" s="52">
        <v>459144</v>
      </c>
      <c r="E195" s="52">
        <v>-458381</v>
      </c>
      <c r="F195" s="52">
        <v>813967</v>
      </c>
      <c r="G195" s="52">
        <v>-813968</v>
      </c>
      <c r="H195" s="52">
        <v>1166245</v>
      </c>
      <c r="I195" s="52">
        <v>-1167007</v>
      </c>
      <c r="J195" s="55">
        <v>0</v>
      </c>
      <c r="K195" s="55">
        <v>0</v>
      </c>
      <c r="L195" s="52">
        <v>190199</v>
      </c>
      <c r="M195" s="52">
        <v>-190199</v>
      </c>
      <c r="N195" s="52">
        <v>98640</v>
      </c>
      <c r="O195" s="53">
        <v>53422</v>
      </c>
      <c r="P195" s="43" t="str">
        <f>+VLOOKUP(A195,Marocco_E1!A:C,2,FALSE)</f>
        <v>RETEICA SERVICIOS ENVIGADO 8X1000</v>
      </c>
    </row>
    <row r="196" spans="1:16" ht="12.6" thickBot="1" x14ac:dyDescent="0.3">
      <c r="A196" s="51">
        <v>2368010105</v>
      </c>
      <c r="B196" s="51" t="s">
        <v>790</v>
      </c>
      <c r="C196" s="55">
        <v>0</v>
      </c>
      <c r="D196" s="52">
        <v>2680</v>
      </c>
      <c r="E196" s="52">
        <v>-2680</v>
      </c>
      <c r="F196" s="52">
        <v>265881</v>
      </c>
      <c r="G196" s="52">
        <v>-265880</v>
      </c>
      <c r="H196" s="51"/>
      <c r="I196" s="55">
        <v>-1</v>
      </c>
      <c r="J196" s="55">
        <v>0</v>
      </c>
      <c r="K196" s="55">
        <v>0</v>
      </c>
      <c r="L196" s="51"/>
      <c r="M196" s="51"/>
      <c r="N196" s="51"/>
      <c r="O196" s="54"/>
      <c r="P196" s="43" t="str">
        <f>+VLOOKUP(A196,Marocco_E1!A:C,2,FALSE)</f>
        <v>RETEICA TRANSPORTE ENVIGADO 10X1000</v>
      </c>
    </row>
    <row r="197" spans="1:16" ht="12.6" thickBot="1" x14ac:dyDescent="0.3">
      <c r="A197" s="51">
        <v>2368010106</v>
      </c>
      <c r="B197" s="51" t="s">
        <v>1397</v>
      </c>
      <c r="C197" s="55">
        <v>0</v>
      </c>
      <c r="D197" s="52">
        <v>131944</v>
      </c>
      <c r="E197" s="52">
        <v>-131944</v>
      </c>
      <c r="F197" s="52">
        <v>10069</v>
      </c>
      <c r="G197" s="52">
        <v>-10069</v>
      </c>
      <c r="H197" s="52">
        <v>28780</v>
      </c>
      <c r="I197" s="52">
        <v>-28780</v>
      </c>
      <c r="J197" s="55">
        <v>0</v>
      </c>
      <c r="K197" s="55">
        <v>0</v>
      </c>
      <c r="L197" s="52">
        <v>1450</v>
      </c>
      <c r="M197" s="52">
        <v>-1450</v>
      </c>
      <c r="N197" s="51"/>
      <c r="O197" s="54"/>
      <c r="P197" s="43" t="str">
        <f>+VLOOKUP(A197,Marocco_E1!A:C,2,FALSE)</f>
        <v>RETEICA ARRENDAMIENTO ENVIGADO 10X1000</v>
      </c>
    </row>
    <row r="198" spans="1:16" ht="12.6" thickBot="1" x14ac:dyDescent="0.3">
      <c r="A198" s="51">
        <v>2368010201</v>
      </c>
      <c r="B198" s="51" t="s">
        <v>793</v>
      </c>
      <c r="C198" s="52">
        <v>66656</v>
      </c>
      <c r="D198" s="52">
        <v>172318</v>
      </c>
      <c r="E198" s="52">
        <v>-159665</v>
      </c>
      <c r="F198" s="55">
        <v>0</v>
      </c>
      <c r="G198" s="52">
        <v>-12653</v>
      </c>
      <c r="H198" s="52">
        <v>3394</v>
      </c>
      <c r="I198" s="52">
        <v>-3394</v>
      </c>
      <c r="J198" s="55">
        <v>0</v>
      </c>
      <c r="K198" s="55">
        <v>0</v>
      </c>
      <c r="L198" s="52">
        <v>58382</v>
      </c>
      <c r="M198" s="52">
        <v>-58380</v>
      </c>
      <c r="N198" s="52">
        <v>48241</v>
      </c>
      <c r="O198" s="53">
        <v>18413</v>
      </c>
      <c r="P198" s="43" t="str">
        <f>+VLOOKUP(A198,Marocco_E1!A:C,2,FALSE)</f>
        <v>RETEICA SERVICIOS MEDELLIN 2X1000</v>
      </c>
    </row>
    <row r="199" spans="1:16" ht="12.6" thickBot="1" x14ac:dyDescent="0.3">
      <c r="A199" s="51">
        <v>2368010607</v>
      </c>
      <c r="B199" s="51" t="s">
        <v>1379</v>
      </c>
      <c r="C199" s="55">
        <v>0</v>
      </c>
      <c r="D199" s="55">
        <v>-416</v>
      </c>
      <c r="E199" s="55">
        <v>416</v>
      </c>
      <c r="F199" s="51"/>
      <c r="G199" s="51"/>
      <c r="H199" s="51"/>
      <c r="I199" s="51"/>
      <c r="J199" s="51"/>
      <c r="K199" s="51"/>
      <c r="L199" s="51"/>
      <c r="M199" s="51"/>
      <c r="N199" s="51"/>
      <c r="O199" s="54"/>
      <c r="P199" s="43" t="str">
        <f>+VLOOKUP(A199,Marocco_E1!A:C,2,FALSE)</f>
        <v>RETEICA COMERCIALES 8x1000</v>
      </c>
    </row>
    <row r="200" spans="1:16" ht="12.6" thickBot="1" x14ac:dyDescent="0.3">
      <c r="A200" s="51">
        <v>2408010103</v>
      </c>
      <c r="B200" s="51" t="s">
        <v>832</v>
      </c>
      <c r="C200" s="55">
        <v>0</v>
      </c>
      <c r="D200" s="51"/>
      <c r="E200" s="51"/>
      <c r="F200" s="52">
        <v>5796</v>
      </c>
      <c r="G200" s="52">
        <v>-5796</v>
      </c>
      <c r="H200" s="51"/>
      <c r="I200" s="51"/>
      <c r="J200" s="51"/>
      <c r="K200" s="51"/>
      <c r="L200" s="51"/>
      <c r="M200" s="51"/>
      <c r="N200" s="51"/>
      <c r="O200" s="54"/>
      <c r="P200" s="43" t="str">
        <f>+VLOOKUP(A200,Marocco_E1!A:C,2,FALSE)</f>
        <v>IVA VENTAS 19% AUI 4%</v>
      </c>
    </row>
    <row r="201" spans="1:16" ht="12.6" thickBot="1" x14ac:dyDescent="0.3">
      <c r="A201" s="51">
        <v>2805050101</v>
      </c>
      <c r="B201" s="51" t="s">
        <v>864</v>
      </c>
      <c r="C201" s="52">
        <v>-6149906679</v>
      </c>
      <c r="D201" s="52">
        <v>-1919262427</v>
      </c>
      <c r="E201" s="52">
        <v>-359308875</v>
      </c>
      <c r="F201" s="52">
        <v>438136671</v>
      </c>
      <c r="G201" s="52">
        <v>-32519283</v>
      </c>
      <c r="H201" s="52">
        <v>-16512787</v>
      </c>
      <c r="I201" s="52">
        <v>93190955</v>
      </c>
      <c r="J201" s="52">
        <v>-845107930</v>
      </c>
      <c r="K201" s="52">
        <v>-857630918</v>
      </c>
      <c r="L201" s="52">
        <v>-2633281997</v>
      </c>
      <c r="M201" s="52">
        <v>6280950</v>
      </c>
      <c r="N201" s="52">
        <v>-108323200</v>
      </c>
      <c r="O201" s="53">
        <v>84432162</v>
      </c>
      <c r="P201" s="43" t="str">
        <f>+VLOOKUP(A201,Marocco_E1!A:C,2,FALSE)</f>
        <v>PROMITENTES INMUEBLES NUEVOS</v>
      </c>
    </row>
    <row r="202" spans="1:16" ht="12.6" thickBot="1" x14ac:dyDescent="0.3">
      <c r="A202" s="51">
        <v>2805050102</v>
      </c>
      <c r="B202" s="51" t="s">
        <v>865</v>
      </c>
      <c r="C202" s="55">
        <v>0</v>
      </c>
      <c r="D202" s="51"/>
      <c r="E202" s="51"/>
      <c r="F202" s="55">
        <v>0</v>
      </c>
      <c r="G202" s="51"/>
      <c r="H202" s="51"/>
      <c r="I202" s="51"/>
      <c r="J202" s="51"/>
      <c r="K202" s="51"/>
      <c r="L202" s="51"/>
      <c r="M202" s="51"/>
      <c r="N202" s="51"/>
      <c r="O202" s="54"/>
      <c r="P202" s="43" t="str">
        <f>+VLOOKUP(A202,Marocco_E1!A:C,2,FALSE)</f>
        <v>REFORMAS</v>
      </c>
    </row>
    <row r="203" spans="1:16" ht="12.6" thickBot="1" x14ac:dyDescent="0.3">
      <c r="A203" s="51">
        <v>2805050104</v>
      </c>
      <c r="B203" s="51" t="s">
        <v>469</v>
      </c>
      <c r="C203" s="52">
        <v>22743438</v>
      </c>
      <c r="D203" s="51"/>
      <c r="E203" s="51"/>
      <c r="F203" s="52">
        <v>18174863</v>
      </c>
      <c r="G203" s="52">
        <v>-105523</v>
      </c>
      <c r="H203" s="52">
        <v>974474</v>
      </c>
      <c r="I203" s="52">
        <v>4889105</v>
      </c>
      <c r="J203" s="52">
        <v>-5858031</v>
      </c>
      <c r="K203" s="52">
        <v>-49924</v>
      </c>
      <c r="L203" s="52">
        <v>5180935</v>
      </c>
      <c r="M203" s="52">
        <v>-4577513</v>
      </c>
      <c r="N203" s="52">
        <v>4115035</v>
      </c>
      <c r="O203" s="56">
        <v>17</v>
      </c>
      <c r="P203" s="43" t="str">
        <f>+VLOOKUP(A203,Marocco_E1!A:C,2,FALSE)</f>
        <v>GASTOS LEGALES</v>
      </c>
    </row>
    <row r="204" spans="1:16" ht="12.6" thickBot="1" x14ac:dyDescent="0.3">
      <c r="A204" s="51">
        <v>2805050105</v>
      </c>
      <c r="B204" s="51" t="s">
        <v>867</v>
      </c>
      <c r="C204" s="52">
        <v>-332001</v>
      </c>
      <c r="D204" s="52">
        <v>-332000</v>
      </c>
      <c r="E204" s="51"/>
      <c r="F204" s="51"/>
      <c r="G204" s="51"/>
      <c r="H204" s="52">
        <v>-99826</v>
      </c>
      <c r="I204" s="51"/>
      <c r="J204" s="51"/>
      <c r="K204" s="51"/>
      <c r="L204" s="52">
        <v>99825</v>
      </c>
      <c r="M204" s="51"/>
      <c r="N204" s="51"/>
      <c r="O204" s="54"/>
      <c r="P204" s="43" t="str">
        <f>+VLOOKUP(A204,Marocco_E1!A:C,2,FALSE)</f>
        <v>DESCUENTOS</v>
      </c>
    </row>
    <row r="205" spans="1:16" ht="12.6" thickBot="1" x14ac:dyDescent="0.3">
      <c r="A205" s="51">
        <v>2805050106</v>
      </c>
      <c r="B205" s="51" t="s">
        <v>857</v>
      </c>
      <c r="C205" s="52">
        <v>-3806134</v>
      </c>
      <c r="D205" s="52">
        <v>-223330</v>
      </c>
      <c r="E205" s="52">
        <v>7593231</v>
      </c>
      <c r="F205" s="52">
        <v>-7733101</v>
      </c>
      <c r="G205" s="52">
        <v>1230065</v>
      </c>
      <c r="H205" s="52">
        <v>-4672999</v>
      </c>
      <c r="I205" s="51"/>
      <c r="J205" s="51"/>
      <c r="K205" s="51"/>
      <c r="L205" s="51"/>
      <c r="M205" s="51"/>
      <c r="N205" s="51"/>
      <c r="O205" s="54"/>
      <c r="P205" s="43" t="str">
        <f>+VLOOKUP(A205,Marocco_E1!A:C,2,FALSE)</f>
        <v>INTERESES</v>
      </c>
    </row>
    <row r="206" spans="1:16" ht="12.6" thickBot="1" x14ac:dyDescent="0.3">
      <c r="A206" s="51">
        <v>2805950101</v>
      </c>
      <c r="B206" s="51" t="s">
        <v>873</v>
      </c>
      <c r="C206" s="52">
        <v>29000000</v>
      </c>
      <c r="D206" s="51"/>
      <c r="E206" s="52">
        <v>30000000</v>
      </c>
      <c r="F206" s="51"/>
      <c r="G206" s="51"/>
      <c r="H206" s="51"/>
      <c r="I206" s="51"/>
      <c r="J206" s="51"/>
      <c r="K206" s="51"/>
      <c r="L206" s="52">
        <v>-1000000</v>
      </c>
      <c r="M206" s="51"/>
      <c r="N206" s="51"/>
      <c r="O206" s="54"/>
      <c r="P206" s="43" t="str">
        <f>+VLOOKUP(A206,Marocco_E1!A:C,2,FALSE)</f>
        <v>CONSIGNACIONES POR IDENTIFICAR</v>
      </c>
    </row>
    <row r="207" spans="1:16" ht="12.6" thickBot="1" x14ac:dyDescent="0.3">
      <c r="A207" s="51">
        <v>2805990101</v>
      </c>
      <c r="B207" s="51" t="s">
        <v>874</v>
      </c>
      <c r="C207" s="52">
        <v>-16068457929</v>
      </c>
      <c r="D207" s="52">
        <v>2613777769</v>
      </c>
      <c r="E207" s="52">
        <v>1164194674</v>
      </c>
      <c r="F207" s="52">
        <v>-370613979</v>
      </c>
      <c r="G207" s="52">
        <v>-9129864328</v>
      </c>
      <c r="H207" s="52">
        <v>-10236126944</v>
      </c>
      <c r="I207" s="52">
        <v>3592481519</v>
      </c>
      <c r="J207" s="52">
        <v>3773054104</v>
      </c>
      <c r="K207" s="52">
        <v>-780012458</v>
      </c>
      <c r="L207" s="52">
        <v>1987618729</v>
      </c>
      <c r="M207" s="52">
        <v>-1759061114</v>
      </c>
      <c r="N207" s="52">
        <v>-371992975</v>
      </c>
      <c r="O207" s="53">
        <v>-6551912926</v>
      </c>
      <c r="P207" s="43" t="str">
        <f>+VLOOKUP(A207,Marocco_E1!A:C,2,FALSE)</f>
        <v>APORTES EN DINEROS FIDEICOMITENTES PA</v>
      </c>
    </row>
    <row r="208" spans="1:16" ht="12.6" thickBot="1" x14ac:dyDescent="0.3">
      <c r="A208" s="51">
        <v>2805990103</v>
      </c>
      <c r="B208" s="51" t="s">
        <v>875</v>
      </c>
      <c r="C208" s="52">
        <v>-207612</v>
      </c>
      <c r="D208" s="52">
        <v>-207612</v>
      </c>
      <c r="E208" s="51"/>
      <c r="F208" s="51"/>
      <c r="G208" s="51"/>
      <c r="H208" s="51"/>
      <c r="I208" s="51"/>
      <c r="J208" s="51"/>
      <c r="K208" s="51"/>
      <c r="L208" s="51"/>
      <c r="M208" s="51"/>
      <c r="N208" s="51"/>
      <c r="O208" s="54"/>
      <c r="P208" s="43" t="str">
        <f>+VLOOKUP(A208,Marocco_E1!A:C,2,FALSE)</f>
        <v>DESCUENTOS PA</v>
      </c>
    </row>
    <row r="209" spans="1:16" ht="12.6" thickBot="1" x14ac:dyDescent="0.3">
      <c r="A209" s="51">
        <v>2805990104</v>
      </c>
      <c r="B209" s="51" t="s">
        <v>876</v>
      </c>
      <c r="C209" s="52">
        <v>-7034891</v>
      </c>
      <c r="D209" s="52">
        <v>1286500</v>
      </c>
      <c r="E209" s="51"/>
      <c r="F209" s="52">
        <v>-1917831</v>
      </c>
      <c r="G209" s="52">
        <v>-5273030</v>
      </c>
      <c r="H209" s="51"/>
      <c r="I209" s="52">
        <v>-1130530</v>
      </c>
      <c r="J209" s="51"/>
      <c r="K209" s="51"/>
      <c r="L209" s="55">
        <v>0</v>
      </c>
      <c r="M209" s="51"/>
      <c r="N209" s="51"/>
      <c r="O209" s="54"/>
      <c r="P209" s="43" t="str">
        <f>+VLOOKUP(A209,Marocco_E1!A:C,2,FALSE)</f>
        <v>INTERESES PA</v>
      </c>
    </row>
    <row r="210" spans="1:16" ht="12.6" thickBot="1" x14ac:dyDescent="0.3">
      <c r="A210" s="51">
        <v>2805990105</v>
      </c>
      <c r="B210" s="51" t="s">
        <v>1303</v>
      </c>
      <c r="C210" s="52">
        <v>1213062288</v>
      </c>
      <c r="D210" s="51"/>
      <c r="E210" s="51"/>
      <c r="F210" s="51"/>
      <c r="G210" s="51"/>
      <c r="H210" s="51"/>
      <c r="I210" s="51"/>
      <c r="J210" s="51"/>
      <c r="K210" s="52">
        <v>90000000</v>
      </c>
      <c r="L210" s="51"/>
      <c r="M210" s="52">
        <v>1123062288</v>
      </c>
      <c r="N210" s="51"/>
      <c r="O210" s="54"/>
      <c r="P210" s="43" t="str">
        <f>+VLOOKUP(A210,Marocco_E1!A:C,2,FALSE)</f>
        <v>APORTE DEL FIDEICOMITENTE</v>
      </c>
    </row>
    <row r="211" spans="1:16" ht="12.6" thickBot="1" x14ac:dyDescent="0.3">
      <c r="A211" s="51">
        <v>2810200101</v>
      </c>
      <c r="B211" s="51" t="s">
        <v>879</v>
      </c>
      <c r="C211" s="52">
        <v>-5594569999</v>
      </c>
      <c r="D211" s="52">
        <v>310000000</v>
      </c>
      <c r="E211" s="51"/>
      <c r="F211" s="52">
        <v>1461380000</v>
      </c>
      <c r="G211" s="51"/>
      <c r="H211" s="51"/>
      <c r="I211" s="51"/>
      <c r="J211" s="52">
        <v>1819000000</v>
      </c>
      <c r="K211" s="52">
        <v>-2937710000</v>
      </c>
      <c r="L211" s="52">
        <v>2430760000</v>
      </c>
      <c r="M211" s="52">
        <v>2139000000</v>
      </c>
      <c r="N211" s="52">
        <v>-11879999999</v>
      </c>
      <c r="O211" s="53">
        <v>1063000000</v>
      </c>
      <c r="P211" s="43" t="str">
        <f>+VLOOKUP(A211,Marocco_E1!A:C,2,FALSE)</f>
        <v>ANTICIPOS RESTITUCION DE APORTES PA</v>
      </c>
    </row>
    <row r="212" spans="1:16" ht="12.6" thickBot="1" x14ac:dyDescent="0.3">
      <c r="A212" s="51">
        <v>2825050101</v>
      </c>
      <c r="B212" s="51" t="s">
        <v>888</v>
      </c>
      <c r="C212" s="52">
        <v>-162230915</v>
      </c>
      <c r="D212" s="52">
        <v>-17501519</v>
      </c>
      <c r="E212" s="52">
        <v>24197871</v>
      </c>
      <c r="F212" s="52">
        <v>27655038</v>
      </c>
      <c r="G212" s="52">
        <v>10992587</v>
      </c>
      <c r="H212" s="52">
        <v>5199782</v>
      </c>
      <c r="I212" s="52">
        <v>20105398</v>
      </c>
      <c r="J212" s="52">
        <v>7255703</v>
      </c>
      <c r="K212" s="52">
        <v>-9371168</v>
      </c>
      <c r="L212" s="52">
        <v>-4324263</v>
      </c>
      <c r="M212" s="52">
        <v>10741965</v>
      </c>
      <c r="N212" s="52">
        <v>-175593488</v>
      </c>
      <c r="O212" s="53">
        <v>-61588821</v>
      </c>
      <c r="P212" s="43" t="str">
        <f>+VLOOKUP(A212,Marocco_E1!A:C,2,FALSE)</f>
        <v>CUMPLIMIENTO OBLIGACIONES LABORALES</v>
      </c>
    </row>
    <row r="213" spans="1:16" ht="12.6" thickBot="1" x14ac:dyDescent="0.3">
      <c r="A213" s="51">
        <v>4130100102</v>
      </c>
      <c r="B213" s="51" t="s">
        <v>865</v>
      </c>
      <c r="C213" s="52">
        <v>732196</v>
      </c>
      <c r="D213" s="51"/>
      <c r="E213" s="51"/>
      <c r="F213" s="52">
        <v>732196</v>
      </c>
      <c r="G213" s="51"/>
      <c r="H213" s="51"/>
      <c r="I213" s="51"/>
      <c r="J213" s="51"/>
      <c r="K213" s="51"/>
      <c r="L213" s="51"/>
      <c r="M213" s="51"/>
      <c r="N213" s="51"/>
      <c r="O213" s="54"/>
      <c r="P213" s="43" t="str">
        <f>+VLOOKUP(A213,Marocco_E1!A:C,2,FALSE)</f>
        <v>REFORMAS</v>
      </c>
    </row>
    <row r="214" spans="1:16" ht="12.6" thickBot="1" x14ac:dyDescent="0.3">
      <c r="A214" s="51">
        <v>4130100170</v>
      </c>
      <c r="B214" s="51" t="s">
        <v>940</v>
      </c>
      <c r="C214" s="52">
        <v>30508</v>
      </c>
      <c r="D214" s="51"/>
      <c r="E214" s="51"/>
      <c r="F214" s="52">
        <v>30508</v>
      </c>
      <c r="G214" s="51"/>
      <c r="H214" s="51"/>
      <c r="I214" s="51"/>
      <c r="J214" s="51"/>
      <c r="K214" s="51"/>
      <c r="L214" s="51"/>
      <c r="M214" s="51"/>
      <c r="N214" s="51"/>
      <c r="O214" s="54"/>
      <c r="P214" s="43" t="str">
        <f>+VLOOKUP(A214,Marocco_E1!A:C,2,FALSE)</f>
        <v>AIU REFORMAS</v>
      </c>
    </row>
    <row r="215" spans="1:16" ht="12.6" thickBot="1" x14ac:dyDescent="0.3">
      <c r="A215" s="51">
        <v>4130109901</v>
      </c>
      <c r="B215" s="51" t="s">
        <v>946</v>
      </c>
      <c r="C215" s="52">
        <v>43392517201</v>
      </c>
      <c r="D215" s="51"/>
      <c r="E215" s="51"/>
      <c r="F215" s="52">
        <v>1047115177</v>
      </c>
      <c r="G215" s="52">
        <v>10316114007</v>
      </c>
      <c r="H215" s="52">
        <v>14067196987</v>
      </c>
      <c r="I215" s="52">
        <v>3476768064</v>
      </c>
      <c r="J215" s="52">
        <v>841155181</v>
      </c>
      <c r="K215" s="52">
        <v>2776690325</v>
      </c>
      <c r="L215" s="52">
        <v>1602412788</v>
      </c>
      <c r="M215" s="52">
        <v>1758885319</v>
      </c>
      <c r="N215" s="52">
        <v>427693415</v>
      </c>
      <c r="O215" s="53">
        <v>7078485938</v>
      </c>
      <c r="P215" s="43" t="str">
        <f>+VLOOKUP(A215,Marocco_E1!A:C,2,FALSE)</f>
        <v>TRASFERENCIA DE DERECHOS PA</v>
      </c>
    </row>
    <row r="216" spans="1:16" ht="12.6" thickBot="1" x14ac:dyDescent="0.3">
      <c r="A216" s="51">
        <v>4130959901</v>
      </c>
      <c r="B216" s="51" t="s">
        <v>953</v>
      </c>
      <c r="C216" s="52">
        <v>31241505.420000002</v>
      </c>
      <c r="D216" s="52">
        <v>4926430</v>
      </c>
      <c r="E216" s="51"/>
      <c r="F216" s="52">
        <v>3693477.56</v>
      </c>
      <c r="G216" s="52">
        <v>1845529</v>
      </c>
      <c r="H216" s="52">
        <v>2862769</v>
      </c>
      <c r="I216" s="52">
        <v>1964206</v>
      </c>
      <c r="J216" s="52">
        <v>419688</v>
      </c>
      <c r="K216" s="52">
        <v>2067613</v>
      </c>
      <c r="L216" s="52">
        <v>2091863.88</v>
      </c>
      <c r="M216" s="52">
        <v>1773142</v>
      </c>
      <c r="N216" s="52">
        <v>1421673.98</v>
      </c>
      <c r="O216" s="53">
        <v>8175113</v>
      </c>
      <c r="P216" s="43" t="str">
        <f>+VLOOKUP(A216,Marocco_E1!A:C,2,FALSE)</f>
        <v>POR INCREMENTO VALOR DEL MERCADO PA</v>
      </c>
    </row>
    <row r="217" spans="1:16" ht="12.6" thickBot="1" x14ac:dyDescent="0.3">
      <c r="A217" s="51">
        <v>4130959902</v>
      </c>
      <c r="B217" s="51" t="s">
        <v>954</v>
      </c>
      <c r="C217" s="52">
        <v>33272921.25</v>
      </c>
      <c r="D217" s="52">
        <v>223893</v>
      </c>
      <c r="E217" s="51"/>
      <c r="F217" s="52">
        <v>10882095.369999999</v>
      </c>
      <c r="G217" s="52">
        <v>237185</v>
      </c>
      <c r="H217" s="52">
        <v>167587</v>
      </c>
      <c r="I217" s="52">
        <v>320649</v>
      </c>
      <c r="J217" s="52">
        <v>42967</v>
      </c>
      <c r="K217" s="52">
        <v>357374</v>
      </c>
      <c r="L217" s="51"/>
      <c r="M217" s="52">
        <v>993403</v>
      </c>
      <c r="N217" s="52">
        <v>18963471.879999999</v>
      </c>
      <c r="O217" s="53">
        <v>1084296</v>
      </c>
      <c r="P217" s="43" t="str">
        <f>+VLOOKUP(A217,Marocco_E1!A:C,2,FALSE)</f>
        <v>OTROS INGRESOS PA</v>
      </c>
    </row>
    <row r="218" spans="1:16" ht="12.6" thickBot="1" x14ac:dyDescent="0.3">
      <c r="A218" s="51">
        <v>4210050101</v>
      </c>
      <c r="B218" s="51" t="s">
        <v>131</v>
      </c>
      <c r="C218" s="52">
        <v>30125720.73</v>
      </c>
      <c r="D218" s="52">
        <v>422318.65</v>
      </c>
      <c r="E218" s="52">
        <v>374744.21</v>
      </c>
      <c r="F218" s="51"/>
      <c r="G218" s="52">
        <v>1562685</v>
      </c>
      <c r="H218" s="52">
        <v>-737707.87</v>
      </c>
      <c r="I218" s="52">
        <v>339992.9</v>
      </c>
      <c r="J218" s="52">
        <v>1357398.23</v>
      </c>
      <c r="K218" s="52">
        <v>3324428.04</v>
      </c>
      <c r="L218" s="52">
        <v>12314023.51</v>
      </c>
      <c r="M218" s="52">
        <v>2909815.86</v>
      </c>
      <c r="N218" s="52">
        <v>3344572.27</v>
      </c>
      <c r="O218" s="53">
        <v>4913449.93</v>
      </c>
      <c r="P218" s="43" t="str">
        <f>+VLOOKUP(A218,Marocco_E1!A:C,2,FALSE)</f>
        <v>RENDIMIENTOS FINANCIEROS</v>
      </c>
    </row>
    <row r="219" spans="1:16" ht="12.6" thickBot="1" x14ac:dyDescent="0.3">
      <c r="A219" s="51">
        <v>4210050104</v>
      </c>
      <c r="B219" s="51" t="s">
        <v>498</v>
      </c>
      <c r="C219" s="52">
        <v>62821216</v>
      </c>
      <c r="D219" s="52">
        <v>223330</v>
      </c>
      <c r="E219" s="52">
        <v>20399</v>
      </c>
      <c r="F219" s="52">
        <v>8329720</v>
      </c>
      <c r="G219" s="52">
        <v>2748373</v>
      </c>
      <c r="H219" s="52">
        <v>6490730</v>
      </c>
      <c r="I219" s="52">
        <v>-174796</v>
      </c>
      <c r="J219" s="52">
        <v>6211467</v>
      </c>
      <c r="K219" s="52">
        <v>6613865</v>
      </c>
      <c r="L219" s="51"/>
      <c r="M219" s="52">
        <v>13195956</v>
      </c>
      <c r="N219" s="52">
        <v>3002991</v>
      </c>
      <c r="O219" s="53">
        <v>16159181</v>
      </c>
      <c r="P219" s="43" t="str">
        <f>+VLOOKUP(A219,Marocco_E1!A:C,2,FALSE)</f>
        <v>INTERESES POR MORA</v>
      </c>
    </row>
    <row r="220" spans="1:16" ht="12.6" thickBot="1" x14ac:dyDescent="0.3">
      <c r="A220" s="51">
        <v>4210400101</v>
      </c>
      <c r="B220" s="51" t="s">
        <v>971</v>
      </c>
      <c r="C220" s="52">
        <v>80752</v>
      </c>
      <c r="D220" s="51"/>
      <c r="E220" s="51"/>
      <c r="F220" s="52">
        <v>80752</v>
      </c>
      <c r="G220" s="51"/>
      <c r="H220" s="51"/>
      <c r="I220" s="51"/>
      <c r="J220" s="51"/>
      <c r="K220" s="51"/>
      <c r="L220" s="51"/>
      <c r="M220" s="51"/>
      <c r="N220" s="51"/>
      <c r="O220" s="54"/>
      <c r="P220" s="43" t="str">
        <f>+VLOOKUP(A220,Marocco_E1!A:C,2,FALSE)</f>
        <v>DESCUENTOS COMERCIALES CONDICIONADOS</v>
      </c>
    </row>
    <row r="221" spans="1:16" ht="12.6" thickBot="1" x14ac:dyDescent="0.3">
      <c r="A221" s="51">
        <v>4250500103</v>
      </c>
      <c r="B221" s="51" t="s">
        <v>994</v>
      </c>
      <c r="C221" s="52">
        <v>1037187</v>
      </c>
      <c r="D221" s="51"/>
      <c r="E221" s="51"/>
      <c r="F221" s="52">
        <v>76997</v>
      </c>
      <c r="G221" s="52">
        <v>390554</v>
      </c>
      <c r="H221" s="52">
        <v>173505</v>
      </c>
      <c r="I221" s="52">
        <v>123280</v>
      </c>
      <c r="J221" s="52">
        <v>71561</v>
      </c>
      <c r="K221" s="52">
        <v>49925</v>
      </c>
      <c r="L221" s="51"/>
      <c r="M221" s="51"/>
      <c r="N221" s="52">
        <v>116732</v>
      </c>
      <c r="O221" s="53">
        <v>34633</v>
      </c>
      <c r="P221" s="43" t="str">
        <f>+VLOOKUP(A221,Marocco_E1!A:C,2,FALSE)</f>
        <v>SERVICIOS PUBLICOS Y CELULARES</v>
      </c>
    </row>
    <row r="222" spans="1:16" ht="12.6" thickBot="1" x14ac:dyDescent="0.3">
      <c r="A222" s="51">
        <v>4250500104</v>
      </c>
      <c r="B222" s="51" t="s">
        <v>995</v>
      </c>
      <c r="C222" s="52">
        <v>64095004</v>
      </c>
      <c r="D222" s="51"/>
      <c r="E222" s="51"/>
      <c r="F222" s="51"/>
      <c r="G222" s="52">
        <v>9051947</v>
      </c>
      <c r="H222" s="52">
        <v>9701066</v>
      </c>
      <c r="I222" s="52">
        <v>12397234</v>
      </c>
      <c r="J222" s="52">
        <v>18096188</v>
      </c>
      <c r="K222" s="51"/>
      <c r="L222" s="52">
        <v>2465346</v>
      </c>
      <c r="M222" s="52">
        <v>4158785</v>
      </c>
      <c r="N222" s="52">
        <v>4584612</v>
      </c>
      <c r="O222" s="53">
        <v>3639826</v>
      </c>
      <c r="P222" s="43" t="str">
        <f>+VLOOKUP(A222,Marocco_E1!A:C,2,FALSE)</f>
        <v>LEGALES(IMPTO PREDIAL,NOTARIALES,ADMON)</v>
      </c>
    </row>
    <row r="223" spans="1:16" ht="12.6" thickBot="1" x14ac:dyDescent="0.3">
      <c r="A223" s="51">
        <v>4250500106</v>
      </c>
      <c r="B223" s="51" t="s">
        <v>997</v>
      </c>
      <c r="C223" s="52">
        <v>9338388</v>
      </c>
      <c r="D223" s="51"/>
      <c r="E223" s="51"/>
      <c r="F223" s="51"/>
      <c r="G223" s="51"/>
      <c r="H223" s="51"/>
      <c r="I223" s="51"/>
      <c r="J223" s="51"/>
      <c r="K223" s="51"/>
      <c r="L223" s="51"/>
      <c r="M223" s="51"/>
      <c r="N223" s="52">
        <v>9338388</v>
      </c>
      <c r="O223" s="54"/>
      <c r="P223" s="43" t="str">
        <f>+VLOOKUP(A223,Marocco_E1!A:C,2,FALSE)</f>
        <v>HERRAMIENTA Y EQUIPO</v>
      </c>
    </row>
    <row r="224" spans="1:16" ht="12.6" thickBot="1" x14ac:dyDescent="0.3">
      <c r="A224" s="51">
        <v>4250500111</v>
      </c>
      <c r="B224" s="51" t="s">
        <v>1000</v>
      </c>
      <c r="C224" s="52">
        <v>304625</v>
      </c>
      <c r="D224" s="51"/>
      <c r="E224" s="51"/>
      <c r="F224" s="51"/>
      <c r="G224" s="51"/>
      <c r="H224" s="51"/>
      <c r="I224" s="51"/>
      <c r="J224" s="51"/>
      <c r="K224" s="51"/>
      <c r="L224" s="52">
        <v>304625</v>
      </c>
      <c r="M224" s="51"/>
      <c r="N224" s="51"/>
      <c r="O224" s="54"/>
      <c r="P224" s="43" t="str">
        <f>+VLOOKUP(A224,Marocco_E1!A:C,2,FALSE)</f>
        <v>REINTREGRO DE MATERIAL</v>
      </c>
    </row>
    <row r="225" spans="1:16" ht="12.6" thickBot="1" x14ac:dyDescent="0.3">
      <c r="A225" s="51">
        <v>4250500113</v>
      </c>
      <c r="B225" s="51" t="s">
        <v>1001</v>
      </c>
      <c r="C225" s="52">
        <v>92912489.079999998</v>
      </c>
      <c r="D225" s="51"/>
      <c r="E225" s="51"/>
      <c r="F225" s="51"/>
      <c r="G225" s="51"/>
      <c r="H225" s="51"/>
      <c r="I225" s="51"/>
      <c r="J225" s="51"/>
      <c r="K225" s="52">
        <v>92912489.079999998</v>
      </c>
      <c r="L225" s="51"/>
      <c r="M225" s="51"/>
      <c r="N225" s="51"/>
      <c r="O225" s="54"/>
      <c r="P225" s="43" t="str">
        <f>+VLOOKUP(A225,Marocco_E1!A:C,2,FALSE)</f>
        <v>CONTADORES EEPPMM</v>
      </c>
    </row>
    <row r="226" spans="1:16" ht="12.6" thickBot="1" x14ac:dyDescent="0.3">
      <c r="A226" s="51">
        <v>4250500120</v>
      </c>
      <c r="B226" s="51" t="s">
        <v>1410</v>
      </c>
      <c r="C226" s="52">
        <v>15791049</v>
      </c>
      <c r="D226" s="51"/>
      <c r="E226" s="51"/>
      <c r="F226" s="51"/>
      <c r="G226" s="51"/>
      <c r="H226" s="51"/>
      <c r="I226" s="51"/>
      <c r="J226" s="51"/>
      <c r="K226" s="51"/>
      <c r="L226" s="51"/>
      <c r="M226" s="52">
        <v>212529</v>
      </c>
      <c r="N226" s="52">
        <v>14234583</v>
      </c>
      <c r="O226" s="53">
        <v>1343937</v>
      </c>
      <c r="P226" s="43" t="str">
        <f>+VLOOKUP(A226,Marocco_E1!A:C,2,FALSE)</f>
        <v>REINTEGRO DESCUENTOS POLIZAS</v>
      </c>
    </row>
    <row r="227" spans="1:16" ht="12.6" thickBot="1" x14ac:dyDescent="0.3">
      <c r="A227" s="51">
        <v>4250500195</v>
      </c>
      <c r="B227" s="51" t="s">
        <v>167</v>
      </c>
      <c r="C227" s="52">
        <v>10100</v>
      </c>
      <c r="D227" s="51"/>
      <c r="E227" s="51"/>
      <c r="F227" s="51"/>
      <c r="G227" s="51"/>
      <c r="H227" s="51"/>
      <c r="I227" s="51"/>
      <c r="J227" s="51"/>
      <c r="K227" s="51"/>
      <c r="L227" s="51"/>
      <c r="M227" s="51"/>
      <c r="N227" s="51"/>
      <c r="O227" s="53">
        <v>10100</v>
      </c>
      <c r="P227" s="43" t="str">
        <f>+VLOOKUP(A227,Marocco_E1!A:C,2,FALSE)</f>
        <v>OTROS</v>
      </c>
    </row>
    <row r="228" spans="1:16" ht="12.6" thickBot="1" x14ac:dyDescent="0.3">
      <c r="A228" s="51">
        <v>4295050101</v>
      </c>
      <c r="B228" s="51" t="s">
        <v>1028</v>
      </c>
      <c r="C228" s="55">
        <v>998</v>
      </c>
      <c r="D228" s="51"/>
      <c r="E228" s="51"/>
      <c r="F228" s="51"/>
      <c r="G228" s="51"/>
      <c r="H228" s="51"/>
      <c r="I228" s="51"/>
      <c r="J228" s="51"/>
      <c r="K228" s="51"/>
      <c r="L228" s="51"/>
      <c r="M228" s="55">
        <v>998</v>
      </c>
      <c r="N228" s="51"/>
      <c r="O228" s="54"/>
      <c r="P228" s="43" t="str">
        <f>+VLOOKUP(A228,Marocco_E1!A:C,2,FALSE)</f>
        <v>APROVECHAMIENTO</v>
      </c>
    </row>
    <row r="229" spans="1:16" ht="12.6" thickBot="1" x14ac:dyDescent="0.3">
      <c r="A229" s="51">
        <v>4295050102</v>
      </c>
      <c r="B229" s="51" t="s">
        <v>502</v>
      </c>
      <c r="C229" s="55">
        <v>10</v>
      </c>
      <c r="D229" s="51"/>
      <c r="E229" s="51"/>
      <c r="F229" s="51"/>
      <c r="G229" s="51"/>
      <c r="H229" s="51"/>
      <c r="I229" s="51"/>
      <c r="J229" s="51"/>
      <c r="K229" s="51"/>
      <c r="L229" s="51"/>
      <c r="M229" s="51"/>
      <c r="N229" s="55">
        <v>10</v>
      </c>
      <c r="O229" s="54"/>
      <c r="P229" s="43" t="str">
        <f>+VLOOKUP(A229,Marocco_E1!A:C,2,FALSE)</f>
        <v>AJUSTE AL PESO</v>
      </c>
    </row>
    <row r="230" spans="1:16" ht="12.6" thickBot="1" x14ac:dyDescent="0.3">
      <c r="A230" s="51">
        <v>5315150103</v>
      </c>
      <c r="B230" s="51" t="s">
        <v>1205</v>
      </c>
      <c r="C230" s="55">
        <v>2</v>
      </c>
      <c r="D230" s="51"/>
      <c r="E230" s="51"/>
      <c r="F230" s="51"/>
      <c r="G230" s="51"/>
      <c r="H230" s="51"/>
      <c r="I230" s="51"/>
      <c r="J230" s="51"/>
      <c r="K230" s="51"/>
      <c r="L230" s="51"/>
      <c r="M230" s="55">
        <v>2</v>
      </c>
      <c r="N230" s="51"/>
      <c r="O230" s="54"/>
      <c r="P230" s="43" t="str">
        <f>+VLOOKUP(A230,Marocco_E1!A:C,2,FALSE)</f>
        <v>AJUSTE AL PESO NDR</v>
      </c>
    </row>
    <row r="231" spans="1:16" ht="12.6" thickBot="1" x14ac:dyDescent="0.3">
      <c r="A231" s="51">
        <v>5315990101</v>
      </c>
      <c r="B231" s="51" t="s">
        <v>1214</v>
      </c>
      <c r="C231" s="52">
        <v>30273456.879999999</v>
      </c>
      <c r="D231" s="52">
        <v>10100000</v>
      </c>
      <c r="E231" s="52">
        <v>6763762</v>
      </c>
      <c r="F231" s="52">
        <v>4760</v>
      </c>
      <c r="G231" s="52">
        <v>4488360</v>
      </c>
      <c r="H231" s="51"/>
      <c r="I231" s="51"/>
      <c r="J231" s="52">
        <v>8897534.8800000008</v>
      </c>
      <c r="K231" s="51"/>
      <c r="L231" s="52">
        <v>9535</v>
      </c>
      <c r="M231" s="55">
        <v>-15</v>
      </c>
      <c r="N231" s="52">
        <v>4760</v>
      </c>
      <c r="O231" s="53">
        <v>4760</v>
      </c>
      <c r="P231" s="43" t="str">
        <f>+VLOOKUP(A231,Marocco_E1!A:C,2,FALSE)</f>
        <v>GRAVAMEN A LOS MOVIMIENTOS FINANCIEROS PA</v>
      </c>
    </row>
    <row r="232" spans="1:16" ht="12.6" thickBot="1" x14ac:dyDescent="0.3">
      <c r="A232" s="51">
        <v>5315990102</v>
      </c>
      <c r="B232" s="51" t="s">
        <v>1342</v>
      </c>
      <c r="C232" s="52">
        <v>65068</v>
      </c>
      <c r="D232" s="51"/>
      <c r="E232" s="51"/>
      <c r="F232" s="51"/>
      <c r="G232" s="51"/>
      <c r="H232" s="51"/>
      <c r="I232" s="52">
        <v>29410</v>
      </c>
      <c r="J232" s="52">
        <v>29411</v>
      </c>
      <c r="K232" s="52">
        <v>-5250</v>
      </c>
      <c r="L232" s="52">
        <v>100327</v>
      </c>
      <c r="M232" s="52">
        <v>-100328</v>
      </c>
      <c r="N232" s="52">
        <v>11498</v>
      </c>
      <c r="O232" s="54"/>
      <c r="P232" s="43" t="str">
        <f>+VLOOKUP(A232,Marocco_E1!A:C,2,FALSE)</f>
        <v>COMSIONES FINANCIERAS PA</v>
      </c>
    </row>
    <row r="233" spans="1:16" ht="12.6" thickBot="1" x14ac:dyDescent="0.3">
      <c r="A233" s="51">
        <v>5315990103</v>
      </c>
      <c r="B233" s="51" t="s">
        <v>1331</v>
      </c>
      <c r="C233" s="52">
        <v>-46095.78</v>
      </c>
      <c r="D233" s="51"/>
      <c r="E233" s="52">
        <v>10115.219999999999</v>
      </c>
      <c r="F233" s="51"/>
      <c r="G233" s="52">
        <v>44115</v>
      </c>
      <c r="H233" s="51"/>
      <c r="I233" s="51"/>
      <c r="J233" s="51"/>
      <c r="K233" s="52">
        <v>4776</v>
      </c>
      <c r="L233" s="52">
        <v>-105102</v>
      </c>
      <c r="M233" s="51"/>
      <c r="N233" s="51"/>
      <c r="O233" s="54"/>
      <c r="P233" s="43" t="str">
        <f>+VLOOKUP(A233,Marocco_E1!A:C,2,FALSE)</f>
        <v>SOBRE TASAS Y OTROS PA</v>
      </c>
    </row>
    <row r="234" spans="1:16" ht="12.6" thickBot="1" x14ac:dyDescent="0.3">
      <c r="A234" s="51">
        <v>5315990104</v>
      </c>
      <c r="B234" s="51" t="s">
        <v>1374</v>
      </c>
      <c r="C234" s="52">
        <v>9657493</v>
      </c>
      <c r="D234" s="51"/>
      <c r="E234" s="52">
        <v>4240897.92</v>
      </c>
      <c r="F234" s="52">
        <v>1897731</v>
      </c>
      <c r="G234" s="52">
        <v>1074753</v>
      </c>
      <c r="H234" s="51"/>
      <c r="I234" s="52">
        <v>1360300</v>
      </c>
      <c r="J234" s="52">
        <v>291698</v>
      </c>
      <c r="K234" s="52">
        <v>640021</v>
      </c>
      <c r="L234" s="52">
        <v>63882.7</v>
      </c>
      <c r="M234" s="52">
        <v>2478</v>
      </c>
      <c r="N234" s="52">
        <v>85731.38</v>
      </c>
      <c r="O234" s="54"/>
      <c r="P234" s="43" t="str">
        <f>+VLOOKUP(A234,Marocco_E1!A:C,2,FALSE)</f>
        <v>DISMINUCION VALOR DEL MERCADO</v>
      </c>
    </row>
    <row r="235" spans="1:16" ht="12.6" thickBot="1" x14ac:dyDescent="0.3">
      <c r="A235" s="51">
        <v>6130990101</v>
      </c>
      <c r="B235" s="51" t="s">
        <v>1406</v>
      </c>
      <c r="C235" s="52">
        <v>40199239298</v>
      </c>
      <c r="D235" s="51"/>
      <c r="E235" s="51"/>
      <c r="F235" s="52">
        <v>978529133</v>
      </c>
      <c r="G235" s="52">
        <v>9649560888</v>
      </c>
      <c r="H235" s="52">
        <v>13175811885</v>
      </c>
      <c r="I235" s="52">
        <v>3242086219</v>
      </c>
      <c r="J235" s="52">
        <v>784377206</v>
      </c>
      <c r="K235" s="52">
        <v>2550108083</v>
      </c>
      <c r="L235" s="52">
        <v>1447779954</v>
      </c>
      <c r="M235" s="52">
        <v>1589152886</v>
      </c>
      <c r="N235" s="52">
        <v>386421000</v>
      </c>
      <c r="O235" s="53">
        <v>6395412044</v>
      </c>
      <c r="P235" s="43" t="str">
        <f>+VLOOKUP(A235,Marocco_E1!A:C,2,FALSE)</f>
        <v>COSTO DE VENTA P.A.</v>
      </c>
    </row>
    <row r="236" spans="1:16" ht="12.6" thickBot="1" x14ac:dyDescent="0.3">
      <c r="A236" s="68" t="s">
        <v>1278</v>
      </c>
      <c r="B236" s="69"/>
      <c r="C236" s="57">
        <v>-4120670923.4000001</v>
      </c>
      <c r="D236" s="57">
        <v>-228114402.34</v>
      </c>
      <c r="E236" s="57">
        <v>378701771.74000001</v>
      </c>
      <c r="F236" s="57">
        <v>4290948341.5100002</v>
      </c>
      <c r="G236" s="57">
        <v>1055953862.49</v>
      </c>
      <c r="H236" s="57">
        <v>-674331144.88999999</v>
      </c>
      <c r="I236" s="57">
        <v>353366060.13999999</v>
      </c>
      <c r="J236" s="57">
        <v>7044556597.6800003</v>
      </c>
      <c r="K236" s="57">
        <v>-6340908360.7799997</v>
      </c>
      <c r="L236" s="57">
        <v>6621179599.0500002</v>
      </c>
      <c r="M236" s="57">
        <v>4684665851.7700005</v>
      </c>
      <c r="N236" s="57">
        <v>-23596208067.599998</v>
      </c>
      <c r="O236" s="58">
        <v>2289518967.8299999</v>
      </c>
    </row>
  </sheetData>
  <mergeCells count="2">
    <mergeCell ref="A11:O11"/>
    <mergeCell ref="A236:B2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77"/>
  <sheetViews>
    <sheetView workbookViewId="0">
      <selection activeCell="A10" sqref="A10"/>
    </sheetView>
  </sheetViews>
  <sheetFormatPr baseColWidth="10" defaultColWidth="11.44140625" defaultRowHeight="12" x14ac:dyDescent="0.25"/>
  <cols>
    <col min="1" max="1" width="9.5546875" style="43" bestFit="1" customWidth="1"/>
    <col min="2" max="2" width="41.88671875" style="43" bestFit="1" customWidth="1"/>
    <col min="3" max="4" width="13.88671875" style="43" bestFit="1" customWidth="1"/>
    <col min="5" max="9" width="13.5546875" style="43" bestFit="1" customWidth="1"/>
    <col min="10" max="10" width="13.88671875" style="43" bestFit="1" customWidth="1"/>
    <col min="11" max="13" width="13.5546875" style="43" bestFit="1" customWidth="1"/>
    <col min="14" max="14" width="13" style="43" bestFit="1" customWidth="1"/>
    <col min="15" max="15" width="13.5546875" style="43" bestFit="1" customWidth="1"/>
    <col min="16" max="16384" width="11.44140625" style="43"/>
  </cols>
  <sheetData>
    <row r="1" spans="1:15" ht="27.6" thickBot="1" x14ac:dyDescent="0.55000000000000004">
      <c r="A1" s="44" t="s">
        <v>1386</v>
      </c>
    </row>
    <row r="2" spans="1:15" ht="15" thickTop="1" x14ac:dyDescent="0.3">
      <c r="A2" s="45" t="s">
        <v>1387</v>
      </c>
    </row>
    <row r="3" spans="1:15" ht="14.4" x14ac:dyDescent="0.3">
      <c r="A3" s="45" t="s">
        <v>1388</v>
      </c>
    </row>
    <row r="4" spans="1:15" x14ac:dyDescent="0.25">
      <c r="A4" s="46" t="s">
        <v>1407</v>
      </c>
    </row>
    <row r="7" spans="1:15" x14ac:dyDescent="0.25">
      <c r="A7" s="47" t="s">
        <v>1390</v>
      </c>
    </row>
    <row r="8" spans="1:15" x14ac:dyDescent="0.25">
      <c r="A8" s="47" t="s">
        <v>1399</v>
      </c>
    </row>
    <row r="9" spans="1:15" ht="12.6" thickBot="1" x14ac:dyDescent="0.3"/>
    <row r="10" spans="1:15" ht="14.4" thickBot="1" x14ac:dyDescent="0.3">
      <c r="A10" s="48" t="s">
        <v>3</v>
      </c>
      <c r="B10" s="48" t="s">
        <v>1276</v>
      </c>
      <c r="C10" s="48" t="s">
        <v>1277</v>
      </c>
      <c r="D10" s="49">
        <v>44197</v>
      </c>
      <c r="E10" s="49">
        <v>44228</v>
      </c>
      <c r="F10" s="49">
        <v>44256</v>
      </c>
      <c r="G10" s="49">
        <v>44287</v>
      </c>
      <c r="H10" s="49">
        <v>44317</v>
      </c>
      <c r="I10" s="49">
        <v>44348</v>
      </c>
      <c r="J10" s="49">
        <v>44378</v>
      </c>
      <c r="K10" s="49">
        <v>44409</v>
      </c>
      <c r="L10" s="49">
        <v>44440</v>
      </c>
      <c r="M10" s="49">
        <v>44470</v>
      </c>
      <c r="N10" s="49">
        <v>44501</v>
      </c>
      <c r="O10" s="50">
        <v>44531</v>
      </c>
    </row>
    <row r="11" spans="1:15" ht="14.4" thickBot="1" x14ac:dyDescent="0.35">
      <c r="A11" s="65" t="s">
        <v>1307</v>
      </c>
      <c r="B11" s="66"/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7"/>
    </row>
    <row r="12" spans="1:15" ht="12.6" thickBot="1" x14ac:dyDescent="0.3">
      <c r="A12" s="51">
        <v>1105100201</v>
      </c>
      <c r="B12" s="51" t="s">
        <v>12</v>
      </c>
      <c r="C12" s="55">
        <v>0</v>
      </c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5">
        <v>0</v>
      </c>
      <c r="O12" s="54"/>
    </row>
    <row r="13" spans="1:15" ht="12.6" thickBot="1" x14ac:dyDescent="0.3">
      <c r="A13" s="51">
        <v>1110050102</v>
      </c>
      <c r="B13" s="51" t="s">
        <v>1385</v>
      </c>
      <c r="C13" s="52">
        <v>-46396771.119999997</v>
      </c>
      <c r="D13" s="52">
        <v>-5202975.96</v>
      </c>
      <c r="E13" s="52">
        <v>-5658448.9299999997</v>
      </c>
      <c r="F13" s="52">
        <v>-976400.03</v>
      </c>
      <c r="G13" s="52">
        <v>-35206048.130000003</v>
      </c>
      <c r="H13" s="52">
        <v>60034951.280000001</v>
      </c>
      <c r="I13" s="52">
        <v>-10093054.359999999</v>
      </c>
      <c r="J13" s="52">
        <v>7000000</v>
      </c>
      <c r="K13" s="52">
        <v>-26696389.100000001</v>
      </c>
      <c r="L13" s="52">
        <v>-5152343.25</v>
      </c>
      <c r="M13" s="52">
        <v>-15961019.699999999</v>
      </c>
      <c r="N13" s="52">
        <v>-517762.8</v>
      </c>
      <c r="O13" s="53">
        <v>-7967280.1399999997</v>
      </c>
    </row>
    <row r="14" spans="1:15" ht="12.6" thickBot="1" x14ac:dyDescent="0.3">
      <c r="A14" s="51">
        <v>1110059002</v>
      </c>
      <c r="B14" s="51" t="s">
        <v>26</v>
      </c>
      <c r="C14" s="52">
        <v>1476683619.3499999</v>
      </c>
      <c r="D14" s="52">
        <v>6201059208</v>
      </c>
      <c r="E14" s="52">
        <v>-1943041877</v>
      </c>
      <c r="F14" s="52">
        <v>-3915767054</v>
      </c>
      <c r="G14" s="52">
        <v>-452994400</v>
      </c>
      <c r="H14" s="52">
        <v>-295834938</v>
      </c>
      <c r="I14" s="52">
        <v>205481805</v>
      </c>
      <c r="J14" s="52">
        <v>-507725805.91000003</v>
      </c>
      <c r="K14" s="52">
        <v>1328364954.8099999</v>
      </c>
      <c r="L14" s="52">
        <v>-1438882645.55</v>
      </c>
      <c r="M14" s="52">
        <v>-2481446435</v>
      </c>
      <c r="N14" s="52">
        <v>712089983</v>
      </c>
      <c r="O14" s="53">
        <v>4065380824</v>
      </c>
    </row>
    <row r="15" spans="1:15" ht="12.6" thickBot="1" x14ac:dyDescent="0.3">
      <c r="A15" s="51">
        <v>1180050109</v>
      </c>
      <c r="B15" s="51" t="s">
        <v>1395</v>
      </c>
      <c r="C15" s="52">
        <v>-5639200</v>
      </c>
      <c r="D15" s="51"/>
      <c r="E15" s="51"/>
      <c r="F15" s="51"/>
      <c r="G15" s="51"/>
      <c r="H15" s="51"/>
      <c r="I15" s="51"/>
      <c r="J15" s="51"/>
      <c r="K15" s="51"/>
      <c r="L15" s="52">
        <v>-5639200</v>
      </c>
      <c r="M15" s="51"/>
      <c r="N15" s="51"/>
      <c r="O15" s="54"/>
    </row>
    <row r="16" spans="1:15" ht="12.6" thickBot="1" x14ac:dyDescent="0.3">
      <c r="A16" s="51">
        <v>1305050101</v>
      </c>
      <c r="B16" s="51" t="s">
        <v>69</v>
      </c>
      <c r="C16" s="52">
        <v>332000</v>
      </c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3">
        <v>332000</v>
      </c>
    </row>
    <row r="17" spans="1:15" ht="12.6" thickBot="1" x14ac:dyDescent="0.3">
      <c r="A17" s="51">
        <v>1305050106</v>
      </c>
      <c r="B17" s="51" t="s">
        <v>74</v>
      </c>
      <c r="C17" s="55">
        <v>0</v>
      </c>
      <c r="D17" s="51"/>
      <c r="E17" s="55">
        <v>0</v>
      </c>
      <c r="F17" s="51"/>
      <c r="G17" s="51"/>
      <c r="H17" s="51"/>
      <c r="I17" s="51"/>
      <c r="J17" s="51"/>
      <c r="K17" s="51"/>
      <c r="L17" s="55">
        <v>0</v>
      </c>
      <c r="M17" s="51"/>
      <c r="N17" s="51"/>
      <c r="O17" s="54"/>
    </row>
    <row r="18" spans="1:15" ht="12.6" thickBot="1" x14ac:dyDescent="0.3">
      <c r="A18" s="51">
        <v>1305050301</v>
      </c>
      <c r="B18" s="51" t="s">
        <v>80</v>
      </c>
      <c r="C18" s="52">
        <v>-242790</v>
      </c>
      <c r="D18" s="51"/>
      <c r="E18" s="52">
        <v>-242790</v>
      </c>
      <c r="F18" s="51"/>
      <c r="G18" s="51"/>
      <c r="H18" s="51"/>
      <c r="I18" s="51"/>
      <c r="J18" s="51"/>
      <c r="K18" s="51"/>
      <c r="L18" s="51"/>
      <c r="M18" s="51"/>
      <c r="N18" s="51"/>
      <c r="O18" s="54"/>
    </row>
    <row r="19" spans="1:15" ht="12.6" thickBot="1" x14ac:dyDescent="0.3">
      <c r="A19" s="51">
        <v>1305050303</v>
      </c>
      <c r="B19" s="51" t="s">
        <v>82</v>
      </c>
      <c r="C19" s="52">
        <v>-669732</v>
      </c>
      <c r="D19" s="51"/>
      <c r="E19" s="51"/>
      <c r="F19" s="52">
        <v>-669732</v>
      </c>
      <c r="G19" s="51"/>
      <c r="H19" s="51"/>
      <c r="I19" s="51"/>
      <c r="J19" s="51"/>
      <c r="K19" s="51"/>
      <c r="L19" s="51"/>
      <c r="M19" s="51"/>
      <c r="N19" s="51"/>
      <c r="O19" s="54"/>
    </row>
    <row r="20" spans="1:15" ht="12.6" thickBot="1" x14ac:dyDescent="0.3">
      <c r="A20" s="51">
        <v>1305059001</v>
      </c>
      <c r="B20" s="51" t="s">
        <v>91</v>
      </c>
      <c r="C20" s="52">
        <v>-749000000</v>
      </c>
      <c r="D20" s="52">
        <v>-33310936</v>
      </c>
      <c r="E20" s="52">
        <v>1284310936</v>
      </c>
      <c r="F20" s="52">
        <v>3321504034</v>
      </c>
      <c r="G20" s="52">
        <v>2569040235.3299999</v>
      </c>
      <c r="H20" s="52">
        <v>550000000</v>
      </c>
      <c r="I20" s="52">
        <v>-8440544269</v>
      </c>
      <c r="J20" s="52">
        <v>191353785</v>
      </c>
      <c r="K20" s="52">
        <v>2120000000</v>
      </c>
      <c r="L20" s="52">
        <v>-2715160686.6700001</v>
      </c>
      <c r="M20" s="52">
        <v>1090806573</v>
      </c>
      <c r="N20" s="52">
        <v>-260000000</v>
      </c>
      <c r="O20" s="53">
        <v>-426999671.66000003</v>
      </c>
    </row>
    <row r="21" spans="1:15" ht="12.6" thickBot="1" x14ac:dyDescent="0.3">
      <c r="A21" s="51">
        <v>1305059002</v>
      </c>
      <c r="B21" s="51" t="s">
        <v>1405</v>
      </c>
      <c r="C21" s="52">
        <v>207612</v>
      </c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3">
        <v>207612</v>
      </c>
    </row>
    <row r="22" spans="1:15" ht="12.6" thickBot="1" x14ac:dyDescent="0.3">
      <c r="A22" s="51">
        <v>1355800101</v>
      </c>
      <c r="B22" s="51" t="s">
        <v>159</v>
      </c>
      <c r="C22" s="55">
        <v>0</v>
      </c>
      <c r="D22" s="52">
        <v>1106</v>
      </c>
      <c r="E22" s="52">
        <v>60543</v>
      </c>
      <c r="F22" s="51"/>
      <c r="G22" s="52">
        <v>71425</v>
      </c>
      <c r="H22" s="52">
        <v>-8008</v>
      </c>
      <c r="I22" s="55">
        <v>86</v>
      </c>
      <c r="J22" s="52">
        <v>5408</v>
      </c>
      <c r="K22" s="52">
        <v>6998</v>
      </c>
      <c r="L22" s="52">
        <v>64877</v>
      </c>
      <c r="M22" s="51"/>
      <c r="N22" s="52">
        <v>-9872</v>
      </c>
      <c r="O22" s="53">
        <v>-192563</v>
      </c>
    </row>
    <row r="23" spans="1:15" ht="12.6" thickBot="1" x14ac:dyDescent="0.3">
      <c r="A23" s="51">
        <v>1380200101</v>
      </c>
      <c r="B23" s="51" t="s">
        <v>170</v>
      </c>
      <c r="C23" s="55">
        <v>208</v>
      </c>
      <c r="D23" s="51"/>
      <c r="E23" s="52">
        <v>25619</v>
      </c>
      <c r="F23" s="52">
        <v>69306</v>
      </c>
      <c r="G23" s="52">
        <v>-25980</v>
      </c>
      <c r="H23" s="52">
        <v>-68945</v>
      </c>
      <c r="I23" s="55">
        <v>0</v>
      </c>
      <c r="J23" s="52">
        <v>26445</v>
      </c>
      <c r="K23" s="51"/>
      <c r="L23" s="52">
        <v>455539</v>
      </c>
      <c r="M23" s="52">
        <v>-514391</v>
      </c>
      <c r="N23" s="52">
        <v>-10060</v>
      </c>
      <c r="O23" s="53">
        <v>42675</v>
      </c>
    </row>
    <row r="24" spans="1:15" ht="12.6" thickBot="1" x14ac:dyDescent="0.3">
      <c r="A24" s="51">
        <v>1380200102</v>
      </c>
      <c r="B24" s="51" t="s">
        <v>171</v>
      </c>
      <c r="C24" s="55">
        <v>0</v>
      </c>
      <c r="D24" s="55">
        <v>0</v>
      </c>
      <c r="E24" s="52">
        <v>2043</v>
      </c>
      <c r="F24" s="52">
        <v>-2043</v>
      </c>
      <c r="G24" s="51"/>
      <c r="H24" s="55">
        <v>0</v>
      </c>
      <c r="I24" s="51"/>
      <c r="J24" s="51"/>
      <c r="K24" s="51"/>
      <c r="L24" s="51"/>
      <c r="M24" s="51"/>
      <c r="N24" s="51"/>
      <c r="O24" s="54"/>
    </row>
    <row r="25" spans="1:15" ht="12.6" thickBot="1" x14ac:dyDescent="0.3">
      <c r="A25" s="51">
        <v>1380200107</v>
      </c>
      <c r="B25" s="51" t="s">
        <v>174</v>
      </c>
      <c r="C25" s="52">
        <v>-625032056.71000004</v>
      </c>
      <c r="D25" s="52">
        <v>-37500000</v>
      </c>
      <c r="E25" s="51"/>
      <c r="F25" s="51"/>
      <c r="G25" s="52">
        <v>-1637193098</v>
      </c>
      <c r="H25" s="52">
        <v>267441667</v>
      </c>
      <c r="I25" s="51"/>
      <c r="J25" s="51"/>
      <c r="K25" s="52">
        <v>37735000</v>
      </c>
      <c r="L25" s="52">
        <v>285478415.99000001</v>
      </c>
      <c r="M25" s="51"/>
      <c r="N25" s="51"/>
      <c r="O25" s="53">
        <v>459005958.30000001</v>
      </c>
    </row>
    <row r="26" spans="1:15" ht="12.6" thickBot="1" x14ac:dyDescent="0.3">
      <c r="A26" s="51">
        <v>1380250101</v>
      </c>
      <c r="B26" s="51" t="s">
        <v>177</v>
      </c>
      <c r="C26" s="55">
        <v>0</v>
      </c>
      <c r="D26" s="52">
        <v>715689064</v>
      </c>
      <c r="E26" s="52">
        <v>-715689064</v>
      </c>
      <c r="F26" s="51"/>
      <c r="G26" s="55">
        <v>0</v>
      </c>
      <c r="H26" s="55">
        <v>0</v>
      </c>
      <c r="I26" s="52">
        <v>3228646213.6700001</v>
      </c>
      <c r="J26" s="52">
        <v>260000000</v>
      </c>
      <c r="K26" s="52">
        <v>-260000000</v>
      </c>
      <c r="L26" s="52">
        <v>-2564839313.3299999</v>
      </c>
      <c r="M26" s="52">
        <v>-663806900.34000003</v>
      </c>
      <c r="N26" s="51"/>
      <c r="O26" s="54"/>
    </row>
    <row r="27" spans="1:15" ht="12.6" thickBot="1" x14ac:dyDescent="0.3">
      <c r="A27" s="51">
        <v>1380950101</v>
      </c>
      <c r="B27" s="51" t="s">
        <v>167</v>
      </c>
      <c r="C27" s="55">
        <v>0</v>
      </c>
      <c r="D27" s="51"/>
      <c r="E27" s="51"/>
      <c r="F27" s="51"/>
      <c r="G27" s="51"/>
      <c r="H27" s="51"/>
      <c r="I27" s="52">
        <v>80000</v>
      </c>
      <c r="J27" s="52">
        <v>-80000</v>
      </c>
      <c r="K27" s="51"/>
      <c r="L27" s="51"/>
      <c r="M27" s="51"/>
      <c r="N27" s="51"/>
      <c r="O27" s="54"/>
    </row>
    <row r="28" spans="1:15" ht="12.6" thickBot="1" x14ac:dyDescent="0.3">
      <c r="A28" s="51">
        <v>1415010113</v>
      </c>
      <c r="B28" s="51" t="s">
        <v>201</v>
      </c>
      <c r="C28" s="52">
        <v>-19024719</v>
      </c>
      <c r="D28" s="51"/>
      <c r="E28" s="51"/>
      <c r="F28" s="51"/>
      <c r="G28" s="51"/>
      <c r="H28" s="51"/>
      <c r="I28" s="51"/>
      <c r="J28" s="51"/>
      <c r="K28" s="51"/>
      <c r="L28" s="52">
        <v>-19024719</v>
      </c>
      <c r="M28" s="51"/>
      <c r="N28" s="51"/>
      <c r="O28" s="54"/>
    </row>
    <row r="29" spans="1:15" ht="12.6" thickBot="1" x14ac:dyDescent="0.3">
      <c r="A29" s="51">
        <v>1495010101</v>
      </c>
      <c r="B29" s="51" t="s">
        <v>234</v>
      </c>
      <c r="C29" s="52">
        <v>1104267560</v>
      </c>
      <c r="D29" s="51"/>
      <c r="E29" s="51"/>
      <c r="F29" s="52">
        <v>325500410</v>
      </c>
      <c r="G29" s="51"/>
      <c r="H29" s="51"/>
      <c r="I29" s="52">
        <v>778767150</v>
      </c>
      <c r="J29" s="51"/>
      <c r="K29" s="51"/>
      <c r="L29" s="51"/>
      <c r="M29" s="51"/>
      <c r="N29" s="51"/>
      <c r="O29" s="54"/>
    </row>
    <row r="30" spans="1:15" ht="12.6" thickBot="1" x14ac:dyDescent="0.3">
      <c r="A30" s="51">
        <v>1495010104</v>
      </c>
      <c r="B30" s="51" t="s">
        <v>237</v>
      </c>
      <c r="C30" s="52">
        <v>1126200000</v>
      </c>
      <c r="D30" s="51"/>
      <c r="E30" s="51"/>
      <c r="F30" s="52">
        <v>563208102</v>
      </c>
      <c r="G30" s="51"/>
      <c r="H30" s="51"/>
      <c r="I30" s="52">
        <v>262067363</v>
      </c>
      <c r="J30" s="52">
        <v>300924535</v>
      </c>
      <c r="K30" s="51"/>
      <c r="L30" s="51"/>
      <c r="M30" s="51"/>
      <c r="N30" s="51"/>
      <c r="O30" s="54"/>
    </row>
    <row r="31" spans="1:15" ht="12.6" thickBot="1" x14ac:dyDescent="0.3">
      <c r="A31" s="51">
        <v>1495010105</v>
      </c>
      <c r="B31" s="51" t="s">
        <v>238</v>
      </c>
      <c r="C31" s="52">
        <v>663639806</v>
      </c>
      <c r="D31" s="51"/>
      <c r="E31" s="51"/>
      <c r="F31" s="51"/>
      <c r="G31" s="51"/>
      <c r="H31" s="51"/>
      <c r="I31" s="52">
        <v>663639806</v>
      </c>
      <c r="J31" s="51"/>
      <c r="K31" s="51"/>
      <c r="L31" s="51"/>
      <c r="M31" s="51"/>
      <c r="N31" s="51"/>
      <c r="O31" s="54"/>
    </row>
    <row r="32" spans="1:15" ht="12.6" thickBot="1" x14ac:dyDescent="0.3">
      <c r="A32" s="51">
        <v>1495010106</v>
      </c>
      <c r="B32" s="51" t="s">
        <v>239</v>
      </c>
      <c r="C32" s="52">
        <v>241390000</v>
      </c>
      <c r="D32" s="51"/>
      <c r="E32" s="51"/>
      <c r="F32" s="51"/>
      <c r="G32" s="51"/>
      <c r="H32" s="51"/>
      <c r="I32" s="52">
        <v>241390000</v>
      </c>
      <c r="J32" s="51"/>
      <c r="K32" s="51"/>
      <c r="L32" s="51"/>
      <c r="M32" s="51"/>
      <c r="N32" s="51"/>
      <c r="O32" s="54"/>
    </row>
    <row r="33" spans="1:15" ht="12.6" thickBot="1" x14ac:dyDescent="0.3">
      <c r="A33" s="51">
        <v>1495010107</v>
      </c>
      <c r="B33" s="51" t="s">
        <v>240</v>
      </c>
      <c r="C33" s="52">
        <v>557111000</v>
      </c>
      <c r="D33" s="51"/>
      <c r="E33" s="51"/>
      <c r="F33" s="51"/>
      <c r="G33" s="51"/>
      <c r="H33" s="51"/>
      <c r="I33" s="52">
        <v>365657206</v>
      </c>
      <c r="J33" s="52">
        <v>191453794</v>
      </c>
      <c r="K33" s="51"/>
      <c r="L33" s="51"/>
      <c r="M33" s="51"/>
      <c r="N33" s="51"/>
      <c r="O33" s="54"/>
    </row>
    <row r="34" spans="1:15" ht="12.6" thickBot="1" x14ac:dyDescent="0.3">
      <c r="A34" s="51">
        <v>1495010108</v>
      </c>
      <c r="B34" s="51" t="s">
        <v>241</v>
      </c>
      <c r="C34" s="52">
        <v>821042000</v>
      </c>
      <c r="D34" s="51"/>
      <c r="E34" s="51"/>
      <c r="F34" s="51"/>
      <c r="G34" s="51"/>
      <c r="H34" s="51"/>
      <c r="I34" s="52">
        <v>509108644</v>
      </c>
      <c r="J34" s="52">
        <v>311933356</v>
      </c>
      <c r="K34" s="51"/>
      <c r="L34" s="51"/>
      <c r="M34" s="51"/>
      <c r="N34" s="51"/>
      <c r="O34" s="54"/>
    </row>
    <row r="35" spans="1:15" ht="12.6" thickBot="1" x14ac:dyDescent="0.3">
      <c r="A35" s="51">
        <v>1495010109</v>
      </c>
      <c r="B35" s="51" t="s">
        <v>242</v>
      </c>
      <c r="C35" s="52">
        <v>1240105387</v>
      </c>
      <c r="D35" s="51"/>
      <c r="E35" s="51"/>
      <c r="F35" s="51"/>
      <c r="G35" s="51"/>
      <c r="H35" s="51"/>
      <c r="I35" s="52">
        <v>724221546</v>
      </c>
      <c r="J35" s="51"/>
      <c r="K35" s="51"/>
      <c r="L35" s="51"/>
      <c r="M35" s="52">
        <v>355883841</v>
      </c>
      <c r="N35" s="52">
        <v>160000000</v>
      </c>
      <c r="O35" s="54"/>
    </row>
    <row r="36" spans="1:15" ht="12.6" thickBot="1" x14ac:dyDescent="0.3">
      <c r="A36" s="51">
        <v>1495010110</v>
      </c>
      <c r="B36" s="51" t="s">
        <v>243</v>
      </c>
      <c r="C36" s="52">
        <v>1216745811</v>
      </c>
      <c r="D36" s="51"/>
      <c r="E36" s="51"/>
      <c r="F36" s="51"/>
      <c r="G36" s="51"/>
      <c r="H36" s="51"/>
      <c r="I36" s="52">
        <v>703950107</v>
      </c>
      <c r="J36" s="51"/>
      <c r="K36" s="51"/>
      <c r="L36" s="52">
        <v>204795704</v>
      </c>
      <c r="M36" s="52">
        <v>208000000</v>
      </c>
      <c r="N36" s="52">
        <v>100000000</v>
      </c>
      <c r="O36" s="54"/>
    </row>
    <row r="37" spans="1:15" ht="12.6" thickBot="1" x14ac:dyDescent="0.3">
      <c r="A37" s="51">
        <v>1495010111</v>
      </c>
      <c r="B37" s="51" t="s">
        <v>244</v>
      </c>
      <c r="C37" s="52">
        <v>449441840</v>
      </c>
      <c r="D37" s="51"/>
      <c r="E37" s="51"/>
      <c r="F37" s="52">
        <v>41488462</v>
      </c>
      <c r="G37" s="51"/>
      <c r="H37" s="51"/>
      <c r="I37" s="52">
        <v>153000000</v>
      </c>
      <c r="J37" s="51"/>
      <c r="K37" s="51"/>
      <c r="L37" s="51"/>
      <c r="M37" s="52">
        <v>254953378</v>
      </c>
      <c r="N37" s="51"/>
      <c r="O37" s="54"/>
    </row>
    <row r="38" spans="1:15" ht="12.6" thickBot="1" x14ac:dyDescent="0.3">
      <c r="A38" s="51">
        <v>1495010112</v>
      </c>
      <c r="B38" s="51" t="s">
        <v>245</v>
      </c>
      <c r="C38" s="52">
        <v>1845033043</v>
      </c>
      <c r="D38" s="51"/>
      <c r="E38" s="51"/>
      <c r="F38" s="51"/>
      <c r="G38" s="51"/>
      <c r="H38" s="51"/>
      <c r="I38" s="52">
        <v>452366092</v>
      </c>
      <c r="J38" s="52">
        <v>224460908</v>
      </c>
      <c r="K38" s="51"/>
      <c r="L38" s="52">
        <v>616360590</v>
      </c>
      <c r="M38" s="52">
        <v>551845453</v>
      </c>
      <c r="N38" s="51"/>
      <c r="O38" s="54"/>
    </row>
    <row r="39" spans="1:15" ht="12.6" thickBot="1" x14ac:dyDescent="0.3">
      <c r="A39" s="51">
        <v>1495010113</v>
      </c>
      <c r="B39" s="51" t="s">
        <v>246</v>
      </c>
      <c r="C39" s="52">
        <v>726180997</v>
      </c>
      <c r="D39" s="51"/>
      <c r="E39" s="51"/>
      <c r="F39" s="51"/>
      <c r="G39" s="51"/>
      <c r="H39" s="51"/>
      <c r="I39" s="52">
        <v>384000000</v>
      </c>
      <c r="J39" s="51"/>
      <c r="K39" s="51"/>
      <c r="L39" s="52">
        <v>214031409</v>
      </c>
      <c r="M39" s="52">
        <v>128149588</v>
      </c>
      <c r="N39" s="51"/>
      <c r="O39" s="54"/>
    </row>
    <row r="40" spans="1:15" ht="12.6" thickBot="1" x14ac:dyDescent="0.3">
      <c r="A40" s="51">
        <v>1495010115</v>
      </c>
      <c r="B40" s="51" t="s">
        <v>248</v>
      </c>
      <c r="C40" s="52">
        <v>5715507627</v>
      </c>
      <c r="D40" s="51"/>
      <c r="E40" s="51"/>
      <c r="F40" s="51"/>
      <c r="G40" s="51"/>
      <c r="H40" s="51"/>
      <c r="I40" s="52">
        <v>1634085968</v>
      </c>
      <c r="J40" s="52">
        <v>1180578885</v>
      </c>
      <c r="K40" s="51"/>
      <c r="L40" s="52">
        <v>1504368916</v>
      </c>
      <c r="M40" s="52">
        <v>1396473858</v>
      </c>
      <c r="N40" s="51"/>
      <c r="O40" s="54"/>
    </row>
    <row r="41" spans="1:15" ht="12.6" thickBot="1" x14ac:dyDescent="0.3">
      <c r="A41" s="51">
        <v>1495010204</v>
      </c>
      <c r="B41" s="51" t="s">
        <v>255</v>
      </c>
      <c r="C41" s="52">
        <v>2474200000</v>
      </c>
      <c r="D41" s="51"/>
      <c r="E41" s="51"/>
      <c r="F41" s="51"/>
      <c r="G41" s="51"/>
      <c r="H41" s="51"/>
      <c r="I41" s="52">
        <v>2440000000</v>
      </c>
      <c r="J41" s="51"/>
      <c r="K41" s="51"/>
      <c r="L41" s="51"/>
      <c r="M41" s="52">
        <v>34200000</v>
      </c>
      <c r="N41" s="51"/>
      <c r="O41" s="54"/>
    </row>
    <row r="42" spans="1:15" ht="12.6" thickBot="1" x14ac:dyDescent="0.3">
      <c r="A42" s="51">
        <v>1495010205</v>
      </c>
      <c r="B42" s="51" t="s">
        <v>256</v>
      </c>
      <c r="C42" s="52">
        <v>749194737</v>
      </c>
      <c r="D42" s="51"/>
      <c r="E42" s="51"/>
      <c r="F42" s="51"/>
      <c r="G42" s="51"/>
      <c r="H42" s="51"/>
      <c r="I42" s="51"/>
      <c r="J42" s="52">
        <v>749194737</v>
      </c>
      <c r="K42" s="51"/>
      <c r="L42" s="51"/>
      <c r="M42" s="51"/>
      <c r="N42" s="51"/>
      <c r="O42" s="54"/>
    </row>
    <row r="43" spans="1:15" ht="12.6" thickBot="1" x14ac:dyDescent="0.3">
      <c r="A43" s="51">
        <v>1495010206</v>
      </c>
      <c r="B43" s="51" t="s">
        <v>257</v>
      </c>
      <c r="C43" s="52">
        <v>35204120</v>
      </c>
      <c r="D43" s="51"/>
      <c r="E43" s="51"/>
      <c r="F43" s="51"/>
      <c r="G43" s="51"/>
      <c r="H43" s="51"/>
      <c r="I43" s="52">
        <v>10000000</v>
      </c>
      <c r="J43" s="51"/>
      <c r="K43" s="51"/>
      <c r="L43" s="51"/>
      <c r="M43" s="52">
        <v>25204120</v>
      </c>
      <c r="N43" s="51"/>
      <c r="O43" s="54"/>
    </row>
    <row r="44" spans="1:15" ht="12.6" thickBot="1" x14ac:dyDescent="0.3">
      <c r="A44" s="51">
        <v>1495010207</v>
      </c>
      <c r="B44" s="51" t="s">
        <v>258</v>
      </c>
      <c r="C44" s="52">
        <v>10468958</v>
      </c>
      <c r="D44" s="51"/>
      <c r="E44" s="51"/>
      <c r="F44" s="51"/>
      <c r="G44" s="51"/>
      <c r="H44" s="51"/>
      <c r="I44" s="51"/>
      <c r="J44" s="51"/>
      <c r="K44" s="51"/>
      <c r="L44" s="51"/>
      <c r="M44" s="52">
        <v>10468958</v>
      </c>
      <c r="N44" s="51"/>
      <c r="O44" s="54"/>
    </row>
    <row r="45" spans="1:15" ht="12.6" thickBot="1" x14ac:dyDescent="0.3">
      <c r="A45" s="51">
        <v>1495010208</v>
      </c>
      <c r="B45" s="51" t="s">
        <v>259</v>
      </c>
      <c r="C45" s="52">
        <v>564565306</v>
      </c>
      <c r="D45" s="51"/>
      <c r="E45" s="51"/>
      <c r="F45" s="51"/>
      <c r="G45" s="51"/>
      <c r="H45" s="51"/>
      <c r="I45" s="52">
        <v>202451075</v>
      </c>
      <c r="J45" s="52">
        <v>270100000</v>
      </c>
      <c r="K45" s="51"/>
      <c r="L45" s="51"/>
      <c r="M45" s="52">
        <v>92014231</v>
      </c>
      <c r="N45" s="51"/>
      <c r="O45" s="54"/>
    </row>
    <row r="46" spans="1:15" ht="12.6" thickBot="1" x14ac:dyDescent="0.3">
      <c r="A46" s="51">
        <v>1495010209</v>
      </c>
      <c r="B46" s="51" t="s">
        <v>260</v>
      </c>
      <c r="C46" s="52">
        <v>4033057</v>
      </c>
      <c r="D46" s="51"/>
      <c r="E46" s="51"/>
      <c r="F46" s="51"/>
      <c r="G46" s="51"/>
      <c r="H46" s="51"/>
      <c r="I46" s="51"/>
      <c r="J46" s="51"/>
      <c r="K46" s="52">
        <v>2162292</v>
      </c>
      <c r="L46" s="51"/>
      <c r="M46" s="52">
        <v>1870765</v>
      </c>
      <c r="N46" s="51"/>
      <c r="O46" s="54"/>
    </row>
    <row r="47" spans="1:15" ht="12.6" thickBot="1" x14ac:dyDescent="0.3">
      <c r="A47" s="51">
        <v>1495010211</v>
      </c>
      <c r="B47" s="51" t="s">
        <v>262</v>
      </c>
      <c r="C47" s="52">
        <v>148298992</v>
      </c>
      <c r="D47" s="51"/>
      <c r="E47" s="51"/>
      <c r="F47" s="52">
        <v>148298992</v>
      </c>
      <c r="G47" s="51"/>
      <c r="H47" s="51"/>
      <c r="I47" s="51"/>
      <c r="J47" s="51"/>
      <c r="K47" s="51"/>
      <c r="L47" s="51"/>
      <c r="M47" s="51"/>
      <c r="N47" s="51"/>
      <c r="O47" s="54"/>
    </row>
    <row r="48" spans="1:15" ht="12.6" thickBot="1" x14ac:dyDescent="0.3">
      <c r="A48" s="51">
        <v>1495010212</v>
      </c>
      <c r="B48" s="51" t="s">
        <v>263</v>
      </c>
      <c r="C48" s="52">
        <v>3332871088.9699998</v>
      </c>
      <c r="D48" s="52">
        <v>733310936</v>
      </c>
      <c r="E48" s="52">
        <v>715689064</v>
      </c>
      <c r="F48" s="52">
        <v>93766666.670000002</v>
      </c>
      <c r="G48" s="51"/>
      <c r="H48" s="52">
        <v>267441667</v>
      </c>
      <c r="I48" s="51"/>
      <c r="J48" s="51"/>
      <c r="K48" s="52">
        <v>322995916.67000002</v>
      </c>
      <c r="L48" s="52">
        <v>759685599.32000005</v>
      </c>
      <c r="M48" s="52">
        <v>40020000</v>
      </c>
      <c r="N48" s="51"/>
      <c r="O48" s="53">
        <v>399961239.31</v>
      </c>
    </row>
    <row r="49" spans="1:15" ht="12.6" thickBot="1" x14ac:dyDescent="0.3">
      <c r="A49" s="51">
        <v>1495010214</v>
      </c>
      <c r="B49" s="51" t="s">
        <v>265</v>
      </c>
      <c r="C49" s="52">
        <v>350000000</v>
      </c>
      <c r="D49" s="51"/>
      <c r="E49" s="51"/>
      <c r="F49" s="51"/>
      <c r="G49" s="51"/>
      <c r="H49" s="51"/>
      <c r="I49" s="52">
        <v>350000000</v>
      </c>
      <c r="J49" s="51"/>
      <c r="K49" s="51"/>
      <c r="L49" s="51"/>
      <c r="M49" s="51"/>
      <c r="N49" s="51"/>
      <c r="O49" s="54"/>
    </row>
    <row r="50" spans="1:15" ht="12.6" thickBot="1" x14ac:dyDescent="0.3">
      <c r="A50" s="51">
        <v>1980250101</v>
      </c>
      <c r="B50" s="51" t="s">
        <v>187</v>
      </c>
      <c r="C50" s="52">
        <v>6237701971</v>
      </c>
      <c r="D50" s="52">
        <v>605883631</v>
      </c>
      <c r="E50" s="52">
        <v>616433112</v>
      </c>
      <c r="F50" s="52">
        <v>978096901</v>
      </c>
      <c r="G50" s="52">
        <v>492824052</v>
      </c>
      <c r="H50" s="52">
        <v>356096744</v>
      </c>
      <c r="I50" s="52">
        <v>541180873</v>
      </c>
      <c r="J50" s="52">
        <v>618949692</v>
      </c>
      <c r="K50" s="52">
        <v>407720966</v>
      </c>
      <c r="L50" s="52">
        <v>546407465</v>
      </c>
      <c r="M50" s="52">
        <v>250580768</v>
      </c>
      <c r="N50" s="52">
        <v>243733145</v>
      </c>
      <c r="O50" s="53">
        <v>579794622</v>
      </c>
    </row>
    <row r="51" spans="1:15" ht="12.6" thickBot="1" x14ac:dyDescent="0.3">
      <c r="A51" s="51">
        <v>1980250104</v>
      </c>
      <c r="B51" s="51" t="s">
        <v>328</v>
      </c>
      <c r="C51" s="52">
        <v>243529222</v>
      </c>
      <c r="D51" s="52">
        <v>42432028</v>
      </c>
      <c r="E51" s="52">
        <v>28000020</v>
      </c>
      <c r="F51" s="52">
        <v>38312164</v>
      </c>
      <c r="G51" s="52">
        <v>15191610</v>
      </c>
      <c r="H51" s="52">
        <v>5577195</v>
      </c>
      <c r="I51" s="52">
        <v>3462042</v>
      </c>
      <c r="J51" s="52">
        <v>50325165</v>
      </c>
      <c r="K51" s="52">
        <v>18819823</v>
      </c>
      <c r="L51" s="52">
        <v>22657636</v>
      </c>
      <c r="M51" s="52">
        <v>6554279</v>
      </c>
      <c r="N51" s="52">
        <v>4176634</v>
      </c>
      <c r="O51" s="53">
        <v>8020626</v>
      </c>
    </row>
    <row r="52" spans="1:15" ht="12.6" thickBot="1" x14ac:dyDescent="0.3">
      <c r="A52" s="51">
        <v>1980250190</v>
      </c>
      <c r="B52" s="51" t="s">
        <v>329</v>
      </c>
      <c r="C52" s="52">
        <v>1082858874</v>
      </c>
      <c r="D52" s="52">
        <v>102502373</v>
      </c>
      <c r="E52" s="52">
        <v>104344437</v>
      </c>
      <c r="F52" s="52">
        <v>170922968</v>
      </c>
      <c r="G52" s="52">
        <v>78917797</v>
      </c>
      <c r="H52" s="52">
        <v>61438699</v>
      </c>
      <c r="I52" s="52">
        <v>96195106</v>
      </c>
      <c r="J52" s="52">
        <v>111397854</v>
      </c>
      <c r="K52" s="52">
        <v>65165805</v>
      </c>
      <c r="L52" s="52">
        <v>97390701</v>
      </c>
      <c r="M52" s="52">
        <v>42923379</v>
      </c>
      <c r="N52" s="52">
        <v>43864417</v>
      </c>
      <c r="O52" s="53">
        <v>107795338</v>
      </c>
    </row>
    <row r="53" spans="1:15" ht="12.6" thickBot="1" x14ac:dyDescent="0.3">
      <c r="A53" s="51">
        <v>1980250191</v>
      </c>
      <c r="B53" s="51" t="s">
        <v>330</v>
      </c>
      <c r="C53" s="52">
        <v>2358</v>
      </c>
      <c r="D53" s="51"/>
      <c r="E53" s="51"/>
      <c r="F53" s="51"/>
      <c r="G53" s="51"/>
      <c r="H53" s="51"/>
      <c r="I53" s="51"/>
      <c r="J53" s="51"/>
      <c r="K53" s="52">
        <v>2358</v>
      </c>
      <c r="L53" s="51"/>
      <c r="M53" s="51"/>
      <c r="N53" s="55">
        <v>0</v>
      </c>
      <c r="O53" s="56">
        <v>0</v>
      </c>
    </row>
    <row r="54" spans="1:15" ht="12.6" thickBot="1" x14ac:dyDescent="0.3">
      <c r="A54" s="51">
        <v>1980250199</v>
      </c>
      <c r="B54" s="51" t="s">
        <v>331</v>
      </c>
      <c r="C54" s="52">
        <v>-2856375575</v>
      </c>
      <c r="D54" s="51"/>
      <c r="E54" s="51"/>
      <c r="F54" s="51"/>
      <c r="G54" s="51"/>
      <c r="H54" s="52">
        <v>-510989192</v>
      </c>
      <c r="I54" s="52">
        <v>-380117000</v>
      </c>
      <c r="J54" s="52">
        <v>-186932339</v>
      </c>
      <c r="K54" s="51"/>
      <c r="L54" s="51"/>
      <c r="M54" s="52">
        <v>-1778337044</v>
      </c>
      <c r="N54" s="51"/>
      <c r="O54" s="56">
        <v>0</v>
      </c>
    </row>
    <row r="55" spans="1:15" ht="12.6" thickBot="1" x14ac:dyDescent="0.3">
      <c r="A55" s="51">
        <v>1980250202</v>
      </c>
      <c r="B55" s="51" t="s">
        <v>334</v>
      </c>
      <c r="C55" s="55">
        <v>0</v>
      </c>
      <c r="D55" s="51"/>
      <c r="E55" s="51"/>
      <c r="F55" s="51"/>
      <c r="G55" s="55">
        <v>0</v>
      </c>
      <c r="H55" s="55">
        <v>0</v>
      </c>
      <c r="I55" s="55">
        <v>0</v>
      </c>
      <c r="J55" s="51"/>
      <c r="K55" s="51"/>
      <c r="L55" s="51"/>
      <c r="M55" s="55">
        <v>0</v>
      </c>
      <c r="N55" s="55">
        <v>0</v>
      </c>
      <c r="O55" s="56">
        <v>0</v>
      </c>
    </row>
    <row r="56" spans="1:15" ht="12.6" thickBot="1" x14ac:dyDescent="0.3">
      <c r="A56" s="51">
        <v>1980250203</v>
      </c>
      <c r="B56" s="51" t="s">
        <v>1392</v>
      </c>
      <c r="C56" s="52">
        <v>115659388</v>
      </c>
      <c r="D56" s="51"/>
      <c r="E56" s="51"/>
      <c r="F56" s="51"/>
      <c r="G56" s="51"/>
      <c r="H56" s="52">
        <v>115659388</v>
      </c>
      <c r="I56" s="51"/>
      <c r="J56" s="51"/>
      <c r="K56" s="51"/>
      <c r="L56" s="51"/>
      <c r="M56" s="51"/>
      <c r="N56" s="51"/>
      <c r="O56" s="56">
        <v>0</v>
      </c>
    </row>
    <row r="57" spans="1:15" ht="12.6" thickBot="1" x14ac:dyDescent="0.3">
      <c r="A57" s="51">
        <v>1980250204</v>
      </c>
      <c r="B57" s="51" t="s">
        <v>1394</v>
      </c>
      <c r="C57" s="52">
        <v>2340634752</v>
      </c>
      <c r="D57" s="51"/>
      <c r="E57" s="51"/>
      <c r="F57" s="51"/>
      <c r="G57" s="51"/>
      <c r="H57" s="52">
        <v>2340634752</v>
      </c>
      <c r="I57" s="51"/>
      <c r="J57" s="51"/>
      <c r="K57" s="51"/>
      <c r="L57" s="51"/>
      <c r="M57" s="51"/>
      <c r="N57" s="51"/>
      <c r="O57" s="56">
        <v>0</v>
      </c>
    </row>
    <row r="58" spans="1:15" ht="12.6" thickBot="1" x14ac:dyDescent="0.3">
      <c r="A58" s="51">
        <v>1980250299</v>
      </c>
      <c r="B58" s="51" t="s">
        <v>331</v>
      </c>
      <c r="C58" s="52">
        <v>-3311485340</v>
      </c>
      <c r="D58" s="51"/>
      <c r="E58" s="51"/>
      <c r="F58" s="51"/>
      <c r="G58" s="51"/>
      <c r="H58" s="51"/>
      <c r="I58" s="52">
        <v>-3056531962</v>
      </c>
      <c r="J58" s="51"/>
      <c r="K58" s="51"/>
      <c r="L58" s="51"/>
      <c r="M58" s="52">
        <v>-254953378</v>
      </c>
      <c r="N58" s="51"/>
      <c r="O58" s="56">
        <v>0</v>
      </c>
    </row>
    <row r="59" spans="1:15" ht="12.6" thickBot="1" x14ac:dyDescent="0.3">
      <c r="A59" s="51">
        <v>1980250314</v>
      </c>
      <c r="B59" s="51" t="s">
        <v>347</v>
      </c>
      <c r="C59" s="52">
        <v>20942989</v>
      </c>
      <c r="D59" s="52">
        <v>799400</v>
      </c>
      <c r="E59" s="52">
        <v>1219530</v>
      </c>
      <c r="F59" s="52">
        <v>567600</v>
      </c>
      <c r="G59" s="52">
        <v>622600</v>
      </c>
      <c r="H59" s="52">
        <v>4103375</v>
      </c>
      <c r="I59" s="52">
        <v>692800</v>
      </c>
      <c r="J59" s="52">
        <v>1154550</v>
      </c>
      <c r="K59" s="52">
        <v>3923591</v>
      </c>
      <c r="L59" s="52">
        <v>1286943</v>
      </c>
      <c r="M59" s="52">
        <v>1472700</v>
      </c>
      <c r="N59" s="52">
        <v>4268100</v>
      </c>
      <c r="O59" s="53">
        <v>831800</v>
      </c>
    </row>
    <row r="60" spans="1:15" ht="12.6" thickBot="1" x14ac:dyDescent="0.3">
      <c r="A60" s="51">
        <v>1980250316</v>
      </c>
      <c r="B60" s="51" t="s">
        <v>349</v>
      </c>
      <c r="C60" s="52">
        <v>920000</v>
      </c>
      <c r="D60" s="51"/>
      <c r="E60" s="52">
        <v>180000</v>
      </c>
      <c r="F60" s="52">
        <v>470000</v>
      </c>
      <c r="G60" s="52">
        <v>90000</v>
      </c>
      <c r="H60" s="51"/>
      <c r="I60" s="51"/>
      <c r="J60" s="51"/>
      <c r="K60" s="51"/>
      <c r="L60" s="51"/>
      <c r="M60" s="51"/>
      <c r="N60" s="51"/>
      <c r="O60" s="53">
        <v>180000</v>
      </c>
    </row>
    <row r="61" spans="1:15" ht="12.6" thickBot="1" x14ac:dyDescent="0.3">
      <c r="A61" s="51">
        <v>1980250317</v>
      </c>
      <c r="B61" s="51" t="s">
        <v>350</v>
      </c>
      <c r="C61" s="52">
        <v>780100</v>
      </c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3">
        <v>780100</v>
      </c>
    </row>
    <row r="62" spans="1:15" ht="12.6" thickBot="1" x14ac:dyDescent="0.3">
      <c r="A62" s="51">
        <v>1980250324</v>
      </c>
      <c r="B62" s="51" t="s">
        <v>357</v>
      </c>
      <c r="C62" s="52">
        <v>8268836</v>
      </c>
      <c r="D62" s="52">
        <v>416334</v>
      </c>
      <c r="E62" s="52">
        <v>700260</v>
      </c>
      <c r="F62" s="52">
        <v>573160</v>
      </c>
      <c r="G62" s="52">
        <v>2169573</v>
      </c>
      <c r="H62" s="52">
        <v>296722</v>
      </c>
      <c r="I62" s="52">
        <v>709163</v>
      </c>
      <c r="J62" s="52">
        <v>291060</v>
      </c>
      <c r="K62" s="52">
        <v>664260</v>
      </c>
      <c r="L62" s="52">
        <v>673060</v>
      </c>
      <c r="M62" s="52">
        <v>668824</v>
      </c>
      <c r="N62" s="52">
        <v>437160</v>
      </c>
      <c r="O62" s="53">
        <v>669260</v>
      </c>
    </row>
    <row r="63" spans="1:15" ht="12.6" thickBot="1" x14ac:dyDescent="0.3">
      <c r="A63" s="51">
        <v>1980250390</v>
      </c>
      <c r="B63" s="51" t="s">
        <v>366</v>
      </c>
      <c r="C63" s="52">
        <v>4149812</v>
      </c>
      <c r="D63" s="52">
        <v>151886</v>
      </c>
      <c r="E63" s="52">
        <v>223123</v>
      </c>
      <c r="F63" s="52">
        <v>197144</v>
      </c>
      <c r="G63" s="52">
        <v>135394</v>
      </c>
      <c r="H63" s="52">
        <v>779641</v>
      </c>
      <c r="I63" s="52">
        <v>186933</v>
      </c>
      <c r="J63" s="52">
        <v>219365</v>
      </c>
      <c r="K63" s="52">
        <v>721077</v>
      </c>
      <c r="L63" s="52">
        <v>267759</v>
      </c>
      <c r="M63" s="52">
        <v>272061</v>
      </c>
      <c r="N63" s="52">
        <v>803187</v>
      </c>
      <c r="O63" s="53">
        <v>192242</v>
      </c>
    </row>
    <row r="64" spans="1:15" ht="12.6" thickBot="1" x14ac:dyDescent="0.3">
      <c r="A64" s="51">
        <v>1980250391</v>
      </c>
      <c r="B64" s="51" t="s">
        <v>367</v>
      </c>
      <c r="C64" s="52">
        <v>231228</v>
      </c>
      <c r="D64" s="51"/>
      <c r="E64" s="52">
        <v>14553</v>
      </c>
      <c r="F64" s="52">
        <v>14553</v>
      </c>
      <c r="G64" s="52">
        <v>100251</v>
      </c>
      <c r="H64" s="52">
        <v>14553</v>
      </c>
      <c r="I64" s="51"/>
      <c r="J64" s="52">
        <v>14553</v>
      </c>
      <c r="K64" s="52">
        <v>14553</v>
      </c>
      <c r="L64" s="52">
        <v>14553</v>
      </c>
      <c r="M64" s="52">
        <v>14553</v>
      </c>
      <c r="N64" s="52">
        <v>14553</v>
      </c>
      <c r="O64" s="53">
        <v>14553</v>
      </c>
    </row>
    <row r="65" spans="1:15" ht="12.6" thickBot="1" x14ac:dyDescent="0.3">
      <c r="A65" s="51">
        <v>1980250399</v>
      </c>
      <c r="B65" s="51" t="s">
        <v>368</v>
      </c>
      <c r="C65" s="52">
        <v>-3818323769</v>
      </c>
      <c r="D65" s="51"/>
      <c r="E65" s="51"/>
      <c r="F65" s="51"/>
      <c r="G65" s="52">
        <v>-778767150</v>
      </c>
      <c r="H65" s="52">
        <v>-500000000</v>
      </c>
      <c r="I65" s="51"/>
      <c r="J65" s="51"/>
      <c r="K65" s="52">
        <v>-2539556619</v>
      </c>
      <c r="L65" s="51"/>
      <c r="M65" s="51"/>
      <c r="N65" s="51"/>
      <c r="O65" s="56">
        <v>0</v>
      </c>
    </row>
    <row r="66" spans="1:15" ht="12.6" thickBot="1" x14ac:dyDescent="0.3">
      <c r="A66" s="51">
        <v>1980250401</v>
      </c>
      <c r="B66" s="51" t="s">
        <v>370</v>
      </c>
      <c r="C66" s="52">
        <v>2194060</v>
      </c>
      <c r="D66" s="51"/>
      <c r="E66" s="51"/>
      <c r="F66" s="52">
        <v>1097030</v>
      </c>
      <c r="G66" s="51"/>
      <c r="H66" s="51"/>
      <c r="I66" s="51"/>
      <c r="J66" s="52">
        <v>1097030</v>
      </c>
      <c r="K66" s="51"/>
      <c r="L66" s="51"/>
      <c r="M66" s="51"/>
      <c r="N66" s="51"/>
      <c r="O66" s="56">
        <v>0</v>
      </c>
    </row>
    <row r="67" spans="1:15" ht="12.6" thickBot="1" x14ac:dyDescent="0.3">
      <c r="A67" s="51">
        <v>1980250402</v>
      </c>
      <c r="B67" s="51" t="s">
        <v>371</v>
      </c>
      <c r="C67" s="52">
        <v>2725578</v>
      </c>
      <c r="D67" s="51"/>
      <c r="E67" s="51"/>
      <c r="F67" s="51"/>
      <c r="G67" s="51"/>
      <c r="H67" s="51"/>
      <c r="I67" s="52">
        <v>1817052</v>
      </c>
      <c r="J67" s="51"/>
      <c r="K67" s="51"/>
      <c r="L67" s="52">
        <v>908526</v>
      </c>
      <c r="M67" s="51"/>
      <c r="N67" s="51"/>
      <c r="O67" s="56">
        <v>0</v>
      </c>
    </row>
    <row r="68" spans="1:15" ht="12.6" thickBot="1" x14ac:dyDescent="0.3">
      <c r="A68" s="51">
        <v>1980250404</v>
      </c>
      <c r="B68" s="51" t="s">
        <v>373</v>
      </c>
      <c r="C68" s="52">
        <v>2409120</v>
      </c>
      <c r="D68" s="51"/>
      <c r="E68" s="51"/>
      <c r="F68" s="52">
        <v>639944</v>
      </c>
      <c r="G68" s="51"/>
      <c r="H68" s="51"/>
      <c r="I68" s="52">
        <v>150000</v>
      </c>
      <c r="J68" s="51"/>
      <c r="K68" s="51"/>
      <c r="L68" s="51"/>
      <c r="M68" s="51"/>
      <c r="N68" s="52">
        <v>1619176</v>
      </c>
      <c r="O68" s="56">
        <v>0</v>
      </c>
    </row>
    <row r="69" spans="1:15" ht="12.6" thickBot="1" x14ac:dyDescent="0.3">
      <c r="A69" s="51">
        <v>1980250405</v>
      </c>
      <c r="B69" s="51" t="s">
        <v>374</v>
      </c>
      <c r="C69" s="52">
        <v>55645860</v>
      </c>
      <c r="D69" s="52">
        <v>4849540</v>
      </c>
      <c r="E69" s="52">
        <v>4849540</v>
      </c>
      <c r="F69" s="52">
        <v>4849540</v>
      </c>
      <c r="G69" s="52">
        <v>4849540</v>
      </c>
      <c r="H69" s="52">
        <v>4849540</v>
      </c>
      <c r="I69" s="52">
        <v>16849540</v>
      </c>
      <c r="J69" s="52">
        <v>4849540</v>
      </c>
      <c r="K69" s="52">
        <v>4849540</v>
      </c>
      <c r="L69" s="52">
        <v>4849540</v>
      </c>
      <c r="M69" s="51"/>
      <c r="N69" s="51"/>
      <c r="O69" s="56">
        <v>0</v>
      </c>
    </row>
    <row r="70" spans="1:15" ht="12.6" thickBot="1" x14ac:dyDescent="0.3">
      <c r="A70" s="51">
        <v>1980250408</v>
      </c>
      <c r="B70" s="51" t="s">
        <v>377</v>
      </c>
      <c r="C70" s="52">
        <v>28500000</v>
      </c>
      <c r="D70" s="51"/>
      <c r="E70" s="51"/>
      <c r="F70" s="51"/>
      <c r="G70" s="52">
        <v>25000000</v>
      </c>
      <c r="H70" s="51"/>
      <c r="I70" s="51"/>
      <c r="J70" s="51"/>
      <c r="K70" s="52">
        <v>3500000</v>
      </c>
      <c r="L70" s="51"/>
      <c r="M70" s="51"/>
      <c r="N70" s="51"/>
      <c r="O70" s="56">
        <v>0</v>
      </c>
    </row>
    <row r="71" spans="1:15" ht="12.6" thickBot="1" x14ac:dyDescent="0.3">
      <c r="A71" s="51">
        <v>1980250411</v>
      </c>
      <c r="B71" s="51" t="s">
        <v>380</v>
      </c>
      <c r="C71" s="52">
        <v>9600000</v>
      </c>
      <c r="D71" s="51"/>
      <c r="E71" s="51"/>
      <c r="F71" s="51"/>
      <c r="G71" s="52">
        <v>7500000</v>
      </c>
      <c r="H71" s="51"/>
      <c r="I71" s="51"/>
      <c r="J71" s="51"/>
      <c r="K71" s="51"/>
      <c r="L71" s="51"/>
      <c r="M71" s="51"/>
      <c r="N71" s="52">
        <v>2100000</v>
      </c>
      <c r="O71" s="56">
        <v>0</v>
      </c>
    </row>
    <row r="72" spans="1:15" ht="12.6" thickBot="1" x14ac:dyDescent="0.3">
      <c r="A72" s="51">
        <v>1980250414</v>
      </c>
      <c r="B72" s="51" t="s">
        <v>383</v>
      </c>
      <c r="C72" s="52">
        <v>150000</v>
      </c>
      <c r="D72" s="51"/>
      <c r="E72" s="51"/>
      <c r="F72" s="51"/>
      <c r="G72" s="51"/>
      <c r="H72" s="51"/>
      <c r="I72" s="51"/>
      <c r="J72" s="51"/>
      <c r="K72" s="51"/>
      <c r="L72" s="51"/>
      <c r="M72" s="52">
        <v>150000</v>
      </c>
      <c r="N72" s="51"/>
      <c r="O72" s="56">
        <v>0</v>
      </c>
    </row>
    <row r="73" spans="1:15" ht="12.6" thickBot="1" x14ac:dyDescent="0.3">
      <c r="A73" s="51">
        <v>1980250417</v>
      </c>
      <c r="B73" s="51" t="s">
        <v>385</v>
      </c>
      <c r="C73" s="52">
        <v>2300000</v>
      </c>
      <c r="D73" s="52">
        <v>2100000</v>
      </c>
      <c r="E73" s="51"/>
      <c r="F73" s="51"/>
      <c r="G73" s="51"/>
      <c r="H73" s="51"/>
      <c r="I73" s="51"/>
      <c r="J73" s="51"/>
      <c r="K73" s="52">
        <v>200000</v>
      </c>
      <c r="L73" s="51"/>
      <c r="M73" s="51"/>
      <c r="N73" s="51"/>
      <c r="O73" s="56">
        <v>0</v>
      </c>
    </row>
    <row r="74" spans="1:15" ht="12.6" thickBot="1" x14ac:dyDescent="0.3">
      <c r="A74" s="51">
        <v>1980250419</v>
      </c>
      <c r="B74" s="51" t="s">
        <v>1375</v>
      </c>
      <c r="C74" s="52">
        <v>48048864</v>
      </c>
      <c r="D74" s="52">
        <v>17816000</v>
      </c>
      <c r="E74" s="52">
        <v>24746200</v>
      </c>
      <c r="F74" s="51"/>
      <c r="G74" s="51"/>
      <c r="H74" s="52">
        <v>1466664</v>
      </c>
      <c r="I74" s="52">
        <v>1680000</v>
      </c>
      <c r="J74" s="51"/>
      <c r="K74" s="51"/>
      <c r="L74" s="52">
        <v>840000</v>
      </c>
      <c r="M74" s="51"/>
      <c r="N74" s="51"/>
      <c r="O74" s="53">
        <v>1500000</v>
      </c>
    </row>
    <row r="75" spans="1:15" ht="12.6" thickBot="1" x14ac:dyDescent="0.3">
      <c r="A75" s="51">
        <v>1980250485</v>
      </c>
      <c r="B75" s="51" t="s">
        <v>386</v>
      </c>
      <c r="C75" s="52">
        <v>744445</v>
      </c>
      <c r="D75" s="51"/>
      <c r="E75" s="51"/>
      <c r="F75" s="52">
        <v>744445</v>
      </c>
      <c r="G75" s="51"/>
      <c r="H75" s="51"/>
      <c r="I75" s="51"/>
      <c r="J75" s="51"/>
      <c r="K75" s="51"/>
      <c r="L75" s="51"/>
      <c r="M75" s="51"/>
      <c r="N75" s="51"/>
      <c r="O75" s="56">
        <v>0</v>
      </c>
    </row>
    <row r="76" spans="1:15" ht="12.6" thickBot="1" x14ac:dyDescent="0.3">
      <c r="A76" s="51">
        <v>1980250490</v>
      </c>
      <c r="B76" s="51" t="s">
        <v>387</v>
      </c>
      <c r="C76" s="52">
        <v>27860069</v>
      </c>
      <c r="D76" s="52">
        <v>4306453</v>
      </c>
      <c r="E76" s="52">
        <v>5623191</v>
      </c>
      <c r="F76" s="52">
        <v>957977</v>
      </c>
      <c r="G76" s="52">
        <v>7096413</v>
      </c>
      <c r="H76" s="52">
        <v>1200079</v>
      </c>
      <c r="I76" s="52">
        <v>3894353</v>
      </c>
      <c r="J76" s="52">
        <v>921413</v>
      </c>
      <c r="K76" s="52">
        <v>1586413</v>
      </c>
      <c r="L76" s="52">
        <v>1253633</v>
      </c>
      <c r="M76" s="52">
        <v>28500</v>
      </c>
      <c r="N76" s="52">
        <v>706644</v>
      </c>
      <c r="O76" s="53">
        <v>285000</v>
      </c>
    </row>
    <row r="77" spans="1:15" ht="12.6" thickBot="1" x14ac:dyDescent="0.3">
      <c r="A77" s="51">
        <v>1980250499</v>
      </c>
      <c r="B77" s="51" t="s">
        <v>368</v>
      </c>
      <c r="C77" s="52">
        <v>-1780443381</v>
      </c>
      <c r="D77" s="51"/>
      <c r="E77" s="51"/>
      <c r="F77" s="51"/>
      <c r="G77" s="51"/>
      <c r="H77" s="51"/>
      <c r="I77" s="52">
        <v>-1040000000</v>
      </c>
      <c r="J77" s="51"/>
      <c r="K77" s="52">
        <v>-740443381</v>
      </c>
      <c r="L77" s="51"/>
      <c r="M77" s="51"/>
      <c r="N77" s="51"/>
      <c r="O77" s="56">
        <v>0</v>
      </c>
    </row>
    <row r="78" spans="1:15" ht="12.6" thickBot="1" x14ac:dyDescent="0.3">
      <c r="A78" s="51">
        <v>1980250501</v>
      </c>
      <c r="B78" s="51" t="s">
        <v>388</v>
      </c>
      <c r="C78" s="52">
        <v>8635976</v>
      </c>
      <c r="D78" s="51"/>
      <c r="E78" s="52">
        <v>1460910</v>
      </c>
      <c r="F78" s="52">
        <v>552384</v>
      </c>
      <c r="G78" s="51"/>
      <c r="H78" s="52">
        <v>60568</v>
      </c>
      <c r="I78" s="51"/>
      <c r="J78" s="52">
        <v>6562114</v>
      </c>
      <c r="K78" s="51"/>
      <c r="L78" s="51"/>
      <c r="M78" s="51"/>
      <c r="N78" s="51"/>
      <c r="O78" s="56">
        <v>0</v>
      </c>
    </row>
    <row r="79" spans="1:15" ht="12.6" thickBot="1" x14ac:dyDescent="0.3">
      <c r="A79" s="51">
        <v>1980250502</v>
      </c>
      <c r="B79" s="51" t="s">
        <v>389</v>
      </c>
      <c r="C79" s="52">
        <v>14016600</v>
      </c>
      <c r="D79" s="51"/>
      <c r="E79" s="51"/>
      <c r="F79" s="51"/>
      <c r="G79" s="51"/>
      <c r="H79" s="51"/>
      <c r="I79" s="51"/>
      <c r="J79" s="52">
        <v>14016600</v>
      </c>
      <c r="K79" s="51"/>
      <c r="L79" s="51"/>
      <c r="M79" s="51"/>
      <c r="N79" s="51"/>
      <c r="O79" s="56">
        <v>0</v>
      </c>
    </row>
    <row r="80" spans="1:15" ht="12.6" thickBot="1" x14ac:dyDescent="0.3">
      <c r="A80" s="51">
        <v>1980250590</v>
      </c>
      <c r="B80" s="51" t="s">
        <v>393</v>
      </c>
      <c r="C80" s="52">
        <v>1640836</v>
      </c>
      <c r="D80" s="51"/>
      <c r="E80" s="52">
        <v>277573</v>
      </c>
      <c r="F80" s="52">
        <v>104953</v>
      </c>
      <c r="G80" s="51"/>
      <c r="H80" s="52">
        <v>11508</v>
      </c>
      <c r="I80" s="51"/>
      <c r="J80" s="52">
        <v>1246802</v>
      </c>
      <c r="K80" s="51"/>
      <c r="L80" s="51"/>
      <c r="M80" s="51"/>
      <c r="N80" s="51"/>
      <c r="O80" s="56">
        <v>0</v>
      </c>
    </row>
    <row r="81" spans="1:15" ht="12.6" thickBot="1" x14ac:dyDescent="0.3">
      <c r="A81" s="51">
        <v>1980250599</v>
      </c>
      <c r="B81" s="51" t="s">
        <v>368</v>
      </c>
      <c r="C81" s="52">
        <v>-249731579</v>
      </c>
      <c r="D81" s="51"/>
      <c r="E81" s="51"/>
      <c r="F81" s="51"/>
      <c r="G81" s="51"/>
      <c r="H81" s="52">
        <v>-249731579</v>
      </c>
      <c r="I81" s="51"/>
      <c r="J81" s="51"/>
      <c r="K81" s="51"/>
      <c r="L81" s="51"/>
      <c r="M81" s="51"/>
      <c r="N81" s="51"/>
      <c r="O81" s="56">
        <v>0</v>
      </c>
    </row>
    <row r="82" spans="1:15" ht="12.6" thickBot="1" x14ac:dyDescent="0.3">
      <c r="A82" s="51">
        <v>1980250699</v>
      </c>
      <c r="B82" s="51" t="s">
        <v>368</v>
      </c>
      <c r="C82" s="52">
        <v>-249731579</v>
      </c>
      <c r="D82" s="51"/>
      <c r="E82" s="51"/>
      <c r="F82" s="51"/>
      <c r="G82" s="51"/>
      <c r="H82" s="52">
        <v>-249731579</v>
      </c>
      <c r="I82" s="51"/>
      <c r="J82" s="51"/>
      <c r="K82" s="51"/>
      <c r="L82" s="51"/>
      <c r="M82" s="51"/>
      <c r="N82" s="51"/>
      <c r="O82" s="56">
        <v>0</v>
      </c>
    </row>
    <row r="83" spans="1:15" ht="12.6" thickBot="1" x14ac:dyDescent="0.3">
      <c r="A83" s="51">
        <v>1980250701</v>
      </c>
      <c r="B83" s="51" t="s">
        <v>400</v>
      </c>
      <c r="C83" s="52">
        <v>3660851</v>
      </c>
      <c r="D83" s="52">
        <v>32285</v>
      </c>
      <c r="E83" s="52">
        <v>32285</v>
      </c>
      <c r="F83" s="52">
        <v>32286</v>
      </c>
      <c r="G83" s="52">
        <v>32285</v>
      </c>
      <c r="H83" s="52">
        <v>306773</v>
      </c>
      <c r="I83" s="52">
        <v>546223</v>
      </c>
      <c r="J83" s="52">
        <v>546223</v>
      </c>
      <c r="K83" s="52">
        <v>546223</v>
      </c>
      <c r="L83" s="52">
        <v>396567</v>
      </c>
      <c r="M83" s="52">
        <v>396567</v>
      </c>
      <c r="N83" s="52">
        <v>396567</v>
      </c>
      <c r="O83" s="53">
        <v>396567</v>
      </c>
    </row>
    <row r="84" spans="1:15" ht="12.6" thickBot="1" x14ac:dyDescent="0.3">
      <c r="A84" s="51">
        <v>1980250704</v>
      </c>
      <c r="B84" s="51" t="s">
        <v>403</v>
      </c>
      <c r="C84" s="52">
        <v>101311917.91</v>
      </c>
      <c r="D84" s="52">
        <v>5586937.3499999996</v>
      </c>
      <c r="E84" s="52">
        <v>8236158.9299999997</v>
      </c>
      <c r="F84" s="52">
        <v>6905038.0300000003</v>
      </c>
      <c r="G84" s="52">
        <v>11545102.130000001</v>
      </c>
      <c r="H84" s="52">
        <v>8134038.7199999997</v>
      </c>
      <c r="I84" s="52">
        <v>8741117.3599999994</v>
      </c>
      <c r="J84" s="52">
        <v>10225844</v>
      </c>
      <c r="K84" s="52">
        <v>12010120.1</v>
      </c>
      <c r="L84" s="52">
        <v>7177218.25</v>
      </c>
      <c r="M84" s="52">
        <v>5319567.7</v>
      </c>
      <c r="N84" s="52">
        <v>10167283.800000001</v>
      </c>
      <c r="O84" s="53">
        <v>7263491.54</v>
      </c>
    </row>
    <row r="85" spans="1:15" ht="12.6" thickBot="1" x14ac:dyDescent="0.3">
      <c r="A85" s="51">
        <v>1980250799</v>
      </c>
      <c r="B85" s="51" t="s">
        <v>368</v>
      </c>
      <c r="C85" s="52">
        <v>-249731579</v>
      </c>
      <c r="D85" s="51"/>
      <c r="E85" s="51"/>
      <c r="F85" s="51"/>
      <c r="G85" s="51"/>
      <c r="H85" s="52">
        <v>-249731579</v>
      </c>
      <c r="I85" s="51"/>
      <c r="J85" s="51"/>
      <c r="K85" s="51"/>
      <c r="L85" s="51"/>
      <c r="M85" s="51"/>
      <c r="N85" s="51"/>
      <c r="O85" s="56">
        <v>0</v>
      </c>
    </row>
    <row r="86" spans="1:15" ht="12.6" thickBot="1" x14ac:dyDescent="0.3">
      <c r="A86" s="51">
        <v>1980250801</v>
      </c>
      <c r="B86" s="51" t="s">
        <v>1305</v>
      </c>
      <c r="C86" s="52">
        <v>85463890</v>
      </c>
      <c r="D86" s="51"/>
      <c r="E86" s="52">
        <v>85463890</v>
      </c>
      <c r="F86" s="51"/>
      <c r="G86" s="51"/>
      <c r="H86" s="51"/>
      <c r="I86" s="51"/>
      <c r="J86" s="51"/>
      <c r="K86" s="51"/>
      <c r="L86" s="51"/>
      <c r="M86" s="51"/>
      <c r="N86" s="51"/>
      <c r="O86" s="56">
        <v>0</v>
      </c>
    </row>
    <row r="87" spans="1:15" ht="12.6" thickBot="1" x14ac:dyDescent="0.3">
      <c r="A87" s="51">
        <v>1980250899</v>
      </c>
      <c r="B87" s="51" t="s">
        <v>368</v>
      </c>
      <c r="C87" s="52">
        <v>-207078989</v>
      </c>
      <c r="D87" s="51"/>
      <c r="E87" s="51"/>
      <c r="F87" s="51"/>
      <c r="G87" s="52">
        <v>-37096722</v>
      </c>
      <c r="H87" s="51"/>
      <c r="I87" s="51"/>
      <c r="J87" s="51"/>
      <c r="K87" s="51"/>
      <c r="L87" s="51"/>
      <c r="M87" s="52">
        <v>-169982267</v>
      </c>
      <c r="N87" s="51"/>
      <c r="O87" s="56">
        <v>0</v>
      </c>
    </row>
    <row r="88" spans="1:15" ht="12.6" thickBot="1" x14ac:dyDescent="0.3">
      <c r="A88" s="51">
        <v>1980250902</v>
      </c>
      <c r="B88" s="51" t="s">
        <v>413</v>
      </c>
      <c r="C88" s="52">
        <v>12402434</v>
      </c>
      <c r="D88" s="51"/>
      <c r="E88" s="52">
        <v>3286218</v>
      </c>
      <c r="F88" s="51"/>
      <c r="G88" s="51"/>
      <c r="H88" s="51"/>
      <c r="I88" s="51"/>
      <c r="J88" s="51"/>
      <c r="K88" s="51"/>
      <c r="L88" s="51"/>
      <c r="M88" s="51"/>
      <c r="N88" s="51"/>
      <c r="O88" s="53">
        <v>9116216</v>
      </c>
    </row>
    <row r="89" spans="1:15" ht="12.6" thickBot="1" x14ac:dyDescent="0.3">
      <c r="A89" s="51">
        <v>1980250905</v>
      </c>
      <c r="B89" s="51" t="s">
        <v>416</v>
      </c>
      <c r="C89" s="52">
        <v>2994874</v>
      </c>
      <c r="D89" s="51"/>
      <c r="E89" s="52">
        <v>664059</v>
      </c>
      <c r="F89" s="51"/>
      <c r="G89" s="51"/>
      <c r="H89" s="52">
        <v>166000</v>
      </c>
      <c r="I89" s="52">
        <v>1129659</v>
      </c>
      <c r="J89" s="51"/>
      <c r="K89" s="51"/>
      <c r="L89" s="51"/>
      <c r="M89" s="51"/>
      <c r="N89" s="55">
        <v>0</v>
      </c>
      <c r="O89" s="53">
        <v>1035156</v>
      </c>
    </row>
    <row r="90" spans="1:15" ht="12.6" thickBot="1" x14ac:dyDescent="0.3">
      <c r="A90" s="51">
        <v>1980250906</v>
      </c>
      <c r="B90" s="51" t="s">
        <v>417</v>
      </c>
      <c r="C90" s="52">
        <v>21243777</v>
      </c>
      <c r="D90" s="51"/>
      <c r="E90" s="51"/>
      <c r="F90" s="51"/>
      <c r="G90" s="52">
        <v>4809912</v>
      </c>
      <c r="H90" s="51"/>
      <c r="I90" s="52">
        <v>16433865</v>
      </c>
      <c r="J90" s="51"/>
      <c r="K90" s="51"/>
      <c r="L90" s="51"/>
      <c r="M90" s="51"/>
      <c r="N90" s="51"/>
      <c r="O90" s="56">
        <v>0</v>
      </c>
    </row>
    <row r="91" spans="1:15" ht="12.6" thickBot="1" x14ac:dyDescent="0.3">
      <c r="A91" s="51">
        <v>1980250990</v>
      </c>
      <c r="B91" s="51" t="s">
        <v>420</v>
      </c>
      <c r="C91" s="52">
        <v>6961806</v>
      </c>
      <c r="D91" s="51"/>
      <c r="E91" s="52">
        <v>750552</v>
      </c>
      <c r="F91" s="51"/>
      <c r="G91" s="52">
        <v>913883</v>
      </c>
      <c r="H91" s="52">
        <v>31540</v>
      </c>
      <c r="I91" s="52">
        <v>3337069</v>
      </c>
      <c r="J91" s="51"/>
      <c r="K91" s="51"/>
      <c r="L91" s="51"/>
      <c r="M91" s="51"/>
      <c r="N91" s="55">
        <v>0</v>
      </c>
      <c r="O91" s="53">
        <v>1928762</v>
      </c>
    </row>
    <row r="92" spans="1:15" ht="12.6" thickBot="1" x14ac:dyDescent="0.3">
      <c r="A92" s="51">
        <v>1980250999</v>
      </c>
      <c r="B92" s="51" t="s">
        <v>368</v>
      </c>
      <c r="C92" s="52">
        <v>-35204120</v>
      </c>
      <c r="D92" s="51"/>
      <c r="E92" s="51"/>
      <c r="F92" s="51"/>
      <c r="G92" s="51"/>
      <c r="H92" s="51"/>
      <c r="I92" s="52">
        <v>-10000000</v>
      </c>
      <c r="J92" s="51"/>
      <c r="K92" s="51"/>
      <c r="L92" s="51"/>
      <c r="M92" s="52">
        <v>-25204120</v>
      </c>
      <c r="N92" s="51"/>
      <c r="O92" s="56">
        <v>0</v>
      </c>
    </row>
    <row r="93" spans="1:15" ht="12.6" thickBot="1" x14ac:dyDescent="0.3">
      <c r="A93" s="51">
        <v>1980251009</v>
      </c>
      <c r="B93" s="51" t="s">
        <v>429</v>
      </c>
      <c r="C93" s="52">
        <v>5409672</v>
      </c>
      <c r="D93" s="52">
        <v>549000</v>
      </c>
      <c r="E93" s="52">
        <v>190000</v>
      </c>
      <c r="F93" s="52">
        <v>1960000</v>
      </c>
      <c r="G93" s="52">
        <v>667000</v>
      </c>
      <c r="H93" s="52">
        <v>30832</v>
      </c>
      <c r="I93" s="52">
        <v>685000</v>
      </c>
      <c r="J93" s="52">
        <v>130000</v>
      </c>
      <c r="K93" s="52">
        <v>745840</v>
      </c>
      <c r="L93" s="52">
        <v>78000</v>
      </c>
      <c r="M93" s="51"/>
      <c r="N93" s="52">
        <v>374000</v>
      </c>
      <c r="O93" s="56">
        <v>0</v>
      </c>
    </row>
    <row r="94" spans="1:15" ht="12.6" thickBot="1" x14ac:dyDescent="0.3">
      <c r="A94" s="51">
        <v>1980251016</v>
      </c>
      <c r="B94" s="51" t="s">
        <v>436</v>
      </c>
      <c r="C94" s="52">
        <v>7500000</v>
      </c>
      <c r="D94" s="52">
        <v>7500000</v>
      </c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6">
        <v>0</v>
      </c>
    </row>
    <row r="95" spans="1:15" ht="12.6" thickBot="1" x14ac:dyDescent="0.3">
      <c r="A95" s="51">
        <v>1980251019</v>
      </c>
      <c r="B95" s="51" t="s">
        <v>1281</v>
      </c>
      <c r="C95" s="52">
        <v>288725047</v>
      </c>
      <c r="D95" s="51"/>
      <c r="E95" s="51"/>
      <c r="F95" s="51"/>
      <c r="G95" s="51"/>
      <c r="H95" s="51"/>
      <c r="I95" s="52">
        <v>238725047</v>
      </c>
      <c r="J95" s="51"/>
      <c r="K95" s="52">
        <v>50000000</v>
      </c>
      <c r="L95" s="51"/>
      <c r="M95" s="51"/>
      <c r="N95" s="51"/>
      <c r="O95" s="56">
        <v>0</v>
      </c>
    </row>
    <row r="96" spans="1:15" ht="12.6" thickBot="1" x14ac:dyDescent="0.3">
      <c r="A96" s="51">
        <v>1980251020</v>
      </c>
      <c r="B96" s="51" t="s">
        <v>1201</v>
      </c>
      <c r="C96" s="52">
        <v>6074680</v>
      </c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3">
        <v>6074680</v>
      </c>
    </row>
    <row r="97" spans="1:15" ht="12.6" thickBot="1" x14ac:dyDescent="0.3">
      <c r="A97" s="51">
        <v>1980251080</v>
      </c>
      <c r="B97" s="51" t="s">
        <v>167</v>
      </c>
      <c r="C97" s="52">
        <v>1035735</v>
      </c>
      <c r="D97" s="51"/>
      <c r="E97" s="51"/>
      <c r="F97" s="51"/>
      <c r="G97" s="51"/>
      <c r="H97" s="51"/>
      <c r="I97" s="51"/>
      <c r="J97" s="51"/>
      <c r="K97" s="52">
        <v>625735</v>
      </c>
      <c r="L97" s="51"/>
      <c r="M97" s="52">
        <v>410000</v>
      </c>
      <c r="N97" s="51"/>
      <c r="O97" s="56">
        <v>0</v>
      </c>
    </row>
    <row r="98" spans="1:15" ht="12.6" thickBot="1" x14ac:dyDescent="0.3">
      <c r="A98" s="51">
        <v>1980251090</v>
      </c>
      <c r="B98" s="51" t="s">
        <v>440</v>
      </c>
      <c r="C98" s="52">
        <v>1204288</v>
      </c>
      <c r="D98" s="52">
        <v>75240</v>
      </c>
      <c r="E98" s="52">
        <v>36100</v>
      </c>
      <c r="F98" s="52">
        <v>372400</v>
      </c>
      <c r="G98" s="52">
        <v>126730</v>
      </c>
      <c r="H98" s="52">
        <v>5858</v>
      </c>
      <c r="I98" s="52">
        <v>130150</v>
      </c>
      <c r="J98" s="52">
        <v>24700</v>
      </c>
      <c r="K98" s="52">
        <v>141710</v>
      </c>
      <c r="L98" s="52">
        <v>14820</v>
      </c>
      <c r="M98" s="52">
        <v>77900</v>
      </c>
      <c r="N98" s="52">
        <v>71060</v>
      </c>
      <c r="O98" s="53">
        <v>127620</v>
      </c>
    </row>
    <row r="99" spans="1:15" ht="12.6" thickBot="1" x14ac:dyDescent="0.3">
      <c r="A99" s="51">
        <v>1980251101</v>
      </c>
      <c r="B99" s="51" t="s">
        <v>442</v>
      </c>
      <c r="C99" s="52">
        <v>4989159</v>
      </c>
      <c r="D99" s="52">
        <v>745000</v>
      </c>
      <c r="E99" s="52">
        <v>150000</v>
      </c>
      <c r="F99" s="52">
        <v>580000</v>
      </c>
      <c r="G99" s="52">
        <v>345100</v>
      </c>
      <c r="H99" s="52">
        <v>631000</v>
      </c>
      <c r="I99" s="52">
        <v>196000</v>
      </c>
      <c r="J99" s="51"/>
      <c r="K99" s="52">
        <v>300000</v>
      </c>
      <c r="L99" s="52">
        <v>1540240</v>
      </c>
      <c r="M99" s="55">
        <v>0</v>
      </c>
      <c r="N99" s="52">
        <v>501819</v>
      </c>
      <c r="O99" s="56">
        <v>0</v>
      </c>
    </row>
    <row r="100" spans="1:15" ht="12.6" thickBot="1" x14ac:dyDescent="0.3">
      <c r="A100" s="51">
        <v>1980251102</v>
      </c>
      <c r="B100" s="51" t="s">
        <v>443</v>
      </c>
      <c r="C100" s="52">
        <v>29960309</v>
      </c>
      <c r="D100" s="52">
        <v>4460000</v>
      </c>
      <c r="E100" s="52">
        <v>3709166</v>
      </c>
      <c r="F100" s="52">
        <v>3179166</v>
      </c>
      <c r="G100" s="52">
        <v>3314583</v>
      </c>
      <c r="H100" s="52">
        <v>3314583</v>
      </c>
      <c r="I100" s="52">
        <v>3568228</v>
      </c>
      <c r="J100" s="52">
        <v>3314583</v>
      </c>
      <c r="K100" s="52">
        <v>2000000</v>
      </c>
      <c r="L100" s="52">
        <v>3100000</v>
      </c>
      <c r="M100" s="51"/>
      <c r="N100" s="51"/>
      <c r="O100" s="56">
        <v>0</v>
      </c>
    </row>
    <row r="101" spans="1:15" ht="12.6" thickBot="1" x14ac:dyDescent="0.3">
      <c r="A101" s="51">
        <v>1980251105</v>
      </c>
      <c r="B101" s="51" t="s">
        <v>446</v>
      </c>
      <c r="C101" s="52">
        <v>44063322</v>
      </c>
      <c r="D101" s="52">
        <v>2127500</v>
      </c>
      <c r="E101" s="52">
        <v>4857891</v>
      </c>
      <c r="F101" s="52">
        <v>6791591</v>
      </c>
      <c r="G101" s="52">
        <v>3312500</v>
      </c>
      <c r="H101" s="52">
        <v>4215500</v>
      </c>
      <c r="I101" s="52">
        <v>7313500</v>
      </c>
      <c r="J101" s="52">
        <v>7894513</v>
      </c>
      <c r="K101" s="52">
        <v>5400000</v>
      </c>
      <c r="L101" s="52">
        <v>1300327</v>
      </c>
      <c r="M101" s="52">
        <v>1150000</v>
      </c>
      <c r="N101" s="52">
        <v>-300000</v>
      </c>
      <c r="O101" s="56">
        <v>0</v>
      </c>
    </row>
    <row r="102" spans="1:15" ht="12.6" thickBot="1" x14ac:dyDescent="0.3">
      <c r="A102" s="51">
        <v>1980251107</v>
      </c>
      <c r="B102" s="51" t="s">
        <v>448</v>
      </c>
      <c r="C102" s="52">
        <v>3200000</v>
      </c>
      <c r="D102" s="52">
        <v>800000</v>
      </c>
      <c r="E102" s="52">
        <v>800000</v>
      </c>
      <c r="F102" s="52">
        <v>800000</v>
      </c>
      <c r="G102" s="52">
        <v>800000</v>
      </c>
      <c r="H102" s="51"/>
      <c r="I102" s="51"/>
      <c r="J102" s="51"/>
      <c r="K102" s="51"/>
      <c r="L102" s="51"/>
      <c r="M102" s="51"/>
      <c r="N102" s="51"/>
      <c r="O102" s="56">
        <v>0</v>
      </c>
    </row>
    <row r="103" spans="1:15" ht="12.6" thickBot="1" x14ac:dyDescent="0.3">
      <c r="A103" s="51">
        <v>1980251190</v>
      </c>
      <c r="B103" s="51" t="s">
        <v>452</v>
      </c>
      <c r="C103" s="52">
        <v>947941</v>
      </c>
      <c r="D103" s="52">
        <v>141550</v>
      </c>
      <c r="E103" s="52">
        <v>28500</v>
      </c>
      <c r="F103" s="52">
        <v>110200</v>
      </c>
      <c r="G103" s="52">
        <v>65570</v>
      </c>
      <c r="H103" s="52">
        <v>119890</v>
      </c>
      <c r="I103" s="52">
        <v>37240</v>
      </c>
      <c r="J103" s="51"/>
      <c r="K103" s="52">
        <v>57000</v>
      </c>
      <c r="L103" s="52">
        <v>292646</v>
      </c>
      <c r="M103" s="55">
        <v>0</v>
      </c>
      <c r="N103" s="52">
        <v>95345</v>
      </c>
      <c r="O103" s="56">
        <v>0</v>
      </c>
    </row>
    <row r="104" spans="1:15" ht="12.6" thickBot="1" x14ac:dyDescent="0.3">
      <c r="A104" s="51">
        <v>1980251191</v>
      </c>
      <c r="B104" s="51" t="s">
        <v>453</v>
      </c>
      <c r="C104" s="52">
        <v>8108501</v>
      </c>
      <c r="D104" s="52">
        <v>404225</v>
      </c>
      <c r="E104" s="52">
        <v>659469</v>
      </c>
      <c r="F104" s="52">
        <v>1290403</v>
      </c>
      <c r="G104" s="52">
        <v>629375</v>
      </c>
      <c r="H104" s="52">
        <v>800945</v>
      </c>
      <c r="I104" s="52">
        <v>1389565</v>
      </c>
      <c r="J104" s="52">
        <v>1499957</v>
      </c>
      <c r="K104" s="52">
        <v>1026000</v>
      </c>
      <c r="L104" s="52">
        <v>247062</v>
      </c>
      <c r="M104" s="52">
        <v>218500</v>
      </c>
      <c r="N104" s="52">
        <v>-57000</v>
      </c>
      <c r="O104" s="56">
        <v>0</v>
      </c>
    </row>
    <row r="105" spans="1:15" ht="12.6" thickBot="1" x14ac:dyDescent="0.3">
      <c r="A105" s="51">
        <v>1980251192</v>
      </c>
      <c r="B105" s="51" t="s">
        <v>454</v>
      </c>
      <c r="C105" s="52">
        <v>608000</v>
      </c>
      <c r="D105" s="52">
        <v>152000</v>
      </c>
      <c r="E105" s="52">
        <v>152000</v>
      </c>
      <c r="F105" s="52">
        <v>152000</v>
      </c>
      <c r="G105" s="52">
        <v>152000</v>
      </c>
      <c r="H105" s="51"/>
      <c r="I105" s="51"/>
      <c r="J105" s="51"/>
      <c r="K105" s="51"/>
      <c r="L105" s="51"/>
      <c r="M105" s="51"/>
      <c r="N105" s="51"/>
      <c r="O105" s="56">
        <v>0</v>
      </c>
    </row>
    <row r="106" spans="1:15" ht="12.6" thickBot="1" x14ac:dyDescent="0.3">
      <c r="A106" s="51">
        <v>1980251194</v>
      </c>
      <c r="B106" s="51" t="s">
        <v>456</v>
      </c>
      <c r="C106" s="52">
        <v>5685039</v>
      </c>
      <c r="D106" s="52">
        <v>847400</v>
      </c>
      <c r="E106" s="52">
        <v>704742</v>
      </c>
      <c r="F106" s="52">
        <v>604042</v>
      </c>
      <c r="G106" s="52">
        <v>629771</v>
      </c>
      <c r="H106" s="52">
        <v>629771</v>
      </c>
      <c r="I106" s="52">
        <v>670542</v>
      </c>
      <c r="J106" s="52">
        <v>629771</v>
      </c>
      <c r="K106" s="52">
        <v>380000</v>
      </c>
      <c r="L106" s="52">
        <v>589000</v>
      </c>
      <c r="M106" s="51"/>
      <c r="N106" s="51"/>
      <c r="O106" s="56">
        <v>0</v>
      </c>
    </row>
    <row r="107" spans="1:15" ht="12.6" thickBot="1" x14ac:dyDescent="0.3">
      <c r="A107" s="51">
        <v>1980251199</v>
      </c>
      <c r="B107" s="51" t="s">
        <v>368</v>
      </c>
      <c r="C107" s="52">
        <v>-377729649</v>
      </c>
      <c r="D107" s="51"/>
      <c r="E107" s="51"/>
      <c r="F107" s="51"/>
      <c r="G107" s="52">
        <v>-52451075</v>
      </c>
      <c r="H107" s="52">
        <v>-120100000</v>
      </c>
      <c r="I107" s="52">
        <v>-150000000</v>
      </c>
      <c r="J107" s="51"/>
      <c r="K107" s="51"/>
      <c r="L107" s="51"/>
      <c r="M107" s="52">
        <v>-55178574</v>
      </c>
      <c r="N107" s="51"/>
      <c r="O107" s="56">
        <v>0</v>
      </c>
    </row>
    <row r="108" spans="1:15" ht="12.6" thickBot="1" x14ac:dyDescent="0.3">
      <c r="A108" s="51">
        <v>1980251201</v>
      </c>
      <c r="B108" s="51" t="s">
        <v>457</v>
      </c>
      <c r="C108" s="52">
        <v>2042000</v>
      </c>
      <c r="D108" s="51"/>
      <c r="E108" s="51"/>
      <c r="F108" s="51"/>
      <c r="G108" s="51"/>
      <c r="H108" s="51"/>
      <c r="I108" s="51"/>
      <c r="J108" s="51"/>
      <c r="K108" s="51"/>
      <c r="L108" s="52">
        <v>2042000</v>
      </c>
      <c r="M108" s="51"/>
      <c r="N108" s="51"/>
      <c r="O108" s="56">
        <v>0</v>
      </c>
    </row>
    <row r="109" spans="1:15" ht="12.6" thickBot="1" x14ac:dyDescent="0.3">
      <c r="A109" s="51">
        <v>1980251299</v>
      </c>
      <c r="B109" s="51" t="s">
        <v>368</v>
      </c>
      <c r="C109" s="52">
        <v>-36835657</v>
      </c>
      <c r="D109" s="51"/>
      <c r="E109" s="51"/>
      <c r="F109" s="51"/>
      <c r="G109" s="51"/>
      <c r="H109" s="51"/>
      <c r="I109" s="51"/>
      <c r="J109" s="51"/>
      <c r="K109" s="51"/>
      <c r="L109" s="51"/>
      <c r="M109" s="52">
        <v>-36835657</v>
      </c>
      <c r="N109" s="51"/>
      <c r="O109" s="56">
        <v>0</v>
      </c>
    </row>
    <row r="110" spans="1:15" ht="12.6" thickBot="1" x14ac:dyDescent="0.3">
      <c r="A110" s="51">
        <v>1980251301</v>
      </c>
      <c r="B110" s="51" t="s">
        <v>463</v>
      </c>
      <c r="C110" s="52">
        <v>334977340</v>
      </c>
      <c r="D110" s="51"/>
      <c r="E110" s="52">
        <v>44632295</v>
      </c>
      <c r="F110" s="52">
        <v>55669279</v>
      </c>
      <c r="G110" s="52">
        <v>36108103</v>
      </c>
      <c r="H110" s="52">
        <v>46045278</v>
      </c>
      <c r="I110" s="52">
        <v>18414200</v>
      </c>
      <c r="J110" s="52">
        <v>32565278</v>
      </c>
      <c r="K110" s="52">
        <v>15633322</v>
      </c>
      <c r="L110" s="52">
        <v>24119274</v>
      </c>
      <c r="M110" s="52">
        <v>14196341</v>
      </c>
      <c r="N110" s="51"/>
      <c r="O110" s="53">
        <v>47593970</v>
      </c>
    </row>
    <row r="111" spans="1:15" ht="12.6" thickBot="1" x14ac:dyDescent="0.3">
      <c r="A111" s="51">
        <v>1980251304</v>
      </c>
      <c r="B111" s="51" t="s">
        <v>73</v>
      </c>
      <c r="C111" s="52">
        <v>81569</v>
      </c>
      <c r="D111" s="51"/>
      <c r="E111" s="51"/>
      <c r="F111" s="52">
        <v>4959</v>
      </c>
      <c r="G111" s="51"/>
      <c r="H111" s="52">
        <v>4960</v>
      </c>
      <c r="I111" s="51"/>
      <c r="J111" s="51"/>
      <c r="K111" s="51"/>
      <c r="L111" s="52">
        <v>71650</v>
      </c>
      <c r="M111" s="51"/>
      <c r="N111" s="51"/>
      <c r="O111" s="56">
        <v>0</v>
      </c>
    </row>
    <row r="112" spans="1:15" ht="12.6" thickBot="1" x14ac:dyDescent="0.3">
      <c r="A112" s="51">
        <v>1980251306</v>
      </c>
      <c r="B112" s="51" t="s">
        <v>467</v>
      </c>
      <c r="C112" s="52">
        <v>64391319</v>
      </c>
      <c r="D112" s="51"/>
      <c r="E112" s="52">
        <v>4490336</v>
      </c>
      <c r="F112" s="52">
        <v>4950241</v>
      </c>
      <c r="G112" s="52">
        <v>7535650</v>
      </c>
      <c r="H112" s="52">
        <v>5548861</v>
      </c>
      <c r="I112" s="52">
        <v>4979379</v>
      </c>
      <c r="J112" s="52">
        <v>5279574</v>
      </c>
      <c r="K112" s="52">
        <v>5819558</v>
      </c>
      <c r="L112" s="52">
        <v>5603238</v>
      </c>
      <c r="M112" s="52">
        <v>4561250</v>
      </c>
      <c r="N112" s="52">
        <v>6386917</v>
      </c>
      <c r="O112" s="53">
        <v>9236315</v>
      </c>
    </row>
    <row r="113" spans="1:15" ht="12.6" thickBot="1" x14ac:dyDescent="0.3">
      <c r="A113" s="51">
        <v>1980251307</v>
      </c>
      <c r="B113" s="51" t="s">
        <v>1376</v>
      </c>
      <c r="C113" s="52">
        <v>41978103</v>
      </c>
      <c r="D113" s="52">
        <v>4350000</v>
      </c>
      <c r="E113" s="52">
        <v>4350000</v>
      </c>
      <c r="F113" s="52">
        <v>4350000</v>
      </c>
      <c r="G113" s="52">
        <v>4964000</v>
      </c>
      <c r="H113" s="52">
        <v>4503500</v>
      </c>
      <c r="I113" s="52">
        <v>4503500</v>
      </c>
      <c r="J113" s="51"/>
      <c r="K113" s="51"/>
      <c r="L113" s="52">
        <v>9228477</v>
      </c>
      <c r="M113" s="52">
        <v>5728626</v>
      </c>
      <c r="N113" s="51"/>
      <c r="O113" s="56">
        <v>0</v>
      </c>
    </row>
    <row r="114" spans="1:15" ht="12.6" thickBot="1" x14ac:dyDescent="0.3">
      <c r="A114" s="51">
        <v>1980251308</v>
      </c>
      <c r="B114" s="51" t="s">
        <v>469</v>
      </c>
      <c r="C114" s="52">
        <v>1131458</v>
      </c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3">
        <v>1131458</v>
      </c>
    </row>
    <row r="115" spans="1:15" ht="12.6" thickBot="1" x14ac:dyDescent="0.3">
      <c r="A115" s="51">
        <v>1980251312</v>
      </c>
      <c r="B115" s="51" t="s">
        <v>1340</v>
      </c>
      <c r="C115" s="52">
        <v>4507714</v>
      </c>
      <c r="D115" s="51"/>
      <c r="E115" s="52">
        <v>180142</v>
      </c>
      <c r="F115" s="52">
        <v>306009</v>
      </c>
      <c r="G115" s="52">
        <v>395122</v>
      </c>
      <c r="H115" s="52">
        <v>96434</v>
      </c>
      <c r="I115" s="52">
        <v>2063046</v>
      </c>
      <c r="J115" s="52">
        <v>45219</v>
      </c>
      <c r="K115" s="52">
        <v>93253</v>
      </c>
      <c r="L115" s="52">
        <v>579810</v>
      </c>
      <c r="M115" s="52">
        <v>213319</v>
      </c>
      <c r="N115" s="52">
        <v>165870</v>
      </c>
      <c r="O115" s="53">
        <v>369490</v>
      </c>
    </row>
    <row r="116" spans="1:15" ht="12.6" thickBot="1" x14ac:dyDescent="0.3">
      <c r="A116" s="51">
        <v>1980251313</v>
      </c>
      <c r="B116" s="51" t="s">
        <v>1393</v>
      </c>
      <c r="C116" s="52">
        <v>67803350</v>
      </c>
      <c r="D116" s="51"/>
      <c r="E116" s="51"/>
      <c r="F116" s="51"/>
      <c r="G116" s="52">
        <v>22820863</v>
      </c>
      <c r="H116" s="52">
        <v>12439023</v>
      </c>
      <c r="I116" s="52">
        <v>11663334</v>
      </c>
      <c r="J116" s="52">
        <v>11755445</v>
      </c>
      <c r="K116" s="51"/>
      <c r="L116" s="51"/>
      <c r="M116" s="51"/>
      <c r="N116" s="51"/>
      <c r="O116" s="53">
        <v>9124685</v>
      </c>
    </row>
    <row r="117" spans="1:15" ht="12.6" thickBot="1" x14ac:dyDescent="0.3">
      <c r="A117" s="51">
        <v>1980251399</v>
      </c>
      <c r="B117" s="51" t="s">
        <v>368</v>
      </c>
      <c r="C117" s="52">
        <v>-733310936</v>
      </c>
      <c r="D117" s="52">
        <v>-733310936</v>
      </c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6">
        <v>0</v>
      </c>
    </row>
    <row r="118" spans="1:15" ht="12.6" thickBot="1" x14ac:dyDescent="0.3">
      <c r="A118" s="51">
        <v>1980251501</v>
      </c>
      <c r="B118" s="51" t="s">
        <v>475</v>
      </c>
      <c r="C118" s="52">
        <v>5430062</v>
      </c>
      <c r="D118" s="51"/>
      <c r="E118" s="51"/>
      <c r="F118" s="52">
        <v>274748</v>
      </c>
      <c r="G118" s="51"/>
      <c r="H118" s="51"/>
      <c r="I118" s="51"/>
      <c r="J118" s="52">
        <v>1744014</v>
      </c>
      <c r="K118" s="51"/>
      <c r="L118" s="51"/>
      <c r="M118" s="52">
        <v>3411300</v>
      </c>
      <c r="N118" s="51"/>
      <c r="O118" s="56">
        <v>0</v>
      </c>
    </row>
    <row r="119" spans="1:15" ht="12.6" thickBot="1" x14ac:dyDescent="0.3">
      <c r="A119" s="51">
        <v>1980251502</v>
      </c>
      <c r="B119" s="51" t="s">
        <v>476</v>
      </c>
      <c r="C119" s="52">
        <v>4820000</v>
      </c>
      <c r="D119" s="51"/>
      <c r="E119" s="51"/>
      <c r="F119" s="51"/>
      <c r="G119" s="51"/>
      <c r="H119" s="51"/>
      <c r="I119" s="51"/>
      <c r="J119" s="52">
        <v>4820000</v>
      </c>
      <c r="K119" s="51"/>
      <c r="L119" s="51"/>
      <c r="M119" s="51"/>
      <c r="N119" s="51"/>
      <c r="O119" s="56">
        <v>0</v>
      </c>
    </row>
    <row r="120" spans="1:15" ht="12.6" thickBot="1" x14ac:dyDescent="0.3">
      <c r="A120" s="51">
        <v>1980251503</v>
      </c>
      <c r="B120" s="51" t="s">
        <v>477</v>
      </c>
      <c r="C120" s="52">
        <v>11849800</v>
      </c>
      <c r="D120" s="51"/>
      <c r="E120" s="51"/>
      <c r="F120" s="51"/>
      <c r="G120" s="51"/>
      <c r="H120" s="51"/>
      <c r="I120" s="51"/>
      <c r="J120" s="52">
        <v>4386000</v>
      </c>
      <c r="K120" s="51"/>
      <c r="L120" s="51"/>
      <c r="M120" s="52">
        <v>6849800</v>
      </c>
      <c r="N120" s="51"/>
      <c r="O120" s="53">
        <v>614000</v>
      </c>
    </row>
    <row r="121" spans="1:15" ht="12.6" thickBot="1" x14ac:dyDescent="0.3">
      <c r="A121" s="51">
        <v>1980251504</v>
      </c>
      <c r="B121" s="51" t="s">
        <v>478</v>
      </c>
      <c r="C121" s="52">
        <v>6144622</v>
      </c>
      <c r="D121" s="52">
        <v>3511212</v>
      </c>
      <c r="E121" s="52">
        <v>2633410</v>
      </c>
      <c r="F121" s="51"/>
      <c r="G121" s="51"/>
      <c r="H121" s="51"/>
      <c r="I121" s="51"/>
      <c r="J121" s="51"/>
      <c r="K121" s="51"/>
      <c r="L121" s="51"/>
      <c r="M121" s="51"/>
      <c r="N121" s="51"/>
      <c r="O121" s="56">
        <v>0</v>
      </c>
    </row>
    <row r="122" spans="1:15" ht="12.6" thickBot="1" x14ac:dyDescent="0.3">
      <c r="A122" s="51">
        <v>1980251505</v>
      </c>
      <c r="B122" s="51" t="s">
        <v>479</v>
      </c>
      <c r="C122" s="52">
        <v>421254</v>
      </c>
      <c r="D122" s="51"/>
      <c r="E122" s="52">
        <v>4598</v>
      </c>
      <c r="F122" s="52">
        <v>383056</v>
      </c>
      <c r="G122" s="51"/>
      <c r="H122" s="52">
        <v>31600</v>
      </c>
      <c r="I122" s="51"/>
      <c r="J122" s="51"/>
      <c r="K122" s="52">
        <v>2000</v>
      </c>
      <c r="L122" s="51"/>
      <c r="M122" s="51"/>
      <c r="N122" s="51"/>
      <c r="O122" s="56">
        <v>0</v>
      </c>
    </row>
    <row r="123" spans="1:15" ht="12.6" thickBot="1" x14ac:dyDescent="0.3">
      <c r="A123" s="51">
        <v>1980251506</v>
      </c>
      <c r="B123" s="51" t="s">
        <v>480</v>
      </c>
      <c r="C123" s="52">
        <v>8000</v>
      </c>
      <c r="D123" s="51"/>
      <c r="E123" s="51"/>
      <c r="F123" s="51"/>
      <c r="G123" s="51"/>
      <c r="H123" s="52">
        <v>8000</v>
      </c>
      <c r="I123" s="51"/>
      <c r="J123" s="51"/>
      <c r="K123" s="51"/>
      <c r="L123" s="51"/>
      <c r="M123" s="51"/>
      <c r="N123" s="51"/>
      <c r="O123" s="56">
        <v>0</v>
      </c>
    </row>
    <row r="124" spans="1:15" ht="12.6" thickBot="1" x14ac:dyDescent="0.3">
      <c r="A124" s="51">
        <v>1980251507</v>
      </c>
      <c r="B124" s="51" t="s">
        <v>481</v>
      </c>
      <c r="C124" s="52">
        <v>530200</v>
      </c>
      <c r="D124" s="51"/>
      <c r="E124" s="52">
        <v>111300</v>
      </c>
      <c r="F124" s="52">
        <v>74900</v>
      </c>
      <c r="G124" s="52">
        <v>112500</v>
      </c>
      <c r="H124" s="52">
        <v>118800</v>
      </c>
      <c r="I124" s="51"/>
      <c r="J124" s="51"/>
      <c r="K124" s="52">
        <v>16100</v>
      </c>
      <c r="L124" s="51"/>
      <c r="M124" s="52">
        <v>96600</v>
      </c>
      <c r="N124" s="51"/>
      <c r="O124" s="56">
        <v>0</v>
      </c>
    </row>
    <row r="125" spans="1:15" ht="12.6" thickBot="1" x14ac:dyDescent="0.3">
      <c r="A125" s="51">
        <v>1980251508</v>
      </c>
      <c r="B125" s="51" t="s">
        <v>482</v>
      </c>
      <c r="C125" s="52">
        <v>6813945</v>
      </c>
      <c r="D125" s="51"/>
      <c r="E125" s="51"/>
      <c r="F125" s="52">
        <v>1362789</v>
      </c>
      <c r="G125" s="51"/>
      <c r="H125" s="52">
        <v>1362789</v>
      </c>
      <c r="I125" s="51"/>
      <c r="J125" s="51"/>
      <c r="K125" s="51"/>
      <c r="L125" s="52">
        <v>4088367</v>
      </c>
      <c r="M125" s="51"/>
      <c r="N125" s="51"/>
      <c r="O125" s="56">
        <v>0</v>
      </c>
    </row>
    <row r="126" spans="1:15" ht="12.6" thickBot="1" x14ac:dyDescent="0.3">
      <c r="A126" s="51">
        <v>1980251511</v>
      </c>
      <c r="B126" s="51" t="s">
        <v>485</v>
      </c>
      <c r="C126" s="52">
        <v>9070638.2400000002</v>
      </c>
      <c r="D126" s="52">
        <v>664296.42000000004</v>
      </c>
      <c r="E126" s="52">
        <v>638040.42000000004</v>
      </c>
      <c r="F126" s="52">
        <v>792568.57</v>
      </c>
      <c r="G126" s="52">
        <v>768237.42</v>
      </c>
      <c r="H126" s="52">
        <v>712662</v>
      </c>
      <c r="I126" s="52">
        <v>1324724.1399999999</v>
      </c>
      <c r="J126" s="52">
        <v>362386</v>
      </c>
      <c r="K126" s="52">
        <v>550226.71</v>
      </c>
      <c r="L126" s="52">
        <v>548040.71</v>
      </c>
      <c r="M126" s="52">
        <v>658159.14</v>
      </c>
      <c r="N126" s="52">
        <v>886550</v>
      </c>
      <c r="O126" s="53">
        <v>1164746.71</v>
      </c>
    </row>
    <row r="127" spans="1:15" ht="12.6" thickBot="1" x14ac:dyDescent="0.3">
      <c r="A127" s="51">
        <v>1980251512</v>
      </c>
      <c r="B127" s="51" t="s">
        <v>486</v>
      </c>
      <c r="C127" s="52">
        <v>454263</v>
      </c>
      <c r="D127" s="51"/>
      <c r="E127" s="51"/>
      <c r="F127" s="51"/>
      <c r="G127" s="51"/>
      <c r="H127" s="51"/>
      <c r="I127" s="51"/>
      <c r="J127" s="51"/>
      <c r="K127" s="51"/>
      <c r="L127" s="52">
        <v>454263</v>
      </c>
      <c r="M127" s="51"/>
      <c r="N127" s="51"/>
      <c r="O127" s="56">
        <v>0</v>
      </c>
    </row>
    <row r="128" spans="1:15" ht="12.6" thickBot="1" x14ac:dyDescent="0.3">
      <c r="A128" s="51">
        <v>1980251513</v>
      </c>
      <c r="B128" s="51" t="s">
        <v>487</v>
      </c>
      <c r="C128" s="52">
        <v>68405419</v>
      </c>
      <c r="D128" s="52">
        <v>5908526</v>
      </c>
      <c r="E128" s="52">
        <v>5908526</v>
      </c>
      <c r="F128" s="52">
        <v>5908526</v>
      </c>
      <c r="G128" s="52">
        <v>5908526</v>
      </c>
      <c r="H128" s="52">
        <v>5908526</v>
      </c>
      <c r="I128" s="52">
        <v>5908526</v>
      </c>
      <c r="J128" s="52">
        <v>5908526</v>
      </c>
      <c r="K128" s="52">
        <v>3682948</v>
      </c>
      <c r="L128" s="51"/>
      <c r="M128" s="51"/>
      <c r="N128" s="52">
        <v>12362789</v>
      </c>
      <c r="O128" s="53">
        <v>11000000</v>
      </c>
    </row>
    <row r="129" spans="1:15" ht="12.6" thickBot="1" x14ac:dyDescent="0.3">
      <c r="A129" s="51">
        <v>1980251516</v>
      </c>
      <c r="B129" s="51" t="s">
        <v>1400</v>
      </c>
      <c r="C129" s="52">
        <v>1362789</v>
      </c>
      <c r="D129" s="51"/>
      <c r="E129" s="51"/>
      <c r="F129" s="51"/>
      <c r="G129" s="51"/>
      <c r="H129" s="51"/>
      <c r="I129" s="51"/>
      <c r="J129" s="51"/>
      <c r="K129" s="51"/>
      <c r="L129" s="51"/>
      <c r="M129" s="51"/>
      <c r="N129" s="51"/>
      <c r="O129" s="53">
        <v>1362789</v>
      </c>
    </row>
    <row r="130" spans="1:15" ht="12.6" thickBot="1" x14ac:dyDescent="0.3">
      <c r="A130" s="51">
        <v>1980251585</v>
      </c>
      <c r="B130" s="51" t="s">
        <v>489</v>
      </c>
      <c r="C130" s="52">
        <v>540573</v>
      </c>
      <c r="D130" s="51"/>
      <c r="E130" s="51"/>
      <c r="F130" s="51"/>
      <c r="G130" s="51"/>
      <c r="H130" s="51"/>
      <c r="I130" s="51"/>
      <c r="J130" s="51"/>
      <c r="K130" s="51"/>
      <c r="L130" s="52">
        <v>540573</v>
      </c>
      <c r="M130" s="51"/>
      <c r="N130" s="51"/>
      <c r="O130" s="56">
        <v>0</v>
      </c>
    </row>
    <row r="131" spans="1:15" ht="12.6" thickBot="1" x14ac:dyDescent="0.3">
      <c r="A131" s="51">
        <v>1980251590</v>
      </c>
      <c r="B131" s="51" t="s">
        <v>490</v>
      </c>
      <c r="C131" s="52">
        <v>3490163</v>
      </c>
      <c r="D131" s="52">
        <v>667130</v>
      </c>
      <c r="E131" s="52">
        <v>500348</v>
      </c>
      <c r="F131" s="52">
        <v>383913</v>
      </c>
      <c r="G131" s="51"/>
      <c r="H131" s="52">
        <v>264934</v>
      </c>
      <c r="I131" s="51"/>
      <c r="J131" s="52">
        <v>248521</v>
      </c>
      <c r="K131" s="55">
        <v>380</v>
      </c>
      <c r="L131" s="52">
        <v>776790</v>
      </c>
      <c r="M131" s="52">
        <v>648147</v>
      </c>
      <c r="N131" s="51"/>
      <c r="O131" s="56">
        <v>0</v>
      </c>
    </row>
    <row r="132" spans="1:15" ht="12.6" thickBot="1" x14ac:dyDescent="0.3">
      <c r="A132" s="51">
        <v>1980251593</v>
      </c>
      <c r="B132" s="51" t="s">
        <v>491</v>
      </c>
      <c r="C132" s="52">
        <v>15065713.76</v>
      </c>
      <c r="D132" s="52">
        <v>1248837.58</v>
      </c>
      <c r="E132" s="52">
        <v>1243848.58</v>
      </c>
      <c r="F132" s="52">
        <v>1273210.43</v>
      </c>
      <c r="G132" s="52">
        <v>1268586.58</v>
      </c>
      <c r="H132" s="52">
        <v>1258027</v>
      </c>
      <c r="I132" s="52">
        <v>1374321.86</v>
      </c>
      <c r="J132" s="52">
        <v>1191474</v>
      </c>
      <c r="K132" s="52">
        <v>804304.29</v>
      </c>
      <c r="L132" s="52">
        <v>190439.29</v>
      </c>
      <c r="M132" s="52">
        <v>125051.86</v>
      </c>
      <c r="N132" s="52">
        <v>2517377</v>
      </c>
      <c r="O132" s="53">
        <v>2570235.29</v>
      </c>
    </row>
    <row r="133" spans="1:15" ht="12.6" thickBot="1" x14ac:dyDescent="0.3">
      <c r="A133" s="51">
        <v>1980251599</v>
      </c>
      <c r="B133" s="51" t="s">
        <v>368</v>
      </c>
      <c r="C133" s="52">
        <v>-120457788</v>
      </c>
      <c r="D133" s="51"/>
      <c r="E133" s="51"/>
      <c r="F133" s="51"/>
      <c r="G133" s="51"/>
      <c r="H133" s="52">
        <v>-120457788</v>
      </c>
      <c r="I133" s="51"/>
      <c r="J133" s="51"/>
      <c r="K133" s="51"/>
      <c r="L133" s="51"/>
      <c r="M133" s="51"/>
      <c r="N133" s="51"/>
      <c r="O133" s="56">
        <v>0</v>
      </c>
    </row>
    <row r="134" spans="1:15" ht="12.6" thickBot="1" x14ac:dyDescent="0.3">
      <c r="A134" s="51">
        <v>1980251602</v>
      </c>
      <c r="B134" s="51" t="s">
        <v>493</v>
      </c>
      <c r="C134" s="52">
        <v>5919670</v>
      </c>
      <c r="D134" s="51"/>
      <c r="E134" s="52">
        <v>40020000</v>
      </c>
      <c r="F134" s="55">
        <v>0</v>
      </c>
      <c r="G134" s="51"/>
      <c r="H134" s="51"/>
      <c r="I134" s="51"/>
      <c r="J134" s="51"/>
      <c r="K134" s="51"/>
      <c r="L134" s="51"/>
      <c r="M134" s="52">
        <v>-40020000</v>
      </c>
      <c r="N134" s="52">
        <v>40020000</v>
      </c>
      <c r="O134" s="53">
        <v>-34100330</v>
      </c>
    </row>
    <row r="135" spans="1:15" ht="12.6" thickBot="1" x14ac:dyDescent="0.3">
      <c r="A135" s="51">
        <v>1980251606</v>
      </c>
      <c r="B135" s="51" t="s">
        <v>496</v>
      </c>
      <c r="C135" s="52">
        <v>104187282</v>
      </c>
      <c r="D135" s="52">
        <v>14016527</v>
      </c>
      <c r="E135" s="52">
        <v>13900540</v>
      </c>
      <c r="F135" s="52">
        <v>13996012</v>
      </c>
      <c r="G135" s="52">
        <v>14092357</v>
      </c>
      <c r="H135" s="52">
        <v>11203451</v>
      </c>
      <c r="I135" s="52">
        <v>10810966</v>
      </c>
      <c r="J135" s="52">
        <v>5198177</v>
      </c>
      <c r="K135" s="52">
        <v>4813788</v>
      </c>
      <c r="L135" s="52">
        <v>4825563</v>
      </c>
      <c r="M135" s="52">
        <v>3774577</v>
      </c>
      <c r="N135" s="52">
        <v>3787067</v>
      </c>
      <c r="O135" s="53">
        <v>3768257</v>
      </c>
    </row>
    <row r="136" spans="1:15" ht="12.6" thickBot="1" x14ac:dyDescent="0.3">
      <c r="A136" s="51">
        <v>1980251608</v>
      </c>
      <c r="B136" s="51" t="s">
        <v>498</v>
      </c>
      <c r="C136" s="52">
        <v>295182</v>
      </c>
      <c r="D136" s="55">
        <v>417</v>
      </c>
      <c r="E136" s="55">
        <v>930</v>
      </c>
      <c r="F136" s="51"/>
      <c r="G136" s="51"/>
      <c r="H136" s="55">
        <v>691</v>
      </c>
      <c r="I136" s="51"/>
      <c r="J136" s="51"/>
      <c r="K136" s="51"/>
      <c r="L136" s="52">
        <v>1698</v>
      </c>
      <c r="M136" s="51"/>
      <c r="N136" s="51"/>
      <c r="O136" s="53">
        <v>291446</v>
      </c>
    </row>
    <row r="137" spans="1:15" ht="12.6" thickBot="1" x14ac:dyDescent="0.3">
      <c r="A137" s="51">
        <v>1980251690</v>
      </c>
      <c r="B137" s="51" t="s">
        <v>504</v>
      </c>
      <c r="C137" s="52">
        <v>3059</v>
      </c>
      <c r="D137" s="51"/>
      <c r="E137" s="51"/>
      <c r="F137" s="51"/>
      <c r="G137" s="51"/>
      <c r="H137" s="51"/>
      <c r="I137" s="51"/>
      <c r="J137" s="51"/>
      <c r="K137" s="51"/>
      <c r="L137" s="55">
        <v>109</v>
      </c>
      <c r="M137" s="51"/>
      <c r="N137" s="51"/>
      <c r="O137" s="53">
        <v>2950</v>
      </c>
    </row>
    <row r="138" spans="1:15" ht="12.6" thickBot="1" x14ac:dyDescent="0.3">
      <c r="A138" s="51">
        <v>1980251699</v>
      </c>
      <c r="B138" s="51" t="s">
        <v>368</v>
      </c>
      <c r="C138" s="52">
        <v>-1215689064</v>
      </c>
      <c r="D138" s="52">
        <v>-715689064</v>
      </c>
      <c r="E138" s="51"/>
      <c r="F138" s="51"/>
      <c r="G138" s="51"/>
      <c r="H138" s="52">
        <v>-150000000</v>
      </c>
      <c r="I138" s="52">
        <v>-350000000</v>
      </c>
      <c r="J138" s="51"/>
      <c r="K138" s="51"/>
      <c r="L138" s="51"/>
      <c r="M138" s="51"/>
      <c r="N138" s="51"/>
      <c r="O138" s="56">
        <v>0</v>
      </c>
    </row>
    <row r="139" spans="1:15" ht="12.6" thickBot="1" x14ac:dyDescent="0.3">
      <c r="A139" s="51">
        <v>1980251801</v>
      </c>
      <c r="B139" s="51" t="s">
        <v>514</v>
      </c>
      <c r="C139" s="52">
        <v>3888000</v>
      </c>
      <c r="D139" s="51"/>
      <c r="E139" s="51"/>
      <c r="F139" s="51"/>
      <c r="G139" s="51"/>
      <c r="H139" s="51"/>
      <c r="I139" s="51"/>
      <c r="J139" s="51"/>
      <c r="K139" s="51"/>
      <c r="L139" s="52">
        <v>180000</v>
      </c>
      <c r="M139" s="51"/>
      <c r="N139" s="51"/>
      <c r="O139" s="53">
        <v>3708000</v>
      </c>
    </row>
    <row r="140" spans="1:15" ht="12.6" thickBot="1" x14ac:dyDescent="0.3">
      <c r="A140" s="51">
        <v>1980251802</v>
      </c>
      <c r="B140" s="51" t="s">
        <v>515</v>
      </c>
      <c r="C140" s="52">
        <v>357639</v>
      </c>
      <c r="D140" s="52">
        <v>357639</v>
      </c>
      <c r="E140" s="51"/>
      <c r="F140" s="51"/>
      <c r="G140" s="51"/>
      <c r="H140" s="51"/>
      <c r="I140" s="51"/>
      <c r="J140" s="51"/>
      <c r="K140" s="51"/>
      <c r="L140" s="51"/>
      <c r="M140" s="51"/>
      <c r="N140" s="51"/>
      <c r="O140" s="56">
        <v>0</v>
      </c>
    </row>
    <row r="141" spans="1:15" ht="12.6" thickBot="1" x14ac:dyDescent="0.3">
      <c r="A141" s="51">
        <v>1980251890</v>
      </c>
      <c r="B141" s="51" t="s">
        <v>518</v>
      </c>
      <c r="C141" s="52">
        <v>767379</v>
      </c>
      <c r="D141" s="52">
        <v>62859</v>
      </c>
      <c r="E141" s="51"/>
      <c r="F141" s="51"/>
      <c r="G141" s="51"/>
      <c r="H141" s="51"/>
      <c r="I141" s="51"/>
      <c r="J141" s="51"/>
      <c r="K141" s="51"/>
      <c r="L141" s="51"/>
      <c r="M141" s="51"/>
      <c r="N141" s="51"/>
      <c r="O141" s="53">
        <v>704520</v>
      </c>
    </row>
    <row r="142" spans="1:15" ht="12.6" thickBot="1" x14ac:dyDescent="0.3">
      <c r="A142" s="51">
        <v>1980251901</v>
      </c>
      <c r="B142" s="51" t="s">
        <v>519</v>
      </c>
      <c r="C142" s="52">
        <v>2566551</v>
      </c>
      <c r="D142" s="51"/>
      <c r="E142" s="52">
        <v>344709</v>
      </c>
      <c r="F142" s="52">
        <v>469771</v>
      </c>
      <c r="G142" s="51"/>
      <c r="H142" s="52">
        <v>616507</v>
      </c>
      <c r="I142" s="52">
        <v>380131</v>
      </c>
      <c r="J142" s="51"/>
      <c r="K142" s="51"/>
      <c r="L142" s="52">
        <v>755433</v>
      </c>
      <c r="M142" s="51"/>
      <c r="N142" s="51"/>
      <c r="O142" s="56">
        <v>0</v>
      </c>
    </row>
    <row r="143" spans="1:15" ht="12.6" thickBot="1" x14ac:dyDescent="0.3">
      <c r="A143" s="51">
        <v>1980251902</v>
      </c>
      <c r="B143" s="51" t="s">
        <v>520</v>
      </c>
      <c r="C143" s="52">
        <v>1385680</v>
      </c>
      <c r="D143" s="51"/>
      <c r="E143" s="52">
        <v>486836</v>
      </c>
      <c r="F143" s="51"/>
      <c r="G143" s="51"/>
      <c r="H143" s="52">
        <v>123769</v>
      </c>
      <c r="I143" s="52">
        <v>280000</v>
      </c>
      <c r="J143" s="51"/>
      <c r="K143" s="52">
        <v>5000</v>
      </c>
      <c r="L143" s="52">
        <v>490075</v>
      </c>
      <c r="M143" s="51"/>
      <c r="N143" s="51"/>
      <c r="O143" s="56">
        <v>0</v>
      </c>
    </row>
    <row r="144" spans="1:15" ht="12.6" thickBot="1" x14ac:dyDescent="0.3">
      <c r="A144" s="51">
        <v>1980251904</v>
      </c>
      <c r="B144" s="51" t="s">
        <v>522</v>
      </c>
      <c r="C144" s="52">
        <v>142580</v>
      </c>
      <c r="D144" s="51"/>
      <c r="E144" s="51"/>
      <c r="F144" s="51"/>
      <c r="G144" s="51"/>
      <c r="H144" s="52">
        <v>32380</v>
      </c>
      <c r="I144" s="51"/>
      <c r="J144" s="52">
        <v>53000</v>
      </c>
      <c r="K144" s="51"/>
      <c r="L144" s="51"/>
      <c r="M144" s="51"/>
      <c r="N144" s="51"/>
      <c r="O144" s="53">
        <v>57200</v>
      </c>
    </row>
    <row r="145" spans="1:15" ht="12.6" thickBot="1" x14ac:dyDescent="0.3">
      <c r="A145" s="51">
        <v>1980251905</v>
      </c>
      <c r="B145" s="51" t="s">
        <v>523</v>
      </c>
      <c r="C145" s="52">
        <v>489250</v>
      </c>
      <c r="D145" s="51"/>
      <c r="E145" s="51"/>
      <c r="F145" s="51"/>
      <c r="G145" s="51"/>
      <c r="H145" s="52">
        <v>489250</v>
      </c>
      <c r="I145" s="51"/>
      <c r="J145" s="51"/>
      <c r="K145" s="51"/>
      <c r="L145" s="55">
        <v>0</v>
      </c>
      <c r="M145" s="51"/>
      <c r="N145" s="51"/>
      <c r="O145" s="56">
        <v>0</v>
      </c>
    </row>
    <row r="146" spans="1:15" ht="12.6" thickBot="1" x14ac:dyDescent="0.3">
      <c r="A146" s="51">
        <v>1980251906</v>
      </c>
      <c r="B146" s="51" t="s">
        <v>73</v>
      </c>
      <c r="C146" s="52">
        <v>1857531</v>
      </c>
      <c r="D146" s="52">
        <v>244845</v>
      </c>
      <c r="E146" s="52">
        <v>186702</v>
      </c>
      <c r="F146" s="52">
        <v>187282</v>
      </c>
      <c r="G146" s="52">
        <v>308919</v>
      </c>
      <c r="H146" s="52">
        <v>130771</v>
      </c>
      <c r="I146" s="51"/>
      <c r="J146" s="52">
        <v>127332</v>
      </c>
      <c r="K146" s="51"/>
      <c r="L146" s="52">
        <v>254664</v>
      </c>
      <c r="M146" s="51"/>
      <c r="N146" s="52">
        <v>131025</v>
      </c>
      <c r="O146" s="53">
        <v>285991</v>
      </c>
    </row>
    <row r="147" spans="1:15" ht="12.6" thickBot="1" x14ac:dyDescent="0.3">
      <c r="A147" s="51">
        <v>1980251907</v>
      </c>
      <c r="B147" s="51" t="s">
        <v>524</v>
      </c>
      <c r="C147" s="52">
        <v>1547972</v>
      </c>
      <c r="D147" s="52">
        <v>287400</v>
      </c>
      <c r="E147" s="52">
        <v>95400</v>
      </c>
      <c r="F147" s="52">
        <v>95400</v>
      </c>
      <c r="G147" s="52">
        <v>94838</v>
      </c>
      <c r="H147" s="52">
        <v>94838</v>
      </c>
      <c r="I147" s="52">
        <v>94838</v>
      </c>
      <c r="J147" s="52">
        <v>98157</v>
      </c>
      <c r="K147" s="52">
        <v>687101</v>
      </c>
      <c r="L147" s="52">
        <v>-588944</v>
      </c>
      <c r="M147" s="51"/>
      <c r="N147" s="52">
        <v>588944</v>
      </c>
      <c r="O147" s="56">
        <v>0</v>
      </c>
    </row>
    <row r="148" spans="1:15" ht="12.6" thickBot="1" x14ac:dyDescent="0.3">
      <c r="A148" s="51">
        <v>1980251910</v>
      </c>
      <c r="B148" s="51" t="s">
        <v>527</v>
      </c>
      <c r="C148" s="52">
        <v>841700</v>
      </c>
      <c r="D148" s="51"/>
      <c r="E148" s="51"/>
      <c r="F148" s="51"/>
      <c r="G148" s="51"/>
      <c r="H148" s="51"/>
      <c r="I148" s="51"/>
      <c r="J148" s="52">
        <v>841700</v>
      </c>
      <c r="K148" s="51"/>
      <c r="L148" s="51"/>
      <c r="M148" s="51"/>
      <c r="N148" s="51"/>
      <c r="O148" s="56">
        <v>0</v>
      </c>
    </row>
    <row r="149" spans="1:15" ht="12.6" thickBot="1" x14ac:dyDescent="0.3">
      <c r="A149" s="51">
        <v>1980251911</v>
      </c>
      <c r="B149" s="51" t="s">
        <v>528</v>
      </c>
      <c r="C149" s="52">
        <v>453800</v>
      </c>
      <c r="D149" s="51"/>
      <c r="E149" s="51"/>
      <c r="F149" s="51"/>
      <c r="G149" s="51"/>
      <c r="H149" s="52">
        <v>453800</v>
      </c>
      <c r="I149" s="51"/>
      <c r="J149" s="51"/>
      <c r="K149" s="51"/>
      <c r="L149" s="51"/>
      <c r="M149" s="51"/>
      <c r="N149" s="51"/>
      <c r="O149" s="56">
        <v>0</v>
      </c>
    </row>
    <row r="150" spans="1:15" ht="12.6" thickBot="1" x14ac:dyDescent="0.3">
      <c r="A150" s="51">
        <v>1980251912</v>
      </c>
      <c r="B150" s="51" t="s">
        <v>529</v>
      </c>
      <c r="C150" s="52">
        <v>121100</v>
      </c>
      <c r="D150" s="51"/>
      <c r="E150" s="51"/>
      <c r="F150" s="51"/>
      <c r="G150" s="51"/>
      <c r="H150" s="51"/>
      <c r="I150" s="51"/>
      <c r="J150" s="52">
        <v>56300</v>
      </c>
      <c r="K150" s="52">
        <v>64800</v>
      </c>
      <c r="L150" s="51"/>
      <c r="M150" s="51"/>
      <c r="N150" s="51"/>
      <c r="O150" s="56">
        <v>0</v>
      </c>
    </row>
    <row r="151" spans="1:15" ht="12.6" thickBot="1" x14ac:dyDescent="0.3">
      <c r="A151" s="51">
        <v>1980251913</v>
      </c>
      <c r="B151" s="51" t="s">
        <v>530</v>
      </c>
      <c r="C151" s="52">
        <v>1664556</v>
      </c>
      <c r="D151" s="52">
        <v>175556</v>
      </c>
      <c r="E151" s="52">
        <v>175500</v>
      </c>
      <c r="F151" s="52">
        <v>175500</v>
      </c>
      <c r="G151" s="52">
        <v>276650</v>
      </c>
      <c r="H151" s="52">
        <v>159350</v>
      </c>
      <c r="I151" s="52">
        <v>175500</v>
      </c>
      <c r="J151" s="52">
        <v>175500</v>
      </c>
      <c r="K151" s="51"/>
      <c r="L151" s="51"/>
      <c r="M151" s="52">
        <v>175500</v>
      </c>
      <c r="N151" s="52">
        <v>175500</v>
      </c>
      <c r="O151" s="56">
        <v>0</v>
      </c>
    </row>
    <row r="152" spans="1:15" ht="12.6" thickBot="1" x14ac:dyDescent="0.3">
      <c r="A152" s="51">
        <v>1980251975</v>
      </c>
      <c r="B152" s="51" t="s">
        <v>535</v>
      </c>
      <c r="C152" s="52">
        <v>774000</v>
      </c>
      <c r="D152" s="51"/>
      <c r="E152" s="51"/>
      <c r="F152" s="51"/>
      <c r="G152" s="51"/>
      <c r="H152" s="51"/>
      <c r="I152" s="51"/>
      <c r="J152" s="51"/>
      <c r="K152" s="52">
        <v>298920</v>
      </c>
      <c r="L152" s="51"/>
      <c r="M152" s="51"/>
      <c r="N152" s="52">
        <v>298030</v>
      </c>
      <c r="O152" s="53">
        <v>177050</v>
      </c>
    </row>
    <row r="153" spans="1:15" ht="12.6" thickBot="1" x14ac:dyDescent="0.3">
      <c r="A153" s="51">
        <v>1980251985</v>
      </c>
      <c r="B153" s="51" t="s">
        <v>537</v>
      </c>
      <c r="C153" s="52">
        <v>24000</v>
      </c>
      <c r="D153" s="51"/>
      <c r="E153" s="51"/>
      <c r="F153" s="51"/>
      <c r="G153" s="51"/>
      <c r="H153" s="51"/>
      <c r="I153" s="51"/>
      <c r="J153" s="51"/>
      <c r="K153" s="51"/>
      <c r="L153" s="51"/>
      <c r="M153" s="51"/>
      <c r="N153" s="51"/>
      <c r="O153" s="53">
        <v>24000</v>
      </c>
    </row>
    <row r="154" spans="1:15" ht="12.6" thickBot="1" x14ac:dyDescent="0.3">
      <c r="A154" s="51">
        <v>1980251990</v>
      </c>
      <c r="B154" s="51" t="s">
        <v>538</v>
      </c>
      <c r="C154" s="52">
        <v>485671</v>
      </c>
      <c r="D154" s="51"/>
      <c r="E154" s="52">
        <v>99377</v>
      </c>
      <c r="F154" s="52">
        <v>45286</v>
      </c>
      <c r="G154" s="51"/>
      <c r="H154" s="52">
        <v>71464</v>
      </c>
      <c r="I154" s="52">
        <v>87955</v>
      </c>
      <c r="J154" s="52">
        <v>10697</v>
      </c>
      <c r="K154" s="55">
        <v>950</v>
      </c>
      <c r="L154" s="52">
        <v>169942</v>
      </c>
      <c r="M154" s="51"/>
      <c r="N154" s="51"/>
      <c r="O154" s="56">
        <v>0</v>
      </c>
    </row>
    <row r="155" spans="1:15" ht="12.6" thickBot="1" x14ac:dyDescent="0.3">
      <c r="A155" s="51">
        <v>1980251991</v>
      </c>
      <c r="B155" s="51" t="s">
        <v>539</v>
      </c>
      <c r="C155" s="52">
        <v>454459</v>
      </c>
      <c r="D155" s="52">
        <v>84605</v>
      </c>
      <c r="E155" s="52">
        <v>2175</v>
      </c>
      <c r="F155" s="52">
        <v>2175</v>
      </c>
      <c r="G155" s="52">
        <v>2162</v>
      </c>
      <c r="H155" s="52">
        <v>31528</v>
      </c>
      <c r="I155" s="52">
        <v>2162</v>
      </c>
      <c r="J155" s="52">
        <v>186354</v>
      </c>
      <c r="K155" s="52">
        <v>15665</v>
      </c>
      <c r="L155" s="52">
        <v>34959</v>
      </c>
      <c r="M155" s="51"/>
      <c r="N155" s="52">
        <v>38322</v>
      </c>
      <c r="O155" s="53">
        <v>54352</v>
      </c>
    </row>
    <row r="156" spans="1:15" ht="12.6" thickBot="1" x14ac:dyDescent="0.3">
      <c r="A156" s="51">
        <v>1980251992</v>
      </c>
      <c r="B156" s="51" t="s">
        <v>540</v>
      </c>
      <c r="C156" s="52">
        <v>316266</v>
      </c>
      <c r="D156" s="52">
        <v>33356</v>
      </c>
      <c r="E156" s="52">
        <v>33345</v>
      </c>
      <c r="F156" s="52">
        <v>33345</v>
      </c>
      <c r="G156" s="52">
        <v>52564</v>
      </c>
      <c r="H156" s="52">
        <v>30276</v>
      </c>
      <c r="I156" s="52">
        <v>33345</v>
      </c>
      <c r="J156" s="52">
        <v>33345</v>
      </c>
      <c r="K156" s="51"/>
      <c r="L156" s="51"/>
      <c r="M156" s="52">
        <v>33345</v>
      </c>
      <c r="N156" s="52">
        <v>33345</v>
      </c>
      <c r="O156" s="56">
        <v>0</v>
      </c>
    </row>
    <row r="157" spans="1:15" ht="12.6" thickBot="1" x14ac:dyDescent="0.3">
      <c r="A157" s="51">
        <v>1980251994</v>
      </c>
      <c r="B157" s="51" t="s">
        <v>542</v>
      </c>
      <c r="C157" s="52">
        <v>12312</v>
      </c>
      <c r="D157" s="51"/>
      <c r="E157" s="51"/>
      <c r="F157" s="51"/>
      <c r="G157" s="51"/>
      <c r="H157" s="51"/>
      <c r="I157" s="51"/>
      <c r="J157" s="51"/>
      <c r="K157" s="52">
        <v>12312</v>
      </c>
      <c r="L157" s="51"/>
      <c r="M157" s="51"/>
      <c r="N157" s="51"/>
      <c r="O157" s="56">
        <v>0</v>
      </c>
    </row>
    <row r="158" spans="1:15" ht="12.6" thickBot="1" x14ac:dyDescent="0.3">
      <c r="A158" s="51">
        <v>1980251997</v>
      </c>
      <c r="B158" s="51" t="s">
        <v>367</v>
      </c>
      <c r="C158" s="52">
        <v>37410</v>
      </c>
      <c r="D158" s="51"/>
      <c r="E158" s="52">
        <v>7647</v>
      </c>
      <c r="F158" s="52">
        <v>5060</v>
      </c>
      <c r="G158" s="51"/>
      <c r="H158" s="52">
        <v>9412</v>
      </c>
      <c r="I158" s="52">
        <v>4905</v>
      </c>
      <c r="J158" s="51"/>
      <c r="K158" s="51"/>
      <c r="L158" s="52">
        <v>10386</v>
      </c>
      <c r="M158" s="51"/>
      <c r="N158" s="51"/>
      <c r="O158" s="56">
        <v>0</v>
      </c>
    </row>
    <row r="159" spans="1:15" ht="12.6" thickBot="1" x14ac:dyDescent="0.3">
      <c r="A159" s="51">
        <v>1980252101</v>
      </c>
      <c r="B159" s="51" t="s">
        <v>519</v>
      </c>
      <c r="C159" s="52">
        <v>37207335</v>
      </c>
      <c r="D159" s="52">
        <v>1694651</v>
      </c>
      <c r="E159" s="52">
        <v>4366988</v>
      </c>
      <c r="F159" s="52">
        <v>2592063</v>
      </c>
      <c r="G159" s="52">
        <v>3812933</v>
      </c>
      <c r="H159" s="52">
        <v>2984485</v>
      </c>
      <c r="I159" s="52">
        <v>2123131</v>
      </c>
      <c r="J159" s="52">
        <v>5130257</v>
      </c>
      <c r="K159" s="52">
        <v>3644741</v>
      </c>
      <c r="L159" s="52">
        <v>3114798</v>
      </c>
      <c r="M159" s="52">
        <v>1973916</v>
      </c>
      <c r="N159" s="52">
        <v>2134667</v>
      </c>
      <c r="O159" s="53">
        <v>3634705</v>
      </c>
    </row>
    <row r="160" spans="1:15" ht="12.6" thickBot="1" x14ac:dyDescent="0.3">
      <c r="A160" s="51">
        <v>1980252102</v>
      </c>
      <c r="B160" s="51" t="s">
        <v>559</v>
      </c>
      <c r="C160" s="52">
        <v>21078299</v>
      </c>
      <c r="D160" s="52">
        <v>1290280</v>
      </c>
      <c r="E160" s="52">
        <v>915336</v>
      </c>
      <c r="F160" s="52">
        <v>2164578</v>
      </c>
      <c r="G160" s="52">
        <v>1117627</v>
      </c>
      <c r="H160" s="52">
        <v>1249012</v>
      </c>
      <c r="I160" s="52">
        <v>1922528</v>
      </c>
      <c r="J160" s="52">
        <v>2121288</v>
      </c>
      <c r="K160" s="52">
        <v>1749683</v>
      </c>
      <c r="L160" s="52">
        <v>2979719</v>
      </c>
      <c r="M160" s="52">
        <v>1972629</v>
      </c>
      <c r="N160" s="52">
        <v>931275</v>
      </c>
      <c r="O160" s="53">
        <v>2664344</v>
      </c>
    </row>
    <row r="161" spans="1:15" ht="12.6" thickBot="1" x14ac:dyDescent="0.3">
      <c r="A161" s="51">
        <v>1980252103</v>
      </c>
      <c r="B161" s="51" t="s">
        <v>521</v>
      </c>
      <c r="C161" s="52">
        <v>7460587</v>
      </c>
      <c r="D161" s="52">
        <v>466400</v>
      </c>
      <c r="E161" s="52">
        <v>1480705</v>
      </c>
      <c r="F161" s="52">
        <v>482900</v>
      </c>
      <c r="G161" s="52">
        <v>615950</v>
      </c>
      <c r="H161" s="51"/>
      <c r="I161" s="51"/>
      <c r="J161" s="52">
        <v>89900</v>
      </c>
      <c r="K161" s="52">
        <v>976090</v>
      </c>
      <c r="L161" s="52">
        <v>539950</v>
      </c>
      <c r="M161" s="52">
        <v>-133858</v>
      </c>
      <c r="N161" s="51"/>
      <c r="O161" s="53">
        <v>2942550</v>
      </c>
    </row>
    <row r="162" spans="1:15" ht="12.6" thickBot="1" x14ac:dyDescent="0.3">
      <c r="A162" s="51">
        <v>1980252104</v>
      </c>
      <c r="B162" s="51" t="s">
        <v>522</v>
      </c>
      <c r="C162" s="52">
        <v>11027656</v>
      </c>
      <c r="D162" s="52">
        <v>1096200</v>
      </c>
      <c r="E162" s="52">
        <v>4077492</v>
      </c>
      <c r="F162" s="52">
        <v>-2048112</v>
      </c>
      <c r="G162" s="52">
        <v>548819</v>
      </c>
      <c r="H162" s="52">
        <v>848257</v>
      </c>
      <c r="I162" s="52">
        <v>882371</v>
      </c>
      <c r="J162" s="52">
        <v>173093</v>
      </c>
      <c r="K162" s="52">
        <v>921210</v>
      </c>
      <c r="L162" s="52">
        <v>647505</v>
      </c>
      <c r="M162" s="52">
        <v>846430</v>
      </c>
      <c r="N162" s="52">
        <v>2509851</v>
      </c>
      <c r="O162" s="53">
        <v>524540</v>
      </c>
    </row>
    <row r="163" spans="1:15" ht="12.6" thickBot="1" x14ac:dyDescent="0.3">
      <c r="A163" s="51">
        <v>1980252105</v>
      </c>
      <c r="B163" s="51" t="s">
        <v>560</v>
      </c>
      <c r="C163" s="52">
        <v>98000</v>
      </c>
      <c r="D163" s="51"/>
      <c r="E163" s="51"/>
      <c r="F163" s="51"/>
      <c r="G163" s="51"/>
      <c r="H163" s="51"/>
      <c r="I163" s="52">
        <v>9000</v>
      </c>
      <c r="J163" s="52">
        <v>6000</v>
      </c>
      <c r="K163" s="52">
        <v>3000</v>
      </c>
      <c r="L163" s="52">
        <v>49000</v>
      </c>
      <c r="M163" s="52">
        <v>31000</v>
      </c>
      <c r="N163" s="51"/>
      <c r="O163" s="56">
        <v>0</v>
      </c>
    </row>
    <row r="164" spans="1:15" ht="12.6" thickBot="1" x14ac:dyDescent="0.3">
      <c r="A164" s="51">
        <v>1980252106</v>
      </c>
      <c r="B164" s="51" t="s">
        <v>534</v>
      </c>
      <c r="C164" s="52">
        <v>10552800</v>
      </c>
      <c r="D164" s="52">
        <v>272400</v>
      </c>
      <c r="E164" s="52">
        <v>909300</v>
      </c>
      <c r="F164" s="52">
        <v>1208200</v>
      </c>
      <c r="G164" s="52">
        <v>1107400</v>
      </c>
      <c r="H164" s="52">
        <v>310200</v>
      </c>
      <c r="I164" s="52">
        <v>638900</v>
      </c>
      <c r="J164" s="52">
        <v>921800</v>
      </c>
      <c r="K164" s="52">
        <v>653800</v>
      </c>
      <c r="L164" s="52">
        <v>505600</v>
      </c>
      <c r="M164" s="52">
        <v>1846000</v>
      </c>
      <c r="N164" s="52">
        <v>610200</v>
      </c>
      <c r="O164" s="53">
        <v>1569000</v>
      </c>
    </row>
    <row r="165" spans="1:15" ht="12.6" thickBot="1" x14ac:dyDescent="0.3">
      <c r="A165" s="51">
        <v>1980252110</v>
      </c>
      <c r="B165" s="51" t="s">
        <v>548</v>
      </c>
      <c r="C165" s="52">
        <v>16940310</v>
      </c>
      <c r="D165" s="52">
        <v>82547</v>
      </c>
      <c r="E165" s="52">
        <v>116167</v>
      </c>
      <c r="F165" s="52">
        <v>2487615</v>
      </c>
      <c r="G165" s="52">
        <v>4299073</v>
      </c>
      <c r="H165" s="52">
        <v>129402</v>
      </c>
      <c r="I165" s="52">
        <v>155932</v>
      </c>
      <c r="J165" s="52">
        <v>208000</v>
      </c>
      <c r="K165" s="51"/>
      <c r="L165" s="52">
        <v>8981574</v>
      </c>
      <c r="M165" s="52">
        <v>225000</v>
      </c>
      <c r="N165" s="52">
        <v>170000</v>
      </c>
      <c r="O165" s="53">
        <v>85000</v>
      </c>
    </row>
    <row r="166" spans="1:15" ht="12.6" thickBot="1" x14ac:dyDescent="0.3">
      <c r="A166" s="51">
        <v>1980252111</v>
      </c>
      <c r="B166" s="51" t="s">
        <v>549</v>
      </c>
      <c r="C166" s="52">
        <v>53056594</v>
      </c>
      <c r="D166" s="52">
        <v>8901330</v>
      </c>
      <c r="E166" s="52">
        <v>16635990</v>
      </c>
      <c r="F166" s="52">
        <v>4935070</v>
      </c>
      <c r="G166" s="52">
        <v>8059890</v>
      </c>
      <c r="H166" s="52">
        <v>1482090</v>
      </c>
      <c r="I166" s="52">
        <v>1770380</v>
      </c>
      <c r="J166" s="52">
        <v>3970950</v>
      </c>
      <c r="K166" s="52">
        <v>1863578</v>
      </c>
      <c r="L166" s="52">
        <v>1665728</v>
      </c>
      <c r="M166" s="52">
        <v>1620920</v>
      </c>
      <c r="N166" s="52">
        <v>1571678</v>
      </c>
      <c r="O166" s="53">
        <v>578990</v>
      </c>
    </row>
    <row r="167" spans="1:15" ht="12.6" thickBot="1" x14ac:dyDescent="0.3">
      <c r="A167" s="51">
        <v>1980252112</v>
      </c>
      <c r="B167" s="51" t="s">
        <v>553</v>
      </c>
      <c r="C167" s="52">
        <v>720000</v>
      </c>
      <c r="D167" s="51"/>
      <c r="E167" s="51"/>
      <c r="F167" s="51"/>
      <c r="G167" s="51"/>
      <c r="H167" s="51"/>
      <c r="I167" s="51"/>
      <c r="J167" s="51"/>
      <c r="K167" s="51"/>
      <c r="L167" s="51"/>
      <c r="M167" s="51"/>
      <c r="N167" s="52">
        <v>360000</v>
      </c>
      <c r="O167" s="53">
        <v>360000</v>
      </c>
    </row>
    <row r="168" spans="1:15" ht="12.6" thickBot="1" x14ac:dyDescent="0.3">
      <c r="A168" s="51">
        <v>1980252114</v>
      </c>
      <c r="B168" s="51" t="s">
        <v>563</v>
      </c>
      <c r="C168" s="52">
        <v>145294943</v>
      </c>
      <c r="D168" s="52">
        <v>24739501</v>
      </c>
      <c r="E168" s="52">
        <v>15069234</v>
      </c>
      <c r="F168" s="52">
        <v>10089359</v>
      </c>
      <c r="G168" s="52">
        <v>3904223</v>
      </c>
      <c r="H168" s="52">
        <v>3093081</v>
      </c>
      <c r="I168" s="52">
        <v>5399412</v>
      </c>
      <c r="J168" s="52">
        <v>11388694</v>
      </c>
      <c r="K168" s="52">
        <v>14463801</v>
      </c>
      <c r="L168" s="52">
        <v>5526159</v>
      </c>
      <c r="M168" s="52">
        <v>37838727</v>
      </c>
      <c r="N168" s="52">
        <v>9016770</v>
      </c>
      <c r="O168" s="53">
        <v>4765982</v>
      </c>
    </row>
    <row r="169" spans="1:15" ht="12.6" thickBot="1" x14ac:dyDescent="0.3">
      <c r="A169" s="51">
        <v>1980252116</v>
      </c>
      <c r="B169" s="51" t="s">
        <v>552</v>
      </c>
      <c r="C169" s="52">
        <v>37454626</v>
      </c>
      <c r="D169" s="52">
        <v>2383600</v>
      </c>
      <c r="E169" s="52">
        <v>4236460</v>
      </c>
      <c r="F169" s="52">
        <v>4566830</v>
      </c>
      <c r="G169" s="52">
        <v>4929538</v>
      </c>
      <c r="H169" s="52">
        <v>2637981</v>
      </c>
      <c r="I169" s="52">
        <v>1481200</v>
      </c>
      <c r="J169" s="52">
        <v>1511289</v>
      </c>
      <c r="K169" s="52">
        <v>3625928</v>
      </c>
      <c r="L169" s="52">
        <v>2344200</v>
      </c>
      <c r="M169" s="52">
        <v>2396100</v>
      </c>
      <c r="N169" s="52">
        <v>5892300</v>
      </c>
      <c r="O169" s="53">
        <v>1449200</v>
      </c>
    </row>
    <row r="170" spans="1:15" ht="12.6" thickBot="1" x14ac:dyDescent="0.3">
      <c r="A170" s="51">
        <v>1980252118</v>
      </c>
      <c r="B170" s="51" t="s">
        <v>566</v>
      </c>
      <c r="C170" s="52">
        <v>11750000</v>
      </c>
      <c r="D170" s="51"/>
      <c r="E170" s="52">
        <v>800000</v>
      </c>
      <c r="F170" s="52">
        <v>2000000</v>
      </c>
      <c r="G170" s="52">
        <v>1200000</v>
      </c>
      <c r="H170" s="51"/>
      <c r="I170" s="52">
        <v>1350000</v>
      </c>
      <c r="J170" s="51"/>
      <c r="K170" s="52">
        <v>1200000</v>
      </c>
      <c r="L170" s="51"/>
      <c r="M170" s="52">
        <v>4800000</v>
      </c>
      <c r="N170" s="52">
        <v>400000</v>
      </c>
      <c r="O170" s="56">
        <v>0</v>
      </c>
    </row>
    <row r="171" spans="1:15" ht="12.6" thickBot="1" x14ac:dyDescent="0.3">
      <c r="A171" s="51">
        <v>1980252119</v>
      </c>
      <c r="B171" s="51" t="s">
        <v>567</v>
      </c>
      <c r="C171" s="52">
        <v>6987308</v>
      </c>
      <c r="D171" s="52">
        <v>693425</v>
      </c>
      <c r="E171" s="52">
        <v>700040</v>
      </c>
      <c r="F171" s="52">
        <v>291065</v>
      </c>
      <c r="G171" s="52">
        <v>958382</v>
      </c>
      <c r="H171" s="52">
        <v>900876</v>
      </c>
      <c r="I171" s="52">
        <v>78085</v>
      </c>
      <c r="J171" s="52">
        <v>96960</v>
      </c>
      <c r="K171" s="52">
        <v>1027690</v>
      </c>
      <c r="L171" s="52">
        <v>1719025</v>
      </c>
      <c r="M171" s="52">
        <v>448760</v>
      </c>
      <c r="N171" s="52">
        <v>73000</v>
      </c>
      <c r="O171" s="56">
        <v>0</v>
      </c>
    </row>
    <row r="172" spans="1:15" ht="12.6" thickBot="1" x14ac:dyDescent="0.3">
      <c r="A172" s="51">
        <v>1980252121</v>
      </c>
      <c r="B172" s="51" t="s">
        <v>568</v>
      </c>
      <c r="C172" s="52">
        <v>34645300</v>
      </c>
      <c r="D172" s="52">
        <v>3481500</v>
      </c>
      <c r="E172" s="52">
        <v>3300000</v>
      </c>
      <c r="F172" s="52">
        <v>3700200</v>
      </c>
      <c r="G172" s="52">
        <v>3300000</v>
      </c>
      <c r="H172" s="52">
        <v>3300000</v>
      </c>
      <c r="I172" s="52">
        <v>3300000</v>
      </c>
      <c r="J172" s="52">
        <v>3300000</v>
      </c>
      <c r="K172" s="52">
        <v>249600</v>
      </c>
      <c r="L172" s="51"/>
      <c r="M172" s="52">
        <v>3300000</v>
      </c>
      <c r="N172" s="52">
        <v>3922000</v>
      </c>
      <c r="O172" s="53">
        <v>3492000</v>
      </c>
    </row>
    <row r="173" spans="1:15" ht="12.6" thickBot="1" x14ac:dyDescent="0.3">
      <c r="A173" s="51">
        <v>1980252122</v>
      </c>
      <c r="B173" s="51" t="s">
        <v>569</v>
      </c>
      <c r="C173" s="52">
        <v>569085</v>
      </c>
      <c r="D173" s="51"/>
      <c r="E173" s="51"/>
      <c r="F173" s="51"/>
      <c r="G173" s="51"/>
      <c r="H173" s="51"/>
      <c r="I173" s="51"/>
      <c r="J173" s="51"/>
      <c r="K173" s="51"/>
      <c r="L173" s="51"/>
      <c r="M173" s="51"/>
      <c r="N173" s="52">
        <v>569085</v>
      </c>
      <c r="O173" s="56">
        <v>0</v>
      </c>
    </row>
    <row r="174" spans="1:15" ht="12.6" thickBot="1" x14ac:dyDescent="0.3">
      <c r="A174" s="51">
        <v>1980252123</v>
      </c>
      <c r="B174" s="51" t="s">
        <v>73</v>
      </c>
      <c r="C174" s="52">
        <v>58513599</v>
      </c>
      <c r="D174" s="52">
        <v>2004000</v>
      </c>
      <c r="E174" s="52">
        <v>1144654</v>
      </c>
      <c r="F174" s="52">
        <v>2689769</v>
      </c>
      <c r="G174" s="52">
        <v>7029718</v>
      </c>
      <c r="H174" s="52">
        <v>3392081</v>
      </c>
      <c r="I174" s="52">
        <v>3330139</v>
      </c>
      <c r="J174" s="52">
        <v>2630894</v>
      </c>
      <c r="K174" s="52">
        <v>11381470</v>
      </c>
      <c r="L174" s="52">
        <v>2119818</v>
      </c>
      <c r="M174" s="52">
        <v>14709913</v>
      </c>
      <c r="N174" s="52">
        <v>3366596</v>
      </c>
      <c r="O174" s="53">
        <v>4714547</v>
      </c>
    </row>
    <row r="175" spans="1:15" ht="12.6" thickBot="1" x14ac:dyDescent="0.3">
      <c r="A175" s="51">
        <v>1980252124</v>
      </c>
      <c r="B175" s="51" t="s">
        <v>570</v>
      </c>
      <c r="C175" s="52">
        <v>335588883</v>
      </c>
      <c r="D175" s="52">
        <v>3855733</v>
      </c>
      <c r="E175" s="52">
        <v>3087964</v>
      </c>
      <c r="F175" s="52">
        <v>5970169</v>
      </c>
      <c r="G175" s="52">
        <v>1268379</v>
      </c>
      <c r="H175" s="52">
        <v>2596388</v>
      </c>
      <c r="I175" s="52">
        <v>192000</v>
      </c>
      <c r="J175" s="52">
        <v>899395</v>
      </c>
      <c r="K175" s="52">
        <v>839800</v>
      </c>
      <c r="L175" s="52">
        <v>25123312</v>
      </c>
      <c r="M175" s="52">
        <v>48244795</v>
      </c>
      <c r="N175" s="52">
        <v>112858744</v>
      </c>
      <c r="O175" s="53">
        <v>130652204</v>
      </c>
    </row>
    <row r="176" spans="1:15" ht="12.6" thickBot="1" x14ac:dyDescent="0.3">
      <c r="A176" s="51">
        <v>1980252181</v>
      </c>
      <c r="B176" s="51" t="s">
        <v>1336</v>
      </c>
      <c r="C176" s="52">
        <v>1352486284.4300001</v>
      </c>
      <c r="D176" s="51"/>
      <c r="E176" s="52">
        <v>97585476</v>
      </c>
      <c r="F176" s="52">
        <v>126317912</v>
      </c>
      <c r="G176" s="52">
        <v>112813228</v>
      </c>
      <c r="H176" s="52">
        <v>112862149</v>
      </c>
      <c r="I176" s="52">
        <v>110239183</v>
      </c>
      <c r="J176" s="52">
        <v>111243304</v>
      </c>
      <c r="K176" s="52">
        <v>117935640</v>
      </c>
      <c r="L176" s="52">
        <v>127231791</v>
      </c>
      <c r="M176" s="52">
        <v>109199922</v>
      </c>
      <c r="N176" s="52">
        <v>114735627</v>
      </c>
      <c r="O176" s="53">
        <v>212322052.43000001</v>
      </c>
    </row>
    <row r="177" spans="1:15" ht="12.6" thickBot="1" x14ac:dyDescent="0.3">
      <c r="A177" s="51">
        <v>1980252190</v>
      </c>
      <c r="B177" s="51" t="s">
        <v>573</v>
      </c>
      <c r="C177" s="52">
        <v>38739501</v>
      </c>
      <c r="D177" s="52">
        <v>5219144</v>
      </c>
      <c r="E177" s="52">
        <v>4443587</v>
      </c>
      <c r="F177" s="52">
        <v>3347169</v>
      </c>
      <c r="G177" s="52">
        <v>3290435</v>
      </c>
      <c r="H177" s="52">
        <v>1539807</v>
      </c>
      <c r="I177" s="52">
        <v>1846205</v>
      </c>
      <c r="J177" s="52">
        <v>3362189</v>
      </c>
      <c r="K177" s="52">
        <v>4437205</v>
      </c>
      <c r="L177" s="52">
        <v>4188927</v>
      </c>
      <c r="M177" s="52">
        <v>1533170</v>
      </c>
      <c r="N177" s="52">
        <v>3321806</v>
      </c>
      <c r="O177" s="53">
        <v>2209857</v>
      </c>
    </row>
    <row r="178" spans="1:15" ht="12.6" thickBot="1" x14ac:dyDescent="0.3">
      <c r="A178" s="51">
        <v>1980252191</v>
      </c>
      <c r="B178" s="51" t="s">
        <v>574</v>
      </c>
      <c r="C178" s="52">
        <v>12193450</v>
      </c>
      <c r="D178" s="52">
        <v>412247</v>
      </c>
      <c r="E178" s="52">
        <v>648478</v>
      </c>
      <c r="F178" s="52">
        <v>69112</v>
      </c>
      <c r="G178" s="52">
        <v>132417</v>
      </c>
      <c r="H178" s="52">
        <v>598642</v>
      </c>
      <c r="I178" s="52">
        <v>243914</v>
      </c>
      <c r="J178" s="52">
        <v>193727</v>
      </c>
      <c r="K178" s="52">
        <v>386267</v>
      </c>
      <c r="L178" s="52">
        <v>529546</v>
      </c>
      <c r="M178" s="52">
        <v>1049028</v>
      </c>
      <c r="N178" s="52">
        <v>2165496</v>
      </c>
      <c r="O178" s="53">
        <v>5764576</v>
      </c>
    </row>
    <row r="179" spans="1:15" ht="12.6" thickBot="1" x14ac:dyDescent="0.3">
      <c r="A179" s="51">
        <v>1980252192</v>
      </c>
      <c r="B179" s="51" t="s">
        <v>575</v>
      </c>
      <c r="C179" s="52">
        <v>8794746</v>
      </c>
      <c r="D179" s="52">
        <v>784358</v>
      </c>
      <c r="E179" s="52">
        <v>2704306</v>
      </c>
      <c r="F179" s="52">
        <v>961414</v>
      </c>
      <c r="G179" s="52">
        <v>1559880</v>
      </c>
      <c r="H179" s="52">
        <v>297748</v>
      </c>
      <c r="I179" s="52">
        <v>361073</v>
      </c>
      <c r="J179" s="52">
        <v>779182</v>
      </c>
      <c r="K179" s="52">
        <v>362631</v>
      </c>
      <c r="L179" s="52">
        <v>378239</v>
      </c>
      <c r="M179" s="52">
        <v>315575</v>
      </c>
      <c r="N179" s="52">
        <v>149787</v>
      </c>
      <c r="O179" s="53">
        <v>140553</v>
      </c>
    </row>
    <row r="180" spans="1:15" ht="12.6" thickBot="1" x14ac:dyDescent="0.3">
      <c r="A180" s="51">
        <v>1980252193</v>
      </c>
      <c r="B180" s="51" t="s">
        <v>576</v>
      </c>
      <c r="C180" s="52">
        <v>2004500</v>
      </c>
      <c r="D180" s="51"/>
      <c r="E180" s="52">
        <v>152000</v>
      </c>
      <c r="F180" s="52">
        <v>380000</v>
      </c>
      <c r="G180" s="51"/>
      <c r="H180" s="51"/>
      <c r="I180" s="52">
        <v>256500</v>
      </c>
      <c r="J180" s="51"/>
      <c r="K180" s="52">
        <v>228000</v>
      </c>
      <c r="L180" s="51"/>
      <c r="M180" s="52">
        <v>912000</v>
      </c>
      <c r="N180" s="52">
        <v>76000</v>
      </c>
      <c r="O180" s="56">
        <v>0</v>
      </c>
    </row>
    <row r="181" spans="1:15" ht="12.6" thickBot="1" x14ac:dyDescent="0.3">
      <c r="A181" s="51">
        <v>1980252194</v>
      </c>
      <c r="B181" s="51" t="s">
        <v>577</v>
      </c>
      <c r="C181" s="52">
        <v>6726703</v>
      </c>
      <c r="D181" s="52">
        <v>661485</v>
      </c>
      <c r="E181" s="52">
        <v>627000</v>
      </c>
      <c r="F181" s="52">
        <v>703038</v>
      </c>
      <c r="G181" s="52">
        <v>855000</v>
      </c>
      <c r="H181" s="52">
        <v>627000</v>
      </c>
      <c r="I181" s="52">
        <v>627000</v>
      </c>
      <c r="J181" s="52">
        <v>627000</v>
      </c>
      <c r="K181" s="51"/>
      <c r="L181" s="51"/>
      <c r="M181" s="52">
        <v>627000</v>
      </c>
      <c r="N181" s="52">
        <v>708700</v>
      </c>
      <c r="O181" s="53">
        <v>663480</v>
      </c>
    </row>
    <row r="182" spans="1:15" ht="12.6" thickBot="1" x14ac:dyDescent="0.3">
      <c r="A182" s="51">
        <v>1980252195</v>
      </c>
      <c r="B182" s="51" t="s">
        <v>367</v>
      </c>
      <c r="C182" s="52">
        <v>95495</v>
      </c>
      <c r="D182" s="52">
        <v>32138</v>
      </c>
      <c r="E182" s="52">
        <v>9488</v>
      </c>
      <c r="F182" s="52">
        <v>5109</v>
      </c>
      <c r="G182" s="52">
        <v>3564</v>
      </c>
      <c r="H182" s="52">
        <v>9277</v>
      </c>
      <c r="I182" s="55">
        <v>973</v>
      </c>
      <c r="J182" s="52">
        <v>7439</v>
      </c>
      <c r="K182" s="52">
        <v>12646</v>
      </c>
      <c r="L182" s="52">
        <v>3259</v>
      </c>
      <c r="M182" s="52">
        <v>3024</v>
      </c>
      <c r="N182" s="52">
        <v>3238</v>
      </c>
      <c r="O182" s="53">
        <v>5340</v>
      </c>
    </row>
    <row r="183" spans="1:15" ht="12.6" thickBot="1" x14ac:dyDescent="0.3">
      <c r="A183" s="51">
        <v>1980252199</v>
      </c>
      <c r="B183" s="51" t="s">
        <v>368</v>
      </c>
      <c r="C183" s="52">
        <v>-1831993120</v>
      </c>
      <c r="D183" s="51"/>
      <c r="E183" s="52">
        <v>-515287864</v>
      </c>
      <c r="F183" s="51"/>
      <c r="G183" s="52">
        <v>-344242891</v>
      </c>
      <c r="H183" s="52">
        <v>-273592813</v>
      </c>
      <c r="I183" s="52">
        <v>-225249092</v>
      </c>
      <c r="J183" s="52">
        <v>-73067661</v>
      </c>
      <c r="K183" s="51"/>
      <c r="L183" s="51"/>
      <c r="M183" s="52">
        <v>-400552799</v>
      </c>
      <c r="N183" s="51"/>
      <c r="O183" s="56">
        <v>0</v>
      </c>
    </row>
    <row r="184" spans="1:15" ht="12.6" thickBot="1" x14ac:dyDescent="0.3">
      <c r="A184" s="51">
        <v>1980252202</v>
      </c>
      <c r="B184" s="51" t="s">
        <v>579</v>
      </c>
      <c r="C184" s="52">
        <v>3904460391</v>
      </c>
      <c r="D184" s="52">
        <v>222843731</v>
      </c>
      <c r="E184" s="52">
        <v>410482032</v>
      </c>
      <c r="F184" s="52">
        <v>405626829</v>
      </c>
      <c r="G184" s="52">
        <v>311578878</v>
      </c>
      <c r="H184" s="52">
        <v>329797301</v>
      </c>
      <c r="I184" s="52">
        <v>267283579</v>
      </c>
      <c r="J184" s="52">
        <v>280913527</v>
      </c>
      <c r="K184" s="52">
        <v>326347083</v>
      </c>
      <c r="L184" s="52">
        <v>489905657</v>
      </c>
      <c r="M184" s="52">
        <v>249331105</v>
      </c>
      <c r="N184" s="52">
        <v>216715113</v>
      </c>
      <c r="O184" s="53">
        <v>393635556</v>
      </c>
    </row>
    <row r="185" spans="1:15" ht="12.6" thickBot="1" x14ac:dyDescent="0.3">
      <c r="A185" s="51">
        <v>1980252203</v>
      </c>
      <c r="B185" s="51" t="s">
        <v>580</v>
      </c>
      <c r="C185" s="52">
        <v>1760635856</v>
      </c>
      <c r="D185" s="52">
        <v>22405493</v>
      </c>
      <c r="E185" s="52">
        <v>11550502</v>
      </c>
      <c r="F185" s="52">
        <v>50781908</v>
      </c>
      <c r="G185" s="52">
        <v>45714457</v>
      </c>
      <c r="H185" s="52">
        <v>8031920</v>
      </c>
      <c r="I185" s="52">
        <v>31972539</v>
      </c>
      <c r="J185" s="52">
        <v>40018665</v>
      </c>
      <c r="K185" s="52">
        <v>399927081</v>
      </c>
      <c r="L185" s="52">
        <v>402839967</v>
      </c>
      <c r="M185" s="52">
        <v>247162270</v>
      </c>
      <c r="N185" s="52">
        <v>273427775</v>
      </c>
      <c r="O185" s="53">
        <v>226803279</v>
      </c>
    </row>
    <row r="186" spans="1:15" ht="12.6" thickBot="1" x14ac:dyDescent="0.3">
      <c r="A186" s="51">
        <v>1980252205</v>
      </c>
      <c r="B186" s="51" t="s">
        <v>582</v>
      </c>
      <c r="C186" s="52">
        <v>149645387</v>
      </c>
      <c r="D186" s="52">
        <v>12619290</v>
      </c>
      <c r="E186" s="52">
        <v>14595488</v>
      </c>
      <c r="F186" s="52">
        <v>34796980</v>
      </c>
      <c r="G186" s="52">
        <v>7348918</v>
      </c>
      <c r="H186" s="52">
        <v>13590331</v>
      </c>
      <c r="I186" s="52">
        <v>7701647</v>
      </c>
      <c r="J186" s="52">
        <v>9599880</v>
      </c>
      <c r="K186" s="52">
        <v>8899016</v>
      </c>
      <c r="L186" s="52">
        <v>22317259</v>
      </c>
      <c r="M186" s="52">
        <v>10216233</v>
      </c>
      <c r="N186" s="52">
        <v>5990029</v>
      </c>
      <c r="O186" s="53">
        <v>1970316</v>
      </c>
    </row>
    <row r="187" spans="1:15" ht="12.6" thickBot="1" x14ac:dyDescent="0.3">
      <c r="A187" s="51">
        <v>1980252290</v>
      </c>
      <c r="B187" s="51" t="s">
        <v>585</v>
      </c>
      <c r="C187" s="52">
        <v>83793127</v>
      </c>
      <c r="D187" s="52">
        <v>3152963</v>
      </c>
      <c r="E187" s="52">
        <v>5986993</v>
      </c>
      <c r="F187" s="52">
        <v>4845011</v>
      </c>
      <c r="G187" s="52">
        <v>3433767</v>
      </c>
      <c r="H187" s="52">
        <v>3547368</v>
      </c>
      <c r="I187" s="52">
        <v>4366421</v>
      </c>
      <c r="J187" s="52">
        <v>8793615</v>
      </c>
      <c r="K187" s="52">
        <v>22217052</v>
      </c>
      <c r="L187" s="52">
        <v>10743625</v>
      </c>
      <c r="M187" s="52">
        <v>7946843</v>
      </c>
      <c r="N187" s="52">
        <v>3848491</v>
      </c>
      <c r="O187" s="53">
        <v>4910978</v>
      </c>
    </row>
    <row r="188" spans="1:15" ht="12.6" thickBot="1" x14ac:dyDescent="0.3">
      <c r="A188" s="51">
        <v>1980252299</v>
      </c>
      <c r="B188" s="51" t="s">
        <v>368</v>
      </c>
      <c r="C188" s="52">
        <v>-5153918439</v>
      </c>
      <c r="D188" s="51"/>
      <c r="E188" s="52">
        <v>-563208102</v>
      </c>
      <c r="F188" s="51"/>
      <c r="G188" s="52">
        <v>-3450249064</v>
      </c>
      <c r="H188" s="52">
        <v>-804311685</v>
      </c>
      <c r="I188" s="51"/>
      <c r="J188" s="51"/>
      <c r="K188" s="51"/>
      <c r="L188" s="51"/>
      <c r="M188" s="52">
        <v>-336149588</v>
      </c>
      <c r="N188" s="51"/>
      <c r="O188" s="56">
        <v>0</v>
      </c>
    </row>
    <row r="189" spans="1:15" ht="12.6" thickBot="1" x14ac:dyDescent="0.3">
      <c r="A189" s="51">
        <v>1980252301</v>
      </c>
      <c r="B189" s="51" t="s">
        <v>214</v>
      </c>
      <c r="C189" s="52">
        <v>36392847</v>
      </c>
      <c r="D189" s="52">
        <v>150555922</v>
      </c>
      <c r="E189" s="52">
        <v>29782858</v>
      </c>
      <c r="F189" s="52">
        <v>-38260203</v>
      </c>
      <c r="G189" s="51"/>
      <c r="H189" s="52">
        <v>11647794</v>
      </c>
      <c r="I189" s="52">
        <v>-131532476</v>
      </c>
      <c r="J189" s="52">
        <v>-9600235</v>
      </c>
      <c r="K189" s="55">
        <v>0</v>
      </c>
      <c r="L189" s="52">
        <v>-7862902</v>
      </c>
      <c r="M189" s="52">
        <v>-7148620</v>
      </c>
      <c r="N189" s="52">
        <v>47654271</v>
      </c>
      <c r="O189" s="53">
        <v>-8843562</v>
      </c>
    </row>
    <row r="190" spans="1:15" ht="12.6" thickBot="1" x14ac:dyDescent="0.3">
      <c r="A190" s="51">
        <v>1980252302</v>
      </c>
      <c r="B190" s="51" t="s">
        <v>215</v>
      </c>
      <c r="C190" s="52">
        <v>-304317031</v>
      </c>
      <c r="D190" s="52">
        <v>-2223062</v>
      </c>
      <c r="E190" s="52">
        <v>122835900</v>
      </c>
      <c r="F190" s="52">
        <v>-140054190</v>
      </c>
      <c r="G190" s="52">
        <v>-23816027</v>
      </c>
      <c r="H190" s="52">
        <v>31446416</v>
      </c>
      <c r="I190" s="52">
        <v>482569195</v>
      </c>
      <c r="J190" s="52">
        <v>451323094</v>
      </c>
      <c r="K190" s="52">
        <v>-119504281</v>
      </c>
      <c r="L190" s="52">
        <v>-233960277</v>
      </c>
      <c r="M190" s="52">
        <v>-148906949</v>
      </c>
      <c r="N190" s="52">
        <v>-164999162</v>
      </c>
      <c r="O190" s="53">
        <v>-559027688</v>
      </c>
    </row>
    <row r="191" spans="1:15" ht="12.6" thickBot="1" x14ac:dyDescent="0.3">
      <c r="A191" s="51">
        <v>1980252304</v>
      </c>
      <c r="B191" s="51" t="s">
        <v>587</v>
      </c>
      <c r="C191" s="52">
        <v>2025000000</v>
      </c>
      <c r="D191" s="51"/>
      <c r="E191" s="51"/>
      <c r="F191" s="51"/>
      <c r="G191" s="52">
        <v>1350000000</v>
      </c>
      <c r="H191" s="51"/>
      <c r="I191" s="51"/>
      <c r="J191" s="51"/>
      <c r="K191" s="51"/>
      <c r="L191" s="51"/>
      <c r="M191" s="52">
        <v>205700000</v>
      </c>
      <c r="N191" s="52">
        <v>469300000</v>
      </c>
      <c r="O191" s="54"/>
    </row>
    <row r="192" spans="1:15" ht="12.6" thickBot="1" x14ac:dyDescent="0.3">
      <c r="A192" s="51">
        <v>1980252519</v>
      </c>
      <c r="B192" s="51" t="s">
        <v>347</v>
      </c>
      <c r="C192" s="52">
        <v>956450</v>
      </c>
      <c r="D192" s="51"/>
      <c r="E192" s="52">
        <v>61900</v>
      </c>
      <c r="F192" s="52">
        <v>368400</v>
      </c>
      <c r="G192" s="52">
        <v>8250</v>
      </c>
      <c r="H192" s="51"/>
      <c r="I192" s="52">
        <v>105900</v>
      </c>
      <c r="J192" s="51"/>
      <c r="K192" s="51"/>
      <c r="L192" s="52">
        <v>60000</v>
      </c>
      <c r="M192" s="52">
        <v>160000</v>
      </c>
      <c r="N192" s="51"/>
      <c r="O192" s="53">
        <v>192000</v>
      </c>
    </row>
    <row r="193" spans="1:15" ht="12.6" thickBot="1" x14ac:dyDescent="0.3">
      <c r="A193" s="51">
        <v>1980252530</v>
      </c>
      <c r="B193" s="51" t="s">
        <v>357</v>
      </c>
      <c r="C193" s="52">
        <v>47300</v>
      </c>
      <c r="D193" s="51"/>
      <c r="E193" s="51"/>
      <c r="F193" s="52">
        <v>47300</v>
      </c>
      <c r="G193" s="51"/>
      <c r="H193" s="51"/>
      <c r="I193" s="51"/>
      <c r="J193" s="51"/>
      <c r="K193" s="51"/>
      <c r="L193" s="51"/>
      <c r="M193" s="51"/>
      <c r="N193" s="51"/>
      <c r="O193" s="56">
        <v>0</v>
      </c>
    </row>
    <row r="194" spans="1:15" ht="12.6" thickBot="1" x14ac:dyDescent="0.3">
      <c r="A194" s="51">
        <v>1980252535</v>
      </c>
      <c r="B194" s="51" t="s">
        <v>599</v>
      </c>
      <c r="C194" s="52">
        <v>153710</v>
      </c>
      <c r="D194" s="51"/>
      <c r="E194" s="51"/>
      <c r="F194" s="52">
        <v>57190</v>
      </c>
      <c r="G194" s="51"/>
      <c r="H194" s="51"/>
      <c r="I194" s="52">
        <v>18240</v>
      </c>
      <c r="J194" s="51"/>
      <c r="K194" s="51"/>
      <c r="L194" s="52">
        <v>11400</v>
      </c>
      <c r="M194" s="52">
        <v>30400</v>
      </c>
      <c r="N194" s="51"/>
      <c r="O194" s="53">
        <v>36480</v>
      </c>
    </row>
    <row r="195" spans="1:15" ht="12.6" thickBot="1" x14ac:dyDescent="0.3">
      <c r="A195" s="51">
        <v>2105100201</v>
      </c>
      <c r="B195" s="51" t="s">
        <v>616</v>
      </c>
      <c r="C195" s="55">
        <v>0</v>
      </c>
      <c r="D195" s="51"/>
      <c r="E195" s="55">
        <v>0</v>
      </c>
      <c r="F195" s="55">
        <v>0</v>
      </c>
      <c r="G195" s="51"/>
      <c r="H195" s="55">
        <v>0</v>
      </c>
      <c r="I195" s="51"/>
      <c r="J195" s="51"/>
      <c r="K195" s="52">
        <v>285260916.67000002</v>
      </c>
      <c r="L195" s="52">
        <v>-285260916.67000002</v>
      </c>
      <c r="M195" s="51"/>
      <c r="N195" s="55">
        <v>0</v>
      </c>
      <c r="O195" s="56">
        <v>0</v>
      </c>
    </row>
    <row r="196" spans="1:15" ht="12.6" thickBot="1" x14ac:dyDescent="0.3">
      <c r="A196" s="51">
        <v>2195050101</v>
      </c>
      <c r="B196" s="51" t="s">
        <v>1308</v>
      </c>
      <c r="C196" s="52">
        <v>-62534894.009999998</v>
      </c>
      <c r="D196" s="52">
        <v>-562815.77</v>
      </c>
      <c r="E196" s="52">
        <v>458015.7</v>
      </c>
      <c r="F196" s="52">
        <v>461849.16</v>
      </c>
      <c r="G196" s="52">
        <v>-23614447.559999999</v>
      </c>
      <c r="H196" s="52">
        <v>469611.87</v>
      </c>
      <c r="I196" s="52">
        <v>-30166093.800000001</v>
      </c>
      <c r="J196" s="52">
        <v>-10740917.98</v>
      </c>
      <c r="K196" s="52">
        <v>233874.54</v>
      </c>
      <c r="L196" s="52">
        <v>235832.19</v>
      </c>
      <c r="M196" s="52">
        <v>237806.58</v>
      </c>
      <c r="N196" s="52">
        <v>239795.85</v>
      </c>
      <c r="O196" s="53">
        <v>212595.21</v>
      </c>
    </row>
    <row r="197" spans="1:15" ht="12.6" thickBot="1" x14ac:dyDescent="0.3">
      <c r="A197" s="51">
        <v>2195050120</v>
      </c>
      <c r="B197" s="51" t="s">
        <v>1309</v>
      </c>
      <c r="C197" s="52">
        <v>-925591498.48000002</v>
      </c>
      <c r="D197" s="52">
        <v>-23845804.68</v>
      </c>
      <c r="E197" s="52">
        <v>8616605.3100000005</v>
      </c>
      <c r="F197" s="52">
        <v>8695196.8200000003</v>
      </c>
      <c r="G197" s="52">
        <v>-179764382.87</v>
      </c>
      <c r="H197" s="52">
        <v>6358941.0300000003</v>
      </c>
      <c r="I197" s="52">
        <v>-530615110.07999998</v>
      </c>
      <c r="J197" s="52">
        <v>-95499897</v>
      </c>
      <c r="K197" s="52">
        <v>1074454.1100000001</v>
      </c>
      <c r="L197" s="52">
        <v>-123916552.79000001</v>
      </c>
      <c r="M197" s="52">
        <v>1092514.71</v>
      </c>
      <c r="N197" s="52">
        <v>1101658.47</v>
      </c>
      <c r="O197" s="53">
        <v>1110878.49</v>
      </c>
    </row>
    <row r="198" spans="1:15" ht="12.6" thickBot="1" x14ac:dyDescent="0.3">
      <c r="A198" s="51">
        <v>2195950101</v>
      </c>
      <c r="B198" s="51" t="s">
        <v>1306</v>
      </c>
      <c r="C198" s="55">
        <v>0</v>
      </c>
      <c r="D198" s="55">
        <v>0</v>
      </c>
      <c r="E198" s="51"/>
      <c r="F198" s="51"/>
      <c r="G198" s="55">
        <v>0</v>
      </c>
      <c r="H198" s="51"/>
      <c r="I198" s="51"/>
      <c r="J198" s="55">
        <v>0</v>
      </c>
      <c r="K198" s="55">
        <v>0</v>
      </c>
      <c r="L198" s="51"/>
      <c r="M198" s="55">
        <v>0</v>
      </c>
      <c r="N198" s="51"/>
      <c r="O198" s="56">
        <v>0</v>
      </c>
    </row>
    <row r="199" spans="1:15" ht="12.6" thickBot="1" x14ac:dyDescent="0.3">
      <c r="A199" s="51">
        <v>2195950120</v>
      </c>
      <c r="B199" s="51" t="s">
        <v>1335</v>
      </c>
      <c r="C199" s="52">
        <v>16508250000</v>
      </c>
      <c r="D199" s="52">
        <v>6500000000</v>
      </c>
      <c r="E199" s="51"/>
      <c r="F199" s="51"/>
      <c r="G199" s="52">
        <v>3100000000</v>
      </c>
      <c r="H199" s="51"/>
      <c r="I199" s="51"/>
      <c r="J199" s="52">
        <v>2572500000</v>
      </c>
      <c r="K199" s="52">
        <v>2000000000</v>
      </c>
      <c r="L199" s="51"/>
      <c r="M199" s="52">
        <v>1244500000</v>
      </c>
      <c r="N199" s="51"/>
      <c r="O199" s="53">
        <v>1091250000</v>
      </c>
    </row>
    <row r="200" spans="1:15" ht="12.6" thickBot="1" x14ac:dyDescent="0.3">
      <c r="A200" s="51">
        <v>2205010101</v>
      </c>
      <c r="B200" s="51" t="s">
        <v>691</v>
      </c>
      <c r="C200" s="52">
        <v>-635246069</v>
      </c>
      <c r="D200" s="52">
        <v>196658522</v>
      </c>
      <c r="E200" s="52">
        <v>-360977080</v>
      </c>
      <c r="F200" s="52">
        <v>154089164</v>
      </c>
      <c r="G200" s="52">
        <v>-141262614</v>
      </c>
      <c r="H200" s="52">
        <v>-191185198</v>
      </c>
      <c r="I200" s="52">
        <v>-134080623</v>
      </c>
      <c r="J200" s="52">
        <v>204811321</v>
      </c>
      <c r="K200" s="52">
        <v>38222254</v>
      </c>
      <c r="L200" s="52">
        <v>61408907</v>
      </c>
      <c r="M200" s="52">
        <v>31700546</v>
      </c>
      <c r="N200" s="52">
        <v>-414442184</v>
      </c>
      <c r="O200" s="53">
        <v>-80189084</v>
      </c>
    </row>
    <row r="201" spans="1:15" ht="12.6" thickBot="1" x14ac:dyDescent="0.3">
      <c r="A201" s="51">
        <v>2335050101</v>
      </c>
      <c r="B201" s="51" t="s">
        <v>701</v>
      </c>
      <c r="C201" s="55">
        <v>0</v>
      </c>
      <c r="D201" s="51"/>
      <c r="E201" s="51"/>
      <c r="F201" s="51"/>
      <c r="G201" s="51"/>
      <c r="H201" s="51"/>
      <c r="I201" s="51"/>
      <c r="J201" s="51"/>
      <c r="K201" s="51"/>
      <c r="L201" s="55">
        <v>0</v>
      </c>
      <c r="M201" s="51"/>
      <c r="N201" s="51"/>
      <c r="O201" s="56">
        <v>0</v>
      </c>
    </row>
    <row r="202" spans="1:15" ht="12.6" thickBot="1" x14ac:dyDescent="0.3">
      <c r="A202" s="51">
        <v>2335100101</v>
      </c>
      <c r="B202" s="51" t="s">
        <v>469</v>
      </c>
      <c r="C202" s="55">
        <v>0</v>
      </c>
      <c r="D202" s="52">
        <v>3663949</v>
      </c>
      <c r="E202" s="52">
        <v>-915987</v>
      </c>
      <c r="F202" s="52">
        <v>-2278525</v>
      </c>
      <c r="G202" s="52">
        <v>-469437</v>
      </c>
      <c r="H202" s="55">
        <v>0</v>
      </c>
      <c r="I202" s="51"/>
      <c r="J202" s="51"/>
      <c r="K202" s="55">
        <v>0</v>
      </c>
      <c r="L202" s="52">
        <v>1422070</v>
      </c>
      <c r="M202" s="52">
        <v>-1422070</v>
      </c>
      <c r="N202" s="51"/>
      <c r="O202" s="54"/>
    </row>
    <row r="203" spans="1:15" ht="12.6" thickBot="1" x14ac:dyDescent="0.3">
      <c r="A203" s="51">
        <v>2335200101</v>
      </c>
      <c r="B203" s="51" t="s">
        <v>705</v>
      </c>
      <c r="C203" s="52">
        <v>-6994586</v>
      </c>
      <c r="D203" s="52">
        <v>36560</v>
      </c>
      <c r="E203" s="55">
        <v>0</v>
      </c>
      <c r="F203" s="55">
        <v>0</v>
      </c>
      <c r="G203" s="55">
        <v>0</v>
      </c>
      <c r="H203" s="55">
        <v>0</v>
      </c>
      <c r="I203" s="55">
        <v>0</v>
      </c>
      <c r="J203" s="55">
        <v>0</v>
      </c>
      <c r="K203" s="52">
        <v>-486146</v>
      </c>
      <c r="L203" s="52">
        <v>-6004427</v>
      </c>
      <c r="M203" s="51"/>
      <c r="N203" s="52">
        <v>-540573</v>
      </c>
      <c r="O203" s="54"/>
    </row>
    <row r="204" spans="1:15" ht="12.6" thickBot="1" x14ac:dyDescent="0.3">
      <c r="A204" s="51">
        <v>2335250101</v>
      </c>
      <c r="B204" s="51" t="s">
        <v>707</v>
      </c>
      <c r="C204" s="52">
        <v>-16578882</v>
      </c>
      <c r="D204" s="52">
        <v>-5918373</v>
      </c>
      <c r="E204" s="52">
        <v>195169</v>
      </c>
      <c r="F204" s="52">
        <v>-9335414</v>
      </c>
      <c r="G204" s="52">
        <v>32076881</v>
      </c>
      <c r="H204" s="52">
        <v>-31264912</v>
      </c>
      <c r="I204" s="52">
        <v>11932490</v>
      </c>
      <c r="J204" s="52">
        <v>-8897508</v>
      </c>
      <c r="K204" s="52">
        <v>-1150130</v>
      </c>
      <c r="L204" s="52">
        <v>-2706929</v>
      </c>
      <c r="M204" s="52">
        <v>-4895527</v>
      </c>
      <c r="N204" s="52">
        <v>1682120</v>
      </c>
      <c r="O204" s="53">
        <v>1703251</v>
      </c>
    </row>
    <row r="205" spans="1:15" ht="12.6" thickBot="1" x14ac:dyDescent="0.3">
      <c r="A205" s="51">
        <v>2335250102</v>
      </c>
      <c r="B205" s="51" t="s">
        <v>708</v>
      </c>
      <c r="C205" s="55">
        <v>0</v>
      </c>
      <c r="D205" s="51"/>
      <c r="E205" s="51"/>
      <c r="F205" s="51"/>
      <c r="G205" s="52">
        <v>8044</v>
      </c>
      <c r="H205" s="52">
        <v>-8044</v>
      </c>
      <c r="I205" s="51"/>
      <c r="J205" s="51"/>
      <c r="K205" s="52">
        <v>73515</v>
      </c>
      <c r="L205" s="51"/>
      <c r="M205" s="52">
        <v>-73515</v>
      </c>
      <c r="N205" s="51"/>
      <c r="O205" s="54"/>
    </row>
    <row r="206" spans="1:15" ht="12.6" thickBot="1" x14ac:dyDescent="0.3">
      <c r="A206" s="51">
        <v>2335350101</v>
      </c>
      <c r="B206" s="51" t="s">
        <v>709</v>
      </c>
      <c r="C206" s="52">
        <v>4206726</v>
      </c>
      <c r="D206" s="55">
        <v>0</v>
      </c>
      <c r="E206" s="51"/>
      <c r="F206" s="51"/>
      <c r="G206" s="51"/>
      <c r="H206" s="51"/>
      <c r="I206" s="51"/>
      <c r="J206" s="52">
        <v>937233</v>
      </c>
      <c r="K206" s="52">
        <v>-937233</v>
      </c>
      <c r="L206" s="55">
        <v>0</v>
      </c>
      <c r="M206" s="51"/>
      <c r="N206" s="51"/>
      <c r="O206" s="53">
        <v>4206726</v>
      </c>
    </row>
    <row r="207" spans="1:15" ht="12.6" thickBot="1" x14ac:dyDescent="0.3">
      <c r="A207" s="51">
        <v>2335400101</v>
      </c>
      <c r="B207" s="51" t="s">
        <v>711</v>
      </c>
      <c r="C207" s="52">
        <v>23498</v>
      </c>
      <c r="D207" s="52">
        <v>7449162</v>
      </c>
      <c r="E207" s="52">
        <v>16212377</v>
      </c>
      <c r="F207" s="52">
        <v>-18800633</v>
      </c>
      <c r="G207" s="52">
        <v>4412518</v>
      </c>
      <c r="H207" s="52">
        <v>-8219062</v>
      </c>
      <c r="I207" s="52">
        <v>317050</v>
      </c>
      <c r="J207" s="52">
        <v>-128618</v>
      </c>
      <c r="K207" s="52">
        <v>37298</v>
      </c>
      <c r="L207" s="52">
        <v>342580</v>
      </c>
      <c r="M207" s="52">
        <v>1731931</v>
      </c>
      <c r="N207" s="52">
        <v>-612488</v>
      </c>
      <c r="O207" s="53">
        <v>-2718617</v>
      </c>
    </row>
    <row r="208" spans="1:15" ht="12.6" thickBot="1" x14ac:dyDescent="0.3">
      <c r="A208" s="51">
        <v>2335450101</v>
      </c>
      <c r="B208" s="51" t="s">
        <v>712</v>
      </c>
      <c r="C208" s="52">
        <v>122280</v>
      </c>
      <c r="D208" s="52">
        <v>11573353</v>
      </c>
      <c r="E208" s="52">
        <v>-4478609</v>
      </c>
      <c r="F208" s="52">
        <v>704733</v>
      </c>
      <c r="G208" s="52">
        <v>-7847077</v>
      </c>
      <c r="H208" s="52">
        <v>811315</v>
      </c>
      <c r="I208" s="52">
        <v>-918208</v>
      </c>
      <c r="J208" s="52">
        <v>37517187</v>
      </c>
      <c r="K208" s="52">
        <v>-6559952</v>
      </c>
      <c r="L208" s="52">
        <v>-28018525</v>
      </c>
      <c r="M208" s="52">
        <v>-1084053</v>
      </c>
      <c r="N208" s="52">
        <v>1351653</v>
      </c>
      <c r="O208" s="53">
        <v>-2929537</v>
      </c>
    </row>
    <row r="209" spans="1:15" ht="12.6" thickBot="1" x14ac:dyDescent="0.3">
      <c r="A209" s="51">
        <v>2335500101</v>
      </c>
      <c r="B209" s="51" t="s">
        <v>73</v>
      </c>
      <c r="C209" s="52">
        <v>-749552</v>
      </c>
      <c r="D209" s="52">
        <v>-2969510</v>
      </c>
      <c r="E209" s="52">
        <v>-179498</v>
      </c>
      <c r="F209" s="52">
        <v>1585201</v>
      </c>
      <c r="G209" s="52">
        <v>-3001482</v>
      </c>
      <c r="H209" s="52">
        <v>3765986</v>
      </c>
      <c r="I209" s="52">
        <v>-4074904</v>
      </c>
      <c r="J209" s="52">
        <v>4222725</v>
      </c>
      <c r="K209" s="52">
        <v>6424635</v>
      </c>
      <c r="L209" s="52">
        <v>3767346</v>
      </c>
      <c r="M209" s="52">
        <v>-675858</v>
      </c>
      <c r="N209" s="52">
        <v>-10706356</v>
      </c>
      <c r="O209" s="53">
        <v>1092163</v>
      </c>
    </row>
    <row r="210" spans="1:15" ht="12.6" thickBot="1" x14ac:dyDescent="0.3">
      <c r="A210" s="51">
        <v>2335550101</v>
      </c>
      <c r="B210" s="51" t="s">
        <v>194</v>
      </c>
      <c r="C210" s="52">
        <v>12080134</v>
      </c>
      <c r="D210" s="51"/>
      <c r="E210" s="55">
        <v>0</v>
      </c>
      <c r="F210" s="51"/>
      <c r="G210" s="51"/>
      <c r="H210" s="51"/>
      <c r="I210" s="51"/>
      <c r="J210" s="51"/>
      <c r="K210" s="51"/>
      <c r="L210" s="51"/>
      <c r="M210" s="51"/>
      <c r="N210" s="55">
        <v>0</v>
      </c>
      <c r="O210" s="53">
        <v>12080134</v>
      </c>
    </row>
    <row r="211" spans="1:15" ht="12.6" thickBot="1" x14ac:dyDescent="0.3">
      <c r="A211" s="51">
        <v>2335650101</v>
      </c>
      <c r="B211" s="51" t="s">
        <v>717</v>
      </c>
      <c r="C211" s="55">
        <v>0</v>
      </c>
      <c r="D211" s="51"/>
      <c r="E211" s="51"/>
      <c r="F211" s="51"/>
      <c r="G211" s="51"/>
      <c r="H211" s="51"/>
      <c r="I211" s="51"/>
      <c r="J211" s="51"/>
      <c r="K211" s="51"/>
      <c r="L211" s="55">
        <v>0</v>
      </c>
      <c r="M211" s="51"/>
      <c r="N211" s="51"/>
      <c r="O211" s="54"/>
    </row>
    <row r="212" spans="1:15" ht="12.6" thickBot="1" x14ac:dyDescent="0.3">
      <c r="A212" s="51">
        <v>2335750101</v>
      </c>
      <c r="B212" s="51" t="s">
        <v>718</v>
      </c>
      <c r="C212" s="52">
        <v>23928856</v>
      </c>
      <c r="D212" s="52">
        <v>-268985469</v>
      </c>
      <c r="E212" s="52">
        <v>20545004</v>
      </c>
      <c r="F212" s="52">
        <v>104905049</v>
      </c>
      <c r="G212" s="52">
        <v>-118312800</v>
      </c>
      <c r="H212" s="52">
        <v>23968471</v>
      </c>
      <c r="I212" s="52">
        <v>258961705</v>
      </c>
      <c r="J212" s="52">
        <v>54151821</v>
      </c>
      <c r="K212" s="52">
        <v>59199067</v>
      </c>
      <c r="L212" s="52">
        <v>-26362697</v>
      </c>
      <c r="M212" s="52">
        <v>-273057689</v>
      </c>
      <c r="N212" s="52">
        <v>-32983833</v>
      </c>
      <c r="O212" s="53">
        <v>221900227</v>
      </c>
    </row>
    <row r="213" spans="1:15" ht="12.6" thickBot="1" x14ac:dyDescent="0.3">
      <c r="A213" s="51">
        <v>2335800101</v>
      </c>
      <c r="B213" s="51" t="s">
        <v>719</v>
      </c>
      <c r="C213" s="55">
        <v>0</v>
      </c>
      <c r="D213" s="51"/>
      <c r="E213" s="52">
        <v>85463890</v>
      </c>
      <c r="F213" s="52">
        <v>-85463890</v>
      </c>
      <c r="G213" s="55">
        <v>0</v>
      </c>
      <c r="H213" s="55">
        <v>0</v>
      </c>
      <c r="I213" s="55">
        <v>0</v>
      </c>
      <c r="J213" s="55">
        <v>0</v>
      </c>
      <c r="K213" s="55">
        <v>0</v>
      </c>
      <c r="L213" s="55">
        <v>0</v>
      </c>
      <c r="M213" s="55">
        <v>0</v>
      </c>
      <c r="N213" s="55">
        <v>0</v>
      </c>
      <c r="O213" s="56">
        <v>0</v>
      </c>
    </row>
    <row r="214" spans="1:15" ht="12.6" thickBot="1" x14ac:dyDescent="0.3">
      <c r="A214" s="51">
        <v>2335950101</v>
      </c>
      <c r="B214" s="51" t="s">
        <v>720</v>
      </c>
      <c r="C214" s="52">
        <v>-11701494</v>
      </c>
      <c r="D214" s="52">
        <v>-19701494</v>
      </c>
      <c r="E214" s="51"/>
      <c r="F214" s="51"/>
      <c r="G214" s="51"/>
      <c r="H214" s="51"/>
      <c r="I214" s="51"/>
      <c r="J214" s="51"/>
      <c r="K214" s="51"/>
      <c r="L214" s="51"/>
      <c r="M214" s="51"/>
      <c r="N214" s="52">
        <v>8000000</v>
      </c>
      <c r="O214" s="54"/>
    </row>
    <row r="215" spans="1:15" ht="12.6" thickBot="1" x14ac:dyDescent="0.3">
      <c r="A215" s="51">
        <v>2335950103</v>
      </c>
      <c r="B215" s="51" t="s">
        <v>722</v>
      </c>
      <c r="C215" s="55">
        <v>0</v>
      </c>
      <c r="D215" s="51"/>
      <c r="E215" s="51"/>
      <c r="F215" s="51"/>
      <c r="G215" s="55">
        <v>0</v>
      </c>
      <c r="H215" s="51"/>
      <c r="I215" s="51"/>
      <c r="J215" s="51"/>
      <c r="K215" s="51"/>
      <c r="L215" s="51"/>
      <c r="M215" s="55">
        <v>0</v>
      </c>
      <c r="N215" s="55">
        <v>0</v>
      </c>
      <c r="O215" s="54"/>
    </row>
    <row r="216" spans="1:15" ht="12.6" thickBot="1" x14ac:dyDescent="0.3">
      <c r="A216" s="51">
        <v>2335950104</v>
      </c>
      <c r="B216" s="51" t="s">
        <v>524</v>
      </c>
      <c r="C216" s="52">
        <v>-96812</v>
      </c>
      <c r="D216" s="52">
        <v>226944</v>
      </c>
      <c r="E216" s="52">
        <v>-226944</v>
      </c>
      <c r="F216" s="55">
        <v>0</v>
      </c>
      <c r="G216" s="55">
        <v>-2</v>
      </c>
      <c r="H216" s="55">
        <v>0</v>
      </c>
      <c r="I216" s="52">
        <v>-96810</v>
      </c>
      <c r="J216" s="55">
        <v>0</v>
      </c>
      <c r="K216" s="52">
        <v>597659</v>
      </c>
      <c r="L216" s="52">
        <v>-597659</v>
      </c>
      <c r="M216" s="51"/>
      <c r="N216" s="52">
        <v>1175165</v>
      </c>
      <c r="O216" s="53">
        <v>-1175165</v>
      </c>
    </row>
    <row r="217" spans="1:15" ht="12.6" thickBot="1" x14ac:dyDescent="0.3">
      <c r="A217" s="51">
        <v>2335950105</v>
      </c>
      <c r="B217" s="51" t="s">
        <v>467</v>
      </c>
      <c r="C217" s="52">
        <v>-8857365</v>
      </c>
      <c r="D217" s="52">
        <v>-1465854</v>
      </c>
      <c r="E217" s="52">
        <v>5536936</v>
      </c>
      <c r="F217" s="52">
        <v>-3812804</v>
      </c>
      <c r="G217" s="52">
        <v>-1148388</v>
      </c>
      <c r="H217" s="52">
        <v>1082731</v>
      </c>
      <c r="I217" s="52">
        <v>-2960333</v>
      </c>
      <c r="J217" s="52">
        <v>6308872</v>
      </c>
      <c r="K217" s="52">
        <v>-3524025</v>
      </c>
      <c r="L217" s="52">
        <v>-2973346</v>
      </c>
      <c r="M217" s="52">
        <v>-3522429</v>
      </c>
      <c r="N217" s="52">
        <v>-2378725</v>
      </c>
      <c r="O217" s="54"/>
    </row>
    <row r="218" spans="1:15" ht="12.6" thickBot="1" x14ac:dyDescent="0.3">
      <c r="A218" s="51">
        <v>2335950106</v>
      </c>
      <c r="B218" s="51" t="s">
        <v>723</v>
      </c>
      <c r="C218" s="55">
        <v>0</v>
      </c>
      <c r="D218" s="51"/>
      <c r="E218" s="51"/>
      <c r="F218" s="51"/>
      <c r="G218" s="51"/>
      <c r="H218" s="51"/>
      <c r="I218" s="51"/>
      <c r="J218" s="51"/>
      <c r="K218" s="51"/>
      <c r="L218" s="51"/>
      <c r="M218" s="51"/>
      <c r="N218" s="51"/>
      <c r="O218" s="56">
        <v>0</v>
      </c>
    </row>
    <row r="219" spans="1:15" ht="12.6" thickBot="1" x14ac:dyDescent="0.3">
      <c r="A219" s="51">
        <v>2335950195</v>
      </c>
      <c r="B219" s="51" t="s">
        <v>167</v>
      </c>
      <c r="C219" s="52">
        <v>-6222324</v>
      </c>
      <c r="D219" s="52">
        <v>20315004</v>
      </c>
      <c r="E219" s="52">
        <v>9826385</v>
      </c>
      <c r="F219" s="52">
        <v>-33106150</v>
      </c>
      <c r="G219" s="52">
        <v>6910410</v>
      </c>
      <c r="H219" s="52">
        <v>-6710041</v>
      </c>
      <c r="I219" s="52">
        <v>5845933</v>
      </c>
      <c r="J219" s="52">
        <v>-6617514</v>
      </c>
      <c r="K219" s="52">
        <v>46096321</v>
      </c>
      <c r="L219" s="52">
        <v>-45675859</v>
      </c>
      <c r="M219" s="52">
        <v>7766926</v>
      </c>
      <c r="N219" s="52">
        <v>26349379</v>
      </c>
      <c r="O219" s="53">
        <v>-37223118</v>
      </c>
    </row>
    <row r="220" spans="1:15" ht="12.6" thickBot="1" x14ac:dyDescent="0.3">
      <c r="A220" s="51">
        <v>2335950201</v>
      </c>
      <c r="B220" s="51" t="s">
        <v>725</v>
      </c>
      <c r="C220" s="52">
        <v>-2893799</v>
      </c>
      <c r="D220" s="52">
        <v>-2893799</v>
      </c>
      <c r="E220" s="51"/>
      <c r="F220" s="51"/>
      <c r="G220" s="51"/>
      <c r="H220" s="51"/>
      <c r="I220" s="51"/>
      <c r="J220" s="51"/>
      <c r="K220" s="51"/>
      <c r="L220" s="51"/>
      <c r="M220" s="51"/>
      <c r="N220" s="51"/>
      <c r="O220" s="54"/>
    </row>
    <row r="221" spans="1:15" ht="12.6" thickBot="1" x14ac:dyDescent="0.3">
      <c r="A221" s="51">
        <v>2365150102</v>
      </c>
      <c r="B221" s="51" t="s">
        <v>741</v>
      </c>
      <c r="C221" s="55">
        <v>0</v>
      </c>
      <c r="D221" s="55">
        <v>0</v>
      </c>
      <c r="E221" s="55">
        <v>0</v>
      </c>
      <c r="F221" s="55">
        <v>0</v>
      </c>
      <c r="G221" s="55">
        <v>0</v>
      </c>
      <c r="H221" s="55">
        <v>0</v>
      </c>
      <c r="I221" s="55">
        <v>0</v>
      </c>
      <c r="J221" s="55">
        <v>0</v>
      </c>
      <c r="K221" s="55">
        <v>0</v>
      </c>
      <c r="L221" s="55">
        <v>0</v>
      </c>
      <c r="M221" s="55">
        <v>0</v>
      </c>
      <c r="N221" s="55">
        <v>0</v>
      </c>
      <c r="O221" s="56">
        <v>0</v>
      </c>
    </row>
    <row r="222" spans="1:15" ht="12.6" thickBot="1" x14ac:dyDescent="0.3">
      <c r="A222" s="51">
        <v>2365150104</v>
      </c>
      <c r="B222" s="51" t="s">
        <v>1298</v>
      </c>
      <c r="C222" s="55">
        <v>0</v>
      </c>
      <c r="D222" s="55">
        <v>0</v>
      </c>
      <c r="E222" s="55">
        <v>0</v>
      </c>
      <c r="F222" s="55">
        <v>0</v>
      </c>
      <c r="G222" s="55">
        <v>0</v>
      </c>
      <c r="H222" s="55">
        <v>0</v>
      </c>
      <c r="I222" s="55">
        <v>0</v>
      </c>
      <c r="J222" s="55">
        <v>0</v>
      </c>
      <c r="K222" s="55">
        <v>0</v>
      </c>
      <c r="L222" s="51"/>
      <c r="M222" s="55">
        <v>0</v>
      </c>
      <c r="N222" s="55">
        <v>0</v>
      </c>
      <c r="O222" s="56">
        <v>0</v>
      </c>
    </row>
    <row r="223" spans="1:15" ht="12.6" thickBot="1" x14ac:dyDescent="0.3">
      <c r="A223" s="51">
        <v>2365200102</v>
      </c>
      <c r="B223" s="51" t="s">
        <v>744</v>
      </c>
      <c r="C223" s="55">
        <v>0</v>
      </c>
      <c r="D223" s="51"/>
      <c r="E223" s="51"/>
      <c r="F223" s="51"/>
      <c r="G223" s="51"/>
      <c r="H223" s="51"/>
      <c r="I223" s="55">
        <v>0</v>
      </c>
      <c r="J223" s="51"/>
      <c r="K223" s="55">
        <v>0</v>
      </c>
      <c r="L223" s="51"/>
      <c r="M223" s="55">
        <v>0</v>
      </c>
      <c r="N223" s="55">
        <v>0</v>
      </c>
      <c r="O223" s="56">
        <v>0</v>
      </c>
    </row>
    <row r="224" spans="1:15" ht="12.6" thickBot="1" x14ac:dyDescent="0.3">
      <c r="A224" s="51">
        <v>2365250101</v>
      </c>
      <c r="B224" s="51" t="s">
        <v>746</v>
      </c>
      <c r="C224" s="55">
        <v>0</v>
      </c>
      <c r="D224" s="55">
        <v>0</v>
      </c>
      <c r="E224" s="55">
        <v>0</v>
      </c>
      <c r="F224" s="55">
        <v>0</v>
      </c>
      <c r="G224" s="55">
        <v>0</v>
      </c>
      <c r="H224" s="55">
        <v>0</v>
      </c>
      <c r="I224" s="55">
        <v>0</v>
      </c>
      <c r="J224" s="55">
        <v>0</v>
      </c>
      <c r="K224" s="55">
        <v>0</v>
      </c>
      <c r="L224" s="55">
        <v>0</v>
      </c>
      <c r="M224" s="55">
        <v>0</v>
      </c>
      <c r="N224" s="55">
        <v>0</v>
      </c>
      <c r="O224" s="56">
        <v>0</v>
      </c>
    </row>
    <row r="225" spans="1:15" ht="12.6" thickBot="1" x14ac:dyDescent="0.3">
      <c r="A225" s="51">
        <v>2365250102</v>
      </c>
      <c r="B225" s="51" t="s">
        <v>747</v>
      </c>
      <c r="C225" s="55">
        <v>0</v>
      </c>
      <c r="D225" s="51"/>
      <c r="E225" s="55">
        <v>0</v>
      </c>
      <c r="F225" s="51"/>
      <c r="G225" s="51"/>
      <c r="H225" s="51"/>
      <c r="I225" s="51"/>
      <c r="J225" s="51"/>
      <c r="K225" s="51"/>
      <c r="L225" s="51"/>
      <c r="M225" s="51"/>
      <c r="N225" s="51"/>
      <c r="O225" s="56">
        <v>0</v>
      </c>
    </row>
    <row r="226" spans="1:15" ht="12.6" thickBot="1" x14ac:dyDescent="0.3">
      <c r="A226" s="51">
        <v>2365250103</v>
      </c>
      <c r="B226" s="51" t="s">
        <v>748</v>
      </c>
      <c r="C226" s="55">
        <v>0</v>
      </c>
      <c r="D226" s="55">
        <v>0</v>
      </c>
      <c r="E226" s="55">
        <v>0</v>
      </c>
      <c r="F226" s="55">
        <v>0</v>
      </c>
      <c r="G226" s="55">
        <v>0</v>
      </c>
      <c r="H226" s="55">
        <v>0</v>
      </c>
      <c r="I226" s="55">
        <v>0</v>
      </c>
      <c r="J226" s="55">
        <v>0</v>
      </c>
      <c r="K226" s="55">
        <v>0</v>
      </c>
      <c r="L226" s="55">
        <v>0</v>
      </c>
      <c r="M226" s="55">
        <v>0</v>
      </c>
      <c r="N226" s="55">
        <v>0</v>
      </c>
      <c r="O226" s="56">
        <v>0</v>
      </c>
    </row>
    <row r="227" spans="1:15" ht="12.6" thickBot="1" x14ac:dyDescent="0.3">
      <c r="A227" s="51">
        <v>2365250106</v>
      </c>
      <c r="B227" s="51" t="s">
        <v>751</v>
      </c>
      <c r="C227" s="55">
        <v>0</v>
      </c>
      <c r="D227" s="51"/>
      <c r="E227" s="51"/>
      <c r="F227" s="51"/>
      <c r="G227" s="51"/>
      <c r="H227" s="51"/>
      <c r="I227" s="51"/>
      <c r="J227" s="55">
        <v>0</v>
      </c>
      <c r="K227" s="51"/>
      <c r="L227" s="51"/>
      <c r="M227" s="51"/>
      <c r="N227" s="51"/>
      <c r="O227" s="56">
        <v>0</v>
      </c>
    </row>
    <row r="228" spans="1:15" ht="12.6" thickBot="1" x14ac:dyDescent="0.3">
      <c r="A228" s="51">
        <v>2365300101</v>
      </c>
      <c r="B228" s="51" t="s">
        <v>756</v>
      </c>
      <c r="C228" s="55">
        <v>0</v>
      </c>
      <c r="D228" s="55">
        <v>0</v>
      </c>
      <c r="E228" s="55">
        <v>0</v>
      </c>
      <c r="F228" s="55">
        <v>0</v>
      </c>
      <c r="G228" s="55">
        <v>0</v>
      </c>
      <c r="H228" s="55">
        <v>0</v>
      </c>
      <c r="I228" s="55">
        <v>0</v>
      </c>
      <c r="J228" s="55">
        <v>0</v>
      </c>
      <c r="K228" s="55">
        <v>0</v>
      </c>
      <c r="L228" s="55">
        <v>0</v>
      </c>
      <c r="M228" s="55">
        <v>0</v>
      </c>
      <c r="N228" s="55">
        <v>0</v>
      </c>
      <c r="O228" s="56">
        <v>0</v>
      </c>
    </row>
    <row r="229" spans="1:15" ht="12.6" thickBot="1" x14ac:dyDescent="0.3">
      <c r="A229" s="51">
        <v>2365300102</v>
      </c>
      <c r="B229" s="51" t="s">
        <v>757</v>
      </c>
      <c r="C229" s="55">
        <v>0</v>
      </c>
      <c r="D229" s="51"/>
      <c r="E229" s="51"/>
      <c r="F229" s="51"/>
      <c r="G229" s="51"/>
      <c r="H229" s="51"/>
      <c r="I229" s="51"/>
      <c r="J229" s="51"/>
      <c r="K229" s="51"/>
      <c r="L229" s="51"/>
      <c r="M229" s="51"/>
      <c r="N229" s="55">
        <v>0</v>
      </c>
      <c r="O229" s="56">
        <v>0</v>
      </c>
    </row>
    <row r="230" spans="1:15" ht="12.6" thickBot="1" x14ac:dyDescent="0.3">
      <c r="A230" s="51">
        <v>2365350101</v>
      </c>
      <c r="B230" s="51" t="s">
        <v>133</v>
      </c>
      <c r="C230" s="52">
        <v>2145.0100000000002</v>
      </c>
      <c r="D230" s="55">
        <v>0</v>
      </c>
      <c r="E230" s="55">
        <v>0</v>
      </c>
      <c r="F230" s="55">
        <v>0</v>
      </c>
      <c r="G230" s="55">
        <v>0</v>
      </c>
      <c r="H230" s="55">
        <v>0</v>
      </c>
      <c r="I230" s="55">
        <v>0</v>
      </c>
      <c r="J230" s="55">
        <v>0</v>
      </c>
      <c r="K230" s="55">
        <v>0</v>
      </c>
      <c r="L230" s="55">
        <v>0</v>
      </c>
      <c r="M230" s="52">
        <v>4343.5</v>
      </c>
      <c r="N230" s="55">
        <v>0</v>
      </c>
      <c r="O230" s="53">
        <v>-2198.4899999999998</v>
      </c>
    </row>
    <row r="231" spans="1:15" ht="12.6" thickBot="1" x14ac:dyDescent="0.3">
      <c r="A231" s="51">
        <v>2365400101</v>
      </c>
      <c r="B231" s="51" t="s">
        <v>761</v>
      </c>
      <c r="C231" s="55">
        <v>0</v>
      </c>
      <c r="D231" s="55">
        <v>0</v>
      </c>
      <c r="E231" s="55">
        <v>0</v>
      </c>
      <c r="F231" s="55">
        <v>0</v>
      </c>
      <c r="G231" s="55">
        <v>0</v>
      </c>
      <c r="H231" s="55">
        <v>0</v>
      </c>
      <c r="I231" s="55">
        <v>0</v>
      </c>
      <c r="J231" s="55">
        <v>0</v>
      </c>
      <c r="K231" s="55">
        <v>0</v>
      </c>
      <c r="L231" s="55">
        <v>0</v>
      </c>
      <c r="M231" s="55">
        <v>0</v>
      </c>
      <c r="N231" s="55">
        <v>0</v>
      </c>
      <c r="O231" s="56">
        <v>0</v>
      </c>
    </row>
    <row r="232" spans="1:15" ht="12.6" thickBot="1" x14ac:dyDescent="0.3">
      <c r="A232" s="51">
        <v>2365400102</v>
      </c>
      <c r="B232" s="51" t="s">
        <v>762</v>
      </c>
      <c r="C232" s="55">
        <v>0</v>
      </c>
      <c r="D232" s="55">
        <v>0</v>
      </c>
      <c r="E232" s="55">
        <v>0</v>
      </c>
      <c r="F232" s="55">
        <v>0</v>
      </c>
      <c r="G232" s="55">
        <v>0</v>
      </c>
      <c r="H232" s="55">
        <v>0</v>
      </c>
      <c r="I232" s="55">
        <v>0</v>
      </c>
      <c r="J232" s="51"/>
      <c r="K232" s="55">
        <v>0</v>
      </c>
      <c r="L232" s="55">
        <v>0</v>
      </c>
      <c r="M232" s="55">
        <v>0</v>
      </c>
      <c r="N232" s="55">
        <v>0</v>
      </c>
      <c r="O232" s="56">
        <v>0</v>
      </c>
    </row>
    <row r="233" spans="1:15" ht="12.6" thickBot="1" x14ac:dyDescent="0.3">
      <c r="A233" s="51">
        <v>2365400103</v>
      </c>
      <c r="B233" s="51" t="s">
        <v>763</v>
      </c>
      <c r="C233" s="55">
        <v>0</v>
      </c>
      <c r="D233" s="55">
        <v>0</v>
      </c>
      <c r="E233" s="55">
        <v>0</v>
      </c>
      <c r="F233" s="55">
        <v>0</v>
      </c>
      <c r="G233" s="55">
        <v>0</v>
      </c>
      <c r="H233" s="51"/>
      <c r="I233" s="51"/>
      <c r="J233" s="55">
        <v>0</v>
      </c>
      <c r="K233" s="55">
        <v>0</v>
      </c>
      <c r="L233" s="55">
        <v>0</v>
      </c>
      <c r="M233" s="55">
        <v>0</v>
      </c>
      <c r="N233" s="51"/>
      <c r="O233" s="56">
        <v>0</v>
      </c>
    </row>
    <row r="234" spans="1:15" ht="12.6" thickBot="1" x14ac:dyDescent="0.3">
      <c r="A234" s="51">
        <v>2365400104</v>
      </c>
      <c r="B234" s="51" t="s">
        <v>1396</v>
      </c>
      <c r="C234" s="55">
        <v>0</v>
      </c>
      <c r="D234" s="55">
        <v>0</v>
      </c>
      <c r="E234" s="55">
        <v>0</v>
      </c>
      <c r="F234" s="55">
        <v>0</v>
      </c>
      <c r="G234" s="55">
        <v>0</v>
      </c>
      <c r="H234" s="55">
        <v>0</v>
      </c>
      <c r="I234" s="55">
        <v>0</v>
      </c>
      <c r="J234" s="55">
        <v>0</v>
      </c>
      <c r="K234" s="55">
        <v>0</v>
      </c>
      <c r="L234" s="55">
        <v>0</v>
      </c>
      <c r="M234" s="55">
        <v>0</v>
      </c>
      <c r="N234" s="55">
        <v>0</v>
      </c>
      <c r="O234" s="56">
        <v>0</v>
      </c>
    </row>
    <row r="235" spans="1:15" ht="12.6" thickBot="1" x14ac:dyDescent="0.3">
      <c r="A235" s="51">
        <v>2365700101</v>
      </c>
      <c r="B235" s="51" t="s">
        <v>772</v>
      </c>
      <c r="C235" s="52">
        <v>2086501</v>
      </c>
      <c r="D235" s="51"/>
      <c r="E235" s="51"/>
      <c r="F235" s="51"/>
      <c r="G235" s="51"/>
      <c r="H235" s="51"/>
      <c r="I235" s="52">
        <v>2086501</v>
      </c>
      <c r="J235" s="51"/>
      <c r="K235" s="55">
        <v>0</v>
      </c>
      <c r="L235" s="51"/>
      <c r="M235" s="51"/>
      <c r="N235" s="51"/>
      <c r="O235" s="56">
        <v>0</v>
      </c>
    </row>
    <row r="236" spans="1:15" ht="12.6" thickBot="1" x14ac:dyDescent="0.3">
      <c r="A236" s="51">
        <v>2365750101</v>
      </c>
      <c r="B236" s="51" t="s">
        <v>775</v>
      </c>
      <c r="C236" s="55">
        <v>0</v>
      </c>
      <c r="D236" s="55">
        <v>0</v>
      </c>
      <c r="E236" s="55">
        <v>0</v>
      </c>
      <c r="F236" s="51"/>
      <c r="G236" s="55">
        <v>0</v>
      </c>
      <c r="H236" s="55">
        <v>0</v>
      </c>
      <c r="I236" s="55">
        <v>0</v>
      </c>
      <c r="J236" s="55">
        <v>0</v>
      </c>
      <c r="K236" s="55">
        <v>0</v>
      </c>
      <c r="L236" s="55">
        <v>0</v>
      </c>
      <c r="M236" s="51"/>
      <c r="N236" s="55">
        <v>0</v>
      </c>
      <c r="O236" s="56">
        <v>0</v>
      </c>
    </row>
    <row r="237" spans="1:15" ht="12.6" thickBot="1" x14ac:dyDescent="0.3">
      <c r="A237" s="51">
        <v>2367010101</v>
      </c>
      <c r="B237" s="51" t="s">
        <v>780</v>
      </c>
      <c r="C237" s="55">
        <v>0</v>
      </c>
      <c r="D237" s="55">
        <v>0</v>
      </c>
      <c r="E237" s="55">
        <v>0</v>
      </c>
      <c r="F237" s="52">
        <v>-296860</v>
      </c>
      <c r="G237" s="52">
        <v>296860</v>
      </c>
      <c r="H237" s="55">
        <v>0</v>
      </c>
      <c r="I237" s="55">
        <v>0</v>
      </c>
      <c r="J237" s="55">
        <v>0</v>
      </c>
      <c r="K237" s="55">
        <v>0</v>
      </c>
      <c r="L237" s="55">
        <v>0</v>
      </c>
      <c r="M237" s="55">
        <v>0</v>
      </c>
      <c r="N237" s="55">
        <v>0</v>
      </c>
      <c r="O237" s="56">
        <v>0</v>
      </c>
    </row>
    <row r="238" spans="1:15" ht="12.6" thickBot="1" x14ac:dyDescent="0.3">
      <c r="A238" s="51">
        <v>2367010102</v>
      </c>
      <c r="B238" s="51" t="s">
        <v>781</v>
      </c>
      <c r="C238" s="55">
        <v>0</v>
      </c>
      <c r="D238" s="55">
        <v>0</v>
      </c>
      <c r="E238" s="55">
        <v>0</v>
      </c>
      <c r="F238" s="55">
        <v>0</v>
      </c>
      <c r="G238" s="55">
        <v>0</v>
      </c>
      <c r="H238" s="55">
        <v>0</v>
      </c>
      <c r="I238" s="55">
        <v>0</v>
      </c>
      <c r="J238" s="55">
        <v>0</v>
      </c>
      <c r="K238" s="55">
        <v>0</v>
      </c>
      <c r="L238" s="55">
        <v>0</v>
      </c>
      <c r="M238" s="55">
        <v>0</v>
      </c>
      <c r="N238" s="55">
        <v>0</v>
      </c>
      <c r="O238" s="56">
        <v>0</v>
      </c>
    </row>
    <row r="239" spans="1:15" ht="12.6" thickBot="1" x14ac:dyDescent="0.3">
      <c r="A239" s="51">
        <v>2368010101</v>
      </c>
      <c r="B239" s="51" t="s">
        <v>786</v>
      </c>
      <c r="C239" s="52">
        <v>39189</v>
      </c>
      <c r="D239" s="52">
        <v>1812791</v>
      </c>
      <c r="E239" s="52">
        <v>-1812791</v>
      </c>
      <c r="F239" s="52">
        <v>3602630</v>
      </c>
      <c r="G239" s="52">
        <v>-3602630</v>
      </c>
      <c r="H239" s="52">
        <v>2382726</v>
      </c>
      <c r="I239" s="52">
        <v>-2343537</v>
      </c>
      <c r="J239" s="52">
        <v>2209111</v>
      </c>
      <c r="K239" s="52">
        <v>-2209111</v>
      </c>
      <c r="L239" s="52">
        <v>6238328</v>
      </c>
      <c r="M239" s="52">
        <v>-6238328</v>
      </c>
      <c r="N239" s="52">
        <v>3447201</v>
      </c>
      <c r="O239" s="53">
        <v>-3447201</v>
      </c>
    </row>
    <row r="240" spans="1:15" ht="12.6" thickBot="1" x14ac:dyDescent="0.3">
      <c r="A240" s="51">
        <v>2368010102</v>
      </c>
      <c r="B240" s="51" t="s">
        <v>787</v>
      </c>
      <c r="C240" s="55">
        <v>0</v>
      </c>
      <c r="D240" s="52">
        <v>58601</v>
      </c>
      <c r="E240" s="52">
        <v>-58601</v>
      </c>
      <c r="F240" s="52">
        <v>43927</v>
      </c>
      <c r="G240" s="52">
        <v>-43927</v>
      </c>
      <c r="H240" s="52">
        <v>95826</v>
      </c>
      <c r="I240" s="52">
        <v>-95826</v>
      </c>
      <c r="J240" s="52">
        <v>42049</v>
      </c>
      <c r="K240" s="52">
        <v>-42049</v>
      </c>
      <c r="L240" s="52">
        <v>542353</v>
      </c>
      <c r="M240" s="52">
        <v>-542353</v>
      </c>
      <c r="N240" s="52">
        <v>891490</v>
      </c>
      <c r="O240" s="53">
        <v>-891490</v>
      </c>
    </row>
    <row r="241" spans="1:15" ht="12.6" thickBot="1" x14ac:dyDescent="0.3">
      <c r="A241" s="51">
        <v>2368010104</v>
      </c>
      <c r="B241" s="51" t="s">
        <v>789</v>
      </c>
      <c r="C241" s="55">
        <v>-1</v>
      </c>
      <c r="D241" s="52">
        <v>113211</v>
      </c>
      <c r="E241" s="52">
        <v>-113211</v>
      </c>
      <c r="F241" s="52">
        <v>59180</v>
      </c>
      <c r="G241" s="52">
        <v>-59180</v>
      </c>
      <c r="H241" s="52">
        <v>18234</v>
      </c>
      <c r="I241" s="52">
        <v>-18235</v>
      </c>
      <c r="J241" s="52">
        <v>46107</v>
      </c>
      <c r="K241" s="52">
        <v>-46107</v>
      </c>
      <c r="L241" s="51"/>
      <c r="M241" s="51"/>
      <c r="N241" s="51"/>
      <c r="O241" s="56">
        <v>0</v>
      </c>
    </row>
    <row r="242" spans="1:15" ht="12.6" thickBot="1" x14ac:dyDescent="0.3">
      <c r="A242" s="51">
        <v>2368010105</v>
      </c>
      <c r="B242" s="51" t="s">
        <v>790</v>
      </c>
      <c r="C242" s="55">
        <v>-1</v>
      </c>
      <c r="D242" s="52">
        <v>82215</v>
      </c>
      <c r="E242" s="52">
        <v>-82215</v>
      </c>
      <c r="F242" s="52">
        <v>121520</v>
      </c>
      <c r="G242" s="52">
        <v>-121520</v>
      </c>
      <c r="H242" s="52">
        <v>20893</v>
      </c>
      <c r="I242" s="52">
        <v>-20894</v>
      </c>
      <c r="J242" s="52">
        <v>432213</v>
      </c>
      <c r="K242" s="52">
        <v>-432213</v>
      </c>
      <c r="L242" s="52">
        <v>74267</v>
      </c>
      <c r="M242" s="52">
        <v>-74267</v>
      </c>
      <c r="N242" s="52">
        <v>9290</v>
      </c>
      <c r="O242" s="53">
        <v>-9290</v>
      </c>
    </row>
    <row r="243" spans="1:15" ht="12.6" thickBot="1" x14ac:dyDescent="0.3">
      <c r="A243" s="51">
        <v>2368010106</v>
      </c>
      <c r="B243" s="51" t="s">
        <v>1397</v>
      </c>
      <c r="C243" s="55">
        <v>0</v>
      </c>
      <c r="D243" s="51"/>
      <c r="E243" s="51"/>
      <c r="F243" s="51"/>
      <c r="G243" s="51"/>
      <c r="H243" s="51"/>
      <c r="I243" s="51"/>
      <c r="J243" s="51"/>
      <c r="K243" s="51"/>
      <c r="L243" s="52">
        <v>21067</v>
      </c>
      <c r="M243" s="52">
        <v>-21067</v>
      </c>
      <c r="N243" s="52">
        <v>21302</v>
      </c>
      <c r="O243" s="53">
        <v>-21302</v>
      </c>
    </row>
    <row r="244" spans="1:15" ht="12.6" thickBot="1" x14ac:dyDescent="0.3">
      <c r="A244" s="51">
        <v>2368010201</v>
      </c>
      <c r="B244" s="51" t="s">
        <v>793</v>
      </c>
      <c r="C244" s="52">
        <v>-5582</v>
      </c>
      <c r="D244" s="52">
        <v>165537</v>
      </c>
      <c r="E244" s="52">
        <v>140263</v>
      </c>
      <c r="F244" s="52">
        <v>189644</v>
      </c>
      <c r="G244" s="52">
        <v>-495444</v>
      </c>
      <c r="H244" s="52">
        <v>266168</v>
      </c>
      <c r="I244" s="52">
        <v>-266167</v>
      </c>
      <c r="J244" s="52">
        <v>108836</v>
      </c>
      <c r="K244" s="52">
        <v>-108836</v>
      </c>
      <c r="L244" s="52">
        <v>305897</v>
      </c>
      <c r="M244" s="52">
        <v>-311480</v>
      </c>
      <c r="N244" s="52">
        <v>184273</v>
      </c>
      <c r="O244" s="53">
        <v>-184273</v>
      </c>
    </row>
    <row r="245" spans="1:15" ht="12.6" thickBot="1" x14ac:dyDescent="0.3">
      <c r="A245" s="51">
        <v>2368010602</v>
      </c>
      <c r="B245" s="51" t="s">
        <v>1377</v>
      </c>
      <c r="C245" s="55">
        <v>1</v>
      </c>
      <c r="D245" s="52">
        <v>283589</v>
      </c>
      <c r="E245" s="52">
        <v>-283589</v>
      </c>
      <c r="F245" s="52">
        <v>167734</v>
      </c>
      <c r="G245" s="52">
        <v>-167734</v>
      </c>
      <c r="H245" s="52">
        <v>36829</v>
      </c>
      <c r="I245" s="52">
        <v>-36828</v>
      </c>
      <c r="J245" s="52">
        <v>50733</v>
      </c>
      <c r="K245" s="52">
        <v>-50733</v>
      </c>
      <c r="L245" s="52">
        <v>113296</v>
      </c>
      <c r="M245" s="52">
        <v>-113296</v>
      </c>
      <c r="N245" s="52">
        <v>9494</v>
      </c>
      <c r="O245" s="53">
        <v>-9494</v>
      </c>
    </row>
    <row r="246" spans="1:15" ht="12.6" thickBot="1" x14ac:dyDescent="0.3">
      <c r="A246" s="51">
        <v>2368010604</v>
      </c>
      <c r="B246" s="51" t="s">
        <v>1378</v>
      </c>
      <c r="C246" s="55">
        <v>0</v>
      </c>
      <c r="D246" s="51"/>
      <c r="E246" s="55">
        <v>0</v>
      </c>
      <c r="F246" s="52">
        <v>4700</v>
      </c>
      <c r="G246" s="52">
        <v>-4700</v>
      </c>
      <c r="H246" s="51"/>
      <c r="I246" s="55">
        <v>0</v>
      </c>
      <c r="J246" s="51"/>
      <c r="K246" s="55">
        <v>0</v>
      </c>
      <c r="L246" s="52">
        <v>15730</v>
      </c>
      <c r="M246" s="52">
        <v>-15730</v>
      </c>
      <c r="N246" s="51"/>
      <c r="O246" s="56">
        <v>0</v>
      </c>
    </row>
    <row r="247" spans="1:15" ht="12.6" thickBot="1" x14ac:dyDescent="0.3">
      <c r="A247" s="51">
        <v>2368010607</v>
      </c>
      <c r="B247" s="51" t="s">
        <v>1379</v>
      </c>
      <c r="C247" s="55">
        <v>1</v>
      </c>
      <c r="D247" s="52">
        <v>392547</v>
      </c>
      <c r="E247" s="52">
        <v>-392547</v>
      </c>
      <c r="F247" s="52">
        <v>323445</v>
      </c>
      <c r="G247" s="52">
        <v>-323445</v>
      </c>
      <c r="H247" s="52">
        <v>151804</v>
      </c>
      <c r="I247" s="52">
        <v>-151803</v>
      </c>
      <c r="J247" s="52">
        <v>218791</v>
      </c>
      <c r="K247" s="52">
        <v>-492391</v>
      </c>
      <c r="L247" s="52">
        <v>971627</v>
      </c>
      <c r="M247" s="52">
        <v>-698027</v>
      </c>
      <c r="N247" s="52">
        <v>418417</v>
      </c>
      <c r="O247" s="53">
        <v>-418417</v>
      </c>
    </row>
    <row r="248" spans="1:15" ht="12.6" thickBot="1" x14ac:dyDescent="0.3">
      <c r="A248" s="51">
        <v>2805050101</v>
      </c>
      <c r="B248" s="51" t="s">
        <v>864</v>
      </c>
      <c r="C248" s="52">
        <v>4458847261.6899996</v>
      </c>
      <c r="D248" s="52">
        <v>187494873</v>
      </c>
      <c r="E248" s="52">
        <v>223440215</v>
      </c>
      <c r="F248" s="52">
        <v>333172411</v>
      </c>
      <c r="G248" s="52">
        <v>278300178</v>
      </c>
      <c r="H248" s="52">
        <v>1253877844</v>
      </c>
      <c r="I248" s="52">
        <v>192078641</v>
      </c>
      <c r="J248" s="52">
        <v>181958731</v>
      </c>
      <c r="K248" s="52">
        <v>498265800</v>
      </c>
      <c r="L248" s="52">
        <v>80639766.659999996</v>
      </c>
      <c r="M248" s="52">
        <v>127434359</v>
      </c>
      <c r="N248" s="52">
        <v>611889649</v>
      </c>
      <c r="O248" s="53">
        <v>490294794.02999997</v>
      </c>
    </row>
    <row r="249" spans="1:15" ht="12.6" thickBot="1" x14ac:dyDescent="0.3">
      <c r="A249" s="51">
        <v>2805050104</v>
      </c>
      <c r="B249" s="51" t="s">
        <v>469</v>
      </c>
      <c r="C249" s="55">
        <v>0</v>
      </c>
      <c r="D249" s="51"/>
      <c r="E249" s="51"/>
      <c r="F249" s="51"/>
      <c r="G249" s="51"/>
      <c r="H249" s="51"/>
      <c r="I249" s="51"/>
      <c r="J249" s="51"/>
      <c r="K249" s="51"/>
      <c r="L249" s="55">
        <v>0</v>
      </c>
      <c r="M249" s="51"/>
      <c r="N249" s="51"/>
      <c r="O249" s="54"/>
    </row>
    <row r="250" spans="1:15" ht="12.6" thickBot="1" x14ac:dyDescent="0.3">
      <c r="A250" s="51">
        <v>2805050105</v>
      </c>
      <c r="B250" s="51" t="s">
        <v>867</v>
      </c>
      <c r="C250" s="52">
        <v>332000</v>
      </c>
      <c r="D250" s="51"/>
      <c r="E250" s="51"/>
      <c r="F250" s="51"/>
      <c r="G250" s="51"/>
      <c r="H250" s="51"/>
      <c r="I250" s="51"/>
      <c r="J250" s="51"/>
      <c r="K250" s="51"/>
      <c r="L250" s="55">
        <v>0</v>
      </c>
      <c r="M250" s="51"/>
      <c r="N250" s="51"/>
      <c r="O250" s="53">
        <v>332000</v>
      </c>
    </row>
    <row r="251" spans="1:15" ht="12.6" thickBot="1" x14ac:dyDescent="0.3">
      <c r="A251" s="51">
        <v>2805050106</v>
      </c>
      <c r="B251" s="51" t="s">
        <v>857</v>
      </c>
      <c r="C251" s="52">
        <v>1611480</v>
      </c>
      <c r="D251" s="52">
        <v>591218</v>
      </c>
      <c r="E251" s="52">
        <v>-43165</v>
      </c>
      <c r="F251" s="52">
        <v>20399</v>
      </c>
      <c r="G251" s="52">
        <v>126000</v>
      </c>
      <c r="H251" s="52">
        <v>328924</v>
      </c>
      <c r="I251" s="52">
        <v>262862</v>
      </c>
      <c r="J251" s="52">
        <v>227912</v>
      </c>
      <c r="K251" s="51"/>
      <c r="L251" s="52">
        <v>-126000</v>
      </c>
      <c r="M251" s="51"/>
      <c r="N251" s="52">
        <v>223330</v>
      </c>
      <c r="O251" s="54"/>
    </row>
    <row r="252" spans="1:15" ht="12.6" thickBot="1" x14ac:dyDescent="0.3">
      <c r="A252" s="51">
        <v>2805950101</v>
      </c>
      <c r="B252" s="51" t="s">
        <v>873</v>
      </c>
      <c r="C252" s="55">
        <v>0</v>
      </c>
      <c r="D252" s="51"/>
      <c r="E252" s="52">
        <v>5000000</v>
      </c>
      <c r="F252" s="51"/>
      <c r="G252" s="51"/>
      <c r="H252" s="52">
        <v>-5000000</v>
      </c>
      <c r="I252" s="51"/>
      <c r="J252" s="52">
        <v>7000000</v>
      </c>
      <c r="K252" s="52">
        <v>-7000000</v>
      </c>
      <c r="L252" s="51"/>
      <c r="M252" s="51"/>
      <c r="N252" s="51"/>
      <c r="O252" s="54"/>
    </row>
    <row r="253" spans="1:15" ht="12.6" thickBot="1" x14ac:dyDescent="0.3">
      <c r="A253" s="51">
        <v>2805990101</v>
      </c>
      <c r="B253" s="51" t="s">
        <v>874</v>
      </c>
      <c r="C253" s="52">
        <v>6859787704.3500004</v>
      </c>
      <c r="D253" s="52">
        <v>400900308</v>
      </c>
      <c r="E253" s="52">
        <v>63593888</v>
      </c>
      <c r="F253" s="52">
        <v>578870526</v>
      </c>
      <c r="G253" s="52">
        <v>821965141</v>
      </c>
      <c r="H253" s="52">
        <v>91685965</v>
      </c>
      <c r="I253" s="52">
        <v>385677334</v>
      </c>
      <c r="J253" s="52">
        <v>378657321</v>
      </c>
      <c r="K253" s="52">
        <v>1444763577</v>
      </c>
      <c r="L253" s="52">
        <v>356362396</v>
      </c>
      <c r="M253" s="52">
        <v>428898970</v>
      </c>
      <c r="N253" s="52">
        <v>711966967</v>
      </c>
      <c r="O253" s="53">
        <v>1196445311.3499999</v>
      </c>
    </row>
    <row r="254" spans="1:15" ht="12.6" thickBot="1" x14ac:dyDescent="0.3">
      <c r="A254" s="51">
        <v>2805990103</v>
      </c>
      <c r="B254" s="51" t="s">
        <v>875</v>
      </c>
      <c r="C254" s="55">
        <v>0</v>
      </c>
      <c r="D254" s="51"/>
      <c r="E254" s="51"/>
      <c r="F254" s="51"/>
      <c r="G254" s="51"/>
      <c r="H254" s="51"/>
      <c r="I254" s="51"/>
      <c r="J254" s="51"/>
      <c r="K254" s="51"/>
      <c r="L254" s="55">
        <v>0</v>
      </c>
      <c r="M254" s="52">
        <v>-207612</v>
      </c>
      <c r="N254" s="51"/>
      <c r="O254" s="53">
        <v>207612</v>
      </c>
    </row>
    <row r="255" spans="1:15" ht="12.6" thickBot="1" x14ac:dyDescent="0.3">
      <c r="A255" s="51">
        <v>2805990104</v>
      </c>
      <c r="B255" s="51" t="s">
        <v>876</v>
      </c>
      <c r="C255" s="52">
        <v>4721215</v>
      </c>
      <c r="D255" s="52">
        <v>3065266</v>
      </c>
      <c r="E255" s="51"/>
      <c r="F255" s="52">
        <v>55720</v>
      </c>
      <c r="G255" s="51"/>
      <c r="H255" s="52">
        <v>33196</v>
      </c>
      <c r="I255" s="52">
        <v>7893</v>
      </c>
      <c r="J255" s="51"/>
      <c r="K255" s="52">
        <v>588726</v>
      </c>
      <c r="L255" s="55">
        <v>2</v>
      </c>
      <c r="M255" s="52">
        <v>970414</v>
      </c>
      <c r="N255" s="51"/>
      <c r="O255" s="56">
        <v>-2</v>
      </c>
    </row>
    <row r="256" spans="1:15" ht="12.6" thickBot="1" x14ac:dyDescent="0.3">
      <c r="A256" s="51">
        <v>2805990105</v>
      </c>
      <c r="B256" s="51" t="s">
        <v>1303</v>
      </c>
      <c r="C256" s="52">
        <v>-587532056.71000004</v>
      </c>
      <c r="D256" s="51"/>
      <c r="E256" s="51"/>
      <c r="F256" s="51"/>
      <c r="G256" s="52">
        <v>-1637193098</v>
      </c>
      <c r="H256" s="52">
        <v>267441667</v>
      </c>
      <c r="I256" s="51"/>
      <c r="J256" s="51"/>
      <c r="K256" s="52">
        <v>37735000</v>
      </c>
      <c r="L256" s="52">
        <v>285478415.99000001</v>
      </c>
      <c r="M256" s="51"/>
      <c r="N256" s="51"/>
      <c r="O256" s="53">
        <v>459005958.30000001</v>
      </c>
    </row>
    <row r="257" spans="1:15" ht="12.6" thickBot="1" x14ac:dyDescent="0.3">
      <c r="A257" s="51">
        <v>2810200101</v>
      </c>
      <c r="B257" s="51" t="s">
        <v>879</v>
      </c>
      <c r="C257" s="52">
        <v>-477267842.33999997</v>
      </c>
      <c r="D257" s="52">
        <v>-33310936</v>
      </c>
      <c r="E257" s="52">
        <v>205814970</v>
      </c>
      <c r="F257" s="52">
        <v>4400000000</v>
      </c>
      <c r="G257" s="52">
        <v>-2093766666.6700001</v>
      </c>
      <c r="H257" s="52">
        <v>-2678646215</v>
      </c>
      <c r="I257" s="52">
        <v>-549091152.33000004</v>
      </c>
      <c r="J257" s="52">
        <v>3420000000</v>
      </c>
      <c r="K257" s="52">
        <v>-3420000000</v>
      </c>
      <c r="L257" s="55">
        <v>0</v>
      </c>
      <c r="M257" s="52">
        <v>426999672.66000003</v>
      </c>
      <c r="N257" s="52">
        <v>1619732485</v>
      </c>
      <c r="O257" s="53">
        <v>-1775000000</v>
      </c>
    </row>
    <row r="258" spans="1:15" ht="12.6" thickBot="1" x14ac:dyDescent="0.3">
      <c r="A258" s="51">
        <v>2825050101</v>
      </c>
      <c r="B258" s="51" t="s">
        <v>888</v>
      </c>
      <c r="C258" s="52">
        <v>337681920</v>
      </c>
      <c r="D258" s="52">
        <v>35083105</v>
      </c>
      <c r="E258" s="52">
        <v>64844011</v>
      </c>
      <c r="F258" s="52">
        <v>70149635</v>
      </c>
      <c r="G258" s="52">
        <v>51449055</v>
      </c>
      <c r="H258" s="52">
        <v>35432366</v>
      </c>
      <c r="I258" s="52">
        <v>-42091069</v>
      </c>
      <c r="J258" s="52">
        <v>43815297</v>
      </c>
      <c r="K258" s="52">
        <v>-11014180</v>
      </c>
      <c r="L258" s="52">
        <v>-11694231</v>
      </c>
      <c r="M258" s="52">
        <v>30299622</v>
      </c>
      <c r="N258" s="52">
        <v>33074013</v>
      </c>
      <c r="O258" s="53">
        <v>38334296</v>
      </c>
    </row>
    <row r="259" spans="1:15" ht="12.6" thickBot="1" x14ac:dyDescent="0.3">
      <c r="A259" s="51">
        <v>4130959901</v>
      </c>
      <c r="B259" s="51" t="s">
        <v>953</v>
      </c>
      <c r="C259" s="55">
        <v>0</v>
      </c>
      <c r="D259" s="51"/>
      <c r="E259" s="52">
        <v>240149</v>
      </c>
      <c r="F259" s="51"/>
      <c r="G259" s="52">
        <v>7063309</v>
      </c>
      <c r="H259" s="52">
        <v>1001460</v>
      </c>
      <c r="I259" s="51"/>
      <c r="J259" s="52">
        <v>266567</v>
      </c>
      <c r="K259" s="52">
        <v>124723.22</v>
      </c>
      <c r="L259" s="52">
        <v>1327121.99</v>
      </c>
      <c r="M259" s="51"/>
      <c r="N259" s="52">
        <v>930714</v>
      </c>
      <c r="O259" s="53">
        <v>-10954044.210000001</v>
      </c>
    </row>
    <row r="260" spans="1:15" ht="12.6" thickBot="1" x14ac:dyDescent="0.3">
      <c r="A260" s="51">
        <v>4130959902</v>
      </c>
      <c r="B260" s="51" t="s">
        <v>954</v>
      </c>
      <c r="C260" s="55">
        <v>0</v>
      </c>
      <c r="D260" s="51"/>
      <c r="E260" s="52">
        <v>5447</v>
      </c>
      <c r="F260" s="51"/>
      <c r="G260" s="52">
        <v>66350</v>
      </c>
      <c r="H260" s="52">
        <v>32174</v>
      </c>
      <c r="I260" s="51"/>
      <c r="J260" s="52">
        <v>103833</v>
      </c>
      <c r="K260" s="52">
        <v>-18118.330000000002</v>
      </c>
      <c r="L260" s="52">
        <v>35072.46</v>
      </c>
      <c r="M260" s="51"/>
      <c r="N260" s="52">
        <v>103295</v>
      </c>
      <c r="O260" s="53">
        <v>-328053.13</v>
      </c>
    </row>
    <row r="261" spans="1:15" ht="12.6" thickBot="1" x14ac:dyDescent="0.3">
      <c r="A261" s="51">
        <v>4210050101</v>
      </c>
      <c r="B261" s="51" t="s">
        <v>131</v>
      </c>
      <c r="C261" s="55">
        <v>0</v>
      </c>
      <c r="D261" s="52">
        <v>138262.73000000001</v>
      </c>
      <c r="E261" s="52">
        <v>932874.09</v>
      </c>
      <c r="F261" s="52">
        <v>-5153112.55</v>
      </c>
      <c r="G261" s="52">
        <v>1798524.4</v>
      </c>
      <c r="H261" s="52">
        <v>-2158595.52</v>
      </c>
      <c r="I261" s="52">
        <v>4442046.8499999996</v>
      </c>
      <c r="J261" s="52">
        <v>-4126418.62</v>
      </c>
      <c r="K261" s="52">
        <v>768115.81</v>
      </c>
      <c r="L261" s="52">
        <v>103952.11</v>
      </c>
      <c r="M261" s="52">
        <v>-1103986.1299999999</v>
      </c>
      <c r="N261" s="52">
        <v>-2268036.5099999998</v>
      </c>
      <c r="O261" s="53">
        <v>6626373.3399999999</v>
      </c>
    </row>
    <row r="262" spans="1:15" ht="12.6" thickBot="1" x14ac:dyDescent="0.3">
      <c r="A262" s="51">
        <v>4210050104</v>
      </c>
      <c r="B262" s="51" t="s">
        <v>498</v>
      </c>
      <c r="C262" s="55">
        <v>0</v>
      </c>
      <c r="D262" s="51"/>
      <c r="E262" s="52">
        <v>43165</v>
      </c>
      <c r="F262" s="51"/>
      <c r="G262" s="51"/>
      <c r="H262" s="51"/>
      <c r="I262" s="51"/>
      <c r="J262" s="51"/>
      <c r="K262" s="51"/>
      <c r="L262" s="52">
        <v>1190333</v>
      </c>
      <c r="M262" s="51"/>
      <c r="N262" s="51"/>
      <c r="O262" s="53">
        <v>-1233498</v>
      </c>
    </row>
    <row r="263" spans="1:15" ht="12.6" thickBot="1" x14ac:dyDescent="0.3">
      <c r="A263" s="51">
        <v>4210400101</v>
      </c>
      <c r="B263" s="51" t="s">
        <v>971</v>
      </c>
      <c r="C263" s="55">
        <v>0</v>
      </c>
      <c r="D263" s="51"/>
      <c r="E263" s="52">
        <v>6343422</v>
      </c>
      <c r="F263" s="52">
        <v>379922</v>
      </c>
      <c r="G263" s="51"/>
      <c r="H263" s="51"/>
      <c r="I263" s="51"/>
      <c r="J263" s="51"/>
      <c r="K263" s="51"/>
      <c r="L263" s="51"/>
      <c r="M263" s="51"/>
      <c r="N263" s="51"/>
      <c r="O263" s="53">
        <v>-6723344</v>
      </c>
    </row>
    <row r="264" spans="1:15" ht="12.6" thickBot="1" x14ac:dyDescent="0.3">
      <c r="A264" s="51">
        <v>4248100101</v>
      </c>
      <c r="B264" s="51" t="s">
        <v>990</v>
      </c>
      <c r="C264" s="55">
        <v>0</v>
      </c>
      <c r="D264" s="51"/>
      <c r="E264" s="51"/>
      <c r="F264" s="51"/>
      <c r="G264" s="51"/>
      <c r="H264" s="51"/>
      <c r="I264" s="51"/>
      <c r="J264" s="51"/>
      <c r="K264" s="51"/>
      <c r="L264" s="52">
        <v>6000000</v>
      </c>
      <c r="M264" s="51"/>
      <c r="N264" s="51"/>
      <c r="O264" s="53">
        <v>-6000000</v>
      </c>
    </row>
    <row r="265" spans="1:15" ht="12.6" thickBot="1" x14ac:dyDescent="0.3">
      <c r="A265" s="51">
        <v>4255300101</v>
      </c>
      <c r="B265" s="51" t="s">
        <v>1009</v>
      </c>
      <c r="C265" s="55">
        <v>0</v>
      </c>
      <c r="D265" s="51"/>
      <c r="E265" s="51"/>
      <c r="F265" s="51"/>
      <c r="G265" s="51"/>
      <c r="H265" s="51"/>
      <c r="I265" s="51"/>
      <c r="J265" s="51"/>
      <c r="K265" s="51"/>
      <c r="L265" s="51"/>
      <c r="M265" s="51"/>
      <c r="N265" s="51"/>
      <c r="O265" s="56">
        <v>0</v>
      </c>
    </row>
    <row r="266" spans="1:15" ht="12.6" thickBot="1" x14ac:dyDescent="0.3">
      <c r="A266" s="51">
        <v>4295050101</v>
      </c>
      <c r="B266" s="51" t="s">
        <v>1028</v>
      </c>
      <c r="C266" s="55">
        <v>0</v>
      </c>
      <c r="D266" s="51"/>
      <c r="E266" s="51"/>
      <c r="F266" s="51"/>
      <c r="G266" s="51"/>
      <c r="H266" s="52">
        <v>123953</v>
      </c>
      <c r="I266" s="51"/>
      <c r="J266" s="51"/>
      <c r="K266" s="51"/>
      <c r="L266" s="51"/>
      <c r="M266" s="51"/>
      <c r="N266" s="51"/>
      <c r="O266" s="53">
        <v>-123953</v>
      </c>
    </row>
    <row r="267" spans="1:15" ht="12.6" thickBot="1" x14ac:dyDescent="0.3">
      <c r="A267" s="51">
        <v>4295050102</v>
      </c>
      <c r="B267" s="51" t="s">
        <v>502</v>
      </c>
      <c r="C267" s="55">
        <v>0</v>
      </c>
      <c r="D267" s="51"/>
      <c r="E267" s="55">
        <v>10</v>
      </c>
      <c r="F267" s="51"/>
      <c r="G267" s="51"/>
      <c r="H267" s="51"/>
      <c r="I267" s="51"/>
      <c r="J267" s="51"/>
      <c r="K267" s="51"/>
      <c r="L267" s="55">
        <v>2.3199999999999998</v>
      </c>
      <c r="M267" s="51"/>
      <c r="N267" s="51"/>
      <c r="O267" s="56">
        <v>-12.32</v>
      </c>
    </row>
    <row r="268" spans="1:15" ht="12.6" thickBot="1" x14ac:dyDescent="0.3">
      <c r="A268" s="51">
        <v>5135500101</v>
      </c>
      <c r="B268" s="51" t="s">
        <v>1080</v>
      </c>
      <c r="C268" s="55">
        <v>0</v>
      </c>
      <c r="D268" s="51"/>
      <c r="E268" s="51"/>
      <c r="F268" s="51"/>
      <c r="G268" s="51"/>
      <c r="H268" s="51"/>
      <c r="I268" s="51"/>
      <c r="J268" s="51"/>
      <c r="K268" s="51"/>
      <c r="L268" s="55">
        <v>0</v>
      </c>
      <c r="M268" s="51"/>
      <c r="N268" s="51"/>
      <c r="O268" s="56">
        <v>0</v>
      </c>
    </row>
    <row r="269" spans="1:15" ht="12.6" thickBot="1" x14ac:dyDescent="0.3">
      <c r="A269" s="51">
        <v>5305200107</v>
      </c>
      <c r="B269" s="51" t="s">
        <v>1408</v>
      </c>
      <c r="C269" s="55">
        <v>0</v>
      </c>
      <c r="D269" s="51"/>
      <c r="E269" s="51"/>
      <c r="F269" s="51"/>
      <c r="G269" s="51"/>
      <c r="H269" s="51"/>
      <c r="I269" s="51"/>
      <c r="J269" s="51"/>
      <c r="K269" s="51"/>
      <c r="L269" s="51"/>
      <c r="M269" s="51"/>
      <c r="N269" s="51"/>
      <c r="O269" s="56">
        <v>0</v>
      </c>
    </row>
    <row r="270" spans="1:15" ht="12.6" thickBot="1" x14ac:dyDescent="0.3">
      <c r="A270" s="51">
        <v>5315990101</v>
      </c>
      <c r="B270" s="51" t="s">
        <v>1214</v>
      </c>
      <c r="C270" s="55">
        <v>0</v>
      </c>
      <c r="D270" s="52">
        <v>11575</v>
      </c>
      <c r="E270" s="51"/>
      <c r="F270" s="51"/>
      <c r="G270" s="51"/>
      <c r="H270" s="51"/>
      <c r="I270" s="52">
        <v>1048</v>
      </c>
      <c r="J270" s="52">
        <v>38689849.159999996</v>
      </c>
      <c r="K270" s="52">
        <v>4325.04</v>
      </c>
      <c r="L270" s="52">
        <v>520000</v>
      </c>
      <c r="M270" s="55">
        <v>75</v>
      </c>
      <c r="N270" s="51"/>
      <c r="O270" s="53">
        <v>-39226872.200000003</v>
      </c>
    </row>
    <row r="271" spans="1:15" ht="12.6" thickBot="1" x14ac:dyDescent="0.3">
      <c r="A271" s="51">
        <v>5315990102</v>
      </c>
      <c r="B271" s="51" t="s">
        <v>1342</v>
      </c>
      <c r="C271" s="55">
        <v>0</v>
      </c>
      <c r="D271" s="51"/>
      <c r="E271" s="52">
        <v>6272</v>
      </c>
      <c r="F271" s="51"/>
      <c r="G271" s="51"/>
      <c r="H271" s="51"/>
      <c r="I271" s="52">
        <v>11498</v>
      </c>
      <c r="J271" s="51"/>
      <c r="K271" s="51"/>
      <c r="L271" s="52">
        <v>10500</v>
      </c>
      <c r="M271" s="52">
        <v>8244</v>
      </c>
      <c r="N271" s="51"/>
      <c r="O271" s="53">
        <v>-36514</v>
      </c>
    </row>
    <row r="272" spans="1:15" ht="12.6" thickBot="1" x14ac:dyDescent="0.3">
      <c r="A272" s="51">
        <v>5315990103</v>
      </c>
      <c r="B272" s="51" t="s">
        <v>1331</v>
      </c>
      <c r="C272" s="55">
        <v>0</v>
      </c>
      <c r="D272" s="51"/>
      <c r="E272" s="51"/>
      <c r="F272" s="52">
        <v>44047</v>
      </c>
      <c r="G272" s="51"/>
      <c r="H272" s="51"/>
      <c r="I272" s="51"/>
      <c r="J272" s="51"/>
      <c r="K272" s="51"/>
      <c r="L272" s="51"/>
      <c r="M272" s="51"/>
      <c r="N272" s="51"/>
      <c r="O272" s="53">
        <v>-44047</v>
      </c>
    </row>
    <row r="273" spans="1:15" ht="12.6" thickBot="1" x14ac:dyDescent="0.3">
      <c r="A273" s="51">
        <v>5315990104</v>
      </c>
      <c r="B273" s="51" t="s">
        <v>1374</v>
      </c>
      <c r="C273" s="55">
        <v>0</v>
      </c>
      <c r="D273" s="55">
        <v>992</v>
      </c>
      <c r="E273" s="52">
        <v>3875089</v>
      </c>
      <c r="F273" s="52">
        <v>17649253</v>
      </c>
      <c r="G273" s="52">
        <v>89200</v>
      </c>
      <c r="H273" s="52">
        <v>711686</v>
      </c>
      <c r="I273" s="52">
        <v>4622130.46</v>
      </c>
      <c r="J273" s="52">
        <v>-3867576.71</v>
      </c>
      <c r="K273" s="52">
        <v>92628.04</v>
      </c>
      <c r="L273" s="52">
        <v>1252738</v>
      </c>
      <c r="M273" s="52">
        <v>7599888</v>
      </c>
      <c r="N273" s="51"/>
      <c r="O273" s="53">
        <v>-32026027.789999999</v>
      </c>
    </row>
    <row r="274" spans="1:15" ht="12.6" thickBot="1" x14ac:dyDescent="0.3">
      <c r="A274" s="51">
        <v>5315990105</v>
      </c>
      <c r="B274" s="51" t="s">
        <v>1398</v>
      </c>
      <c r="C274" s="55">
        <v>0</v>
      </c>
      <c r="D274" s="51"/>
      <c r="E274" s="51"/>
      <c r="F274" s="51"/>
      <c r="G274" s="51"/>
      <c r="H274" s="51"/>
      <c r="I274" s="51"/>
      <c r="J274" s="51"/>
      <c r="K274" s="51"/>
      <c r="L274" s="52">
        <v>824000</v>
      </c>
      <c r="M274" s="51"/>
      <c r="N274" s="51"/>
      <c r="O274" s="53">
        <v>-824000</v>
      </c>
    </row>
    <row r="275" spans="1:15" ht="12.6" thickBot="1" x14ac:dyDescent="0.3">
      <c r="A275" s="51">
        <v>8110124502</v>
      </c>
      <c r="B275" s="51" t="s">
        <v>1267</v>
      </c>
      <c r="C275" s="55">
        <v>0</v>
      </c>
      <c r="D275" s="51"/>
      <c r="E275" s="51"/>
      <c r="F275" s="52">
        <v>67300000</v>
      </c>
      <c r="G275" s="51"/>
      <c r="H275" s="51"/>
      <c r="I275" s="51"/>
      <c r="J275" s="52">
        <v>-61994306</v>
      </c>
      <c r="K275" s="52">
        <v>-5305694</v>
      </c>
      <c r="L275" s="51"/>
      <c r="M275" s="51"/>
      <c r="N275" s="51"/>
      <c r="O275" s="54"/>
    </row>
    <row r="276" spans="1:15" ht="12.6" thickBot="1" x14ac:dyDescent="0.3">
      <c r="A276" s="51">
        <v>8410050101</v>
      </c>
      <c r="B276" s="51" t="s">
        <v>1265</v>
      </c>
      <c r="C276" s="55">
        <v>0</v>
      </c>
      <c r="D276" s="51"/>
      <c r="E276" s="51"/>
      <c r="F276" s="52">
        <v>-67300000</v>
      </c>
      <c r="G276" s="51"/>
      <c r="H276" s="51"/>
      <c r="I276" s="51"/>
      <c r="J276" s="52">
        <v>61994306</v>
      </c>
      <c r="K276" s="52">
        <v>5305694</v>
      </c>
      <c r="L276" s="51"/>
      <c r="M276" s="51"/>
      <c r="N276" s="51"/>
      <c r="O276" s="54"/>
    </row>
    <row r="277" spans="1:15" ht="12.6" thickBot="1" x14ac:dyDescent="0.3">
      <c r="A277" s="68" t="s">
        <v>1278</v>
      </c>
      <c r="B277" s="69"/>
      <c r="C277" s="57">
        <v>48198496656.339996</v>
      </c>
      <c r="D277" s="57">
        <v>14439227195.67</v>
      </c>
      <c r="E277" s="57">
        <v>384675802.10000002</v>
      </c>
      <c r="F277" s="57">
        <v>7896213845.1000004</v>
      </c>
      <c r="G277" s="57">
        <v>-1514126454.3699999</v>
      </c>
      <c r="H277" s="57">
        <v>-73486471.620000005</v>
      </c>
      <c r="I277" s="57">
        <v>1026112094.77</v>
      </c>
      <c r="J277" s="57">
        <v>11583732340.940001</v>
      </c>
      <c r="K277" s="57">
        <v>2626810810.5799999</v>
      </c>
      <c r="L277" s="57">
        <v>-1270226016.98</v>
      </c>
      <c r="M277" s="57">
        <v>1095097564.98</v>
      </c>
      <c r="N277" s="57">
        <v>4768268947.8100004</v>
      </c>
      <c r="O277" s="58">
        <v>7236196997.3599997</v>
      </c>
    </row>
  </sheetData>
  <autoFilter ref="A10:O275" xr:uid="{00000000-0001-0000-0100-000000000000}"/>
  <mergeCells count="2">
    <mergeCell ref="A11:O11"/>
    <mergeCell ref="A277:B27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O248"/>
  <sheetViews>
    <sheetView topLeftCell="A228" workbookViewId="0">
      <selection activeCell="A248" sqref="A248:B248"/>
    </sheetView>
  </sheetViews>
  <sheetFormatPr baseColWidth="10" defaultColWidth="11.44140625" defaultRowHeight="12" x14ac:dyDescent="0.25"/>
  <cols>
    <col min="1" max="1" width="9.5546875" style="43" customWidth="1"/>
    <col min="2" max="2" width="45.6640625" style="43" bestFit="1" customWidth="1"/>
    <col min="3" max="3" width="14.44140625" style="43" bestFit="1" customWidth="1"/>
    <col min="4" max="5" width="13" style="43" bestFit="1" customWidth="1"/>
    <col min="6" max="10" width="13.5546875" style="43" bestFit="1" customWidth="1"/>
    <col min="11" max="11" width="12.33203125" style="43" bestFit="1" customWidth="1"/>
    <col min="12" max="12" width="13.5546875" style="43" bestFit="1" customWidth="1"/>
    <col min="13" max="13" width="13" style="43" bestFit="1" customWidth="1"/>
    <col min="14" max="15" width="13.5546875" style="43" bestFit="1" customWidth="1"/>
    <col min="16" max="16384" width="11.44140625" style="43"/>
  </cols>
  <sheetData>
    <row r="2" spans="1:15" ht="27.6" thickBot="1" x14ac:dyDescent="0.55000000000000004">
      <c r="A2" s="44" t="s">
        <v>1386</v>
      </c>
    </row>
    <row r="3" spans="1:15" ht="15" thickTop="1" x14ac:dyDescent="0.3">
      <c r="A3" s="45" t="s">
        <v>1387</v>
      </c>
    </row>
    <row r="4" spans="1:15" ht="14.4" x14ac:dyDescent="0.3">
      <c r="A4" s="45" t="s">
        <v>1388</v>
      </c>
    </row>
    <row r="5" spans="1:15" x14ac:dyDescent="0.25">
      <c r="A5" s="46" t="s">
        <v>1389</v>
      </c>
    </row>
    <row r="8" spans="1:15" x14ac:dyDescent="0.25">
      <c r="A8" s="47" t="s">
        <v>1390</v>
      </c>
    </row>
    <row r="9" spans="1:15" x14ac:dyDescent="0.25">
      <c r="A9" s="47" t="s">
        <v>1391</v>
      </c>
    </row>
    <row r="11" spans="1:15" ht="12.6" thickBot="1" x14ac:dyDescent="0.3"/>
    <row r="12" spans="1:15" ht="14.4" thickBot="1" x14ac:dyDescent="0.3">
      <c r="A12" s="48" t="s">
        <v>3</v>
      </c>
      <c r="B12" s="48" t="s">
        <v>1276</v>
      </c>
      <c r="C12" s="48" t="s">
        <v>1277</v>
      </c>
      <c r="D12" s="49">
        <v>43831</v>
      </c>
      <c r="E12" s="49">
        <v>43862</v>
      </c>
      <c r="F12" s="49">
        <v>43891</v>
      </c>
      <c r="G12" s="49">
        <v>43922</v>
      </c>
      <c r="H12" s="49">
        <v>43952</v>
      </c>
      <c r="I12" s="49">
        <v>43983</v>
      </c>
      <c r="J12" s="49">
        <v>44013</v>
      </c>
      <c r="K12" s="49">
        <v>44044</v>
      </c>
      <c r="L12" s="49">
        <v>44075</v>
      </c>
      <c r="M12" s="49">
        <v>44105</v>
      </c>
      <c r="N12" s="49">
        <v>44136</v>
      </c>
      <c r="O12" s="50">
        <v>44166</v>
      </c>
    </row>
    <row r="13" spans="1:15" ht="14.4" thickBot="1" x14ac:dyDescent="0.35">
      <c r="A13" s="65" t="s">
        <v>1307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7"/>
    </row>
    <row r="14" spans="1:15" ht="12.6" thickBot="1" x14ac:dyDescent="0.3">
      <c r="A14" s="51">
        <v>1110050102</v>
      </c>
      <c r="B14" s="51" t="s">
        <v>1385</v>
      </c>
      <c r="C14" s="52">
        <v>-2039363.71</v>
      </c>
      <c r="D14" s="51"/>
      <c r="E14" s="51"/>
      <c r="F14" s="51"/>
      <c r="G14" s="51"/>
      <c r="H14" s="51"/>
      <c r="I14" s="51"/>
      <c r="J14" s="51"/>
      <c r="K14" s="51"/>
      <c r="L14" s="52">
        <v>3000000</v>
      </c>
      <c r="M14" s="52">
        <v>8986857.6400000006</v>
      </c>
      <c r="N14" s="52">
        <v>-5705662.7199999997</v>
      </c>
      <c r="O14" s="53">
        <v>-8320558.6299999999</v>
      </c>
    </row>
    <row r="15" spans="1:15" ht="12.6" thickBot="1" x14ac:dyDescent="0.3">
      <c r="A15" s="51">
        <v>1110059002</v>
      </c>
      <c r="B15" s="51" t="s">
        <v>26</v>
      </c>
      <c r="C15" s="52">
        <v>-276221086.35000002</v>
      </c>
      <c r="D15" s="52">
        <v>349761282</v>
      </c>
      <c r="E15" s="52">
        <v>326833806.49000001</v>
      </c>
      <c r="F15" s="52">
        <v>-1088197782.52</v>
      </c>
      <c r="G15" s="52">
        <v>99096948.599999994</v>
      </c>
      <c r="H15" s="52">
        <v>-101659553.33</v>
      </c>
      <c r="I15" s="52">
        <v>377272075.31999999</v>
      </c>
      <c r="J15" s="52">
        <v>-144335107.27000001</v>
      </c>
      <c r="K15" s="52">
        <v>267231382.09</v>
      </c>
      <c r="L15" s="52">
        <v>-522793256.61000001</v>
      </c>
      <c r="M15" s="52">
        <v>-225338010.40000001</v>
      </c>
      <c r="N15" s="52">
        <v>669092339.70000005</v>
      </c>
      <c r="O15" s="53">
        <v>-283185210.42000002</v>
      </c>
    </row>
    <row r="16" spans="1:15" ht="12.6" thickBot="1" x14ac:dyDescent="0.3">
      <c r="A16" s="51">
        <v>1125050101</v>
      </c>
      <c r="B16" s="51" t="s">
        <v>33</v>
      </c>
      <c r="C16" s="52">
        <v>-14443426.710000001</v>
      </c>
      <c r="D16" s="52">
        <v>97882.559999999998</v>
      </c>
      <c r="E16" s="52">
        <v>57543.47</v>
      </c>
      <c r="F16" s="52">
        <v>3482685.33</v>
      </c>
      <c r="G16" s="52">
        <v>-33485.57</v>
      </c>
      <c r="H16" s="52">
        <v>254522.51</v>
      </c>
      <c r="I16" s="52">
        <v>405215.77</v>
      </c>
      <c r="J16" s="52">
        <v>91018.66</v>
      </c>
      <c r="K16" s="52">
        <v>492780.28</v>
      </c>
      <c r="L16" s="52">
        <v>-13947541.32</v>
      </c>
      <c r="M16" s="52">
        <v>236460.36</v>
      </c>
      <c r="N16" s="52">
        <v>193346.8</v>
      </c>
      <c r="O16" s="53">
        <v>-5773855.5599999996</v>
      </c>
    </row>
    <row r="17" spans="1:15" ht="12.6" thickBot="1" x14ac:dyDescent="0.3">
      <c r="A17" s="51">
        <v>1305050103</v>
      </c>
      <c r="B17" s="51" t="s">
        <v>71</v>
      </c>
      <c r="C17" s="52">
        <v>-1851894</v>
      </c>
      <c r="D17" s="51"/>
      <c r="E17" s="51"/>
      <c r="F17" s="51"/>
      <c r="G17" s="51"/>
      <c r="H17" s="51"/>
      <c r="I17" s="52">
        <v>925000</v>
      </c>
      <c r="J17" s="51"/>
      <c r="K17" s="51"/>
      <c r="L17" s="52">
        <v>-2776894</v>
      </c>
      <c r="M17" s="51"/>
      <c r="N17" s="51"/>
      <c r="O17" s="54"/>
    </row>
    <row r="18" spans="1:15" ht="12.6" thickBot="1" x14ac:dyDescent="0.3">
      <c r="A18" s="51">
        <v>1305050106</v>
      </c>
      <c r="B18" s="51" t="s">
        <v>74</v>
      </c>
      <c r="C18" s="55">
        <v>0</v>
      </c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5">
        <v>0</v>
      </c>
      <c r="O18" s="54"/>
    </row>
    <row r="19" spans="1:15" ht="12.6" thickBot="1" x14ac:dyDescent="0.3">
      <c r="A19" s="51">
        <v>1305050301</v>
      </c>
      <c r="B19" s="51" t="s">
        <v>80</v>
      </c>
      <c r="C19" s="52">
        <v>242790</v>
      </c>
      <c r="D19" s="51"/>
      <c r="E19" s="51"/>
      <c r="F19" s="51"/>
      <c r="G19" s="51"/>
      <c r="H19" s="51"/>
      <c r="I19" s="51"/>
      <c r="J19" s="51"/>
      <c r="K19" s="51"/>
      <c r="L19" s="52">
        <v>378400</v>
      </c>
      <c r="M19" s="52">
        <v>227470</v>
      </c>
      <c r="N19" s="52">
        <v>-378400</v>
      </c>
      <c r="O19" s="53">
        <v>15320</v>
      </c>
    </row>
    <row r="20" spans="1:15" ht="12.6" thickBot="1" x14ac:dyDescent="0.3">
      <c r="A20" s="51">
        <v>1305050303</v>
      </c>
      <c r="B20" s="51" t="s">
        <v>82</v>
      </c>
      <c r="C20" s="52">
        <v>669732</v>
      </c>
      <c r="D20" s="51"/>
      <c r="E20" s="51"/>
      <c r="F20" s="51"/>
      <c r="G20" s="51"/>
      <c r="H20" s="51"/>
      <c r="I20" s="51"/>
      <c r="J20" s="51"/>
      <c r="K20" s="52">
        <v>555482</v>
      </c>
      <c r="L20" s="52">
        <v>-555482</v>
      </c>
      <c r="M20" s="51"/>
      <c r="N20" s="52">
        <v>1339464</v>
      </c>
      <c r="O20" s="53">
        <v>-669732</v>
      </c>
    </row>
    <row r="21" spans="1:15" ht="12.6" thickBot="1" x14ac:dyDescent="0.3">
      <c r="A21" s="51">
        <v>1305059001</v>
      </c>
      <c r="B21" s="51" t="s">
        <v>91</v>
      </c>
      <c r="C21" s="52">
        <v>-1976677367</v>
      </c>
      <c r="D21" s="51"/>
      <c r="E21" s="51"/>
      <c r="F21" s="52">
        <v>1300000000</v>
      </c>
      <c r="G21" s="52">
        <v>-1534000000</v>
      </c>
      <c r="H21" s="51"/>
      <c r="I21" s="51"/>
      <c r="J21" s="52">
        <v>-2491677367</v>
      </c>
      <c r="K21" s="51"/>
      <c r="L21" s="52">
        <v>1050000000</v>
      </c>
      <c r="M21" s="52">
        <v>410000000</v>
      </c>
      <c r="N21" s="51"/>
      <c r="O21" s="53">
        <v>-711000000</v>
      </c>
    </row>
    <row r="22" spans="1:15" ht="12.6" thickBot="1" x14ac:dyDescent="0.3">
      <c r="A22" s="51">
        <v>1355800101</v>
      </c>
      <c r="B22" s="51" t="s">
        <v>159</v>
      </c>
      <c r="C22" s="52">
        <v>885399</v>
      </c>
      <c r="D22" s="55">
        <v>837</v>
      </c>
      <c r="E22" s="52">
        <v>22141</v>
      </c>
      <c r="F22" s="52">
        <v>-7649</v>
      </c>
      <c r="G22" s="52">
        <v>380537</v>
      </c>
      <c r="H22" s="52">
        <v>-2632</v>
      </c>
      <c r="I22" s="52">
        <v>101164</v>
      </c>
      <c r="J22" s="52">
        <v>14546</v>
      </c>
      <c r="K22" s="52">
        <v>37995</v>
      </c>
      <c r="L22" s="52">
        <v>59841</v>
      </c>
      <c r="M22" s="52">
        <v>99696</v>
      </c>
      <c r="N22" s="52">
        <v>15872</v>
      </c>
      <c r="O22" s="53">
        <v>163051</v>
      </c>
    </row>
    <row r="23" spans="1:15" ht="12.6" thickBot="1" x14ac:dyDescent="0.3">
      <c r="A23" s="51">
        <v>1380200101</v>
      </c>
      <c r="B23" s="51" t="s">
        <v>170</v>
      </c>
      <c r="C23" s="52">
        <v>45613</v>
      </c>
      <c r="D23" s="51"/>
      <c r="E23" s="52">
        <v>45613</v>
      </c>
      <c r="F23" s="51"/>
      <c r="G23" s="51"/>
      <c r="H23" s="51"/>
      <c r="I23" s="51"/>
      <c r="J23" s="51"/>
      <c r="K23" s="51"/>
      <c r="L23" s="51"/>
      <c r="M23" s="51"/>
      <c r="N23" s="51"/>
      <c r="O23" s="54"/>
    </row>
    <row r="24" spans="1:15" ht="12.6" thickBot="1" x14ac:dyDescent="0.3">
      <c r="A24" s="51">
        <v>1380200102</v>
      </c>
      <c r="B24" s="51" t="s">
        <v>171</v>
      </c>
      <c r="C24" s="55">
        <v>0</v>
      </c>
      <c r="D24" s="51"/>
      <c r="E24" s="51"/>
      <c r="F24" s="51"/>
      <c r="G24" s="51"/>
      <c r="H24" s="51"/>
      <c r="I24" s="55">
        <v>0</v>
      </c>
      <c r="J24" s="51"/>
      <c r="K24" s="51"/>
      <c r="L24" s="51"/>
      <c r="M24" s="51"/>
      <c r="N24" s="51"/>
      <c r="O24" s="54"/>
    </row>
    <row r="25" spans="1:15" ht="12.6" thickBot="1" x14ac:dyDescent="0.3">
      <c r="A25" s="51">
        <v>1380200107</v>
      </c>
      <c r="B25" s="51" t="s">
        <v>174</v>
      </c>
      <c r="C25" s="52">
        <v>1652759195</v>
      </c>
      <c r="D25" s="52">
        <v>1066097</v>
      </c>
      <c r="E25" s="51"/>
      <c r="F25" s="51"/>
      <c r="G25" s="51"/>
      <c r="H25" s="51"/>
      <c r="I25" s="51"/>
      <c r="J25" s="52">
        <v>281128855</v>
      </c>
      <c r="K25" s="52">
        <v>-23000000</v>
      </c>
      <c r="L25" s="52">
        <v>34560209</v>
      </c>
      <c r="M25" s="52">
        <v>75000000</v>
      </c>
      <c r="N25" s="51"/>
      <c r="O25" s="53">
        <v>1284004034</v>
      </c>
    </row>
    <row r="26" spans="1:15" ht="12.6" thickBot="1" x14ac:dyDescent="0.3">
      <c r="A26" s="51">
        <v>1380250101</v>
      </c>
      <c r="B26" s="51" t="s">
        <v>177</v>
      </c>
      <c r="C26" s="55">
        <v>0</v>
      </c>
      <c r="D26" s="51"/>
      <c r="E26" s="51"/>
      <c r="F26" s="52">
        <v>1534000000</v>
      </c>
      <c r="G26" s="51"/>
      <c r="H26" s="52">
        <v>2491677367</v>
      </c>
      <c r="I26" s="52">
        <v>-4025677367</v>
      </c>
      <c r="J26" s="51"/>
      <c r="K26" s="51"/>
      <c r="L26" s="55">
        <v>0</v>
      </c>
      <c r="M26" s="51"/>
      <c r="N26" s="51"/>
      <c r="O26" s="56">
        <v>0</v>
      </c>
    </row>
    <row r="27" spans="1:15" ht="12.6" thickBot="1" x14ac:dyDescent="0.3">
      <c r="A27" s="51">
        <v>1380950101</v>
      </c>
      <c r="B27" s="51" t="s">
        <v>167</v>
      </c>
      <c r="C27" s="55">
        <v>0</v>
      </c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5">
        <v>0</v>
      </c>
      <c r="O27" s="54"/>
    </row>
    <row r="28" spans="1:15" ht="12.6" thickBot="1" x14ac:dyDescent="0.3">
      <c r="A28" s="51">
        <v>1415010113</v>
      </c>
      <c r="B28" s="51" t="s">
        <v>201</v>
      </c>
      <c r="C28" s="52">
        <v>19024719</v>
      </c>
      <c r="D28" s="51"/>
      <c r="E28" s="55">
        <v>0</v>
      </c>
      <c r="F28" s="51"/>
      <c r="G28" s="51"/>
      <c r="H28" s="55">
        <v>0</v>
      </c>
      <c r="I28" s="52">
        <v>42170828</v>
      </c>
      <c r="J28" s="52">
        <v>-42170828</v>
      </c>
      <c r="K28" s="55">
        <v>0</v>
      </c>
      <c r="L28" s="51"/>
      <c r="M28" s="51"/>
      <c r="N28" s="55">
        <v>0</v>
      </c>
      <c r="O28" s="53">
        <v>19024719</v>
      </c>
    </row>
    <row r="29" spans="1:15" ht="12.6" thickBot="1" x14ac:dyDescent="0.3">
      <c r="A29" s="51">
        <v>1495010101</v>
      </c>
      <c r="B29" s="51" t="s">
        <v>234</v>
      </c>
      <c r="C29" s="52">
        <v>1143467478</v>
      </c>
      <c r="D29" s="51"/>
      <c r="E29" s="51"/>
      <c r="F29" s="51"/>
      <c r="G29" s="51"/>
      <c r="H29" s="51"/>
      <c r="I29" s="51"/>
      <c r="J29" s="52">
        <v>1024955554</v>
      </c>
      <c r="K29" s="51"/>
      <c r="L29" s="51"/>
      <c r="M29" s="51"/>
      <c r="N29" s="51"/>
      <c r="O29" s="53">
        <v>118511924</v>
      </c>
    </row>
    <row r="30" spans="1:15" ht="12.6" thickBot="1" x14ac:dyDescent="0.3">
      <c r="A30" s="51">
        <v>1495010105</v>
      </c>
      <c r="B30" s="51" t="s">
        <v>238</v>
      </c>
      <c r="C30" s="52">
        <v>3018246932</v>
      </c>
      <c r="D30" s="51"/>
      <c r="E30" s="51"/>
      <c r="F30" s="51"/>
      <c r="G30" s="52">
        <v>1534000000</v>
      </c>
      <c r="H30" s="51"/>
      <c r="I30" s="51"/>
      <c r="J30" s="52">
        <v>1091858529</v>
      </c>
      <c r="K30" s="51"/>
      <c r="L30" s="51"/>
      <c r="M30" s="51"/>
      <c r="N30" s="51"/>
      <c r="O30" s="53">
        <v>392388403</v>
      </c>
    </row>
    <row r="31" spans="1:15" ht="12.6" thickBot="1" x14ac:dyDescent="0.3">
      <c r="A31" s="51">
        <v>1495010109</v>
      </c>
      <c r="B31" s="51" t="s">
        <v>242</v>
      </c>
      <c r="C31" s="52">
        <v>539099673</v>
      </c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3">
        <v>539099673</v>
      </c>
    </row>
    <row r="32" spans="1:15" ht="12.6" thickBot="1" x14ac:dyDescent="0.3">
      <c r="A32" s="51">
        <v>1495010204</v>
      </c>
      <c r="B32" s="51" t="s">
        <v>255</v>
      </c>
      <c r="C32" s="52">
        <v>201450000</v>
      </c>
      <c r="D32" s="51"/>
      <c r="E32" s="51"/>
      <c r="F32" s="51"/>
      <c r="G32" s="51"/>
      <c r="H32" s="51"/>
      <c r="I32" s="51"/>
      <c r="J32" s="52">
        <v>201450000</v>
      </c>
      <c r="K32" s="51"/>
      <c r="L32" s="51"/>
      <c r="M32" s="51"/>
      <c r="N32" s="51"/>
      <c r="O32" s="54"/>
    </row>
    <row r="33" spans="1:15" ht="12.6" thickBot="1" x14ac:dyDescent="0.3">
      <c r="A33" s="51">
        <v>1495010208</v>
      </c>
      <c r="B33" s="51" t="s">
        <v>259</v>
      </c>
      <c r="C33" s="52">
        <v>267724220</v>
      </c>
      <c r="D33" s="51"/>
      <c r="E33" s="51"/>
      <c r="F33" s="51"/>
      <c r="G33" s="51"/>
      <c r="H33" s="51"/>
      <c r="I33" s="51"/>
      <c r="J33" s="52">
        <v>173413284</v>
      </c>
      <c r="K33" s="51"/>
      <c r="L33" s="51"/>
      <c r="M33" s="51"/>
      <c r="N33" s="51"/>
      <c r="O33" s="53">
        <v>94310936</v>
      </c>
    </row>
    <row r="34" spans="1:15" ht="12.6" thickBot="1" x14ac:dyDescent="0.3">
      <c r="A34" s="51">
        <v>1495010209</v>
      </c>
      <c r="B34" s="51" t="s">
        <v>260</v>
      </c>
      <c r="C34" s="52">
        <v>50191614</v>
      </c>
      <c r="D34" s="52">
        <v>5355000</v>
      </c>
      <c r="E34" s="52">
        <v>5355000</v>
      </c>
      <c r="F34" s="52">
        <v>5355000</v>
      </c>
      <c r="G34" s="52">
        <v>6399586</v>
      </c>
      <c r="H34" s="52">
        <v>5355000</v>
      </c>
      <c r="I34" s="52">
        <v>6399586</v>
      </c>
      <c r="J34" s="52">
        <v>5355000</v>
      </c>
      <c r="K34" s="52">
        <v>7490834</v>
      </c>
      <c r="L34" s="52">
        <v>3126608</v>
      </c>
      <c r="M34" s="52">
        <v>-42840000</v>
      </c>
      <c r="N34" s="51"/>
      <c r="O34" s="53">
        <v>42840000</v>
      </c>
    </row>
    <row r="35" spans="1:15" ht="12.6" thickBot="1" x14ac:dyDescent="0.3">
      <c r="A35" s="51">
        <v>1495010212</v>
      </c>
      <c r="B35" s="51" t="s">
        <v>263</v>
      </c>
      <c r="C35" s="52">
        <v>500999461</v>
      </c>
      <c r="D35" s="52">
        <v>34575766</v>
      </c>
      <c r="E35" s="52">
        <v>83905375</v>
      </c>
      <c r="F35" s="51"/>
      <c r="G35" s="52">
        <v>34560209</v>
      </c>
      <c r="H35" s="52">
        <v>83804450</v>
      </c>
      <c r="I35" s="51"/>
      <c r="J35" s="52">
        <v>71500983</v>
      </c>
      <c r="K35" s="52">
        <v>111174580</v>
      </c>
      <c r="L35" s="52">
        <v>14235987</v>
      </c>
      <c r="M35" s="51"/>
      <c r="N35" s="52">
        <v>67242111</v>
      </c>
      <c r="O35" s="54"/>
    </row>
    <row r="36" spans="1:15" ht="12.6" thickBot="1" x14ac:dyDescent="0.3">
      <c r="A36" s="51">
        <v>1625250101</v>
      </c>
      <c r="B36" s="51" t="s">
        <v>305</v>
      </c>
      <c r="C36" s="52">
        <v>9657457060</v>
      </c>
      <c r="D36" s="51"/>
      <c r="E36" s="51"/>
      <c r="F36" s="51"/>
      <c r="G36" s="51"/>
      <c r="H36" s="51"/>
      <c r="I36" s="52">
        <v>1426800000</v>
      </c>
      <c r="J36" s="51"/>
      <c r="K36" s="51"/>
      <c r="L36" s="52">
        <v>8230657060</v>
      </c>
      <c r="M36" s="51"/>
      <c r="N36" s="51"/>
      <c r="O36" s="54"/>
    </row>
    <row r="37" spans="1:15" ht="12.6" thickBot="1" x14ac:dyDescent="0.3">
      <c r="A37" s="51">
        <v>1980250101</v>
      </c>
      <c r="B37" s="51" t="s">
        <v>187</v>
      </c>
      <c r="C37" s="52">
        <v>2104433170</v>
      </c>
      <c r="D37" s="52">
        <v>17671549</v>
      </c>
      <c r="E37" s="52">
        <v>147680797</v>
      </c>
      <c r="F37" s="52">
        <v>39790836</v>
      </c>
      <c r="G37" s="52">
        <v>1090968</v>
      </c>
      <c r="H37" s="52">
        <v>84714815</v>
      </c>
      <c r="I37" s="52">
        <v>115505956</v>
      </c>
      <c r="J37" s="52">
        <v>134213588</v>
      </c>
      <c r="K37" s="52">
        <v>153720114</v>
      </c>
      <c r="L37" s="52">
        <v>324328653</v>
      </c>
      <c r="M37" s="52">
        <v>276914387</v>
      </c>
      <c r="N37" s="52">
        <v>412212839</v>
      </c>
      <c r="O37" s="53">
        <v>396588668</v>
      </c>
    </row>
    <row r="38" spans="1:15" ht="12.6" thickBot="1" x14ac:dyDescent="0.3">
      <c r="A38" s="51">
        <v>1980250104</v>
      </c>
      <c r="B38" s="51" t="s">
        <v>328</v>
      </c>
      <c r="C38" s="52">
        <v>215739097</v>
      </c>
      <c r="D38" s="52">
        <v>7830129</v>
      </c>
      <c r="E38" s="52">
        <v>21003198</v>
      </c>
      <c r="F38" s="52">
        <v>10680147</v>
      </c>
      <c r="G38" s="51"/>
      <c r="H38" s="52">
        <v>18287727</v>
      </c>
      <c r="I38" s="52">
        <v>8368379</v>
      </c>
      <c r="J38" s="52">
        <v>9282990</v>
      </c>
      <c r="K38" s="52">
        <v>14747007</v>
      </c>
      <c r="L38" s="52">
        <v>18907006</v>
      </c>
      <c r="M38" s="52">
        <v>16686230</v>
      </c>
      <c r="N38" s="52">
        <v>23386922</v>
      </c>
      <c r="O38" s="53">
        <v>66559362</v>
      </c>
    </row>
    <row r="39" spans="1:15" ht="12.6" thickBot="1" x14ac:dyDescent="0.3">
      <c r="A39" s="51">
        <v>1980250190</v>
      </c>
      <c r="B39" s="51" t="s">
        <v>329</v>
      </c>
      <c r="C39" s="52">
        <v>379095889</v>
      </c>
      <c r="D39" s="52">
        <v>3284065</v>
      </c>
      <c r="E39" s="52">
        <v>26595725</v>
      </c>
      <c r="F39" s="52">
        <v>7560260</v>
      </c>
      <c r="G39" s="52">
        <v>207283</v>
      </c>
      <c r="H39" s="52">
        <v>16086981</v>
      </c>
      <c r="I39" s="52">
        <v>21738774</v>
      </c>
      <c r="J39" s="52">
        <v>25502554</v>
      </c>
      <c r="K39" s="52">
        <v>28600007</v>
      </c>
      <c r="L39" s="52">
        <v>60127714</v>
      </c>
      <c r="M39" s="52">
        <v>48225430</v>
      </c>
      <c r="N39" s="52">
        <v>71911686</v>
      </c>
      <c r="O39" s="53">
        <v>69255410</v>
      </c>
    </row>
    <row r="40" spans="1:15" ht="12.6" thickBot="1" x14ac:dyDescent="0.3">
      <c r="A40" s="51">
        <v>1980250191</v>
      </c>
      <c r="B40" s="51" t="s">
        <v>330</v>
      </c>
      <c r="C40" s="52">
        <v>7350</v>
      </c>
      <c r="D40" s="51"/>
      <c r="E40" s="51"/>
      <c r="F40" s="51"/>
      <c r="G40" s="51"/>
      <c r="H40" s="51"/>
      <c r="I40" s="51"/>
      <c r="J40" s="51"/>
      <c r="K40" s="52">
        <v>7350</v>
      </c>
      <c r="L40" s="51"/>
      <c r="M40" s="51"/>
      <c r="N40" s="51"/>
      <c r="O40" s="54"/>
    </row>
    <row r="41" spans="1:15" ht="12.6" thickBot="1" x14ac:dyDescent="0.3">
      <c r="A41" s="51">
        <v>1980250199</v>
      </c>
      <c r="B41" s="51" t="s">
        <v>331</v>
      </c>
      <c r="C41" s="52">
        <v>-3369433096</v>
      </c>
      <c r="D41" s="51"/>
      <c r="E41" s="51"/>
      <c r="F41" s="52">
        <v>-1090909338</v>
      </c>
      <c r="G41" s="51"/>
      <c r="H41" s="52">
        <v>-2116814083</v>
      </c>
      <c r="I41" s="51"/>
      <c r="J41" s="51"/>
      <c r="K41" s="51"/>
      <c r="L41" s="52">
        <v>-161709675</v>
      </c>
      <c r="M41" s="51"/>
      <c r="N41" s="51"/>
      <c r="O41" s="54"/>
    </row>
    <row r="42" spans="1:15" ht="12.6" thickBot="1" x14ac:dyDescent="0.3">
      <c r="A42" s="51">
        <v>1980250202</v>
      </c>
      <c r="B42" s="51" t="s">
        <v>334</v>
      </c>
      <c r="C42" s="55">
        <v>0</v>
      </c>
      <c r="D42" s="51"/>
      <c r="E42" s="51"/>
      <c r="F42" s="51"/>
      <c r="G42" s="51"/>
      <c r="H42" s="51"/>
      <c r="I42" s="51"/>
      <c r="J42" s="55">
        <v>-1</v>
      </c>
      <c r="K42" s="51"/>
      <c r="L42" s="55">
        <v>1</v>
      </c>
      <c r="M42" s="55">
        <v>0</v>
      </c>
      <c r="N42" s="55">
        <v>0</v>
      </c>
      <c r="O42" s="54"/>
    </row>
    <row r="43" spans="1:15" ht="12.6" thickBot="1" x14ac:dyDescent="0.3">
      <c r="A43" s="51">
        <v>1980250203</v>
      </c>
      <c r="B43" s="51" t="s">
        <v>1392</v>
      </c>
      <c r="C43" s="52">
        <v>1075497048</v>
      </c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3">
        <v>1075497048</v>
      </c>
    </row>
    <row r="44" spans="1:15" ht="12.6" thickBot="1" x14ac:dyDescent="0.3">
      <c r="A44" s="51">
        <v>1980250314</v>
      </c>
      <c r="B44" s="51" t="s">
        <v>347</v>
      </c>
      <c r="C44" s="52">
        <v>20764557</v>
      </c>
      <c r="D44" s="52">
        <v>809400</v>
      </c>
      <c r="E44" s="52">
        <v>145500</v>
      </c>
      <c r="F44" s="52">
        <v>402110</v>
      </c>
      <c r="G44" s="51"/>
      <c r="H44" s="52">
        <v>3547370</v>
      </c>
      <c r="I44" s="52">
        <v>1104388</v>
      </c>
      <c r="J44" s="52">
        <v>625039</v>
      </c>
      <c r="K44" s="52">
        <v>3274950</v>
      </c>
      <c r="L44" s="52">
        <v>1271700</v>
      </c>
      <c r="M44" s="52">
        <v>2812000</v>
      </c>
      <c r="N44" s="52">
        <v>1767100</v>
      </c>
      <c r="O44" s="53">
        <v>5005000</v>
      </c>
    </row>
    <row r="45" spans="1:15" ht="12.6" thickBot="1" x14ac:dyDescent="0.3">
      <c r="A45" s="51">
        <v>1980250316</v>
      </c>
      <c r="B45" s="51" t="s">
        <v>349</v>
      </c>
      <c r="C45" s="52">
        <v>940000</v>
      </c>
      <c r="D45" s="51"/>
      <c r="E45" s="51"/>
      <c r="F45" s="51"/>
      <c r="G45" s="51"/>
      <c r="H45" s="51"/>
      <c r="I45" s="51"/>
      <c r="J45" s="52">
        <v>180000</v>
      </c>
      <c r="K45" s="51"/>
      <c r="L45" s="52">
        <v>200000</v>
      </c>
      <c r="M45" s="52">
        <v>370000</v>
      </c>
      <c r="N45" s="51"/>
      <c r="O45" s="53">
        <v>190000</v>
      </c>
    </row>
    <row r="46" spans="1:15" ht="12.6" thickBot="1" x14ac:dyDescent="0.3">
      <c r="A46" s="51">
        <v>1980250317</v>
      </c>
      <c r="B46" s="51" t="s">
        <v>350</v>
      </c>
      <c r="C46" s="52">
        <v>294000</v>
      </c>
      <c r="D46" s="51"/>
      <c r="E46" s="51"/>
      <c r="F46" s="51"/>
      <c r="G46" s="51"/>
      <c r="H46" s="52">
        <v>134000</v>
      </c>
      <c r="I46" s="51"/>
      <c r="J46" s="51"/>
      <c r="K46" s="52">
        <v>160000</v>
      </c>
      <c r="L46" s="51"/>
      <c r="M46" s="51"/>
      <c r="N46" s="51"/>
      <c r="O46" s="54"/>
    </row>
    <row r="47" spans="1:15" ht="12.6" thickBot="1" x14ac:dyDescent="0.3">
      <c r="A47" s="51">
        <v>1980250324</v>
      </c>
      <c r="B47" s="51" t="s">
        <v>357</v>
      </c>
      <c r="C47" s="52">
        <v>2449093</v>
      </c>
      <c r="D47" s="52">
        <v>74000</v>
      </c>
      <c r="E47" s="52">
        <v>216848</v>
      </c>
      <c r="F47" s="52">
        <v>65000</v>
      </c>
      <c r="G47" s="51"/>
      <c r="H47" s="51"/>
      <c r="I47" s="52">
        <v>320360</v>
      </c>
      <c r="J47" s="52">
        <v>65000</v>
      </c>
      <c r="K47" s="52">
        <v>287300</v>
      </c>
      <c r="L47" s="52">
        <v>254025</v>
      </c>
      <c r="M47" s="52">
        <v>180000</v>
      </c>
      <c r="N47" s="52">
        <v>588560</v>
      </c>
      <c r="O47" s="53">
        <v>398000</v>
      </c>
    </row>
    <row r="48" spans="1:15" ht="12.6" thickBot="1" x14ac:dyDescent="0.3">
      <c r="A48" s="51">
        <v>1980250331</v>
      </c>
      <c r="B48" s="51" t="s">
        <v>363</v>
      </c>
      <c r="C48" s="55">
        <v>0</v>
      </c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6">
        <v>0</v>
      </c>
    </row>
    <row r="49" spans="1:15" ht="12.6" thickBot="1" x14ac:dyDescent="0.3">
      <c r="A49" s="51">
        <v>1980250390</v>
      </c>
      <c r="B49" s="51" t="s">
        <v>366</v>
      </c>
      <c r="C49" s="52">
        <v>3572108</v>
      </c>
      <c r="D49" s="52">
        <v>153786</v>
      </c>
      <c r="E49" s="52">
        <v>37350</v>
      </c>
      <c r="F49" s="52">
        <v>76401</v>
      </c>
      <c r="G49" s="51"/>
      <c r="H49" s="52">
        <v>639455</v>
      </c>
      <c r="I49" s="52">
        <v>157147</v>
      </c>
      <c r="J49" s="52">
        <v>132969</v>
      </c>
      <c r="K49" s="52">
        <v>476368</v>
      </c>
      <c r="L49" s="52">
        <v>279623</v>
      </c>
      <c r="M49" s="52">
        <v>268356</v>
      </c>
      <c r="N49" s="52">
        <v>335749</v>
      </c>
      <c r="O49" s="53">
        <v>1014904</v>
      </c>
    </row>
    <row r="50" spans="1:15" ht="12.6" thickBot="1" x14ac:dyDescent="0.3">
      <c r="A50" s="51">
        <v>1980250391</v>
      </c>
      <c r="B50" s="51" t="s">
        <v>367</v>
      </c>
      <c r="C50" s="52">
        <v>14283</v>
      </c>
      <c r="D50" s="51"/>
      <c r="E50" s="51"/>
      <c r="F50" s="51"/>
      <c r="G50" s="51"/>
      <c r="H50" s="51"/>
      <c r="I50" s="52">
        <v>14283</v>
      </c>
      <c r="J50" s="51"/>
      <c r="K50" s="51"/>
      <c r="L50" s="51"/>
      <c r="M50" s="51"/>
      <c r="N50" s="51"/>
      <c r="O50" s="54"/>
    </row>
    <row r="51" spans="1:15" ht="12.6" thickBot="1" x14ac:dyDescent="0.3">
      <c r="A51" s="51">
        <v>1980250399</v>
      </c>
      <c r="B51" s="51" t="s">
        <v>368</v>
      </c>
      <c r="C51" s="52">
        <v>-15104372</v>
      </c>
      <c r="D51" s="51"/>
      <c r="E51" s="51"/>
      <c r="F51" s="52">
        <v>-1980395</v>
      </c>
      <c r="G51" s="51"/>
      <c r="H51" s="51"/>
      <c r="I51" s="51"/>
      <c r="J51" s="51"/>
      <c r="K51" s="51"/>
      <c r="L51" s="52">
        <v>-13123977</v>
      </c>
      <c r="M51" s="51"/>
      <c r="N51" s="51"/>
      <c r="O51" s="54"/>
    </row>
    <row r="52" spans="1:15" ht="12.6" thickBot="1" x14ac:dyDescent="0.3">
      <c r="A52" s="51">
        <v>1980250401</v>
      </c>
      <c r="B52" s="51" t="s">
        <v>370</v>
      </c>
      <c r="C52" s="52">
        <v>12770104</v>
      </c>
      <c r="D52" s="51"/>
      <c r="E52" s="51"/>
      <c r="F52" s="51"/>
      <c r="G52" s="51"/>
      <c r="H52" s="51"/>
      <c r="I52" s="51"/>
      <c r="J52" s="52">
        <v>6740000</v>
      </c>
      <c r="K52" s="52">
        <v>1609052</v>
      </c>
      <c r="L52" s="52">
        <v>40000</v>
      </c>
      <c r="M52" s="51"/>
      <c r="N52" s="51"/>
      <c r="O52" s="53">
        <v>4381052</v>
      </c>
    </row>
    <row r="53" spans="1:15" ht="12.6" thickBot="1" x14ac:dyDescent="0.3">
      <c r="A53" s="51">
        <v>1980250402</v>
      </c>
      <c r="B53" s="51" t="s">
        <v>371</v>
      </c>
      <c r="C53" s="52">
        <v>1755606</v>
      </c>
      <c r="D53" s="51"/>
      <c r="E53" s="51"/>
      <c r="F53" s="51"/>
      <c r="G53" s="51"/>
      <c r="H53" s="51"/>
      <c r="I53" s="51"/>
      <c r="J53" s="51"/>
      <c r="K53" s="51"/>
      <c r="L53" s="52">
        <v>1755606</v>
      </c>
      <c r="M53" s="51"/>
      <c r="N53" s="51"/>
      <c r="O53" s="54"/>
    </row>
    <row r="54" spans="1:15" ht="12.6" thickBot="1" x14ac:dyDescent="0.3">
      <c r="A54" s="51">
        <v>1980250404</v>
      </c>
      <c r="B54" s="51" t="s">
        <v>373</v>
      </c>
      <c r="C54" s="52">
        <v>52384159</v>
      </c>
      <c r="D54" s="52">
        <v>6920550</v>
      </c>
      <c r="E54" s="52">
        <v>6920550</v>
      </c>
      <c r="F54" s="52">
        <v>6920550</v>
      </c>
      <c r="G54" s="52">
        <v>5305755</v>
      </c>
      <c r="H54" s="52">
        <v>7870550</v>
      </c>
      <c r="I54" s="52">
        <v>15734204</v>
      </c>
      <c r="J54" s="52">
        <v>1316705</v>
      </c>
      <c r="K54" s="51"/>
      <c r="L54" s="51"/>
      <c r="M54" s="52">
        <v>-1316705</v>
      </c>
      <c r="N54" s="51"/>
      <c r="O54" s="53">
        <v>2712000</v>
      </c>
    </row>
    <row r="55" spans="1:15" ht="12.6" thickBot="1" x14ac:dyDescent="0.3">
      <c r="A55" s="51">
        <v>1980250405</v>
      </c>
      <c r="B55" s="51" t="s">
        <v>374</v>
      </c>
      <c r="C55" s="52">
        <v>52484120</v>
      </c>
      <c r="D55" s="51"/>
      <c r="E55" s="51"/>
      <c r="F55" s="51"/>
      <c r="G55" s="51"/>
      <c r="H55" s="51"/>
      <c r="I55" s="51"/>
      <c r="J55" s="52">
        <v>31335500</v>
      </c>
      <c r="K55" s="51"/>
      <c r="L55" s="51"/>
      <c r="M55" s="52">
        <v>4849540</v>
      </c>
      <c r="N55" s="52">
        <v>4849540</v>
      </c>
      <c r="O55" s="53">
        <v>11449540</v>
      </c>
    </row>
    <row r="56" spans="1:15" ht="12.6" thickBot="1" x14ac:dyDescent="0.3">
      <c r="A56" s="51">
        <v>1980250407</v>
      </c>
      <c r="B56" s="51" t="s">
        <v>376</v>
      </c>
      <c r="C56" s="52">
        <v>5000000</v>
      </c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3">
        <v>5000000</v>
      </c>
    </row>
    <row r="57" spans="1:15" ht="12.6" thickBot="1" x14ac:dyDescent="0.3">
      <c r="A57" s="51">
        <v>1980250408</v>
      </c>
      <c r="B57" s="51" t="s">
        <v>377</v>
      </c>
      <c r="C57" s="52">
        <v>24950000</v>
      </c>
      <c r="D57" s="51"/>
      <c r="E57" s="51"/>
      <c r="F57" s="51"/>
      <c r="G57" s="52">
        <v>20500000</v>
      </c>
      <c r="H57" s="51"/>
      <c r="I57" s="52">
        <v>4100000</v>
      </c>
      <c r="J57" s="51"/>
      <c r="K57" s="51"/>
      <c r="L57" s="51"/>
      <c r="M57" s="52">
        <v>350000</v>
      </c>
      <c r="N57" s="51"/>
      <c r="O57" s="54"/>
    </row>
    <row r="58" spans="1:15" ht="12.6" thickBot="1" x14ac:dyDescent="0.3">
      <c r="A58" s="51">
        <v>1980250411</v>
      </c>
      <c r="B58" s="51" t="s">
        <v>380</v>
      </c>
      <c r="C58" s="52">
        <v>15608454</v>
      </c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2">
        <v>7208454</v>
      </c>
      <c r="O58" s="53">
        <v>8400000</v>
      </c>
    </row>
    <row r="59" spans="1:15" ht="12.6" thickBot="1" x14ac:dyDescent="0.3">
      <c r="A59" s="51">
        <v>1980250417</v>
      </c>
      <c r="B59" s="51" t="s">
        <v>385</v>
      </c>
      <c r="C59" s="52">
        <v>500000</v>
      </c>
      <c r="D59" s="51"/>
      <c r="E59" s="51"/>
      <c r="F59" s="51"/>
      <c r="G59" s="51"/>
      <c r="H59" s="51"/>
      <c r="I59" s="52">
        <v>500000</v>
      </c>
      <c r="J59" s="51"/>
      <c r="K59" s="51"/>
      <c r="L59" s="51"/>
      <c r="M59" s="51"/>
      <c r="N59" s="51"/>
      <c r="O59" s="54"/>
    </row>
    <row r="60" spans="1:15" ht="12.6" thickBot="1" x14ac:dyDescent="0.3">
      <c r="A60" s="51">
        <v>1980250419</v>
      </c>
      <c r="B60" s="51" t="s">
        <v>1375</v>
      </c>
      <c r="C60" s="52">
        <v>44563251</v>
      </c>
      <c r="D60" s="51"/>
      <c r="E60" s="51"/>
      <c r="F60" s="51"/>
      <c r="G60" s="51"/>
      <c r="H60" s="51"/>
      <c r="I60" s="52">
        <v>6920550</v>
      </c>
      <c r="J60" s="52">
        <v>6920550</v>
      </c>
      <c r="K60" s="52">
        <v>6920550</v>
      </c>
      <c r="L60" s="52">
        <v>6920550</v>
      </c>
      <c r="M60" s="52">
        <v>6920550</v>
      </c>
      <c r="N60" s="52">
        <v>6920550</v>
      </c>
      <c r="O60" s="53">
        <v>3039951</v>
      </c>
    </row>
    <row r="61" spans="1:15" ht="12.6" thickBot="1" x14ac:dyDescent="0.3">
      <c r="A61" s="51">
        <v>1980250485</v>
      </c>
      <c r="B61" s="51" t="s">
        <v>386</v>
      </c>
      <c r="C61" s="52">
        <v>46100900</v>
      </c>
      <c r="D61" s="51"/>
      <c r="E61" s="51"/>
      <c r="F61" s="51"/>
      <c r="G61" s="51"/>
      <c r="H61" s="51"/>
      <c r="I61" s="51"/>
      <c r="J61" s="51"/>
      <c r="K61" s="51"/>
      <c r="L61" s="51"/>
      <c r="M61" s="52">
        <v>42600900</v>
      </c>
      <c r="N61" s="51"/>
      <c r="O61" s="53">
        <v>3500000</v>
      </c>
    </row>
    <row r="62" spans="1:15" ht="12.6" thickBot="1" x14ac:dyDescent="0.3">
      <c r="A62" s="51">
        <v>1980250490</v>
      </c>
      <c r="B62" s="51" t="s">
        <v>387</v>
      </c>
      <c r="C62" s="52">
        <v>39013168</v>
      </c>
      <c r="D62" s="52">
        <v>1314905</v>
      </c>
      <c r="E62" s="52">
        <v>1314905</v>
      </c>
      <c r="F62" s="52">
        <v>1314905</v>
      </c>
      <c r="G62" s="52">
        <v>4903093</v>
      </c>
      <c r="H62" s="52">
        <v>1495405</v>
      </c>
      <c r="I62" s="52">
        <v>5178404</v>
      </c>
      <c r="J62" s="52">
        <v>8799424</v>
      </c>
      <c r="K62" s="52">
        <v>1314905</v>
      </c>
      <c r="L62" s="52">
        <v>1648470</v>
      </c>
      <c r="M62" s="52">
        <v>2052644</v>
      </c>
      <c r="N62" s="52">
        <v>3605924</v>
      </c>
      <c r="O62" s="53">
        <v>6070184</v>
      </c>
    </row>
    <row r="63" spans="1:15" ht="12.6" thickBot="1" x14ac:dyDescent="0.3">
      <c r="A63" s="51">
        <v>1980250499</v>
      </c>
      <c r="B63" s="51" t="s">
        <v>368</v>
      </c>
      <c r="C63" s="52">
        <v>-374863284</v>
      </c>
      <c r="D63" s="51"/>
      <c r="E63" s="51"/>
      <c r="F63" s="51"/>
      <c r="G63" s="51"/>
      <c r="H63" s="52">
        <v>-374863284</v>
      </c>
      <c r="I63" s="51"/>
      <c r="J63" s="51"/>
      <c r="K63" s="51"/>
      <c r="L63" s="51"/>
      <c r="M63" s="51"/>
      <c r="N63" s="51"/>
      <c r="O63" s="54"/>
    </row>
    <row r="64" spans="1:15" ht="12.6" thickBot="1" x14ac:dyDescent="0.3">
      <c r="A64" s="51">
        <v>1980250501</v>
      </c>
      <c r="B64" s="51" t="s">
        <v>388</v>
      </c>
      <c r="C64" s="52">
        <v>877803</v>
      </c>
      <c r="D64" s="51"/>
      <c r="E64" s="51"/>
      <c r="F64" s="51"/>
      <c r="G64" s="52">
        <v>877803</v>
      </c>
      <c r="H64" s="51"/>
      <c r="I64" s="51"/>
      <c r="J64" s="51"/>
      <c r="K64" s="51"/>
      <c r="L64" s="51"/>
      <c r="M64" s="51"/>
      <c r="N64" s="51"/>
      <c r="O64" s="54"/>
    </row>
    <row r="65" spans="1:15" ht="12.6" thickBot="1" x14ac:dyDescent="0.3">
      <c r="A65" s="51">
        <v>1980250590</v>
      </c>
      <c r="B65" s="51" t="s">
        <v>393</v>
      </c>
      <c r="C65" s="52">
        <v>166783</v>
      </c>
      <c r="D65" s="51"/>
      <c r="E65" s="51"/>
      <c r="F65" s="51"/>
      <c r="G65" s="52">
        <v>166783</v>
      </c>
      <c r="H65" s="51"/>
      <c r="I65" s="51"/>
      <c r="J65" s="51"/>
      <c r="K65" s="51"/>
      <c r="L65" s="51"/>
      <c r="M65" s="51"/>
      <c r="N65" s="51"/>
      <c r="O65" s="54"/>
    </row>
    <row r="66" spans="1:15" ht="12.6" thickBot="1" x14ac:dyDescent="0.3">
      <c r="A66" s="51">
        <v>1980250701</v>
      </c>
      <c r="B66" s="51" t="s">
        <v>400</v>
      </c>
      <c r="C66" s="52">
        <v>347163</v>
      </c>
      <c r="D66" s="51"/>
      <c r="E66" s="51"/>
      <c r="F66" s="51"/>
      <c r="G66" s="51"/>
      <c r="H66" s="51"/>
      <c r="I66" s="52">
        <v>24600</v>
      </c>
      <c r="J66" s="51"/>
      <c r="K66" s="52">
        <v>64572</v>
      </c>
      <c r="L66" s="52">
        <v>64572</v>
      </c>
      <c r="M66" s="52">
        <v>64473</v>
      </c>
      <c r="N66" s="52">
        <v>64473</v>
      </c>
      <c r="O66" s="53">
        <v>64473</v>
      </c>
    </row>
    <row r="67" spans="1:15" ht="12.6" thickBot="1" x14ac:dyDescent="0.3">
      <c r="A67" s="51">
        <v>1980250704</v>
      </c>
      <c r="B67" s="51" t="s">
        <v>403</v>
      </c>
      <c r="C67" s="52">
        <v>35342708.710000001</v>
      </c>
      <c r="D67" s="52">
        <v>3556593</v>
      </c>
      <c r="E67" s="52">
        <v>739185</v>
      </c>
      <c r="F67" s="52">
        <v>1596945</v>
      </c>
      <c r="G67" s="52">
        <v>161058</v>
      </c>
      <c r="H67" s="52">
        <v>3640739</v>
      </c>
      <c r="I67" s="52">
        <v>902512</v>
      </c>
      <c r="J67" s="52">
        <v>1641310</v>
      </c>
      <c r="K67" s="52">
        <v>1775827</v>
      </c>
      <c r="L67" s="52">
        <v>3219428</v>
      </c>
      <c r="M67" s="52">
        <v>9284959.3599999994</v>
      </c>
      <c r="N67" s="52">
        <v>2037867.72</v>
      </c>
      <c r="O67" s="53">
        <v>6786284.6299999999</v>
      </c>
    </row>
    <row r="68" spans="1:15" ht="12.6" thickBot="1" x14ac:dyDescent="0.3">
      <c r="A68" s="51">
        <v>1980250801</v>
      </c>
      <c r="B68" s="51" t="s">
        <v>1305</v>
      </c>
      <c r="C68" s="52">
        <v>69338239</v>
      </c>
      <c r="D68" s="51"/>
      <c r="E68" s="51"/>
      <c r="F68" s="51"/>
      <c r="G68" s="51"/>
      <c r="H68" s="51"/>
      <c r="I68" s="51"/>
      <c r="J68" s="51"/>
      <c r="K68" s="51"/>
      <c r="L68" s="51"/>
      <c r="M68" s="52">
        <v>69338239</v>
      </c>
      <c r="N68" s="51"/>
      <c r="O68" s="54"/>
    </row>
    <row r="69" spans="1:15" ht="12.6" thickBot="1" x14ac:dyDescent="0.3">
      <c r="A69" s="51">
        <v>1980250802</v>
      </c>
      <c r="B69" s="51" t="s">
        <v>406</v>
      </c>
      <c r="C69" s="52">
        <v>80492503</v>
      </c>
      <c r="D69" s="51"/>
      <c r="E69" s="51"/>
      <c r="F69" s="51"/>
      <c r="G69" s="51"/>
      <c r="H69" s="51"/>
      <c r="I69" s="51"/>
      <c r="J69" s="51"/>
      <c r="K69" s="51"/>
      <c r="L69" s="52">
        <v>80492503</v>
      </c>
      <c r="M69" s="51"/>
      <c r="N69" s="51"/>
      <c r="O69" s="54"/>
    </row>
    <row r="70" spans="1:15" ht="12.6" thickBot="1" x14ac:dyDescent="0.3">
      <c r="A70" s="51">
        <v>1980250902</v>
      </c>
      <c r="B70" s="51" t="s">
        <v>413</v>
      </c>
      <c r="C70" s="52">
        <v>13144689</v>
      </c>
      <c r="D70" s="52">
        <v>3286200</v>
      </c>
      <c r="E70" s="51"/>
      <c r="F70" s="51"/>
      <c r="G70" s="52">
        <v>3286186</v>
      </c>
      <c r="H70" s="51"/>
      <c r="I70" s="52">
        <v>3286136</v>
      </c>
      <c r="J70" s="51"/>
      <c r="K70" s="52">
        <v>3286167</v>
      </c>
      <c r="L70" s="51"/>
      <c r="M70" s="51"/>
      <c r="N70" s="51"/>
      <c r="O70" s="54"/>
    </row>
    <row r="71" spans="1:15" ht="12.6" thickBot="1" x14ac:dyDescent="0.3">
      <c r="A71" s="51">
        <v>1980250905</v>
      </c>
      <c r="B71" s="51" t="s">
        <v>416</v>
      </c>
      <c r="C71" s="52">
        <v>2656162</v>
      </c>
      <c r="D71" s="52">
        <v>664037</v>
      </c>
      <c r="E71" s="51"/>
      <c r="F71" s="51"/>
      <c r="G71" s="52">
        <v>664037</v>
      </c>
      <c r="H71" s="51"/>
      <c r="I71" s="52">
        <v>664046</v>
      </c>
      <c r="J71" s="51"/>
      <c r="K71" s="52">
        <v>664042</v>
      </c>
      <c r="L71" s="51"/>
      <c r="M71" s="51"/>
      <c r="N71" s="51"/>
      <c r="O71" s="54"/>
    </row>
    <row r="72" spans="1:15" ht="12.6" thickBot="1" x14ac:dyDescent="0.3">
      <c r="A72" s="51">
        <v>1980250990</v>
      </c>
      <c r="B72" s="51" t="s">
        <v>420</v>
      </c>
      <c r="C72" s="52">
        <v>3002162</v>
      </c>
      <c r="D72" s="52">
        <v>750545</v>
      </c>
      <c r="E72" s="51"/>
      <c r="F72" s="51"/>
      <c r="G72" s="52">
        <v>750542</v>
      </c>
      <c r="H72" s="51"/>
      <c r="I72" s="52">
        <v>750535</v>
      </c>
      <c r="J72" s="51"/>
      <c r="K72" s="52">
        <v>750540</v>
      </c>
      <c r="L72" s="51"/>
      <c r="M72" s="51"/>
      <c r="N72" s="51"/>
      <c r="O72" s="54"/>
    </row>
    <row r="73" spans="1:15" ht="12.6" thickBot="1" x14ac:dyDescent="0.3">
      <c r="A73" s="51">
        <v>1980251003</v>
      </c>
      <c r="B73" s="51" t="s">
        <v>423</v>
      </c>
      <c r="C73" s="52">
        <v>31040000</v>
      </c>
      <c r="D73" s="51"/>
      <c r="E73" s="51"/>
      <c r="F73" s="51"/>
      <c r="G73" s="51"/>
      <c r="H73" s="51"/>
      <c r="I73" s="51"/>
      <c r="J73" s="51"/>
      <c r="K73" s="51"/>
      <c r="L73" s="52">
        <v>31040000</v>
      </c>
      <c r="M73" s="51"/>
      <c r="N73" s="51"/>
      <c r="O73" s="54"/>
    </row>
    <row r="74" spans="1:15" ht="12.6" thickBot="1" x14ac:dyDescent="0.3">
      <c r="A74" s="51">
        <v>1980251009</v>
      </c>
      <c r="B74" s="51" t="s">
        <v>429</v>
      </c>
      <c r="C74" s="52">
        <v>1870445</v>
      </c>
      <c r="D74" s="51"/>
      <c r="E74" s="51"/>
      <c r="F74" s="51"/>
      <c r="G74" s="51"/>
      <c r="H74" s="51"/>
      <c r="I74" s="51"/>
      <c r="J74" s="52">
        <v>13445</v>
      </c>
      <c r="K74" s="52">
        <v>72000</v>
      </c>
      <c r="L74" s="52">
        <v>236000</v>
      </c>
      <c r="M74" s="52">
        <v>252000</v>
      </c>
      <c r="N74" s="52">
        <v>1166500</v>
      </c>
      <c r="O74" s="53">
        <v>130500</v>
      </c>
    </row>
    <row r="75" spans="1:15" ht="12.6" thickBot="1" x14ac:dyDescent="0.3">
      <c r="A75" s="51">
        <v>1980251019</v>
      </c>
      <c r="B75" s="51" t="s">
        <v>1281</v>
      </c>
      <c r="C75" s="52">
        <v>466000000</v>
      </c>
      <c r="D75" s="51"/>
      <c r="E75" s="51"/>
      <c r="F75" s="51"/>
      <c r="G75" s="51"/>
      <c r="H75" s="51"/>
      <c r="I75" s="52">
        <v>151500000</v>
      </c>
      <c r="J75" s="51"/>
      <c r="K75" s="52">
        <v>-114500000</v>
      </c>
      <c r="L75" s="51"/>
      <c r="M75" s="52">
        <v>429000000</v>
      </c>
      <c r="N75" s="51"/>
      <c r="O75" s="54"/>
    </row>
    <row r="76" spans="1:15" ht="12.6" thickBot="1" x14ac:dyDescent="0.3">
      <c r="A76" s="51">
        <v>1980251020</v>
      </c>
      <c r="B76" s="51" t="s">
        <v>1201</v>
      </c>
      <c r="C76" s="52">
        <v>41500</v>
      </c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3">
        <v>41500</v>
      </c>
    </row>
    <row r="77" spans="1:15" ht="12.6" thickBot="1" x14ac:dyDescent="0.3">
      <c r="A77" s="51">
        <v>1980251090</v>
      </c>
      <c r="B77" s="51" t="s">
        <v>440</v>
      </c>
      <c r="C77" s="52">
        <v>355385</v>
      </c>
      <c r="D77" s="51"/>
      <c r="E77" s="51"/>
      <c r="F77" s="51"/>
      <c r="G77" s="51"/>
      <c r="H77" s="51"/>
      <c r="I77" s="51"/>
      <c r="J77" s="52">
        <v>2555</v>
      </c>
      <c r="K77" s="52">
        <v>13680</v>
      </c>
      <c r="L77" s="52">
        <v>44840</v>
      </c>
      <c r="M77" s="52">
        <v>47880</v>
      </c>
      <c r="N77" s="52">
        <v>221635</v>
      </c>
      <c r="O77" s="53">
        <v>24795</v>
      </c>
    </row>
    <row r="78" spans="1:15" ht="12.6" thickBot="1" x14ac:dyDescent="0.3">
      <c r="A78" s="51">
        <v>1980251101</v>
      </c>
      <c r="B78" s="51" t="s">
        <v>442</v>
      </c>
      <c r="C78" s="52">
        <v>14296689</v>
      </c>
      <c r="D78" s="52">
        <v>2700000</v>
      </c>
      <c r="E78" s="52">
        <v>3811532</v>
      </c>
      <c r="F78" s="52">
        <v>2518000</v>
      </c>
      <c r="G78" s="51"/>
      <c r="H78" s="52">
        <v>88000</v>
      </c>
      <c r="I78" s="52">
        <v>42480</v>
      </c>
      <c r="J78" s="52">
        <v>466000</v>
      </c>
      <c r="K78" s="52">
        <v>750000</v>
      </c>
      <c r="L78" s="51"/>
      <c r="M78" s="51"/>
      <c r="N78" s="52">
        <v>3173500</v>
      </c>
      <c r="O78" s="53">
        <v>747177</v>
      </c>
    </row>
    <row r="79" spans="1:15" ht="12.6" thickBot="1" x14ac:dyDescent="0.3">
      <c r="A79" s="51">
        <v>1980251102</v>
      </c>
      <c r="B79" s="51" t="s">
        <v>443</v>
      </c>
      <c r="C79" s="52">
        <v>30157906</v>
      </c>
      <c r="D79" s="52">
        <v>5571764</v>
      </c>
      <c r="E79" s="52">
        <v>1550000</v>
      </c>
      <c r="F79" s="52">
        <v>1517000</v>
      </c>
      <c r="G79" s="52">
        <v>2179090</v>
      </c>
      <c r="H79" s="52">
        <v>1387777</v>
      </c>
      <c r="I79" s="52">
        <v>3845000</v>
      </c>
      <c r="J79" s="52">
        <v>3245000</v>
      </c>
      <c r="K79" s="52">
        <v>1810192</v>
      </c>
      <c r="L79" s="52">
        <v>1262500</v>
      </c>
      <c r="M79" s="52">
        <v>1262500</v>
      </c>
      <c r="N79" s="52">
        <v>3212500</v>
      </c>
      <c r="O79" s="53">
        <v>3314583</v>
      </c>
    </row>
    <row r="80" spans="1:15" ht="12.6" thickBot="1" x14ac:dyDescent="0.3">
      <c r="A80" s="51">
        <v>1980251105</v>
      </c>
      <c r="B80" s="51" t="s">
        <v>446</v>
      </c>
      <c r="C80" s="52">
        <v>41787134</v>
      </c>
      <c r="D80" s="52">
        <v>1735000</v>
      </c>
      <c r="E80" s="52">
        <v>6788843</v>
      </c>
      <c r="F80" s="52">
        <v>7525439</v>
      </c>
      <c r="G80" s="52">
        <v>1862000</v>
      </c>
      <c r="H80" s="52">
        <v>1483000</v>
      </c>
      <c r="I80" s="52">
        <v>3704000</v>
      </c>
      <c r="J80" s="52">
        <v>2233500</v>
      </c>
      <c r="K80" s="52">
        <v>3461500</v>
      </c>
      <c r="L80" s="52">
        <v>3644693</v>
      </c>
      <c r="M80" s="52">
        <v>4868854</v>
      </c>
      <c r="N80" s="52">
        <v>2325305</v>
      </c>
      <c r="O80" s="53">
        <v>2155000</v>
      </c>
    </row>
    <row r="81" spans="1:15" ht="12.6" thickBot="1" x14ac:dyDescent="0.3">
      <c r="A81" s="51">
        <v>1980251107</v>
      </c>
      <c r="B81" s="51" t="s">
        <v>448</v>
      </c>
      <c r="C81" s="52">
        <v>8875658</v>
      </c>
      <c r="D81" s="51"/>
      <c r="E81" s="52">
        <v>2379491</v>
      </c>
      <c r="F81" s="52">
        <v>1696167</v>
      </c>
      <c r="G81" s="52">
        <v>400000</v>
      </c>
      <c r="H81" s="52">
        <v>400000</v>
      </c>
      <c r="I81" s="52">
        <v>400000</v>
      </c>
      <c r="J81" s="52">
        <v>400000</v>
      </c>
      <c r="K81" s="52">
        <v>400000</v>
      </c>
      <c r="L81" s="52">
        <v>400000</v>
      </c>
      <c r="M81" s="52">
        <v>800000</v>
      </c>
      <c r="N81" s="52">
        <v>800000</v>
      </c>
      <c r="O81" s="53">
        <v>800000</v>
      </c>
    </row>
    <row r="82" spans="1:15" ht="12.6" thickBot="1" x14ac:dyDescent="0.3">
      <c r="A82" s="51">
        <v>1980251190</v>
      </c>
      <c r="B82" s="51" t="s">
        <v>452</v>
      </c>
      <c r="C82" s="52">
        <v>2716371</v>
      </c>
      <c r="D82" s="52">
        <v>513000</v>
      </c>
      <c r="E82" s="52">
        <v>724191</v>
      </c>
      <c r="F82" s="52">
        <v>478420</v>
      </c>
      <c r="G82" s="51"/>
      <c r="H82" s="52">
        <v>16720</v>
      </c>
      <c r="I82" s="52">
        <v>8071</v>
      </c>
      <c r="J82" s="52">
        <v>88540</v>
      </c>
      <c r="K82" s="52">
        <v>142500</v>
      </c>
      <c r="L82" s="51"/>
      <c r="M82" s="51"/>
      <c r="N82" s="52">
        <v>602965</v>
      </c>
      <c r="O82" s="53">
        <v>141964</v>
      </c>
    </row>
    <row r="83" spans="1:15" ht="12.6" thickBot="1" x14ac:dyDescent="0.3">
      <c r="A83" s="51">
        <v>1980251191</v>
      </c>
      <c r="B83" s="51" t="s">
        <v>453</v>
      </c>
      <c r="C83" s="52">
        <v>7637268</v>
      </c>
      <c r="D83" s="52">
        <v>329650</v>
      </c>
      <c r="E83" s="52">
        <v>1199250</v>
      </c>
      <c r="F83" s="52">
        <v>1401334</v>
      </c>
      <c r="G83" s="52">
        <v>353780</v>
      </c>
      <c r="H83" s="52">
        <v>210520</v>
      </c>
      <c r="I83" s="52">
        <v>703760</v>
      </c>
      <c r="J83" s="52">
        <v>424365</v>
      </c>
      <c r="K83" s="52">
        <v>545775</v>
      </c>
      <c r="L83" s="52">
        <v>692493</v>
      </c>
      <c r="M83" s="52">
        <v>925083</v>
      </c>
      <c r="N83" s="52">
        <v>441808</v>
      </c>
      <c r="O83" s="53">
        <v>409450</v>
      </c>
    </row>
    <row r="84" spans="1:15" ht="12.6" thickBot="1" x14ac:dyDescent="0.3">
      <c r="A84" s="51">
        <v>1980251192</v>
      </c>
      <c r="B84" s="51" t="s">
        <v>454</v>
      </c>
      <c r="C84" s="52">
        <v>1686375</v>
      </c>
      <c r="D84" s="51"/>
      <c r="E84" s="52">
        <v>452103</v>
      </c>
      <c r="F84" s="52">
        <v>322272</v>
      </c>
      <c r="G84" s="52">
        <v>76000</v>
      </c>
      <c r="H84" s="52">
        <v>76000</v>
      </c>
      <c r="I84" s="52">
        <v>76000</v>
      </c>
      <c r="J84" s="52">
        <v>76000</v>
      </c>
      <c r="K84" s="52">
        <v>76000</v>
      </c>
      <c r="L84" s="52">
        <v>76000</v>
      </c>
      <c r="M84" s="52">
        <v>152000</v>
      </c>
      <c r="N84" s="52">
        <v>152000</v>
      </c>
      <c r="O84" s="53">
        <v>152000</v>
      </c>
    </row>
    <row r="85" spans="1:15" ht="12.6" thickBot="1" x14ac:dyDescent="0.3">
      <c r="A85" s="51">
        <v>1980251194</v>
      </c>
      <c r="B85" s="51" t="s">
        <v>456</v>
      </c>
      <c r="C85" s="52">
        <v>5274002</v>
      </c>
      <c r="D85" s="52">
        <v>1003535</v>
      </c>
      <c r="E85" s="52">
        <v>239400</v>
      </c>
      <c r="F85" s="52">
        <v>233130</v>
      </c>
      <c r="G85" s="52">
        <v>195527</v>
      </c>
      <c r="H85" s="52">
        <v>208578</v>
      </c>
      <c r="I85" s="52">
        <v>730550</v>
      </c>
      <c r="J85" s="52">
        <v>616550</v>
      </c>
      <c r="K85" s="52">
        <v>326836</v>
      </c>
      <c r="L85" s="52">
        <v>239875</v>
      </c>
      <c r="M85" s="52">
        <v>239875</v>
      </c>
      <c r="N85" s="52">
        <v>610375</v>
      </c>
      <c r="O85" s="53">
        <v>629771</v>
      </c>
    </row>
    <row r="86" spans="1:15" ht="12.6" thickBot="1" x14ac:dyDescent="0.3">
      <c r="A86" s="51">
        <v>1980251199</v>
      </c>
      <c r="B86" s="51" t="s">
        <v>368</v>
      </c>
      <c r="C86" s="52">
        <v>-94310936</v>
      </c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3">
        <v>-94310936</v>
      </c>
    </row>
    <row r="87" spans="1:15" ht="12.6" thickBot="1" x14ac:dyDescent="0.3">
      <c r="A87" s="51">
        <v>1980251201</v>
      </c>
      <c r="B87" s="51" t="s">
        <v>457</v>
      </c>
      <c r="C87" s="52">
        <v>25000000</v>
      </c>
      <c r="D87" s="51"/>
      <c r="E87" s="51"/>
      <c r="F87" s="51"/>
      <c r="G87" s="51"/>
      <c r="H87" s="51"/>
      <c r="I87" s="51"/>
      <c r="J87" s="52">
        <v>10000000</v>
      </c>
      <c r="K87" s="52">
        <v>15000000</v>
      </c>
      <c r="L87" s="51"/>
      <c r="M87" s="51"/>
      <c r="N87" s="51"/>
      <c r="O87" s="54"/>
    </row>
    <row r="88" spans="1:15" ht="12.6" thickBot="1" x14ac:dyDescent="0.3">
      <c r="A88" s="51">
        <v>1980251203</v>
      </c>
      <c r="B88" s="51" t="s">
        <v>459</v>
      </c>
      <c r="C88" s="52">
        <v>10891771</v>
      </c>
      <c r="D88" s="51"/>
      <c r="E88" s="51"/>
      <c r="F88" s="51"/>
      <c r="G88" s="52">
        <v>500000</v>
      </c>
      <c r="H88" s="51"/>
      <c r="I88" s="51"/>
      <c r="J88" s="51"/>
      <c r="K88" s="51"/>
      <c r="L88" s="51"/>
      <c r="M88" s="51"/>
      <c r="N88" s="52">
        <v>500000</v>
      </c>
      <c r="O88" s="53">
        <v>9891771</v>
      </c>
    </row>
    <row r="89" spans="1:15" ht="12.6" thickBot="1" x14ac:dyDescent="0.3">
      <c r="A89" s="51">
        <v>1980251301</v>
      </c>
      <c r="B89" s="51" t="s">
        <v>463</v>
      </c>
      <c r="C89" s="52">
        <v>380171725</v>
      </c>
      <c r="D89" s="51"/>
      <c r="E89" s="51"/>
      <c r="F89" s="52">
        <v>44538770</v>
      </c>
      <c r="G89" s="52">
        <v>30055288</v>
      </c>
      <c r="H89" s="52">
        <v>9172454</v>
      </c>
      <c r="I89" s="52">
        <v>6861383</v>
      </c>
      <c r="J89" s="52">
        <v>33460582</v>
      </c>
      <c r="K89" s="52">
        <v>33920283</v>
      </c>
      <c r="L89" s="52">
        <v>32876168</v>
      </c>
      <c r="M89" s="52">
        <v>50056529</v>
      </c>
      <c r="N89" s="52">
        <v>71928234</v>
      </c>
      <c r="O89" s="53">
        <v>67302034</v>
      </c>
    </row>
    <row r="90" spans="1:15" ht="12.6" thickBot="1" x14ac:dyDescent="0.3">
      <c r="A90" s="51">
        <v>1980251306</v>
      </c>
      <c r="B90" s="51" t="s">
        <v>467</v>
      </c>
      <c r="C90" s="52">
        <v>56590666</v>
      </c>
      <c r="D90" s="51"/>
      <c r="E90" s="51"/>
      <c r="F90" s="52">
        <v>4668612</v>
      </c>
      <c r="G90" s="52">
        <v>2773163</v>
      </c>
      <c r="H90" s="52">
        <v>3152369</v>
      </c>
      <c r="I90" s="52">
        <v>7724297</v>
      </c>
      <c r="J90" s="52">
        <v>2429554</v>
      </c>
      <c r="K90" s="52">
        <v>5638741</v>
      </c>
      <c r="L90" s="52">
        <v>8508505</v>
      </c>
      <c r="M90" s="52">
        <v>6558271</v>
      </c>
      <c r="N90" s="52">
        <v>4535301</v>
      </c>
      <c r="O90" s="53">
        <v>10601853</v>
      </c>
    </row>
    <row r="91" spans="1:15" ht="12.6" thickBot="1" x14ac:dyDescent="0.3">
      <c r="A91" s="51">
        <v>1980251307</v>
      </c>
      <c r="B91" s="51" t="s">
        <v>1376</v>
      </c>
      <c r="C91" s="52">
        <v>55900000</v>
      </c>
      <c r="D91" s="51"/>
      <c r="E91" s="52">
        <v>8750000</v>
      </c>
      <c r="F91" s="52">
        <v>5250000</v>
      </c>
      <c r="G91" s="52">
        <v>4025000</v>
      </c>
      <c r="H91" s="52">
        <v>4725000</v>
      </c>
      <c r="I91" s="51"/>
      <c r="J91" s="52">
        <v>10500000</v>
      </c>
      <c r="K91" s="52">
        <v>5250000</v>
      </c>
      <c r="L91" s="52">
        <v>4350000</v>
      </c>
      <c r="M91" s="52">
        <v>4350000</v>
      </c>
      <c r="N91" s="52">
        <v>4350000</v>
      </c>
      <c r="O91" s="53">
        <v>4350000</v>
      </c>
    </row>
    <row r="92" spans="1:15" ht="12.6" thickBot="1" x14ac:dyDescent="0.3">
      <c r="A92" s="51">
        <v>1980251308</v>
      </c>
      <c r="B92" s="51" t="s">
        <v>469</v>
      </c>
      <c r="C92" s="52">
        <v>116060</v>
      </c>
      <c r="D92" s="51"/>
      <c r="E92" s="51"/>
      <c r="F92" s="51"/>
      <c r="G92" s="51"/>
      <c r="H92" s="51"/>
      <c r="I92" s="51"/>
      <c r="J92" s="51"/>
      <c r="K92" s="51"/>
      <c r="L92" s="52">
        <v>100160</v>
      </c>
      <c r="M92" s="51"/>
      <c r="N92" s="51"/>
      <c r="O92" s="53">
        <v>15900</v>
      </c>
    </row>
    <row r="93" spans="1:15" ht="12.6" thickBot="1" x14ac:dyDescent="0.3">
      <c r="A93" s="51">
        <v>1980251309</v>
      </c>
      <c r="B93" s="51" t="s">
        <v>201</v>
      </c>
      <c r="C93" s="52">
        <v>11164147</v>
      </c>
      <c r="D93" s="51"/>
      <c r="E93" s="51"/>
      <c r="F93" s="52">
        <v>2543969</v>
      </c>
      <c r="G93" s="52">
        <v>2565261</v>
      </c>
      <c r="H93" s="52">
        <v>5195109</v>
      </c>
      <c r="I93" s="52">
        <v>121400</v>
      </c>
      <c r="J93" s="52">
        <v>291997</v>
      </c>
      <c r="K93" s="51"/>
      <c r="L93" s="52">
        <v>198826</v>
      </c>
      <c r="M93" s="52">
        <v>66301</v>
      </c>
      <c r="N93" s="52">
        <v>181284</v>
      </c>
      <c r="O93" s="54"/>
    </row>
    <row r="94" spans="1:15" ht="12.6" thickBot="1" x14ac:dyDescent="0.3">
      <c r="A94" s="51">
        <v>1980251310</v>
      </c>
      <c r="B94" s="51" t="s">
        <v>470</v>
      </c>
      <c r="C94" s="52">
        <v>3437079</v>
      </c>
      <c r="D94" s="51"/>
      <c r="E94" s="51"/>
      <c r="F94" s="51"/>
      <c r="G94" s="51"/>
      <c r="H94" s="52">
        <v>947900</v>
      </c>
      <c r="I94" s="52">
        <v>639760</v>
      </c>
      <c r="J94" s="52">
        <v>86960</v>
      </c>
      <c r="K94" s="51"/>
      <c r="L94" s="52">
        <v>29800</v>
      </c>
      <c r="M94" s="52">
        <v>1075497048</v>
      </c>
      <c r="N94" s="52">
        <v>85118</v>
      </c>
      <c r="O94" s="53">
        <v>-1073849507</v>
      </c>
    </row>
    <row r="95" spans="1:15" ht="12.6" thickBot="1" x14ac:dyDescent="0.3">
      <c r="A95" s="51">
        <v>1980251312</v>
      </c>
      <c r="B95" s="51" t="s">
        <v>1340</v>
      </c>
      <c r="C95" s="52">
        <v>4028742</v>
      </c>
      <c r="D95" s="51"/>
      <c r="E95" s="51"/>
      <c r="F95" s="52">
        <v>318564</v>
      </c>
      <c r="G95" s="52">
        <v>123877</v>
      </c>
      <c r="H95" s="52">
        <v>159955</v>
      </c>
      <c r="I95" s="52">
        <v>159445</v>
      </c>
      <c r="J95" s="52">
        <v>255264</v>
      </c>
      <c r="K95" s="52">
        <v>244846</v>
      </c>
      <c r="L95" s="52">
        <v>1024317</v>
      </c>
      <c r="M95" s="52">
        <v>192181</v>
      </c>
      <c r="N95" s="52">
        <v>196009</v>
      </c>
      <c r="O95" s="53">
        <v>1354284</v>
      </c>
    </row>
    <row r="96" spans="1:15" ht="12.6" thickBot="1" x14ac:dyDescent="0.3">
      <c r="A96" s="51">
        <v>1980251504</v>
      </c>
      <c r="B96" s="51" t="s">
        <v>478</v>
      </c>
      <c r="C96" s="52">
        <v>3873000</v>
      </c>
      <c r="D96" s="51"/>
      <c r="E96" s="51"/>
      <c r="F96" s="51"/>
      <c r="G96" s="51"/>
      <c r="H96" s="51"/>
      <c r="I96" s="51"/>
      <c r="J96" s="51"/>
      <c r="K96" s="51"/>
      <c r="L96" s="51"/>
      <c r="M96" s="52">
        <v>3873000</v>
      </c>
      <c r="N96" s="51"/>
      <c r="O96" s="54"/>
    </row>
    <row r="97" spans="1:15" ht="12.6" thickBot="1" x14ac:dyDescent="0.3">
      <c r="A97" s="51">
        <v>1980251505</v>
      </c>
      <c r="B97" s="51" t="s">
        <v>479</v>
      </c>
      <c r="C97" s="52">
        <v>91399</v>
      </c>
      <c r="D97" s="52">
        <v>2660</v>
      </c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3">
        <v>88739</v>
      </c>
    </row>
    <row r="98" spans="1:15" ht="12.6" thickBot="1" x14ac:dyDescent="0.3">
      <c r="A98" s="51">
        <v>1980251507</v>
      </c>
      <c r="B98" s="51" t="s">
        <v>481</v>
      </c>
      <c r="C98" s="52">
        <v>41900</v>
      </c>
      <c r="D98" s="52">
        <v>41900</v>
      </c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4"/>
    </row>
    <row r="99" spans="1:15" ht="12.6" thickBot="1" x14ac:dyDescent="0.3">
      <c r="A99" s="51">
        <v>1980251508</v>
      </c>
      <c r="B99" s="51" t="s">
        <v>482</v>
      </c>
      <c r="C99" s="52">
        <v>1316705</v>
      </c>
      <c r="D99" s="51"/>
      <c r="E99" s="51"/>
      <c r="F99" s="51"/>
      <c r="G99" s="51"/>
      <c r="H99" s="51"/>
      <c r="I99" s="51"/>
      <c r="J99" s="51"/>
      <c r="K99" s="51"/>
      <c r="L99" s="51"/>
      <c r="M99" s="52">
        <v>1316705</v>
      </c>
      <c r="N99" s="51"/>
      <c r="O99" s="54"/>
    </row>
    <row r="100" spans="1:15" ht="12.6" thickBot="1" x14ac:dyDescent="0.3">
      <c r="A100" s="51">
        <v>1980251510</v>
      </c>
      <c r="B100" s="51" t="s">
        <v>484</v>
      </c>
      <c r="C100" s="52">
        <v>14795401</v>
      </c>
      <c r="D100" s="51"/>
      <c r="E100" s="51"/>
      <c r="F100" s="52">
        <v>2500</v>
      </c>
      <c r="G100" s="51"/>
      <c r="H100" s="51"/>
      <c r="I100" s="51"/>
      <c r="J100" s="51"/>
      <c r="K100" s="51"/>
      <c r="L100" s="51"/>
      <c r="M100" s="51"/>
      <c r="N100" s="51"/>
      <c r="O100" s="53">
        <v>14792901</v>
      </c>
    </row>
    <row r="101" spans="1:15" ht="12.6" thickBot="1" x14ac:dyDescent="0.3">
      <c r="A101" s="51">
        <v>1980251511</v>
      </c>
      <c r="B101" s="51" t="s">
        <v>485</v>
      </c>
      <c r="C101" s="52">
        <v>2118026.14</v>
      </c>
      <c r="D101" s="52">
        <v>130906</v>
      </c>
      <c r="E101" s="52">
        <v>114553</v>
      </c>
      <c r="F101" s="52">
        <v>68967</v>
      </c>
      <c r="G101" s="52">
        <v>14469</v>
      </c>
      <c r="H101" s="52">
        <v>227672</v>
      </c>
      <c r="I101" s="52">
        <v>123390</v>
      </c>
      <c r="J101" s="52">
        <v>165906</v>
      </c>
      <c r="K101" s="52">
        <v>123051</v>
      </c>
      <c r="L101" s="52">
        <v>359089</v>
      </c>
      <c r="M101" s="52">
        <v>350688</v>
      </c>
      <c r="N101" s="52">
        <v>233250.57</v>
      </c>
      <c r="O101" s="53">
        <v>206084.57</v>
      </c>
    </row>
    <row r="102" spans="1:15" ht="12.6" thickBot="1" x14ac:dyDescent="0.3">
      <c r="A102" s="51">
        <v>1980251512</v>
      </c>
      <c r="B102" s="51" t="s">
        <v>486</v>
      </c>
      <c r="C102" s="55">
        <v>0</v>
      </c>
      <c r="D102" s="51"/>
      <c r="E102" s="51"/>
      <c r="F102" s="52">
        <v>877803</v>
      </c>
      <c r="G102" s="52">
        <v>-877803</v>
      </c>
      <c r="H102" s="51"/>
      <c r="I102" s="51"/>
      <c r="J102" s="51"/>
      <c r="K102" s="51"/>
      <c r="L102" s="51"/>
      <c r="M102" s="51"/>
      <c r="N102" s="51"/>
      <c r="O102" s="54"/>
    </row>
    <row r="103" spans="1:15" ht="12.6" thickBot="1" x14ac:dyDescent="0.3">
      <c r="A103" s="51">
        <v>1980251513</v>
      </c>
      <c r="B103" s="51" t="s">
        <v>487</v>
      </c>
      <c r="C103" s="52">
        <v>24389015</v>
      </c>
      <c r="D103" s="52">
        <v>877803</v>
      </c>
      <c r="E103" s="52">
        <v>877803</v>
      </c>
      <c r="F103" s="51"/>
      <c r="G103" s="52">
        <v>877803</v>
      </c>
      <c r="H103" s="52">
        <v>877803</v>
      </c>
      <c r="I103" s="55">
        <v>0</v>
      </c>
      <c r="J103" s="51"/>
      <c r="K103" s="52">
        <v>-877803</v>
      </c>
      <c r="L103" s="52">
        <v>4122197</v>
      </c>
      <c r="M103" s="52">
        <v>41877803</v>
      </c>
      <c r="N103" s="52">
        <v>5877803</v>
      </c>
      <c r="O103" s="53">
        <v>-30122197</v>
      </c>
    </row>
    <row r="104" spans="1:15" ht="12.6" thickBot="1" x14ac:dyDescent="0.3">
      <c r="A104" s="51">
        <v>1980251585</v>
      </c>
      <c r="B104" s="51" t="s">
        <v>489</v>
      </c>
      <c r="C104" s="52">
        <v>2789034</v>
      </c>
      <c r="D104" s="51"/>
      <c r="E104" s="51"/>
      <c r="F104" s="51"/>
      <c r="G104" s="51"/>
      <c r="H104" s="51"/>
      <c r="I104" s="51"/>
      <c r="J104" s="51"/>
      <c r="K104" s="51"/>
      <c r="L104" s="52">
        <v>2789034</v>
      </c>
      <c r="M104" s="51"/>
      <c r="N104" s="51"/>
      <c r="O104" s="54"/>
    </row>
    <row r="105" spans="1:15" ht="12.6" thickBot="1" x14ac:dyDescent="0.3">
      <c r="A105" s="51">
        <v>1980251590</v>
      </c>
      <c r="B105" s="51" t="s">
        <v>490</v>
      </c>
      <c r="C105" s="52">
        <v>267539</v>
      </c>
      <c r="D105" s="55">
        <v>505</v>
      </c>
      <c r="E105" s="51"/>
      <c r="F105" s="51"/>
      <c r="G105" s="51"/>
      <c r="H105" s="51"/>
      <c r="I105" s="51"/>
      <c r="J105" s="51"/>
      <c r="K105" s="51"/>
      <c r="L105" s="51"/>
      <c r="M105" s="52">
        <v>250174</v>
      </c>
      <c r="N105" s="51"/>
      <c r="O105" s="53">
        <v>16860</v>
      </c>
    </row>
    <row r="106" spans="1:15" ht="12.6" thickBot="1" x14ac:dyDescent="0.3">
      <c r="A106" s="51">
        <v>1980251593</v>
      </c>
      <c r="B106" s="51" t="s">
        <v>491</v>
      </c>
      <c r="C106" s="52">
        <v>5036342.8600000003</v>
      </c>
      <c r="D106" s="52">
        <v>191655</v>
      </c>
      <c r="E106" s="52">
        <v>188548</v>
      </c>
      <c r="F106" s="52">
        <v>179887</v>
      </c>
      <c r="G106" s="52">
        <v>2749</v>
      </c>
      <c r="H106" s="52">
        <v>210041</v>
      </c>
      <c r="I106" s="52">
        <v>23444</v>
      </c>
      <c r="J106" s="52">
        <v>31522</v>
      </c>
      <c r="K106" s="52">
        <v>-143403</v>
      </c>
      <c r="L106" s="52">
        <v>851445</v>
      </c>
      <c r="M106" s="52">
        <v>8023414</v>
      </c>
      <c r="N106" s="52">
        <v>1161101.43</v>
      </c>
      <c r="O106" s="53">
        <v>-5684060.5700000003</v>
      </c>
    </row>
    <row r="107" spans="1:15" ht="12.6" thickBot="1" x14ac:dyDescent="0.3">
      <c r="A107" s="51">
        <v>1980251606</v>
      </c>
      <c r="B107" s="51" t="s">
        <v>496</v>
      </c>
      <c r="C107" s="52">
        <v>229835961</v>
      </c>
      <c r="D107" s="52">
        <v>18688467</v>
      </c>
      <c r="E107" s="52">
        <v>18740022</v>
      </c>
      <c r="F107" s="52">
        <v>18791882</v>
      </c>
      <c r="G107" s="52">
        <v>18920609</v>
      </c>
      <c r="H107" s="52">
        <v>18898022</v>
      </c>
      <c r="I107" s="52">
        <v>18951572</v>
      </c>
      <c r="J107" s="52">
        <v>18525497</v>
      </c>
      <c r="K107" s="52">
        <v>15739057</v>
      </c>
      <c r="L107" s="52">
        <v>14730582</v>
      </c>
      <c r="M107" s="52">
        <v>32747519</v>
      </c>
      <c r="N107" s="52">
        <v>14253402</v>
      </c>
      <c r="O107" s="53">
        <v>20849330</v>
      </c>
    </row>
    <row r="108" spans="1:15" ht="12.6" thickBot="1" x14ac:dyDescent="0.3">
      <c r="A108" s="51">
        <v>1980251607</v>
      </c>
      <c r="B108" s="51" t="s">
        <v>497</v>
      </c>
      <c r="C108" s="52">
        <v>-84143925</v>
      </c>
      <c r="D108" s="51"/>
      <c r="E108" s="51"/>
      <c r="F108" s="51"/>
      <c r="G108" s="51"/>
      <c r="H108" s="51"/>
      <c r="I108" s="51"/>
      <c r="J108" s="51"/>
      <c r="K108" s="52">
        <v>-84143925</v>
      </c>
      <c r="L108" s="51"/>
      <c r="M108" s="51"/>
      <c r="N108" s="51"/>
      <c r="O108" s="54"/>
    </row>
    <row r="109" spans="1:15" ht="12.6" thickBot="1" x14ac:dyDescent="0.3">
      <c r="A109" s="51">
        <v>1980251608</v>
      </c>
      <c r="B109" s="51" t="s">
        <v>498</v>
      </c>
      <c r="C109" s="52">
        <v>4367240</v>
      </c>
      <c r="D109" s="52">
        <v>74906</v>
      </c>
      <c r="E109" s="52">
        <v>58337</v>
      </c>
      <c r="F109" s="51"/>
      <c r="G109" s="51"/>
      <c r="H109" s="52">
        <v>41846</v>
      </c>
      <c r="I109" s="51"/>
      <c r="J109" s="52">
        <v>4203009</v>
      </c>
      <c r="K109" s="52">
        <v>-10858</v>
      </c>
      <c r="L109" s="51"/>
      <c r="M109" s="51"/>
      <c r="N109" s="51"/>
      <c r="O109" s="54"/>
    </row>
    <row r="110" spans="1:15" ht="12.6" thickBot="1" x14ac:dyDescent="0.3">
      <c r="A110" s="51">
        <v>1980251685</v>
      </c>
      <c r="B110" s="51" t="s">
        <v>503</v>
      </c>
      <c r="C110" s="52">
        <v>191236</v>
      </c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2">
        <v>191236</v>
      </c>
      <c r="O110" s="54"/>
    </row>
    <row r="111" spans="1:15" ht="12.6" thickBot="1" x14ac:dyDescent="0.3">
      <c r="A111" s="51">
        <v>1980251690</v>
      </c>
      <c r="B111" s="51" t="s">
        <v>504</v>
      </c>
      <c r="C111" s="52">
        <v>26673</v>
      </c>
      <c r="D111" s="52">
        <v>12010</v>
      </c>
      <c r="E111" s="52">
        <v>9556</v>
      </c>
      <c r="F111" s="51"/>
      <c r="G111" s="51"/>
      <c r="H111" s="52">
        <v>6876</v>
      </c>
      <c r="I111" s="51"/>
      <c r="J111" s="51"/>
      <c r="K111" s="52">
        <v>-1769</v>
      </c>
      <c r="L111" s="51"/>
      <c r="M111" s="51"/>
      <c r="N111" s="51"/>
      <c r="O111" s="54"/>
    </row>
    <row r="112" spans="1:15" ht="12.6" thickBot="1" x14ac:dyDescent="0.3">
      <c r="A112" s="51">
        <v>1980251701</v>
      </c>
      <c r="B112" s="51" t="s">
        <v>479</v>
      </c>
      <c r="C112" s="52">
        <v>47700</v>
      </c>
      <c r="D112" s="51"/>
      <c r="E112" s="51"/>
      <c r="F112" s="52">
        <v>47700</v>
      </c>
      <c r="G112" s="51"/>
      <c r="H112" s="51"/>
      <c r="I112" s="51"/>
      <c r="J112" s="51"/>
      <c r="K112" s="51"/>
      <c r="L112" s="51"/>
      <c r="M112" s="51"/>
      <c r="N112" s="51"/>
      <c r="O112" s="54"/>
    </row>
    <row r="113" spans="1:15" ht="12.6" thickBot="1" x14ac:dyDescent="0.3">
      <c r="A113" s="51">
        <v>1980251710</v>
      </c>
      <c r="B113" s="51" t="s">
        <v>467</v>
      </c>
      <c r="C113" s="52">
        <v>92545</v>
      </c>
      <c r="D113" s="51"/>
      <c r="E113" s="52">
        <v>92545</v>
      </c>
      <c r="F113" s="51"/>
      <c r="G113" s="51"/>
      <c r="H113" s="51"/>
      <c r="I113" s="51"/>
      <c r="J113" s="51"/>
      <c r="K113" s="51"/>
      <c r="L113" s="51"/>
      <c r="M113" s="51"/>
      <c r="N113" s="51"/>
      <c r="O113" s="54"/>
    </row>
    <row r="114" spans="1:15" ht="12.6" thickBot="1" x14ac:dyDescent="0.3">
      <c r="A114" s="51">
        <v>1980251790</v>
      </c>
      <c r="B114" s="51" t="s">
        <v>513</v>
      </c>
      <c r="C114" s="52">
        <v>17584</v>
      </c>
      <c r="D114" s="51"/>
      <c r="E114" s="52">
        <v>17584</v>
      </c>
      <c r="F114" s="51"/>
      <c r="G114" s="51"/>
      <c r="H114" s="51"/>
      <c r="I114" s="51"/>
      <c r="J114" s="51"/>
      <c r="K114" s="51"/>
      <c r="L114" s="51"/>
      <c r="M114" s="51"/>
      <c r="N114" s="51"/>
      <c r="O114" s="54"/>
    </row>
    <row r="115" spans="1:15" ht="12.6" thickBot="1" x14ac:dyDescent="0.3">
      <c r="A115" s="51">
        <v>1980251802</v>
      </c>
      <c r="B115" s="51" t="s">
        <v>515</v>
      </c>
      <c r="C115" s="52">
        <v>9266421</v>
      </c>
      <c r="D115" s="52">
        <v>3790882</v>
      </c>
      <c r="E115" s="52">
        <v>1400000</v>
      </c>
      <c r="F115" s="51"/>
      <c r="G115" s="51"/>
      <c r="H115" s="51"/>
      <c r="I115" s="51"/>
      <c r="J115" s="51"/>
      <c r="K115" s="51"/>
      <c r="L115" s="51"/>
      <c r="M115" s="51"/>
      <c r="N115" s="51"/>
      <c r="O115" s="53">
        <v>4075539</v>
      </c>
    </row>
    <row r="116" spans="1:15" ht="12.6" thickBot="1" x14ac:dyDescent="0.3">
      <c r="A116" s="51">
        <v>1980251890</v>
      </c>
      <c r="B116" s="51" t="s">
        <v>518</v>
      </c>
      <c r="C116" s="52">
        <v>1399621</v>
      </c>
      <c r="D116" s="52">
        <v>625268</v>
      </c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3">
        <v>774353</v>
      </c>
    </row>
    <row r="117" spans="1:15" ht="12.6" thickBot="1" x14ac:dyDescent="0.3">
      <c r="A117" s="51">
        <v>1980251901</v>
      </c>
      <c r="B117" s="51" t="s">
        <v>519</v>
      </c>
      <c r="C117" s="52">
        <v>2931105</v>
      </c>
      <c r="D117" s="52">
        <v>557252</v>
      </c>
      <c r="E117" s="52">
        <v>221652</v>
      </c>
      <c r="F117" s="52">
        <v>282444</v>
      </c>
      <c r="G117" s="51"/>
      <c r="H117" s="52">
        <v>264672</v>
      </c>
      <c r="I117" s="52">
        <v>170812</v>
      </c>
      <c r="J117" s="51"/>
      <c r="K117" s="52">
        <v>181303</v>
      </c>
      <c r="L117" s="52">
        <v>587993</v>
      </c>
      <c r="M117" s="52">
        <v>331680</v>
      </c>
      <c r="N117" s="52">
        <v>-27174</v>
      </c>
      <c r="O117" s="53">
        <v>360471</v>
      </c>
    </row>
    <row r="118" spans="1:15" ht="12.6" thickBot="1" x14ac:dyDescent="0.3">
      <c r="A118" s="51">
        <v>1980251902</v>
      </c>
      <c r="B118" s="51" t="s">
        <v>520</v>
      </c>
      <c r="C118" s="52">
        <v>2234216</v>
      </c>
      <c r="D118" s="52">
        <v>482927</v>
      </c>
      <c r="E118" s="52">
        <v>369593</v>
      </c>
      <c r="F118" s="52">
        <v>131585</v>
      </c>
      <c r="G118" s="51"/>
      <c r="H118" s="52">
        <v>131783</v>
      </c>
      <c r="I118" s="52">
        <v>87218</v>
      </c>
      <c r="J118" s="52">
        <v>50792</v>
      </c>
      <c r="K118" s="52">
        <v>97794</v>
      </c>
      <c r="L118" s="52">
        <v>530989</v>
      </c>
      <c r="M118" s="52">
        <v>204041</v>
      </c>
      <c r="N118" s="52">
        <v>47407</v>
      </c>
      <c r="O118" s="53">
        <v>100087</v>
      </c>
    </row>
    <row r="119" spans="1:15" ht="12.6" thickBot="1" x14ac:dyDescent="0.3">
      <c r="A119" s="51">
        <v>1980251904</v>
      </c>
      <c r="B119" s="51" t="s">
        <v>522</v>
      </c>
      <c r="C119" s="52">
        <v>14900</v>
      </c>
      <c r="D119" s="52">
        <v>14900</v>
      </c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4"/>
    </row>
    <row r="120" spans="1:15" ht="12.6" thickBot="1" x14ac:dyDescent="0.3">
      <c r="A120" s="51">
        <v>1980251905</v>
      </c>
      <c r="B120" s="51" t="s">
        <v>523</v>
      </c>
      <c r="C120" s="52">
        <v>461657</v>
      </c>
      <c r="D120" s="51"/>
      <c r="E120" s="52">
        <v>318800</v>
      </c>
      <c r="F120" s="51"/>
      <c r="G120" s="51"/>
      <c r="H120" s="51"/>
      <c r="I120" s="52">
        <v>142857</v>
      </c>
      <c r="J120" s="51"/>
      <c r="K120" s="51"/>
      <c r="L120" s="51"/>
      <c r="M120" s="51"/>
      <c r="N120" s="51"/>
      <c r="O120" s="54"/>
    </row>
    <row r="121" spans="1:15" ht="12.6" thickBot="1" x14ac:dyDescent="0.3">
      <c r="A121" s="51">
        <v>1980251906</v>
      </c>
      <c r="B121" s="51" t="s">
        <v>73</v>
      </c>
      <c r="C121" s="52">
        <v>1515158</v>
      </c>
      <c r="D121" s="52">
        <v>114160</v>
      </c>
      <c r="E121" s="52">
        <v>114160</v>
      </c>
      <c r="F121" s="52">
        <v>114160</v>
      </c>
      <c r="G121" s="52">
        <v>110642</v>
      </c>
      <c r="H121" s="52">
        <v>114734</v>
      </c>
      <c r="I121" s="52">
        <v>161308</v>
      </c>
      <c r="J121" s="52">
        <v>117341</v>
      </c>
      <c r="K121" s="52">
        <v>117897</v>
      </c>
      <c r="L121" s="52">
        <v>117585</v>
      </c>
      <c r="M121" s="52">
        <v>117579</v>
      </c>
      <c r="N121" s="52">
        <v>198011</v>
      </c>
      <c r="O121" s="53">
        <v>117581</v>
      </c>
    </row>
    <row r="122" spans="1:15" ht="12.6" thickBot="1" x14ac:dyDescent="0.3">
      <c r="A122" s="51">
        <v>1980251907</v>
      </c>
      <c r="B122" s="51" t="s">
        <v>524</v>
      </c>
      <c r="C122" s="52">
        <v>1112400</v>
      </c>
      <c r="D122" s="52">
        <v>90000</v>
      </c>
      <c r="E122" s="52">
        <v>90000</v>
      </c>
      <c r="F122" s="52">
        <v>90000</v>
      </c>
      <c r="G122" s="52">
        <v>90000</v>
      </c>
      <c r="H122" s="52">
        <v>90000</v>
      </c>
      <c r="I122" s="52">
        <v>90000</v>
      </c>
      <c r="J122" s="52">
        <v>95400</v>
      </c>
      <c r="K122" s="52">
        <v>95400</v>
      </c>
      <c r="L122" s="52">
        <v>95400</v>
      </c>
      <c r="M122" s="52">
        <v>95400</v>
      </c>
      <c r="N122" s="52">
        <v>95400</v>
      </c>
      <c r="O122" s="53">
        <v>95400</v>
      </c>
    </row>
    <row r="123" spans="1:15" ht="12.6" thickBot="1" x14ac:dyDescent="0.3">
      <c r="A123" s="51">
        <v>1980251908</v>
      </c>
      <c r="B123" s="51" t="s">
        <v>525</v>
      </c>
      <c r="C123" s="52">
        <v>25000</v>
      </c>
      <c r="D123" s="51"/>
      <c r="E123" s="51"/>
      <c r="F123" s="51"/>
      <c r="G123" s="51"/>
      <c r="H123" s="51"/>
      <c r="I123" s="52">
        <v>25000</v>
      </c>
      <c r="J123" s="51"/>
      <c r="K123" s="51"/>
      <c r="L123" s="51"/>
      <c r="M123" s="51"/>
      <c r="N123" s="51"/>
      <c r="O123" s="54"/>
    </row>
    <row r="124" spans="1:15" ht="12.6" thickBot="1" x14ac:dyDescent="0.3">
      <c r="A124" s="51">
        <v>1980251909</v>
      </c>
      <c r="B124" s="51" t="s">
        <v>526</v>
      </c>
      <c r="C124" s="52">
        <v>2310924</v>
      </c>
      <c r="D124" s="51"/>
      <c r="E124" s="51"/>
      <c r="F124" s="51"/>
      <c r="G124" s="51"/>
      <c r="H124" s="51"/>
      <c r="I124" s="51"/>
      <c r="J124" s="52">
        <v>2310924</v>
      </c>
      <c r="K124" s="51"/>
      <c r="L124" s="51"/>
      <c r="M124" s="51"/>
      <c r="N124" s="51"/>
      <c r="O124" s="54"/>
    </row>
    <row r="125" spans="1:15" ht="12.6" thickBot="1" x14ac:dyDescent="0.3">
      <c r="A125" s="51">
        <v>1980251910</v>
      </c>
      <c r="B125" s="51" t="s">
        <v>527</v>
      </c>
      <c r="C125" s="52">
        <v>4537000</v>
      </c>
      <c r="D125" s="52">
        <v>180000</v>
      </c>
      <c r="E125" s="52">
        <v>2460000</v>
      </c>
      <c r="F125" s="52">
        <v>1897000</v>
      </c>
      <c r="G125" s="51"/>
      <c r="H125" s="51"/>
      <c r="I125" s="51"/>
      <c r="J125" s="51"/>
      <c r="K125" s="51"/>
      <c r="L125" s="51"/>
      <c r="M125" s="51"/>
      <c r="N125" s="51"/>
      <c r="O125" s="54"/>
    </row>
    <row r="126" spans="1:15" ht="12.6" thickBot="1" x14ac:dyDescent="0.3">
      <c r="A126" s="51">
        <v>1980251911</v>
      </c>
      <c r="B126" s="51" t="s">
        <v>528</v>
      </c>
      <c r="C126" s="52">
        <v>612750</v>
      </c>
      <c r="D126" s="51"/>
      <c r="E126" s="51"/>
      <c r="F126" s="51"/>
      <c r="G126" s="51"/>
      <c r="H126" s="52">
        <v>612750</v>
      </c>
      <c r="I126" s="51"/>
      <c r="J126" s="51"/>
      <c r="K126" s="51"/>
      <c r="L126" s="51"/>
      <c r="M126" s="51"/>
      <c r="N126" s="51"/>
      <c r="O126" s="54"/>
    </row>
    <row r="127" spans="1:15" ht="12.6" thickBot="1" x14ac:dyDescent="0.3">
      <c r="A127" s="51">
        <v>1980251912</v>
      </c>
      <c r="B127" s="51" t="s">
        <v>529</v>
      </c>
      <c r="C127" s="52">
        <v>782972</v>
      </c>
      <c r="D127" s="51"/>
      <c r="E127" s="52">
        <v>410983</v>
      </c>
      <c r="F127" s="52">
        <v>371989</v>
      </c>
      <c r="G127" s="51"/>
      <c r="H127" s="51"/>
      <c r="I127" s="51"/>
      <c r="J127" s="51"/>
      <c r="K127" s="51"/>
      <c r="L127" s="51"/>
      <c r="M127" s="51"/>
      <c r="N127" s="51"/>
      <c r="O127" s="54"/>
    </row>
    <row r="128" spans="1:15" ht="12.6" thickBot="1" x14ac:dyDescent="0.3">
      <c r="A128" s="51">
        <v>1980251913</v>
      </c>
      <c r="B128" s="51" t="s">
        <v>530</v>
      </c>
      <c r="C128" s="52">
        <v>9416983</v>
      </c>
      <c r="D128" s="52">
        <v>172500</v>
      </c>
      <c r="E128" s="52">
        <v>343652</v>
      </c>
      <c r="F128" s="52">
        <v>1322500</v>
      </c>
      <c r="G128" s="52">
        <v>1322500</v>
      </c>
      <c r="H128" s="52">
        <v>1322500</v>
      </c>
      <c r="I128" s="52">
        <v>1303333</v>
      </c>
      <c r="J128" s="52">
        <v>933333</v>
      </c>
      <c r="K128" s="52">
        <v>933333</v>
      </c>
      <c r="L128" s="52">
        <v>1303333</v>
      </c>
      <c r="M128" s="52">
        <v>153333</v>
      </c>
      <c r="N128" s="52">
        <v>153333</v>
      </c>
      <c r="O128" s="53">
        <v>153333</v>
      </c>
    </row>
    <row r="129" spans="1:15" ht="12.6" thickBot="1" x14ac:dyDescent="0.3">
      <c r="A129" s="51">
        <v>1980251914</v>
      </c>
      <c r="B129" s="51" t="s">
        <v>531</v>
      </c>
      <c r="C129" s="52">
        <v>3072500</v>
      </c>
      <c r="D129" s="51"/>
      <c r="E129" s="52">
        <v>3072500</v>
      </c>
      <c r="F129" s="51"/>
      <c r="G129" s="51"/>
      <c r="H129" s="51"/>
      <c r="I129" s="51"/>
      <c r="J129" s="51"/>
      <c r="K129" s="51"/>
      <c r="L129" s="51"/>
      <c r="M129" s="51"/>
      <c r="N129" s="51"/>
      <c r="O129" s="54"/>
    </row>
    <row r="130" spans="1:15" ht="12.6" thickBot="1" x14ac:dyDescent="0.3">
      <c r="A130" s="51">
        <v>1980251975</v>
      </c>
      <c r="B130" s="51" t="s">
        <v>535</v>
      </c>
      <c r="C130" s="52">
        <v>809136</v>
      </c>
      <c r="D130" s="52">
        <v>258972</v>
      </c>
      <c r="E130" s="51"/>
      <c r="F130" s="52">
        <v>235315</v>
      </c>
      <c r="G130" s="51"/>
      <c r="H130" s="51"/>
      <c r="I130" s="51"/>
      <c r="J130" s="52">
        <v>199110</v>
      </c>
      <c r="K130" s="51"/>
      <c r="L130" s="51"/>
      <c r="M130" s="52">
        <v>115739</v>
      </c>
      <c r="N130" s="51"/>
      <c r="O130" s="54"/>
    </row>
    <row r="131" spans="1:15" ht="12.6" thickBot="1" x14ac:dyDescent="0.3">
      <c r="A131" s="51">
        <v>1980251985</v>
      </c>
      <c r="B131" s="51" t="s">
        <v>537</v>
      </c>
      <c r="C131" s="52">
        <v>145000</v>
      </c>
      <c r="D131" s="51"/>
      <c r="E131" s="51"/>
      <c r="F131" s="51"/>
      <c r="G131" s="51"/>
      <c r="H131" s="51"/>
      <c r="I131" s="51"/>
      <c r="J131" s="52">
        <v>95000</v>
      </c>
      <c r="K131" s="51"/>
      <c r="L131" s="51"/>
      <c r="M131" s="52">
        <v>50000</v>
      </c>
      <c r="N131" s="51"/>
      <c r="O131" s="54"/>
    </row>
    <row r="132" spans="1:15" ht="12.6" thickBot="1" x14ac:dyDescent="0.3">
      <c r="A132" s="51">
        <v>1980251990</v>
      </c>
      <c r="B132" s="51" t="s">
        <v>538</v>
      </c>
      <c r="C132" s="52">
        <v>1343797</v>
      </c>
      <c r="D132" s="52">
        <v>186913</v>
      </c>
      <c r="E132" s="52">
        <v>181678</v>
      </c>
      <c r="F132" s="52">
        <v>134988</v>
      </c>
      <c r="G132" s="51"/>
      <c r="H132" s="52">
        <v>48231</v>
      </c>
      <c r="I132" s="52">
        <v>30132</v>
      </c>
      <c r="J132" s="52">
        <v>453517</v>
      </c>
      <c r="K132" s="52">
        <v>32907</v>
      </c>
      <c r="L132" s="52">
        <v>147600</v>
      </c>
      <c r="M132" s="52">
        <v>72292</v>
      </c>
      <c r="N132" s="52">
        <v>7590</v>
      </c>
      <c r="O132" s="53">
        <v>47949</v>
      </c>
    </row>
    <row r="133" spans="1:15" ht="12.6" thickBot="1" x14ac:dyDescent="0.3">
      <c r="A133" s="51">
        <v>1980251991</v>
      </c>
      <c r="B133" s="51" t="s">
        <v>539</v>
      </c>
      <c r="C133" s="52">
        <v>996536</v>
      </c>
      <c r="D133" s="52">
        <v>25452</v>
      </c>
      <c r="E133" s="52">
        <v>491142</v>
      </c>
      <c r="F133" s="52">
        <v>260263</v>
      </c>
      <c r="G133" s="52">
        <v>23074</v>
      </c>
      <c r="H133" s="52">
        <v>29673</v>
      </c>
      <c r="I133" s="52">
        <v>23742</v>
      </c>
      <c r="J133" s="52">
        <v>23865</v>
      </c>
      <c r="K133" s="52">
        <v>23865</v>
      </c>
      <c r="L133" s="52">
        <v>23865</v>
      </c>
      <c r="M133" s="52">
        <v>23865</v>
      </c>
      <c r="N133" s="52">
        <v>23865</v>
      </c>
      <c r="O133" s="53">
        <v>23865</v>
      </c>
    </row>
    <row r="134" spans="1:15" ht="12.6" thickBot="1" x14ac:dyDescent="0.3">
      <c r="A134" s="51">
        <v>1980251992</v>
      </c>
      <c r="B134" s="51" t="s">
        <v>540</v>
      </c>
      <c r="C134" s="52">
        <v>2089206</v>
      </c>
      <c r="D134" s="52">
        <v>32775</v>
      </c>
      <c r="E134" s="52">
        <v>583775</v>
      </c>
      <c r="F134" s="52">
        <v>32775</v>
      </c>
      <c r="G134" s="52">
        <v>251275</v>
      </c>
      <c r="H134" s="52">
        <v>251275</v>
      </c>
      <c r="I134" s="52">
        <v>247633</v>
      </c>
      <c r="J134" s="52">
        <v>177333</v>
      </c>
      <c r="K134" s="52">
        <v>177333</v>
      </c>
      <c r="L134" s="52">
        <v>247633</v>
      </c>
      <c r="M134" s="52">
        <v>29133</v>
      </c>
      <c r="N134" s="52">
        <v>29133</v>
      </c>
      <c r="O134" s="53">
        <v>29133</v>
      </c>
    </row>
    <row r="135" spans="1:15" ht="12.6" thickBot="1" x14ac:dyDescent="0.3">
      <c r="A135" s="51">
        <v>1980251997</v>
      </c>
      <c r="B135" s="51" t="s">
        <v>367</v>
      </c>
      <c r="C135" s="52">
        <v>40002</v>
      </c>
      <c r="D135" s="52">
        <v>3312</v>
      </c>
      <c r="E135" s="52">
        <v>3405</v>
      </c>
      <c r="F135" s="52">
        <v>3130</v>
      </c>
      <c r="G135" s="51"/>
      <c r="H135" s="52">
        <v>3180</v>
      </c>
      <c r="I135" s="52">
        <v>8579</v>
      </c>
      <c r="J135" s="51"/>
      <c r="K135" s="52">
        <v>2685</v>
      </c>
      <c r="L135" s="52">
        <v>7332</v>
      </c>
      <c r="M135" s="52">
        <v>3305</v>
      </c>
      <c r="N135" s="51"/>
      <c r="O135" s="53">
        <v>5074</v>
      </c>
    </row>
    <row r="136" spans="1:15" ht="12.6" thickBot="1" x14ac:dyDescent="0.3">
      <c r="A136" s="51">
        <v>1980252101</v>
      </c>
      <c r="B136" s="51" t="s">
        <v>519</v>
      </c>
      <c r="C136" s="52">
        <v>19508660</v>
      </c>
      <c r="D136" s="52">
        <v>198600</v>
      </c>
      <c r="E136" s="52">
        <v>472184</v>
      </c>
      <c r="F136" s="52">
        <v>373380</v>
      </c>
      <c r="G136" s="51"/>
      <c r="H136" s="52">
        <v>1417936</v>
      </c>
      <c r="I136" s="52">
        <v>1800140</v>
      </c>
      <c r="J136" s="52">
        <v>1607796</v>
      </c>
      <c r="K136" s="52">
        <v>1322269</v>
      </c>
      <c r="L136" s="52">
        <v>3392610</v>
      </c>
      <c r="M136" s="52">
        <v>2130056</v>
      </c>
      <c r="N136" s="52">
        <v>3001554</v>
      </c>
      <c r="O136" s="53">
        <v>3792135</v>
      </c>
    </row>
    <row r="137" spans="1:15" ht="12.6" thickBot="1" x14ac:dyDescent="0.3">
      <c r="A137" s="51">
        <v>1980252102</v>
      </c>
      <c r="B137" s="51" t="s">
        <v>559</v>
      </c>
      <c r="C137" s="52">
        <v>9811900</v>
      </c>
      <c r="D137" s="52">
        <v>282050</v>
      </c>
      <c r="E137" s="52">
        <v>648216</v>
      </c>
      <c r="F137" s="52">
        <v>387031</v>
      </c>
      <c r="G137" s="51"/>
      <c r="H137" s="52">
        <v>54560</v>
      </c>
      <c r="I137" s="52">
        <v>1184352</v>
      </c>
      <c r="J137" s="52">
        <v>1102609</v>
      </c>
      <c r="K137" s="52">
        <v>176650</v>
      </c>
      <c r="L137" s="52">
        <v>1524653</v>
      </c>
      <c r="M137" s="52">
        <v>1844056</v>
      </c>
      <c r="N137" s="52">
        <v>336456</v>
      </c>
      <c r="O137" s="53">
        <v>2271267</v>
      </c>
    </row>
    <row r="138" spans="1:15" ht="12.6" thickBot="1" x14ac:dyDescent="0.3">
      <c r="A138" s="51">
        <v>1980252103</v>
      </c>
      <c r="B138" s="51" t="s">
        <v>521</v>
      </c>
      <c r="C138" s="52">
        <v>5214747</v>
      </c>
      <c r="D138" s="52">
        <v>521400</v>
      </c>
      <c r="E138" s="52">
        <v>1659500</v>
      </c>
      <c r="F138" s="52">
        <v>521400</v>
      </c>
      <c r="G138" s="51"/>
      <c r="H138" s="52">
        <v>462550</v>
      </c>
      <c r="I138" s="51"/>
      <c r="J138" s="52">
        <v>41100</v>
      </c>
      <c r="K138" s="52">
        <v>106292</v>
      </c>
      <c r="L138" s="52">
        <v>26002</v>
      </c>
      <c r="M138" s="52">
        <v>179401</v>
      </c>
      <c r="N138" s="52">
        <v>818952</v>
      </c>
      <c r="O138" s="53">
        <v>878150</v>
      </c>
    </row>
    <row r="139" spans="1:15" ht="12.6" thickBot="1" x14ac:dyDescent="0.3">
      <c r="A139" s="51">
        <v>1980252104</v>
      </c>
      <c r="B139" s="51" t="s">
        <v>522</v>
      </c>
      <c r="C139" s="52">
        <v>12222440</v>
      </c>
      <c r="D139" s="52">
        <v>542800</v>
      </c>
      <c r="E139" s="52">
        <v>562000</v>
      </c>
      <c r="F139" s="52">
        <v>592000</v>
      </c>
      <c r="G139" s="52">
        <v>156000</v>
      </c>
      <c r="H139" s="52">
        <v>3029200</v>
      </c>
      <c r="I139" s="52">
        <v>1156000</v>
      </c>
      <c r="J139" s="52">
        <v>549000</v>
      </c>
      <c r="K139" s="52">
        <v>619800</v>
      </c>
      <c r="L139" s="52">
        <v>262440</v>
      </c>
      <c r="M139" s="52">
        <v>2008000</v>
      </c>
      <c r="N139" s="52">
        <v>1255200</v>
      </c>
      <c r="O139" s="53">
        <v>1490000</v>
      </c>
    </row>
    <row r="140" spans="1:15" ht="12.6" thickBot="1" x14ac:dyDescent="0.3">
      <c r="A140" s="51">
        <v>1980252106</v>
      </c>
      <c r="B140" s="51" t="s">
        <v>534</v>
      </c>
      <c r="C140" s="52">
        <v>7079680</v>
      </c>
      <c r="D140" s="51"/>
      <c r="E140" s="51"/>
      <c r="F140" s="52">
        <v>624000</v>
      </c>
      <c r="G140" s="51"/>
      <c r="H140" s="52">
        <v>354500</v>
      </c>
      <c r="I140" s="51"/>
      <c r="J140" s="52">
        <v>410700</v>
      </c>
      <c r="K140" s="52">
        <v>609400</v>
      </c>
      <c r="L140" s="52">
        <v>1798400</v>
      </c>
      <c r="M140" s="52">
        <v>1687700</v>
      </c>
      <c r="N140" s="52">
        <v>551500</v>
      </c>
      <c r="O140" s="53">
        <v>1043480</v>
      </c>
    </row>
    <row r="141" spans="1:15" ht="12.6" thickBot="1" x14ac:dyDescent="0.3">
      <c r="A141" s="51">
        <v>1980252108</v>
      </c>
      <c r="B141" s="51" t="s">
        <v>10</v>
      </c>
      <c r="C141" s="52">
        <v>777160</v>
      </c>
      <c r="D141" s="51"/>
      <c r="E141" s="51"/>
      <c r="F141" s="51"/>
      <c r="G141" s="51"/>
      <c r="H141" s="52">
        <v>249617</v>
      </c>
      <c r="I141" s="51"/>
      <c r="J141" s="51"/>
      <c r="K141" s="52">
        <v>265403</v>
      </c>
      <c r="L141" s="51"/>
      <c r="M141" s="51"/>
      <c r="N141" s="51"/>
      <c r="O141" s="53">
        <v>262140</v>
      </c>
    </row>
    <row r="142" spans="1:15" ht="12.6" thickBot="1" x14ac:dyDescent="0.3">
      <c r="A142" s="51">
        <v>1980252110</v>
      </c>
      <c r="B142" s="51" t="s">
        <v>548</v>
      </c>
      <c r="C142" s="52">
        <v>3829124</v>
      </c>
      <c r="D142" s="51"/>
      <c r="E142" s="51"/>
      <c r="F142" s="52">
        <v>2680924</v>
      </c>
      <c r="G142" s="51"/>
      <c r="H142" s="51"/>
      <c r="I142" s="51"/>
      <c r="J142" s="51"/>
      <c r="K142" s="52">
        <v>47304</v>
      </c>
      <c r="L142" s="52">
        <v>167002</v>
      </c>
      <c r="M142" s="52">
        <v>295815</v>
      </c>
      <c r="N142" s="52">
        <v>147319</v>
      </c>
      <c r="O142" s="53">
        <v>490760</v>
      </c>
    </row>
    <row r="143" spans="1:15" ht="12.6" thickBot="1" x14ac:dyDescent="0.3">
      <c r="A143" s="51">
        <v>1980252111</v>
      </c>
      <c r="B143" s="51" t="s">
        <v>549</v>
      </c>
      <c r="C143" s="52">
        <v>36482151</v>
      </c>
      <c r="D143" s="52">
        <v>1308000</v>
      </c>
      <c r="E143" s="52">
        <v>2640000</v>
      </c>
      <c r="F143" s="52">
        <v>3343410</v>
      </c>
      <c r="G143" s="52">
        <v>315000</v>
      </c>
      <c r="H143" s="52">
        <v>10854351</v>
      </c>
      <c r="I143" s="52">
        <v>4504090</v>
      </c>
      <c r="J143" s="52">
        <v>2123700</v>
      </c>
      <c r="K143" s="52">
        <v>1167400</v>
      </c>
      <c r="L143" s="52">
        <v>139800</v>
      </c>
      <c r="M143" s="52">
        <v>3574240</v>
      </c>
      <c r="N143" s="52">
        <v>6107720</v>
      </c>
      <c r="O143" s="53">
        <v>404440</v>
      </c>
    </row>
    <row r="144" spans="1:15" ht="12.6" thickBot="1" x14ac:dyDescent="0.3">
      <c r="A144" s="51">
        <v>1980252114</v>
      </c>
      <c r="B144" s="51" t="s">
        <v>563</v>
      </c>
      <c r="C144" s="52">
        <v>51151701</v>
      </c>
      <c r="D144" s="52">
        <v>507190</v>
      </c>
      <c r="E144" s="52">
        <v>790323</v>
      </c>
      <c r="F144" s="52">
        <v>2715714</v>
      </c>
      <c r="G144" s="51"/>
      <c r="H144" s="52">
        <v>559325</v>
      </c>
      <c r="I144" s="52">
        <v>548677</v>
      </c>
      <c r="J144" s="52">
        <v>2010336</v>
      </c>
      <c r="K144" s="52">
        <v>5167973</v>
      </c>
      <c r="L144" s="52">
        <v>11860052</v>
      </c>
      <c r="M144" s="52">
        <v>8538261</v>
      </c>
      <c r="N144" s="52">
        <v>11840516</v>
      </c>
      <c r="O144" s="53">
        <v>6613334</v>
      </c>
    </row>
    <row r="145" spans="1:15" ht="12.6" thickBot="1" x14ac:dyDescent="0.3">
      <c r="A145" s="51">
        <v>1980252116</v>
      </c>
      <c r="B145" s="51" t="s">
        <v>552</v>
      </c>
      <c r="C145" s="52">
        <v>70820178</v>
      </c>
      <c r="D145" s="52">
        <v>802160</v>
      </c>
      <c r="E145" s="52">
        <v>737983</v>
      </c>
      <c r="F145" s="52">
        <v>971381</v>
      </c>
      <c r="G145" s="52">
        <v>395549</v>
      </c>
      <c r="H145" s="52">
        <v>1414009</v>
      </c>
      <c r="I145" s="52">
        <v>1044800</v>
      </c>
      <c r="J145" s="52">
        <v>4908118</v>
      </c>
      <c r="K145" s="52">
        <v>6506816</v>
      </c>
      <c r="L145" s="52">
        <v>16216082</v>
      </c>
      <c r="M145" s="52">
        <v>10779793</v>
      </c>
      <c r="N145" s="52">
        <v>15413925</v>
      </c>
      <c r="O145" s="53">
        <v>11629562</v>
      </c>
    </row>
    <row r="146" spans="1:15" ht="12.6" thickBot="1" x14ac:dyDescent="0.3">
      <c r="A146" s="51">
        <v>1980252118</v>
      </c>
      <c r="B146" s="51" t="s">
        <v>566</v>
      </c>
      <c r="C146" s="52">
        <v>10800000</v>
      </c>
      <c r="D146" s="51"/>
      <c r="E146" s="52">
        <v>1200000</v>
      </c>
      <c r="F146" s="52">
        <v>2800000</v>
      </c>
      <c r="G146" s="51"/>
      <c r="H146" s="51"/>
      <c r="I146" s="52">
        <v>800000</v>
      </c>
      <c r="J146" s="51"/>
      <c r="K146" s="51"/>
      <c r="L146" s="52">
        <v>2000000</v>
      </c>
      <c r="M146" s="52">
        <v>400000</v>
      </c>
      <c r="N146" s="52">
        <v>400000</v>
      </c>
      <c r="O146" s="53">
        <v>3200000</v>
      </c>
    </row>
    <row r="147" spans="1:15" ht="12.6" thickBot="1" x14ac:dyDescent="0.3">
      <c r="A147" s="51">
        <v>1980252119</v>
      </c>
      <c r="B147" s="51" t="s">
        <v>567</v>
      </c>
      <c r="C147" s="52">
        <v>2549815</v>
      </c>
      <c r="D147" s="52">
        <v>797780</v>
      </c>
      <c r="E147" s="52">
        <v>213135</v>
      </c>
      <c r="F147" s="52">
        <v>405000</v>
      </c>
      <c r="G147" s="51"/>
      <c r="H147" s="51"/>
      <c r="I147" s="51"/>
      <c r="J147" s="52">
        <v>183600</v>
      </c>
      <c r="K147" s="52">
        <v>635880</v>
      </c>
      <c r="L147" s="52">
        <v>115920</v>
      </c>
      <c r="M147" s="51"/>
      <c r="N147" s="52">
        <v>130000</v>
      </c>
      <c r="O147" s="53">
        <v>68500</v>
      </c>
    </row>
    <row r="148" spans="1:15" ht="12.6" thickBot="1" x14ac:dyDescent="0.3">
      <c r="A148" s="51">
        <v>1980252121</v>
      </c>
      <c r="B148" s="51" t="s">
        <v>568</v>
      </c>
      <c r="C148" s="52">
        <v>30415100</v>
      </c>
      <c r="D148" s="52">
        <v>234000</v>
      </c>
      <c r="E148" s="52">
        <v>3300000</v>
      </c>
      <c r="F148" s="52">
        <v>3300000</v>
      </c>
      <c r="G148" s="51"/>
      <c r="H148" s="52">
        <v>2200000</v>
      </c>
      <c r="I148" s="51"/>
      <c r="J148" s="52">
        <v>3300000</v>
      </c>
      <c r="K148" s="52">
        <v>3833600</v>
      </c>
      <c r="L148" s="52">
        <v>3300000</v>
      </c>
      <c r="M148" s="52">
        <v>3423000</v>
      </c>
      <c r="N148" s="52">
        <v>3663000</v>
      </c>
      <c r="O148" s="53">
        <v>3861500</v>
      </c>
    </row>
    <row r="149" spans="1:15" ht="12.6" thickBot="1" x14ac:dyDescent="0.3">
      <c r="A149" s="51">
        <v>1980252122</v>
      </c>
      <c r="B149" s="51" t="s">
        <v>569</v>
      </c>
      <c r="C149" s="52">
        <v>1002000</v>
      </c>
      <c r="D149" s="51"/>
      <c r="E149" s="51"/>
      <c r="F149" s="51"/>
      <c r="G149" s="51"/>
      <c r="H149" s="51"/>
      <c r="I149" s="51"/>
      <c r="J149" s="51"/>
      <c r="K149" s="51"/>
      <c r="L149" s="52">
        <v>48000</v>
      </c>
      <c r="M149" s="51"/>
      <c r="N149" s="52">
        <v>954000</v>
      </c>
      <c r="O149" s="54"/>
    </row>
    <row r="150" spans="1:15" ht="12.6" thickBot="1" x14ac:dyDescent="0.3">
      <c r="A150" s="51">
        <v>1980252123</v>
      </c>
      <c r="B150" s="51" t="s">
        <v>73</v>
      </c>
      <c r="C150" s="52">
        <v>36539007</v>
      </c>
      <c r="D150" s="52">
        <v>212201</v>
      </c>
      <c r="E150" s="52">
        <v>802615</v>
      </c>
      <c r="F150" s="51"/>
      <c r="G150" s="52">
        <v>1389499</v>
      </c>
      <c r="H150" s="52">
        <v>431694</v>
      </c>
      <c r="I150" s="52">
        <v>3535411</v>
      </c>
      <c r="J150" s="52">
        <v>17202447</v>
      </c>
      <c r="K150" s="52">
        <v>1724091</v>
      </c>
      <c r="L150" s="52">
        <v>857312</v>
      </c>
      <c r="M150" s="52">
        <v>3370588</v>
      </c>
      <c r="N150" s="52">
        <v>1654373</v>
      </c>
      <c r="O150" s="53">
        <v>5358776</v>
      </c>
    </row>
    <row r="151" spans="1:15" ht="12.6" thickBot="1" x14ac:dyDescent="0.3">
      <c r="A151" s="51">
        <v>1980252124</v>
      </c>
      <c r="B151" s="51" t="s">
        <v>570</v>
      </c>
      <c r="C151" s="52">
        <v>105917895</v>
      </c>
      <c r="D151" s="51"/>
      <c r="E151" s="52">
        <v>1211400</v>
      </c>
      <c r="F151" s="51"/>
      <c r="G151" s="51"/>
      <c r="H151" s="51"/>
      <c r="I151" s="51"/>
      <c r="J151" s="52">
        <v>621570</v>
      </c>
      <c r="K151" s="52">
        <v>720000</v>
      </c>
      <c r="L151" s="52">
        <v>99433000</v>
      </c>
      <c r="M151" s="52">
        <v>992394</v>
      </c>
      <c r="N151" s="52">
        <v>1945531</v>
      </c>
      <c r="O151" s="53">
        <v>994000</v>
      </c>
    </row>
    <row r="152" spans="1:15" ht="12.6" thickBot="1" x14ac:dyDescent="0.3">
      <c r="A152" s="51">
        <v>1980252181</v>
      </c>
      <c r="B152" s="51" t="s">
        <v>1336</v>
      </c>
      <c r="C152" s="52">
        <v>781127197</v>
      </c>
      <c r="D152" s="51"/>
      <c r="E152" s="51"/>
      <c r="F152" s="52">
        <v>107017834</v>
      </c>
      <c r="G152" s="52">
        <v>61453759</v>
      </c>
      <c r="H152" s="52">
        <v>37487691</v>
      </c>
      <c r="I152" s="52">
        <v>53171331</v>
      </c>
      <c r="J152" s="52">
        <v>59178731</v>
      </c>
      <c r="K152" s="52">
        <v>52952443</v>
      </c>
      <c r="L152" s="52">
        <v>69769967</v>
      </c>
      <c r="M152" s="52">
        <v>72671568</v>
      </c>
      <c r="N152" s="52">
        <v>76450414</v>
      </c>
      <c r="O152" s="53">
        <v>190973459</v>
      </c>
    </row>
    <row r="153" spans="1:15" ht="12.6" thickBot="1" x14ac:dyDescent="0.3">
      <c r="A153" s="51">
        <v>1980252190</v>
      </c>
      <c r="B153" s="51" t="s">
        <v>573</v>
      </c>
      <c r="C153" s="52">
        <v>27465612</v>
      </c>
      <c r="D153" s="52">
        <v>364407</v>
      </c>
      <c r="E153" s="52">
        <v>496565</v>
      </c>
      <c r="F153" s="52">
        <v>1330445</v>
      </c>
      <c r="G153" s="51"/>
      <c r="H153" s="52">
        <v>453917</v>
      </c>
      <c r="I153" s="52">
        <v>797262</v>
      </c>
      <c r="J153" s="52">
        <v>1606932</v>
      </c>
      <c r="K153" s="52">
        <v>2083215</v>
      </c>
      <c r="L153" s="52">
        <v>6068846</v>
      </c>
      <c r="M153" s="52">
        <v>4389638</v>
      </c>
      <c r="N153" s="52">
        <v>5502271</v>
      </c>
      <c r="O153" s="53">
        <v>4372114</v>
      </c>
    </row>
    <row r="154" spans="1:15" ht="12.6" thickBot="1" x14ac:dyDescent="0.3">
      <c r="A154" s="51">
        <v>1980252191</v>
      </c>
      <c r="B154" s="51" t="s">
        <v>574</v>
      </c>
      <c r="C154" s="52">
        <v>4123439</v>
      </c>
      <c r="D154" s="52">
        <v>199838</v>
      </c>
      <c r="E154" s="52">
        <v>54936</v>
      </c>
      <c r="F154" s="52">
        <v>76950</v>
      </c>
      <c r="G154" s="52">
        <v>86928</v>
      </c>
      <c r="H154" s="52">
        <v>39984</v>
      </c>
      <c r="I154" s="52">
        <v>48181</v>
      </c>
      <c r="J154" s="52">
        <v>224102</v>
      </c>
      <c r="K154" s="52">
        <v>365645</v>
      </c>
      <c r="L154" s="52">
        <v>648103</v>
      </c>
      <c r="M154" s="52">
        <v>403070</v>
      </c>
      <c r="N154" s="52">
        <v>377301</v>
      </c>
      <c r="O154" s="53">
        <v>1598401</v>
      </c>
    </row>
    <row r="155" spans="1:15" ht="12.6" thickBot="1" x14ac:dyDescent="0.3">
      <c r="A155" s="51">
        <v>1980252192</v>
      </c>
      <c r="B155" s="51" t="s">
        <v>575</v>
      </c>
      <c r="C155" s="52">
        <v>6918181</v>
      </c>
      <c r="D155" s="52">
        <v>229520</v>
      </c>
      <c r="E155" s="52">
        <v>501600</v>
      </c>
      <c r="F155" s="52">
        <v>635248</v>
      </c>
      <c r="G155" s="52">
        <v>59850</v>
      </c>
      <c r="H155" s="52">
        <v>2275127</v>
      </c>
      <c r="I155" s="52">
        <v>855777</v>
      </c>
      <c r="J155" s="52">
        <v>403505</v>
      </c>
      <c r="K155" s="52">
        <v>202569</v>
      </c>
      <c r="L155" s="52">
        <v>26562</v>
      </c>
      <c r="M155" s="52">
        <v>590756</v>
      </c>
      <c r="N155" s="52">
        <v>1137667</v>
      </c>
      <c r="O155" s="54"/>
    </row>
    <row r="156" spans="1:15" ht="12.6" thickBot="1" x14ac:dyDescent="0.3">
      <c r="A156" s="51">
        <v>1980252194</v>
      </c>
      <c r="B156" s="51" t="s">
        <v>577</v>
      </c>
      <c r="C156" s="52">
        <v>6577116</v>
      </c>
      <c r="D156" s="52">
        <v>60192</v>
      </c>
      <c r="E156" s="52">
        <v>855000</v>
      </c>
      <c r="F156" s="52">
        <v>1159000</v>
      </c>
      <c r="G156" s="51"/>
      <c r="H156" s="52">
        <v>418000</v>
      </c>
      <c r="I156" s="52">
        <v>152000</v>
      </c>
      <c r="J156" s="52">
        <v>627000</v>
      </c>
      <c r="K156" s="52">
        <v>728384</v>
      </c>
      <c r="L156" s="52">
        <v>1007000</v>
      </c>
      <c r="M156" s="52">
        <v>726370</v>
      </c>
      <c r="N156" s="52">
        <v>771970</v>
      </c>
      <c r="O156" s="53">
        <v>72200</v>
      </c>
    </row>
    <row r="157" spans="1:15" ht="12.6" thickBot="1" x14ac:dyDescent="0.3">
      <c r="A157" s="51">
        <v>1980252195</v>
      </c>
      <c r="B157" s="51" t="s">
        <v>367</v>
      </c>
      <c r="C157" s="52">
        <v>81637</v>
      </c>
      <c r="D157" s="51"/>
      <c r="E157" s="52">
        <v>3187</v>
      </c>
      <c r="F157" s="55">
        <v>990</v>
      </c>
      <c r="G157" s="51"/>
      <c r="H157" s="52">
        <v>4864</v>
      </c>
      <c r="I157" s="52">
        <v>3202</v>
      </c>
      <c r="J157" s="52">
        <v>12145</v>
      </c>
      <c r="K157" s="52">
        <v>6919</v>
      </c>
      <c r="L157" s="52">
        <v>5039</v>
      </c>
      <c r="M157" s="52">
        <v>14614</v>
      </c>
      <c r="N157" s="52">
        <v>26387</v>
      </c>
      <c r="O157" s="53">
        <v>4290</v>
      </c>
    </row>
    <row r="158" spans="1:15" ht="12.6" thickBot="1" x14ac:dyDescent="0.3">
      <c r="A158" s="51">
        <v>1980252199</v>
      </c>
      <c r="B158" s="51" t="s">
        <v>368</v>
      </c>
      <c r="C158" s="52">
        <v>-660841026</v>
      </c>
      <c r="D158" s="51"/>
      <c r="E158" s="51"/>
      <c r="F158" s="52">
        <v>-171925151</v>
      </c>
      <c r="G158" s="51"/>
      <c r="H158" s="51"/>
      <c r="I158" s="51"/>
      <c r="J158" s="51"/>
      <c r="K158" s="51"/>
      <c r="L158" s="52">
        <v>-488915875</v>
      </c>
      <c r="M158" s="51"/>
      <c r="N158" s="51"/>
      <c r="O158" s="54"/>
    </row>
    <row r="159" spans="1:15" ht="12.6" thickBot="1" x14ac:dyDescent="0.3">
      <c r="A159" s="51">
        <v>1980252202</v>
      </c>
      <c r="B159" s="51" t="s">
        <v>579</v>
      </c>
      <c r="C159" s="52">
        <v>1062584925</v>
      </c>
      <c r="D159" s="52">
        <v>39939567</v>
      </c>
      <c r="E159" s="52">
        <v>84391915</v>
      </c>
      <c r="F159" s="52">
        <v>105909647</v>
      </c>
      <c r="G159" s="51"/>
      <c r="H159" s="52">
        <v>41289857</v>
      </c>
      <c r="I159" s="52">
        <v>29097133</v>
      </c>
      <c r="J159" s="52">
        <v>28809246</v>
      </c>
      <c r="K159" s="52">
        <v>53353241</v>
      </c>
      <c r="L159" s="52">
        <v>188979710</v>
      </c>
      <c r="M159" s="52">
        <v>168162794</v>
      </c>
      <c r="N159" s="52">
        <v>155644637</v>
      </c>
      <c r="O159" s="53">
        <v>167007178</v>
      </c>
    </row>
    <row r="160" spans="1:15" ht="12.6" thickBot="1" x14ac:dyDescent="0.3">
      <c r="A160" s="51">
        <v>1980252203</v>
      </c>
      <c r="B160" s="51" t="s">
        <v>580</v>
      </c>
      <c r="C160" s="52">
        <v>80698619</v>
      </c>
      <c r="D160" s="52">
        <v>13497357</v>
      </c>
      <c r="E160" s="52">
        <v>3122874</v>
      </c>
      <c r="F160" s="52">
        <v>7734864</v>
      </c>
      <c r="G160" s="51"/>
      <c r="H160" s="52">
        <v>3204066</v>
      </c>
      <c r="I160" s="52">
        <v>15816090</v>
      </c>
      <c r="J160" s="51"/>
      <c r="K160" s="51"/>
      <c r="L160" s="52">
        <v>2471278</v>
      </c>
      <c r="M160" s="51"/>
      <c r="N160" s="52">
        <v>22766073</v>
      </c>
      <c r="O160" s="53">
        <v>12086017</v>
      </c>
    </row>
    <row r="161" spans="1:15" ht="12.6" thickBot="1" x14ac:dyDescent="0.3">
      <c r="A161" s="51">
        <v>1980252205</v>
      </c>
      <c r="B161" s="51" t="s">
        <v>582</v>
      </c>
      <c r="C161" s="52">
        <v>56417136</v>
      </c>
      <c r="D161" s="52">
        <v>2233587</v>
      </c>
      <c r="E161" s="52">
        <v>4045961</v>
      </c>
      <c r="F161" s="52">
        <v>9150510</v>
      </c>
      <c r="G161" s="51"/>
      <c r="H161" s="51"/>
      <c r="I161" s="52">
        <v>1701244</v>
      </c>
      <c r="J161" s="52">
        <v>2458168</v>
      </c>
      <c r="K161" s="52">
        <v>3499888</v>
      </c>
      <c r="L161" s="52">
        <v>4738328</v>
      </c>
      <c r="M161" s="52">
        <v>17793007</v>
      </c>
      <c r="N161" s="51"/>
      <c r="O161" s="53">
        <v>10796443</v>
      </c>
    </row>
    <row r="162" spans="1:15" ht="12.6" thickBot="1" x14ac:dyDescent="0.3">
      <c r="A162" s="51">
        <v>1980252290</v>
      </c>
      <c r="B162" s="51" t="s">
        <v>585</v>
      </c>
      <c r="C162" s="52">
        <v>17181154</v>
      </c>
      <c r="D162" s="52">
        <v>639498</v>
      </c>
      <c r="E162" s="52">
        <v>1947397</v>
      </c>
      <c r="F162" s="52">
        <v>1191087</v>
      </c>
      <c r="G162" s="51"/>
      <c r="H162" s="52">
        <v>1907291</v>
      </c>
      <c r="I162" s="52">
        <v>551081</v>
      </c>
      <c r="J162" s="52">
        <v>955208</v>
      </c>
      <c r="K162" s="52">
        <v>557604</v>
      </c>
      <c r="L162" s="52">
        <v>2783065</v>
      </c>
      <c r="M162" s="52">
        <v>1796258</v>
      </c>
      <c r="N162" s="52">
        <v>1924751</v>
      </c>
      <c r="O162" s="53">
        <v>2927914</v>
      </c>
    </row>
    <row r="163" spans="1:15" ht="12.6" thickBot="1" x14ac:dyDescent="0.3">
      <c r="A163" s="51">
        <v>1980252299</v>
      </c>
      <c r="B163" s="51" t="s">
        <v>368</v>
      </c>
      <c r="C163" s="52">
        <v>-655435589</v>
      </c>
      <c r="D163" s="51"/>
      <c r="E163" s="51"/>
      <c r="F163" s="52">
        <v>-269185116</v>
      </c>
      <c r="G163" s="51"/>
      <c r="H163" s="51"/>
      <c r="I163" s="51"/>
      <c r="J163" s="51"/>
      <c r="K163" s="51"/>
      <c r="L163" s="52">
        <v>-386250473</v>
      </c>
      <c r="M163" s="51"/>
      <c r="N163" s="51"/>
      <c r="O163" s="54"/>
    </row>
    <row r="164" spans="1:15" ht="12.6" thickBot="1" x14ac:dyDescent="0.3">
      <c r="A164" s="51">
        <v>1980252301</v>
      </c>
      <c r="B164" s="51" t="s">
        <v>214</v>
      </c>
      <c r="C164" s="52">
        <v>-160073762</v>
      </c>
      <c r="D164" s="52">
        <v>921260</v>
      </c>
      <c r="E164" s="52">
        <v>-1842520</v>
      </c>
      <c r="F164" s="51"/>
      <c r="G164" s="51"/>
      <c r="H164" s="51"/>
      <c r="I164" s="52">
        <v>-155700000</v>
      </c>
      <c r="J164" s="52">
        <v>33222</v>
      </c>
      <c r="K164" s="51"/>
      <c r="L164" s="52">
        <v>-33222</v>
      </c>
      <c r="M164" s="52">
        <v>-3873000</v>
      </c>
      <c r="N164" s="51"/>
      <c r="O164" s="53">
        <v>420498</v>
      </c>
    </row>
    <row r="165" spans="1:15" ht="12.6" thickBot="1" x14ac:dyDescent="0.3">
      <c r="A165" s="51">
        <v>1980252302</v>
      </c>
      <c r="B165" s="51" t="s">
        <v>215</v>
      </c>
      <c r="C165" s="52">
        <v>780662807</v>
      </c>
      <c r="D165" s="51"/>
      <c r="E165" s="51"/>
      <c r="F165" s="52">
        <v>780000</v>
      </c>
      <c r="G165" s="52">
        <v>39830000</v>
      </c>
      <c r="H165" s="52">
        <v>39830000</v>
      </c>
      <c r="I165" s="52">
        <v>78880000</v>
      </c>
      <c r="J165" s="52">
        <v>39830000</v>
      </c>
      <c r="K165" s="52">
        <v>47118887</v>
      </c>
      <c r="L165" s="52">
        <v>38690000</v>
      </c>
      <c r="M165" s="52">
        <v>105308879</v>
      </c>
      <c r="N165" s="52">
        <v>16322795</v>
      </c>
      <c r="O165" s="53">
        <v>374072246</v>
      </c>
    </row>
    <row r="166" spans="1:15" ht="12.6" thickBot="1" x14ac:dyDescent="0.3">
      <c r="A166" s="51">
        <v>1980252304</v>
      </c>
      <c r="B166" s="51" t="s">
        <v>587</v>
      </c>
      <c r="C166" s="52">
        <v>-11828013241</v>
      </c>
      <c r="D166" s="52">
        <v>20000000</v>
      </c>
      <c r="E166" s="51"/>
      <c r="F166" s="51"/>
      <c r="G166" s="51"/>
      <c r="H166" s="51"/>
      <c r="I166" s="52">
        <v>-2049848684</v>
      </c>
      <c r="J166" s="51"/>
      <c r="K166" s="51"/>
      <c r="L166" s="52">
        <v>-7904532242</v>
      </c>
      <c r="M166" s="51"/>
      <c r="N166" s="52">
        <v>-1893632315</v>
      </c>
      <c r="O166" s="54"/>
    </row>
    <row r="167" spans="1:15" ht="12.6" thickBot="1" x14ac:dyDescent="0.3">
      <c r="A167" s="51">
        <v>1980252519</v>
      </c>
      <c r="B167" s="51" t="s">
        <v>347</v>
      </c>
      <c r="C167" s="52">
        <v>736550</v>
      </c>
      <c r="D167" s="52">
        <v>184000</v>
      </c>
      <c r="E167" s="51"/>
      <c r="F167" s="51"/>
      <c r="G167" s="51"/>
      <c r="H167" s="51"/>
      <c r="I167" s="52">
        <v>219450</v>
      </c>
      <c r="J167" s="52">
        <v>17800</v>
      </c>
      <c r="K167" s="51"/>
      <c r="L167" s="52">
        <v>187100</v>
      </c>
      <c r="M167" s="51"/>
      <c r="N167" s="52">
        <v>56900</v>
      </c>
      <c r="O167" s="53">
        <v>71300</v>
      </c>
    </row>
    <row r="168" spans="1:15" ht="12.6" thickBot="1" x14ac:dyDescent="0.3">
      <c r="A168" s="51">
        <v>1980252523</v>
      </c>
      <c r="B168" s="51" t="s">
        <v>593</v>
      </c>
      <c r="C168" s="52">
        <v>1300000</v>
      </c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3">
        <v>1300000</v>
      </c>
    </row>
    <row r="169" spans="1:15" ht="12.6" thickBot="1" x14ac:dyDescent="0.3">
      <c r="A169" s="51">
        <v>1980252530</v>
      </c>
      <c r="B169" s="51" t="s">
        <v>357</v>
      </c>
      <c r="C169" s="52">
        <v>134600</v>
      </c>
      <c r="D169" s="51"/>
      <c r="E169" s="52">
        <v>68000</v>
      </c>
      <c r="F169" s="52">
        <v>30500</v>
      </c>
      <c r="G169" s="51"/>
      <c r="H169" s="51"/>
      <c r="I169" s="51"/>
      <c r="J169" s="51"/>
      <c r="K169" s="52">
        <v>36100</v>
      </c>
      <c r="L169" s="51"/>
      <c r="M169" s="51"/>
      <c r="N169" s="51"/>
      <c r="O169" s="54"/>
    </row>
    <row r="170" spans="1:15" ht="12.6" thickBot="1" x14ac:dyDescent="0.3">
      <c r="A170" s="51">
        <v>1980252535</v>
      </c>
      <c r="B170" s="51" t="s">
        <v>599</v>
      </c>
      <c r="C170" s="52">
        <v>128184</v>
      </c>
      <c r="D170" s="52">
        <v>34960</v>
      </c>
      <c r="E170" s="51"/>
      <c r="F170" s="51"/>
      <c r="G170" s="51"/>
      <c r="H170" s="51"/>
      <c r="I170" s="52">
        <v>41696</v>
      </c>
      <c r="J170" s="52">
        <v>3382</v>
      </c>
      <c r="K170" s="51"/>
      <c r="L170" s="52">
        <v>23788</v>
      </c>
      <c r="M170" s="51"/>
      <c r="N170" s="52">
        <v>10811</v>
      </c>
      <c r="O170" s="53">
        <v>13547</v>
      </c>
    </row>
    <row r="171" spans="1:15" ht="12.6" thickBot="1" x14ac:dyDescent="0.3">
      <c r="A171" s="51">
        <v>2195050101</v>
      </c>
      <c r="B171" s="51" t="s">
        <v>1308</v>
      </c>
      <c r="C171" s="52">
        <v>-5893572.9800000004</v>
      </c>
      <c r="D171" s="52">
        <v>-456391.31</v>
      </c>
      <c r="E171" s="52">
        <v>1211940.6599999999</v>
      </c>
      <c r="F171" s="52">
        <v>1151080.53</v>
      </c>
      <c r="G171" s="52">
        <v>1160715.33</v>
      </c>
      <c r="H171" s="52">
        <v>1028621.85</v>
      </c>
      <c r="I171" s="52">
        <v>-1815343.27</v>
      </c>
      <c r="J171" s="52">
        <v>912214.68</v>
      </c>
      <c r="K171" s="52">
        <v>-5151057.87</v>
      </c>
      <c r="L171" s="52">
        <v>-3214858.66</v>
      </c>
      <c r="M171" s="52">
        <v>720805.8</v>
      </c>
      <c r="N171" s="52">
        <v>-2031815.38</v>
      </c>
      <c r="O171" s="53">
        <v>590514.66</v>
      </c>
    </row>
    <row r="172" spans="1:15" ht="12.6" thickBot="1" x14ac:dyDescent="0.3">
      <c r="A172" s="51">
        <v>2195050120</v>
      </c>
      <c r="B172" s="51" t="s">
        <v>1309</v>
      </c>
      <c r="C172" s="52">
        <v>-557708173.27999997</v>
      </c>
      <c r="D172" s="52">
        <v>5150131.18</v>
      </c>
      <c r="E172" s="52">
        <v>3529745.24</v>
      </c>
      <c r="F172" s="52">
        <v>12110710.17</v>
      </c>
      <c r="G172" s="52">
        <v>-4722958.5199999996</v>
      </c>
      <c r="H172" s="52">
        <v>3860004.05</v>
      </c>
      <c r="I172" s="52">
        <v>6753770.6699999999</v>
      </c>
      <c r="J172" s="52">
        <v>-248097223.84999999</v>
      </c>
      <c r="K172" s="52">
        <v>-142948153.68000001</v>
      </c>
      <c r="L172" s="52">
        <v>-95772234.640000001</v>
      </c>
      <c r="M172" s="52">
        <v>-162584.47</v>
      </c>
      <c r="N172" s="52">
        <v>2600944.5099999998</v>
      </c>
      <c r="O172" s="53">
        <v>-100010323.94</v>
      </c>
    </row>
    <row r="173" spans="1:15" ht="12.6" thickBot="1" x14ac:dyDescent="0.3">
      <c r="A173" s="51">
        <v>2195950101</v>
      </c>
      <c r="B173" s="51" t="s">
        <v>1306</v>
      </c>
      <c r="C173" s="55">
        <v>0</v>
      </c>
      <c r="D173" s="51"/>
      <c r="E173" s="51"/>
      <c r="F173" s="51"/>
      <c r="G173" s="51"/>
      <c r="H173" s="51"/>
      <c r="I173" s="51"/>
      <c r="J173" s="51"/>
      <c r="K173" s="51"/>
      <c r="L173" s="51"/>
      <c r="M173" s="51"/>
      <c r="N173" s="55">
        <v>0</v>
      </c>
      <c r="O173" s="56">
        <v>0</v>
      </c>
    </row>
    <row r="174" spans="1:15" ht="12.6" thickBot="1" x14ac:dyDescent="0.3">
      <c r="A174" s="51">
        <v>2195950102</v>
      </c>
      <c r="B174" s="51" t="s">
        <v>634</v>
      </c>
      <c r="C174" s="55">
        <v>0</v>
      </c>
      <c r="D174" s="52">
        <v>35641863</v>
      </c>
      <c r="E174" s="55">
        <v>0</v>
      </c>
      <c r="F174" s="51"/>
      <c r="G174" s="55">
        <v>0</v>
      </c>
      <c r="H174" s="52">
        <v>-35641863</v>
      </c>
      <c r="I174" s="52">
        <v>42170828</v>
      </c>
      <c r="J174" s="55">
        <v>0</v>
      </c>
      <c r="K174" s="52">
        <v>-42170828</v>
      </c>
      <c r="L174" s="55">
        <v>0</v>
      </c>
      <c r="M174" s="51"/>
      <c r="N174" s="55">
        <v>0</v>
      </c>
      <c r="O174" s="56">
        <v>0</v>
      </c>
    </row>
    <row r="175" spans="1:15" ht="12.6" thickBot="1" x14ac:dyDescent="0.3">
      <c r="A175" s="51">
        <v>2195950120</v>
      </c>
      <c r="B175" s="51" t="s">
        <v>1335</v>
      </c>
      <c r="C175" s="52">
        <v>-1425715000</v>
      </c>
      <c r="D175" s="51"/>
      <c r="E175" s="51"/>
      <c r="F175" s="51"/>
      <c r="G175" s="51"/>
      <c r="H175" s="51"/>
      <c r="I175" s="51"/>
      <c r="J175" s="51"/>
      <c r="K175" s="52">
        <v>-2409392</v>
      </c>
      <c r="L175" s="52">
        <v>-1555715000</v>
      </c>
      <c r="M175" s="51"/>
      <c r="N175" s="55">
        <v>0</v>
      </c>
      <c r="O175" s="53">
        <v>132409392</v>
      </c>
    </row>
    <row r="176" spans="1:15" ht="12.6" thickBot="1" x14ac:dyDescent="0.3">
      <c r="A176" s="51">
        <v>2205010101</v>
      </c>
      <c r="B176" s="51" t="s">
        <v>691</v>
      </c>
      <c r="C176" s="52">
        <v>545541587</v>
      </c>
      <c r="D176" s="52">
        <v>-118290478</v>
      </c>
      <c r="E176" s="52">
        <v>82934229</v>
      </c>
      <c r="F176" s="52">
        <v>-13927415</v>
      </c>
      <c r="G176" s="52">
        <v>-121170477</v>
      </c>
      <c r="H176" s="52">
        <v>41021205</v>
      </c>
      <c r="I176" s="52">
        <v>46526016</v>
      </c>
      <c r="J176" s="52">
        <v>88934037</v>
      </c>
      <c r="K176" s="52">
        <v>38859161</v>
      </c>
      <c r="L176" s="52">
        <v>201972498</v>
      </c>
      <c r="M176" s="52">
        <v>69037947</v>
      </c>
      <c r="N176" s="52">
        <v>114383665</v>
      </c>
      <c r="O176" s="53">
        <v>115261199</v>
      </c>
    </row>
    <row r="177" spans="1:15" ht="12.6" thickBot="1" x14ac:dyDescent="0.3">
      <c r="A177" s="51">
        <v>2205010190</v>
      </c>
      <c r="B177" s="51" t="s">
        <v>693</v>
      </c>
      <c r="C177" s="52">
        <v>-8471875.3499999996</v>
      </c>
      <c r="D177" s="52">
        <v>-8471875.3499999996</v>
      </c>
      <c r="E177" s="51"/>
      <c r="F177" s="51"/>
      <c r="G177" s="51"/>
      <c r="H177" s="51"/>
      <c r="I177" s="51"/>
      <c r="J177" s="51"/>
      <c r="K177" s="51"/>
      <c r="L177" s="51"/>
      <c r="M177" s="51"/>
      <c r="N177" s="51"/>
      <c r="O177" s="54"/>
    </row>
    <row r="178" spans="1:15" ht="12.6" thickBot="1" x14ac:dyDescent="0.3">
      <c r="A178" s="51">
        <v>2305950101</v>
      </c>
      <c r="B178" s="51" t="s">
        <v>94</v>
      </c>
      <c r="C178" s="52">
        <v>-34210553.009999998</v>
      </c>
      <c r="D178" s="51"/>
      <c r="E178" s="52">
        <v>-34210553.009999998</v>
      </c>
      <c r="F178" s="51"/>
      <c r="G178" s="51"/>
      <c r="H178" s="51"/>
      <c r="I178" s="51"/>
      <c r="J178" s="51"/>
      <c r="K178" s="51"/>
      <c r="L178" s="51"/>
      <c r="M178" s="51"/>
      <c r="N178" s="51"/>
      <c r="O178" s="54"/>
    </row>
    <row r="179" spans="1:15" ht="12.6" thickBot="1" x14ac:dyDescent="0.3">
      <c r="A179" s="51">
        <v>2335050101</v>
      </c>
      <c r="B179" s="51" t="s">
        <v>701</v>
      </c>
      <c r="C179" s="52">
        <v>-317216</v>
      </c>
      <c r="D179" s="52">
        <v>-230300</v>
      </c>
      <c r="E179" s="52">
        <v>-19023</v>
      </c>
      <c r="F179" s="51"/>
      <c r="G179" s="51"/>
      <c r="H179" s="52">
        <v>48722</v>
      </c>
      <c r="I179" s="51"/>
      <c r="J179" s="55">
        <v>0</v>
      </c>
      <c r="K179" s="52">
        <v>-12726</v>
      </c>
      <c r="L179" s="52">
        <v>-103889</v>
      </c>
      <c r="M179" s="51"/>
      <c r="N179" s="51"/>
      <c r="O179" s="54"/>
    </row>
    <row r="180" spans="1:15" ht="12.6" thickBot="1" x14ac:dyDescent="0.3">
      <c r="A180" s="51">
        <v>2335200101</v>
      </c>
      <c r="B180" s="51" t="s">
        <v>705</v>
      </c>
      <c r="C180" s="52">
        <v>-1312408</v>
      </c>
      <c r="D180" s="52">
        <v>-7262408</v>
      </c>
      <c r="E180" s="55">
        <v>0</v>
      </c>
      <c r="F180" s="52">
        <v>1044586</v>
      </c>
      <c r="G180" s="52">
        <v>446000</v>
      </c>
      <c r="H180" s="52">
        <v>598586</v>
      </c>
      <c r="I180" s="55">
        <v>0</v>
      </c>
      <c r="J180" s="52">
        <v>8920000</v>
      </c>
      <c r="K180" s="52">
        <v>-9964586</v>
      </c>
      <c r="L180" s="52">
        <v>4905414</v>
      </c>
      <c r="M180" s="55">
        <v>0</v>
      </c>
      <c r="N180" s="55">
        <v>0</v>
      </c>
      <c r="O180" s="56">
        <v>0</v>
      </c>
    </row>
    <row r="181" spans="1:15" ht="12.6" thickBot="1" x14ac:dyDescent="0.3">
      <c r="A181" s="51">
        <v>2335250101</v>
      </c>
      <c r="B181" s="51" t="s">
        <v>707</v>
      </c>
      <c r="C181" s="52">
        <v>13040952</v>
      </c>
      <c r="D181" s="52">
        <v>5251376</v>
      </c>
      <c r="E181" s="52">
        <v>280316</v>
      </c>
      <c r="F181" s="52">
        <v>430832</v>
      </c>
      <c r="G181" s="52">
        <v>20712982</v>
      </c>
      <c r="H181" s="52">
        <v>-23378355</v>
      </c>
      <c r="I181" s="52">
        <v>21795975</v>
      </c>
      <c r="J181" s="52">
        <v>7597951</v>
      </c>
      <c r="K181" s="52">
        <v>-34125857</v>
      </c>
      <c r="L181" s="52">
        <v>-81962</v>
      </c>
      <c r="M181" s="52">
        <v>5409597</v>
      </c>
      <c r="N181" s="52">
        <v>7467648</v>
      </c>
      <c r="O181" s="53">
        <v>1680449</v>
      </c>
    </row>
    <row r="182" spans="1:15" ht="12.6" thickBot="1" x14ac:dyDescent="0.3">
      <c r="A182" s="51">
        <v>2335250102</v>
      </c>
      <c r="B182" s="51" t="s">
        <v>708</v>
      </c>
      <c r="C182" s="55">
        <v>0</v>
      </c>
      <c r="D182" s="51"/>
      <c r="E182" s="51"/>
      <c r="F182" s="51"/>
      <c r="G182" s="51"/>
      <c r="H182" s="51"/>
      <c r="I182" s="51"/>
      <c r="J182" s="51"/>
      <c r="K182" s="51"/>
      <c r="L182" s="51"/>
      <c r="M182" s="51"/>
      <c r="N182" s="55">
        <v>0</v>
      </c>
      <c r="O182" s="54"/>
    </row>
    <row r="183" spans="1:15" ht="12.6" thickBot="1" x14ac:dyDescent="0.3">
      <c r="A183" s="51">
        <v>2335350101</v>
      </c>
      <c r="B183" s="51" t="s">
        <v>709</v>
      </c>
      <c r="C183" s="55">
        <v>0</v>
      </c>
      <c r="D183" s="55">
        <v>0</v>
      </c>
      <c r="E183" s="52">
        <v>2739210</v>
      </c>
      <c r="F183" s="55">
        <v>0</v>
      </c>
      <c r="G183" s="51"/>
      <c r="H183" s="52">
        <v>-2739210</v>
      </c>
      <c r="I183" s="51"/>
      <c r="J183" s="51"/>
      <c r="K183" s="51"/>
      <c r="L183" s="51"/>
      <c r="M183" s="51"/>
      <c r="N183" s="51"/>
      <c r="O183" s="54"/>
    </row>
    <row r="184" spans="1:15" ht="12.6" thickBot="1" x14ac:dyDescent="0.3">
      <c r="A184" s="51">
        <v>2335400101</v>
      </c>
      <c r="B184" s="51" t="s">
        <v>711</v>
      </c>
      <c r="C184" s="52">
        <v>-2957744</v>
      </c>
      <c r="D184" s="52">
        <v>1592892</v>
      </c>
      <c r="E184" s="52">
        <v>3002353</v>
      </c>
      <c r="F184" s="52">
        <v>2100741</v>
      </c>
      <c r="G184" s="52">
        <v>-4843512</v>
      </c>
      <c r="H184" s="52">
        <v>9386621</v>
      </c>
      <c r="I184" s="52">
        <v>-7720692</v>
      </c>
      <c r="J184" s="52">
        <v>-4008486</v>
      </c>
      <c r="K184" s="52">
        <v>-722694</v>
      </c>
      <c r="L184" s="52">
        <v>-1066131</v>
      </c>
      <c r="M184" s="52">
        <v>2833474</v>
      </c>
      <c r="N184" s="52">
        <v>2724592</v>
      </c>
      <c r="O184" s="53">
        <v>-6236902</v>
      </c>
    </row>
    <row r="185" spans="1:15" ht="12.6" thickBot="1" x14ac:dyDescent="0.3">
      <c r="A185" s="51">
        <v>2335450101</v>
      </c>
      <c r="B185" s="51" t="s">
        <v>712</v>
      </c>
      <c r="C185" s="52">
        <v>-258180</v>
      </c>
      <c r="D185" s="52">
        <v>63750</v>
      </c>
      <c r="E185" s="52">
        <v>-389700</v>
      </c>
      <c r="F185" s="52">
        <v>3964100</v>
      </c>
      <c r="G185" s="52">
        <v>-3703620</v>
      </c>
      <c r="H185" s="52">
        <v>1260614</v>
      </c>
      <c r="I185" s="52">
        <v>81480</v>
      </c>
      <c r="J185" s="52">
        <v>1101457</v>
      </c>
      <c r="K185" s="52">
        <v>-2164219</v>
      </c>
      <c r="L185" s="52">
        <v>-652692</v>
      </c>
      <c r="M185" s="52">
        <v>1434556</v>
      </c>
      <c r="N185" s="52">
        <v>-1373516</v>
      </c>
      <c r="O185" s="53">
        <v>119610</v>
      </c>
    </row>
    <row r="186" spans="1:15" ht="12.6" thickBot="1" x14ac:dyDescent="0.3">
      <c r="A186" s="51">
        <v>2335500101</v>
      </c>
      <c r="B186" s="51" t="s">
        <v>73</v>
      </c>
      <c r="C186" s="52">
        <v>4914652</v>
      </c>
      <c r="D186" s="52">
        <v>-262606</v>
      </c>
      <c r="E186" s="52">
        <v>677827</v>
      </c>
      <c r="F186" s="52">
        <v>-541977</v>
      </c>
      <c r="G186" s="52">
        <v>796133</v>
      </c>
      <c r="H186" s="52">
        <v>221252</v>
      </c>
      <c r="I186" s="52">
        <v>3356182</v>
      </c>
      <c r="J186" s="52">
        <v>12467891</v>
      </c>
      <c r="K186" s="52">
        <v>-15477800</v>
      </c>
      <c r="L186" s="52">
        <v>-1499508</v>
      </c>
      <c r="M186" s="52">
        <v>3324982</v>
      </c>
      <c r="N186" s="52">
        <v>-1300547</v>
      </c>
      <c r="O186" s="53">
        <v>3152823</v>
      </c>
    </row>
    <row r="187" spans="1:15" ht="12.6" thickBot="1" x14ac:dyDescent="0.3">
      <c r="A187" s="51">
        <v>2335550101</v>
      </c>
      <c r="B187" s="51" t="s">
        <v>194</v>
      </c>
      <c r="C187" s="55">
        <v>0</v>
      </c>
      <c r="D187" s="52">
        <v>790204</v>
      </c>
      <c r="E187" s="52">
        <v>-790204</v>
      </c>
      <c r="F187" s="51"/>
      <c r="G187" s="55">
        <v>0</v>
      </c>
      <c r="H187" s="51"/>
      <c r="I187" s="52">
        <v>4700717</v>
      </c>
      <c r="J187" s="52">
        <v>-4700717</v>
      </c>
      <c r="K187" s="52">
        <v>4700749</v>
      </c>
      <c r="L187" s="52">
        <v>-4700749</v>
      </c>
      <c r="M187" s="51"/>
      <c r="N187" s="51"/>
      <c r="O187" s="54"/>
    </row>
    <row r="188" spans="1:15" ht="12.6" thickBot="1" x14ac:dyDescent="0.3">
      <c r="A188" s="51">
        <v>2335650101</v>
      </c>
      <c r="B188" s="51" t="s">
        <v>717</v>
      </c>
      <c r="C188" s="55">
        <v>0</v>
      </c>
      <c r="D188" s="51"/>
      <c r="E188" s="52">
        <v>59313</v>
      </c>
      <c r="F188" s="51"/>
      <c r="G188" s="52">
        <v>-59313</v>
      </c>
      <c r="H188" s="51"/>
      <c r="I188" s="55">
        <v>0</v>
      </c>
      <c r="J188" s="51"/>
      <c r="K188" s="51"/>
      <c r="L188" s="51"/>
      <c r="M188" s="51"/>
      <c r="N188" s="51"/>
      <c r="O188" s="54"/>
    </row>
    <row r="189" spans="1:15" ht="12.6" thickBot="1" x14ac:dyDescent="0.3">
      <c r="A189" s="51">
        <v>2335750101</v>
      </c>
      <c r="B189" s="51" t="s">
        <v>718</v>
      </c>
      <c r="C189" s="52">
        <v>272714353</v>
      </c>
      <c r="D189" s="52">
        <v>14188074</v>
      </c>
      <c r="E189" s="52">
        <v>2050918</v>
      </c>
      <c r="F189" s="52">
        <v>7433362</v>
      </c>
      <c r="G189" s="52">
        <v>31486092</v>
      </c>
      <c r="H189" s="52">
        <v>10249775</v>
      </c>
      <c r="I189" s="52">
        <v>-9696648</v>
      </c>
      <c r="J189" s="52">
        <v>-42962658</v>
      </c>
      <c r="K189" s="52">
        <v>-5735207</v>
      </c>
      <c r="L189" s="52">
        <v>62231871</v>
      </c>
      <c r="M189" s="52">
        <v>-66620623</v>
      </c>
      <c r="N189" s="52">
        <v>7620373</v>
      </c>
      <c r="O189" s="53">
        <v>262469024</v>
      </c>
    </row>
    <row r="190" spans="1:15" ht="12.6" thickBot="1" x14ac:dyDescent="0.3">
      <c r="A190" s="51">
        <v>2335800101</v>
      </c>
      <c r="B190" s="51" t="s">
        <v>719</v>
      </c>
      <c r="C190" s="55">
        <v>0</v>
      </c>
      <c r="D190" s="51"/>
      <c r="E190" s="51"/>
      <c r="F190" s="51"/>
      <c r="G190" s="51"/>
      <c r="H190" s="51"/>
      <c r="I190" s="55">
        <v>0</v>
      </c>
      <c r="J190" s="55">
        <v>0</v>
      </c>
      <c r="K190" s="55">
        <v>0</v>
      </c>
      <c r="L190" s="55">
        <v>0</v>
      </c>
      <c r="M190" s="55">
        <v>0</v>
      </c>
      <c r="N190" s="55">
        <v>0</v>
      </c>
      <c r="O190" s="56">
        <v>0</v>
      </c>
    </row>
    <row r="191" spans="1:15" ht="12.6" thickBot="1" x14ac:dyDescent="0.3">
      <c r="A191" s="51">
        <v>2335950101</v>
      </c>
      <c r="B191" s="51" t="s">
        <v>720</v>
      </c>
      <c r="C191" s="52">
        <v>-649436006</v>
      </c>
      <c r="D191" s="51"/>
      <c r="E191" s="52">
        <v>-84000000</v>
      </c>
      <c r="F191" s="51"/>
      <c r="G191" s="52">
        <v>-84000000</v>
      </c>
      <c r="H191" s="52">
        <v>-84000000</v>
      </c>
      <c r="I191" s="52">
        <v>-86862500</v>
      </c>
      <c r="J191" s="52">
        <v>34209000</v>
      </c>
      <c r="K191" s="52">
        <v>-215338998</v>
      </c>
      <c r="L191" s="52">
        <v>-70339001</v>
      </c>
      <c r="M191" s="52">
        <v>-19701500</v>
      </c>
      <c r="N191" s="52">
        <v>-19701501</v>
      </c>
      <c r="O191" s="53">
        <v>-19701506</v>
      </c>
    </row>
    <row r="192" spans="1:15" ht="12.6" thickBot="1" x14ac:dyDescent="0.3">
      <c r="A192" s="51">
        <v>2335950103</v>
      </c>
      <c r="B192" s="51" t="s">
        <v>722</v>
      </c>
      <c r="C192" s="55">
        <v>0</v>
      </c>
      <c r="D192" s="55">
        <v>0</v>
      </c>
      <c r="E192" s="51"/>
      <c r="F192" s="51"/>
      <c r="G192" s="51"/>
      <c r="H192" s="51"/>
      <c r="I192" s="51"/>
      <c r="J192" s="51"/>
      <c r="K192" s="51"/>
      <c r="L192" s="51"/>
      <c r="M192" s="51"/>
      <c r="N192" s="51"/>
      <c r="O192" s="54"/>
    </row>
    <row r="193" spans="1:15" ht="12.6" thickBot="1" x14ac:dyDescent="0.3">
      <c r="A193" s="51">
        <v>2335950104</v>
      </c>
      <c r="B193" s="51" t="s">
        <v>524</v>
      </c>
      <c r="C193" s="52">
        <v>-2134838</v>
      </c>
      <c r="D193" s="52">
        <v>-2140318</v>
      </c>
      <c r="E193" s="52">
        <v>91332</v>
      </c>
      <c r="F193" s="55">
        <v>0</v>
      </c>
      <c r="G193" s="52">
        <v>-182664</v>
      </c>
      <c r="H193" s="55">
        <v>0</v>
      </c>
      <c r="I193" s="55">
        <v>0</v>
      </c>
      <c r="J193" s="52">
        <v>96812</v>
      </c>
      <c r="K193" s="52">
        <v>-96812</v>
      </c>
      <c r="L193" s="52">
        <v>56736</v>
      </c>
      <c r="M193" s="52">
        <v>40076</v>
      </c>
      <c r="N193" s="52">
        <v>968119</v>
      </c>
      <c r="O193" s="53">
        <v>-968119</v>
      </c>
    </row>
    <row r="194" spans="1:15" ht="12.6" thickBot="1" x14ac:dyDescent="0.3">
      <c r="A194" s="51">
        <v>2335950105</v>
      </c>
      <c r="B194" s="51" t="s">
        <v>467</v>
      </c>
      <c r="C194" s="52">
        <v>-35437210</v>
      </c>
      <c r="D194" s="52">
        <v>-13617427</v>
      </c>
      <c r="E194" s="52">
        <v>-3276477</v>
      </c>
      <c r="F194" s="52">
        <v>2708228</v>
      </c>
      <c r="G194" s="52">
        <v>-11349530</v>
      </c>
      <c r="H194" s="52">
        <v>-8162828</v>
      </c>
      <c r="I194" s="52">
        <v>-3873383</v>
      </c>
      <c r="J194" s="52">
        <v>1152686</v>
      </c>
      <c r="K194" s="52">
        <v>-722347</v>
      </c>
      <c r="L194" s="52">
        <v>-2394411</v>
      </c>
      <c r="M194" s="52">
        <v>1520140</v>
      </c>
      <c r="N194" s="52">
        <v>4084425</v>
      </c>
      <c r="O194" s="53">
        <v>-1506286</v>
      </c>
    </row>
    <row r="195" spans="1:15" ht="12.6" thickBot="1" x14ac:dyDescent="0.3">
      <c r="A195" s="51">
        <v>2335950106</v>
      </c>
      <c r="B195" s="51" t="s">
        <v>723</v>
      </c>
      <c r="C195" s="55">
        <v>0</v>
      </c>
      <c r="D195" s="51"/>
      <c r="E195" s="51"/>
      <c r="F195" s="51"/>
      <c r="G195" s="51"/>
      <c r="H195" s="51"/>
      <c r="I195" s="51"/>
      <c r="J195" s="55">
        <v>0</v>
      </c>
      <c r="K195" s="55">
        <v>0</v>
      </c>
      <c r="L195" s="51"/>
      <c r="M195" s="51"/>
      <c r="N195" s="51"/>
      <c r="O195" s="54"/>
    </row>
    <row r="196" spans="1:15" ht="12.6" thickBot="1" x14ac:dyDescent="0.3">
      <c r="A196" s="51">
        <v>2335950195</v>
      </c>
      <c r="B196" s="51" t="s">
        <v>167</v>
      </c>
      <c r="C196" s="52">
        <v>-13448361</v>
      </c>
      <c r="D196" s="52">
        <v>856826</v>
      </c>
      <c r="E196" s="52">
        <v>-7982394</v>
      </c>
      <c r="F196" s="52">
        <v>10212381</v>
      </c>
      <c r="G196" s="52">
        <v>-10651854</v>
      </c>
      <c r="H196" s="52">
        <v>-14146284</v>
      </c>
      <c r="I196" s="52">
        <v>181588</v>
      </c>
      <c r="J196" s="52">
        <v>2909621</v>
      </c>
      <c r="K196" s="52">
        <v>2832173</v>
      </c>
      <c r="L196" s="52">
        <v>101964072</v>
      </c>
      <c r="M196" s="52">
        <v>-103222295</v>
      </c>
      <c r="N196" s="52">
        <v>273096</v>
      </c>
      <c r="O196" s="53">
        <v>3324709</v>
      </c>
    </row>
    <row r="197" spans="1:15" ht="12.6" thickBot="1" x14ac:dyDescent="0.3">
      <c r="A197" s="51">
        <v>2335950201</v>
      </c>
      <c r="B197" s="51" t="s">
        <v>725</v>
      </c>
      <c r="C197" s="52">
        <v>1558326</v>
      </c>
      <c r="D197" s="51"/>
      <c r="E197" s="52">
        <v>-1335473</v>
      </c>
      <c r="F197" s="51"/>
      <c r="G197" s="51"/>
      <c r="H197" s="51"/>
      <c r="I197" s="51"/>
      <c r="J197" s="51"/>
      <c r="K197" s="51"/>
      <c r="L197" s="51"/>
      <c r="M197" s="51"/>
      <c r="N197" s="51"/>
      <c r="O197" s="53">
        <v>2893799</v>
      </c>
    </row>
    <row r="198" spans="1:15" ht="12.6" thickBot="1" x14ac:dyDescent="0.3">
      <c r="A198" s="51">
        <v>2365150102</v>
      </c>
      <c r="B198" s="51" t="s">
        <v>741</v>
      </c>
      <c r="C198" s="55">
        <v>0</v>
      </c>
      <c r="D198" s="55">
        <v>0</v>
      </c>
      <c r="E198" s="55">
        <v>0</v>
      </c>
      <c r="F198" s="55">
        <v>0</v>
      </c>
      <c r="G198" s="55">
        <v>0</v>
      </c>
      <c r="H198" s="55">
        <v>0</v>
      </c>
      <c r="I198" s="55">
        <v>0</v>
      </c>
      <c r="J198" s="55">
        <v>0</v>
      </c>
      <c r="K198" s="55">
        <v>0</v>
      </c>
      <c r="L198" s="55">
        <v>0</v>
      </c>
      <c r="M198" s="55">
        <v>0</v>
      </c>
      <c r="N198" s="55">
        <v>0</v>
      </c>
      <c r="O198" s="56">
        <v>0</v>
      </c>
    </row>
    <row r="199" spans="1:15" ht="12.6" thickBot="1" x14ac:dyDescent="0.3">
      <c r="A199" s="51">
        <v>2365150103</v>
      </c>
      <c r="B199" s="51" t="s">
        <v>742</v>
      </c>
      <c r="C199" s="55">
        <v>0</v>
      </c>
      <c r="D199" s="51"/>
      <c r="E199" s="51"/>
      <c r="F199" s="51"/>
      <c r="G199" s="51"/>
      <c r="H199" s="51"/>
      <c r="I199" s="51"/>
      <c r="J199" s="51"/>
      <c r="K199" s="55">
        <v>0</v>
      </c>
      <c r="L199" s="51"/>
      <c r="M199" s="51"/>
      <c r="N199" s="51"/>
      <c r="O199" s="54"/>
    </row>
    <row r="200" spans="1:15" ht="12.6" thickBot="1" x14ac:dyDescent="0.3">
      <c r="A200" s="51">
        <v>2365150104</v>
      </c>
      <c r="B200" s="51" t="s">
        <v>1298</v>
      </c>
      <c r="C200" s="55">
        <v>0</v>
      </c>
      <c r="D200" s="51"/>
      <c r="E200" s="55">
        <v>0</v>
      </c>
      <c r="F200" s="55">
        <v>0</v>
      </c>
      <c r="G200" s="55">
        <v>0</v>
      </c>
      <c r="H200" s="55">
        <v>0</v>
      </c>
      <c r="I200" s="55">
        <v>0</v>
      </c>
      <c r="J200" s="55">
        <v>0</v>
      </c>
      <c r="K200" s="55">
        <v>0</v>
      </c>
      <c r="L200" s="55">
        <v>0</v>
      </c>
      <c r="M200" s="55">
        <v>0</v>
      </c>
      <c r="N200" s="55">
        <v>0</v>
      </c>
      <c r="O200" s="56">
        <v>0</v>
      </c>
    </row>
    <row r="201" spans="1:15" ht="12.6" thickBot="1" x14ac:dyDescent="0.3">
      <c r="A201" s="51">
        <v>2365200101</v>
      </c>
      <c r="B201" s="51" t="s">
        <v>743</v>
      </c>
      <c r="C201" s="55">
        <v>0</v>
      </c>
      <c r="D201" s="51"/>
      <c r="E201" s="51"/>
      <c r="F201" s="51"/>
      <c r="G201" s="55">
        <v>0</v>
      </c>
      <c r="H201" s="51"/>
      <c r="I201" s="51"/>
      <c r="J201" s="55">
        <v>0</v>
      </c>
      <c r="K201" s="55">
        <v>0</v>
      </c>
      <c r="L201" s="51"/>
      <c r="M201" s="51"/>
      <c r="N201" s="51"/>
      <c r="O201" s="54"/>
    </row>
    <row r="202" spans="1:15" ht="12.6" thickBot="1" x14ac:dyDescent="0.3">
      <c r="A202" s="51">
        <v>2365200102</v>
      </c>
      <c r="B202" s="51" t="s">
        <v>744</v>
      </c>
      <c r="C202" s="55">
        <v>0</v>
      </c>
      <c r="D202" s="51"/>
      <c r="E202" s="51"/>
      <c r="F202" s="51"/>
      <c r="G202" s="51"/>
      <c r="H202" s="51"/>
      <c r="I202" s="51"/>
      <c r="J202" s="51"/>
      <c r="K202" s="51"/>
      <c r="L202" s="51"/>
      <c r="M202" s="51"/>
      <c r="N202" s="55">
        <v>0</v>
      </c>
      <c r="O202" s="56">
        <v>0</v>
      </c>
    </row>
    <row r="203" spans="1:15" ht="12.6" thickBot="1" x14ac:dyDescent="0.3">
      <c r="A203" s="51">
        <v>2365250101</v>
      </c>
      <c r="B203" s="51" t="s">
        <v>746</v>
      </c>
      <c r="C203" s="55">
        <v>0</v>
      </c>
      <c r="D203" s="55">
        <v>0</v>
      </c>
      <c r="E203" s="55">
        <v>0</v>
      </c>
      <c r="F203" s="55">
        <v>0</v>
      </c>
      <c r="G203" s="55">
        <v>0</v>
      </c>
      <c r="H203" s="55">
        <v>0</v>
      </c>
      <c r="I203" s="55">
        <v>0</v>
      </c>
      <c r="J203" s="55">
        <v>0</v>
      </c>
      <c r="K203" s="55">
        <v>0</v>
      </c>
      <c r="L203" s="55">
        <v>0</v>
      </c>
      <c r="M203" s="55">
        <v>0</v>
      </c>
      <c r="N203" s="55">
        <v>0</v>
      </c>
      <c r="O203" s="56">
        <v>0</v>
      </c>
    </row>
    <row r="204" spans="1:15" ht="12.6" thickBot="1" x14ac:dyDescent="0.3">
      <c r="A204" s="51">
        <v>2365250102</v>
      </c>
      <c r="B204" s="51" t="s">
        <v>747</v>
      </c>
      <c r="C204" s="55">
        <v>0</v>
      </c>
      <c r="D204" s="55">
        <v>0</v>
      </c>
      <c r="E204" s="55">
        <v>0</v>
      </c>
      <c r="F204" s="51"/>
      <c r="G204" s="51"/>
      <c r="H204" s="55">
        <v>0</v>
      </c>
      <c r="I204" s="51"/>
      <c r="J204" s="51"/>
      <c r="K204" s="51"/>
      <c r="L204" s="51"/>
      <c r="M204" s="51"/>
      <c r="N204" s="51"/>
      <c r="O204" s="54"/>
    </row>
    <row r="205" spans="1:15" ht="12.6" thickBot="1" x14ac:dyDescent="0.3">
      <c r="A205" s="51">
        <v>2365250103</v>
      </c>
      <c r="B205" s="51" t="s">
        <v>748</v>
      </c>
      <c r="C205" s="55">
        <v>0</v>
      </c>
      <c r="D205" s="55">
        <v>0</v>
      </c>
      <c r="E205" s="55">
        <v>0</v>
      </c>
      <c r="F205" s="55">
        <v>0</v>
      </c>
      <c r="G205" s="55">
        <v>0</v>
      </c>
      <c r="H205" s="55">
        <v>0</v>
      </c>
      <c r="I205" s="55">
        <v>0</v>
      </c>
      <c r="J205" s="55">
        <v>0</v>
      </c>
      <c r="K205" s="55">
        <v>0</v>
      </c>
      <c r="L205" s="55">
        <v>0</v>
      </c>
      <c r="M205" s="55">
        <v>0</v>
      </c>
      <c r="N205" s="55">
        <v>0</v>
      </c>
      <c r="O205" s="56">
        <v>0</v>
      </c>
    </row>
    <row r="206" spans="1:15" ht="12.6" thickBot="1" x14ac:dyDescent="0.3">
      <c r="A206" s="51">
        <v>2365250109</v>
      </c>
      <c r="B206" s="51" t="s">
        <v>754</v>
      </c>
      <c r="C206" s="55">
        <v>0</v>
      </c>
      <c r="D206" s="55">
        <v>0</v>
      </c>
      <c r="E206" s="55">
        <v>0</v>
      </c>
      <c r="F206" s="55">
        <v>0</v>
      </c>
      <c r="G206" s="55">
        <v>0</v>
      </c>
      <c r="H206" s="55">
        <v>0</v>
      </c>
      <c r="I206" s="55">
        <v>0</v>
      </c>
      <c r="J206" s="55">
        <v>0</v>
      </c>
      <c r="K206" s="51"/>
      <c r="L206" s="51"/>
      <c r="M206" s="51"/>
      <c r="N206" s="51"/>
      <c r="O206" s="54"/>
    </row>
    <row r="207" spans="1:15" ht="12.6" thickBot="1" x14ac:dyDescent="0.3">
      <c r="A207" s="51">
        <v>2365300101</v>
      </c>
      <c r="B207" s="51" t="s">
        <v>756</v>
      </c>
      <c r="C207" s="55">
        <v>0</v>
      </c>
      <c r="D207" s="55">
        <v>0</v>
      </c>
      <c r="E207" s="55">
        <v>0</v>
      </c>
      <c r="F207" s="55">
        <v>0</v>
      </c>
      <c r="G207" s="55">
        <v>0</v>
      </c>
      <c r="H207" s="55">
        <v>0</v>
      </c>
      <c r="I207" s="55">
        <v>0</v>
      </c>
      <c r="J207" s="55">
        <v>0</v>
      </c>
      <c r="K207" s="55">
        <v>0</v>
      </c>
      <c r="L207" s="55">
        <v>0</v>
      </c>
      <c r="M207" s="55">
        <v>0</v>
      </c>
      <c r="N207" s="55">
        <v>0</v>
      </c>
      <c r="O207" s="56">
        <v>0</v>
      </c>
    </row>
    <row r="208" spans="1:15" ht="12.6" thickBot="1" x14ac:dyDescent="0.3">
      <c r="A208" s="51">
        <v>2365350101</v>
      </c>
      <c r="B208" s="51" t="s">
        <v>133</v>
      </c>
      <c r="C208" s="55">
        <v>-0.05</v>
      </c>
      <c r="D208" s="55">
        <v>0</v>
      </c>
      <c r="E208" s="55">
        <v>-0.05</v>
      </c>
      <c r="F208" s="55">
        <v>0</v>
      </c>
      <c r="G208" s="55">
        <v>0</v>
      </c>
      <c r="H208" s="55">
        <v>0</v>
      </c>
      <c r="I208" s="55">
        <v>0</v>
      </c>
      <c r="J208" s="55">
        <v>-409.57</v>
      </c>
      <c r="K208" s="55">
        <v>-413.21</v>
      </c>
      <c r="L208" s="55">
        <v>-416.92</v>
      </c>
      <c r="M208" s="55">
        <v>-420.63</v>
      </c>
      <c r="N208" s="55">
        <v>-424.34</v>
      </c>
      <c r="O208" s="53">
        <v>2084.67</v>
      </c>
    </row>
    <row r="209" spans="1:15" ht="12.6" thickBot="1" x14ac:dyDescent="0.3">
      <c r="A209" s="51">
        <v>2365400101</v>
      </c>
      <c r="B209" s="51" t="s">
        <v>761</v>
      </c>
      <c r="C209" s="55">
        <v>0</v>
      </c>
      <c r="D209" s="55">
        <v>0</v>
      </c>
      <c r="E209" s="55">
        <v>0</v>
      </c>
      <c r="F209" s="55">
        <v>0</v>
      </c>
      <c r="G209" s="55">
        <v>0</v>
      </c>
      <c r="H209" s="55">
        <v>0</v>
      </c>
      <c r="I209" s="55">
        <v>0</v>
      </c>
      <c r="J209" s="55">
        <v>0</v>
      </c>
      <c r="K209" s="55">
        <v>0</v>
      </c>
      <c r="L209" s="55">
        <v>0</v>
      </c>
      <c r="M209" s="55">
        <v>0</v>
      </c>
      <c r="N209" s="55">
        <v>0</v>
      </c>
      <c r="O209" s="56">
        <v>0</v>
      </c>
    </row>
    <row r="210" spans="1:15" ht="12.6" thickBot="1" x14ac:dyDescent="0.3">
      <c r="A210" s="51">
        <v>2365400102</v>
      </c>
      <c r="B210" s="51" t="s">
        <v>762</v>
      </c>
      <c r="C210" s="55">
        <v>0</v>
      </c>
      <c r="D210" s="51"/>
      <c r="E210" s="51"/>
      <c r="F210" s="55">
        <v>0</v>
      </c>
      <c r="G210" s="51"/>
      <c r="H210" s="55">
        <v>0</v>
      </c>
      <c r="I210" s="51"/>
      <c r="J210" s="55">
        <v>0</v>
      </c>
      <c r="K210" s="55">
        <v>0</v>
      </c>
      <c r="L210" s="55">
        <v>0</v>
      </c>
      <c r="M210" s="55">
        <v>0</v>
      </c>
      <c r="N210" s="55">
        <v>0</v>
      </c>
      <c r="O210" s="56">
        <v>0</v>
      </c>
    </row>
    <row r="211" spans="1:15" ht="12.6" thickBot="1" x14ac:dyDescent="0.3">
      <c r="A211" s="51">
        <v>2365400103</v>
      </c>
      <c r="B211" s="51" t="s">
        <v>763</v>
      </c>
      <c r="C211" s="55">
        <v>0</v>
      </c>
      <c r="D211" s="55">
        <v>0</v>
      </c>
      <c r="E211" s="55">
        <v>0</v>
      </c>
      <c r="F211" s="55">
        <v>0</v>
      </c>
      <c r="G211" s="51"/>
      <c r="H211" s="55">
        <v>0</v>
      </c>
      <c r="I211" s="51"/>
      <c r="J211" s="55">
        <v>0</v>
      </c>
      <c r="K211" s="55">
        <v>0</v>
      </c>
      <c r="L211" s="51"/>
      <c r="M211" s="55">
        <v>0</v>
      </c>
      <c r="N211" s="55">
        <v>0</v>
      </c>
      <c r="O211" s="56">
        <v>0</v>
      </c>
    </row>
    <row r="212" spans="1:15" ht="12.6" thickBot="1" x14ac:dyDescent="0.3">
      <c r="A212" s="51">
        <v>2365400104</v>
      </c>
      <c r="B212" s="51" t="s">
        <v>764</v>
      </c>
      <c r="C212" s="55">
        <v>0</v>
      </c>
      <c r="D212" s="55">
        <v>0</v>
      </c>
      <c r="E212" s="55">
        <v>0</v>
      </c>
      <c r="F212" s="55">
        <v>0</v>
      </c>
      <c r="G212" s="51"/>
      <c r="H212" s="55">
        <v>0</v>
      </c>
      <c r="I212" s="55">
        <v>0</v>
      </c>
      <c r="J212" s="55">
        <v>0</v>
      </c>
      <c r="K212" s="55">
        <v>0</v>
      </c>
      <c r="L212" s="55">
        <v>0</v>
      </c>
      <c r="M212" s="55">
        <v>0</v>
      </c>
      <c r="N212" s="55">
        <v>0</v>
      </c>
      <c r="O212" s="56">
        <v>0</v>
      </c>
    </row>
    <row r="213" spans="1:15" ht="12.6" thickBot="1" x14ac:dyDescent="0.3">
      <c r="A213" s="51">
        <v>2365700101</v>
      </c>
      <c r="B213" s="51" t="s">
        <v>772</v>
      </c>
      <c r="C213" s="52">
        <v>-2086501</v>
      </c>
      <c r="D213" s="51"/>
      <c r="E213" s="51"/>
      <c r="F213" s="51"/>
      <c r="G213" s="51"/>
      <c r="H213" s="51"/>
      <c r="I213" s="52">
        <v>3787500</v>
      </c>
      <c r="J213" s="52">
        <v>-3787500</v>
      </c>
      <c r="K213" s="52">
        <v>-2862501</v>
      </c>
      <c r="L213" s="52">
        <v>776000</v>
      </c>
      <c r="M213" s="51"/>
      <c r="N213" s="51"/>
      <c r="O213" s="54"/>
    </row>
    <row r="214" spans="1:15" ht="12.6" thickBot="1" x14ac:dyDescent="0.3">
      <c r="A214" s="51">
        <v>2365750101</v>
      </c>
      <c r="B214" s="51" t="s">
        <v>775</v>
      </c>
      <c r="C214" s="55">
        <v>0</v>
      </c>
      <c r="D214" s="55">
        <v>0</v>
      </c>
      <c r="E214" s="55">
        <v>0</v>
      </c>
      <c r="F214" s="55">
        <v>0</v>
      </c>
      <c r="G214" s="55">
        <v>0</v>
      </c>
      <c r="H214" s="55">
        <v>0</v>
      </c>
      <c r="I214" s="55">
        <v>0</v>
      </c>
      <c r="J214" s="55">
        <v>0</v>
      </c>
      <c r="K214" s="55">
        <v>0</v>
      </c>
      <c r="L214" s="55">
        <v>0</v>
      </c>
      <c r="M214" s="55">
        <v>0</v>
      </c>
      <c r="N214" s="55">
        <v>0</v>
      </c>
      <c r="O214" s="56">
        <v>0</v>
      </c>
    </row>
    <row r="215" spans="1:15" ht="12.6" thickBot="1" x14ac:dyDescent="0.3">
      <c r="A215" s="51">
        <v>2367010101</v>
      </c>
      <c r="B215" s="51" t="s">
        <v>780</v>
      </c>
      <c r="C215" s="55">
        <v>0</v>
      </c>
      <c r="D215" s="55">
        <v>0</v>
      </c>
      <c r="E215" s="55">
        <v>0</v>
      </c>
      <c r="F215" s="55">
        <v>0</v>
      </c>
      <c r="G215" s="51"/>
      <c r="H215" s="55">
        <v>0</v>
      </c>
      <c r="I215" s="55">
        <v>0</v>
      </c>
      <c r="J215" s="55">
        <v>0</v>
      </c>
      <c r="K215" s="55">
        <v>0</v>
      </c>
      <c r="L215" s="55">
        <v>0</v>
      </c>
      <c r="M215" s="55">
        <v>0</v>
      </c>
      <c r="N215" s="55">
        <v>0</v>
      </c>
      <c r="O215" s="56">
        <v>0</v>
      </c>
    </row>
    <row r="216" spans="1:15" ht="12.6" thickBot="1" x14ac:dyDescent="0.3">
      <c r="A216" s="51">
        <v>2367010102</v>
      </c>
      <c r="B216" s="51" t="s">
        <v>781</v>
      </c>
      <c r="C216" s="55">
        <v>0</v>
      </c>
      <c r="D216" s="55">
        <v>0</v>
      </c>
      <c r="E216" s="55">
        <v>0</v>
      </c>
      <c r="F216" s="55">
        <v>0</v>
      </c>
      <c r="G216" s="55">
        <v>0</v>
      </c>
      <c r="H216" s="55">
        <v>0</v>
      </c>
      <c r="I216" s="55">
        <v>0</v>
      </c>
      <c r="J216" s="55">
        <v>0</v>
      </c>
      <c r="K216" s="55">
        <v>0</v>
      </c>
      <c r="L216" s="55">
        <v>0</v>
      </c>
      <c r="M216" s="55">
        <v>0</v>
      </c>
      <c r="N216" s="55">
        <v>0</v>
      </c>
      <c r="O216" s="56">
        <v>0</v>
      </c>
    </row>
    <row r="217" spans="1:15" ht="12.6" thickBot="1" x14ac:dyDescent="0.3">
      <c r="A217" s="51">
        <v>2368010101</v>
      </c>
      <c r="B217" s="51" t="s">
        <v>786</v>
      </c>
      <c r="C217" s="52">
        <v>-39189</v>
      </c>
      <c r="D217" s="55">
        <v>0</v>
      </c>
      <c r="E217" s="55">
        <v>0</v>
      </c>
      <c r="F217" s="52">
        <v>853012</v>
      </c>
      <c r="G217" s="52">
        <v>-853012</v>
      </c>
      <c r="H217" s="52">
        <v>251202</v>
      </c>
      <c r="I217" s="52">
        <v>-251203</v>
      </c>
      <c r="J217" s="52">
        <v>213199</v>
      </c>
      <c r="K217" s="52">
        <v>-213199</v>
      </c>
      <c r="L217" s="52">
        <v>1346132</v>
      </c>
      <c r="M217" s="52">
        <v>-1385320</v>
      </c>
      <c r="N217" s="52">
        <v>1229316</v>
      </c>
      <c r="O217" s="53">
        <v>-1229316</v>
      </c>
    </row>
    <row r="218" spans="1:15" ht="12.6" thickBot="1" x14ac:dyDescent="0.3">
      <c r="A218" s="51">
        <v>2368010102</v>
      </c>
      <c r="B218" s="51" t="s">
        <v>787</v>
      </c>
      <c r="C218" s="55">
        <v>1</v>
      </c>
      <c r="D218" s="55">
        <v>0</v>
      </c>
      <c r="E218" s="55">
        <v>1</v>
      </c>
      <c r="F218" s="52">
        <v>121855</v>
      </c>
      <c r="G218" s="52">
        <v>-121855</v>
      </c>
      <c r="H218" s="52">
        <v>80834</v>
      </c>
      <c r="I218" s="52">
        <v>-80834</v>
      </c>
      <c r="J218" s="52">
        <v>256482</v>
      </c>
      <c r="K218" s="52">
        <v>-256482</v>
      </c>
      <c r="L218" s="52">
        <v>115632</v>
      </c>
      <c r="M218" s="52">
        <v>-115632</v>
      </c>
      <c r="N218" s="52">
        <v>142486</v>
      </c>
      <c r="O218" s="53">
        <v>-142486</v>
      </c>
    </row>
    <row r="219" spans="1:15" ht="12.6" thickBot="1" x14ac:dyDescent="0.3">
      <c r="A219" s="51">
        <v>2368010104</v>
      </c>
      <c r="B219" s="51" t="s">
        <v>789</v>
      </c>
      <c r="C219" s="55">
        <v>1</v>
      </c>
      <c r="D219" s="55">
        <v>0</v>
      </c>
      <c r="E219" s="55">
        <v>0</v>
      </c>
      <c r="F219" s="52">
        <v>38675</v>
      </c>
      <c r="G219" s="52">
        <v>-38675</v>
      </c>
      <c r="H219" s="52">
        <v>138015</v>
      </c>
      <c r="I219" s="52">
        <v>-138015</v>
      </c>
      <c r="J219" s="52">
        <v>29447</v>
      </c>
      <c r="K219" s="52">
        <v>-29447</v>
      </c>
      <c r="L219" s="52">
        <v>7625</v>
      </c>
      <c r="M219" s="52">
        <v>-7625</v>
      </c>
      <c r="N219" s="52">
        <v>79872</v>
      </c>
      <c r="O219" s="53">
        <v>-79871</v>
      </c>
    </row>
    <row r="220" spans="1:15" ht="12.6" thickBot="1" x14ac:dyDescent="0.3">
      <c r="A220" s="51">
        <v>2368010105</v>
      </c>
      <c r="B220" s="51" t="s">
        <v>790</v>
      </c>
      <c r="C220" s="55">
        <v>1</v>
      </c>
      <c r="D220" s="55">
        <v>0</v>
      </c>
      <c r="E220" s="55">
        <v>0</v>
      </c>
      <c r="F220" s="52">
        <v>43070</v>
      </c>
      <c r="G220" s="52">
        <v>-43070</v>
      </c>
      <c r="H220" s="52">
        <v>98916</v>
      </c>
      <c r="I220" s="52">
        <v>-98915</v>
      </c>
      <c r="J220" s="52">
        <v>33130</v>
      </c>
      <c r="K220" s="52">
        <v>-33130</v>
      </c>
      <c r="L220" s="51"/>
      <c r="M220" s="55">
        <v>0</v>
      </c>
      <c r="N220" s="55">
        <v>700</v>
      </c>
      <c r="O220" s="56">
        <v>-700</v>
      </c>
    </row>
    <row r="221" spans="1:15" ht="12.6" thickBot="1" x14ac:dyDescent="0.3">
      <c r="A221" s="51">
        <v>2368010201</v>
      </c>
      <c r="B221" s="51" t="s">
        <v>793</v>
      </c>
      <c r="C221" s="55">
        <v>-1</v>
      </c>
      <c r="D221" s="55">
        <v>0</v>
      </c>
      <c r="E221" s="55">
        <v>0</v>
      </c>
      <c r="F221" s="52">
        <v>40780</v>
      </c>
      <c r="G221" s="52">
        <v>-40782</v>
      </c>
      <c r="H221" s="52">
        <v>30824</v>
      </c>
      <c r="I221" s="52">
        <v>-30823</v>
      </c>
      <c r="J221" s="52">
        <v>27323</v>
      </c>
      <c r="K221" s="52">
        <v>-27323</v>
      </c>
      <c r="L221" s="52">
        <v>108264</v>
      </c>
      <c r="M221" s="52">
        <v>-108264</v>
      </c>
      <c r="N221" s="52">
        <v>174019</v>
      </c>
      <c r="O221" s="53">
        <v>-174019</v>
      </c>
    </row>
    <row r="222" spans="1:15" ht="12.6" thickBot="1" x14ac:dyDescent="0.3">
      <c r="A222" s="51">
        <v>2368010602</v>
      </c>
      <c r="B222" s="51" t="s">
        <v>1377</v>
      </c>
      <c r="C222" s="55">
        <v>-1</v>
      </c>
      <c r="D222" s="51"/>
      <c r="E222" s="51"/>
      <c r="F222" s="51"/>
      <c r="G222" s="51"/>
      <c r="H222" s="51"/>
      <c r="I222" s="51"/>
      <c r="J222" s="51"/>
      <c r="K222" s="51"/>
      <c r="L222" s="52">
        <v>170040</v>
      </c>
      <c r="M222" s="52">
        <v>-170041</v>
      </c>
      <c r="N222" s="52">
        <v>206787</v>
      </c>
      <c r="O222" s="53">
        <v>-206787</v>
      </c>
    </row>
    <row r="223" spans="1:15" ht="12.6" thickBot="1" x14ac:dyDescent="0.3">
      <c r="A223" s="51">
        <v>2368010604</v>
      </c>
      <c r="B223" s="51" t="s">
        <v>1378</v>
      </c>
      <c r="C223" s="55">
        <v>0</v>
      </c>
      <c r="D223" s="51"/>
      <c r="E223" s="51"/>
      <c r="F223" s="51"/>
      <c r="G223" s="51"/>
      <c r="H223" s="51"/>
      <c r="I223" s="51"/>
      <c r="J223" s="51"/>
      <c r="K223" s="51"/>
      <c r="L223" s="52">
        <v>2000</v>
      </c>
      <c r="M223" s="52">
        <v>-2000</v>
      </c>
      <c r="N223" s="51"/>
      <c r="O223" s="56">
        <v>0</v>
      </c>
    </row>
    <row r="224" spans="1:15" ht="12.6" thickBot="1" x14ac:dyDescent="0.3">
      <c r="A224" s="51">
        <v>2368010607</v>
      </c>
      <c r="B224" s="51" t="s">
        <v>1379</v>
      </c>
      <c r="C224" s="55">
        <v>-1</v>
      </c>
      <c r="D224" s="51"/>
      <c r="E224" s="51"/>
      <c r="F224" s="51"/>
      <c r="G224" s="51"/>
      <c r="H224" s="51"/>
      <c r="I224" s="51"/>
      <c r="J224" s="51"/>
      <c r="K224" s="51"/>
      <c r="L224" s="52">
        <v>257343</v>
      </c>
      <c r="M224" s="52">
        <v>-257344</v>
      </c>
      <c r="N224" s="52">
        <v>306961</v>
      </c>
      <c r="O224" s="53">
        <v>-306961</v>
      </c>
    </row>
    <row r="225" spans="1:15" ht="12.6" thickBot="1" x14ac:dyDescent="0.3">
      <c r="A225" s="51">
        <v>2805050101</v>
      </c>
      <c r="B225" s="51" t="s">
        <v>864</v>
      </c>
      <c r="C225" s="52">
        <v>1622160862</v>
      </c>
      <c r="D225" s="52">
        <v>357742634</v>
      </c>
      <c r="E225" s="52">
        <v>266000000</v>
      </c>
      <c r="F225" s="52">
        <v>86503250</v>
      </c>
      <c r="G225" s="52">
        <v>25478923</v>
      </c>
      <c r="H225" s="52">
        <v>37505282</v>
      </c>
      <c r="I225" s="52">
        <v>47573688</v>
      </c>
      <c r="J225" s="52">
        <v>-78523468</v>
      </c>
      <c r="K225" s="52">
        <v>237695806</v>
      </c>
      <c r="L225" s="52">
        <v>148846639</v>
      </c>
      <c r="M225" s="52">
        <v>286856801</v>
      </c>
      <c r="N225" s="52">
        <v>109595734</v>
      </c>
      <c r="O225" s="53">
        <v>96885573</v>
      </c>
    </row>
    <row r="226" spans="1:15" ht="12.6" thickBot="1" x14ac:dyDescent="0.3">
      <c r="A226" s="51">
        <v>2805050105</v>
      </c>
      <c r="B226" s="51" t="s">
        <v>867</v>
      </c>
      <c r="C226" s="52">
        <v>940013</v>
      </c>
      <c r="D226" s="51"/>
      <c r="E226" s="51"/>
      <c r="F226" s="51"/>
      <c r="G226" s="51"/>
      <c r="H226" s="51"/>
      <c r="I226" s="51"/>
      <c r="J226" s="51"/>
      <c r="K226" s="52">
        <v>503511</v>
      </c>
      <c r="L226" s="51"/>
      <c r="M226" s="51"/>
      <c r="N226" s="51"/>
      <c r="O226" s="53">
        <v>436502</v>
      </c>
    </row>
    <row r="227" spans="1:15" ht="12.6" thickBot="1" x14ac:dyDescent="0.3">
      <c r="A227" s="51">
        <v>2805050106</v>
      </c>
      <c r="B227" s="51" t="s">
        <v>857</v>
      </c>
      <c r="C227" s="52">
        <v>2194657</v>
      </c>
      <c r="D227" s="51"/>
      <c r="E227" s="51"/>
      <c r="F227" s="51"/>
      <c r="G227" s="51"/>
      <c r="H227" s="51"/>
      <c r="I227" s="51"/>
      <c r="J227" s="51"/>
      <c r="K227" s="51"/>
      <c r="L227" s="52">
        <v>43165</v>
      </c>
      <c r="M227" s="51"/>
      <c r="N227" s="52">
        <v>2151492</v>
      </c>
      <c r="O227" s="56">
        <v>0</v>
      </c>
    </row>
    <row r="228" spans="1:15" ht="12.6" thickBot="1" x14ac:dyDescent="0.3">
      <c r="A228" s="51">
        <v>2805950101</v>
      </c>
      <c r="B228" s="51" t="s">
        <v>873</v>
      </c>
      <c r="C228" s="55">
        <v>0</v>
      </c>
      <c r="D228" s="51"/>
      <c r="E228" s="51"/>
      <c r="F228" s="51"/>
      <c r="G228" s="51"/>
      <c r="H228" s="51"/>
      <c r="I228" s="51"/>
      <c r="J228" s="51"/>
      <c r="K228" s="51"/>
      <c r="L228" s="52">
        <v>3000000</v>
      </c>
      <c r="M228" s="52">
        <v>-3000000</v>
      </c>
      <c r="N228" s="51"/>
      <c r="O228" s="54"/>
    </row>
    <row r="229" spans="1:15" ht="12.6" thickBot="1" x14ac:dyDescent="0.3">
      <c r="A229" s="51">
        <v>2805990101</v>
      </c>
      <c r="B229" s="51" t="s">
        <v>874</v>
      </c>
      <c r="C229" s="52">
        <v>3312767023</v>
      </c>
      <c r="D229" s="52">
        <v>355116282</v>
      </c>
      <c r="E229" s="52">
        <v>414976394</v>
      </c>
      <c r="F229" s="52">
        <v>214560113</v>
      </c>
      <c r="G229" s="52">
        <v>57942880</v>
      </c>
      <c r="H229" s="52">
        <v>23746831</v>
      </c>
      <c r="I229" s="52">
        <v>382926081</v>
      </c>
      <c r="J229" s="52">
        <v>-140288187</v>
      </c>
      <c r="K229" s="52">
        <v>344399827</v>
      </c>
      <c r="L229" s="52">
        <v>526968692</v>
      </c>
      <c r="M229" s="52">
        <v>172652099</v>
      </c>
      <c r="N229" s="52">
        <v>669085193</v>
      </c>
      <c r="O229" s="53">
        <v>290680818</v>
      </c>
    </row>
    <row r="230" spans="1:15" ht="12.6" thickBot="1" x14ac:dyDescent="0.3">
      <c r="A230" s="51">
        <v>2805990104</v>
      </c>
      <c r="B230" s="51" t="s">
        <v>876</v>
      </c>
      <c r="C230" s="52">
        <v>2315064</v>
      </c>
      <c r="D230" s="51"/>
      <c r="E230" s="51"/>
      <c r="F230" s="51"/>
      <c r="G230" s="51"/>
      <c r="H230" s="51"/>
      <c r="I230" s="51"/>
      <c r="J230" s="51"/>
      <c r="K230" s="51"/>
      <c r="L230" s="51"/>
      <c r="M230" s="51"/>
      <c r="N230" s="51"/>
      <c r="O230" s="53">
        <v>2315064</v>
      </c>
    </row>
    <row r="231" spans="1:15" ht="12.6" thickBot="1" x14ac:dyDescent="0.3">
      <c r="A231" s="51">
        <v>2805990105</v>
      </c>
      <c r="B231" s="51" t="s">
        <v>1303</v>
      </c>
      <c r="C231" s="52">
        <v>1637193098</v>
      </c>
      <c r="D231" s="51"/>
      <c r="E231" s="51"/>
      <c r="F231" s="51"/>
      <c r="G231" s="51"/>
      <c r="H231" s="51"/>
      <c r="I231" s="51"/>
      <c r="J231" s="52">
        <v>281128855</v>
      </c>
      <c r="K231" s="51"/>
      <c r="L231" s="52">
        <v>34560209</v>
      </c>
      <c r="M231" s="51"/>
      <c r="N231" s="51"/>
      <c r="O231" s="53">
        <v>1321504034</v>
      </c>
    </row>
    <row r="232" spans="1:15" ht="12.6" thickBot="1" x14ac:dyDescent="0.3">
      <c r="A232" s="51">
        <v>2810200101</v>
      </c>
      <c r="B232" s="51" t="s">
        <v>879</v>
      </c>
      <c r="C232" s="52">
        <v>-1976677367</v>
      </c>
      <c r="D232" s="51"/>
      <c r="E232" s="51"/>
      <c r="F232" s="52">
        <v>1300000000</v>
      </c>
      <c r="G232" s="51"/>
      <c r="H232" s="51"/>
      <c r="I232" s="52">
        <v>-4025677367</v>
      </c>
      <c r="J232" s="51"/>
      <c r="K232" s="51"/>
      <c r="L232" s="55">
        <v>0</v>
      </c>
      <c r="M232" s="52">
        <v>410000000</v>
      </c>
      <c r="N232" s="52">
        <v>90000000</v>
      </c>
      <c r="O232" s="53">
        <v>249000000</v>
      </c>
    </row>
    <row r="233" spans="1:15" ht="12.6" thickBot="1" x14ac:dyDescent="0.3">
      <c r="A233" s="51">
        <v>2815100101</v>
      </c>
      <c r="B233" s="51" t="s">
        <v>885</v>
      </c>
      <c r="C233" s="52">
        <v>-10715990</v>
      </c>
      <c r="D233" s="51"/>
      <c r="E233" s="51"/>
      <c r="F233" s="51"/>
      <c r="G233" s="51"/>
      <c r="H233" s="51"/>
      <c r="I233" s="51"/>
      <c r="J233" s="51"/>
      <c r="K233" s="51"/>
      <c r="L233" s="52">
        <v>-10715990</v>
      </c>
      <c r="M233" s="51"/>
      <c r="N233" s="51"/>
      <c r="O233" s="54"/>
    </row>
    <row r="234" spans="1:15" ht="12.6" thickBot="1" x14ac:dyDescent="0.3">
      <c r="A234" s="51">
        <v>2825050101</v>
      </c>
      <c r="B234" s="51" t="s">
        <v>888</v>
      </c>
      <c r="C234" s="52">
        <v>76269093</v>
      </c>
      <c r="D234" s="52">
        <v>4178142</v>
      </c>
      <c r="E234" s="52">
        <v>9526102</v>
      </c>
      <c r="F234" s="52">
        <v>902572</v>
      </c>
      <c r="G234" s="52">
        <v>-7573000</v>
      </c>
      <c r="H234" s="52">
        <v>4726685</v>
      </c>
      <c r="I234" s="52">
        <v>4700205</v>
      </c>
      <c r="J234" s="52">
        <v>4983595</v>
      </c>
      <c r="K234" s="52">
        <v>9586795</v>
      </c>
      <c r="L234" s="52">
        <v>26986305</v>
      </c>
      <c r="M234" s="52">
        <v>21731957</v>
      </c>
      <c r="N234" s="52">
        <v>21905887</v>
      </c>
      <c r="O234" s="53">
        <v>-25386152</v>
      </c>
    </row>
    <row r="235" spans="1:15" ht="12.6" thickBot="1" x14ac:dyDescent="0.3">
      <c r="A235" s="51">
        <v>4130100104</v>
      </c>
      <c r="B235" s="51" t="s">
        <v>938</v>
      </c>
      <c r="C235" s="55">
        <v>0</v>
      </c>
      <c r="D235" s="51"/>
      <c r="E235" s="51"/>
      <c r="F235" s="51"/>
      <c r="G235" s="52">
        <v>44868596.799999997</v>
      </c>
      <c r="H235" s="52">
        <v>9952120.3300000001</v>
      </c>
      <c r="I235" s="51"/>
      <c r="J235" s="51"/>
      <c r="K235" s="51"/>
      <c r="L235" s="52">
        <v>5000000</v>
      </c>
      <c r="M235" s="52">
        <v>10000000</v>
      </c>
      <c r="N235" s="52">
        <v>-69820717.129999995</v>
      </c>
      <c r="O235" s="54"/>
    </row>
    <row r="236" spans="1:15" ht="12.6" thickBot="1" x14ac:dyDescent="0.3">
      <c r="A236" s="51">
        <v>4130959901</v>
      </c>
      <c r="B236" s="51" t="s">
        <v>953</v>
      </c>
      <c r="C236" s="52">
        <v>4983267.3</v>
      </c>
      <c r="D236" s="51"/>
      <c r="E236" s="52">
        <v>2761543.43</v>
      </c>
      <c r="F236" s="52">
        <v>2811287.19</v>
      </c>
      <c r="G236" s="52">
        <v>2692663.69</v>
      </c>
      <c r="H236" s="52">
        <v>-10603279.52</v>
      </c>
      <c r="I236" s="52">
        <v>12640161.199999999</v>
      </c>
      <c r="J236" s="52">
        <v>1212771.73</v>
      </c>
      <c r="K236" s="52">
        <v>2111779.4500000002</v>
      </c>
      <c r="L236" s="52">
        <v>1223429.99</v>
      </c>
      <c r="M236" s="52">
        <v>1792813.05</v>
      </c>
      <c r="N236" s="52">
        <v>216596.45</v>
      </c>
      <c r="O236" s="53">
        <v>-11876499.359999999</v>
      </c>
    </row>
    <row r="237" spans="1:15" ht="12.6" thickBot="1" x14ac:dyDescent="0.3">
      <c r="A237" s="51">
        <v>4130959902</v>
      </c>
      <c r="B237" s="51" t="s">
        <v>954</v>
      </c>
      <c r="C237" s="52">
        <v>103098511.33</v>
      </c>
      <c r="D237" s="51"/>
      <c r="E237" s="52">
        <v>6132.47</v>
      </c>
      <c r="F237" s="52">
        <v>4555.7299999999996</v>
      </c>
      <c r="G237" s="52">
        <v>39400.11</v>
      </c>
      <c r="H237" s="52">
        <v>67602.3</v>
      </c>
      <c r="I237" s="52">
        <v>5309.78</v>
      </c>
      <c r="J237" s="52">
        <v>200192.93</v>
      </c>
      <c r="K237" s="52">
        <v>44131.14</v>
      </c>
      <c r="L237" s="52">
        <v>12540.68</v>
      </c>
      <c r="M237" s="52">
        <v>441704.71</v>
      </c>
      <c r="N237" s="52">
        <v>69818224.560000002</v>
      </c>
      <c r="O237" s="53">
        <v>32458716.920000002</v>
      </c>
    </row>
    <row r="238" spans="1:15" ht="12.6" thickBot="1" x14ac:dyDescent="0.3">
      <c r="A238" s="51">
        <v>4175300104</v>
      </c>
      <c r="B238" s="51" t="s">
        <v>938</v>
      </c>
      <c r="C238" s="52">
        <v>-741741.46</v>
      </c>
      <c r="D238" s="51"/>
      <c r="E238" s="51"/>
      <c r="F238" s="51"/>
      <c r="G238" s="51"/>
      <c r="H238" s="51"/>
      <c r="I238" s="51"/>
      <c r="J238" s="51"/>
      <c r="K238" s="51"/>
      <c r="L238" s="51"/>
      <c r="M238" s="51"/>
      <c r="N238" s="51"/>
      <c r="O238" s="53">
        <v>-741741.46</v>
      </c>
    </row>
    <row r="239" spans="1:15" ht="12.6" thickBot="1" x14ac:dyDescent="0.3">
      <c r="A239" s="51">
        <v>4210050101</v>
      </c>
      <c r="B239" s="51" t="s">
        <v>131</v>
      </c>
      <c r="C239" s="55">
        <v>0</v>
      </c>
      <c r="D239" s="52">
        <v>104585.34</v>
      </c>
      <c r="E239" s="52">
        <v>57543.47</v>
      </c>
      <c r="F239" s="52">
        <v>-3829488.45</v>
      </c>
      <c r="G239" s="52">
        <v>-33485.57</v>
      </c>
      <c r="H239" s="52">
        <v>254522.51</v>
      </c>
      <c r="I239" s="52">
        <v>405215.77</v>
      </c>
      <c r="J239" s="52">
        <v>91018.66</v>
      </c>
      <c r="K239" s="52">
        <v>1215407.53</v>
      </c>
      <c r="L239" s="52">
        <v>336987.68</v>
      </c>
      <c r="M239" s="52">
        <v>236460.36</v>
      </c>
      <c r="N239" s="52">
        <v>193346.8</v>
      </c>
      <c r="O239" s="53">
        <v>967885.9</v>
      </c>
    </row>
    <row r="240" spans="1:15" ht="12.6" thickBot="1" x14ac:dyDescent="0.3">
      <c r="A240" s="51">
        <v>4210400101</v>
      </c>
      <c r="B240" s="51" t="s">
        <v>971</v>
      </c>
      <c r="C240" s="52">
        <v>568655931</v>
      </c>
      <c r="D240" s="51"/>
      <c r="E240" s="51"/>
      <c r="F240" s="51"/>
      <c r="G240" s="51"/>
      <c r="H240" s="51"/>
      <c r="I240" s="51"/>
      <c r="J240" s="51"/>
      <c r="K240" s="52">
        <v>1287135</v>
      </c>
      <c r="L240" s="52">
        <v>567368796</v>
      </c>
      <c r="M240" s="51"/>
      <c r="N240" s="51"/>
      <c r="O240" s="54"/>
    </row>
    <row r="241" spans="1:15" ht="12.6" thickBot="1" x14ac:dyDescent="0.3">
      <c r="A241" s="51">
        <v>4250500110</v>
      </c>
      <c r="B241" s="51" t="s">
        <v>194</v>
      </c>
      <c r="C241" s="52">
        <v>583755</v>
      </c>
      <c r="D241" s="51"/>
      <c r="E241" s="51"/>
      <c r="F241" s="51"/>
      <c r="G241" s="51"/>
      <c r="H241" s="51"/>
      <c r="I241" s="51"/>
      <c r="J241" s="51"/>
      <c r="K241" s="52">
        <v>583755</v>
      </c>
      <c r="L241" s="51"/>
      <c r="M241" s="51"/>
      <c r="N241" s="51"/>
      <c r="O241" s="54"/>
    </row>
    <row r="242" spans="1:15" ht="12.6" thickBot="1" x14ac:dyDescent="0.3">
      <c r="A242" s="51">
        <v>4250500111</v>
      </c>
      <c r="B242" s="51" t="s">
        <v>1000</v>
      </c>
      <c r="C242" s="52">
        <v>669732</v>
      </c>
      <c r="D242" s="51"/>
      <c r="E242" s="51"/>
      <c r="F242" s="51"/>
      <c r="G242" s="51"/>
      <c r="H242" s="51"/>
      <c r="I242" s="51"/>
      <c r="J242" s="51"/>
      <c r="K242" s="51"/>
      <c r="L242" s="51"/>
      <c r="M242" s="51"/>
      <c r="N242" s="52">
        <v>1339464</v>
      </c>
      <c r="O242" s="53">
        <v>-669732</v>
      </c>
    </row>
    <row r="243" spans="1:15" ht="12.6" thickBot="1" x14ac:dyDescent="0.3">
      <c r="A243" s="51">
        <v>4250500115</v>
      </c>
      <c r="B243" s="51" t="s">
        <v>1002</v>
      </c>
      <c r="C243" s="52">
        <v>848660</v>
      </c>
      <c r="D243" s="51"/>
      <c r="E243" s="51"/>
      <c r="F243" s="51"/>
      <c r="G243" s="51"/>
      <c r="H243" s="51"/>
      <c r="I243" s="51"/>
      <c r="J243" s="51"/>
      <c r="K243" s="51"/>
      <c r="L243" s="52">
        <v>378400</v>
      </c>
      <c r="M243" s="52">
        <v>227470</v>
      </c>
      <c r="N243" s="51"/>
      <c r="O243" s="53">
        <v>242790</v>
      </c>
    </row>
    <row r="244" spans="1:15" ht="12.6" thickBot="1" x14ac:dyDescent="0.3">
      <c r="A244" s="51">
        <v>5315990101</v>
      </c>
      <c r="B244" s="51" t="s">
        <v>1214</v>
      </c>
      <c r="C244" s="52">
        <v>1303722.93</v>
      </c>
      <c r="D244" s="51"/>
      <c r="E244" s="52">
        <v>307632.40999999997</v>
      </c>
      <c r="F244" s="52">
        <v>218738.44</v>
      </c>
      <c r="G244" s="52">
        <v>21420</v>
      </c>
      <c r="H244" s="52">
        <v>21420</v>
      </c>
      <c r="I244" s="52">
        <v>396817.64</v>
      </c>
      <c r="J244" s="52">
        <v>25598.34</v>
      </c>
      <c r="K244" s="52">
        <v>307863.5</v>
      </c>
      <c r="L244" s="52">
        <v>-149319.53</v>
      </c>
      <c r="M244" s="52">
        <v>4149.74</v>
      </c>
      <c r="N244" s="51"/>
      <c r="O244" s="53">
        <v>149402.39000000001</v>
      </c>
    </row>
    <row r="245" spans="1:15" ht="12.6" thickBot="1" x14ac:dyDescent="0.3">
      <c r="A245" s="51">
        <v>5315990102</v>
      </c>
      <c r="B245" s="51" t="s">
        <v>1342</v>
      </c>
      <c r="C245" s="52">
        <v>46029.440000000002</v>
      </c>
      <c r="D245" s="51"/>
      <c r="E245" s="52">
        <v>6783</v>
      </c>
      <c r="F245" s="51"/>
      <c r="G245" s="52">
        <v>25586</v>
      </c>
      <c r="H245" s="55">
        <v>94.44</v>
      </c>
      <c r="I245" s="52">
        <v>6783</v>
      </c>
      <c r="J245" s="51"/>
      <c r="K245" s="52">
        <v>6783</v>
      </c>
      <c r="L245" s="55">
        <v>-14.7</v>
      </c>
      <c r="M245" s="55">
        <v>14.7</v>
      </c>
      <c r="N245" s="51"/>
      <c r="O245" s="54"/>
    </row>
    <row r="246" spans="1:15" ht="12.6" thickBot="1" x14ac:dyDescent="0.3">
      <c r="A246" s="51">
        <v>5315990103</v>
      </c>
      <c r="B246" s="51" t="s">
        <v>1331</v>
      </c>
      <c r="C246" s="52">
        <v>2893799</v>
      </c>
      <c r="D246" s="51"/>
      <c r="E246" s="51"/>
      <c r="F246" s="51"/>
      <c r="G246" s="51"/>
      <c r="H246" s="51"/>
      <c r="I246" s="51"/>
      <c r="J246" s="51"/>
      <c r="K246" s="51"/>
      <c r="L246" s="51"/>
      <c r="M246" s="51"/>
      <c r="N246" s="51"/>
      <c r="O246" s="53">
        <v>2893799</v>
      </c>
    </row>
    <row r="247" spans="1:15" ht="12.6" thickBot="1" x14ac:dyDescent="0.3">
      <c r="A247" s="51">
        <v>5315990104</v>
      </c>
      <c r="B247" s="51" t="s">
        <v>1374</v>
      </c>
      <c r="C247" s="55">
        <v>0</v>
      </c>
      <c r="D247" s="51"/>
      <c r="E247" s="51"/>
      <c r="F247" s="51"/>
      <c r="G247" s="51"/>
      <c r="H247" s="51"/>
      <c r="I247" s="52">
        <v>11496290.02</v>
      </c>
      <c r="J247" s="52">
        <v>79286.59</v>
      </c>
      <c r="K247" s="51"/>
      <c r="L247" s="52">
        <v>127722.51</v>
      </c>
      <c r="M247" s="52">
        <v>220462.72</v>
      </c>
      <c r="N247" s="52">
        <v>206957.18</v>
      </c>
      <c r="O247" s="53">
        <v>-12130719.02</v>
      </c>
    </row>
    <row r="248" spans="1:15" ht="12.6" thickBot="1" x14ac:dyDescent="0.3">
      <c r="A248" s="68" t="s">
        <v>1278</v>
      </c>
      <c r="B248" s="69"/>
      <c r="C248" s="57">
        <v>10012959471.809999</v>
      </c>
      <c r="D248" s="57">
        <v>1189237020.4200001</v>
      </c>
      <c r="E248" s="57">
        <v>1443026397.5799999</v>
      </c>
      <c r="F248" s="57">
        <v>2269582336.4200001</v>
      </c>
      <c r="G248" s="57">
        <v>284131775.87</v>
      </c>
      <c r="H248" s="57">
        <v>288339738.13999999</v>
      </c>
      <c r="I248" s="57">
        <v>-7344809940.1000004</v>
      </c>
      <c r="J248" s="57">
        <v>582747292.89999998</v>
      </c>
      <c r="K248" s="57">
        <v>814620501.23000002</v>
      </c>
      <c r="L248" s="57">
        <v>850427967.48000002</v>
      </c>
      <c r="M248" s="57">
        <v>3570816787.9400001</v>
      </c>
      <c r="N248" s="57">
        <v>831542713.14999998</v>
      </c>
      <c r="O248" s="58">
        <v>5233296880.7799997</v>
      </c>
    </row>
  </sheetData>
  <mergeCells count="2">
    <mergeCell ref="A13:O13"/>
    <mergeCell ref="A248:B24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83"/>
  <sheetViews>
    <sheetView workbookViewId="0">
      <selection activeCell="P8" sqref="P8"/>
    </sheetView>
  </sheetViews>
  <sheetFormatPr baseColWidth="10" defaultColWidth="11.44140625" defaultRowHeight="11.4" x14ac:dyDescent="0.2"/>
  <cols>
    <col min="1" max="1" width="39.44140625" style="7" bestFit="1" customWidth="1"/>
    <col min="2" max="2" width="41.88671875" style="7" bestFit="1" customWidth="1"/>
    <col min="3" max="3" width="13.88671875" style="7" bestFit="1" customWidth="1"/>
    <col min="4" max="4" width="12.33203125" style="7" hidden="1" customWidth="1"/>
    <col min="5" max="5" width="13" style="7" hidden="1" customWidth="1"/>
    <col min="6" max="6" width="13.5546875" style="7" hidden="1" customWidth="1"/>
    <col min="7" max="7" width="13" style="7" hidden="1" customWidth="1"/>
    <col min="8" max="11" width="12.33203125" style="7" hidden="1" customWidth="1"/>
    <col min="12" max="12" width="13" style="7" hidden="1" customWidth="1"/>
    <col min="13" max="15" width="13.5546875" style="7" hidden="1" customWidth="1"/>
    <col min="16" max="16384" width="11.44140625" style="7"/>
  </cols>
  <sheetData>
    <row r="1" spans="1:16" ht="13.8" x14ac:dyDescent="0.25">
      <c r="A1" s="17" t="s">
        <v>1274</v>
      </c>
    </row>
    <row r="2" spans="1:16" x14ac:dyDescent="0.2">
      <c r="A2" s="18" t="s">
        <v>1304</v>
      </c>
    </row>
    <row r="3" spans="1:16" x14ac:dyDescent="0.2">
      <c r="A3" s="18" t="s">
        <v>1275</v>
      </c>
    </row>
    <row r="4" spans="1:16" x14ac:dyDescent="0.2">
      <c r="A4" s="18" t="s">
        <v>1341</v>
      </c>
    </row>
    <row r="6" spans="1:16" x14ac:dyDescent="0.2">
      <c r="A6" s="19" t="s">
        <v>3</v>
      </c>
      <c r="B6" s="19" t="s">
        <v>1276</v>
      </c>
      <c r="C6" s="19" t="s">
        <v>1277</v>
      </c>
      <c r="D6" s="20">
        <v>43466</v>
      </c>
      <c r="E6" s="20">
        <v>43497</v>
      </c>
      <c r="F6" s="20">
        <v>43525</v>
      </c>
      <c r="G6" s="20">
        <v>43556</v>
      </c>
      <c r="H6" s="20">
        <v>43586</v>
      </c>
      <c r="I6" s="20">
        <v>43617</v>
      </c>
      <c r="J6" s="20">
        <v>43647</v>
      </c>
      <c r="K6" s="20">
        <v>43678</v>
      </c>
      <c r="L6" s="20">
        <v>43709</v>
      </c>
      <c r="M6" s="20">
        <v>43739</v>
      </c>
      <c r="N6" s="20">
        <v>43770</v>
      </c>
      <c r="O6" s="20">
        <v>43800</v>
      </c>
    </row>
    <row r="7" spans="1:16" x14ac:dyDescent="0.2">
      <c r="A7" s="61" t="s">
        <v>1307</v>
      </c>
      <c r="B7" s="62"/>
      <c r="C7" s="63"/>
      <c r="O7" s="25"/>
    </row>
    <row r="8" spans="1:16" x14ac:dyDescent="0.2">
      <c r="A8" s="21">
        <v>1105100201</v>
      </c>
      <c r="B8" s="21" t="s">
        <v>12</v>
      </c>
      <c r="C8" s="23">
        <v>300000</v>
      </c>
      <c r="D8" s="21"/>
      <c r="E8" s="21"/>
      <c r="F8" s="21"/>
      <c r="G8" s="21"/>
      <c r="H8" s="21"/>
      <c r="I8" s="21"/>
      <c r="J8" s="22">
        <v>0</v>
      </c>
      <c r="K8" s="21"/>
      <c r="L8" s="21"/>
      <c r="M8" s="23">
        <v>300000</v>
      </c>
      <c r="N8" s="21"/>
      <c r="O8" s="21"/>
      <c r="P8" s="7" t="str">
        <f>+VLOOKUP(A8,Marocco_E1!A:C,2,FALSE)</f>
        <v>CAJA MENOR PROYECTOS</v>
      </c>
    </row>
    <row r="9" spans="1:16" x14ac:dyDescent="0.2">
      <c r="A9" s="21">
        <v>1110059002</v>
      </c>
      <c r="B9" s="21" t="s">
        <v>26</v>
      </c>
      <c r="C9" s="23">
        <v>754941374.01999998</v>
      </c>
      <c r="D9" s="21"/>
      <c r="E9" s="21"/>
      <c r="F9" s="22">
        <v>0</v>
      </c>
      <c r="G9" s="23">
        <v>-210590803.31</v>
      </c>
      <c r="H9" s="22">
        <v>882</v>
      </c>
      <c r="I9" s="23">
        <v>231952534.68000001</v>
      </c>
      <c r="J9" s="23">
        <v>84233.27</v>
      </c>
      <c r="K9" s="23">
        <v>84174.57</v>
      </c>
      <c r="L9" s="21"/>
      <c r="M9" s="23">
        <v>3884606932.6900001</v>
      </c>
      <c r="N9" s="23">
        <v>-83572641.459999993</v>
      </c>
      <c r="O9" s="23">
        <v>-3067623938.4200001</v>
      </c>
      <c r="P9" s="7" t="str">
        <f>VLOOKUP($A9,Marocco_E1!$A$14:$B$3249,2,FALSE)</f>
        <v>BANCO FIDEICOMISOS ALIANZA FIDUCIARIA</v>
      </c>
    </row>
    <row r="10" spans="1:16" x14ac:dyDescent="0.2">
      <c r="A10" s="21">
        <v>1125050101</v>
      </c>
      <c r="B10" s="21" t="s">
        <v>33</v>
      </c>
      <c r="C10" s="23">
        <v>15431251.18</v>
      </c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3">
        <v>15191026.369999999</v>
      </c>
      <c r="O10" s="23">
        <v>240224.81</v>
      </c>
      <c r="P10" s="7" t="str">
        <f>VLOOKUP($A10,Marocco_E1!$A$14:$B$3249,2,FALSE)</f>
        <v>FIDUCIARIA ALIANZA</v>
      </c>
    </row>
    <row r="11" spans="1:16" x14ac:dyDescent="0.2">
      <c r="A11" s="21">
        <v>1305050103</v>
      </c>
      <c r="B11" s="21" t="s">
        <v>71</v>
      </c>
      <c r="C11" s="23">
        <v>925000</v>
      </c>
      <c r="D11" s="21"/>
      <c r="E11" s="21"/>
      <c r="F11" s="21"/>
      <c r="G11" s="21"/>
      <c r="H11" s="23">
        <v>925000</v>
      </c>
      <c r="I11" s="21"/>
      <c r="J11" s="21"/>
      <c r="K11" s="21"/>
      <c r="L11" s="21"/>
      <c r="M11" s="21"/>
      <c r="N11" s="21"/>
      <c r="O11" s="21"/>
      <c r="P11" s="7" t="str">
        <f>VLOOKUP($A11,Marocco_E1!$A$14:$B$3249,2,FALSE)</f>
        <v>DEUDORES POR GASTOS LEGALES</v>
      </c>
    </row>
    <row r="12" spans="1:16" x14ac:dyDescent="0.2">
      <c r="A12" s="21">
        <v>1305059001</v>
      </c>
      <c r="B12" s="21" t="s">
        <v>91</v>
      </c>
      <c r="C12" s="23">
        <v>-861322633</v>
      </c>
      <c r="D12" s="21"/>
      <c r="E12" s="21"/>
      <c r="F12" s="21"/>
      <c r="G12" s="23">
        <v>11000000</v>
      </c>
      <c r="H12" s="21"/>
      <c r="I12" s="21"/>
      <c r="J12" s="21"/>
      <c r="K12" s="21"/>
      <c r="L12" s="21"/>
      <c r="M12" s="21"/>
      <c r="N12" s="21"/>
      <c r="O12" s="23">
        <v>-872322633</v>
      </c>
      <c r="P12" s="7" t="str">
        <f>VLOOKUP($A12,Marocco_E1!$A$14:$B$3249,2,FALSE)</f>
        <v>ANTIC RESTIT DE APROTES CONSTRUCTOR PA</v>
      </c>
    </row>
    <row r="13" spans="1:16" x14ac:dyDescent="0.2">
      <c r="A13" s="21">
        <v>1325050101</v>
      </c>
      <c r="B13" s="21" t="s">
        <v>101</v>
      </c>
      <c r="C13" s="22">
        <v>0</v>
      </c>
      <c r="D13" s="21"/>
      <c r="E13" s="22">
        <v>0</v>
      </c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7" t="str">
        <f>VLOOKUP($A13,Marocco_E1!$A$14:$B$3249,2,FALSE)</f>
        <v>A SOCIOS</v>
      </c>
    </row>
    <row r="14" spans="1:16" x14ac:dyDescent="0.2">
      <c r="A14" s="21">
        <v>1355800101</v>
      </c>
      <c r="B14" s="21" t="s">
        <v>159</v>
      </c>
      <c r="C14" s="23">
        <v>403049</v>
      </c>
      <c r="D14" s="21"/>
      <c r="E14" s="21"/>
      <c r="F14" s="21"/>
      <c r="G14" s="21"/>
      <c r="H14" s="23">
        <v>3467</v>
      </c>
      <c r="I14" s="21"/>
      <c r="J14" s="23">
        <v>70354</v>
      </c>
      <c r="K14" s="21"/>
      <c r="L14" s="21"/>
      <c r="M14" s="22">
        <v>702</v>
      </c>
      <c r="N14" s="23">
        <v>1284</v>
      </c>
      <c r="O14" s="23">
        <v>327242</v>
      </c>
      <c r="P14" s="7" t="str">
        <f>VLOOKUP($A14,Marocco_E1!$A$14:$B$3249,2,FALSE)</f>
        <v>AUTORRETENCION RENTA 0.8% VENTAS</v>
      </c>
    </row>
    <row r="15" spans="1:16" x14ac:dyDescent="0.2">
      <c r="A15" s="21">
        <v>1380200101</v>
      </c>
      <c r="B15" s="21" t="s">
        <v>170</v>
      </c>
      <c r="C15" s="22">
        <v>0</v>
      </c>
      <c r="D15" s="21"/>
      <c r="E15" s="21"/>
      <c r="F15" s="23">
        <v>162768</v>
      </c>
      <c r="G15" s="23">
        <v>-150768</v>
      </c>
      <c r="H15" s="21"/>
      <c r="I15" s="23">
        <v>5554782</v>
      </c>
      <c r="J15" s="23">
        <v>-5554782</v>
      </c>
      <c r="K15" s="21"/>
      <c r="L15" s="21"/>
      <c r="M15" s="23">
        <v>-12000</v>
      </c>
      <c r="N15" s="21"/>
      <c r="O15" s="21"/>
      <c r="P15" s="7" t="str">
        <f>VLOOKUP($A15,Marocco_E1!$A$14:$B$3249,2,FALSE)</f>
        <v>RETENCIONES NO DESCONTADOS</v>
      </c>
    </row>
    <row r="16" spans="1:16" x14ac:dyDescent="0.2">
      <c r="A16" s="21">
        <v>1380200102</v>
      </c>
      <c r="B16" s="21" t="s">
        <v>171</v>
      </c>
      <c r="C16" s="22">
        <v>0</v>
      </c>
      <c r="D16" s="21"/>
      <c r="E16" s="23">
        <v>2916</v>
      </c>
      <c r="F16" s="21"/>
      <c r="G16" s="21"/>
      <c r="H16" s="23">
        <v>-2916</v>
      </c>
      <c r="I16" s="21"/>
      <c r="J16" s="21"/>
      <c r="K16" s="21"/>
      <c r="L16" s="21"/>
      <c r="M16" s="21"/>
      <c r="N16" s="21"/>
      <c r="O16" s="21"/>
      <c r="P16" s="7" t="str">
        <f>VLOOKUP($A16,Marocco_E1!$A$14:$B$3249,2,FALSE)</f>
        <v>MAYOR VALOR PAGADO</v>
      </c>
    </row>
    <row r="17" spans="1:16" x14ac:dyDescent="0.2">
      <c r="A17" s="21">
        <v>1380200107</v>
      </c>
      <c r="B17" s="21" t="s">
        <v>174</v>
      </c>
      <c r="C17" s="23">
        <v>25262064</v>
      </c>
      <c r="D17" s="21"/>
      <c r="E17" s="21"/>
      <c r="F17" s="21"/>
      <c r="G17" s="21"/>
      <c r="H17" s="21"/>
      <c r="I17" s="21"/>
      <c r="J17" s="23">
        <v>23000000</v>
      </c>
      <c r="K17" s="21"/>
      <c r="L17" s="21"/>
      <c r="M17" s="21"/>
      <c r="N17" s="21"/>
      <c r="O17" s="23">
        <v>2262064</v>
      </c>
      <c r="P17" s="7" t="str">
        <f>VLOOKUP($A17,Marocco_E1!$A$14:$B$3249,2,FALSE)</f>
        <v>CXC A PATRIMONIOS AUTONOMOS</v>
      </c>
    </row>
    <row r="18" spans="1:16" x14ac:dyDescent="0.2">
      <c r="A18" s="21">
        <v>1380250101</v>
      </c>
      <c r="B18" s="21" t="s">
        <v>177</v>
      </c>
      <c r="C18" s="22">
        <v>0</v>
      </c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3">
        <v>2560427178</v>
      </c>
      <c r="O18" s="23">
        <v>-2560427178</v>
      </c>
      <c r="P18" s="7" t="str">
        <f>VLOOKUP($A18,Marocco_E1!$A$14:$B$3249,2,FALSE)</f>
        <v>ACTIVACIONES DE COSTOS A LA FIDUCIA</v>
      </c>
    </row>
    <row r="19" spans="1:16" x14ac:dyDescent="0.2">
      <c r="A19" s="21">
        <v>1415010113</v>
      </c>
      <c r="B19" s="21" t="s">
        <v>201</v>
      </c>
      <c r="C19" s="22">
        <v>0</v>
      </c>
      <c r="D19" s="21"/>
      <c r="E19" s="21"/>
      <c r="F19" s="22">
        <v>0</v>
      </c>
      <c r="G19" s="22">
        <v>0</v>
      </c>
      <c r="H19" s="23">
        <v>22352736</v>
      </c>
      <c r="I19" s="23">
        <v>-22352736</v>
      </c>
      <c r="J19" s="23">
        <v>40048692</v>
      </c>
      <c r="K19" s="21"/>
      <c r="L19" s="23">
        <v>-40048692</v>
      </c>
      <c r="M19" s="21"/>
      <c r="N19" s="23">
        <v>83721875</v>
      </c>
      <c r="O19" s="23">
        <v>-83721875</v>
      </c>
      <c r="P19" s="7" t="str">
        <f>VLOOKUP($A19,Marocco_E1!$A$14:$B$3249,2,FALSE)</f>
        <v>FINANCIEROS</v>
      </c>
    </row>
    <row r="20" spans="1:16" x14ac:dyDescent="0.2">
      <c r="A20" s="21">
        <v>1495010101</v>
      </c>
      <c r="B20" s="21" t="s">
        <v>234</v>
      </c>
      <c r="C20" s="23">
        <v>755032522</v>
      </c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3">
        <v>755032522</v>
      </c>
      <c r="P20" s="7" t="str">
        <f>VLOOKUP($A20,Marocco_E1!$A$14:$B$3249,2,FALSE)</f>
        <v>C.D. PRELIMINARES</v>
      </c>
    </row>
    <row r="21" spans="1:16" x14ac:dyDescent="0.2">
      <c r="A21" s="21">
        <v>1495010102</v>
      </c>
      <c r="B21" s="21" t="s">
        <v>235</v>
      </c>
      <c r="C21" s="23">
        <v>1148496872</v>
      </c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3">
        <v>1148496872</v>
      </c>
      <c r="P21" s="7" t="str">
        <f>VLOOKUP($A21,Marocco_E1!$A$14:$B$3249,2,FALSE)</f>
        <v>C.D. CIMENTACION</v>
      </c>
    </row>
    <row r="22" spans="1:16" x14ac:dyDescent="0.2">
      <c r="A22" s="21">
        <v>1495010105</v>
      </c>
      <c r="B22" s="21" t="s">
        <v>238</v>
      </c>
      <c r="C22" s="23">
        <v>250451010</v>
      </c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3">
        <v>250451010</v>
      </c>
      <c r="P22" s="7" t="str">
        <f>VLOOKUP($A22,Marocco_E1!$A$14:$B$3249,2,FALSE)</f>
        <v>C.D. ESTRUCTURA</v>
      </c>
    </row>
    <row r="23" spans="1:16" x14ac:dyDescent="0.2">
      <c r="A23" s="21">
        <v>1495010109</v>
      </c>
      <c r="B23" s="21" t="s">
        <v>242</v>
      </c>
      <c r="C23" s="23">
        <v>691655453</v>
      </c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3">
        <v>691655453</v>
      </c>
      <c r="P23" s="7" t="str">
        <f>VLOOKUP($A23,Marocco_E1!$A$14:$B$3249,2,FALSE)</f>
        <v>C.D. INSTALACIONES ELECTRICAS</v>
      </c>
    </row>
    <row r="24" spans="1:16" x14ac:dyDescent="0.2">
      <c r="A24" s="21">
        <v>1495010202</v>
      </c>
      <c r="B24" s="21" t="s">
        <v>253</v>
      </c>
      <c r="C24" s="23">
        <v>280545500</v>
      </c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3">
        <v>280545500</v>
      </c>
      <c r="P24" s="7" t="str">
        <f>VLOOKUP($A24,Marocco_E1!$A$14:$B$3249,2,FALSE)</f>
        <v>C.I.LICENCIAS</v>
      </c>
    </row>
    <row r="25" spans="1:16" x14ac:dyDescent="0.2">
      <c r="A25" s="21">
        <v>1495010203</v>
      </c>
      <c r="B25" s="21" t="s">
        <v>254</v>
      </c>
      <c r="C25" s="23">
        <v>622171255</v>
      </c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3">
        <v>622171255</v>
      </c>
      <c r="P25" s="7" t="str">
        <f>VLOOKUP($A25,Marocco_E1!$A$14:$B$3249,2,FALSE)</f>
        <v>C.I.ESTUDIOS</v>
      </c>
    </row>
    <row r="26" spans="1:16" x14ac:dyDescent="0.2">
      <c r="A26" s="21">
        <v>1495010204</v>
      </c>
      <c r="B26" s="21" t="s">
        <v>255</v>
      </c>
      <c r="C26" s="23">
        <v>1783021310</v>
      </c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3">
        <v>1783021310</v>
      </c>
      <c r="P26" s="7" t="str">
        <f>VLOOKUP($A26,Marocco_E1!$A$14:$B$3249,2,FALSE)</f>
        <v>C.I.HONORARIOS</v>
      </c>
    </row>
    <row r="27" spans="1:16" x14ac:dyDescent="0.2">
      <c r="A27" s="21">
        <v>1495010205</v>
      </c>
      <c r="B27" s="21" t="s">
        <v>256</v>
      </c>
      <c r="C27" s="23">
        <v>1935668806</v>
      </c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3">
        <v>1935668806</v>
      </c>
      <c r="P27" s="7" t="str">
        <f>VLOOKUP($A27,Marocco_E1!$A$14:$B$3249,2,FALSE)</f>
        <v>C.I. IMPUESTOS</v>
      </c>
    </row>
    <row r="28" spans="1:16" x14ac:dyDescent="0.2">
      <c r="A28" s="21">
        <v>1495010207</v>
      </c>
      <c r="B28" s="21" t="s">
        <v>258</v>
      </c>
      <c r="C28" s="23">
        <v>165007821</v>
      </c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3">
        <v>165007821</v>
      </c>
      <c r="P28" s="7" t="str">
        <f>VLOOKUP($A28,Marocco_E1!$A$14:$B$3249,2,FALSE)</f>
        <v>C.I. DOTACION</v>
      </c>
    </row>
    <row r="29" spans="1:16" x14ac:dyDescent="0.2">
      <c r="A29" s="21">
        <v>1495010208</v>
      </c>
      <c r="B29" s="21" t="s">
        <v>259</v>
      </c>
      <c r="C29" s="23">
        <v>610239484</v>
      </c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3">
        <v>610239484</v>
      </c>
      <c r="P29" s="7" t="str">
        <f>VLOOKUP($A29,Marocco_E1!$A$14:$B$3249,2,FALSE)</f>
        <v>C.I. PUBLICIDAD</v>
      </c>
    </row>
    <row r="30" spans="1:16" x14ac:dyDescent="0.2">
      <c r="A30" s="21">
        <v>1495010211</v>
      </c>
      <c r="B30" s="21" t="s">
        <v>262</v>
      </c>
      <c r="C30" s="23">
        <v>127890326</v>
      </c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3">
        <v>127890326</v>
      </c>
      <c r="P30" s="7" t="str">
        <f>VLOOKUP($A30,Marocco_E1!$A$14:$B$3249,2,FALSE)</f>
        <v>C.I. ADMINISTRATIVOS</v>
      </c>
    </row>
    <row r="31" spans="1:16" x14ac:dyDescent="0.2">
      <c r="A31" s="21">
        <v>1495010212</v>
      </c>
      <c r="B31" s="21" t="s">
        <v>263</v>
      </c>
      <c r="C31" s="23">
        <v>387176650</v>
      </c>
      <c r="D31" s="21"/>
      <c r="E31" s="21"/>
      <c r="F31" s="23">
        <v>42847436</v>
      </c>
      <c r="G31" s="23">
        <v>27943980</v>
      </c>
      <c r="H31" s="23">
        <v>13040559</v>
      </c>
      <c r="I31" s="23">
        <v>43774108</v>
      </c>
      <c r="J31" s="21"/>
      <c r="K31" s="21"/>
      <c r="L31" s="23">
        <v>40048692</v>
      </c>
      <c r="M31" s="21"/>
      <c r="N31" s="21"/>
      <c r="O31" s="23">
        <v>219521875</v>
      </c>
      <c r="P31" s="7" t="str">
        <f>VLOOKUP($A31,Marocco_E1!$A$14:$B$3249,2,FALSE)</f>
        <v>C.I. FINANCIEROS INTERESES</v>
      </c>
    </row>
    <row r="32" spans="1:16" x14ac:dyDescent="0.2">
      <c r="A32" s="21">
        <v>1495010214</v>
      </c>
      <c r="B32" s="21" t="s">
        <v>265</v>
      </c>
      <c r="C32" s="23">
        <v>65450110</v>
      </c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3">
        <v>65450110</v>
      </c>
      <c r="P32" s="7" t="str">
        <f>VLOOKUP($A32,Marocco_E1!$A$14:$B$3249,2,FALSE)</f>
        <v>C.I. FINANCIEROS COMISIONES</v>
      </c>
    </row>
    <row r="33" spans="1:16" x14ac:dyDescent="0.2">
      <c r="A33" s="21">
        <v>1980250101</v>
      </c>
      <c r="B33" s="21" t="s">
        <v>187</v>
      </c>
      <c r="C33" s="23">
        <v>197763438</v>
      </c>
      <c r="D33" s="21"/>
      <c r="E33" s="21"/>
      <c r="F33" s="21"/>
      <c r="G33" s="21"/>
      <c r="H33" s="21"/>
      <c r="I33" s="21"/>
      <c r="J33" s="21"/>
      <c r="K33" s="21"/>
      <c r="L33" s="21"/>
      <c r="M33" s="23">
        <v>14095722</v>
      </c>
      <c r="N33" s="23">
        <v>74756778</v>
      </c>
      <c r="O33" s="23">
        <v>108910938</v>
      </c>
      <c r="P33" s="7" t="str">
        <f>VLOOKUP($A33,Marocco_E1!$A$14:$B$3249,2,FALSE)</f>
        <v>MATERIALES DE CONSTRUCCION</v>
      </c>
    </row>
    <row r="34" spans="1:16" x14ac:dyDescent="0.2">
      <c r="A34" s="21">
        <v>1980250104</v>
      </c>
      <c r="B34" s="21" t="s">
        <v>328</v>
      </c>
      <c r="C34" s="23">
        <v>14839386</v>
      </c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3">
        <v>5530614</v>
      </c>
      <c r="O34" s="23">
        <v>9308772</v>
      </c>
      <c r="P34" s="7" t="str">
        <f>VLOOKUP($A34,Marocco_E1!$A$14:$B$3249,2,FALSE)</f>
        <v>TRANSPORTE DE MATERIAL</v>
      </c>
    </row>
    <row r="35" spans="1:16" x14ac:dyDescent="0.2">
      <c r="A35" s="21">
        <v>1980250190</v>
      </c>
      <c r="B35" s="21" t="s">
        <v>329</v>
      </c>
      <c r="C35" s="23">
        <v>36146408</v>
      </c>
      <c r="D35" s="21"/>
      <c r="E35" s="21"/>
      <c r="F35" s="21"/>
      <c r="G35" s="21"/>
      <c r="H35" s="21"/>
      <c r="I35" s="21"/>
      <c r="J35" s="21"/>
      <c r="K35" s="21"/>
      <c r="L35" s="21"/>
      <c r="M35" s="23">
        <v>2650972</v>
      </c>
      <c r="N35" s="23">
        <v>13548326</v>
      </c>
      <c r="O35" s="23">
        <v>19947110</v>
      </c>
      <c r="P35" s="7" t="str">
        <f>VLOOKUP($A35,Marocco_E1!$A$14:$B$3249,2,FALSE)</f>
        <v>IVA COMPRA MATERIALES Y TTE</v>
      </c>
    </row>
    <row r="36" spans="1:16" x14ac:dyDescent="0.2">
      <c r="A36" s="21">
        <v>1980250199</v>
      </c>
      <c r="B36" s="21" t="s">
        <v>331</v>
      </c>
      <c r="C36" s="23">
        <v>-2330383228</v>
      </c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3">
        <v>-2330383228</v>
      </c>
      <c r="P36" s="7" t="str">
        <f>VLOOKUP($A36,Marocco_E1!$A$14:$B$3249,2,FALSE)</f>
        <v>TRASLADO AL PATRIMONIO AUTONOMO</v>
      </c>
    </row>
    <row r="37" spans="1:16" x14ac:dyDescent="0.2">
      <c r="A37" s="21">
        <v>1980250301</v>
      </c>
      <c r="B37" s="21" t="s">
        <v>335</v>
      </c>
      <c r="C37" s="23">
        <v>-11784267</v>
      </c>
      <c r="D37" s="21"/>
      <c r="E37" s="23">
        <v>9280000</v>
      </c>
      <c r="F37" s="23">
        <v>-21064267</v>
      </c>
      <c r="G37" s="21"/>
      <c r="H37" s="21"/>
      <c r="I37" s="21"/>
      <c r="J37" s="21"/>
      <c r="K37" s="21"/>
      <c r="L37" s="21"/>
      <c r="M37" s="21"/>
      <c r="N37" s="21"/>
      <c r="O37" s="21"/>
      <c r="P37" s="7" t="str">
        <f>VLOOKUP($A37,Marocco_E1!$A$14:$B$3249,2,FALSE)</f>
        <v>SUELDOS</v>
      </c>
    </row>
    <row r="38" spans="1:16" x14ac:dyDescent="0.2">
      <c r="A38" s="21">
        <v>1980250305</v>
      </c>
      <c r="B38" s="21" t="s">
        <v>338</v>
      </c>
      <c r="C38" s="23">
        <v>-199734</v>
      </c>
      <c r="D38" s="21"/>
      <c r="E38" s="21"/>
      <c r="F38" s="23">
        <v>-199734</v>
      </c>
      <c r="G38" s="21"/>
      <c r="H38" s="21"/>
      <c r="I38" s="21"/>
      <c r="J38" s="21"/>
      <c r="K38" s="21"/>
      <c r="L38" s="21"/>
      <c r="M38" s="21"/>
      <c r="N38" s="21"/>
      <c r="O38" s="21"/>
      <c r="P38" s="7" t="str">
        <f>VLOOKUP($A38,Marocco_E1!$A$14:$B$3249,2,FALSE)</f>
        <v>INCAPACIDADES</v>
      </c>
    </row>
    <row r="39" spans="1:16" x14ac:dyDescent="0.2">
      <c r="A39" s="21">
        <v>1980250307</v>
      </c>
      <c r="B39" s="21" t="s">
        <v>340</v>
      </c>
      <c r="C39" s="23">
        <v>-998667.66</v>
      </c>
      <c r="D39" s="21"/>
      <c r="E39" s="23">
        <v>800000.34</v>
      </c>
      <c r="F39" s="23">
        <v>-1798668</v>
      </c>
      <c r="G39" s="21"/>
      <c r="H39" s="21"/>
      <c r="I39" s="21"/>
      <c r="J39" s="21"/>
      <c r="K39" s="21"/>
      <c r="L39" s="21"/>
      <c r="M39" s="21"/>
      <c r="N39" s="21"/>
      <c r="O39" s="21"/>
      <c r="P39" s="7" t="str">
        <f>VLOOKUP($A39,Marocco_E1!$A$14:$B$3249,2,FALSE)</f>
        <v>CESANTIAS</v>
      </c>
    </row>
    <row r="40" spans="1:16" x14ac:dyDescent="0.2">
      <c r="A40" s="21">
        <v>1980250308</v>
      </c>
      <c r="B40" s="21" t="s">
        <v>341</v>
      </c>
      <c r="C40" s="23">
        <v>-119840</v>
      </c>
      <c r="D40" s="21"/>
      <c r="E40" s="23">
        <v>162666.67000000001</v>
      </c>
      <c r="F40" s="23">
        <v>-282506.67</v>
      </c>
      <c r="G40" s="21"/>
      <c r="H40" s="21"/>
      <c r="I40" s="21"/>
      <c r="J40" s="21"/>
      <c r="K40" s="21"/>
      <c r="L40" s="21"/>
      <c r="M40" s="21"/>
      <c r="N40" s="21"/>
      <c r="O40" s="21"/>
      <c r="P40" s="7" t="str">
        <f>VLOOKUP($A40,Marocco_E1!$A$14:$B$3249,2,FALSE)</f>
        <v>INTERESES SOBRE CESANTIAS</v>
      </c>
    </row>
    <row r="41" spans="1:16" x14ac:dyDescent="0.2">
      <c r="A41" s="21">
        <v>1980250309</v>
      </c>
      <c r="B41" s="21" t="s">
        <v>342</v>
      </c>
      <c r="C41" s="23">
        <v>-998667.66</v>
      </c>
      <c r="D41" s="21"/>
      <c r="E41" s="23">
        <v>755060.67</v>
      </c>
      <c r="F41" s="23">
        <v>-1753728.33</v>
      </c>
      <c r="G41" s="21"/>
      <c r="H41" s="21"/>
      <c r="I41" s="21"/>
      <c r="J41" s="21"/>
      <c r="K41" s="21"/>
      <c r="L41" s="21"/>
      <c r="M41" s="21"/>
      <c r="N41" s="21"/>
      <c r="O41" s="21"/>
      <c r="P41" s="7" t="str">
        <f>VLOOKUP($A41,Marocco_E1!$A$14:$B$3249,2,FALSE)</f>
        <v>PRIMA DE SERVICIOS</v>
      </c>
    </row>
    <row r="42" spans="1:16" x14ac:dyDescent="0.2">
      <c r="A42" s="21">
        <v>1980250310</v>
      </c>
      <c r="B42" s="21" t="s">
        <v>343</v>
      </c>
      <c r="C42" s="23">
        <v>-499332.34</v>
      </c>
      <c r="D42" s="21"/>
      <c r="E42" s="23">
        <v>506666.33</v>
      </c>
      <c r="F42" s="23">
        <v>-1005998.67</v>
      </c>
      <c r="G42" s="21"/>
      <c r="H42" s="21"/>
      <c r="I42" s="21"/>
      <c r="J42" s="21"/>
      <c r="K42" s="21"/>
      <c r="L42" s="21"/>
      <c r="M42" s="21"/>
      <c r="N42" s="21"/>
      <c r="O42" s="21"/>
      <c r="P42" s="7" t="str">
        <f>VLOOKUP($A42,Marocco_E1!$A$14:$B$3249,2,FALSE)</f>
        <v>VACACIONES</v>
      </c>
    </row>
    <row r="43" spans="1:16" x14ac:dyDescent="0.2">
      <c r="A43" s="21">
        <v>1980250314</v>
      </c>
      <c r="B43" s="21" t="s">
        <v>347</v>
      </c>
      <c r="C43" s="23">
        <v>1631452</v>
      </c>
      <c r="D43" s="21"/>
      <c r="E43" s="21"/>
      <c r="F43" s="21"/>
      <c r="G43" s="21"/>
      <c r="H43" s="21"/>
      <c r="I43" s="21"/>
      <c r="J43" s="21"/>
      <c r="K43" s="21"/>
      <c r="L43" s="21"/>
      <c r="M43" s="23">
        <v>93400</v>
      </c>
      <c r="N43" s="23">
        <v>706022</v>
      </c>
      <c r="O43" s="23">
        <v>832030</v>
      </c>
      <c r="P43" s="7" t="str">
        <f>VLOOKUP($A43,Marocco_E1!$A$14:$B$3249,2,FALSE)</f>
        <v>DOTACION Y SUMINISTRO A TRABAJADORES</v>
      </c>
    </row>
    <row r="44" spans="1:16" x14ac:dyDescent="0.2">
      <c r="A44" s="21">
        <v>1980250318</v>
      </c>
      <c r="B44" s="21" t="s">
        <v>351</v>
      </c>
      <c r="C44" s="23">
        <v>-820186</v>
      </c>
      <c r="D44" s="21"/>
      <c r="E44" s="23">
        <v>645888</v>
      </c>
      <c r="F44" s="23">
        <v>-1466074</v>
      </c>
      <c r="G44" s="21"/>
      <c r="H44" s="21"/>
      <c r="I44" s="21"/>
      <c r="J44" s="21"/>
      <c r="K44" s="21"/>
      <c r="L44" s="21"/>
      <c r="M44" s="21"/>
      <c r="N44" s="21"/>
      <c r="O44" s="21"/>
      <c r="P44" s="7" t="str">
        <f>VLOOKUP($A44,Marocco_E1!$A$14:$B$3249,2,FALSE)</f>
        <v>APORTES A ARL</v>
      </c>
    </row>
    <row r="45" spans="1:16" x14ac:dyDescent="0.2">
      <c r="A45" s="21">
        <v>1980250320</v>
      </c>
      <c r="B45" s="21" t="s">
        <v>353</v>
      </c>
      <c r="C45" s="23">
        <v>-1438080</v>
      </c>
      <c r="D45" s="21"/>
      <c r="E45" s="23">
        <v>1152000</v>
      </c>
      <c r="F45" s="23">
        <v>-2590080</v>
      </c>
      <c r="G45" s="21"/>
      <c r="H45" s="21"/>
      <c r="I45" s="21"/>
      <c r="J45" s="21"/>
      <c r="K45" s="21"/>
      <c r="L45" s="21"/>
      <c r="M45" s="21"/>
      <c r="N45" s="21"/>
      <c r="O45" s="21"/>
      <c r="P45" s="7" t="str">
        <f>VLOOKUP($A45,Marocco_E1!$A$14:$B$3249,2,FALSE)</f>
        <v>APORTES A FONDOS DE PENSIONES</v>
      </c>
    </row>
    <row r="46" spans="1:16" x14ac:dyDescent="0.2">
      <c r="A46" s="21">
        <v>1980250321</v>
      </c>
      <c r="B46" s="21" t="s">
        <v>354</v>
      </c>
      <c r="C46" s="23">
        <v>-471371</v>
      </c>
      <c r="D46" s="21"/>
      <c r="E46" s="23">
        <v>384000</v>
      </c>
      <c r="F46" s="23">
        <v>-855371</v>
      </c>
      <c r="G46" s="21"/>
      <c r="H46" s="21"/>
      <c r="I46" s="21"/>
      <c r="J46" s="21"/>
      <c r="K46" s="21"/>
      <c r="L46" s="21"/>
      <c r="M46" s="21"/>
      <c r="N46" s="21"/>
      <c r="O46" s="21"/>
      <c r="P46" s="7" t="str">
        <f>VLOOKUP($A46,Marocco_E1!$A$14:$B$3249,2,FALSE)</f>
        <v>APORTES CAJAS DE COMPENSACION FAMILIAR</v>
      </c>
    </row>
    <row r="47" spans="1:16" x14ac:dyDescent="0.2">
      <c r="A47" s="21">
        <v>1980250324</v>
      </c>
      <c r="B47" s="21" t="s">
        <v>357</v>
      </c>
      <c r="C47" s="23">
        <v>287360</v>
      </c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3">
        <v>198000</v>
      </c>
      <c r="O47" s="23">
        <v>89360</v>
      </c>
      <c r="P47" s="7" t="str">
        <f>VLOOKUP($A47,Marocco_E1!$A$14:$B$3249,2,FALSE)</f>
        <v>GASTOS MEDICOS Y DROGAS</v>
      </c>
    </row>
    <row r="48" spans="1:16" x14ac:dyDescent="0.2">
      <c r="A48" s="21">
        <v>1980250326</v>
      </c>
      <c r="B48" s="21" t="s">
        <v>359</v>
      </c>
      <c r="C48" s="22">
        <v>0</v>
      </c>
      <c r="D48" s="21"/>
      <c r="E48" s="23">
        <v>750000</v>
      </c>
      <c r="F48" s="23">
        <v>-750000</v>
      </c>
      <c r="G48" s="21"/>
      <c r="H48" s="21"/>
      <c r="I48" s="21"/>
      <c r="J48" s="21"/>
      <c r="K48" s="21"/>
      <c r="L48" s="21"/>
      <c r="M48" s="21"/>
      <c r="N48" s="21"/>
      <c r="O48" s="21"/>
      <c r="P48" s="7" t="str">
        <f>VLOOKUP($A48,Marocco_E1!$A$14:$B$3249,2,FALSE)</f>
        <v>BONOS DE GASOLINA BIG PASS</v>
      </c>
    </row>
    <row r="49" spans="1:16" x14ac:dyDescent="0.2">
      <c r="A49" s="21">
        <v>1980250327</v>
      </c>
      <c r="B49" s="21" t="s">
        <v>360</v>
      </c>
      <c r="C49" s="22">
        <v>0</v>
      </c>
      <c r="D49" s="21"/>
      <c r="E49" s="23">
        <v>33823</v>
      </c>
      <c r="F49" s="23">
        <v>-33823</v>
      </c>
      <c r="G49" s="21"/>
      <c r="H49" s="21"/>
      <c r="I49" s="21"/>
      <c r="J49" s="21"/>
      <c r="K49" s="21"/>
      <c r="L49" s="21"/>
      <c r="M49" s="21"/>
      <c r="N49" s="21"/>
      <c r="O49" s="21"/>
      <c r="P49" s="7" t="str">
        <f>VLOOKUP($A49,Marocco_E1!$A$14:$B$3249,2,FALSE)</f>
        <v>COMISION BIG PASS</v>
      </c>
    </row>
    <row r="50" spans="1:16" x14ac:dyDescent="0.2">
      <c r="A50" s="21">
        <v>1980250328</v>
      </c>
      <c r="B50" s="21" t="s">
        <v>361</v>
      </c>
      <c r="C50" s="23">
        <v>-39100</v>
      </c>
      <c r="D50" s="21"/>
      <c r="E50" s="23">
        <v>59850</v>
      </c>
      <c r="F50" s="23">
        <v>-98950</v>
      </c>
      <c r="G50" s="21"/>
      <c r="H50" s="21"/>
      <c r="I50" s="21"/>
      <c r="J50" s="21"/>
      <c r="K50" s="21"/>
      <c r="L50" s="21"/>
      <c r="M50" s="21"/>
      <c r="N50" s="21"/>
      <c r="O50" s="21"/>
      <c r="P50" s="7" t="str">
        <f>VLOOKUP($A50,Marocco_E1!$A$14:$B$3249,2,FALSE)</f>
        <v>APORTES AL FIC</v>
      </c>
    </row>
    <row r="51" spans="1:16" x14ac:dyDescent="0.2">
      <c r="A51" s="21">
        <v>1980250390</v>
      </c>
      <c r="B51" s="21" t="s">
        <v>366</v>
      </c>
      <c r="C51" s="23">
        <v>335627</v>
      </c>
      <c r="D51" s="21"/>
      <c r="E51" s="23">
        <v>6414</v>
      </c>
      <c r="F51" s="23">
        <v>-6414</v>
      </c>
      <c r="G51" s="21"/>
      <c r="H51" s="21"/>
      <c r="I51" s="21"/>
      <c r="J51" s="21"/>
      <c r="K51" s="21"/>
      <c r="L51" s="21"/>
      <c r="M51" s="23">
        <v>17746</v>
      </c>
      <c r="N51" s="23">
        <v>159795</v>
      </c>
      <c r="O51" s="23">
        <v>158086</v>
      </c>
      <c r="P51" s="7" t="str">
        <f>VLOOKUP($A51,Marocco_E1!$A$14:$B$3249,2,FALSE)</f>
        <v>IVA GASTO PERSONAL CONSTRUCCION</v>
      </c>
    </row>
    <row r="52" spans="1:16" x14ac:dyDescent="0.2">
      <c r="A52" s="21">
        <v>1980250399</v>
      </c>
      <c r="B52" s="21" t="s">
        <v>368</v>
      </c>
      <c r="C52" s="23">
        <v>-2254439</v>
      </c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3">
        <v>-2254439</v>
      </c>
      <c r="P52" s="7" t="str">
        <f>VLOOKUP($A52,Marocco_E1!$A$14:$B$3249,2,FALSE)</f>
        <v>TRASLADO A PATRIMONIO AUTONOMO</v>
      </c>
    </row>
    <row r="53" spans="1:16" x14ac:dyDescent="0.2">
      <c r="A53" s="21">
        <v>1980250401</v>
      </c>
      <c r="B53" s="21" t="s">
        <v>370</v>
      </c>
      <c r="C53" s="23">
        <v>891894</v>
      </c>
      <c r="D53" s="23">
        <v>891894</v>
      </c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7" t="str">
        <f>VLOOKUP($A53,Marocco_E1!$A$14:$B$3249,2,FALSE)</f>
        <v>LICENCIA AMBIENTAL</v>
      </c>
    </row>
    <row r="54" spans="1:16" x14ac:dyDescent="0.2">
      <c r="A54" s="21">
        <v>1980250404</v>
      </c>
      <c r="B54" s="21" t="s">
        <v>373</v>
      </c>
      <c r="C54" s="23">
        <v>26252821</v>
      </c>
      <c r="D54" s="21"/>
      <c r="E54" s="21"/>
      <c r="F54" s="21"/>
      <c r="G54" s="21"/>
      <c r="H54" s="23">
        <v>10432271</v>
      </c>
      <c r="I54" s="21"/>
      <c r="J54" s="21"/>
      <c r="K54" s="23">
        <v>7000000</v>
      </c>
      <c r="L54" s="21"/>
      <c r="M54" s="21"/>
      <c r="N54" s="21"/>
      <c r="O54" s="23">
        <v>8820550</v>
      </c>
      <c r="P54" s="7" t="str">
        <f>VLOOKUP($A54,Marocco_E1!$A$14:$B$3249,2,FALSE)</f>
        <v>ASESORIA TECNICA</v>
      </c>
    </row>
    <row r="55" spans="1:16" x14ac:dyDescent="0.2">
      <c r="A55" s="21">
        <v>1980250405</v>
      </c>
      <c r="B55" s="21" t="s">
        <v>374</v>
      </c>
      <c r="C55" s="23">
        <v>255896172</v>
      </c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3">
        <v>255896172</v>
      </c>
      <c r="O55" s="21"/>
      <c r="P55" s="7" t="str">
        <f>VLOOKUP($A55,Marocco_E1!$A$14:$B$3249,2,FALSE)</f>
        <v>DISEÑO ARQUITECTONICO</v>
      </c>
    </row>
    <row r="56" spans="1:16" x14ac:dyDescent="0.2">
      <c r="A56" s="21">
        <v>1980250406</v>
      </c>
      <c r="B56" s="21" t="s">
        <v>375</v>
      </c>
      <c r="C56" s="23">
        <v>3000000</v>
      </c>
      <c r="D56" s="21"/>
      <c r="E56" s="21"/>
      <c r="F56" s="21"/>
      <c r="G56" s="21"/>
      <c r="H56" s="21"/>
      <c r="I56" s="21"/>
      <c r="J56" s="21"/>
      <c r="K56" s="21"/>
      <c r="L56" s="23">
        <v>3000000</v>
      </c>
      <c r="M56" s="21"/>
      <c r="N56" s="21"/>
      <c r="O56" s="21"/>
      <c r="P56" s="7" t="str">
        <f>VLOOKUP($A56,Marocco_E1!$A$14:$B$3249,2,FALSE)</f>
        <v>DISEÑO DE REDES DE ACUEDUCTO</v>
      </c>
    </row>
    <row r="57" spans="1:16" x14ac:dyDescent="0.2">
      <c r="A57" s="21">
        <v>1980250407</v>
      </c>
      <c r="B57" s="21" t="s">
        <v>376</v>
      </c>
      <c r="C57" s="23">
        <v>10300000</v>
      </c>
      <c r="D57" s="21"/>
      <c r="E57" s="23">
        <v>2300000</v>
      </c>
      <c r="F57" s="21"/>
      <c r="G57" s="23">
        <v>8000000</v>
      </c>
      <c r="H57" s="21"/>
      <c r="I57" s="21"/>
      <c r="J57" s="21"/>
      <c r="K57" s="21"/>
      <c r="L57" s="21"/>
      <c r="M57" s="21"/>
      <c r="N57" s="21"/>
      <c r="O57" s="21"/>
      <c r="P57" s="7" t="str">
        <f>VLOOKUP($A57,Marocco_E1!$A$14:$B$3249,2,FALSE)</f>
        <v>DISEÑO ELECTRICO</v>
      </c>
    </row>
    <row r="58" spans="1:16" x14ac:dyDescent="0.2">
      <c r="A58" s="21">
        <v>1980250408</v>
      </c>
      <c r="B58" s="21" t="s">
        <v>377</v>
      </c>
      <c r="C58" s="23">
        <v>4200000</v>
      </c>
      <c r="D58" s="21"/>
      <c r="E58" s="21"/>
      <c r="F58" s="21"/>
      <c r="G58" s="21"/>
      <c r="H58" s="21"/>
      <c r="I58" s="23">
        <v>4200000</v>
      </c>
      <c r="J58" s="21"/>
      <c r="K58" s="21"/>
      <c r="L58" s="21"/>
      <c r="M58" s="21"/>
      <c r="N58" s="21"/>
      <c r="O58" s="21"/>
      <c r="P58" s="7" t="str">
        <f>VLOOKUP($A58,Marocco_E1!$A$14:$B$3249,2,FALSE)</f>
        <v>DISEÑO ESTRUCTURAL</v>
      </c>
    </row>
    <row r="59" spans="1:16" x14ac:dyDescent="0.2">
      <c r="A59" s="21">
        <v>1980250410</v>
      </c>
      <c r="B59" s="21" t="s">
        <v>379</v>
      </c>
      <c r="C59" s="23">
        <v>3200000</v>
      </c>
      <c r="D59" s="21"/>
      <c r="E59" s="21"/>
      <c r="F59" s="21"/>
      <c r="G59" s="21"/>
      <c r="H59" s="21"/>
      <c r="I59" s="21"/>
      <c r="J59" s="21"/>
      <c r="K59" s="21"/>
      <c r="L59" s="23">
        <v>3200000</v>
      </c>
      <c r="M59" s="21"/>
      <c r="N59" s="21"/>
      <c r="O59" s="21"/>
      <c r="P59" s="7" t="str">
        <f>VLOOKUP($A59,Marocco_E1!$A$14:$B$3249,2,FALSE)</f>
        <v>DISEÑO REDES DE GAS</v>
      </c>
    </row>
    <row r="60" spans="1:16" x14ac:dyDescent="0.2">
      <c r="A60" s="21">
        <v>1980250411</v>
      </c>
      <c r="B60" s="21" t="s">
        <v>380</v>
      </c>
      <c r="C60" s="23">
        <v>15500000</v>
      </c>
      <c r="D60" s="21"/>
      <c r="E60" s="21"/>
      <c r="F60" s="21"/>
      <c r="G60" s="21"/>
      <c r="H60" s="21"/>
      <c r="I60" s="21"/>
      <c r="J60" s="21"/>
      <c r="K60" s="21"/>
      <c r="L60" s="23">
        <v>15500000</v>
      </c>
      <c r="M60" s="21"/>
      <c r="N60" s="21"/>
      <c r="O60" s="21"/>
      <c r="P60" s="7" t="str">
        <f>VLOOKUP($A60,Marocco_E1!$A$14:$B$3249,2,FALSE)</f>
        <v>DISEÑO REDES HIDROSANITARIAS</v>
      </c>
    </row>
    <row r="61" spans="1:16" x14ac:dyDescent="0.2">
      <c r="A61" s="21">
        <v>1980250412</v>
      </c>
      <c r="B61" s="21" t="s">
        <v>381</v>
      </c>
      <c r="C61" s="23">
        <v>64960000</v>
      </c>
      <c r="D61" s="21"/>
      <c r="E61" s="21"/>
      <c r="F61" s="21"/>
      <c r="G61" s="23">
        <v>64960000</v>
      </c>
      <c r="H61" s="21"/>
      <c r="I61" s="21"/>
      <c r="J61" s="21"/>
      <c r="K61" s="21"/>
      <c r="L61" s="21"/>
      <c r="M61" s="21"/>
      <c r="N61" s="21"/>
      <c r="O61" s="21"/>
      <c r="P61" s="7" t="str">
        <f>VLOOKUP($A61,Marocco_E1!$A$14:$B$3249,2,FALSE)</f>
        <v>ESTUDIO DE SUELOS</v>
      </c>
    </row>
    <row r="62" spans="1:16" x14ac:dyDescent="0.2">
      <c r="A62" s="21">
        <v>1980250414</v>
      </c>
      <c r="B62" s="21" t="s">
        <v>383</v>
      </c>
      <c r="C62" s="23">
        <v>4710000</v>
      </c>
      <c r="D62" s="21"/>
      <c r="E62" s="23">
        <v>1710000</v>
      </c>
      <c r="F62" s="21"/>
      <c r="G62" s="23">
        <v>1200000</v>
      </c>
      <c r="H62" s="23">
        <v>1800000</v>
      </c>
      <c r="I62" s="21"/>
      <c r="J62" s="21"/>
      <c r="K62" s="21"/>
      <c r="L62" s="21"/>
      <c r="M62" s="21"/>
      <c r="N62" s="21"/>
      <c r="O62" s="21"/>
      <c r="P62" s="7" t="str">
        <f>VLOOKUP($A62,Marocco_E1!$A$14:$B$3249,2,FALSE)</f>
        <v>LEVANTAMIENTO TOPOGRAFICO</v>
      </c>
    </row>
    <row r="63" spans="1:16" x14ac:dyDescent="0.2">
      <c r="A63" s="21">
        <v>1980250417</v>
      </c>
      <c r="B63" s="21" t="s">
        <v>385</v>
      </c>
      <c r="C63" s="23">
        <v>5476300</v>
      </c>
      <c r="D63" s="21"/>
      <c r="E63" s="21"/>
      <c r="F63" s="21"/>
      <c r="G63" s="21"/>
      <c r="H63" s="21"/>
      <c r="I63" s="21"/>
      <c r="J63" s="21"/>
      <c r="K63" s="23">
        <v>5476300</v>
      </c>
      <c r="L63" s="21"/>
      <c r="M63" s="21"/>
      <c r="N63" s="21"/>
      <c r="O63" s="21"/>
      <c r="P63" s="7" t="str">
        <f>VLOOKUP($A63,Marocco_E1!$A$14:$B$3249,2,FALSE)</f>
        <v>REGLAMENTO PPIEDAD HORIZONTAL</v>
      </c>
    </row>
    <row r="64" spans="1:16" x14ac:dyDescent="0.2">
      <c r="A64" s="21">
        <v>1980250485</v>
      </c>
      <c r="B64" s="21" t="s">
        <v>386</v>
      </c>
      <c r="C64" s="23">
        <v>1143313</v>
      </c>
      <c r="D64" s="21"/>
      <c r="E64" s="23">
        <v>1143313</v>
      </c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7" t="str">
        <f>VLOOKUP($A64,Marocco_E1!$A$14:$B$3249,2,FALSE)</f>
        <v>COSTO NO DEDUCIBLE HONORARIOS</v>
      </c>
    </row>
    <row r="65" spans="1:16" x14ac:dyDescent="0.2">
      <c r="A65" s="21">
        <v>1980250490</v>
      </c>
      <c r="B65" s="21" t="s">
        <v>387</v>
      </c>
      <c r="C65" s="23">
        <v>74764106</v>
      </c>
      <c r="D65" s="21"/>
      <c r="E65" s="23">
        <v>761900</v>
      </c>
      <c r="F65" s="21"/>
      <c r="G65" s="23">
        <v>14090400</v>
      </c>
      <c r="H65" s="23">
        <v>2324131</v>
      </c>
      <c r="I65" s="23">
        <v>798000</v>
      </c>
      <c r="J65" s="21"/>
      <c r="K65" s="23">
        <v>2370497</v>
      </c>
      <c r="L65" s="23">
        <v>4123000</v>
      </c>
      <c r="M65" s="21"/>
      <c r="N65" s="23">
        <v>48620273</v>
      </c>
      <c r="O65" s="23">
        <v>1675905</v>
      </c>
      <c r="P65" s="7" t="str">
        <f>VLOOKUP($A65,Marocco_E1!$A$14:$B$3249,2,FALSE)</f>
        <v>IVA HONORARIOS</v>
      </c>
    </row>
    <row r="66" spans="1:16" x14ac:dyDescent="0.2">
      <c r="A66" s="21">
        <v>1980250499</v>
      </c>
      <c r="B66" s="21" t="s">
        <v>368</v>
      </c>
      <c r="C66" s="23">
        <v>-489189067</v>
      </c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3">
        <v>-486928067</v>
      </c>
      <c r="O66" s="23">
        <v>-2261000</v>
      </c>
      <c r="P66" s="7" t="str">
        <f>VLOOKUP($A66,Marocco_E1!$A$14:$B$3249,2,FALSE)</f>
        <v>TRASLADO A PATRIMONIO AUTONOMO</v>
      </c>
    </row>
    <row r="67" spans="1:16" x14ac:dyDescent="0.2">
      <c r="A67" s="21">
        <v>1980250501</v>
      </c>
      <c r="B67" s="21" t="s">
        <v>388</v>
      </c>
      <c r="C67" s="23">
        <v>40610219</v>
      </c>
      <c r="D67" s="23">
        <v>503495</v>
      </c>
      <c r="E67" s="21"/>
      <c r="F67" s="21"/>
      <c r="G67" s="21"/>
      <c r="H67" s="21"/>
      <c r="I67" s="23">
        <v>40106724</v>
      </c>
      <c r="J67" s="21"/>
      <c r="K67" s="21"/>
      <c r="L67" s="21"/>
      <c r="M67" s="21"/>
      <c r="N67" s="21"/>
      <c r="O67" s="21"/>
      <c r="P67" s="7" t="str">
        <f>VLOOKUP($A67,Marocco_E1!$A$14:$B$3249,2,FALSE)</f>
        <v>EXPENSAS CURADURIA</v>
      </c>
    </row>
    <row r="68" spans="1:16" x14ac:dyDescent="0.2">
      <c r="A68" s="21">
        <v>1980250502</v>
      </c>
      <c r="B68" s="21" t="s">
        <v>389</v>
      </c>
      <c r="C68" s="23">
        <v>505395201</v>
      </c>
      <c r="D68" s="21"/>
      <c r="E68" s="21"/>
      <c r="F68" s="21"/>
      <c r="G68" s="23">
        <v>505395201</v>
      </c>
      <c r="H68" s="21"/>
      <c r="I68" s="21"/>
      <c r="J68" s="21"/>
      <c r="K68" s="21"/>
      <c r="L68" s="21"/>
      <c r="M68" s="21"/>
      <c r="N68" s="21"/>
      <c r="O68" s="21"/>
      <c r="P68" s="7" t="str">
        <f>VLOOKUP($A68,Marocco_E1!$A$14:$B$3249,2,FALSE)</f>
        <v>DE CONSTRUCCION</v>
      </c>
    </row>
    <row r="69" spans="1:16" x14ac:dyDescent="0.2">
      <c r="A69" s="21">
        <v>1980250505</v>
      </c>
      <c r="B69" s="21" t="s">
        <v>1334</v>
      </c>
      <c r="C69" s="23">
        <v>12795177</v>
      </c>
      <c r="D69" s="21"/>
      <c r="E69" s="21"/>
      <c r="F69" s="23">
        <v>12795177</v>
      </c>
      <c r="G69" s="21"/>
      <c r="H69" s="21"/>
      <c r="I69" s="21"/>
      <c r="J69" s="21"/>
      <c r="K69" s="21"/>
      <c r="L69" s="21"/>
      <c r="M69" s="21"/>
      <c r="N69" s="21"/>
      <c r="O69" s="21"/>
      <c r="P69" s="7" t="str">
        <f>VLOOKUP($A69,Marocco_E1!$A$14:$B$3249,2,FALSE)</f>
        <v>EXPENSAS CURADURIA NO DEDUCIBLE</v>
      </c>
    </row>
    <row r="70" spans="1:16" x14ac:dyDescent="0.2">
      <c r="A70" s="21">
        <v>1980250590</v>
      </c>
      <c r="B70" s="21" t="s">
        <v>393</v>
      </c>
      <c r="C70" s="23">
        <v>7715942</v>
      </c>
      <c r="D70" s="23">
        <v>95664</v>
      </c>
      <c r="E70" s="21"/>
      <c r="F70" s="21"/>
      <c r="G70" s="21"/>
      <c r="H70" s="21"/>
      <c r="I70" s="23">
        <v>7620278</v>
      </c>
      <c r="J70" s="21"/>
      <c r="K70" s="21"/>
      <c r="L70" s="21"/>
      <c r="M70" s="21"/>
      <c r="N70" s="21"/>
      <c r="O70" s="21"/>
      <c r="P70" s="7" t="str">
        <f>VLOOKUP($A70,Marocco_E1!$A$14:$B$3249,2,FALSE)</f>
        <v>IVA IMPUESTO DE CONSTRUCCION Y EXPENSAS</v>
      </c>
    </row>
    <row r="71" spans="1:16" x14ac:dyDescent="0.2">
      <c r="A71" s="21">
        <v>1980250599</v>
      </c>
      <c r="B71" s="21" t="s">
        <v>368</v>
      </c>
      <c r="C71" s="23">
        <v>-593343811</v>
      </c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3">
        <v>-593343811</v>
      </c>
      <c r="O71" s="21"/>
      <c r="P71" s="7" t="str">
        <f>VLOOKUP($A71,Marocco_E1!$A$14:$B$3249,2,FALSE)</f>
        <v>TRASLADO A PATRIMONIO AUTONOMO</v>
      </c>
    </row>
    <row r="72" spans="1:16" x14ac:dyDescent="0.2">
      <c r="A72" s="21">
        <v>1980250603</v>
      </c>
      <c r="B72" s="21" t="s">
        <v>396</v>
      </c>
      <c r="C72" s="23">
        <v>541416090</v>
      </c>
      <c r="D72" s="21"/>
      <c r="E72" s="23">
        <v>541416090</v>
      </c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7" t="str">
        <f>VLOOKUP($A72,Marocco_E1!$A$14:$B$3249,2,FALSE)</f>
        <v>OBLIGACIONES URBANISTICAS</v>
      </c>
    </row>
    <row r="73" spans="1:16" x14ac:dyDescent="0.2">
      <c r="A73" s="21">
        <v>1980250691</v>
      </c>
      <c r="B73" s="21" t="s">
        <v>399</v>
      </c>
      <c r="C73" s="23">
        <v>4877361</v>
      </c>
      <c r="D73" s="21"/>
      <c r="E73" s="23">
        <v>4877361</v>
      </c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7" t="str">
        <f>VLOOKUP($A73,Marocco_E1!$A$14:$B$3249,2,FALSE)</f>
        <v>IVA DE SERVICIOS</v>
      </c>
    </row>
    <row r="74" spans="1:16" x14ac:dyDescent="0.2">
      <c r="A74" s="21">
        <v>1980250699</v>
      </c>
      <c r="B74" s="21" t="s">
        <v>368</v>
      </c>
      <c r="C74" s="23">
        <v>-977848975</v>
      </c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3">
        <v>-977848975</v>
      </c>
      <c r="O74" s="21"/>
      <c r="P74" s="7" t="str">
        <f>VLOOKUP($A74,Marocco_E1!$A$14:$B$3249,2,FALSE)</f>
        <v>TRASLADO A PATRIMONIO AUTONOMO</v>
      </c>
    </row>
    <row r="75" spans="1:16" x14ac:dyDescent="0.2">
      <c r="A75" s="21">
        <v>1980250701</v>
      </c>
      <c r="B75" s="21" t="s">
        <v>400</v>
      </c>
      <c r="C75" s="23">
        <v>113400</v>
      </c>
      <c r="D75" s="23">
        <v>12500</v>
      </c>
      <c r="E75" s="23">
        <v>12600</v>
      </c>
      <c r="F75" s="23">
        <v>12600</v>
      </c>
      <c r="G75" s="23">
        <v>12600</v>
      </c>
      <c r="H75" s="23">
        <v>12600</v>
      </c>
      <c r="I75" s="23">
        <v>50500</v>
      </c>
      <c r="J75" s="21"/>
      <c r="K75" s="21"/>
      <c r="L75" s="21"/>
      <c r="M75" s="21"/>
      <c r="N75" s="21"/>
      <c r="O75" s="21"/>
      <c r="P75" s="7" t="str">
        <f>VLOOKUP($A75,Marocco_E1!$A$14:$B$3249,2,FALSE)</f>
        <v>DE INDUSTRIA Y COMERCIO</v>
      </c>
    </row>
    <row r="76" spans="1:16" x14ac:dyDescent="0.2">
      <c r="A76" s="21">
        <v>1980250704</v>
      </c>
      <c r="B76" s="21" t="s">
        <v>403</v>
      </c>
      <c r="C76" s="23">
        <v>35561130.539999999</v>
      </c>
      <c r="D76" s="23">
        <v>1840557.16</v>
      </c>
      <c r="E76" s="23">
        <v>2885714</v>
      </c>
      <c r="F76" s="23">
        <v>607393.26</v>
      </c>
      <c r="G76" s="23">
        <v>4732189</v>
      </c>
      <c r="H76" s="23">
        <v>753147</v>
      </c>
      <c r="I76" s="23">
        <v>3478047.88</v>
      </c>
      <c r="J76" s="23">
        <v>1170226.22</v>
      </c>
      <c r="K76" s="23">
        <v>364836.02</v>
      </c>
      <c r="L76" s="21"/>
      <c r="M76" s="23">
        <v>4238003</v>
      </c>
      <c r="N76" s="23">
        <v>13204185</v>
      </c>
      <c r="O76" s="23">
        <v>2286832</v>
      </c>
      <c r="P76" s="7" t="str">
        <f>VLOOKUP($A76,Marocco_E1!$A$14:$B$3249,2,FALSE)</f>
        <v>GRAVAMEN A LOS MOVIMIENTOS FINANCIEROS</v>
      </c>
    </row>
    <row r="77" spans="1:16" x14ac:dyDescent="0.2">
      <c r="A77" s="21">
        <v>1980250799</v>
      </c>
      <c r="B77" s="21" t="s">
        <v>368</v>
      </c>
      <c r="C77" s="23">
        <v>-37636486.670000002</v>
      </c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3">
        <v>-25643608</v>
      </c>
      <c r="O77" s="23">
        <v>-11992878.67</v>
      </c>
      <c r="P77" s="7" t="str">
        <f>VLOOKUP($A77,Marocco_E1!$A$14:$B$3249,2,FALSE)</f>
        <v>TRASLADO A PATRIMONIO AUTONOMO</v>
      </c>
    </row>
    <row r="78" spans="1:16" x14ac:dyDescent="0.2">
      <c r="A78" s="21">
        <v>1980250801</v>
      </c>
      <c r="B78" s="21" t="s">
        <v>1305</v>
      </c>
      <c r="C78" s="23">
        <v>80991514</v>
      </c>
      <c r="D78" s="21"/>
      <c r="E78" s="21"/>
      <c r="F78" s="23">
        <v>33994288</v>
      </c>
      <c r="G78" s="21"/>
      <c r="H78" s="23">
        <v>484418</v>
      </c>
      <c r="I78" s="21"/>
      <c r="J78" s="21"/>
      <c r="K78" s="21"/>
      <c r="L78" s="23">
        <v>46512808</v>
      </c>
      <c r="M78" s="21"/>
      <c r="N78" s="21"/>
      <c r="O78" s="21"/>
      <c r="P78" s="7" t="str">
        <f>VLOOKUP($A78,Marocco_E1!$A$14:$B$3249,2,FALSE)</f>
        <v>A LA PROPIEDAD RAIZ</v>
      </c>
    </row>
    <row r="79" spans="1:16" x14ac:dyDescent="0.2">
      <c r="A79" s="21">
        <v>1980250885</v>
      </c>
      <c r="B79" s="21" t="s">
        <v>411</v>
      </c>
      <c r="C79" s="23">
        <v>340801</v>
      </c>
      <c r="D79" s="21"/>
      <c r="E79" s="21"/>
      <c r="F79" s="21"/>
      <c r="G79" s="21"/>
      <c r="H79" s="23">
        <v>340801</v>
      </c>
      <c r="I79" s="21"/>
      <c r="J79" s="21"/>
      <c r="K79" s="21"/>
      <c r="L79" s="21"/>
      <c r="M79" s="21"/>
      <c r="N79" s="21"/>
      <c r="O79" s="21"/>
      <c r="P79" s="7" t="str">
        <f>VLOOKUP($A79,Marocco_E1!$A$14:$B$3249,2,FALSE)</f>
        <v>OTROS IMPTOS ASUMIDOS (INDIREC)</v>
      </c>
    </row>
    <row r="80" spans="1:16" x14ac:dyDescent="0.2">
      <c r="A80" s="21">
        <v>1980250899</v>
      </c>
      <c r="B80" s="21" t="s">
        <v>368</v>
      </c>
      <c r="C80" s="23">
        <v>-153285495</v>
      </c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3">
        <v>-153285495</v>
      </c>
      <c r="P80" s="7" t="str">
        <f>VLOOKUP($A80,Marocco_E1!$A$14:$B$3249,2,FALSE)</f>
        <v>TRASLADO A PATRIMONIO AUTONOMO</v>
      </c>
    </row>
    <row r="81" spans="1:16" x14ac:dyDescent="0.2">
      <c r="A81" s="21">
        <v>1980250902</v>
      </c>
      <c r="B81" s="21" t="s">
        <v>413</v>
      </c>
      <c r="C81" s="23">
        <v>3286167</v>
      </c>
      <c r="D81" s="21"/>
      <c r="E81" s="21"/>
      <c r="F81" s="21"/>
      <c r="G81" s="21"/>
      <c r="H81" s="21"/>
      <c r="I81" s="21"/>
      <c r="J81" s="21"/>
      <c r="K81" s="21"/>
      <c r="L81" s="21"/>
      <c r="M81" s="23">
        <v>3286167</v>
      </c>
      <c r="N81" s="21"/>
      <c r="O81" s="21"/>
      <c r="P81" s="7" t="str">
        <f>VLOOKUP($A81,Marocco_E1!$A$14:$B$3249,2,FALSE)</f>
        <v>CUMPLIMIENTO</v>
      </c>
    </row>
    <row r="82" spans="1:16" x14ac:dyDescent="0.2">
      <c r="A82" s="21">
        <v>1980250904</v>
      </c>
      <c r="B82" s="21" t="s">
        <v>415</v>
      </c>
      <c r="C82" s="23">
        <v>589562</v>
      </c>
      <c r="D82" s="21"/>
      <c r="E82" s="21"/>
      <c r="F82" s="21"/>
      <c r="G82" s="21"/>
      <c r="H82" s="21"/>
      <c r="I82" s="23">
        <v>589562</v>
      </c>
      <c r="J82" s="21"/>
      <c r="K82" s="21"/>
      <c r="L82" s="21"/>
      <c r="M82" s="21"/>
      <c r="N82" s="21"/>
      <c r="O82" s="21"/>
      <c r="P82" s="7" t="str">
        <f>VLOOKUP($A82,Marocco_E1!$A$14:$B$3249,2,FALSE)</f>
        <v>SUSTRACCION Y HURTO</v>
      </c>
    </row>
    <row r="83" spans="1:16" x14ac:dyDescent="0.2">
      <c r="A83" s="21">
        <v>1980250905</v>
      </c>
      <c r="B83" s="21" t="s">
        <v>416</v>
      </c>
      <c r="C83" s="23">
        <v>3349179</v>
      </c>
      <c r="D83" s="21"/>
      <c r="E83" s="23">
        <v>-714858</v>
      </c>
      <c r="F83" s="21"/>
      <c r="G83" s="21"/>
      <c r="H83" s="21"/>
      <c r="I83" s="21"/>
      <c r="J83" s="21"/>
      <c r="K83" s="21"/>
      <c r="L83" s="23">
        <v>3400000</v>
      </c>
      <c r="M83" s="23">
        <v>664037</v>
      </c>
      <c r="N83" s="21"/>
      <c r="O83" s="21"/>
      <c r="P83" s="7" t="str">
        <f>VLOOKUP($A83,Marocco_E1!$A$14:$B$3249,2,FALSE)</f>
        <v>RESPONSABILIDAD CIVIL Y EXTRACON</v>
      </c>
    </row>
    <row r="84" spans="1:16" x14ac:dyDescent="0.2">
      <c r="A84" s="21">
        <v>1980250906</v>
      </c>
      <c r="B84" s="21" t="s">
        <v>417</v>
      </c>
      <c r="C84" s="23">
        <v>26615370</v>
      </c>
      <c r="D84" s="21"/>
      <c r="E84" s="23">
        <v>160854</v>
      </c>
      <c r="F84" s="21"/>
      <c r="G84" s="21"/>
      <c r="H84" s="21"/>
      <c r="I84" s="21"/>
      <c r="J84" s="21"/>
      <c r="K84" s="21"/>
      <c r="L84" s="23">
        <v>26454516</v>
      </c>
      <c r="M84" s="21"/>
      <c r="N84" s="21"/>
      <c r="O84" s="21"/>
      <c r="P84" s="7" t="str">
        <f>VLOOKUP($A84,Marocco_E1!$A$14:$B$3249,2,FALSE)</f>
        <v>TODO RIESGO EN CONSTRUCCION</v>
      </c>
    </row>
    <row r="85" spans="1:16" x14ac:dyDescent="0.2">
      <c r="A85" s="21">
        <v>1980250990</v>
      </c>
      <c r="B85" s="21" t="s">
        <v>420</v>
      </c>
      <c r="C85" s="23">
        <v>6317637</v>
      </c>
      <c r="D85" s="21"/>
      <c r="E85" s="23">
        <v>-105260</v>
      </c>
      <c r="F85" s="21"/>
      <c r="G85" s="21"/>
      <c r="H85" s="21"/>
      <c r="I85" s="21"/>
      <c r="J85" s="21"/>
      <c r="K85" s="21"/>
      <c r="L85" s="23">
        <v>5672358</v>
      </c>
      <c r="M85" s="23">
        <v>750539</v>
      </c>
      <c r="N85" s="21"/>
      <c r="O85" s="21"/>
      <c r="P85" s="7" t="str">
        <f>VLOOKUP($A85,Marocco_E1!$A$14:$B$3249,2,FALSE)</f>
        <v>IVA SEGUROS</v>
      </c>
    </row>
    <row r="86" spans="1:16" x14ac:dyDescent="0.2">
      <c r="A86" s="21">
        <v>1980250999</v>
      </c>
      <c r="B86" s="21" t="s">
        <v>368</v>
      </c>
      <c r="C86" s="23">
        <v>-42347346</v>
      </c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3">
        <v>-42347346</v>
      </c>
      <c r="P86" s="7" t="str">
        <f>VLOOKUP($A86,Marocco_E1!$A$14:$B$3249,2,FALSE)</f>
        <v>TRASLADO A PATRIMONIO AUTONOMO</v>
      </c>
    </row>
    <row r="87" spans="1:16" x14ac:dyDescent="0.2">
      <c r="A87" s="21">
        <v>1980251002</v>
      </c>
      <c r="B87" s="21" t="s">
        <v>422</v>
      </c>
      <c r="C87" s="23">
        <v>425000</v>
      </c>
      <c r="D87" s="21"/>
      <c r="E87" s="21"/>
      <c r="F87" s="21"/>
      <c r="G87" s="21"/>
      <c r="H87" s="23">
        <v>55000</v>
      </c>
      <c r="I87" s="21"/>
      <c r="J87" s="23">
        <v>370000</v>
      </c>
      <c r="K87" s="21"/>
      <c r="L87" s="21"/>
      <c r="M87" s="21"/>
      <c r="N87" s="21"/>
      <c r="O87" s="21"/>
      <c r="P87" s="7" t="str">
        <f>VLOOKUP($A87,Marocco_E1!$A$14:$B$3249,2,FALSE)</f>
        <v>RECONOCIMIENTO DE SERVICIO PUBLICOS</v>
      </c>
    </row>
    <row r="88" spans="1:16" x14ac:dyDescent="0.2">
      <c r="A88" s="21">
        <v>1980251009</v>
      </c>
      <c r="B88" s="21" t="s">
        <v>429</v>
      </c>
      <c r="C88" s="23">
        <v>4154332</v>
      </c>
      <c r="D88" s="23">
        <v>413366</v>
      </c>
      <c r="E88" s="21"/>
      <c r="F88" s="21"/>
      <c r="G88" s="23">
        <v>154526</v>
      </c>
      <c r="H88" s="23">
        <v>5521</v>
      </c>
      <c r="I88" s="21"/>
      <c r="J88" s="23">
        <v>2734932</v>
      </c>
      <c r="K88" s="21"/>
      <c r="L88" s="21"/>
      <c r="M88" s="23">
        <v>845987</v>
      </c>
      <c r="N88" s="21"/>
      <c r="O88" s="21"/>
      <c r="P88" s="7" t="str">
        <f>VLOOKUP($A88,Marocco_E1!$A$14:$B$3249,2,FALSE)</f>
        <v>COPIAS DE PLANOS</v>
      </c>
    </row>
    <row r="89" spans="1:16" x14ac:dyDescent="0.2">
      <c r="A89" s="21">
        <v>1980251019</v>
      </c>
      <c r="B89" s="21" t="s">
        <v>1281</v>
      </c>
      <c r="C89" s="23">
        <v>151500000</v>
      </c>
      <c r="D89" s="21"/>
      <c r="E89" s="21"/>
      <c r="F89" s="21"/>
      <c r="G89" s="21"/>
      <c r="H89" s="23">
        <v>37000000</v>
      </c>
      <c r="I89" s="21"/>
      <c r="J89" s="21"/>
      <c r="K89" s="21"/>
      <c r="L89" s="21"/>
      <c r="M89" s="21"/>
      <c r="N89" s="23">
        <v>114500000</v>
      </c>
      <c r="O89" s="21"/>
      <c r="P89" s="7" t="str">
        <f>VLOOKUP($A89,Marocco_E1!$A$14:$B$3249,2,FALSE)</f>
        <v>RECONOCIMIENTO VALORIZACION</v>
      </c>
    </row>
    <row r="90" spans="1:16" x14ac:dyDescent="0.2">
      <c r="A90" s="21">
        <v>1980251085</v>
      </c>
      <c r="B90" s="21" t="s">
        <v>439</v>
      </c>
      <c r="C90" s="23">
        <v>3000000</v>
      </c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3">
        <v>3000000</v>
      </c>
      <c r="O90" s="21"/>
      <c r="P90" s="7" t="str">
        <f>VLOOKUP($A90,Marocco_E1!$A$14:$B$3249,2,FALSE)</f>
        <v>COSTO NO DEDUCIBLE IMPREVISTO</v>
      </c>
    </row>
    <row r="91" spans="1:16" x14ac:dyDescent="0.2">
      <c r="A91" s="21">
        <v>1980251090</v>
      </c>
      <c r="B91" s="21" t="s">
        <v>440</v>
      </c>
      <c r="C91" s="23">
        <v>799775</v>
      </c>
      <c r="D91" s="23">
        <v>78540</v>
      </c>
      <c r="E91" s="21"/>
      <c r="F91" s="21"/>
      <c r="G91" s="23">
        <v>29360</v>
      </c>
      <c r="H91" s="23">
        <v>11499</v>
      </c>
      <c r="I91" s="21"/>
      <c r="J91" s="23">
        <v>519637</v>
      </c>
      <c r="K91" s="21"/>
      <c r="L91" s="21"/>
      <c r="M91" s="23">
        <v>160739</v>
      </c>
      <c r="N91" s="21"/>
      <c r="O91" s="21"/>
      <c r="P91" s="7" t="str">
        <f>VLOOKUP($A91,Marocco_E1!$A$14:$B$3249,2,FALSE)</f>
        <v>IVA DE RECONOCIMIENTOS</v>
      </c>
    </row>
    <row r="92" spans="1:16" x14ac:dyDescent="0.2">
      <c r="A92" s="21">
        <v>1980251099</v>
      </c>
      <c r="B92" s="21" t="s">
        <v>368</v>
      </c>
      <c r="C92" s="23">
        <v>-166000203</v>
      </c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3">
        <v>-166000203</v>
      </c>
      <c r="P92" s="7" t="str">
        <f>VLOOKUP($A92,Marocco_E1!$A$14:$B$3249,2,FALSE)</f>
        <v>TRASLADO A PATRIMONIO AUTONOMO</v>
      </c>
    </row>
    <row r="93" spans="1:16" x14ac:dyDescent="0.2">
      <c r="A93" s="21">
        <v>1980251101</v>
      </c>
      <c r="B93" s="21" t="s">
        <v>442</v>
      </c>
      <c r="C93" s="23">
        <v>65011966</v>
      </c>
      <c r="D93" s="23">
        <v>41600</v>
      </c>
      <c r="E93" s="23">
        <v>656152</v>
      </c>
      <c r="F93" s="23">
        <v>1006100</v>
      </c>
      <c r="G93" s="23">
        <v>4011000</v>
      </c>
      <c r="H93" s="23">
        <v>5069010</v>
      </c>
      <c r="I93" s="23">
        <v>6724313</v>
      </c>
      <c r="J93" s="23">
        <v>15270765</v>
      </c>
      <c r="K93" s="23">
        <v>8946500</v>
      </c>
      <c r="L93" s="23">
        <v>8000000</v>
      </c>
      <c r="M93" s="23">
        <v>4916500</v>
      </c>
      <c r="N93" s="23">
        <v>5960600</v>
      </c>
      <c r="O93" s="23">
        <v>4409426</v>
      </c>
      <c r="P93" s="7" t="str">
        <f>VLOOKUP($A93,Marocco_E1!$A$14:$B$3249,2,FALSE)</f>
        <v>COMPRAS PUBLICIDAD NACIONAL</v>
      </c>
    </row>
    <row r="94" spans="1:16" x14ac:dyDescent="0.2">
      <c r="A94" s="21">
        <v>1980251102</v>
      </c>
      <c r="B94" s="21" t="s">
        <v>443</v>
      </c>
      <c r="C94" s="23">
        <v>66567928</v>
      </c>
      <c r="D94" s="23">
        <v>288000</v>
      </c>
      <c r="E94" s="23">
        <v>3338526</v>
      </c>
      <c r="F94" s="23">
        <v>4876675</v>
      </c>
      <c r="G94" s="23">
        <v>1174000</v>
      </c>
      <c r="H94" s="23">
        <v>3312115</v>
      </c>
      <c r="I94" s="23">
        <v>1345499</v>
      </c>
      <c r="J94" s="23">
        <v>1297864</v>
      </c>
      <c r="K94" s="23">
        <v>3243697</v>
      </c>
      <c r="L94" s="23">
        <v>11647787</v>
      </c>
      <c r="M94" s="23">
        <v>4231864</v>
      </c>
      <c r="N94" s="23">
        <v>28496228</v>
      </c>
      <c r="O94" s="23">
        <v>3315673</v>
      </c>
      <c r="P94" s="7" t="str">
        <f>VLOOKUP($A94,Marocco_E1!$A$14:$B$3249,2,FALSE)</f>
        <v>HONORARIOS PUBLICIDAD NACIONAL</v>
      </c>
    </row>
    <row r="95" spans="1:16" x14ac:dyDescent="0.2">
      <c r="A95" s="21">
        <v>1980251104</v>
      </c>
      <c r="B95" s="21" t="s">
        <v>445</v>
      </c>
      <c r="C95" s="23">
        <v>547088</v>
      </c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3">
        <v>547088</v>
      </c>
      <c r="P95" s="7" t="str">
        <f>VLOOKUP($A95,Marocco_E1!$A$14:$B$3249,2,FALSE)</f>
        <v>COMISIONES PUBLICIDAD NACIONAL</v>
      </c>
    </row>
    <row r="96" spans="1:16" x14ac:dyDescent="0.2">
      <c r="A96" s="21">
        <v>1980251105</v>
      </c>
      <c r="B96" s="21" t="s">
        <v>446</v>
      </c>
      <c r="C96" s="23">
        <v>123043354</v>
      </c>
      <c r="D96" s="23">
        <v>1908500</v>
      </c>
      <c r="E96" s="23">
        <v>14263730</v>
      </c>
      <c r="F96" s="23">
        <v>7856663</v>
      </c>
      <c r="G96" s="23">
        <v>6895457</v>
      </c>
      <c r="H96" s="23">
        <v>11836595</v>
      </c>
      <c r="I96" s="23">
        <v>3632781</v>
      </c>
      <c r="J96" s="23">
        <v>3637995</v>
      </c>
      <c r="K96" s="23">
        <v>6123892</v>
      </c>
      <c r="L96" s="23">
        <v>19284691</v>
      </c>
      <c r="M96" s="23">
        <v>14659475</v>
      </c>
      <c r="N96" s="23">
        <v>27573955</v>
      </c>
      <c r="O96" s="23">
        <v>5369620</v>
      </c>
      <c r="P96" s="7" t="str">
        <f>VLOOKUP($A96,Marocco_E1!$A$14:$B$3249,2,FALSE)</f>
        <v>SERVICIOS PUBLICIDAD NACIONAL</v>
      </c>
    </row>
    <row r="97" spans="1:16" x14ac:dyDescent="0.2">
      <c r="A97" s="21">
        <v>1980251106</v>
      </c>
      <c r="B97" s="21" t="s">
        <v>447</v>
      </c>
      <c r="C97" s="23">
        <v>2510984</v>
      </c>
      <c r="D97" s="21"/>
      <c r="E97" s="21"/>
      <c r="F97" s="23">
        <v>343760</v>
      </c>
      <c r="G97" s="21"/>
      <c r="H97" s="21"/>
      <c r="I97" s="23">
        <v>851315</v>
      </c>
      <c r="J97" s="23">
        <v>1315909</v>
      </c>
      <c r="K97" s="21"/>
      <c r="L97" s="21"/>
      <c r="M97" s="21"/>
      <c r="N97" s="21"/>
      <c r="O97" s="21"/>
      <c r="P97" s="7" t="str">
        <f>VLOOKUP($A97,Marocco_E1!$A$14:$B$3249,2,FALSE)</f>
        <v>SERVICIOS PUBLICIDAD DEL EXTERIOR</v>
      </c>
    </row>
    <row r="98" spans="1:16" x14ac:dyDescent="0.2">
      <c r="A98" s="21">
        <v>1980251107</v>
      </c>
      <c r="B98" s="21" t="s">
        <v>448</v>
      </c>
      <c r="C98" s="23">
        <v>18559104</v>
      </c>
      <c r="D98" s="21"/>
      <c r="E98" s="23">
        <v>1526787</v>
      </c>
      <c r="F98" s="23">
        <v>1377143</v>
      </c>
      <c r="G98" s="21"/>
      <c r="H98" s="23">
        <v>3165550</v>
      </c>
      <c r="I98" s="23">
        <v>6892500</v>
      </c>
      <c r="J98" s="23">
        <v>4300000</v>
      </c>
      <c r="K98" s="21"/>
      <c r="L98" s="23">
        <v>175000</v>
      </c>
      <c r="M98" s="23">
        <v>1122124</v>
      </c>
      <c r="N98" s="21"/>
      <c r="O98" s="21"/>
      <c r="P98" s="7" t="str">
        <f>VLOOKUP($A98,Marocco_E1!$A$14:$B$3249,2,FALSE)</f>
        <v>ARRENDAMIENTOS PUBLICIDAD (VALLAS)</v>
      </c>
    </row>
    <row r="99" spans="1:16" x14ac:dyDescent="0.2">
      <c r="A99" s="21">
        <v>1980251190</v>
      </c>
      <c r="B99" s="21" t="s">
        <v>452</v>
      </c>
      <c r="C99" s="23">
        <v>12137575</v>
      </c>
      <c r="D99" s="23">
        <v>7904</v>
      </c>
      <c r="E99" s="23">
        <v>124670</v>
      </c>
      <c r="F99" s="23">
        <v>191159</v>
      </c>
      <c r="G99" s="23">
        <v>762090</v>
      </c>
      <c r="H99" s="23">
        <v>963112</v>
      </c>
      <c r="I99" s="23">
        <v>1277620</v>
      </c>
      <c r="J99" s="23">
        <v>2901445</v>
      </c>
      <c r="K99" s="23">
        <v>1699835</v>
      </c>
      <c r="L99" s="23">
        <v>1485800</v>
      </c>
      <c r="M99" s="23">
        <v>753635</v>
      </c>
      <c r="N99" s="23">
        <v>1132514</v>
      </c>
      <c r="O99" s="23">
        <v>837791</v>
      </c>
      <c r="P99" s="7" t="str">
        <f>VLOOKUP($A99,Marocco_E1!$A$14:$B$3249,2,FALSE)</f>
        <v>IVA COMPRAS PUBLICIDAD</v>
      </c>
    </row>
    <row r="100" spans="1:16" x14ac:dyDescent="0.2">
      <c r="A100" s="21">
        <v>1980251191</v>
      </c>
      <c r="B100" s="21" t="s">
        <v>453</v>
      </c>
      <c r="C100" s="23">
        <v>17284799</v>
      </c>
      <c r="D100" s="23">
        <v>362615</v>
      </c>
      <c r="E100" s="23">
        <v>1188147</v>
      </c>
      <c r="F100" s="23">
        <v>907211</v>
      </c>
      <c r="G100" s="23">
        <v>989423</v>
      </c>
      <c r="H100" s="23">
        <v>2248953</v>
      </c>
      <c r="I100" s="23">
        <v>653219</v>
      </c>
      <c r="J100" s="23">
        <v>941242</v>
      </c>
      <c r="K100" s="23">
        <v>1163539</v>
      </c>
      <c r="L100" s="23">
        <v>3500691</v>
      </c>
      <c r="M100" s="23">
        <v>2707839</v>
      </c>
      <c r="N100" s="23">
        <v>1601692</v>
      </c>
      <c r="O100" s="23">
        <v>1020228</v>
      </c>
      <c r="P100" s="7" t="str">
        <f>VLOOKUP($A100,Marocco_E1!$A$14:$B$3249,2,FALSE)</f>
        <v>IVA SERVICIOS PUBLICIDAD</v>
      </c>
    </row>
    <row r="101" spans="1:16" x14ac:dyDescent="0.2">
      <c r="A101" s="21">
        <v>1980251192</v>
      </c>
      <c r="B101" s="21" t="s">
        <v>454</v>
      </c>
      <c r="C101" s="23">
        <v>3526232</v>
      </c>
      <c r="D101" s="21"/>
      <c r="E101" s="23">
        <v>290090</v>
      </c>
      <c r="F101" s="23">
        <v>261658</v>
      </c>
      <c r="G101" s="21"/>
      <c r="H101" s="23">
        <v>601455</v>
      </c>
      <c r="I101" s="23">
        <v>1309575</v>
      </c>
      <c r="J101" s="23">
        <v>817000</v>
      </c>
      <c r="K101" s="21"/>
      <c r="L101" s="23">
        <v>33250</v>
      </c>
      <c r="M101" s="23">
        <v>213204</v>
      </c>
      <c r="N101" s="21"/>
      <c r="O101" s="21"/>
      <c r="P101" s="7" t="str">
        <f>VLOOKUP($A101,Marocco_E1!$A$14:$B$3249,2,FALSE)</f>
        <v>IVA ARRENDAMIENTOS PUBLICIDAD</v>
      </c>
    </row>
    <row r="102" spans="1:16" x14ac:dyDescent="0.2">
      <c r="A102" s="21">
        <v>1980251193</v>
      </c>
      <c r="B102" s="21" t="s">
        <v>455</v>
      </c>
      <c r="C102" s="23">
        <v>103947</v>
      </c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3">
        <v>103947</v>
      </c>
      <c r="P102" s="7" t="str">
        <f>VLOOKUP($A102,Marocco_E1!$A$14:$B$3249,2,FALSE)</f>
        <v>IVA COMISIONES PUBLICIDAD</v>
      </c>
    </row>
    <row r="103" spans="1:16" x14ac:dyDescent="0.2">
      <c r="A103" s="21">
        <v>1980251194</v>
      </c>
      <c r="B103" s="21" t="s">
        <v>456</v>
      </c>
      <c r="C103" s="23">
        <v>12279305</v>
      </c>
      <c r="D103" s="23">
        <v>54720</v>
      </c>
      <c r="E103" s="23">
        <v>594420</v>
      </c>
      <c r="F103" s="23">
        <v>926568</v>
      </c>
      <c r="G103" s="23">
        <v>14060</v>
      </c>
      <c r="H103" s="23">
        <v>564702</v>
      </c>
      <c r="I103" s="23">
        <v>255645</v>
      </c>
      <c r="J103" s="23">
        <v>246594</v>
      </c>
      <c r="K103" s="23">
        <v>616302</v>
      </c>
      <c r="L103" s="23">
        <v>2213079</v>
      </c>
      <c r="M103" s="23">
        <v>804054</v>
      </c>
      <c r="N103" s="23">
        <v>5414283</v>
      </c>
      <c r="O103" s="23">
        <v>574878</v>
      </c>
      <c r="P103" s="7" t="str">
        <f>VLOOKUP($A103,Marocco_E1!$A$14:$B$3249,2,FALSE)</f>
        <v>IVA HONORARIOS PUBLICIDAD</v>
      </c>
    </row>
    <row r="104" spans="1:16" x14ac:dyDescent="0.2">
      <c r="A104" s="21">
        <v>1980251199</v>
      </c>
      <c r="B104" s="21" t="s">
        <v>368</v>
      </c>
      <c r="C104" s="23">
        <v>-492617141</v>
      </c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3">
        <v>-476662717</v>
      </c>
      <c r="O104" s="23">
        <v>-15954424</v>
      </c>
      <c r="P104" s="7" t="str">
        <f>VLOOKUP($A104,Marocco_E1!$A$14:$B$3249,2,FALSE)</f>
        <v>TRASLADO A PATRIMONIO AUTONOMO</v>
      </c>
    </row>
    <row r="105" spans="1:16" x14ac:dyDescent="0.2">
      <c r="A105" s="21">
        <v>1980251201</v>
      </c>
      <c r="B105" s="21" t="s">
        <v>457</v>
      </c>
      <c r="C105" s="23">
        <v>47223365</v>
      </c>
      <c r="D105" s="21"/>
      <c r="E105" s="23">
        <v>7306768</v>
      </c>
      <c r="F105" s="23">
        <v>1848000</v>
      </c>
      <c r="G105" s="23">
        <v>4952390</v>
      </c>
      <c r="H105" s="23">
        <v>4352200</v>
      </c>
      <c r="I105" s="21"/>
      <c r="J105" s="23">
        <v>3823538</v>
      </c>
      <c r="K105" s="21"/>
      <c r="L105" s="23">
        <v>8524469</v>
      </c>
      <c r="M105" s="23">
        <v>8208000</v>
      </c>
      <c r="N105" s="21"/>
      <c r="O105" s="23">
        <v>8208000</v>
      </c>
      <c r="P105" s="7" t="str">
        <f>VLOOKUP($A105,Marocco_E1!$A$14:$B$3249,2,FALSE)</f>
        <v>COMISION POR VENTAS EXTERNAS DE INMUEBLES</v>
      </c>
    </row>
    <row r="106" spans="1:16" x14ac:dyDescent="0.2">
      <c r="A106" s="21">
        <v>1980251203</v>
      </c>
      <c r="B106" s="21" t="s">
        <v>459</v>
      </c>
      <c r="C106" s="23">
        <v>8668934</v>
      </c>
      <c r="D106" s="23">
        <v>700000</v>
      </c>
      <c r="E106" s="23">
        <v>700000</v>
      </c>
      <c r="F106" s="23">
        <v>700000</v>
      </c>
      <c r="G106" s="23">
        <v>800000</v>
      </c>
      <c r="H106" s="23">
        <v>800000</v>
      </c>
      <c r="I106" s="23">
        <v>800000</v>
      </c>
      <c r="J106" s="23">
        <v>800000</v>
      </c>
      <c r="K106" s="23">
        <v>368934</v>
      </c>
      <c r="L106" s="21"/>
      <c r="M106" s="21"/>
      <c r="N106" s="23">
        <v>3000000</v>
      </c>
      <c r="O106" s="21"/>
      <c r="P106" s="7" t="str">
        <f>VLOOKUP($A106,Marocco_E1!$A$14:$B$3249,2,FALSE)</f>
        <v>COMISIONES POR REFERIDOS</v>
      </c>
    </row>
    <row r="107" spans="1:16" x14ac:dyDescent="0.2">
      <c r="A107" s="21">
        <v>1980251299</v>
      </c>
      <c r="B107" s="21" t="s">
        <v>368</v>
      </c>
      <c r="C107" s="23">
        <v>-90725499</v>
      </c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3">
        <v>-90725499</v>
      </c>
      <c r="P107" s="7" t="str">
        <f>VLOOKUP($A107,Marocco_E1!$A$14:$B$3249,2,FALSE)</f>
        <v>TRASLADO A PATRIMONIO AUTONOMO</v>
      </c>
    </row>
    <row r="108" spans="1:16" x14ac:dyDescent="0.2">
      <c r="A108" s="21">
        <v>1980251301</v>
      </c>
      <c r="B108" s="21" t="s">
        <v>463</v>
      </c>
      <c r="C108" s="23">
        <v>193207460.66999999</v>
      </c>
      <c r="D108" s="21"/>
      <c r="E108" s="21"/>
      <c r="F108" s="23">
        <v>90862284</v>
      </c>
      <c r="G108" s="23">
        <v>1238097</v>
      </c>
      <c r="H108" s="21"/>
      <c r="I108" s="23">
        <v>33093503.670000002</v>
      </c>
      <c r="J108" s="21"/>
      <c r="K108" s="21"/>
      <c r="L108" s="23">
        <v>304824</v>
      </c>
      <c r="M108" s="23">
        <v>7076998</v>
      </c>
      <c r="N108" s="23">
        <v>17659260</v>
      </c>
      <c r="O108" s="23">
        <v>42972494</v>
      </c>
      <c r="P108" s="7" t="str">
        <f>VLOOKUP($A108,Marocco_E1!$A$14:$B$3249,2,FALSE)</f>
        <v>PERSONAL DE VENTAS</v>
      </c>
    </row>
    <row r="109" spans="1:16" x14ac:dyDescent="0.2">
      <c r="A109" s="21">
        <v>1980251306</v>
      </c>
      <c r="B109" s="21" t="s">
        <v>467</v>
      </c>
      <c r="C109" s="23">
        <v>15227642</v>
      </c>
      <c r="D109" s="21"/>
      <c r="E109" s="21"/>
      <c r="F109" s="21"/>
      <c r="G109" s="21"/>
      <c r="H109" s="21"/>
      <c r="I109" s="21"/>
      <c r="J109" s="23">
        <v>1558980</v>
      </c>
      <c r="K109" s="23">
        <v>3003008</v>
      </c>
      <c r="L109" s="21"/>
      <c r="M109" s="23">
        <v>2050321</v>
      </c>
      <c r="N109" s="23">
        <v>2322300</v>
      </c>
      <c r="O109" s="23">
        <v>6293033</v>
      </c>
      <c r="P109" s="7" t="str">
        <f>VLOOKUP($A109,Marocco_E1!$A$14:$B$3249,2,FALSE)</f>
        <v>PUBLICIDAD</v>
      </c>
    </row>
    <row r="110" spans="1:16" x14ac:dyDescent="0.2">
      <c r="A110" s="21">
        <v>1980251307</v>
      </c>
      <c r="B110" s="21" t="s">
        <v>468</v>
      </c>
      <c r="C110" s="23">
        <v>5000000</v>
      </c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3">
        <v>5000000</v>
      </c>
      <c r="P110" s="7" t="str">
        <f>VLOOKUP($A110,Marocco_E1!$A$14:$B$3249,2,FALSE)</f>
        <v>TECNICOS</v>
      </c>
    </row>
    <row r="111" spans="1:16" x14ac:dyDescent="0.2">
      <c r="A111" s="21">
        <v>1980251309</v>
      </c>
      <c r="B111" s="21" t="s">
        <v>201</v>
      </c>
      <c r="C111" s="23">
        <v>42272935</v>
      </c>
      <c r="D111" s="21"/>
      <c r="E111" s="21"/>
      <c r="F111" s="21"/>
      <c r="G111" s="21"/>
      <c r="H111" s="21"/>
      <c r="I111" s="21"/>
      <c r="J111" s="23">
        <v>19057431</v>
      </c>
      <c r="K111" s="23">
        <v>6308964</v>
      </c>
      <c r="L111" s="23">
        <v>960583</v>
      </c>
      <c r="M111" s="23">
        <v>5637251</v>
      </c>
      <c r="N111" s="23">
        <v>2337755</v>
      </c>
      <c r="O111" s="23">
        <v>7970951</v>
      </c>
      <c r="P111" s="7" t="str">
        <f>VLOOKUP($A111,Marocco_E1!$A$14:$B$3249,2,FALSE)</f>
        <v>FINANCIEROS</v>
      </c>
    </row>
    <row r="112" spans="1:16" x14ac:dyDescent="0.2">
      <c r="A112" s="21">
        <v>1980251310</v>
      </c>
      <c r="B112" s="21" t="s">
        <v>470</v>
      </c>
      <c r="C112" s="23">
        <v>1967536</v>
      </c>
      <c r="D112" s="21"/>
      <c r="E112" s="21"/>
      <c r="F112" s="21"/>
      <c r="G112" s="21"/>
      <c r="H112" s="21"/>
      <c r="I112" s="21"/>
      <c r="J112" s="21"/>
      <c r="K112" s="23">
        <v>1071000</v>
      </c>
      <c r="L112" s="21"/>
      <c r="M112" s="21"/>
      <c r="N112" s="21"/>
      <c r="O112" s="23">
        <v>896536</v>
      </c>
      <c r="P112" s="7" t="str">
        <f>VLOOKUP($A112,Marocco_E1!$A$14:$B$3249,2,FALSE)</f>
        <v>DIVERSOS</v>
      </c>
    </row>
    <row r="113" spans="1:16" x14ac:dyDescent="0.2">
      <c r="A113" s="21">
        <v>1980251311</v>
      </c>
      <c r="B113" s="21" t="s">
        <v>1339</v>
      </c>
      <c r="C113" s="23">
        <v>596856910</v>
      </c>
      <c r="D113" s="21"/>
      <c r="E113" s="21"/>
      <c r="F113" s="21"/>
      <c r="G113" s="21"/>
      <c r="H113" s="21"/>
      <c r="I113" s="21"/>
      <c r="J113" s="21"/>
      <c r="K113" s="21"/>
      <c r="L113" s="23">
        <v>596856910</v>
      </c>
      <c r="M113" s="21"/>
      <c r="N113" s="21"/>
      <c r="O113" s="21"/>
      <c r="P113" s="7" t="str">
        <f>VLOOKUP($A113,Marocco_E1!$A$14:$B$3249,2,FALSE)</f>
        <v>PERSONAL DE GERENCIA DE PROYECTOS</v>
      </c>
    </row>
    <row r="114" spans="1:16" x14ac:dyDescent="0.2">
      <c r="A114" s="21">
        <v>1980251312</v>
      </c>
      <c r="B114" s="21" t="s">
        <v>1340</v>
      </c>
      <c r="C114" s="23">
        <v>10505533</v>
      </c>
      <c r="D114" s="21"/>
      <c r="E114" s="21"/>
      <c r="F114" s="21"/>
      <c r="G114" s="21"/>
      <c r="H114" s="21"/>
      <c r="I114" s="21"/>
      <c r="J114" s="21"/>
      <c r="K114" s="21"/>
      <c r="L114" s="23">
        <v>8772536</v>
      </c>
      <c r="M114" s="23">
        <v>337308</v>
      </c>
      <c r="N114" s="23">
        <v>724948</v>
      </c>
      <c r="O114" s="23">
        <v>670741</v>
      </c>
      <c r="P114" s="7" t="str">
        <f>VLOOKUP($A114,Marocco_E1!$A$14:$B$3249,2,FALSE)</f>
        <v>GASTOS DE VENTAS</v>
      </c>
    </row>
    <row r="115" spans="1:16" x14ac:dyDescent="0.2">
      <c r="A115" s="21">
        <v>1980251399</v>
      </c>
      <c r="B115" s="21" t="s">
        <v>368</v>
      </c>
      <c r="C115" s="23">
        <v>-1327221676.9100001</v>
      </c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3">
        <v>-1327221676.9100001</v>
      </c>
      <c r="P115" s="7" t="str">
        <f>VLOOKUP($A115,Marocco_E1!$A$14:$B$3249,2,FALSE)</f>
        <v>TRASLADO A PATRIMONIO AUTONOMO</v>
      </c>
    </row>
    <row r="116" spans="1:16" x14ac:dyDescent="0.2">
      <c r="A116" s="21">
        <v>1980251401</v>
      </c>
      <c r="B116" s="21" t="s">
        <v>471</v>
      </c>
      <c r="C116" s="23">
        <v>2057922</v>
      </c>
      <c r="D116" s="21"/>
      <c r="E116" s="21"/>
      <c r="F116" s="21"/>
      <c r="G116" s="21"/>
      <c r="H116" s="21"/>
      <c r="I116" s="23">
        <v>26571</v>
      </c>
      <c r="J116" s="23">
        <v>1135971</v>
      </c>
      <c r="K116" s="23">
        <v>895380</v>
      </c>
      <c r="L116" s="21"/>
      <c r="M116" s="21"/>
      <c r="N116" s="21"/>
      <c r="O116" s="21"/>
      <c r="P116" s="7" t="str">
        <f>VLOOKUP($A116,Marocco_E1!$A$14:$B$3249,2,FALSE)</f>
        <v>GASTOS DE VIAJE EN EL EXTERIOR</v>
      </c>
    </row>
    <row r="117" spans="1:16" x14ac:dyDescent="0.2">
      <c r="A117" s="21">
        <v>1980251499</v>
      </c>
      <c r="B117" s="21" t="s">
        <v>368</v>
      </c>
      <c r="C117" s="23">
        <v>-2057922</v>
      </c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3">
        <v>-2057922</v>
      </c>
      <c r="P117" s="7" t="str">
        <f>VLOOKUP($A117,Marocco_E1!$A$14:$B$3249,2,FALSE)</f>
        <v>TRASLADO A PATRIMONIO AUTONOMO</v>
      </c>
    </row>
    <row r="118" spans="1:16" x14ac:dyDescent="0.2">
      <c r="A118" s="21">
        <v>1980251503</v>
      </c>
      <c r="B118" s="21" t="s">
        <v>477</v>
      </c>
      <c r="C118" s="23">
        <v>127200</v>
      </c>
      <c r="D118" s="21"/>
      <c r="E118" s="21"/>
      <c r="F118" s="21"/>
      <c r="G118" s="21"/>
      <c r="H118" s="21"/>
      <c r="I118" s="23">
        <v>31800</v>
      </c>
      <c r="J118" s="21"/>
      <c r="K118" s="21"/>
      <c r="L118" s="23">
        <v>95400</v>
      </c>
      <c r="M118" s="21"/>
      <c r="N118" s="21"/>
      <c r="O118" s="21"/>
      <c r="P118" s="7" t="str">
        <f>VLOOKUP($A118,Marocco_E1!$A$14:$B$3249,2,FALSE)</f>
        <v>REGISTRO LOTE</v>
      </c>
    </row>
    <row r="119" spans="1:16" x14ac:dyDescent="0.2">
      <c r="A119" s="21">
        <v>1980251505</v>
      </c>
      <c r="B119" s="21" t="s">
        <v>479</v>
      </c>
      <c r="C119" s="23">
        <v>1900</v>
      </c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3">
        <v>1900</v>
      </c>
      <c r="P119" s="7" t="str">
        <f>VLOOKUP($A119,Marocco_E1!$A$14:$B$3249,2,FALSE)</f>
        <v>NOTARIALES</v>
      </c>
    </row>
    <row r="120" spans="1:16" x14ac:dyDescent="0.2">
      <c r="A120" s="21">
        <v>1980251507</v>
      </c>
      <c r="B120" s="21" t="s">
        <v>481</v>
      </c>
      <c r="C120" s="23">
        <v>95400</v>
      </c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3">
        <v>95400</v>
      </c>
      <c r="O120" s="21"/>
      <c r="P120" s="7" t="str">
        <f>VLOOKUP($A120,Marocco_E1!$A$14:$B$3249,2,FALSE)</f>
        <v>REGISTRO</v>
      </c>
    </row>
    <row r="121" spans="1:16" x14ac:dyDescent="0.2">
      <c r="A121" s="21">
        <v>1980251511</v>
      </c>
      <c r="B121" s="21" t="s">
        <v>485</v>
      </c>
      <c r="C121" s="23">
        <v>6102878.3700000001</v>
      </c>
      <c r="D121" s="23">
        <v>104758.12</v>
      </c>
      <c r="E121" s="23">
        <v>421987</v>
      </c>
      <c r="F121" s="23">
        <v>55458.25</v>
      </c>
      <c r="G121" s="23">
        <v>952140</v>
      </c>
      <c r="H121" s="23">
        <v>186661</v>
      </c>
      <c r="I121" s="23">
        <v>2899956</v>
      </c>
      <c r="J121" s="23">
        <v>202927</v>
      </c>
      <c r="K121" s="23">
        <v>26368</v>
      </c>
      <c r="L121" s="21"/>
      <c r="M121" s="23">
        <v>382384</v>
      </c>
      <c r="N121" s="23">
        <v>439300</v>
      </c>
      <c r="O121" s="23">
        <v>430939</v>
      </c>
      <c r="P121" s="7" t="str">
        <f>VLOOKUP($A121,Marocco_E1!$A$14:$B$3249,2,FALSE)</f>
        <v>COMISIONES FINANCIERAS</v>
      </c>
    </row>
    <row r="122" spans="1:16" x14ac:dyDescent="0.2">
      <c r="A122" s="21">
        <v>1980251512</v>
      </c>
      <c r="B122" s="21" t="s">
        <v>486</v>
      </c>
      <c r="C122" s="23">
        <v>16562323</v>
      </c>
      <c r="D122" s="21"/>
      <c r="E122" s="21"/>
      <c r="F122" s="21"/>
      <c r="G122" s="23">
        <v>1656232</v>
      </c>
      <c r="H122" s="23">
        <v>1656232</v>
      </c>
      <c r="I122" s="23">
        <v>6624928</v>
      </c>
      <c r="J122" s="23">
        <v>2484348</v>
      </c>
      <c r="K122" s="23">
        <v>1656235</v>
      </c>
      <c r="L122" s="23">
        <v>828116</v>
      </c>
      <c r="M122" s="23">
        <v>828116</v>
      </c>
      <c r="N122" s="23">
        <v>828116</v>
      </c>
      <c r="O122" s="21"/>
      <c r="P122" s="7" t="str">
        <f>VLOOKUP($A122,Marocco_E1!$A$14:$B$3249,2,FALSE)</f>
        <v>COMISION FIDUCIARIA PREVENTAS</v>
      </c>
    </row>
    <row r="123" spans="1:16" x14ac:dyDescent="0.2">
      <c r="A123" s="21">
        <v>1980251513</v>
      </c>
      <c r="B123" s="21" t="s">
        <v>487</v>
      </c>
      <c r="C123" s="23">
        <v>11484348</v>
      </c>
      <c r="D123" s="21"/>
      <c r="E123" s="21"/>
      <c r="F123" s="21"/>
      <c r="G123" s="21"/>
      <c r="H123" s="21"/>
      <c r="I123" s="21"/>
      <c r="J123" s="21"/>
      <c r="K123" s="21"/>
      <c r="L123" s="23">
        <v>828116</v>
      </c>
      <c r="M123" s="23">
        <v>828116</v>
      </c>
      <c r="N123" s="21"/>
      <c r="O123" s="23">
        <v>9828116</v>
      </c>
      <c r="P123" s="7" t="str">
        <f>VLOOKUP($A123,Marocco_E1!$A$14:$B$3249,2,FALSE)</f>
        <v>COMISION FIDUCIARIA ETAPA CONSTRUCTIVA</v>
      </c>
    </row>
    <row r="124" spans="1:16" x14ac:dyDescent="0.2">
      <c r="A124" s="21">
        <v>1980251514</v>
      </c>
      <c r="B124" s="21" t="s">
        <v>488</v>
      </c>
      <c r="C124" s="23">
        <v>29000</v>
      </c>
      <c r="D124" s="21"/>
      <c r="E124" s="21"/>
      <c r="F124" s="21"/>
      <c r="G124" s="21"/>
      <c r="H124" s="23">
        <v>5800</v>
      </c>
      <c r="I124" s="21"/>
      <c r="J124" s="21"/>
      <c r="K124" s="21"/>
      <c r="L124" s="23">
        <v>5800</v>
      </c>
      <c r="M124" s="23">
        <v>17400</v>
      </c>
      <c r="N124" s="21"/>
      <c r="O124" s="21"/>
      <c r="P124" s="7" t="str">
        <f>VLOOKUP($A124,Marocco_E1!$A$14:$B$3249,2,FALSE)</f>
        <v>CERTIFICADOS DE PAZ Y SALVO, FOTOCOPIAS</v>
      </c>
    </row>
    <row r="125" spans="1:16" x14ac:dyDescent="0.2">
      <c r="A125" s="21">
        <v>1980251590</v>
      </c>
      <c r="B125" s="21" t="s">
        <v>490</v>
      </c>
      <c r="C125" s="23">
        <v>1710361</v>
      </c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3">
        <v>1710361</v>
      </c>
      <c r="P125" s="7" t="str">
        <f>VLOOKUP($A125,Marocco_E1!$A$14:$B$3249,2,FALSE)</f>
        <v>IVA GASTOS LEGALES</v>
      </c>
    </row>
    <row r="126" spans="1:16" x14ac:dyDescent="0.2">
      <c r="A126" s="21">
        <v>1980251593</v>
      </c>
      <c r="B126" s="21" t="s">
        <v>491</v>
      </c>
      <c r="C126" s="23">
        <v>4777764.34</v>
      </c>
      <c r="D126" s="23">
        <v>19822.02</v>
      </c>
      <c r="E126" s="23">
        <v>79965</v>
      </c>
      <c r="F126" s="23">
        <v>10491.32</v>
      </c>
      <c r="G126" s="23">
        <v>495456</v>
      </c>
      <c r="H126" s="23">
        <v>350006</v>
      </c>
      <c r="I126" s="23">
        <v>1809693</v>
      </c>
      <c r="J126" s="23">
        <v>510582</v>
      </c>
      <c r="K126" s="23">
        <v>319695</v>
      </c>
      <c r="L126" s="23">
        <v>314684</v>
      </c>
      <c r="M126" s="23">
        <v>387338</v>
      </c>
      <c r="N126" s="23">
        <v>240810</v>
      </c>
      <c r="O126" s="23">
        <v>239222</v>
      </c>
      <c r="P126" s="7" t="str">
        <f>VLOOKUP($A126,Marocco_E1!$A$14:$B$3249,2,FALSE)</f>
        <v>IVA COMISIONES GASTOS LEGALES Y FINANCIEROS</v>
      </c>
    </row>
    <row r="127" spans="1:16" x14ac:dyDescent="0.2">
      <c r="A127" s="21">
        <v>1980251599</v>
      </c>
      <c r="B127" s="21" t="s">
        <v>368</v>
      </c>
      <c r="C127" s="23">
        <v>-299601137.81999999</v>
      </c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3">
        <v>-299601137.81999999</v>
      </c>
      <c r="P127" s="7" t="str">
        <f>VLOOKUP($A127,Marocco_E1!$A$14:$B$3249,2,FALSE)</f>
        <v>TRASLADO A PATRIMONIO AUTONOMO</v>
      </c>
    </row>
    <row r="128" spans="1:16" x14ac:dyDescent="0.2">
      <c r="A128" s="21">
        <v>1980251605</v>
      </c>
      <c r="B128" s="21" t="s">
        <v>495</v>
      </c>
      <c r="C128" s="22">
        <v>0</v>
      </c>
      <c r="D128" s="21"/>
      <c r="E128" s="23">
        <v>960583</v>
      </c>
      <c r="F128" s="21"/>
      <c r="G128" s="21"/>
      <c r="H128" s="21"/>
      <c r="I128" s="21"/>
      <c r="J128" s="21"/>
      <c r="K128" s="21"/>
      <c r="L128" s="23">
        <v>-960583</v>
      </c>
      <c r="M128" s="21"/>
      <c r="N128" s="21"/>
      <c r="O128" s="21"/>
      <c r="P128" s="7" t="str">
        <f>VLOOKUP($A128,Marocco_E1!$A$14:$B$3249,2,FALSE)</f>
        <v>INTERESES CREDITOS TESORERIA Y CARTERA</v>
      </c>
    </row>
    <row r="129" spans="1:16" x14ac:dyDescent="0.2">
      <c r="A129" s="21">
        <v>1980251606</v>
      </c>
      <c r="B129" s="21" t="s">
        <v>496</v>
      </c>
      <c r="C129" s="23">
        <v>329046376.75999999</v>
      </c>
      <c r="D129" s="23">
        <v>2282260</v>
      </c>
      <c r="E129" s="23">
        <v>37670280</v>
      </c>
      <c r="F129" s="23">
        <v>30918731</v>
      </c>
      <c r="G129" s="23">
        <v>31121011</v>
      </c>
      <c r="H129" s="23">
        <v>28227915</v>
      </c>
      <c r="I129" s="23">
        <v>36933080</v>
      </c>
      <c r="J129" s="23">
        <v>27226671</v>
      </c>
      <c r="K129" s="23">
        <v>29240920.760000002</v>
      </c>
      <c r="L129" s="23">
        <v>28293500</v>
      </c>
      <c r="M129" s="23">
        <v>28448670</v>
      </c>
      <c r="N129" s="23">
        <v>27431023</v>
      </c>
      <c r="O129" s="23">
        <v>21252315</v>
      </c>
      <c r="P129" s="7" t="str">
        <f>VLOOKUP($A129,Marocco_E1!$A$14:$B$3249,2,FALSE)</f>
        <v>INTERESES APALANCAMIENTO TERCEROS</v>
      </c>
    </row>
    <row r="130" spans="1:16" x14ac:dyDescent="0.2">
      <c r="A130" s="21">
        <v>1980251607</v>
      </c>
      <c r="B130" s="21" t="s">
        <v>497</v>
      </c>
      <c r="C130" s="23">
        <v>29012012</v>
      </c>
      <c r="D130" s="23">
        <v>15992581</v>
      </c>
      <c r="E130" s="23">
        <v>11753431</v>
      </c>
      <c r="F130" s="23">
        <v>633000</v>
      </c>
      <c r="G130" s="21"/>
      <c r="H130" s="23">
        <v>633000</v>
      </c>
      <c r="I130" s="21"/>
      <c r="J130" s="21"/>
      <c r="K130" s="21"/>
      <c r="L130" s="21"/>
      <c r="M130" s="21"/>
      <c r="N130" s="21"/>
      <c r="O130" s="21"/>
      <c r="P130" s="7" t="str">
        <f>VLOOKUP($A130,Marocco_E1!$A$14:$B$3249,2,FALSE)</f>
        <v>INTERESES LOTE</v>
      </c>
    </row>
    <row r="131" spans="1:16" x14ac:dyDescent="0.2">
      <c r="A131" s="21">
        <v>1980251608</v>
      </c>
      <c r="B131" s="21" t="s">
        <v>498</v>
      </c>
      <c r="C131" s="23">
        <v>1033050</v>
      </c>
      <c r="D131" s="21"/>
      <c r="E131" s="21"/>
      <c r="F131" s="21"/>
      <c r="G131" s="22">
        <v>0</v>
      </c>
      <c r="H131" s="21"/>
      <c r="I131" s="23">
        <v>418466</v>
      </c>
      <c r="J131" s="23">
        <v>57940</v>
      </c>
      <c r="K131" s="21"/>
      <c r="L131" s="21"/>
      <c r="M131" s="21"/>
      <c r="N131" s="23">
        <v>283233</v>
      </c>
      <c r="O131" s="23">
        <v>273411</v>
      </c>
      <c r="P131" s="7" t="str">
        <f>VLOOKUP($A131,Marocco_E1!$A$14:$B$3249,2,FALSE)</f>
        <v>INTERESES POR MORA</v>
      </c>
    </row>
    <row r="132" spans="1:16" x14ac:dyDescent="0.2">
      <c r="A132" s="21">
        <v>1980251611</v>
      </c>
      <c r="B132" s="21" t="s">
        <v>501</v>
      </c>
      <c r="C132" s="23">
        <v>274754.84000000003</v>
      </c>
      <c r="D132" s="21"/>
      <c r="E132" s="21"/>
      <c r="F132" s="23">
        <v>274754.84000000003</v>
      </c>
      <c r="G132" s="21"/>
      <c r="H132" s="21"/>
      <c r="I132" s="21"/>
      <c r="J132" s="21"/>
      <c r="K132" s="21"/>
      <c r="L132" s="21"/>
      <c r="M132" s="21"/>
      <c r="N132" s="21"/>
      <c r="O132" s="21"/>
      <c r="P132" s="7" t="str">
        <f>VLOOKUP($A132,Marocco_E1!$A$14:$B$3249,2,FALSE)</f>
        <v>INTERESES SOBREGIRO</v>
      </c>
    </row>
    <row r="133" spans="1:16" x14ac:dyDescent="0.2">
      <c r="A133" s="21">
        <v>1980251685</v>
      </c>
      <c r="B133" s="21" t="s">
        <v>503</v>
      </c>
      <c r="C133" s="23">
        <v>101657</v>
      </c>
      <c r="D133" s="21"/>
      <c r="E133" s="23">
        <v>21053</v>
      </c>
      <c r="F133" s="23">
        <v>80604</v>
      </c>
      <c r="G133" s="21"/>
      <c r="H133" s="21"/>
      <c r="I133" s="21"/>
      <c r="J133" s="21"/>
      <c r="K133" s="21"/>
      <c r="L133" s="21"/>
      <c r="M133" s="21"/>
      <c r="N133" s="21"/>
      <c r="O133" s="21"/>
      <c r="P133" s="7" t="str">
        <f>VLOOKUP($A133,Marocco_E1!$A$14:$B$3249,2,FALSE)</f>
        <v>COSTO NO DEDUCIBLE FINANCIEROS</v>
      </c>
    </row>
    <row r="134" spans="1:16" x14ac:dyDescent="0.2">
      <c r="A134" s="21">
        <v>1980251690</v>
      </c>
      <c r="B134" s="21" t="s">
        <v>504</v>
      </c>
      <c r="C134" s="23">
        <v>164494</v>
      </c>
      <c r="D134" s="21"/>
      <c r="E134" s="21"/>
      <c r="F134" s="21"/>
      <c r="G134" s="22">
        <v>0</v>
      </c>
      <c r="H134" s="21"/>
      <c r="I134" s="23">
        <v>66081</v>
      </c>
      <c r="J134" s="23">
        <v>9372</v>
      </c>
      <c r="K134" s="21"/>
      <c r="L134" s="21"/>
      <c r="M134" s="21"/>
      <c r="N134" s="23">
        <v>45236</v>
      </c>
      <c r="O134" s="23">
        <v>43805</v>
      </c>
      <c r="P134" s="7" t="str">
        <f>VLOOKUP($A134,Marocco_E1!$A$14:$B$3249,2,FALSE)</f>
        <v>IVA FINANCIEROS</v>
      </c>
    </row>
    <row r="135" spans="1:16" x14ac:dyDescent="0.2">
      <c r="A135" s="21">
        <v>1980251699</v>
      </c>
      <c r="B135" s="21" t="s">
        <v>368</v>
      </c>
      <c r="C135" s="23">
        <v>-505696892.60000002</v>
      </c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3">
        <v>-505696892.60000002</v>
      </c>
      <c r="P135" s="7" t="str">
        <f>VLOOKUP($A135,Marocco_E1!$A$14:$B$3249,2,FALSE)</f>
        <v>TRASLADO A PATRIMONIO AUTONOMO</v>
      </c>
    </row>
    <row r="136" spans="1:16" x14ac:dyDescent="0.2">
      <c r="A136" s="21">
        <v>1980251801</v>
      </c>
      <c r="B136" s="21" t="s">
        <v>514</v>
      </c>
      <c r="C136" s="23">
        <v>4732956</v>
      </c>
      <c r="D136" s="21"/>
      <c r="E136" s="21"/>
      <c r="F136" s="23">
        <v>4732956</v>
      </c>
      <c r="G136" s="21"/>
      <c r="H136" s="21"/>
      <c r="I136" s="21"/>
      <c r="J136" s="21"/>
      <c r="K136" s="21"/>
      <c r="L136" s="21"/>
      <c r="M136" s="21"/>
      <c r="N136" s="21"/>
      <c r="O136" s="21"/>
      <c r="P136" s="7" t="str">
        <f>VLOOKUP($A136,Marocco_E1!$A$14:$B$3249,2,FALSE)</f>
        <v>ADECUACION E INSTALACION SALA VTAS</v>
      </c>
    </row>
    <row r="137" spans="1:16" x14ac:dyDescent="0.2">
      <c r="A137" s="21">
        <v>1980251802</v>
      </c>
      <c r="B137" s="21" t="s">
        <v>515</v>
      </c>
      <c r="C137" s="23">
        <v>52623009</v>
      </c>
      <c r="D137" s="21"/>
      <c r="E137" s="23">
        <v>4708572</v>
      </c>
      <c r="F137" s="23">
        <v>16683341</v>
      </c>
      <c r="G137" s="23">
        <v>11453000</v>
      </c>
      <c r="H137" s="23">
        <v>8029000</v>
      </c>
      <c r="I137" s="21"/>
      <c r="J137" s="21"/>
      <c r="K137" s="21"/>
      <c r="L137" s="21"/>
      <c r="M137" s="21"/>
      <c r="N137" s="23">
        <v>2457254</v>
      </c>
      <c r="O137" s="23">
        <v>9291842</v>
      </c>
      <c r="P137" s="7" t="str">
        <f>VLOOKUP($A137,Marocco_E1!$A$14:$B$3249,2,FALSE)</f>
        <v>MOBILIARIO</v>
      </c>
    </row>
    <row r="138" spans="1:16" x14ac:dyDescent="0.2">
      <c r="A138" s="21">
        <v>1980251803</v>
      </c>
      <c r="B138" s="21" t="s">
        <v>516</v>
      </c>
      <c r="C138" s="23">
        <v>1700000</v>
      </c>
      <c r="D138" s="21"/>
      <c r="E138" s="23">
        <v>1700000</v>
      </c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7" t="str">
        <f>VLOOKUP($A138,Marocco_E1!$A$14:$B$3249,2,FALSE)</f>
        <v>EQUIPOS DE COMPUTO</v>
      </c>
    </row>
    <row r="139" spans="1:16" x14ac:dyDescent="0.2">
      <c r="A139" s="21">
        <v>1980251804</v>
      </c>
      <c r="B139" s="21" t="s">
        <v>517</v>
      </c>
      <c r="C139" s="23">
        <v>1635675</v>
      </c>
      <c r="D139" s="21"/>
      <c r="E139" s="23">
        <v>207188</v>
      </c>
      <c r="F139" s="21"/>
      <c r="G139" s="21"/>
      <c r="H139" s="21"/>
      <c r="I139" s="21"/>
      <c r="J139" s="21"/>
      <c r="K139" s="21"/>
      <c r="L139" s="23">
        <v>1428487</v>
      </c>
      <c r="M139" s="21"/>
      <c r="N139" s="21"/>
      <c r="O139" s="21"/>
      <c r="P139" s="7" t="str">
        <f>VLOOKUP($A139,Marocco_E1!$A$14:$B$3249,2,FALSE)</f>
        <v>OTROS EQUIPOS</v>
      </c>
    </row>
    <row r="140" spans="1:16" x14ac:dyDescent="0.2">
      <c r="A140" s="21">
        <v>1980251890</v>
      </c>
      <c r="B140" s="21" t="s">
        <v>518</v>
      </c>
      <c r="C140" s="23">
        <v>11102058</v>
      </c>
      <c r="D140" s="21"/>
      <c r="E140" s="23">
        <v>895999</v>
      </c>
      <c r="F140" s="23">
        <v>4000738</v>
      </c>
      <c r="G140" s="23">
        <v>2176070</v>
      </c>
      <c r="H140" s="23">
        <v>1525510</v>
      </c>
      <c r="I140" s="21"/>
      <c r="J140" s="21"/>
      <c r="K140" s="21"/>
      <c r="L140" s="23">
        <v>271413</v>
      </c>
      <c r="M140" s="21"/>
      <c r="N140" s="23">
        <v>466878</v>
      </c>
      <c r="O140" s="23">
        <v>1765450</v>
      </c>
      <c r="P140" s="7" t="str">
        <f>VLOOKUP($A140,Marocco_E1!$A$14:$B$3249,2,FALSE)</f>
        <v>IVA COMPRAS SALA DE VENTAS - DOTACION</v>
      </c>
    </row>
    <row r="141" spans="1:16" x14ac:dyDescent="0.2">
      <c r="A141" s="21">
        <v>1980251899</v>
      </c>
      <c r="B141" s="21" t="s">
        <v>368</v>
      </c>
      <c r="C141" s="23">
        <v>-82310098</v>
      </c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3">
        <v>-82310098</v>
      </c>
      <c r="P141" s="7" t="str">
        <f>VLOOKUP($A141,Marocco_E1!$A$14:$B$3249,2,FALSE)</f>
        <v>TRASLADO A PATRIMONIO AUTONOMO</v>
      </c>
    </row>
    <row r="142" spans="1:16" x14ac:dyDescent="0.2">
      <c r="A142" s="21">
        <v>1980251901</v>
      </c>
      <c r="B142" s="21" t="s">
        <v>519</v>
      </c>
      <c r="C142" s="23">
        <v>928133</v>
      </c>
      <c r="D142" s="21"/>
      <c r="E142" s="21"/>
      <c r="F142" s="21"/>
      <c r="G142" s="21"/>
      <c r="H142" s="21"/>
      <c r="I142" s="21"/>
      <c r="J142" s="21"/>
      <c r="K142" s="23">
        <v>155476</v>
      </c>
      <c r="L142" s="21"/>
      <c r="M142" s="23">
        <v>187263</v>
      </c>
      <c r="N142" s="23">
        <v>341216</v>
      </c>
      <c r="O142" s="23">
        <v>244178</v>
      </c>
      <c r="P142" s="7" t="str">
        <f>VLOOKUP($A142,Marocco_E1!$A$14:$B$3249,2,FALSE)</f>
        <v>ELEMENTOS DE ASEO Y CAFETERIA</v>
      </c>
    </row>
    <row r="143" spans="1:16" x14ac:dyDescent="0.2">
      <c r="A143" s="21">
        <v>1980251902</v>
      </c>
      <c r="B143" s="21" t="s">
        <v>520</v>
      </c>
      <c r="C143" s="23">
        <v>1115199</v>
      </c>
      <c r="D143" s="21"/>
      <c r="E143" s="21"/>
      <c r="F143" s="21"/>
      <c r="G143" s="21"/>
      <c r="H143" s="21"/>
      <c r="I143" s="23">
        <v>84589</v>
      </c>
      <c r="J143" s="23">
        <v>10200</v>
      </c>
      <c r="K143" s="23">
        <v>659387</v>
      </c>
      <c r="L143" s="23">
        <v>19983</v>
      </c>
      <c r="M143" s="23">
        <v>133187</v>
      </c>
      <c r="N143" s="23">
        <v>154314</v>
      </c>
      <c r="O143" s="23">
        <v>53539</v>
      </c>
      <c r="P143" s="7" t="str">
        <f>VLOOKUP($A143,Marocco_E1!$A$14:$B$3249,2,FALSE)</f>
        <v>UTILES, PAPELERIA Y FOTOCOPIAS</v>
      </c>
    </row>
    <row r="144" spans="1:16" x14ac:dyDescent="0.2">
      <c r="A144" s="21">
        <v>1980251904</v>
      </c>
      <c r="B144" s="21" t="s">
        <v>522</v>
      </c>
      <c r="C144" s="23">
        <v>3944797</v>
      </c>
      <c r="D144" s="21"/>
      <c r="E144" s="23">
        <v>1538200</v>
      </c>
      <c r="F144" s="23">
        <v>80000</v>
      </c>
      <c r="G144" s="21"/>
      <c r="H144" s="23">
        <v>35000</v>
      </c>
      <c r="I144" s="23">
        <v>35000</v>
      </c>
      <c r="J144" s="23">
        <v>66597</v>
      </c>
      <c r="K144" s="21"/>
      <c r="L144" s="23">
        <v>160000</v>
      </c>
      <c r="M144" s="21"/>
      <c r="N144" s="23">
        <v>2030000</v>
      </c>
      <c r="O144" s="21"/>
      <c r="P144" s="7" t="str">
        <f>VLOOKUP($A144,Marocco_E1!$A$14:$B$3249,2,FALSE)</f>
        <v>TRANSPORTES, FLETES Y ACARREOS</v>
      </c>
    </row>
    <row r="145" spans="1:16" x14ac:dyDescent="0.2">
      <c r="A145" s="21">
        <v>1980251905</v>
      </c>
      <c r="B145" s="21" t="s">
        <v>523</v>
      </c>
      <c r="C145" s="23">
        <v>664230</v>
      </c>
      <c r="D145" s="21"/>
      <c r="E145" s="21"/>
      <c r="F145" s="23">
        <v>50700</v>
      </c>
      <c r="G145" s="21"/>
      <c r="H145" s="23">
        <v>200430</v>
      </c>
      <c r="I145" s="23">
        <v>160000</v>
      </c>
      <c r="J145" s="21"/>
      <c r="K145" s="21"/>
      <c r="L145" s="21"/>
      <c r="M145" s="23">
        <v>253100</v>
      </c>
      <c r="N145" s="21"/>
      <c r="O145" s="21"/>
      <c r="P145" s="7" t="str">
        <f>VLOOKUP($A145,Marocco_E1!$A$14:$B$3249,2,FALSE)</f>
        <v>GASTOS DE REPRESENTACION</v>
      </c>
    </row>
    <row r="146" spans="1:16" x14ac:dyDescent="0.2">
      <c r="A146" s="21">
        <v>1980251906</v>
      </c>
      <c r="B146" s="21" t="s">
        <v>73</v>
      </c>
      <c r="C146" s="23">
        <v>1506741</v>
      </c>
      <c r="D146" s="23">
        <v>538945</v>
      </c>
      <c r="E146" s="23">
        <v>244321</v>
      </c>
      <c r="F146" s="23">
        <v>46783</v>
      </c>
      <c r="G146" s="23">
        <v>183703</v>
      </c>
      <c r="H146" s="21"/>
      <c r="I146" s="21"/>
      <c r="J146" s="21"/>
      <c r="K146" s="21"/>
      <c r="L146" s="23">
        <v>166235</v>
      </c>
      <c r="M146" s="23">
        <v>102941</v>
      </c>
      <c r="N146" s="23">
        <v>223813</v>
      </c>
      <c r="O146" s="21"/>
      <c r="P146" s="7" t="str">
        <f>VLOOKUP($A146,Marocco_E1!$A$14:$B$3249,2,FALSE)</f>
        <v>SERVICIOS PUBLICOS</v>
      </c>
    </row>
    <row r="147" spans="1:16" x14ac:dyDescent="0.2">
      <c r="A147" s="21">
        <v>1980251907</v>
      </c>
      <c r="B147" s="21" t="s">
        <v>524</v>
      </c>
      <c r="C147" s="23">
        <v>495000</v>
      </c>
      <c r="D147" s="21"/>
      <c r="E147" s="21"/>
      <c r="F147" s="21"/>
      <c r="G147" s="21"/>
      <c r="H147" s="21"/>
      <c r="I147" s="21"/>
      <c r="J147" s="23">
        <v>90000</v>
      </c>
      <c r="K147" s="23">
        <v>45000</v>
      </c>
      <c r="L147" s="23">
        <v>90000</v>
      </c>
      <c r="M147" s="23">
        <v>90000</v>
      </c>
      <c r="N147" s="23">
        <v>90000</v>
      </c>
      <c r="O147" s="23">
        <v>90000</v>
      </c>
      <c r="P147" s="7" t="str">
        <f>VLOOKUP($A147,Marocco_E1!$A$14:$B$3249,2,FALSE)</f>
        <v>SERVICIOS DE VIGILANCIA</v>
      </c>
    </row>
    <row r="148" spans="1:16" x14ac:dyDescent="0.2">
      <c r="A148" s="21">
        <v>1980251908</v>
      </c>
      <c r="B148" s="21" t="s">
        <v>525</v>
      </c>
      <c r="C148" s="23">
        <v>52682</v>
      </c>
      <c r="D148" s="21"/>
      <c r="E148" s="21"/>
      <c r="F148" s="21"/>
      <c r="G148" s="21"/>
      <c r="H148" s="21"/>
      <c r="I148" s="21"/>
      <c r="J148" s="23">
        <v>52682</v>
      </c>
      <c r="K148" s="21"/>
      <c r="L148" s="21"/>
      <c r="M148" s="21"/>
      <c r="N148" s="21"/>
      <c r="O148" s="21"/>
      <c r="P148" s="7" t="str">
        <f>VLOOKUP($A148,Marocco_E1!$A$14:$B$3249,2,FALSE)</f>
        <v>MEDICOS Y DROGAS</v>
      </c>
    </row>
    <row r="149" spans="1:16" x14ac:dyDescent="0.2">
      <c r="A149" s="21">
        <v>1980251909</v>
      </c>
      <c r="B149" s="21" t="s">
        <v>526</v>
      </c>
      <c r="C149" s="23">
        <v>25210</v>
      </c>
      <c r="D149" s="21"/>
      <c r="E149" s="23">
        <v>25210</v>
      </c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7" t="str">
        <f>VLOOKUP($A149,Marocco_E1!$A$14:$B$3249,2,FALSE)</f>
        <v>EQUIPO DE COMPUTO Y OFICINA SALA VTA</v>
      </c>
    </row>
    <row r="150" spans="1:16" x14ac:dyDescent="0.2">
      <c r="A150" s="21">
        <v>1980251910</v>
      </c>
      <c r="B150" s="21" t="s">
        <v>527</v>
      </c>
      <c r="C150" s="23">
        <v>31188428</v>
      </c>
      <c r="D150" s="21"/>
      <c r="E150" s="23">
        <v>520000</v>
      </c>
      <c r="F150" s="23">
        <v>881526</v>
      </c>
      <c r="G150" s="23">
        <v>7062659</v>
      </c>
      <c r="H150" s="21"/>
      <c r="I150" s="23">
        <v>364000</v>
      </c>
      <c r="J150" s="23">
        <v>3384475</v>
      </c>
      <c r="K150" s="23">
        <v>11935726</v>
      </c>
      <c r="L150" s="23">
        <v>4950042</v>
      </c>
      <c r="M150" s="21"/>
      <c r="N150" s="23">
        <v>2090000</v>
      </c>
      <c r="O150" s="21"/>
      <c r="P150" s="7" t="str">
        <f>VLOOKUP($A150,Marocco_E1!$A$14:$B$3249,2,FALSE)</f>
        <v>MANO DE OBRA POR SERVICIOS MANTENIMIENTO</v>
      </c>
    </row>
    <row r="151" spans="1:16" x14ac:dyDescent="0.2">
      <c r="A151" s="21">
        <v>1980251911</v>
      </c>
      <c r="B151" s="21" t="s">
        <v>528</v>
      </c>
      <c r="C151" s="23">
        <v>175093408</v>
      </c>
      <c r="D151" s="23">
        <v>8731561</v>
      </c>
      <c r="E151" s="23">
        <v>12546411</v>
      </c>
      <c r="F151" s="23">
        <v>13456396</v>
      </c>
      <c r="G151" s="23">
        <v>48941621</v>
      </c>
      <c r="H151" s="23">
        <v>26149202</v>
      </c>
      <c r="I151" s="23">
        <v>54898533</v>
      </c>
      <c r="J151" s="23">
        <v>8682679</v>
      </c>
      <c r="K151" s="23">
        <v>450000</v>
      </c>
      <c r="L151" s="21"/>
      <c r="M151" s="21"/>
      <c r="N151" s="21"/>
      <c r="O151" s="23">
        <v>1237005</v>
      </c>
      <c r="P151" s="7" t="str">
        <f>VLOOKUP($A151,Marocco_E1!$A$14:$B$3249,2,FALSE)</f>
        <v>MANO DE OBRA POR CONTRATO MANTENIMIENTO</v>
      </c>
    </row>
    <row r="152" spans="1:16" x14ac:dyDescent="0.2">
      <c r="A152" s="21">
        <v>1980251912</v>
      </c>
      <c r="B152" s="21" t="s">
        <v>529</v>
      </c>
      <c r="C152" s="23">
        <v>52259998</v>
      </c>
      <c r="D152" s="23">
        <v>809672</v>
      </c>
      <c r="E152" s="23">
        <v>12730893</v>
      </c>
      <c r="F152" s="23">
        <v>2782387</v>
      </c>
      <c r="G152" s="23">
        <v>2437920</v>
      </c>
      <c r="H152" s="23">
        <v>634999</v>
      </c>
      <c r="I152" s="23">
        <v>668885</v>
      </c>
      <c r="J152" s="23">
        <v>17651148</v>
      </c>
      <c r="K152" s="23">
        <v>12646232</v>
      </c>
      <c r="L152" s="21"/>
      <c r="M152" s="23">
        <v>110444</v>
      </c>
      <c r="N152" s="21"/>
      <c r="O152" s="23">
        <v>1787418</v>
      </c>
      <c r="P152" s="7" t="str">
        <f>VLOOKUP($A152,Marocco_E1!$A$14:$B$3249,2,FALSE)</f>
        <v>MATERIALES MANTENIMIENTO SALA DE VENTAS</v>
      </c>
    </row>
    <row r="153" spans="1:16" x14ac:dyDescent="0.2">
      <c r="A153" s="21">
        <v>1980251913</v>
      </c>
      <c r="B153" s="21" t="s">
        <v>530</v>
      </c>
      <c r="C153" s="23">
        <v>10630383</v>
      </c>
      <c r="D153" s="23">
        <v>1208475</v>
      </c>
      <c r="E153" s="23">
        <v>166875</v>
      </c>
      <c r="F153" s="23">
        <v>1208475</v>
      </c>
      <c r="G153" s="23">
        <v>166875</v>
      </c>
      <c r="H153" s="23">
        <v>3325275</v>
      </c>
      <c r="I153" s="23">
        <v>790813</v>
      </c>
      <c r="J153" s="23">
        <v>1208475</v>
      </c>
      <c r="K153" s="23">
        <v>166875</v>
      </c>
      <c r="L153" s="23">
        <v>2054495</v>
      </c>
      <c r="M153" s="23">
        <v>166875</v>
      </c>
      <c r="N153" s="21"/>
      <c r="O153" s="23">
        <v>166875</v>
      </c>
      <c r="P153" s="7" t="str">
        <f>VLOOKUP($A153,Marocco_E1!$A$14:$B$3249,2,FALSE)</f>
        <v>ARRENDAMIENTO BIENES MUEBLES</v>
      </c>
    </row>
    <row r="154" spans="1:16" x14ac:dyDescent="0.2">
      <c r="A154" s="21">
        <v>1980251914</v>
      </c>
      <c r="B154" s="21" t="s">
        <v>531</v>
      </c>
      <c r="C154" s="23">
        <v>1208475</v>
      </c>
      <c r="D154" s="21"/>
      <c r="E154" s="21"/>
      <c r="F154" s="21"/>
      <c r="G154" s="21"/>
      <c r="H154" s="21"/>
      <c r="I154" s="21"/>
      <c r="J154" s="21"/>
      <c r="K154" s="23">
        <v>1041600</v>
      </c>
      <c r="L154" s="21"/>
      <c r="M154" s="21"/>
      <c r="N154" s="23">
        <v>166875</v>
      </c>
      <c r="O154" s="21"/>
      <c r="P154" s="7" t="str">
        <f>VLOOKUP($A154,Marocco_E1!$A$14:$B$3249,2,FALSE)</f>
        <v>ARRENDAMIENTOS DE BIENES INMUEBLES</v>
      </c>
    </row>
    <row r="155" spans="1:16" x14ac:dyDescent="0.2">
      <c r="A155" s="21">
        <v>1980251975</v>
      </c>
      <c r="B155" s="21" t="s">
        <v>535</v>
      </c>
      <c r="C155" s="23">
        <v>1291700</v>
      </c>
      <c r="D155" s="21"/>
      <c r="E155" s="21"/>
      <c r="F155" s="23">
        <v>154313</v>
      </c>
      <c r="G155" s="21"/>
      <c r="H155" s="21"/>
      <c r="I155" s="23">
        <v>158658</v>
      </c>
      <c r="J155" s="21"/>
      <c r="K155" s="21"/>
      <c r="L155" s="23">
        <v>117636</v>
      </c>
      <c r="M155" s="23">
        <v>41000</v>
      </c>
      <c r="N155" s="23">
        <v>244951</v>
      </c>
      <c r="O155" s="23">
        <v>575142</v>
      </c>
      <c r="P155" s="7" t="str">
        <f>VLOOKUP($A155,Marocco_E1!$A$14:$B$3249,2,FALSE)</f>
        <v>CAJA MENOR SALA DE VENTAS</v>
      </c>
    </row>
    <row r="156" spans="1:16" x14ac:dyDescent="0.2">
      <c r="A156" s="21">
        <v>1980251981</v>
      </c>
      <c r="B156" s="21" t="s">
        <v>1337</v>
      </c>
      <c r="C156" s="23">
        <v>537122</v>
      </c>
      <c r="D156" s="21"/>
      <c r="E156" s="21"/>
      <c r="F156" s="21"/>
      <c r="G156" s="21"/>
      <c r="H156" s="21"/>
      <c r="I156" s="21"/>
      <c r="J156" s="23">
        <v>8163637</v>
      </c>
      <c r="K156" s="23">
        <v>608899</v>
      </c>
      <c r="L156" s="23">
        <v>-8772536</v>
      </c>
      <c r="M156" s="21"/>
      <c r="N156" s="21"/>
      <c r="O156" s="23">
        <v>537122</v>
      </c>
      <c r="P156" s="7" t="str">
        <f>VLOOKUP($A156,Marocco_E1!$A$14:$B$3249,2,FALSE)</f>
        <v>REEMBOLSABLES GASTOS SALA DE VENTAS</v>
      </c>
    </row>
    <row r="157" spans="1:16" x14ac:dyDescent="0.2">
      <c r="A157" s="21">
        <v>1980251990</v>
      </c>
      <c r="B157" s="21" t="s">
        <v>538</v>
      </c>
      <c r="C157" s="23">
        <v>8531087</v>
      </c>
      <c r="D157" s="21"/>
      <c r="E157" s="23">
        <v>596674</v>
      </c>
      <c r="F157" s="23">
        <v>469098</v>
      </c>
      <c r="G157" s="23">
        <v>462787</v>
      </c>
      <c r="H157" s="23">
        <v>120650</v>
      </c>
      <c r="I157" s="23">
        <v>141741</v>
      </c>
      <c r="J157" s="23">
        <v>3356568</v>
      </c>
      <c r="K157" s="23">
        <v>2768825</v>
      </c>
      <c r="L157" s="23">
        <v>8401</v>
      </c>
      <c r="M157" s="23">
        <v>84893</v>
      </c>
      <c r="N157" s="23">
        <v>97784</v>
      </c>
      <c r="O157" s="23">
        <v>423666</v>
      </c>
      <c r="P157" s="7" t="str">
        <f>VLOOKUP($A157,Marocco_E1!$A$14:$B$3249,2,FALSE)</f>
        <v>IVA COMPRAS SALA DE VENTAS</v>
      </c>
    </row>
    <row r="158" spans="1:16" x14ac:dyDescent="0.2">
      <c r="A158" s="21">
        <v>1980251991</v>
      </c>
      <c r="B158" s="21" t="s">
        <v>539</v>
      </c>
      <c r="C158" s="23">
        <v>5116557</v>
      </c>
      <c r="D158" s="23">
        <v>236788</v>
      </c>
      <c r="E158" s="23">
        <v>2088849</v>
      </c>
      <c r="F158" s="23">
        <v>113848</v>
      </c>
      <c r="G158" s="23">
        <v>701081</v>
      </c>
      <c r="H158" s="23">
        <v>253393</v>
      </c>
      <c r="I158" s="23">
        <v>777944</v>
      </c>
      <c r="J158" s="23">
        <v>144034</v>
      </c>
      <c r="K158" s="23">
        <v>245823</v>
      </c>
      <c r="L158" s="23">
        <v>69247</v>
      </c>
      <c r="M158" s="23">
        <v>21612</v>
      </c>
      <c r="N158" s="23">
        <v>450133</v>
      </c>
      <c r="O158" s="23">
        <v>13805</v>
      </c>
      <c r="P158" s="7" t="str">
        <f>VLOOKUP($A158,Marocco_E1!$A$14:$B$3249,2,FALSE)</f>
        <v>IVA SERVICIOS SALA DE VENTAS</v>
      </c>
    </row>
    <row r="159" spans="1:16" x14ac:dyDescent="0.2">
      <c r="A159" s="21">
        <v>1980251992</v>
      </c>
      <c r="B159" s="21" t="s">
        <v>540</v>
      </c>
      <c r="C159" s="23">
        <v>578456</v>
      </c>
      <c r="D159" s="23">
        <v>31706</v>
      </c>
      <c r="E159" s="23">
        <v>31706</v>
      </c>
      <c r="F159" s="23">
        <v>31706</v>
      </c>
      <c r="G159" s="23">
        <v>31706</v>
      </c>
      <c r="H159" s="23">
        <v>38090</v>
      </c>
      <c r="I159" s="23">
        <v>62562</v>
      </c>
      <c r="J159" s="23">
        <v>31706</v>
      </c>
      <c r="K159" s="23">
        <v>31706</v>
      </c>
      <c r="L159" s="23">
        <v>192450</v>
      </c>
      <c r="M159" s="23">
        <v>31706</v>
      </c>
      <c r="N159" s="23">
        <v>31706</v>
      </c>
      <c r="O159" s="23">
        <v>31706</v>
      </c>
      <c r="P159" s="7" t="str">
        <f>VLOOKUP($A159,Marocco_E1!$A$14:$B$3249,2,FALSE)</f>
        <v>IVA ARRENDAMIENTOS SALA DE VENTAS</v>
      </c>
    </row>
    <row r="160" spans="1:16" x14ac:dyDescent="0.2">
      <c r="A160" s="21">
        <v>1980251996</v>
      </c>
      <c r="B160" s="21" t="s">
        <v>543</v>
      </c>
      <c r="C160" s="23">
        <v>2131</v>
      </c>
      <c r="D160" s="21"/>
      <c r="E160" s="23">
        <v>1680</v>
      </c>
      <c r="F160" s="22">
        <v>227</v>
      </c>
      <c r="G160" s="22">
        <v>224</v>
      </c>
      <c r="H160" s="21"/>
      <c r="I160" s="21"/>
      <c r="J160" s="21"/>
      <c r="K160" s="21"/>
      <c r="L160" s="21"/>
      <c r="M160" s="21"/>
      <c r="N160" s="21"/>
      <c r="O160" s="21"/>
      <c r="P160" s="7" t="str">
        <f>VLOOKUP($A160,Marocco_E1!$A$14:$B$3249,2,FALSE)</f>
        <v>IMPUESTO AL CONSUMO</v>
      </c>
    </row>
    <row r="161" spans="1:16" x14ac:dyDescent="0.2">
      <c r="A161" s="21">
        <v>1980251997</v>
      </c>
      <c r="B161" s="21" t="s">
        <v>367</v>
      </c>
      <c r="C161" s="23">
        <v>30752</v>
      </c>
      <c r="D161" s="21"/>
      <c r="E161" s="21"/>
      <c r="F161" s="23">
        <v>2535</v>
      </c>
      <c r="G161" s="22">
        <v>110</v>
      </c>
      <c r="H161" s="23">
        <v>10022</v>
      </c>
      <c r="I161" s="21"/>
      <c r="J161" s="21"/>
      <c r="K161" s="23">
        <v>1141</v>
      </c>
      <c r="L161" s="21"/>
      <c r="M161" s="23">
        <v>11084</v>
      </c>
      <c r="N161" s="23">
        <v>3039</v>
      </c>
      <c r="O161" s="23">
        <v>2821</v>
      </c>
      <c r="P161" s="7" t="str">
        <f>VLOOKUP($A161,Marocco_E1!$A$14:$B$3249,2,FALSE)</f>
        <v>IVA DEL 5%</v>
      </c>
    </row>
    <row r="162" spans="1:16" x14ac:dyDescent="0.2">
      <c r="A162" s="21">
        <v>1980251999</v>
      </c>
      <c r="B162" s="21" t="s">
        <v>368</v>
      </c>
      <c r="C162" s="23">
        <v>-465703980</v>
      </c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3">
        <v>-465703980</v>
      </c>
      <c r="P162" s="7" t="str">
        <f>VLOOKUP($A162,Marocco_E1!$A$14:$B$3249,2,FALSE)</f>
        <v>TRASLADO A PATRIMONIO AUTONOMO</v>
      </c>
    </row>
    <row r="163" spans="1:16" x14ac:dyDescent="0.2">
      <c r="A163" s="21">
        <v>1980252101</v>
      </c>
      <c r="B163" s="21" t="s">
        <v>519</v>
      </c>
      <c r="C163" s="23">
        <v>553150</v>
      </c>
      <c r="D163" s="21"/>
      <c r="E163" s="21"/>
      <c r="F163" s="21"/>
      <c r="G163" s="21"/>
      <c r="H163" s="21"/>
      <c r="I163" s="21"/>
      <c r="J163" s="21"/>
      <c r="K163" s="21"/>
      <c r="L163" s="21"/>
      <c r="M163" s="23">
        <v>202666</v>
      </c>
      <c r="N163" s="23">
        <v>132247</v>
      </c>
      <c r="O163" s="23">
        <v>218237</v>
      </c>
      <c r="P163" s="7" t="str">
        <f>VLOOKUP($A163,Marocco_E1!$A$14:$B$3249,2,FALSE)</f>
        <v>ELEMENTOS DE ASEO Y CAFETERIA</v>
      </c>
    </row>
    <row r="164" spans="1:16" x14ac:dyDescent="0.2">
      <c r="A164" s="21">
        <v>1980252102</v>
      </c>
      <c r="B164" s="21" t="s">
        <v>559</v>
      </c>
      <c r="C164" s="23">
        <v>1258783</v>
      </c>
      <c r="D164" s="21"/>
      <c r="E164" s="21"/>
      <c r="F164" s="21"/>
      <c r="G164" s="21"/>
      <c r="H164" s="21"/>
      <c r="I164" s="21"/>
      <c r="J164" s="21"/>
      <c r="K164" s="21"/>
      <c r="L164" s="21"/>
      <c r="M164" s="23">
        <v>97600</v>
      </c>
      <c r="N164" s="23">
        <v>758285</v>
      </c>
      <c r="O164" s="23">
        <v>402898</v>
      </c>
      <c r="P164" s="7" t="str">
        <f>VLOOKUP($A164,Marocco_E1!$A$14:$B$3249,2,FALSE)</f>
        <v>UTILES,PAPELERIA Y FOTOCOPIAS</v>
      </c>
    </row>
    <row r="165" spans="1:16" x14ac:dyDescent="0.2">
      <c r="A165" s="21">
        <v>1980252103</v>
      </c>
      <c r="B165" s="21" t="s">
        <v>521</v>
      </c>
      <c r="C165" s="23">
        <v>23092</v>
      </c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3">
        <v>23092</v>
      </c>
      <c r="P165" s="7" t="str">
        <f>VLOOKUP($A165,Marocco_E1!$A$14:$B$3249,2,FALSE)</f>
        <v>COMBUSTIBLES Y LUBRICANTES</v>
      </c>
    </row>
    <row r="166" spans="1:16" x14ac:dyDescent="0.2">
      <c r="A166" s="21">
        <v>1980252104</v>
      </c>
      <c r="B166" s="21" t="s">
        <v>522</v>
      </c>
      <c r="C166" s="23">
        <v>181300640</v>
      </c>
      <c r="D166" s="21"/>
      <c r="E166" s="21"/>
      <c r="F166" s="21"/>
      <c r="G166" s="21"/>
      <c r="H166" s="21"/>
      <c r="I166" s="21"/>
      <c r="J166" s="21"/>
      <c r="K166" s="21"/>
      <c r="L166" s="21"/>
      <c r="M166" s="23">
        <v>54000</v>
      </c>
      <c r="N166" s="23">
        <v>180537740</v>
      </c>
      <c r="O166" s="23">
        <v>708900</v>
      </c>
      <c r="P166" s="7" t="str">
        <f>VLOOKUP($A166,Marocco_E1!$A$14:$B$3249,2,FALSE)</f>
        <v>TRANSPORTES, FLETES Y ACARREOS</v>
      </c>
    </row>
    <row r="167" spans="1:16" x14ac:dyDescent="0.2">
      <c r="A167" s="21">
        <v>1980252108</v>
      </c>
      <c r="B167" s="21" t="s">
        <v>10</v>
      </c>
      <c r="C167" s="23">
        <v>432437</v>
      </c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3">
        <v>432437</v>
      </c>
      <c r="P167" s="7" t="str">
        <f>VLOOKUP($A167,Marocco_E1!$A$14:$B$3249,2,FALSE)</f>
        <v>CAJA MENOR</v>
      </c>
    </row>
    <row r="168" spans="1:16" x14ac:dyDescent="0.2">
      <c r="A168" s="21">
        <v>1980252110</v>
      </c>
      <c r="B168" s="21" t="s">
        <v>548</v>
      </c>
      <c r="C168" s="23">
        <v>30710</v>
      </c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3">
        <v>30710</v>
      </c>
      <c r="P168" s="7" t="str">
        <f>VLOOKUP($A168,Marocco_E1!$A$14:$B$3249,2,FALSE)</f>
        <v>EQUIPO DE COMPUTO Y COMUNICACION</v>
      </c>
    </row>
    <row r="169" spans="1:16" x14ac:dyDescent="0.2">
      <c r="A169" s="21">
        <v>1980252111</v>
      </c>
      <c r="B169" s="21" t="s">
        <v>549</v>
      </c>
      <c r="C169" s="23">
        <v>2942900</v>
      </c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3">
        <v>17000</v>
      </c>
      <c r="O169" s="23">
        <v>2925900</v>
      </c>
      <c r="P169" s="7" t="str">
        <f>VLOOKUP($A169,Marocco_E1!$A$14:$B$3249,2,FALSE)</f>
        <v>ARRENDAMIENTO EQUIPOS DE CONSTRUCCION</v>
      </c>
    </row>
    <row r="170" spans="1:16" x14ac:dyDescent="0.2">
      <c r="A170" s="21">
        <v>1980252114</v>
      </c>
      <c r="B170" s="21" t="s">
        <v>563</v>
      </c>
      <c r="C170" s="23">
        <v>2845928</v>
      </c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3">
        <v>1734877</v>
      </c>
      <c r="O170" s="23">
        <v>1111051</v>
      </c>
      <c r="P170" s="7" t="str">
        <f>VLOOKUP($A170,Marocco_E1!$A$14:$B$3249,2,FALSE)</f>
        <v>HERRAMIENTAS Y EQUIPO</v>
      </c>
    </row>
    <row r="171" spans="1:16" x14ac:dyDescent="0.2">
      <c r="A171" s="21">
        <v>1980252116</v>
      </c>
      <c r="B171" s="21" t="s">
        <v>552</v>
      </c>
      <c r="C171" s="23">
        <v>2753271</v>
      </c>
      <c r="D171" s="21"/>
      <c r="E171" s="21"/>
      <c r="F171" s="21"/>
      <c r="G171" s="21"/>
      <c r="H171" s="21"/>
      <c r="I171" s="21"/>
      <c r="J171" s="21"/>
      <c r="K171" s="21"/>
      <c r="L171" s="21"/>
      <c r="M171" s="23">
        <v>25000</v>
      </c>
      <c r="N171" s="23">
        <v>2347414</v>
      </c>
      <c r="O171" s="23">
        <v>380857</v>
      </c>
      <c r="P171" s="7" t="str">
        <f>VLOOKUP($A171,Marocco_E1!$A$14:$B$3249,2,FALSE)</f>
        <v>SEGURIDAD INDUSTRIAL</v>
      </c>
    </row>
    <row r="172" spans="1:16" x14ac:dyDescent="0.2">
      <c r="A172" s="21">
        <v>1980252118</v>
      </c>
      <c r="B172" s="21" t="s">
        <v>566</v>
      </c>
      <c r="C172" s="23">
        <v>6800000</v>
      </c>
      <c r="D172" s="21"/>
      <c r="E172" s="21"/>
      <c r="F172" s="21"/>
      <c r="G172" s="21"/>
      <c r="H172" s="21"/>
      <c r="I172" s="21"/>
      <c r="J172" s="21"/>
      <c r="K172" s="21"/>
      <c r="L172" s="21"/>
      <c r="M172" s="23">
        <v>2800000</v>
      </c>
      <c r="N172" s="23">
        <v>3600000</v>
      </c>
      <c r="O172" s="23">
        <v>400000</v>
      </c>
      <c r="P172" s="7" t="str">
        <f>VLOOKUP($A172,Marocco_E1!$A$14:$B$3249,2,FALSE)</f>
        <v>COMISIONES DE TOPOGRAFIA</v>
      </c>
    </row>
    <row r="173" spans="1:16" x14ac:dyDescent="0.2">
      <c r="A173" s="21">
        <v>1980252119</v>
      </c>
      <c r="B173" s="21" t="s">
        <v>567</v>
      </c>
      <c r="C173" s="23">
        <v>839370</v>
      </c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3">
        <v>242785</v>
      </c>
      <c r="O173" s="23">
        <v>596585</v>
      </c>
      <c r="P173" s="7" t="str">
        <f>VLOOKUP($A173,Marocco_E1!$A$14:$B$3249,2,FALSE)</f>
        <v>MANTENIMIENTO EQUIPO</v>
      </c>
    </row>
    <row r="174" spans="1:16" x14ac:dyDescent="0.2">
      <c r="A174" s="21">
        <v>1980252122</v>
      </c>
      <c r="B174" s="21" t="s">
        <v>569</v>
      </c>
      <c r="C174" s="23">
        <v>1971230</v>
      </c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3">
        <v>1971230</v>
      </c>
      <c r="O174" s="21"/>
      <c r="P174" s="7" t="str">
        <f>VLOOKUP($A174,Marocco_E1!$A$14:$B$3249,2,FALSE)</f>
        <v>ASEO Y VIGILANCIA</v>
      </c>
    </row>
    <row r="175" spans="1:16" x14ac:dyDescent="0.2">
      <c r="A175" s="21">
        <v>1980252123</v>
      </c>
      <c r="B175" s="21" t="s">
        <v>73</v>
      </c>
      <c r="C175" s="23">
        <v>296853</v>
      </c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3">
        <v>296853</v>
      </c>
      <c r="P175" s="7" t="str">
        <f>VLOOKUP($A175,Marocco_E1!$A$14:$B$3249,2,FALSE)</f>
        <v>SERVICIOS PUBLICOS</v>
      </c>
    </row>
    <row r="176" spans="1:16" x14ac:dyDescent="0.2">
      <c r="A176" s="21">
        <v>1980252124</v>
      </c>
      <c r="B176" s="21" t="s">
        <v>570</v>
      </c>
      <c r="C176" s="23">
        <v>16657500</v>
      </c>
      <c r="D176" s="21"/>
      <c r="E176" s="21"/>
      <c r="F176" s="21"/>
      <c r="G176" s="21"/>
      <c r="H176" s="23">
        <v>12210000</v>
      </c>
      <c r="I176" s="21"/>
      <c r="J176" s="21"/>
      <c r="K176" s="21"/>
      <c r="L176" s="23">
        <v>3350000</v>
      </c>
      <c r="M176" s="23">
        <v>690000</v>
      </c>
      <c r="N176" s="23">
        <v>277500</v>
      </c>
      <c r="O176" s="23">
        <v>130000</v>
      </c>
      <c r="P176" s="7" t="str">
        <f>VLOOKUP($A176,Marocco_E1!$A$14:$B$3249,2,FALSE)</f>
        <v>SERVICIOS GENERALES DE CONSTRUCCION (RT 4%)</v>
      </c>
    </row>
    <row r="177" spans="1:16" x14ac:dyDescent="0.2">
      <c r="A177" s="21">
        <v>1980252181</v>
      </c>
      <c r="B177" s="21" t="s">
        <v>1336</v>
      </c>
      <c r="C177" s="23">
        <v>95201600</v>
      </c>
      <c r="D177" s="21"/>
      <c r="E177" s="21"/>
      <c r="F177" s="23">
        <v>31905614.670000002</v>
      </c>
      <c r="G177" s="21"/>
      <c r="H177" s="21"/>
      <c r="I177" s="23">
        <v>-31905614.670000002</v>
      </c>
      <c r="J177" s="21"/>
      <c r="K177" s="21"/>
      <c r="L177" s="21"/>
      <c r="M177" s="23">
        <v>13477296</v>
      </c>
      <c r="N177" s="23">
        <v>20017939</v>
      </c>
      <c r="O177" s="23">
        <v>61706365</v>
      </c>
      <c r="P177" s="7" t="str">
        <f>VLOOKUP($A177,Marocco_E1!$A$14:$B$3249,2,FALSE)</f>
        <v>REEMBOLSABLES NOMINA CONSTRUCCION SALDO INICIAL</v>
      </c>
    </row>
    <row r="178" spans="1:16" x14ac:dyDescent="0.2">
      <c r="A178" s="21">
        <v>1980252190</v>
      </c>
      <c r="B178" s="21" t="s">
        <v>573</v>
      </c>
      <c r="C178" s="23">
        <v>1296025</v>
      </c>
      <c r="D178" s="21"/>
      <c r="E178" s="21"/>
      <c r="F178" s="21"/>
      <c r="G178" s="21"/>
      <c r="H178" s="21"/>
      <c r="I178" s="21"/>
      <c r="J178" s="21"/>
      <c r="K178" s="21"/>
      <c r="L178" s="21"/>
      <c r="M178" s="23">
        <v>43861</v>
      </c>
      <c r="N178" s="23">
        <v>884607</v>
      </c>
      <c r="O178" s="23">
        <v>367557</v>
      </c>
      <c r="P178" s="7" t="str">
        <f>VLOOKUP($A178,Marocco_E1!$A$14:$B$3249,2,FALSE)</f>
        <v>IVA COMPRAS C.D.C</v>
      </c>
    </row>
    <row r="179" spans="1:16" x14ac:dyDescent="0.2">
      <c r="A179" s="21">
        <v>1980252191</v>
      </c>
      <c r="B179" s="21" t="s">
        <v>574</v>
      </c>
      <c r="C179" s="23">
        <v>1108907</v>
      </c>
      <c r="D179" s="21"/>
      <c r="E179" s="21"/>
      <c r="F179" s="21"/>
      <c r="G179" s="21"/>
      <c r="H179" s="21"/>
      <c r="I179" s="21"/>
      <c r="J179" s="21"/>
      <c r="K179" s="21"/>
      <c r="L179" s="23">
        <v>636500</v>
      </c>
      <c r="M179" s="23">
        <v>5700</v>
      </c>
      <c r="N179" s="23">
        <v>328656</v>
      </c>
      <c r="O179" s="23">
        <v>138051</v>
      </c>
      <c r="P179" s="7" t="str">
        <f>VLOOKUP($A179,Marocco_E1!$A$14:$B$3249,2,FALSE)</f>
        <v>IVA SERVICIOS C.D.C</v>
      </c>
    </row>
    <row r="180" spans="1:16" x14ac:dyDescent="0.2">
      <c r="A180" s="21">
        <v>1980252192</v>
      </c>
      <c r="B180" s="21" t="s">
        <v>575</v>
      </c>
      <c r="C180" s="23">
        <v>600951</v>
      </c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3">
        <v>3230</v>
      </c>
      <c r="O180" s="23">
        <v>597721</v>
      </c>
      <c r="P180" s="7" t="str">
        <f>VLOOKUP($A180,Marocco_E1!$A$14:$B$3249,2,FALSE)</f>
        <v>IVA ARRENDAMIENTOS C.D.C.</v>
      </c>
    </row>
    <row r="181" spans="1:16" x14ac:dyDescent="0.2">
      <c r="A181" s="21">
        <v>1980252194</v>
      </c>
      <c r="B181" s="21" t="s">
        <v>577</v>
      </c>
      <c r="C181" s="23">
        <v>1292000</v>
      </c>
      <c r="D181" s="21"/>
      <c r="E181" s="21"/>
      <c r="F181" s="21"/>
      <c r="G181" s="21"/>
      <c r="H181" s="21"/>
      <c r="I181" s="21"/>
      <c r="J181" s="21"/>
      <c r="K181" s="21"/>
      <c r="L181" s="21"/>
      <c r="M181" s="23">
        <v>532000</v>
      </c>
      <c r="N181" s="23">
        <v>684000</v>
      </c>
      <c r="O181" s="23">
        <v>76000</v>
      </c>
      <c r="P181" s="7" t="str">
        <f>VLOOKUP($A181,Marocco_E1!$A$14:$B$3249,2,FALSE)</f>
        <v>IVA HONORARIOS C.D.C.</v>
      </c>
    </row>
    <row r="182" spans="1:16" x14ac:dyDescent="0.2">
      <c r="A182" s="21">
        <v>1980252195</v>
      </c>
      <c r="B182" s="21" t="s">
        <v>367</v>
      </c>
      <c r="C182" s="23">
        <v>24734</v>
      </c>
      <c r="D182" s="21"/>
      <c r="E182" s="21"/>
      <c r="F182" s="21"/>
      <c r="G182" s="21"/>
      <c r="H182" s="21"/>
      <c r="I182" s="21"/>
      <c r="J182" s="21"/>
      <c r="K182" s="21"/>
      <c r="L182" s="21"/>
      <c r="M182" s="23">
        <v>3781</v>
      </c>
      <c r="N182" s="23">
        <v>6109</v>
      </c>
      <c r="O182" s="23">
        <v>14844</v>
      </c>
      <c r="P182" s="7" t="str">
        <f>VLOOKUP($A182,Marocco_E1!$A$14:$B$3249,2,FALSE)</f>
        <v>IVA DEL 5%</v>
      </c>
    </row>
    <row r="183" spans="1:16" x14ac:dyDescent="0.2">
      <c r="A183" s="21">
        <v>1980252199</v>
      </c>
      <c r="B183" s="21" t="s">
        <v>368</v>
      </c>
      <c r="C183" s="23">
        <v>-297958271</v>
      </c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3">
        <v>-297958271</v>
      </c>
      <c r="P183" s="7" t="str">
        <f>VLOOKUP($A183,Marocco_E1!$A$14:$B$3249,2,FALSE)</f>
        <v>TRASLADO A PATRIMONIO AUTONOMO</v>
      </c>
    </row>
    <row r="184" spans="1:16" x14ac:dyDescent="0.2">
      <c r="A184" s="21">
        <v>1980252202</v>
      </c>
      <c r="B184" s="21" t="s">
        <v>579</v>
      </c>
      <c r="C184" s="23">
        <v>103626438</v>
      </c>
      <c r="D184" s="23">
        <v>1416357</v>
      </c>
      <c r="E184" s="21"/>
      <c r="F184" s="21"/>
      <c r="G184" s="21"/>
      <c r="H184" s="21"/>
      <c r="I184" s="23">
        <v>-1416357</v>
      </c>
      <c r="J184" s="21"/>
      <c r="K184" s="21"/>
      <c r="L184" s="21"/>
      <c r="M184" s="23">
        <v>19273985</v>
      </c>
      <c r="N184" s="23">
        <v>43096743</v>
      </c>
      <c r="O184" s="23">
        <v>41255710</v>
      </c>
      <c r="P184" s="7" t="str">
        <f>VLOOKUP($A184,Marocco_E1!$A$14:$B$3249,2,FALSE)</f>
        <v>CONTRATO CONSTRUCCION OBRA</v>
      </c>
    </row>
    <row r="185" spans="1:16" x14ac:dyDescent="0.2">
      <c r="A185" s="21">
        <v>1980252203</v>
      </c>
      <c r="B185" s="21" t="s">
        <v>580</v>
      </c>
      <c r="C185" s="23">
        <v>15678027</v>
      </c>
      <c r="D185" s="21"/>
      <c r="E185" s="21"/>
      <c r="F185" s="21"/>
      <c r="G185" s="21"/>
      <c r="H185" s="21"/>
      <c r="I185" s="21"/>
      <c r="J185" s="21"/>
      <c r="K185" s="21"/>
      <c r="L185" s="21"/>
      <c r="M185" s="23">
        <v>56826</v>
      </c>
      <c r="N185" s="23">
        <v>13490450</v>
      </c>
      <c r="O185" s="23">
        <v>2130751</v>
      </c>
      <c r="P185" s="7" t="str">
        <f>VLOOKUP($A185,Marocco_E1!$A$14:$B$3249,2,FALSE)</f>
        <v>CONTRATO DE SUMINISTRO E INSTALACION</v>
      </c>
    </row>
    <row r="186" spans="1:16" x14ac:dyDescent="0.2">
      <c r="A186" s="21">
        <v>1980252204</v>
      </c>
      <c r="B186" s="21" t="s">
        <v>581</v>
      </c>
      <c r="C186" s="23">
        <v>90392841</v>
      </c>
      <c r="D186" s="21"/>
      <c r="E186" s="21"/>
      <c r="F186" s="21"/>
      <c r="G186" s="21"/>
      <c r="H186" s="21"/>
      <c r="I186" s="21"/>
      <c r="J186" s="21"/>
      <c r="K186" s="21"/>
      <c r="L186" s="21"/>
      <c r="M186" s="23">
        <v>90392841</v>
      </c>
      <c r="N186" s="21"/>
      <c r="O186" s="21"/>
      <c r="P186" s="7" t="str">
        <f>VLOOKUP($A186,Marocco_E1!$A$14:$B$3249,2,FALSE)</f>
        <v>CONTRATO DE MOVIMIENTO DE TIERRA</v>
      </c>
    </row>
    <row r="187" spans="1:16" x14ac:dyDescent="0.2">
      <c r="A187" s="21">
        <v>1980252205</v>
      </c>
      <c r="B187" s="21" t="s">
        <v>582</v>
      </c>
      <c r="C187" s="23">
        <v>3348714</v>
      </c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3">
        <v>3348714</v>
      </c>
      <c r="P187" s="7" t="str">
        <f>VLOOKUP($A187,Marocco_E1!$A$14:$B$3249,2,FALSE)</f>
        <v>APORTES SEGURIDAD SOCIAL CONTRATISTAS</v>
      </c>
    </row>
    <row r="188" spans="1:16" x14ac:dyDescent="0.2">
      <c r="A188" s="21">
        <v>1980252290</v>
      </c>
      <c r="B188" s="21" t="s">
        <v>585</v>
      </c>
      <c r="C188" s="23">
        <v>1993899</v>
      </c>
      <c r="D188" s="23">
        <v>13455</v>
      </c>
      <c r="E188" s="21"/>
      <c r="F188" s="21"/>
      <c r="G188" s="21"/>
      <c r="H188" s="21"/>
      <c r="I188" s="23">
        <v>-13455</v>
      </c>
      <c r="J188" s="21"/>
      <c r="K188" s="21"/>
      <c r="L188" s="21"/>
      <c r="M188" s="23">
        <v>870751</v>
      </c>
      <c r="N188" s="23">
        <v>532638</v>
      </c>
      <c r="O188" s="23">
        <v>590510</v>
      </c>
      <c r="P188" s="7" t="str">
        <f>VLOOKUP($A188,Marocco_E1!$A$14:$B$3249,2,FALSE)</f>
        <v>IVA CONTRATOS CONSTRUCCION</v>
      </c>
    </row>
    <row r="189" spans="1:16" x14ac:dyDescent="0.2">
      <c r="A189" s="21">
        <v>1980252299</v>
      </c>
      <c r="B189" s="21" t="s">
        <v>368</v>
      </c>
      <c r="C189" s="23">
        <v>-215039919</v>
      </c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3">
        <v>-215039919</v>
      </c>
      <c r="P189" s="7" t="str">
        <f>VLOOKUP($A189,Marocco_E1!$A$14:$B$3249,2,FALSE)</f>
        <v>TRASLADO A PATRIMONIO AUTONOMO</v>
      </c>
    </row>
    <row r="190" spans="1:16" x14ac:dyDescent="0.2">
      <c r="A190" s="21">
        <v>1980252301</v>
      </c>
      <c r="B190" s="21" t="s">
        <v>214</v>
      </c>
      <c r="C190" s="23">
        <v>-52697126</v>
      </c>
      <c r="D190" s="23">
        <v>24382600</v>
      </c>
      <c r="E190" s="23">
        <v>-2971828</v>
      </c>
      <c r="F190" s="23">
        <v>-20333162</v>
      </c>
      <c r="G190" s="23">
        <v>19133694</v>
      </c>
      <c r="H190" s="23">
        <v>68861234</v>
      </c>
      <c r="I190" s="23">
        <v>-48432602</v>
      </c>
      <c r="J190" s="23">
        <v>-705600</v>
      </c>
      <c r="K190" s="23">
        <v>-325400</v>
      </c>
      <c r="L190" s="23">
        <v>-16600000</v>
      </c>
      <c r="M190" s="21"/>
      <c r="N190" s="23">
        <v>-76627322</v>
      </c>
      <c r="O190" s="23">
        <v>921260</v>
      </c>
      <c r="P190" s="7" t="str">
        <f>VLOOKUP($A190,Marocco_E1!$A$14:$B$3249,2,FALSE)</f>
        <v>ANTICIPOS PROVEEDORES</v>
      </c>
    </row>
    <row r="191" spans="1:16" x14ac:dyDescent="0.2">
      <c r="A191" s="21">
        <v>1980252302</v>
      </c>
      <c r="B191" s="21" t="s">
        <v>215</v>
      </c>
      <c r="C191" s="23">
        <v>6650000</v>
      </c>
      <c r="D191" s="22">
        <v>0</v>
      </c>
      <c r="E191" s="21"/>
      <c r="F191" s="23">
        <v>3500000</v>
      </c>
      <c r="G191" s="21"/>
      <c r="H191" s="21"/>
      <c r="I191" s="21"/>
      <c r="J191" s="23">
        <v>-100000</v>
      </c>
      <c r="K191" s="23">
        <v>100000</v>
      </c>
      <c r="L191" s="21"/>
      <c r="M191" s="23">
        <v>3150000</v>
      </c>
      <c r="N191" s="21"/>
      <c r="O191" s="21"/>
      <c r="P191" s="7" t="str">
        <f>VLOOKUP($A191,Marocco_E1!$A$14:$B$3249,2,FALSE)</f>
        <v>ANTICIPOS CONTRATISTAS</v>
      </c>
    </row>
    <row r="192" spans="1:16" x14ac:dyDescent="0.2">
      <c r="A192" s="21">
        <v>1980252304</v>
      </c>
      <c r="B192" s="21" t="s">
        <v>587</v>
      </c>
      <c r="C192" s="23">
        <v>981902547</v>
      </c>
      <c r="D192" s="21"/>
      <c r="E192" s="21"/>
      <c r="F192" s="23">
        <v>44757861</v>
      </c>
      <c r="G192" s="23">
        <v>320631176</v>
      </c>
      <c r="H192" s="21"/>
      <c r="I192" s="23">
        <v>630633000</v>
      </c>
      <c r="J192" s="21"/>
      <c r="K192" s="21"/>
      <c r="L192" s="21"/>
      <c r="M192" s="23">
        <v>20000000</v>
      </c>
      <c r="N192" s="23">
        <v>-34119490</v>
      </c>
      <c r="O192" s="21"/>
      <c r="P192" s="7" t="str">
        <f>VLOOKUP($A192,Marocco_E1!$A$14:$B$3249,2,FALSE)</f>
        <v>ANTICIPOS LOTE</v>
      </c>
    </row>
    <row r="193" spans="1:16" x14ac:dyDescent="0.2">
      <c r="A193" s="21">
        <v>1980252502</v>
      </c>
      <c r="B193" s="21" t="s">
        <v>335</v>
      </c>
      <c r="C193" s="23">
        <v>-10365666</v>
      </c>
      <c r="D193" s="21"/>
      <c r="E193" s="21"/>
      <c r="F193" s="23">
        <v>-10365666</v>
      </c>
      <c r="G193" s="21"/>
      <c r="H193" s="21"/>
      <c r="I193" s="21"/>
      <c r="J193" s="21"/>
      <c r="K193" s="21"/>
      <c r="L193" s="21"/>
      <c r="M193" s="21"/>
      <c r="N193" s="21"/>
      <c r="O193" s="21"/>
      <c r="P193" s="7" t="str">
        <f>VLOOKUP($A193,Marocco_E1!$A$14:$B$3249,2,FALSE)</f>
        <v>SUELDOS</v>
      </c>
    </row>
    <row r="194" spans="1:16" x14ac:dyDescent="0.2">
      <c r="A194" s="21">
        <v>1980252504</v>
      </c>
      <c r="B194" s="21" t="s">
        <v>337</v>
      </c>
      <c r="C194" s="23">
        <v>-631794</v>
      </c>
      <c r="D194" s="21"/>
      <c r="E194" s="21"/>
      <c r="F194" s="23">
        <v>-631794</v>
      </c>
      <c r="G194" s="21"/>
      <c r="H194" s="21"/>
      <c r="I194" s="21"/>
      <c r="J194" s="21"/>
      <c r="K194" s="21"/>
      <c r="L194" s="21"/>
      <c r="M194" s="21"/>
      <c r="N194" s="21"/>
      <c r="O194" s="21"/>
      <c r="P194" s="7" t="str">
        <f>VLOOKUP($A194,Marocco_E1!$A$14:$B$3249,2,FALSE)</f>
        <v>HORAS EXTRAS Y RECARGOS</v>
      </c>
    </row>
    <row r="195" spans="1:16" x14ac:dyDescent="0.2">
      <c r="A195" s="21">
        <v>1980252505</v>
      </c>
      <c r="B195" s="21" t="s">
        <v>124</v>
      </c>
      <c r="C195" s="23">
        <v>-24681048</v>
      </c>
      <c r="D195" s="21"/>
      <c r="E195" s="23">
        <v>4901768</v>
      </c>
      <c r="F195" s="23">
        <v>-29582816</v>
      </c>
      <c r="G195" s="22">
        <v>0</v>
      </c>
      <c r="H195" s="21"/>
      <c r="I195" s="21"/>
      <c r="J195" s="21"/>
      <c r="K195" s="21"/>
      <c r="L195" s="21"/>
      <c r="M195" s="21"/>
      <c r="N195" s="21"/>
      <c r="O195" s="21"/>
      <c r="P195" s="7" t="str">
        <f>VLOOKUP($A195,Marocco_E1!$A$14:$B$3249,2,FALSE)</f>
        <v>COMISIONES</v>
      </c>
    </row>
    <row r="196" spans="1:16" x14ac:dyDescent="0.2">
      <c r="A196" s="21">
        <v>1980252508</v>
      </c>
      <c r="B196" s="21" t="s">
        <v>339</v>
      </c>
      <c r="C196" s="23">
        <v>-44106</v>
      </c>
      <c r="D196" s="21"/>
      <c r="E196" s="21"/>
      <c r="F196" s="23">
        <v>-44106</v>
      </c>
      <c r="G196" s="21"/>
      <c r="H196" s="21"/>
      <c r="I196" s="21"/>
      <c r="J196" s="21"/>
      <c r="K196" s="21"/>
      <c r="L196" s="21"/>
      <c r="M196" s="21"/>
      <c r="N196" s="21"/>
      <c r="O196" s="21"/>
      <c r="P196" s="7" t="str">
        <f>VLOOKUP($A196,Marocco_E1!$A$14:$B$3249,2,FALSE)</f>
        <v>AUXILIO DE TRANSPORTE</v>
      </c>
    </row>
    <row r="197" spans="1:16" x14ac:dyDescent="0.2">
      <c r="A197" s="21">
        <v>1980252509</v>
      </c>
      <c r="B197" s="21" t="s">
        <v>340</v>
      </c>
      <c r="C197" s="23">
        <v>-5756098.0800000001</v>
      </c>
      <c r="D197" s="21"/>
      <c r="E197" s="21"/>
      <c r="F197" s="23">
        <v>-5756098.0800000001</v>
      </c>
      <c r="G197" s="21"/>
      <c r="H197" s="21"/>
      <c r="I197" s="21"/>
      <c r="J197" s="21"/>
      <c r="K197" s="21"/>
      <c r="L197" s="21"/>
      <c r="M197" s="21"/>
      <c r="N197" s="21"/>
      <c r="O197" s="21"/>
      <c r="P197" s="7" t="str">
        <f>VLOOKUP($A197,Marocco_E1!$A$14:$B$3249,2,FALSE)</f>
        <v>CESANTIAS</v>
      </c>
    </row>
    <row r="198" spans="1:16" x14ac:dyDescent="0.2">
      <c r="A198" s="21">
        <v>1980252510</v>
      </c>
      <c r="B198" s="21" t="s">
        <v>341</v>
      </c>
      <c r="C198" s="23">
        <v>-679134</v>
      </c>
      <c r="D198" s="21"/>
      <c r="E198" s="21"/>
      <c r="F198" s="23">
        <v>-679134</v>
      </c>
      <c r="G198" s="21"/>
      <c r="H198" s="21"/>
      <c r="I198" s="21"/>
      <c r="J198" s="21"/>
      <c r="K198" s="21"/>
      <c r="L198" s="21"/>
      <c r="M198" s="21"/>
      <c r="N198" s="21"/>
      <c r="O198" s="21"/>
      <c r="P198" s="7" t="str">
        <f>VLOOKUP($A198,Marocco_E1!$A$14:$B$3249,2,FALSE)</f>
        <v>INTERESES SOBRE CESANTIAS</v>
      </c>
    </row>
    <row r="199" spans="1:16" x14ac:dyDescent="0.2">
      <c r="A199" s="21">
        <v>1980252511</v>
      </c>
      <c r="B199" s="21" t="s">
        <v>342</v>
      </c>
      <c r="C199" s="23">
        <v>-1601901.17</v>
      </c>
      <c r="D199" s="21"/>
      <c r="E199" s="23">
        <v>5284194.17</v>
      </c>
      <c r="F199" s="23">
        <v>-6886095.3399999999</v>
      </c>
      <c r="G199" s="21"/>
      <c r="H199" s="21"/>
      <c r="I199" s="21"/>
      <c r="J199" s="21"/>
      <c r="K199" s="21"/>
      <c r="L199" s="21"/>
      <c r="M199" s="21"/>
      <c r="N199" s="21"/>
      <c r="O199" s="21"/>
      <c r="P199" s="7" t="str">
        <f>VLOOKUP($A199,Marocco_E1!$A$14:$B$3249,2,FALSE)</f>
        <v>PRIMA DE SERVICIOS</v>
      </c>
    </row>
    <row r="200" spans="1:16" x14ac:dyDescent="0.2">
      <c r="A200" s="21">
        <v>1980252512</v>
      </c>
      <c r="B200" s="21" t="s">
        <v>343</v>
      </c>
      <c r="C200" s="23">
        <v>-8200557.0800000001</v>
      </c>
      <c r="D200" s="21"/>
      <c r="E200" s="21"/>
      <c r="F200" s="23">
        <v>-8200557.0800000001</v>
      </c>
      <c r="G200" s="21"/>
      <c r="H200" s="21"/>
      <c r="I200" s="21"/>
      <c r="J200" s="21"/>
      <c r="K200" s="21"/>
      <c r="L200" s="21"/>
      <c r="M200" s="21"/>
      <c r="N200" s="21"/>
      <c r="O200" s="21"/>
      <c r="P200" s="7" t="str">
        <f>VLOOKUP($A200,Marocco_E1!$A$14:$B$3249,2,FALSE)</f>
        <v>VACACIONES</v>
      </c>
    </row>
    <row r="201" spans="1:16" x14ac:dyDescent="0.2">
      <c r="A201" s="21">
        <v>1980252518</v>
      </c>
      <c r="B201" s="21" t="s">
        <v>363</v>
      </c>
      <c r="C201" s="23">
        <v>-200000</v>
      </c>
      <c r="D201" s="21"/>
      <c r="E201" s="23">
        <v>181818</v>
      </c>
      <c r="F201" s="23">
        <v>-381818</v>
      </c>
      <c r="G201" s="21"/>
      <c r="H201" s="21"/>
      <c r="I201" s="21"/>
      <c r="J201" s="21"/>
      <c r="K201" s="21"/>
      <c r="L201" s="21"/>
      <c r="M201" s="21"/>
      <c r="N201" s="21"/>
      <c r="O201" s="21"/>
      <c r="P201" s="7" t="str">
        <f>VLOOKUP($A201,Marocco_E1!$A$14:$B$3249,2,FALSE)</f>
        <v>BONIFICACIONES NO SALARIALES</v>
      </c>
    </row>
    <row r="202" spans="1:16" x14ac:dyDescent="0.2">
      <c r="A202" s="21">
        <v>1980252519</v>
      </c>
      <c r="B202" s="21" t="s">
        <v>347</v>
      </c>
      <c r="C202" s="23">
        <v>99900</v>
      </c>
      <c r="D202" s="21"/>
      <c r="E202" s="23">
        <v>69400</v>
      </c>
      <c r="F202" s="23">
        <v>-69400</v>
      </c>
      <c r="G202" s="21"/>
      <c r="H202" s="23">
        <v>99900</v>
      </c>
      <c r="I202" s="21"/>
      <c r="J202" s="21"/>
      <c r="K202" s="21"/>
      <c r="L202" s="21"/>
      <c r="M202" s="21"/>
      <c r="N202" s="21"/>
      <c r="O202" s="21"/>
      <c r="P202" s="7" t="str">
        <f>VLOOKUP($A202,Marocco_E1!$A$14:$B$3249,2,FALSE)</f>
        <v>DOTACION Y SUMINISTRO A TRABAJADORES</v>
      </c>
    </row>
    <row r="203" spans="1:16" x14ac:dyDescent="0.2">
      <c r="A203" s="21">
        <v>1980252522</v>
      </c>
      <c r="B203" s="21" t="s">
        <v>349</v>
      </c>
      <c r="C203" s="22">
        <v>0</v>
      </c>
      <c r="D203" s="21"/>
      <c r="E203" s="23">
        <v>2998800</v>
      </c>
      <c r="F203" s="23">
        <v>-2998800</v>
      </c>
      <c r="G203" s="21"/>
      <c r="H203" s="21"/>
      <c r="I203" s="21"/>
      <c r="J203" s="21"/>
      <c r="K203" s="21"/>
      <c r="L203" s="21"/>
      <c r="M203" s="21"/>
      <c r="N203" s="21"/>
      <c r="O203" s="21"/>
      <c r="P203" s="7" t="str">
        <f>VLOOKUP($A203,Marocco_E1!$A$14:$B$3249,2,FALSE)</f>
        <v>CAPACITACION AL PERSONAL</v>
      </c>
    </row>
    <row r="204" spans="1:16" x14ac:dyDescent="0.2">
      <c r="A204" s="21">
        <v>1980252524</v>
      </c>
      <c r="B204" s="21" t="s">
        <v>594</v>
      </c>
      <c r="C204" s="23">
        <v>-4460817</v>
      </c>
      <c r="D204" s="21"/>
      <c r="E204" s="21"/>
      <c r="F204" s="23">
        <v>-4460817</v>
      </c>
      <c r="G204" s="21"/>
      <c r="H204" s="21"/>
      <c r="I204" s="21"/>
      <c r="J204" s="21"/>
      <c r="K204" s="21"/>
      <c r="L204" s="21"/>
      <c r="M204" s="21"/>
      <c r="N204" s="21"/>
      <c r="O204" s="21"/>
      <c r="P204" s="7" t="str">
        <f>VLOOKUP($A204,Marocco_E1!$A$14:$B$3249,2,FALSE)</f>
        <v>APORTES ADMINISTRADORAS DE RIESGOS LABORALES</v>
      </c>
    </row>
    <row r="205" spans="1:16" x14ac:dyDescent="0.2">
      <c r="A205" s="21">
        <v>1980252525</v>
      </c>
      <c r="B205" s="21" t="s">
        <v>595</v>
      </c>
      <c r="C205" s="23">
        <v>-4254559</v>
      </c>
      <c r="D205" s="21"/>
      <c r="E205" s="21"/>
      <c r="F205" s="23">
        <v>-4254559</v>
      </c>
      <c r="G205" s="21"/>
      <c r="H205" s="21"/>
      <c r="I205" s="21"/>
      <c r="J205" s="21"/>
      <c r="K205" s="21"/>
      <c r="L205" s="21"/>
      <c r="M205" s="21"/>
      <c r="N205" s="21"/>
      <c r="O205" s="21"/>
      <c r="P205" s="7" t="str">
        <f>VLOOKUP($A205,Marocco_E1!$A$14:$B$3249,2,FALSE)</f>
        <v>APORTES A ENTIDADES PROMOTORAS DE SALUD</v>
      </c>
    </row>
    <row r="206" spans="1:16" x14ac:dyDescent="0.2">
      <c r="A206" s="21">
        <v>1980252526</v>
      </c>
      <c r="B206" s="21" t="s">
        <v>596</v>
      </c>
      <c r="C206" s="23">
        <v>-8519915</v>
      </c>
      <c r="D206" s="21"/>
      <c r="E206" s="21"/>
      <c r="F206" s="23">
        <v>-8519915</v>
      </c>
      <c r="G206" s="21"/>
      <c r="H206" s="21"/>
      <c r="I206" s="21"/>
      <c r="J206" s="21"/>
      <c r="K206" s="21"/>
      <c r="L206" s="21"/>
      <c r="M206" s="21"/>
      <c r="N206" s="21"/>
      <c r="O206" s="21"/>
      <c r="P206" s="7" t="str">
        <f>VLOOKUP($A206,Marocco_E1!$A$14:$B$3249,2,FALSE)</f>
        <v>APORTES A FONDOS DE PENSION</v>
      </c>
    </row>
    <row r="207" spans="1:16" x14ac:dyDescent="0.2">
      <c r="A207" s="21">
        <v>1980252527</v>
      </c>
      <c r="B207" s="21" t="s">
        <v>354</v>
      </c>
      <c r="C207" s="23">
        <v>-2850942</v>
      </c>
      <c r="D207" s="21"/>
      <c r="E207" s="21"/>
      <c r="F207" s="23">
        <v>-2850942</v>
      </c>
      <c r="G207" s="21"/>
      <c r="H207" s="21"/>
      <c r="I207" s="21"/>
      <c r="J207" s="21"/>
      <c r="K207" s="21"/>
      <c r="L207" s="21"/>
      <c r="M207" s="21"/>
      <c r="N207" s="21"/>
      <c r="O207" s="21"/>
      <c r="P207" s="7" t="str">
        <f>VLOOKUP($A207,Marocco_E1!$A$14:$B$3249,2,FALSE)</f>
        <v>APORTES CAJAS DE COMPENSACION FAMILIAR</v>
      </c>
    </row>
    <row r="208" spans="1:16" x14ac:dyDescent="0.2">
      <c r="A208" s="21">
        <v>1980252528</v>
      </c>
      <c r="B208" s="21" t="s">
        <v>597</v>
      </c>
      <c r="C208" s="23">
        <v>-1425826</v>
      </c>
      <c r="D208" s="21"/>
      <c r="E208" s="21"/>
      <c r="F208" s="23">
        <v>-1425826</v>
      </c>
      <c r="G208" s="21"/>
      <c r="H208" s="21"/>
      <c r="I208" s="21"/>
      <c r="J208" s="21"/>
      <c r="K208" s="21"/>
      <c r="L208" s="21"/>
      <c r="M208" s="21"/>
      <c r="N208" s="21"/>
      <c r="O208" s="21"/>
      <c r="P208" s="7" t="str">
        <f>VLOOKUP($A208,Marocco_E1!$A$14:$B$3249,2,FALSE)</f>
        <v>APORTES ICBF</v>
      </c>
    </row>
    <row r="209" spans="1:16" x14ac:dyDescent="0.2">
      <c r="A209" s="21">
        <v>1980252529</v>
      </c>
      <c r="B209" s="21" t="s">
        <v>356</v>
      </c>
      <c r="C209" s="23">
        <v>-950550</v>
      </c>
      <c r="D209" s="21"/>
      <c r="E209" s="21"/>
      <c r="F209" s="23">
        <v>-950550</v>
      </c>
      <c r="G209" s="21"/>
      <c r="H209" s="21"/>
      <c r="I209" s="21"/>
      <c r="J209" s="21"/>
      <c r="K209" s="21"/>
      <c r="L209" s="21"/>
      <c r="M209" s="21"/>
      <c r="N209" s="21"/>
      <c r="O209" s="21"/>
      <c r="P209" s="7" t="str">
        <f>VLOOKUP($A209,Marocco_E1!$A$14:$B$3249,2,FALSE)</f>
        <v>SENA</v>
      </c>
    </row>
    <row r="210" spans="1:16" x14ac:dyDescent="0.2">
      <c r="A210" s="21">
        <v>1980252530</v>
      </c>
      <c r="B210" s="21" t="s">
        <v>357</v>
      </c>
      <c r="C210" s="23">
        <v>90000</v>
      </c>
      <c r="D210" s="21"/>
      <c r="E210" s="21"/>
      <c r="F210" s="21"/>
      <c r="G210" s="21"/>
      <c r="H210" s="21"/>
      <c r="I210" s="21"/>
      <c r="J210" s="21"/>
      <c r="K210" s="21"/>
      <c r="L210" s="21"/>
      <c r="M210" s="23">
        <v>30000</v>
      </c>
      <c r="N210" s="23">
        <v>60000</v>
      </c>
      <c r="O210" s="21"/>
      <c r="P210" s="7" t="str">
        <f>VLOOKUP($A210,Marocco_E1!$A$14:$B$3249,2,FALSE)</f>
        <v>GASTOS MEDICOS Y DROGAS</v>
      </c>
    </row>
    <row r="211" spans="1:16" x14ac:dyDescent="0.2">
      <c r="A211" s="21">
        <v>1980252533</v>
      </c>
      <c r="B211" s="21" t="s">
        <v>361</v>
      </c>
      <c r="C211" s="23">
        <v>-97750</v>
      </c>
      <c r="D211" s="21"/>
      <c r="E211" s="21"/>
      <c r="F211" s="23">
        <v>-97750</v>
      </c>
      <c r="G211" s="21"/>
      <c r="H211" s="21"/>
      <c r="I211" s="21"/>
      <c r="J211" s="21"/>
      <c r="K211" s="21"/>
      <c r="L211" s="21"/>
      <c r="M211" s="21"/>
      <c r="N211" s="21"/>
      <c r="O211" s="21"/>
      <c r="P211" s="7" t="str">
        <f>VLOOKUP($A211,Marocco_E1!$A$14:$B$3249,2,FALSE)</f>
        <v>APORTES AL FIC</v>
      </c>
    </row>
    <row r="212" spans="1:16" x14ac:dyDescent="0.2">
      <c r="A212" s="21">
        <v>1980252535</v>
      </c>
      <c r="B212" s="21" t="s">
        <v>599</v>
      </c>
      <c r="C212" s="23">
        <v>18981</v>
      </c>
      <c r="D212" s="21"/>
      <c r="E212" s="23">
        <v>13186</v>
      </c>
      <c r="F212" s="23">
        <v>-13186</v>
      </c>
      <c r="G212" s="21"/>
      <c r="H212" s="23">
        <v>18981</v>
      </c>
      <c r="I212" s="21"/>
      <c r="J212" s="21"/>
      <c r="K212" s="21"/>
      <c r="L212" s="21"/>
      <c r="M212" s="21"/>
      <c r="N212" s="21"/>
      <c r="O212" s="21"/>
      <c r="P212" s="7" t="str">
        <f>VLOOKUP($A212,Marocco_E1!$A$14:$B$3249,2,FALSE)</f>
        <v>IVA GASTOS DE PERSONAL</v>
      </c>
    </row>
    <row r="213" spans="1:16" x14ac:dyDescent="0.2">
      <c r="A213" s="21">
        <v>1980252539</v>
      </c>
      <c r="B213" s="21" t="s">
        <v>601</v>
      </c>
      <c r="C213" s="23">
        <v>-2230457</v>
      </c>
      <c r="D213" s="21"/>
      <c r="E213" s="21"/>
      <c r="F213" s="23">
        <v>-2230457</v>
      </c>
      <c r="G213" s="21"/>
      <c r="H213" s="21"/>
      <c r="I213" s="21"/>
      <c r="J213" s="21"/>
      <c r="K213" s="21"/>
      <c r="L213" s="21"/>
      <c r="M213" s="21"/>
      <c r="N213" s="21"/>
      <c r="O213" s="21"/>
      <c r="P213" s="7" t="str">
        <f>VLOOKUP($A213,Marocco_E1!$A$14:$B$3249,2,FALSE)</f>
        <v>QUIQUEÑOS</v>
      </c>
    </row>
    <row r="214" spans="1:16" x14ac:dyDescent="0.2">
      <c r="A214" s="21">
        <v>1980252599</v>
      </c>
      <c r="B214" s="21" t="s">
        <v>1279</v>
      </c>
      <c r="C214" s="23">
        <v>-208881</v>
      </c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3">
        <v>-208881</v>
      </c>
      <c r="P214" s="7" t="str">
        <f>VLOOKUP($A214,Marocco_E1!$A$14:$B$3249,2,FALSE)</f>
        <v>TRASLADO A PATRIMONIO AUTONOMO</v>
      </c>
    </row>
    <row r="215" spans="1:16" x14ac:dyDescent="0.2">
      <c r="A215" s="21">
        <v>2195050101</v>
      </c>
      <c r="B215" s="21" t="s">
        <v>1308</v>
      </c>
      <c r="C215" s="23">
        <v>70924196.930000007</v>
      </c>
      <c r="D215" s="21"/>
      <c r="E215" s="23">
        <v>86741219.069999993</v>
      </c>
      <c r="F215" s="23">
        <v>-11660465.050000001</v>
      </c>
      <c r="G215" s="23">
        <v>456798682.69</v>
      </c>
      <c r="H215" s="23">
        <v>7129353.3300000001</v>
      </c>
      <c r="I215" s="23">
        <v>256546236.50999999</v>
      </c>
      <c r="J215" s="23">
        <v>6596057.54</v>
      </c>
      <c r="K215" s="23">
        <v>7220442.0300000003</v>
      </c>
      <c r="L215" s="23">
        <v>7291044.9900000002</v>
      </c>
      <c r="M215" s="23">
        <v>-37693546.359999999</v>
      </c>
      <c r="N215" s="23">
        <v>-702365374.19000006</v>
      </c>
      <c r="O215" s="23">
        <v>-5679453.6299999999</v>
      </c>
      <c r="P215" s="7" t="str">
        <f>VLOOKUP($A215,Marocco_E1!$A$14:$B$3249,2,FALSE)</f>
        <v>INVERSIONISTAS L.P.</v>
      </c>
    </row>
    <row r="216" spans="1:16" x14ac:dyDescent="0.2">
      <c r="A216" s="21">
        <v>2195050120</v>
      </c>
      <c r="B216" s="21" t="s">
        <v>1309</v>
      </c>
      <c r="C216" s="23">
        <v>1895685134.98</v>
      </c>
      <c r="D216" s="21"/>
      <c r="E216" s="23">
        <v>3002766492.6300001</v>
      </c>
      <c r="F216" s="23">
        <v>616466</v>
      </c>
      <c r="G216" s="23">
        <v>-502970602.62</v>
      </c>
      <c r="H216" s="23">
        <v>579358.06999999995</v>
      </c>
      <c r="I216" s="23">
        <v>-265581566</v>
      </c>
      <c r="J216" s="23">
        <v>1102196.94</v>
      </c>
      <c r="K216" s="23">
        <v>509665.66</v>
      </c>
      <c r="L216" s="23">
        <v>479477</v>
      </c>
      <c r="M216" s="23">
        <v>-67897026.939999998</v>
      </c>
      <c r="N216" s="23">
        <v>6310111.5700000003</v>
      </c>
      <c r="O216" s="23">
        <v>-280229437.32999998</v>
      </c>
      <c r="P216" s="7" t="str">
        <f>VLOOKUP($A216,Marocco_E1!$A$14:$B$3249,2,FALSE)</f>
        <v>INVERSIONISTAS C.P.</v>
      </c>
    </row>
    <row r="217" spans="1:16" x14ac:dyDescent="0.2">
      <c r="A217" s="21">
        <v>2195950101</v>
      </c>
      <c r="B217" s="21" t="s">
        <v>1306</v>
      </c>
      <c r="C217" s="23">
        <v>-3713006918</v>
      </c>
      <c r="D217" s="23">
        <v>15359581</v>
      </c>
      <c r="E217" s="23">
        <v>-58366499</v>
      </c>
      <c r="F217" s="23">
        <v>-3670000000</v>
      </c>
      <c r="G217" s="21"/>
      <c r="H217" s="21"/>
      <c r="I217" s="21"/>
      <c r="J217" s="21"/>
      <c r="K217" s="21"/>
      <c r="L217" s="21"/>
      <c r="M217" s="22">
        <v>0</v>
      </c>
      <c r="N217" s="21"/>
      <c r="O217" s="21"/>
      <c r="P217" s="7" t="str">
        <f>VLOOKUP($A217,Marocco_E1!$A$14:$B$3249,2,FALSE)</f>
        <v>PAGARÉ CREDITO CONSTRUCTOR PA L.P</v>
      </c>
    </row>
    <row r="218" spans="1:16" x14ac:dyDescent="0.2">
      <c r="A218" s="21">
        <v>2195950102</v>
      </c>
      <c r="B218" s="21" t="s">
        <v>634</v>
      </c>
      <c r="C218" s="22">
        <v>0</v>
      </c>
      <c r="D218" s="21"/>
      <c r="E218" s="21"/>
      <c r="F218" s="23">
        <v>42847436</v>
      </c>
      <c r="G218" s="23">
        <v>27943980</v>
      </c>
      <c r="H218" s="23">
        <v>-48438680</v>
      </c>
      <c r="I218" s="23">
        <v>21421372</v>
      </c>
      <c r="J218" s="23">
        <v>40048692</v>
      </c>
      <c r="K218" s="23">
        <v>-83822800</v>
      </c>
      <c r="L218" s="21"/>
      <c r="M218" s="21"/>
      <c r="N218" s="22">
        <v>0</v>
      </c>
      <c r="O218" s="21"/>
      <c r="P218" s="7" t="str">
        <f>VLOOKUP($A218,Marocco_E1!$A$14:$B$3249,2,FALSE)</f>
        <v>INTERESES Ó RENDIMIENTOS FINANCIEROS</v>
      </c>
    </row>
    <row r="219" spans="1:16" x14ac:dyDescent="0.2">
      <c r="A219" s="21">
        <v>2195950103</v>
      </c>
      <c r="B219" s="21" t="s">
        <v>1317</v>
      </c>
      <c r="C219" s="22">
        <v>0</v>
      </c>
      <c r="D219" s="21"/>
      <c r="E219" s="21"/>
      <c r="F219" s="22">
        <v>0</v>
      </c>
      <c r="G219" s="21"/>
      <c r="H219" s="21"/>
      <c r="I219" s="21"/>
      <c r="J219" s="21"/>
      <c r="K219" s="21"/>
      <c r="L219" s="21"/>
      <c r="M219" s="21"/>
      <c r="N219" s="21"/>
      <c r="O219" s="21"/>
      <c r="P219" s="7" t="str">
        <f>VLOOKUP($A219,Marocco_E1!$A$14:$B$3249,2,FALSE)</f>
        <v>PAGARÉ CREDITO LOTE L.P</v>
      </c>
    </row>
    <row r="220" spans="1:16" x14ac:dyDescent="0.2">
      <c r="A220" s="21">
        <v>2195950120</v>
      </c>
      <c r="B220" s="21" t="s">
        <v>1335</v>
      </c>
      <c r="C220" s="23">
        <v>5225715000</v>
      </c>
      <c r="D220" s="21"/>
      <c r="E220" s="21"/>
      <c r="F220" s="23">
        <v>3670000000</v>
      </c>
      <c r="G220" s="21"/>
      <c r="H220" s="21"/>
      <c r="I220" s="21"/>
      <c r="J220" s="21"/>
      <c r="K220" s="21"/>
      <c r="L220" s="21"/>
      <c r="M220" s="23">
        <v>1555715000</v>
      </c>
      <c r="N220" s="21"/>
      <c r="O220" s="21"/>
      <c r="P220" s="7" t="str">
        <f>VLOOKUP($A220,Marocco_E1!$A$14:$B$3249,2,FALSE)</f>
        <v>CONSOLIDACION FIDEICOMISOS PA C.P</v>
      </c>
    </row>
    <row r="221" spans="1:16" x14ac:dyDescent="0.2">
      <c r="A221" s="21">
        <v>2199950120</v>
      </c>
      <c r="B221" s="21" t="s">
        <v>1310</v>
      </c>
      <c r="C221" s="23">
        <v>-253584400</v>
      </c>
      <c r="D221" s="21"/>
      <c r="E221" s="23">
        <v>-253584400</v>
      </c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7" t="str">
        <f>VLOOKUP($A221,Marocco_E1!$A$14:$B$3249,2,FALSE)</f>
        <v>PAGARE TERCEROS</v>
      </c>
    </row>
    <row r="222" spans="1:16" x14ac:dyDescent="0.2">
      <c r="A222" s="21">
        <v>2205010101</v>
      </c>
      <c r="B222" s="21" t="s">
        <v>691</v>
      </c>
      <c r="C222" s="23">
        <v>235804233</v>
      </c>
      <c r="D222" s="23">
        <v>-5726500</v>
      </c>
      <c r="E222" s="23">
        <v>6390000</v>
      </c>
      <c r="F222" s="23">
        <v>1500000</v>
      </c>
      <c r="G222" s="23">
        <v>39837002</v>
      </c>
      <c r="H222" s="21"/>
      <c r="I222" s="23">
        <v>-47653360</v>
      </c>
      <c r="J222" s="21"/>
      <c r="K222" s="23">
        <v>-73642</v>
      </c>
      <c r="L222" s="23">
        <v>-1882595</v>
      </c>
      <c r="M222" s="23">
        <v>19625776</v>
      </c>
      <c r="N222" s="23">
        <v>89532667</v>
      </c>
      <c r="O222" s="23">
        <v>134254885</v>
      </c>
      <c r="P222" s="7" t="str">
        <f>VLOOKUP($A222,Marocco_E1!$A$14:$B$3249,2,FALSE)</f>
        <v>PROVEEDORES NACIONALES</v>
      </c>
    </row>
    <row r="223" spans="1:16" x14ac:dyDescent="0.2">
      <c r="A223" s="21">
        <v>2205010190</v>
      </c>
      <c r="B223" s="21" t="s">
        <v>693</v>
      </c>
      <c r="C223" s="23">
        <v>8471875.3499999996</v>
      </c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3">
        <v>8471875.3499999996</v>
      </c>
      <c r="P223" s="7" t="str">
        <f>VLOOKUP($A223,Marocco_E1!$A$14:$B$3249,2,FALSE)</f>
        <v>CHEQUES GIRADOS Y NO COBRADOS</v>
      </c>
    </row>
    <row r="224" spans="1:16" x14ac:dyDescent="0.2">
      <c r="A224" s="21">
        <v>2305950101</v>
      </c>
      <c r="B224" s="21" t="s">
        <v>94</v>
      </c>
      <c r="C224" s="23">
        <v>33280875.010000002</v>
      </c>
      <c r="D224" s="23">
        <v>-929678</v>
      </c>
      <c r="E224" s="23">
        <v>34210553.009999998</v>
      </c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7" t="str">
        <f>VLOOKUP($A224,Marocco_E1!$A$14:$B$3249,2,FALSE)</f>
        <v>PRESTAMOS ENTRE PROVEEDORES</v>
      </c>
    </row>
    <row r="225" spans="1:16" x14ac:dyDescent="0.2">
      <c r="A225" s="21">
        <v>2335050101</v>
      </c>
      <c r="B225" s="21" t="s">
        <v>701</v>
      </c>
      <c r="C225" s="23">
        <v>-14972779</v>
      </c>
      <c r="D225" s="22">
        <v>0</v>
      </c>
      <c r="E225" s="23">
        <v>-14656995</v>
      </c>
      <c r="F225" s="22">
        <v>0</v>
      </c>
      <c r="G225" s="23">
        <v>-633000</v>
      </c>
      <c r="H225" s="22">
        <v>0</v>
      </c>
      <c r="I225" s="23">
        <v>198107</v>
      </c>
      <c r="J225" s="23">
        <v>-155501</v>
      </c>
      <c r="K225" s="21"/>
      <c r="L225" s="21"/>
      <c r="M225" s="23">
        <v>-42606</v>
      </c>
      <c r="N225" s="23">
        <v>328469</v>
      </c>
      <c r="O225" s="23">
        <v>-11253</v>
      </c>
      <c r="P225" s="7" t="str">
        <f>VLOOKUP($A225,Marocco_E1!$A$14:$B$3249,2,FALSE)</f>
        <v>GASTOS FINANCIEROS</v>
      </c>
    </row>
    <row r="226" spans="1:16" x14ac:dyDescent="0.2">
      <c r="A226" s="21">
        <v>2335200101</v>
      </c>
      <c r="B226" s="21" t="s">
        <v>705</v>
      </c>
      <c r="C226" s="23">
        <v>6447638</v>
      </c>
      <c r="D226" s="23">
        <v>-1859356</v>
      </c>
      <c r="E226" s="22">
        <v>0</v>
      </c>
      <c r="F226" s="22">
        <v>0</v>
      </c>
      <c r="G226" s="23">
        <v>1970916</v>
      </c>
      <c r="H226" s="22">
        <v>0</v>
      </c>
      <c r="I226" s="23">
        <v>985458</v>
      </c>
      <c r="J226" s="23">
        <v>-985458</v>
      </c>
      <c r="K226" s="23">
        <v>1970920</v>
      </c>
      <c r="L226" s="23">
        <v>1970916</v>
      </c>
      <c r="M226" s="23">
        <v>5350616</v>
      </c>
      <c r="N226" s="23">
        <v>-985458</v>
      </c>
      <c r="O226" s="23">
        <v>-1970916</v>
      </c>
      <c r="P226" s="7" t="str">
        <f>VLOOKUP($A226,Marocco_E1!$A$14:$B$3249,2,FALSE)</f>
        <v>COMISIONES NACIONALES</v>
      </c>
    </row>
    <row r="227" spans="1:16" x14ac:dyDescent="0.2">
      <c r="A227" s="21">
        <v>2335250101</v>
      </c>
      <c r="B227" s="21" t="s">
        <v>707</v>
      </c>
      <c r="C227" s="23">
        <v>9257524</v>
      </c>
      <c r="D227" s="23">
        <v>891894</v>
      </c>
      <c r="E227" s="23">
        <v>1508156</v>
      </c>
      <c r="F227" s="21"/>
      <c r="G227" s="23">
        <v>47696710</v>
      </c>
      <c r="H227" s="23">
        <v>-6316217</v>
      </c>
      <c r="I227" s="23">
        <v>4382700</v>
      </c>
      <c r="J227" s="23">
        <v>-41748760</v>
      </c>
      <c r="K227" s="23">
        <v>5996036</v>
      </c>
      <c r="L227" s="23">
        <v>1834850</v>
      </c>
      <c r="M227" s="23">
        <v>-8001179</v>
      </c>
      <c r="N227" s="23">
        <v>-6188246</v>
      </c>
      <c r="O227" s="23">
        <v>9201580</v>
      </c>
      <c r="P227" s="7" t="str">
        <f>VLOOKUP($A227,Marocco_E1!$A$14:$B$3249,2,FALSE)</f>
        <v>HONORARIOS NACIONALES</v>
      </c>
    </row>
    <row r="228" spans="1:16" x14ac:dyDescent="0.2">
      <c r="A228" s="21">
        <v>2335250102</v>
      </c>
      <c r="B228" s="21" t="s">
        <v>708</v>
      </c>
      <c r="C228" s="22">
        <v>0</v>
      </c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3">
        <v>989069</v>
      </c>
      <c r="O228" s="23">
        <v>-989069</v>
      </c>
      <c r="P228" s="7" t="str">
        <f>VLOOKUP($A228,Marocco_E1!$A$14:$B$3249,2,FALSE)</f>
        <v>HONORARIOS DEL EXTERIOR</v>
      </c>
    </row>
    <row r="229" spans="1:16" x14ac:dyDescent="0.2">
      <c r="A229" s="21">
        <v>2335350101</v>
      </c>
      <c r="B229" s="21" t="s">
        <v>709</v>
      </c>
      <c r="C229" s="23">
        <v>-12787010</v>
      </c>
      <c r="D229" s="23">
        <v>-12787010</v>
      </c>
      <c r="E229" s="23">
        <v>2684610</v>
      </c>
      <c r="F229" s="23">
        <v>11197360</v>
      </c>
      <c r="G229" s="23">
        <v>19972227</v>
      </c>
      <c r="H229" s="23">
        <v>-15951424</v>
      </c>
      <c r="I229" s="23">
        <v>-17407850</v>
      </c>
      <c r="J229" s="23">
        <v>47431</v>
      </c>
      <c r="K229" s="23">
        <v>7383183</v>
      </c>
      <c r="L229" s="23">
        <v>3500798</v>
      </c>
      <c r="M229" s="23">
        <v>-11277248</v>
      </c>
      <c r="N229" s="23">
        <v>-149087</v>
      </c>
      <c r="O229" s="22">
        <v>0</v>
      </c>
      <c r="P229" s="7" t="str">
        <f>VLOOKUP($A229,Marocco_E1!$A$14:$B$3249,2,FALSE)</f>
        <v>SERVICIOS DE MANTENIMIENTO</v>
      </c>
    </row>
    <row r="230" spans="1:16" x14ac:dyDescent="0.2">
      <c r="A230" s="21">
        <v>2335400101</v>
      </c>
      <c r="B230" s="21" t="s">
        <v>711</v>
      </c>
      <c r="C230" s="23">
        <v>1717448</v>
      </c>
      <c r="D230" s="23">
        <v>6759</v>
      </c>
      <c r="E230" s="23">
        <v>-807371</v>
      </c>
      <c r="F230" s="22">
        <v>0</v>
      </c>
      <c r="G230" s="23">
        <v>-1191925</v>
      </c>
      <c r="H230" s="23">
        <v>1038206</v>
      </c>
      <c r="I230" s="23">
        <v>372335</v>
      </c>
      <c r="J230" s="23">
        <v>-218616</v>
      </c>
      <c r="K230" s="22">
        <v>0</v>
      </c>
      <c r="L230" s="23">
        <v>1131494</v>
      </c>
      <c r="M230" s="23">
        <v>-1191925</v>
      </c>
      <c r="N230" s="23">
        <v>-920142</v>
      </c>
      <c r="O230" s="23">
        <v>3498633</v>
      </c>
      <c r="P230" s="7" t="str">
        <f>VLOOKUP($A230,Marocco_E1!$A$14:$B$3249,2,FALSE)</f>
        <v>ARRENDAMIENTOS NACIONALES</v>
      </c>
    </row>
    <row r="231" spans="1:16" x14ac:dyDescent="0.2">
      <c r="A231" s="21">
        <v>2335450101</v>
      </c>
      <c r="B231" s="21" t="s">
        <v>712</v>
      </c>
      <c r="C231" s="23">
        <v>542150</v>
      </c>
      <c r="D231" s="21"/>
      <c r="E231" s="23">
        <v>1522818</v>
      </c>
      <c r="F231" s="23">
        <v>-1522818</v>
      </c>
      <c r="G231" s="21"/>
      <c r="H231" s="23">
        <v>34650</v>
      </c>
      <c r="I231" s="23">
        <v>34300</v>
      </c>
      <c r="J231" s="23">
        <v>7636</v>
      </c>
      <c r="K231" s="21"/>
      <c r="L231" s="23">
        <v>156800</v>
      </c>
      <c r="M231" s="23">
        <v>-23126</v>
      </c>
      <c r="N231" s="23">
        <v>170190</v>
      </c>
      <c r="O231" s="23">
        <v>161700</v>
      </c>
      <c r="P231" s="7" t="str">
        <f>VLOOKUP($A231,Marocco_E1!$A$14:$B$3249,2,FALSE)</f>
        <v>TRANSPORTE, FLETES Y ACARREOS</v>
      </c>
    </row>
    <row r="232" spans="1:16" x14ac:dyDescent="0.2">
      <c r="A232" s="21">
        <v>2335500101</v>
      </c>
      <c r="B232" s="21" t="s">
        <v>73</v>
      </c>
      <c r="C232" s="23">
        <v>262606</v>
      </c>
      <c r="D232" s="23">
        <v>538945</v>
      </c>
      <c r="E232" s="23">
        <v>-538945</v>
      </c>
      <c r="F232" s="21"/>
      <c r="G232" s="23">
        <v>134396</v>
      </c>
      <c r="H232" s="23">
        <v>-134396</v>
      </c>
      <c r="I232" s="21"/>
      <c r="J232" s="21"/>
      <c r="K232" s="21"/>
      <c r="L232" s="23">
        <v>27510</v>
      </c>
      <c r="M232" s="23">
        <v>-27510</v>
      </c>
      <c r="N232" s="23">
        <v>266338</v>
      </c>
      <c r="O232" s="23">
        <v>-3732</v>
      </c>
      <c r="P232" s="7" t="str">
        <f>VLOOKUP($A232,Marocco_E1!$A$14:$B$3249,2,FALSE)</f>
        <v>SERVICIOS PUBLICOS</v>
      </c>
    </row>
    <row r="233" spans="1:16" x14ac:dyDescent="0.2">
      <c r="A233" s="21">
        <v>2335550101</v>
      </c>
      <c r="B233" s="21" t="s">
        <v>194</v>
      </c>
      <c r="C233" s="22">
        <v>0</v>
      </c>
      <c r="D233" s="21"/>
      <c r="E233" s="21"/>
      <c r="F233" s="21"/>
      <c r="G233" s="21"/>
      <c r="H233" s="21"/>
      <c r="I233" s="21"/>
      <c r="J233" s="21"/>
      <c r="K233" s="21"/>
      <c r="L233" s="23">
        <v>4046000</v>
      </c>
      <c r="M233" s="23">
        <v>654743</v>
      </c>
      <c r="N233" s="23">
        <v>-4700743</v>
      </c>
      <c r="O233" s="21"/>
      <c r="P233" s="7" t="str">
        <f>VLOOKUP($A233,Marocco_E1!$A$14:$B$3249,2,FALSE)</f>
        <v>SEGUROS</v>
      </c>
    </row>
    <row r="234" spans="1:16" x14ac:dyDescent="0.2">
      <c r="A234" s="21">
        <v>2335650101</v>
      </c>
      <c r="B234" s="21" t="s">
        <v>717</v>
      </c>
      <c r="C234" s="22">
        <v>0</v>
      </c>
      <c r="D234" s="21"/>
      <c r="E234" s="21"/>
      <c r="F234" s="23">
        <v>51967</v>
      </c>
      <c r="G234" s="23">
        <v>-51967</v>
      </c>
      <c r="H234" s="23">
        <v>205441</v>
      </c>
      <c r="I234" s="21"/>
      <c r="J234" s="23">
        <v>-205441</v>
      </c>
      <c r="K234" s="21"/>
      <c r="L234" s="21"/>
      <c r="M234" s="23">
        <v>275297</v>
      </c>
      <c r="N234" s="21"/>
      <c r="O234" s="23">
        <v>-275297</v>
      </c>
      <c r="P234" s="7" t="str">
        <f>VLOOKUP($A234,Marocco_E1!$A$14:$B$3249,2,FALSE)</f>
        <v>GASTOS DE REPRESENT Y RELACIONES PUBLICAS</v>
      </c>
    </row>
    <row r="235" spans="1:16" x14ac:dyDescent="0.2">
      <c r="A235" s="21">
        <v>2335750101</v>
      </c>
      <c r="B235" s="21" t="s">
        <v>718</v>
      </c>
      <c r="C235" s="23">
        <v>2721831</v>
      </c>
      <c r="D235" s="22">
        <v>0</v>
      </c>
      <c r="E235" s="21"/>
      <c r="F235" s="21"/>
      <c r="G235" s="21"/>
      <c r="H235" s="21"/>
      <c r="I235" s="21"/>
      <c r="J235" s="21"/>
      <c r="K235" s="21"/>
      <c r="L235" s="21"/>
      <c r="M235" s="23">
        <v>48672764</v>
      </c>
      <c r="N235" s="23">
        <v>-35160707</v>
      </c>
      <c r="O235" s="23">
        <v>-10790226</v>
      </c>
      <c r="P235" s="7" t="str">
        <f>VLOOKUP($A235,Marocco_E1!$A$14:$B$3249,2,FALSE)</f>
        <v>SERVICIOS DE CONSTRUCCION</v>
      </c>
    </row>
    <row r="236" spans="1:16" x14ac:dyDescent="0.2">
      <c r="A236" s="21">
        <v>2335800101</v>
      </c>
      <c r="B236" s="21" t="s">
        <v>719</v>
      </c>
      <c r="C236" s="23">
        <v>-338898483</v>
      </c>
      <c r="D236" s="23">
        <v>-338898483</v>
      </c>
      <c r="E236" s="23">
        <v>163529701</v>
      </c>
      <c r="F236" s="23">
        <v>-16005712</v>
      </c>
      <c r="G236" s="23">
        <v>357871212</v>
      </c>
      <c r="H236" s="23">
        <v>-505054400</v>
      </c>
      <c r="I236" s="23">
        <v>-340801</v>
      </c>
      <c r="J236" s="21"/>
      <c r="K236" s="21"/>
      <c r="L236" s="23">
        <v>34165443</v>
      </c>
      <c r="M236" s="23">
        <v>-34165443</v>
      </c>
      <c r="N236" s="21"/>
      <c r="O236" s="21"/>
      <c r="P236" s="7" t="str">
        <f>VLOOKUP($A236,Marocco_E1!$A$14:$B$3249,2,FALSE)</f>
        <v>IMPUESTOS</v>
      </c>
    </row>
    <row r="237" spans="1:16" x14ac:dyDescent="0.2">
      <c r="A237" s="21">
        <v>2335950101</v>
      </c>
      <c r="B237" s="21" t="s">
        <v>720</v>
      </c>
      <c r="C237" s="23">
        <v>669137500</v>
      </c>
      <c r="D237" s="23">
        <v>1500000</v>
      </c>
      <c r="E237" s="23">
        <v>-1500000</v>
      </c>
      <c r="F237" s="21"/>
      <c r="G237" s="21"/>
      <c r="H237" s="21"/>
      <c r="I237" s="21"/>
      <c r="J237" s="23">
        <v>14381575</v>
      </c>
      <c r="K237" s="23">
        <v>-14381575</v>
      </c>
      <c r="L237" s="21"/>
      <c r="M237" s="21"/>
      <c r="N237" s="23">
        <v>669137500</v>
      </c>
      <c r="O237" s="21"/>
      <c r="P237" s="7" t="str">
        <f>VLOOKUP($A237,Marocco_E1!$A$14:$B$3249,2,FALSE)</f>
        <v>DESISTIDOS</v>
      </c>
    </row>
    <row r="238" spans="1:16" x14ac:dyDescent="0.2">
      <c r="A238" s="21">
        <v>2335950103</v>
      </c>
      <c r="B238" s="21" t="s">
        <v>722</v>
      </c>
      <c r="C238" s="22">
        <v>0</v>
      </c>
      <c r="D238" s="21"/>
      <c r="E238" s="21"/>
      <c r="F238" s="21"/>
      <c r="G238" s="22">
        <v>0</v>
      </c>
      <c r="H238" s="21"/>
      <c r="I238" s="21"/>
      <c r="J238" s="21"/>
      <c r="K238" s="21"/>
      <c r="L238" s="21"/>
      <c r="M238" s="23">
        <v>20000000</v>
      </c>
      <c r="N238" s="23">
        <v>-20000000</v>
      </c>
      <c r="O238" s="21"/>
      <c r="P238" s="7" t="str">
        <f>VLOOKUP($A238,Marocco_E1!$A$14:$B$3249,2,FALSE)</f>
        <v>PAGO LOTES</v>
      </c>
    </row>
    <row r="239" spans="1:16" x14ac:dyDescent="0.2">
      <c r="A239" s="21">
        <v>2335950104</v>
      </c>
      <c r="B239" s="21" t="s">
        <v>524</v>
      </c>
      <c r="C239" s="23">
        <v>2231650</v>
      </c>
      <c r="D239" s="21"/>
      <c r="E239" s="21"/>
      <c r="F239" s="21"/>
      <c r="G239" s="21"/>
      <c r="H239" s="21"/>
      <c r="I239" s="21"/>
      <c r="J239" s="23">
        <v>91332</v>
      </c>
      <c r="K239" s="23">
        <v>45665</v>
      </c>
      <c r="L239" s="23">
        <v>91333</v>
      </c>
      <c r="M239" s="23">
        <v>-45664</v>
      </c>
      <c r="N239" s="23">
        <v>1957651</v>
      </c>
      <c r="O239" s="23">
        <v>91333</v>
      </c>
      <c r="P239" s="7" t="str">
        <f>VLOOKUP($A239,Marocco_E1!$A$14:$B$3249,2,FALSE)</f>
        <v>SERVICIOS DE VIGILANCIA</v>
      </c>
    </row>
    <row r="240" spans="1:16" x14ac:dyDescent="0.2">
      <c r="A240" s="21">
        <v>2335950105</v>
      </c>
      <c r="B240" s="21" t="s">
        <v>467</v>
      </c>
      <c r="C240" s="23">
        <v>29941802</v>
      </c>
      <c r="D240" s="23">
        <v>-5016547</v>
      </c>
      <c r="E240" s="23">
        <v>4766217</v>
      </c>
      <c r="F240" s="23">
        <v>8985616</v>
      </c>
      <c r="G240" s="23">
        <v>-11604578</v>
      </c>
      <c r="H240" s="23">
        <v>17994832</v>
      </c>
      <c r="I240" s="23">
        <v>8951234</v>
      </c>
      <c r="J240" s="23">
        <v>7589959</v>
      </c>
      <c r="K240" s="23">
        <v>6702576</v>
      </c>
      <c r="L240" s="23">
        <v>30422557</v>
      </c>
      <c r="M240" s="23">
        <v>-24264829</v>
      </c>
      <c r="N240" s="23">
        <v>-22824243</v>
      </c>
      <c r="O240" s="23">
        <v>8239008</v>
      </c>
      <c r="P240" s="7" t="str">
        <f>VLOOKUP($A240,Marocco_E1!$A$14:$B$3249,2,FALSE)</f>
        <v>PUBLICIDAD</v>
      </c>
    </row>
    <row r="241" spans="1:16" x14ac:dyDescent="0.2">
      <c r="A241" s="21">
        <v>2335950106</v>
      </c>
      <c r="B241" s="21" t="s">
        <v>723</v>
      </c>
      <c r="C241" s="22">
        <v>0</v>
      </c>
      <c r="D241" s="21"/>
      <c r="E241" s="21"/>
      <c r="F241" s="21"/>
      <c r="G241" s="21"/>
      <c r="H241" s="21"/>
      <c r="I241" s="22">
        <v>0</v>
      </c>
      <c r="J241" s="21"/>
      <c r="K241" s="21"/>
      <c r="L241" s="21"/>
      <c r="M241" s="22">
        <v>0</v>
      </c>
      <c r="N241" s="22">
        <v>0</v>
      </c>
      <c r="O241" s="22">
        <v>0</v>
      </c>
      <c r="P241" s="7" t="str">
        <f>VLOOKUP($A241,Marocco_E1!$A$14:$B$3249,2,FALSE)</f>
        <v>TRIANGULACIONES CON PATRIMONIO AUTONOMO</v>
      </c>
    </row>
    <row r="242" spans="1:16" x14ac:dyDescent="0.2">
      <c r="A242" s="21">
        <v>2335950195</v>
      </c>
      <c r="B242" s="21" t="s">
        <v>167</v>
      </c>
      <c r="C242" s="23">
        <v>-28657600</v>
      </c>
      <c r="D242" s="23">
        <v>-11797405</v>
      </c>
      <c r="E242" s="23">
        <v>380228758</v>
      </c>
      <c r="F242" s="23">
        <v>-8360532</v>
      </c>
      <c r="G242" s="23">
        <v>3897759</v>
      </c>
      <c r="H242" s="23">
        <v>-93537333</v>
      </c>
      <c r="I242" s="23">
        <v>-183461868</v>
      </c>
      <c r="J242" s="23">
        <v>-80405480</v>
      </c>
      <c r="K242" s="23">
        <v>6405473</v>
      </c>
      <c r="L242" s="23">
        <v>560531210</v>
      </c>
      <c r="M242" s="23">
        <v>-623342751</v>
      </c>
      <c r="N242" s="23">
        <v>3269269</v>
      </c>
      <c r="O242" s="23">
        <v>17915300</v>
      </c>
      <c r="P242" s="7" t="str">
        <f>VLOOKUP($A242,Marocco_E1!$A$14:$B$3249,2,FALSE)</f>
        <v>OTROS</v>
      </c>
    </row>
    <row r="243" spans="1:16" x14ac:dyDescent="0.2">
      <c r="A243" s="21">
        <v>2335950201</v>
      </c>
      <c r="B243" s="21" t="s">
        <v>725</v>
      </c>
      <c r="C243" s="23">
        <v>1335473</v>
      </c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3">
        <v>1335473</v>
      </c>
      <c r="P243" s="7" t="str">
        <f>VLOOKUP($A243,Marocco_E1!$A$14:$B$3249,2,FALSE)</f>
        <v>RETENCIONES POR PAGAR PA</v>
      </c>
    </row>
    <row r="244" spans="1:16" x14ac:dyDescent="0.2">
      <c r="A244" s="21">
        <v>2365150101</v>
      </c>
      <c r="B244" s="21" t="s">
        <v>740</v>
      </c>
      <c r="C244" s="22">
        <v>0</v>
      </c>
      <c r="D244" s="21"/>
      <c r="E244" s="22">
        <v>0</v>
      </c>
      <c r="F244" s="21"/>
      <c r="G244" s="22">
        <v>0</v>
      </c>
      <c r="H244" s="21"/>
      <c r="I244" s="21"/>
      <c r="J244" s="21"/>
      <c r="K244" s="21"/>
      <c r="L244" s="21"/>
      <c r="M244" s="21"/>
      <c r="N244" s="21"/>
      <c r="O244" s="21"/>
      <c r="P244" s="7" t="str">
        <f>VLOOKUP($A244,Marocco_E1!$A$14:$B$3249,2,FALSE)</f>
        <v>HONORARIOS (NO DECLARANTES) 10%</v>
      </c>
    </row>
    <row r="245" spans="1:16" x14ac:dyDescent="0.2">
      <c r="A245" s="21">
        <v>2365150102</v>
      </c>
      <c r="B245" s="21" t="s">
        <v>741</v>
      </c>
      <c r="C245" s="22">
        <v>0</v>
      </c>
      <c r="D245" s="22">
        <v>0</v>
      </c>
      <c r="E245" s="23">
        <v>12304</v>
      </c>
      <c r="F245" s="22">
        <v>0</v>
      </c>
      <c r="G245" s="23">
        <v>-12304</v>
      </c>
      <c r="H245" s="22">
        <v>0</v>
      </c>
      <c r="I245" s="22">
        <v>0</v>
      </c>
      <c r="J245" s="22">
        <v>0</v>
      </c>
      <c r="K245" s="22">
        <v>0</v>
      </c>
      <c r="L245" s="22">
        <v>0</v>
      </c>
      <c r="M245" s="22">
        <v>0</v>
      </c>
      <c r="N245" s="22">
        <v>0</v>
      </c>
      <c r="O245" s="22">
        <v>0</v>
      </c>
      <c r="P245" s="7" t="str">
        <f>VLOOKUP($A245,Marocco_E1!$A$14:$B$3249,2,FALSE)</f>
        <v>HONORARIOS (DECLARANTES) 11%</v>
      </c>
    </row>
    <row r="246" spans="1:16" x14ac:dyDescent="0.2">
      <c r="A246" s="21">
        <v>2365200101</v>
      </c>
      <c r="B246" s="21" t="s">
        <v>743</v>
      </c>
      <c r="C246" s="22">
        <v>0</v>
      </c>
      <c r="D246" s="21"/>
      <c r="E246" s="21"/>
      <c r="F246" s="21"/>
      <c r="G246" s="22">
        <v>0</v>
      </c>
      <c r="H246" s="21"/>
      <c r="I246" s="21"/>
      <c r="J246" s="22">
        <v>0</v>
      </c>
      <c r="K246" s="21"/>
      <c r="L246" s="22">
        <v>0</v>
      </c>
      <c r="M246" s="22">
        <v>0</v>
      </c>
      <c r="N246" s="22">
        <v>0</v>
      </c>
      <c r="O246" s="22">
        <v>0</v>
      </c>
      <c r="P246" s="7" t="str">
        <f>VLOOKUP($A246,Marocco_E1!$A$14:$B$3249,2,FALSE)</f>
        <v>COMISIONES (NO DECLARANTES) 10%</v>
      </c>
    </row>
    <row r="247" spans="1:16" x14ac:dyDescent="0.2">
      <c r="A247" s="21">
        <v>2365200102</v>
      </c>
      <c r="B247" s="21" t="s">
        <v>744</v>
      </c>
      <c r="C247" s="22">
        <v>0</v>
      </c>
      <c r="D247" s="22">
        <v>0</v>
      </c>
      <c r="E247" s="22">
        <v>0</v>
      </c>
      <c r="F247" s="22">
        <v>0</v>
      </c>
      <c r="G247" s="22">
        <v>0</v>
      </c>
      <c r="H247" s="22">
        <v>0</v>
      </c>
      <c r="I247" s="22">
        <v>0</v>
      </c>
      <c r="J247" s="22">
        <v>0</v>
      </c>
      <c r="K247" s="22">
        <v>0</v>
      </c>
      <c r="L247" s="21"/>
      <c r="M247" s="21"/>
      <c r="N247" s="21"/>
      <c r="O247" s="22">
        <v>0</v>
      </c>
      <c r="P247" s="7" t="str">
        <f>VLOOKUP($A247,Marocco_E1!$A$14:$B$3249,2,FALSE)</f>
        <v>COMISIONES (DECLARANTES) 11%</v>
      </c>
    </row>
    <row r="248" spans="1:16" x14ac:dyDescent="0.2">
      <c r="A248" s="21">
        <v>2365250101</v>
      </c>
      <c r="B248" s="21" t="s">
        <v>746</v>
      </c>
      <c r="C248" s="22">
        <v>0</v>
      </c>
      <c r="D248" s="22">
        <v>0</v>
      </c>
      <c r="E248" s="22">
        <v>0</v>
      </c>
      <c r="F248" s="22">
        <v>0</v>
      </c>
      <c r="G248" s="22">
        <v>0</v>
      </c>
      <c r="H248" s="22">
        <v>0</v>
      </c>
      <c r="I248" s="22">
        <v>0</v>
      </c>
      <c r="J248" s="22">
        <v>0</v>
      </c>
      <c r="K248" s="22">
        <v>0</v>
      </c>
      <c r="L248" s="22">
        <v>0</v>
      </c>
      <c r="M248" s="22">
        <v>0</v>
      </c>
      <c r="N248" s="22">
        <v>0</v>
      </c>
      <c r="O248" s="22">
        <v>0</v>
      </c>
      <c r="P248" s="7" t="str">
        <f>VLOOKUP($A248,Marocco_E1!$A$14:$B$3249,2,FALSE)</f>
        <v>SERVICIOS GENERALES (DECLARANTES) 4%</v>
      </c>
    </row>
    <row r="249" spans="1:16" x14ac:dyDescent="0.2">
      <c r="A249" s="21">
        <v>2365250102</v>
      </c>
      <c r="B249" s="21" t="s">
        <v>747</v>
      </c>
      <c r="C249" s="22">
        <v>0</v>
      </c>
      <c r="D249" s="21"/>
      <c r="E249" s="21"/>
      <c r="F249" s="22">
        <v>0</v>
      </c>
      <c r="G249" s="21"/>
      <c r="H249" s="21"/>
      <c r="I249" s="21"/>
      <c r="J249" s="21"/>
      <c r="K249" s="21"/>
      <c r="L249" s="21"/>
      <c r="M249" s="21"/>
      <c r="N249" s="21"/>
      <c r="O249" s="21"/>
      <c r="P249" s="7" t="str">
        <f>VLOOKUP($A249,Marocco_E1!$A$14:$B$3249,2,FALSE)</f>
        <v>SERVICIOS GENERALES (NO DECLARANTES) 6%</v>
      </c>
    </row>
    <row r="250" spans="1:16" x14ac:dyDescent="0.2">
      <c r="A250" s="21">
        <v>2365250103</v>
      </c>
      <c r="B250" s="21" t="s">
        <v>748</v>
      </c>
      <c r="C250" s="22">
        <v>0</v>
      </c>
      <c r="D250" s="21"/>
      <c r="E250" s="22">
        <v>0</v>
      </c>
      <c r="F250" s="21"/>
      <c r="G250" s="21"/>
      <c r="H250" s="22">
        <v>0</v>
      </c>
      <c r="I250" s="22">
        <v>0</v>
      </c>
      <c r="J250" s="21"/>
      <c r="K250" s="21"/>
      <c r="L250" s="22">
        <v>0</v>
      </c>
      <c r="M250" s="22">
        <v>0</v>
      </c>
      <c r="N250" s="22">
        <v>0</v>
      </c>
      <c r="O250" s="22">
        <v>0</v>
      </c>
      <c r="P250" s="7" t="str">
        <f>VLOOKUP($A250,Marocco_E1!$A$14:$B$3249,2,FALSE)</f>
        <v>SERVICIOS DE TRANSPORTE DE CARGA 1%</v>
      </c>
    </row>
    <row r="251" spans="1:16" x14ac:dyDescent="0.2">
      <c r="A251" s="21">
        <v>2365250107</v>
      </c>
      <c r="B251" s="21" t="s">
        <v>752</v>
      </c>
      <c r="C251" s="22">
        <v>0</v>
      </c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2">
        <v>0</v>
      </c>
      <c r="O251" s="21"/>
      <c r="P251" s="7" t="str">
        <f>VLOOKUP($A251,Marocco_E1!$A$14:$B$3249,2,FALSE)</f>
        <v>SERVICIOS DE TRANSPORTE DE PASAJ TERRE. 3.5%</v>
      </c>
    </row>
    <row r="252" spans="1:16" x14ac:dyDescent="0.2">
      <c r="A252" s="21">
        <v>2365250109</v>
      </c>
      <c r="B252" s="21" t="s">
        <v>754</v>
      </c>
      <c r="C252" s="22">
        <v>0</v>
      </c>
      <c r="D252" s="21"/>
      <c r="E252" s="21"/>
      <c r="F252" s="21"/>
      <c r="G252" s="21"/>
      <c r="H252" s="21"/>
      <c r="I252" s="21"/>
      <c r="J252" s="21"/>
      <c r="K252" s="21"/>
      <c r="L252" s="22">
        <v>0</v>
      </c>
      <c r="M252" s="22">
        <v>0</v>
      </c>
      <c r="N252" s="21"/>
      <c r="O252" s="22">
        <v>0</v>
      </c>
      <c r="P252" s="7" t="str">
        <f>VLOOKUP($A252,Marocco_E1!$A$14:$B$3249,2,FALSE)</f>
        <v>SERVICIOS DE LICENCIO DERECHO E SOFTWARE 3.5%</v>
      </c>
    </row>
    <row r="253" spans="1:16" x14ac:dyDescent="0.2">
      <c r="A253" s="21">
        <v>2365300101</v>
      </c>
      <c r="B253" s="21" t="s">
        <v>756</v>
      </c>
      <c r="C253" s="22">
        <v>0</v>
      </c>
      <c r="D253" s="22">
        <v>0</v>
      </c>
      <c r="E253" s="21"/>
      <c r="F253" s="22">
        <v>0</v>
      </c>
      <c r="G253" s="21"/>
      <c r="H253" s="22">
        <v>0</v>
      </c>
      <c r="I253" s="22">
        <v>0</v>
      </c>
      <c r="J253" s="22">
        <v>0</v>
      </c>
      <c r="K253" s="22">
        <v>0</v>
      </c>
      <c r="L253" s="22">
        <v>0</v>
      </c>
      <c r="M253" s="22">
        <v>0</v>
      </c>
      <c r="N253" s="22">
        <v>0</v>
      </c>
      <c r="O253" s="22">
        <v>0</v>
      </c>
      <c r="P253" s="7" t="str">
        <f>VLOOKUP($A253,Marocco_E1!$A$14:$B$3249,2,FALSE)</f>
        <v>ARRENDAMIENTOS DE BIENES MUEBLES 4%</v>
      </c>
    </row>
    <row r="254" spans="1:16" x14ac:dyDescent="0.2">
      <c r="A254" s="21">
        <v>2365350101</v>
      </c>
      <c r="B254" s="21" t="s">
        <v>133</v>
      </c>
      <c r="C254" s="22">
        <v>0.05</v>
      </c>
      <c r="D254" s="22">
        <v>0</v>
      </c>
      <c r="E254" s="22">
        <v>0</v>
      </c>
      <c r="F254" s="22">
        <v>0</v>
      </c>
      <c r="G254" s="22">
        <v>0</v>
      </c>
      <c r="H254" s="22">
        <v>2.21</v>
      </c>
      <c r="I254" s="23">
        <v>881605.84</v>
      </c>
      <c r="J254" s="23">
        <v>440803</v>
      </c>
      <c r="K254" s="23">
        <v>-1322411</v>
      </c>
      <c r="L254" s="22">
        <v>0</v>
      </c>
      <c r="M254" s="22">
        <v>0</v>
      </c>
      <c r="N254" s="22">
        <v>0</v>
      </c>
      <c r="O254" s="22">
        <v>0</v>
      </c>
      <c r="P254" s="7" t="str">
        <f>VLOOKUP($A254,Marocco_E1!$A$14:$B$3249,2,FALSE)</f>
        <v>RENDIMIENTOS FINANCIEROS 7%</v>
      </c>
    </row>
    <row r="255" spans="1:16" x14ac:dyDescent="0.2">
      <c r="A255" s="21">
        <v>2365400101</v>
      </c>
      <c r="B255" s="21" t="s">
        <v>761</v>
      </c>
      <c r="C255" s="22">
        <v>0</v>
      </c>
      <c r="D255" s="22">
        <v>0</v>
      </c>
      <c r="E255" s="22">
        <v>0</v>
      </c>
      <c r="F255" s="22">
        <v>0</v>
      </c>
      <c r="G255" s="22">
        <v>0</v>
      </c>
      <c r="H255" s="22">
        <v>0</v>
      </c>
      <c r="I255" s="22">
        <v>0</v>
      </c>
      <c r="J255" s="22">
        <v>0</v>
      </c>
      <c r="K255" s="22">
        <v>0</v>
      </c>
      <c r="L255" s="22">
        <v>0</v>
      </c>
      <c r="M255" s="22">
        <v>0</v>
      </c>
      <c r="N255" s="22">
        <v>0</v>
      </c>
      <c r="O255" s="22">
        <v>0</v>
      </c>
      <c r="P255" s="7" t="str">
        <f>VLOOKUP($A255,Marocco_E1!$A$14:$B$3249,2,FALSE)</f>
        <v>COMPRAS GENERALES (DECLARANTES) 2,5%</v>
      </c>
    </row>
    <row r="256" spans="1:16" x14ac:dyDescent="0.2">
      <c r="A256" s="21">
        <v>2365400102</v>
      </c>
      <c r="B256" s="21" t="s">
        <v>762</v>
      </c>
      <c r="C256" s="22">
        <v>0</v>
      </c>
      <c r="D256" s="21"/>
      <c r="E256" s="21"/>
      <c r="F256" s="21"/>
      <c r="G256" s="21"/>
      <c r="H256" s="21"/>
      <c r="I256" s="21"/>
      <c r="J256" s="21"/>
      <c r="K256" s="21"/>
      <c r="L256" s="21"/>
      <c r="M256" s="22">
        <v>0</v>
      </c>
      <c r="N256" s="21"/>
      <c r="O256" s="21"/>
      <c r="P256" s="7" t="str">
        <f>VLOOKUP($A256,Marocco_E1!$A$14:$B$3249,2,FALSE)</f>
        <v>COMPRAS GENERALES (NO DECLARANTES) 3,5%</v>
      </c>
    </row>
    <row r="257" spans="1:16" x14ac:dyDescent="0.2">
      <c r="A257" s="21">
        <v>2365400104</v>
      </c>
      <c r="B257" s="21" t="s">
        <v>764</v>
      </c>
      <c r="C257" s="22">
        <v>0</v>
      </c>
      <c r="D257" s="22">
        <v>0</v>
      </c>
      <c r="E257" s="22">
        <v>0</v>
      </c>
      <c r="F257" s="22">
        <v>0</v>
      </c>
      <c r="G257" s="22">
        <v>0</v>
      </c>
      <c r="H257" s="21"/>
      <c r="I257" s="21"/>
      <c r="J257" s="21"/>
      <c r="K257" s="21"/>
      <c r="L257" s="21"/>
      <c r="M257" s="22">
        <v>0</v>
      </c>
      <c r="N257" s="22">
        <v>0</v>
      </c>
      <c r="O257" s="22">
        <v>0</v>
      </c>
      <c r="P257" s="7" t="str">
        <f>VLOOKUP($A257,Marocco_E1!$A$14:$B$3249,2,FALSE)</f>
        <v>COMPRAS CONTRATOS DE CONSTRUCCION 2%</v>
      </c>
    </row>
    <row r="258" spans="1:16" x14ac:dyDescent="0.2">
      <c r="A258" s="21">
        <v>2365700101</v>
      </c>
      <c r="B258" s="21" t="s">
        <v>772</v>
      </c>
      <c r="C258" s="22">
        <v>0</v>
      </c>
      <c r="D258" s="21"/>
      <c r="E258" s="21"/>
      <c r="F258" s="21"/>
      <c r="G258" s="21"/>
      <c r="H258" s="22">
        <v>0</v>
      </c>
      <c r="I258" s="21"/>
      <c r="J258" s="21"/>
      <c r="K258" s="21"/>
      <c r="L258" s="21"/>
      <c r="M258" s="21"/>
      <c r="N258" s="22">
        <v>0</v>
      </c>
      <c r="O258" s="21"/>
      <c r="P258" s="7" t="str">
        <f>VLOOKUP($A258,Marocco_E1!$A$14:$B$3249,2,FALSE)</f>
        <v>OTROS INGRESOS TRIBUTARIOS (DECLARANTES) 2,5%</v>
      </c>
    </row>
    <row r="259" spans="1:16" x14ac:dyDescent="0.2">
      <c r="A259" s="21">
        <v>2365750101</v>
      </c>
      <c r="B259" s="21" t="s">
        <v>775</v>
      </c>
      <c r="C259" s="22">
        <v>0</v>
      </c>
      <c r="D259" s="21"/>
      <c r="E259" s="21"/>
      <c r="F259" s="21"/>
      <c r="G259" s="21"/>
      <c r="H259" s="22">
        <v>0</v>
      </c>
      <c r="I259" s="21"/>
      <c r="J259" s="22">
        <v>0</v>
      </c>
      <c r="K259" s="21"/>
      <c r="L259" s="21"/>
      <c r="M259" s="22">
        <v>0</v>
      </c>
      <c r="N259" s="22">
        <v>0</v>
      </c>
      <c r="O259" s="22">
        <v>0</v>
      </c>
      <c r="P259" s="7" t="str">
        <f>VLOOKUP($A259,Marocco_E1!$A$14:$B$3249,2,FALSE)</f>
        <v>AUTORRETENCION RENTA 0.8%</v>
      </c>
    </row>
    <row r="260" spans="1:16" x14ac:dyDescent="0.2">
      <c r="A260" s="21">
        <v>2367010101</v>
      </c>
      <c r="B260" s="21" t="s">
        <v>780</v>
      </c>
      <c r="C260" s="22">
        <v>0</v>
      </c>
      <c r="D260" s="21"/>
      <c r="E260" s="22">
        <v>0</v>
      </c>
      <c r="F260" s="22">
        <v>0</v>
      </c>
      <c r="G260" s="22">
        <v>0</v>
      </c>
      <c r="H260" s="22">
        <v>0</v>
      </c>
      <c r="I260" s="22">
        <v>0</v>
      </c>
      <c r="J260" s="22">
        <v>0</v>
      </c>
      <c r="K260" s="22">
        <v>0</v>
      </c>
      <c r="L260" s="22">
        <v>0</v>
      </c>
      <c r="M260" s="22">
        <v>0</v>
      </c>
      <c r="N260" s="22">
        <v>0</v>
      </c>
      <c r="O260" s="22">
        <v>0</v>
      </c>
      <c r="P260" s="7" t="str">
        <f>VLOOKUP($A260,Marocco_E1!$A$14:$B$3249,2,FALSE)</f>
        <v>RTE IVA COMPRAS 15% DEL 19%</v>
      </c>
    </row>
    <row r="261" spans="1:16" x14ac:dyDescent="0.2">
      <c r="A261" s="21">
        <v>2367010102</v>
      </c>
      <c r="B261" s="21" t="s">
        <v>781</v>
      </c>
      <c r="C261" s="22">
        <v>0</v>
      </c>
      <c r="D261" s="22">
        <v>0</v>
      </c>
      <c r="E261" s="22">
        <v>0</v>
      </c>
      <c r="F261" s="22">
        <v>0</v>
      </c>
      <c r="G261" s="22">
        <v>0</v>
      </c>
      <c r="H261" s="22">
        <v>0</v>
      </c>
      <c r="I261" s="22">
        <v>0</v>
      </c>
      <c r="J261" s="22">
        <v>0</v>
      </c>
      <c r="K261" s="22">
        <v>0</v>
      </c>
      <c r="L261" s="22">
        <v>0</v>
      </c>
      <c r="M261" s="22">
        <v>0</v>
      </c>
      <c r="N261" s="22">
        <v>0</v>
      </c>
      <c r="O261" s="22">
        <v>0</v>
      </c>
      <c r="P261" s="7" t="str">
        <f>VLOOKUP($A261,Marocco_E1!$A$14:$B$3249,2,FALSE)</f>
        <v>RTE IVA SERVICIOS 15% DEL 19%</v>
      </c>
    </row>
    <row r="262" spans="1:16" x14ac:dyDescent="0.2">
      <c r="A262" s="21">
        <v>2368010101</v>
      </c>
      <c r="B262" s="21" t="s">
        <v>786</v>
      </c>
      <c r="C262" s="22">
        <v>0</v>
      </c>
      <c r="D262" s="22">
        <v>0</v>
      </c>
      <c r="E262" s="21"/>
      <c r="F262" s="21"/>
      <c r="G262" s="21"/>
      <c r="H262" s="21"/>
      <c r="I262" s="21"/>
      <c r="J262" s="21"/>
      <c r="K262" s="21"/>
      <c r="L262" s="21"/>
      <c r="M262" s="22">
        <v>0</v>
      </c>
      <c r="N262" s="22">
        <v>0</v>
      </c>
      <c r="O262" s="22">
        <v>0</v>
      </c>
      <c r="P262" s="7" t="str">
        <f>VLOOKUP($A262,Marocco_E1!$A$14:$B$3249,2,FALSE)</f>
        <v>RETEICA CONSTRUCCION ENVIGADO 7X1000</v>
      </c>
    </row>
    <row r="263" spans="1:16" x14ac:dyDescent="0.2">
      <c r="A263" s="21">
        <v>2368010102</v>
      </c>
      <c r="B263" s="21" t="s">
        <v>787</v>
      </c>
      <c r="C263" s="22">
        <v>-1</v>
      </c>
      <c r="D263" s="22">
        <v>0</v>
      </c>
      <c r="E263" s="22">
        <v>0</v>
      </c>
      <c r="F263" s="22">
        <v>0</v>
      </c>
      <c r="G263" s="22">
        <v>0</v>
      </c>
      <c r="H263" s="22">
        <v>0</v>
      </c>
      <c r="I263" s="22">
        <v>-1</v>
      </c>
      <c r="J263" s="22">
        <v>0</v>
      </c>
      <c r="K263" s="22">
        <v>0</v>
      </c>
      <c r="L263" s="22">
        <v>0</v>
      </c>
      <c r="M263" s="22">
        <v>0</v>
      </c>
      <c r="N263" s="22">
        <v>0</v>
      </c>
      <c r="O263" s="22">
        <v>0</v>
      </c>
      <c r="P263" s="7" t="str">
        <f>VLOOKUP($A263,Marocco_E1!$A$14:$B$3249,2,FALSE)</f>
        <v>RETEICA SERVICIOS ENVIGADO 8X1000</v>
      </c>
    </row>
    <row r="264" spans="1:16" x14ac:dyDescent="0.2">
      <c r="A264" s="21">
        <v>2368010104</v>
      </c>
      <c r="B264" s="21" t="s">
        <v>789</v>
      </c>
      <c r="C264" s="22">
        <v>0</v>
      </c>
      <c r="D264" s="22">
        <v>0</v>
      </c>
      <c r="E264" s="22">
        <v>0</v>
      </c>
      <c r="F264" s="22">
        <v>0</v>
      </c>
      <c r="G264" s="22">
        <v>0</v>
      </c>
      <c r="H264" s="22">
        <v>0</v>
      </c>
      <c r="I264" s="22">
        <v>0</v>
      </c>
      <c r="J264" s="22">
        <v>0</v>
      </c>
      <c r="K264" s="22">
        <v>0</v>
      </c>
      <c r="L264" s="22">
        <v>0</v>
      </c>
      <c r="M264" s="22">
        <v>0</v>
      </c>
      <c r="N264" s="22">
        <v>0</v>
      </c>
      <c r="O264" s="22">
        <v>0</v>
      </c>
      <c r="P264" s="7" t="str">
        <f>VLOOKUP($A264,Marocco_E1!$A$14:$B$3249,2,FALSE)</f>
        <v>RETEICA ARRENDAMIENTO ENVIGADO 11X1000</v>
      </c>
    </row>
    <row r="265" spans="1:16" x14ac:dyDescent="0.2">
      <c r="A265" s="21">
        <v>2368010105</v>
      </c>
      <c r="B265" s="21" t="s">
        <v>790</v>
      </c>
      <c r="C265" s="22">
        <v>0</v>
      </c>
      <c r="D265" s="21"/>
      <c r="E265" s="21"/>
      <c r="F265" s="21"/>
      <c r="G265" s="21"/>
      <c r="H265" s="21"/>
      <c r="I265" s="22">
        <v>0</v>
      </c>
      <c r="J265" s="21"/>
      <c r="K265" s="21"/>
      <c r="L265" s="22">
        <v>0</v>
      </c>
      <c r="M265" s="21"/>
      <c r="N265" s="22">
        <v>0</v>
      </c>
      <c r="O265" s="22">
        <v>0</v>
      </c>
      <c r="P265" s="7" t="str">
        <f>VLOOKUP($A265,Marocco_E1!$A$14:$B$3249,2,FALSE)</f>
        <v>RETEICA TRANSPORTE ENVIGADO 10X1000</v>
      </c>
    </row>
    <row r="266" spans="1:16" x14ac:dyDescent="0.2">
      <c r="A266" s="21">
        <v>2368010201</v>
      </c>
      <c r="B266" s="21" t="s">
        <v>793</v>
      </c>
      <c r="C266" s="22">
        <v>0</v>
      </c>
      <c r="D266" s="22">
        <v>0</v>
      </c>
      <c r="E266" s="22">
        <v>0</v>
      </c>
      <c r="F266" s="22">
        <v>0</v>
      </c>
      <c r="G266" s="22">
        <v>0</v>
      </c>
      <c r="H266" s="22">
        <v>0</v>
      </c>
      <c r="I266" s="22">
        <v>0</v>
      </c>
      <c r="J266" s="22">
        <v>0</v>
      </c>
      <c r="K266" s="22">
        <v>0</v>
      </c>
      <c r="L266" s="22">
        <v>0</v>
      </c>
      <c r="M266" s="22">
        <v>0</v>
      </c>
      <c r="N266" s="22">
        <v>0</v>
      </c>
      <c r="O266" s="22">
        <v>0</v>
      </c>
      <c r="P266" s="7" t="str">
        <f>VLOOKUP($A266,Marocco_E1!$A$14:$B$3249,2,FALSE)</f>
        <v>RETEICA SERVICIOS MEDELLIN 2X1000</v>
      </c>
    </row>
    <row r="267" spans="1:16" x14ac:dyDescent="0.2">
      <c r="A267" s="21">
        <v>2805050101</v>
      </c>
      <c r="B267" s="21" t="s">
        <v>864</v>
      </c>
      <c r="C267" s="23">
        <v>-2877840040</v>
      </c>
      <c r="D267" s="23">
        <v>327270521</v>
      </c>
      <c r="E267" s="21"/>
      <c r="F267" s="23">
        <v>12149881</v>
      </c>
      <c r="G267" s="23">
        <v>45082084</v>
      </c>
      <c r="H267" s="23">
        <v>185914417</v>
      </c>
      <c r="I267" s="23">
        <v>-217458958</v>
      </c>
      <c r="J267" s="22">
        <v>0</v>
      </c>
      <c r="K267" s="23">
        <v>105701724</v>
      </c>
      <c r="L267" s="23">
        <v>10000000</v>
      </c>
      <c r="M267" s="23">
        <v>-46264236</v>
      </c>
      <c r="N267" s="23">
        <v>-3233296217</v>
      </c>
      <c r="O267" s="23">
        <v>-66939256</v>
      </c>
      <c r="P267" s="7" t="str">
        <f>VLOOKUP($A267,Marocco_E1!$A$14:$B$3249,2,FALSE)</f>
        <v>PROMITENTES INMUEBLES NUEVOS</v>
      </c>
    </row>
    <row r="268" spans="1:16" x14ac:dyDescent="0.2">
      <c r="A268" s="21">
        <v>2805050105</v>
      </c>
      <c r="B268" s="21" t="s">
        <v>867</v>
      </c>
      <c r="C268" s="23">
        <v>-940013</v>
      </c>
      <c r="D268" s="21"/>
      <c r="E268" s="21"/>
      <c r="F268" s="21"/>
      <c r="G268" s="21"/>
      <c r="H268" s="23">
        <v>-503511</v>
      </c>
      <c r="I268" s="21"/>
      <c r="J268" s="21"/>
      <c r="K268" s="21"/>
      <c r="L268" s="21"/>
      <c r="M268" s="23">
        <v>-436502</v>
      </c>
      <c r="N268" s="21"/>
      <c r="O268" s="21"/>
      <c r="P268" s="7" t="str">
        <f>VLOOKUP($A268,Marocco_E1!$A$14:$B$3249,2,FALSE)</f>
        <v>DESCUENTOS</v>
      </c>
    </row>
    <row r="269" spans="1:16" x14ac:dyDescent="0.2">
      <c r="A269" s="21">
        <v>2805990101</v>
      </c>
      <c r="B269" s="21" t="s">
        <v>874</v>
      </c>
      <c r="C269" s="23">
        <v>6948151487.6499996</v>
      </c>
      <c r="D269" s="21"/>
      <c r="E269" s="21"/>
      <c r="F269" s="23">
        <v>231788133.65000001</v>
      </c>
      <c r="G269" s="23">
        <v>-200000000</v>
      </c>
      <c r="H269" s="21"/>
      <c r="I269" s="22">
        <v>0</v>
      </c>
      <c r="J269" s="21"/>
      <c r="K269" s="21"/>
      <c r="L269" s="21"/>
      <c r="M269" s="23">
        <v>2328810284</v>
      </c>
      <c r="N269" s="21"/>
      <c r="O269" s="23">
        <v>4587553070</v>
      </c>
      <c r="P269" s="7" t="str">
        <f>VLOOKUP($A269,Marocco_E1!$A$14:$B$3249,2,FALSE)</f>
        <v>APORTES EN DINEROS FIDEICOMITENTES PA</v>
      </c>
    </row>
    <row r="270" spans="1:16" x14ac:dyDescent="0.2">
      <c r="A270" s="21">
        <v>2810200101</v>
      </c>
      <c r="B270" s="21" t="s">
        <v>879</v>
      </c>
      <c r="C270" s="23">
        <v>-861322633</v>
      </c>
      <c r="D270" s="21"/>
      <c r="E270" s="21"/>
      <c r="F270" s="21"/>
      <c r="G270" s="23">
        <v>11000000</v>
      </c>
      <c r="H270" s="21"/>
      <c r="I270" s="21"/>
      <c r="J270" s="21"/>
      <c r="K270" s="21"/>
      <c r="L270" s="21"/>
      <c r="M270" s="21"/>
      <c r="N270" s="23">
        <v>7450135772</v>
      </c>
      <c r="O270" s="23">
        <v>-8322458405</v>
      </c>
      <c r="P270" s="7" t="str">
        <f>VLOOKUP($A270,Marocco_E1!$A$14:$B$3249,2,FALSE)</f>
        <v>ANTICIPOS RESTITUCION DE APORTES PA</v>
      </c>
    </row>
    <row r="271" spans="1:16" x14ac:dyDescent="0.2">
      <c r="A271" s="21">
        <v>2825050101</v>
      </c>
      <c r="B271" s="21" t="s">
        <v>888</v>
      </c>
      <c r="C271" s="23">
        <v>13284253</v>
      </c>
      <c r="D271" s="21"/>
      <c r="E271" s="21"/>
      <c r="F271" s="21"/>
      <c r="G271" s="21"/>
      <c r="H271" s="21"/>
      <c r="I271" s="21"/>
      <c r="J271" s="21"/>
      <c r="K271" s="21"/>
      <c r="L271" s="21"/>
      <c r="M271" s="23">
        <v>1016653</v>
      </c>
      <c r="N271" s="23">
        <v>6442225</v>
      </c>
      <c r="O271" s="23">
        <v>5825375</v>
      </c>
      <c r="P271" s="7" t="str">
        <f>VLOOKUP($A271,Marocco_E1!$A$14:$B$3249,2,FALSE)</f>
        <v>CUMPLIMIENTO OBLIGACIONES LABORALES</v>
      </c>
    </row>
    <row r="272" spans="1:16" x14ac:dyDescent="0.2">
      <c r="A272" s="21">
        <v>4130100104</v>
      </c>
      <c r="B272" s="21" t="s">
        <v>938</v>
      </c>
      <c r="C272" s="23">
        <v>9618425</v>
      </c>
      <c r="D272" s="23">
        <v>1000000</v>
      </c>
      <c r="E272" s="21"/>
      <c r="F272" s="21"/>
      <c r="G272" s="21"/>
      <c r="H272" s="21"/>
      <c r="I272" s="21"/>
      <c r="J272" s="23">
        <v>8618425</v>
      </c>
      <c r="K272" s="21"/>
      <c r="L272" s="21"/>
      <c r="M272" s="21"/>
      <c r="N272" s="21"/>
      <c r="O272" s="21"/>
      <c r="P272" s="7" t="str">
        <f>VLOOKUP($A272,Marocco_E1!$A$14:$B$3249,2,FALSE)</f>
        <v>ARRAS (MULTAS Y RECARGOS X DESISTIDOS)</v>
      </c>
    </row>
    <row r="273" spans="1:16" x14ac:dyDescent="0.2">
      <c r="A273" s="21">
        <v>4130959901</v>
      </c>
      <c r="B273" s="21" t="s">
        <v>953</v>
      </c>
      <c r="C273" s="23">
        <v>3470156.21</v>
      </c>
      <c r="D273" s="21"/>
      <c r="E273" s="21"/>
      <c r="F273" s="21"/>
      <c r="G273" s="23">
        <v>88627.95</v>
      </c>
      <c r="H273" s="22">
        <v>882</v>
      </c>
      <c r="I273" s="22">
        <v>897.75</v>
      </c>
      <c r="J273" s="22">
        <v>985.31</v>
      </c>
      <c r="K273" s="22">
        <v>825.15</v>
      </c>
      <c r="L273" s="21"/>
      <c r="M273" s="22">
        <v>913.72</v>
      </c>
      <c r="N273" s="22">
        <v>443.51</v>
      </c>
      <c r="O273" s="23">
        <v>3376580.82</v>
      </c>
      <c r="P273" s="7" t="str">
        <f>VLOOKUP($A273,Marocco_E1!$A$14:$B$3249,2,FALSE)</f>
        <v>POR INCREMENTO VALOR DEL MERCADO PA</v>
      </c>
    </row>
    <row r="274" spans="1:16" x14ac:dyDescent="0.2">
      <c r="A274" s="21">
        <v>4130959902</v>
      </c>
      <c r="B274" s="21" t="s">
        <v>954</v>
      </c>
      <c r="C274" s="23">
        <v>41944030.079999998</v>
      </c>
      <c r="D274" s="21"/>
      <c r="E274" s="21"/>
      <c r="F274" s="21"/>
      <c r="G274" s="23">
        <v>344796.86</v>
      </c>
      <c r="H274" s="21"/>
      <c r="I274" s="23">
        <v>175874.69</v>
      </c>
      <c r="J274" s="23">
        <v>89535.07</v>
      </c>
      <c r="K274" s="23">
        <v>89640.53</v>
      </c>
      <c r="L274" s="21"/>
      <c r="M274" s="23">
        <v>86849.27</v>
      </c>
      <c r="N274" s="23">
        <v>160040.79</v>
      </c>
      <c r="O274" s="23">
        <v>40997292.869999997</v>
      </c>
      <c r="P274" s="7" t="str">
        <f>VLOOKUP($A274,Marocco_E1!$A$14:$B$3249,2,FALSE)</f>
        <v>OTROS INGRESOS PA</v>
      </c>
    </row>
    <row r="275" spans="1:16" x14ac:dyDescent="0.2">
      <c r="A275" s="21">
        <v>4210050101</v>
      </c>
      <c r="B275" s="21" t="s">
        <v>131</v>
      </c>
      <c r="C275" s="23">
        <v>313718.11</v>
      </c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3">
        <v>59413.32</v>
      </c>
      <c r="O275" s="23">
        <v>254304.79</v>
      </c>
      <c r="P275" s="7" t="str">
        <f>VLOOKUP($A275,Marocco_E1!$A$14:$B$3249,2,FALSE)</f>
        <v>RENDIMIENTOS FINANCIEROS</v>
      </c>
    </row>
    <row r="276" spans="1:16" x14ac:dyDescent="0.2">
      <c r="A276" s="21">
        <v>5305050101</v>
      </c>
      <c r="B276" s="21" t="s">
        <v>484</v>
      </c>
      <c r="C276" s="23">
        <v>5000.0200000000004</v>
      </c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3">
        <v>5000.0200000000004</v>
      </c>
      <c r="O276" s="21"/>
      <c r="P276" s="7" t="str">
        <f>VLOOKUP($A276,Marocco_E1!$A$14:$B$3249,2,FALSE)</f>
        <v>GASTOS BANCARIOS</v>
      </c>
    </row>
    <row r="277" spans="1:16" x14ac:dyDescent="0.2">
      <c r="A277" s="21">
        <v>5305150101</v>
      </c>
      <c r="B277" s="21" t="s">
        <v>1164</v>
      </c>
      <c r="C277" s="22">
        <v>0</v>
      </c>
      <c r="D277" s="21"/>
      <c r="E277" s="21"/>
      <c r="F277" s="21"/>
      <c r="G277" s="21"/>
      <c r="H277" s="21"/>
      <c r="I277" s="23">
        <v>36454</v>
      </c>
      <c r="J277" s="23">
        <v>6262</v>
      </c>
      <c r="K277" s="23">
        <v>6266</v>
      </c>
      <c r="L277" s="21"/>
      <c r="M277" s="23">
        <v>6090</v>
      </c>
      <c r="N277" s="23">
        <v>11206</v>
      </c>
      <c r="O277" s="23">
        <v>-66278</v>
      </c>
      <c r="P277" s="7" t="str">
        <f>VLOOKUP($A277,Marocco_E1!$A$14:$B$3249,2,FALSE)</f>
        <v>COMISION FINANCIERAS</v>
      </c>
    </row>
    <row r="278" spans="1:16" x14ac:dyDescent="0.2">
      <c r="A278" s="21">
        <v>5315990101</v>
      </c>
      <c r="B278" s="21" t="s">
        <v>1214</v>
      </c>
      <c r="C278" s="23">
        <v>387142.92</v>
      </c>
      <c r="D278" s="21"/>
      <c r="E278" s="21"/>
      <c r="F278" s="21"/>
      <c r="G278" s="23">
        <v>24228.12</v>
      </c>
      <c r="H278" s="21"/>
      <c r="I278" s="23">
        <v>-24082.59</v>
      </c>
      <c r="J278" s="22">
        <v>25.11</v>
      </c>
      <c r="K278" s="22">
        <v>25.11</v>
      </c>
      <c r="L278" s="21"/>
      <c r="M278" s="22">
        <v>24.3</v>
      </c>
      <c r="N278" s="22">
        <v>44.76</v>
      </c>
      <c r="O278" s="23">
        <v>386878.11</v>
      </c>
      <c r="P278" s="7" t="str">
        <f>VLOOKUP($A278,Marocco_E1!$A$14:$B$3249,2,FALSE)</f>
        <v>GRAVAMEN A LOS MOVIMIENTOS FINANCIEROS PA</v>
      </c>
    </row>
    <row r="279" spans="1:16" x14ac:dyDescent="0.2">
      <c r="A279" s="21">
        <v>5315990102</v>
      </c>
      <c r="B279" s="21" t="s">
        <v>1342</v>
      </c>
      <c r="C279" s="23">
        <v>122446</v>
      </c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3">
        <v>122446</v>
      </c>
      <c r="P279" s="7" t="str">
        <f>VLOOKUP($A279,Marocco_E1!$A$14:$B$3249,2,FALSE)</f>
        <v>COMSIONES FINANCIERAS PA</v>
      </c>
    </row>
    <row r="280" spans="1:16" x14ac:dyDescent="0.2">
      <c r="A280" s="21">
        <v>5315990103</v>
      </c>
      <c r="B280" s="21" t="s">
        <v>1331</v>
      </c>
      <c r="C280" s="23">
        <v>1335473</v>
      </c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3">
        <v>1335473</v>
      </c>
      <c r="P280" s="7" t="str">
        <f>VLOOKUP($A280,Marocco_E1!$A$14:$B$3249,2,FALSE)</f>
        <v>SOBRE TASAS Y OTROS PA</v>
      </c>
    </row>
    <row r="281" spans="1:16" x14ac:dyDescent="0.2">
      <c r="A281" s="21">
        <v>8110124502</v>
      </c>
      <c r="B281" s="21" t="s">
        <v>1267</v>
      </c>
      <c r="C281" s="23">
        <v>-615546936</v>
      </c>
      <c r="D281" s="23">
        <v>51469674</v>
      </c>
      <c r="E281" s="23">
        <v>193002202</v>
      </c>
      <c r="F281" s="23">
        <v>410640467</v>
      </c>
      <c r="G281" s="23">
        <v>124580999</v>
      </c>
      <c r="H281" s="23">
        <v>152990460</v>
      </c>
      <c r="I281" s="23">
        <v>421730601</v>
      </c>
      <c r="J281" s="23">
        <v>168158630</v>
      </c>
      <c r="K281" s="23">
        <v>117934641</v>
      </c>
      <c r="L281" s="23">
        <v>73555674</v>
      </c>
      <c r="M281" s="23">
        <v>-1608860412</v>
      </c>
      <c r="N281" s="23">
        <v>3181925025</v>
      </c>
      <c r="O281" s="23">
        <v>-3902674897</v>
      </c>
      <c r="P281" s="7" t="str">
        <f>VLOOKUP($A281,Marocco_E1!$A$14:$B$3249,2,FALSE)</f>
        <v>FIDEICOMISOS ALIANZA FIDUCIARIA PREVENTAS</v>
      </c>
    </row>
    <row r="282" spans="1:16" x14ac:dyDescent="0.2">
      <c r="A282" s="21">
        <v>8410050101</v>
      </c>
      <c r="B282" s="21" t="s">
        <v>1265</v>
      </c>
      <c r="C282" s="23">
        <v>615546936</v>
      </c>
      <c r="D282" s="23">
        <v>-51469674</v>
      </c>
      <c r="E282" s="23">
        <v>-193002202</v>
      </c>
      <c r="F282" s="23">
        <v>-410640467</v>
      </c>
      <c r="G282" s="23">
        <v>-124580999</v>
      </c>
      <c r="H282" s="23">
        <v>-152990460</v>
      </c>
      <c r="I282" s="23">
        <v>-421730601</v>
      </c>
      <c r="J282" s="23">
        <v>-168158630</v>
      </c>
      <c r="K282" s="23">
        <v>-117934641</v>
      </c>
      <c r="L282" s="23">
        <v>-73555674</v>
      </c>
      <c r="M282" s="23">
        <v>1608860412</v>
      </c>
      <c r="N282" s="23">
        <v>-3181925025</v>
      </c>
      <c r="O282" s="23">
        <v>3902674897</v>
      </c>
      <c r="P282" s="7" t="str">
        <f>VLOOKUP($A282,Marocco_E1!$A$14:$B$3249,2,FALSE)</f>
        <v>CUOTA INICIAL RECAUDO POR FIDUCIA PREVENTA</v>
      </c>
    </row>
    <row r="283" spans="1:16" x14ac:dyDescent="0.2">
      <c r="A283" s="70" t="s">
        <v>1278</v>
      </c>
      <c r="B283" s="71"/>
      <c r="C283" s="24">
        <v>12835660244.040001</v>
      </c>
      <c r="D283" s="24">
        <v>32521056.300000001</v>
      </c>
      <c r="E283" s="24">
        <v>4053270122.8899999</v>
      </c>
      <c r="F283" s="24">
        <v>487356696.76999998</v>
      </c>
      <c r="G283" s="24">
        <v>1191418911.6900001</v>
      </c>
      <c r="H283" s="24">
        <v>-182014711.38999999</v>
      </c>
      <c r="I283" s="24">
        <v>590484130.75999999</v>
      </c>
      <c r="J283" s="24">
        <v>147378126.46000001</v>
      </c>
      <c r="K283" s="24">
        <v>152943380.83000001</v>
      </c>
      <c r="L283" s="24">
        <v>1440936525.99</v>
      </c>
      <c r="M283" s="24">
        <v>7273791373.6800003</v>
      </c>
      <c r="N283" s="24">
        <v>5042058155.6899996</v>
      </c>
      <c r="O283" s="24">
        <v>-7394483525.6300001</v>
      </c>
    </row>
  </sheetData>
  <autoFilter ref="A6:P283" xr:uid="{00000000-0001-0000-0300-000000000000}"/>
  <mergeCells count="2">
    <mergeCell ref="A7:C7"/>
    <mergeCell ref="A283:B28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S210"/>
  <sheetViews>
    <sheetView topLeftCell="A6" workbookViewId="0">
      <selection activeCell="A41" sqref="A41:B41"/>
    </sheetView>
  </sheetViews>
  <sheetFormatPr baseColWidth="10" defaultColWidth="11.44140625" defaultRowHeight="11.4" x14ac:dyDescent="0.2"/>
  <cols>
    <col min="1" max="1" width="39.44140625" style="7" bestFit="1" customWidth="1"/>
    <col min="2" max="2" width="41.88671875" style="7" bestFit="1" customWidth="1"/>
    <col min="3" max="3" width="13.88671875" style="7" bestFit="1" customWidth="1"/>
    <col min="4" max="4" width="13" style="7" bestFit="1" customWidth="1"/>
    <col min="5" max="5" width="12.33203125" style="7" bestFit="1" customWidth="1"/>
    <col min="6" max="8" width="13" style="7" bestFit="1" customWidth="1"/>
    <col min="9" max="9" width="11.6640625" style="7" bestFit="1" customWidth="1"/>
    <col min="10" max="10" width="12.33203125" style="7" bestFit="1" customWidth="1"/>
    <col min="11" max="11" width="11.44140625" style="7"/>
    <col min="12" max="12" width="13" style="7" bestFit="1" customWidth="1"/>
    <col min="13" max="14" width="12.33203125" style="7" bestFit="1" customWidth="1"/>
    <col min="15" max="15" width="13.88671875" style="7" bestFit="1" customWidth="1"/>
    <col min="16" max="16" width="13.5546875" style="7" bestFit="1" customWidth="1"/>
    <col min="17" max="17" width="12.33203125" style="7" bestFit="1" customWidth="1"/>
    <col min="18" max="18" width="13" style="7" bestFit="1" customWidth="1"/>
    <col min="19" max="19" width="12.33203125" style="7" bestFit="1" customWidth="1"/>
    <col min="20" max="16384" width="11.44140625" style="7"/>
  </cols>
  <sheetData>
    <row r="1" spans="1:19" ht="13.8" x14ac:dyDescent="0.25">
      <c r="A1" s="8" t="s">
        <v>1274</v>
      </c>
    </row>
    <row r="2" spans="1:19" x14ac:dyDescent="0.2">
      <c r="A2" s="9" t="s">
        <v>1304</v>
      </c>
    </row>
    <row r="3" spans="1:19" x14ac:dyDescent="0.2">
      <c r="A3" s="9" t="s">
        <v>1275</v>
      </c>
    </row>
    <row r="4" spans="1:19" x14ac:dyDescent="0.2">
      <c r="A4" s="9" t="s">
        <v>1333</v>
      </c>
    </row>
    <row r="6" spans="1:19" x14ac:dyDescent="0.2">
      <c r="A6" s="10" t="s">
        <v>3</v>
      </c>
      <c r="B6" s="10" t="s">
        <v>1276</v>
      </c>
      <c r="C6" s="10" t="s">
        <v>1277</v>
      </c>
      <c r="D6" s="11">
        <v>43070</v>
      </c>
      <c r="E6" s="11">
        <v>43101</v>
      </c>
      <c r="F6" s="11">
        <v>43132</v>
      </c>
      <c r="G6" s="11">
        <v>43160</v>
      </c>
      <c r="H6" s="11">
        <v>43191</v>
      </c>
      <c r="I6" s="11">
        <v>43221</v>
      </c>
      <c r="J6" s="11">
        <v>43252</v>
      </c>
      <c r="K6" s="11">
        <v>43282</v>
      </c>
      <c r="L6" s="11">
        <v>43313</v>
      </c>
      <c r="M6" s="11">
        <v>43344</v>
      </c>
      <c r="N6" s="11">
        <v>43374</v>
      </c>
      <c r="O6" s="11">
        <v>43405</v>
      </c>
      <c r="P6" s="11">
        <v>43435</v>
      </c>
      <c r="Q6" s="11">
        <v>43466</v>
      </c>
      <c r="R6" s="11">
        <v>43497</v>
      </c>
      <c r="S6" s="11">
        <v>43525</v>
      </c>
    </row>
    <row r="7" spans="1:19" hidden="1" x14ac:dyDescent="0.2">
      <c r="A7" s="61" t="s">
        <v>1307</v>
      </c>
      <c r="B7" s="62"/>
      <c r="C7" s="63"/>
      <c r="S7" s="12"/>
    </row>
    <row r="8" spans="1:19" hidden="1" x14ac:dyDescent="0.2">
      <c r="A8" s="13">
        <v>1105100201</v>
      </c>
      <c r="B8" s="13" t="s">
        <v>12</v>
      </c>
      <c r="C8" s="15">
        <v>300000</v>
      </c>
      <c r="D8" s="13"/>
      <c r="E8" s="13"/>
      <c r="F8" s="13"/>
      <c r="G8" s="15">
        <v>300000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</row>
    <row r="9" spans="1:19" hidden="1" x14ac:dyDescent="0.2">
      <c r="A9" s="13">
        <v>1110059002</v>
      </c>
      <c r="B9" s="13" t="s">
        <v>26</v>
      </c>
      <c r="C9" s="15">
        <v>81456227.870000005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5">
        <v>3670000000</v>
      </c>
      <c r="P9" s="15">
        <v>-3588543772.1300001</v>
      </c>
      <c r="Q9" s="13"/>
      <c r="R9" s="13"/>
      <c r="S9" s="13"/>
    </row>
    <row r="10" spans="1:19" hidden="1" x14ac:dyDescent="0.2">
      <c r="A10" s="13">
        <v>1305050103</v>
      </c>
      <c r="B10" s="13" t="s">
        <v>71</v>
      </c>
      <c r="C10" s="15">
        <v>926894</v>
      </c>
      <c r="D10" s="13"/>
      <c r="E10" s="13"/>
      <c r="F10" s="13"/>
      <c r="G10" s="15">
        <v>17655047</v>
      </c>
      <c r="H10" s="13"/>
      <c r="I10" s="13"/>
      <c r="J10" s="13"/>
      <c r="K10" s="13"/>
      <c r="L10" s="13"/>
      <c r="M10" s="13"/>
      <c r="N10" s="13"/>
      <c r="O10" s="13"/>
      <c r="P10" s="15">
        <v>-16728153</v>
      </c>
      <c r="Q10" s="13"/>
      <c r="R10" s="13"/>
      <c r="S10" s="13"/>
    </row>
    <row r="11" spans="1:19" hidden="1" x14ac:dyDescent="0.2">
      <c r="A11" s="13">
        <v>1305059001</v>
      </c>
      <c r="B11" s="13" t="s">
        <v>91</v>
      </c>
      <c r="C11" s="15">
        <v>3587000000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5">
        <v>3587000000</v>
      </c>
      <c r="Q11" s="13"/>
      <c r="R11" s="13"/>
      <c r="S11" s="13"/>
    </row>
    <row r="12" spans="1:19" hidden="1" x14ac:dyDescent="0.2">
      <c r="A12" s="13">
        <v>1310100102</v>
      </c>
      <c r="B12" s="13" t="s">
        <v>94</v>
      </c>
      <c r="C12" s="14">
        <v>0</v>
      </c>
      <c r="D12" s="13"/>
      <c r="E12" s="15">
        <v>30000000</v>
      </c>
      <c r="F12" s="13"/>
      <c r="G12" s="15">
        <v>11406016</v>
      </c>
      <c r="H12" s="15">
        <v>85560678</v>
      </c>
      <c r="I12" s="13"/>
      <c r="J12" s="13"/>
      <c r="K12" s="13"/>
      <c r="L12" s="13"/>
      <c r="M12" s="13"/>
      <c r="N12" s="13"/>
      <c r="O12" s="13"/>
      <c r="P12" s="15">
        <v>-126966694</v>
      </c>
      <c r="Q12" s="13"/>
      <c r="R12" s="13"/>
      <c r="S12" s="13"/>
    </row>
    <row r="13" spans="1:19" hidden="1" x14ac:dyDescent="0.2">
      <c r="A13" s="13">
        <v>1310100105</v>
      </c>
      <c r="B13" s="13" t="s">
        <v>97</v>
      </c>
      <c r="C13" s="14">
        <v>0</v>
      </c>
      <c r="D13" s="13"/>
      <c r="E13" s="13"/>
      <c r="F13" s="13"/>
      <c r="G13" s="15">
        <v>6793167</v>
      </c>
      <c r="H13" s="13"/>
      <c r="I13" s="13"/>
      <c r="J13" s="13"/>
      <c r="K13" s="13"/>
      <c r="L13" s="13"/>
      <c r="M13" s="13"/>
      <c r="N13" s="13"/>
      <c r="O13" s="13"/>
      <c r="P13" s="15">
        <v>-6793167</v>
      </c>
      <c r="Q13" s="13"/>
      <c r="R13" s="13"/>
      <c r="S13" s="13"/>
    </row>
    <row r="14" spans="1:19" hidden="1" x14ac:dyDescent="0.2">
      <c r="A14" s="13">
        <v>1310100106</v>
      </c>
      <c r="B14" s="13" t="s">
        <v>98</v>
      </c>
      <c r="C14" s="14">
        <v>0</v>
      </c>
      <c r="D14" s="13"/>
      <c r="E14" s="13"/>
      <c r="F14" s="13"/>
      <c r="G14" s="13"/>
      <c r="H14" s="15">
        <v>15000000</v>
      </c>
      <c r="I14" s="13"/>
      <c r="J14" s="13"/>
      <c r="K14" s="13"/>
      <c r="L14" s="13"/>
      <c r="M14" s="13"/>
      <c r="N14" s="13"/>
      <c r="O14" s="13"/>
      <c r="P14" s="15">
        <v>-15000000</v>
      </c>
      <c r="Q14" s="13"/>
      <c r="R14" s="13"/>
      <c r="S14" s="13"/>
    </row>
    <row r="15" spans="1:19" hidden="1" x14ac:dyDescent="0.2">
      <c r="A15" s="13">
        <v>1310100107</v>
      </c>
      <c r="B15" s="13" t="s">
        <v>99</v>
      </c>
      <c r="C15" s="14">
        <v>0</v>
      </c>
      <c r="D15" s="13"/>
      <c r="E15" s="13"/>
      <c r="F15" s="13"/>
      <c r="G15" s="13"/>
      <c r="H15" s="13"/>
      <c r="I15" s="13"/>
      <c r="J15" s="15">
        <v>154943210</v>
      </c>
      <c r="K15" s="13"/>
      <c r="L15" s="13"/>
      <c r="M15" s="13"/>
      <c r="N15" s="13"/>
      <c r="O15" s="13"/>
      <c r="P15" s="15">
        <v>-154943210</v>
      </c>
      <c r="Q15" s="13"/>
      <c r="R15" s="13"/>
      <c r="S15" s="13"/>
    </row>
    <row r="16" spans="1:19" hidden="1" x14ac:dyDescent="0.2">
      <c r="A16" s="13">
        <v>1325050101</v>
      </c>
      <c r="B16" s="13" t="s">
        <v>101</v>
      </c>
      <c r="C16" s="14">
        <v>0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4">
        <v>0</v>
      </c>
      <c r="S16" s="13"/>
    </row>
    <row r="17" spans="1:19" hidden="1" x14ac:dyDescent="0.2">
      <c r="A17" s="13">
        <v>1380200101</v>
      </c>
      <c r="B17" s="13" t="s">
        <v>170</v>
      </c>
      <c r="C17" s="15">
        <v>162768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5">
        <v>162768</v>
      </c>
    </row>
    <row r="18" spans="1:19" hidden="1" x14ac:dyDescent="0.2">
      <c r="A18" s="13">
        <v>1380200102</v>
      </c>
      <c r="B18" s="13" t="s">
        <v>171</v>
      </c>
      <c r="C18" s="15">
        <v>2916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5">
        <v>2916</v>
      </c>
      <c r="S18" s="13"/>
    </row>
    <row r="19" spans="1:19" hidden="1" x14ac:dyDescent="0.2">
      <c r="A19" s="13">
        <v>1380950101</v>
      </c>
      <c r="B19" s="13" t="s">
        <v>167</v>
      </c>
      <c r="C19" s="14">
        <v>0</v>
      </c>
      <c r="D19" s="15">
        <v>9044983</v>
      </c>
      <c r="E19" s="15">
        <v>-278850311</v>
      </c>
      <c r="F19" s="13"/>
      <c r="G19" s="15">
        <v>269805328</v>
      </c>
      <c r="H19" s="13"/>
      <c r="I19" s="15">
        <v>410995</v>
      </c>
      <c r="J19" s="15">
        <v>-410995</v>
      </c>
      <c r="K19" s="13"/>
      <c r="L19" s="13"/>
      <c r="M19" s="13"/>
      <c r="N19" s="13"/>
      <c r="O19" s="13"/>
      <c r="P19" s="13"/>
      <c r="Q19" s="13"/>
      <c r="R19" s="13"/>
      <c r="S19" s="13"/>
    </row>
    <row r="20" spans="1:19" hidden="1" x14ac:dyDescent="0.2">
      <c r="A20" s="13">
        <v>1980250301</v>
      </c>
      <c r="B20" s="13" t="s">
        <v>335</v>
      </c>
      <c r="C20" s="15">
        <v>21064267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5">
        <v>11784267</v>
      </c>
      <c r="O20" s="13"/>
      <c r="P20" s="14">
        <v>0</v>
      </c>
      <c r="Q20" s="13"/>
      <c r="R20" s="15">
        <v>9280000</v>
      </c>
      <c r="S20" s="13"/>
    </row>
    <row r="21" spans="1:19" hidden="1" x14ac:dyDescent="0.2">
      <c r="A21" s="13">
        <v>1980250305</v>
      </c>
      <c r="B21" s="13" t="s">
        <v>338</v>
      </c>
      <c r="C21" s="15">
        <v>199734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5">
        <v>199734</v>
      </c>
      <c r="O21" s="13"/>
      <c r="P21" s="14">
        <v>0</v>
      </c>
      <c r="Q21" s="13"/>
      <c r="R21" s="13"/>
      <c r="S21" s="13"/>
    </row>
    <row r="22" spans="1:19" hidden="1" x14ac:dyDescent="0.2">
      <c r="A22" s="13">
        <v>1980250307</v>
      </c>
      <c r="B22" s="13" t="s">
        <v>340</v>
      </c>
      <c r="C22" s="15">
        <v>1798668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5">
        <v>998667.66</v>
      </c>
      <c r="O22" s="13"/>
      <c r="P22" s="14">
        <v>0</v>
      </c>
      <c r="Q22" s="13"/>
      <c r="R22" s="15">
        <v>800000.34</v>
      </c>
      <c r="S22" s="13"/>
    </row>
    <row r="23" spans="1:19" hidden="1" x14ac:dyDescent="0.2">
      <c r="A23" s="13">
        <v>1980250308</v>
      </c>
      <c r="B23" s="13" t="s">
        <v>341</v>
      </c>
      <c r="C23" s="15">
        <v>282506.67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5">
        <v>119840</v>
      </c>
      <c r="O23" s="13"/>
      <c r="P23" s="14">
        <v>0</v>
      </c>
      <c r="Q23" s="13"/>
      <c r="R23" s="15">
        <v>162666.67000000001</v>
      </c>
      <c r="S23" s="13"/>
    </row>
    <row r="24" spans="1:19" hidden="1" x14ac:dyDescent="0.2">
      <c r="A24" s="13">
        <v>1980250309</v>
      </c>
      <c r="B24" s="13" t="s">
        <v>342</v>
      </c>
      <c r="C24" s="15">
        <v>1753728.33</v>
      </c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5">
        <v>998667.66</v>
      </c>
      <c r="O24" s="13"/>
      <c r="P24" s="14">
        <v>0</v>
      </c>
      <c r="Q24" s="13"/>
      <c r="R24" s="15">
        <v>755060.67</v>
      </c>
      <c r="S24" s="13"/>
    </row>
    <row r="25" spans="1:19" hidden="1" x14ac:dyDescent="0.2">
      <c r="A25" s="13">
        <v>1980250310</v>
      </c>
      <c r="B25" s="13" t="s">
        <v>343</v>
      </c>
      <c r="C25" s="15">
        <v>1005998.67</v>
      </c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5">
        <v>499332.34</v>
      </c>
      <c r="O25" s="13"/>
      <c r="P25" s="14">
        <v>0</v>
      </c>
      <c r="Q25" s="13"/>
      <c r="R25" s="15">
        <v>506666.33</v>
      </c>
      <c r="S25" s="13"/>
    </row>
    <row r="26" spans="1:19" hidden="1" x14ac:dyDescent="0.2">
      <c r="A26" s="13">
        <v>1980250318</v>
      </c>
      <c r="B26" s="13" t="s">
        <v>351</v>
      </c>
      <c r="C26" s="15">
        <v>1466074</v>
      </c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5">
        <v>820186</v>
      </c>
      <c r="O26" s="13"/>
      <c r="P26" s="14">
        <v>0</v>
      </c>
      <c r="Q26" s="13"/>
      <c r="R26" s="15">
        <v>645888</v>
      </c>
      <c r="S26" s="13"/>
    </row>
    <row r="27" spans="1:19" hidden="1" x14ac:dyDescent="0.2">
      <c r="A27" s="13">
        <v>1980250320</v>
      </c>
      <c r="B27" s="13" t="s">
        <v>353</v>
      </c>
      <c r="C27" s="15">
        <v>2590080</v>
      </c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5">
        <v>1438080</v>
      </c>
      <c r="O27" s="13"/>
      <c r="P27" s="14">
        <v>0</v>
      </c>
      <c r="Q27" s="13"/>
      <c r="R27" s="15">
        <v>1152000</v>
      </c>
      <c r="S27" s="13"/>
    </row>
    <row r="28" spans="1:19" hidden="1" x14ac:dyDescent="0.2">
      <c r="A28" s="13">
        <v>1980250321</v>
      </c>
      <c r="B28" s="13" t="s">
        <v>354</v>
      </c>
      <c r="C28" s="15">
        <v>855371</v>
      </c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5">
        <v>471371</v>
      </c>
      <c r="O28" s="13"/>
      <c r="P28" s="14">
        <v>0</v>
      </c>
      <c r="Q28" s="13"/>
      <c r="R28" s="15">
        <v>384000</v>
      </c>
      <c r="S28" s="13"/>
    </row>
    <row r="29" spans="1:19" hidden="1" x14ac:dyDescent="0.2">
      <c r="A29" s="13">
        <v>1980250326</v>
      </c>
      <c r="B29" s="13" t="s">
        <v>359</v>
      </c>
      <c r="C29" s="15">
        <v>750000</v>
      </c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5">
        <v>750000</v>
      </c>
      <c r="S29" s="13"/>
    </row>
    <row r="30" spans="1:19" hidden="1" x14ac:dyDescent="0.2">
      <c r="A30" s="13">
        <v>1980250327</v>
      </c>
      <c r="B30" s="13" t="s">
        <v>360</v>
      </c>
      <c r="C30" s="15">
        <v>33823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5">
        <v>33823</v>
      </c>
      <c r="S30" s="13"/>
    </row>
    <row r="31" spans="1:19" hidden="1" x14ac:dyDescent="0.2">
      <c r="A31" s="13">
        <v>1980250328</v>
      </c>
      <c r="B31" s="13" t="s">
        <v>361</v>
      </c>
      <c r="C31" s="15">
        <v>98950</v>
      </c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5">
        <v>39100</v>
      </c>
      <c r="O31" s="13"/>
      <c r="P31" s="14">
        <v>0</v>
      </c>
      <c r="Q31" s="13"/>
      <c r="R31" s="15">
        <v>59850</v>
      </c>
      <c r="S31" s="13"/>
    </row>
    <row r="32" spans="1:19" hidden="1" x14ac:dyDescent="0.2">
      <c r="A32" s="13">
        <v>1980250390</v>
      </c>
      <c r="B32" s="13" t="s">
        <v>366</v>
      </c>
      <c r="C32" s="15">
        <v>6414</v>
      </c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5">
        <v>6414</v>
      </c>
      <c r="S32" s="13"/>
    </row>
    <row r="33" spans="1:19" hidden="1" x14ac:dyDescent="0.2">
      <c r="A33" s="13">
        <v>1980250401</v>
      </c>
      <c r="B33" s="13" t="s">
        <v>370</v>
      </c>
      <c r="C33" s="15">
        <v>1732888</v>
      </c>
      <c r="D33" s="13"/>
      <c r="E33" s="13"/>
      <c r="F33" s="13"/>
      <c r="G33" s="13"/>
      <c r="H33" s="13"/>
      <c r="I33" s="13"/>
      <c r="J33" s="13"/>
      <c r="K33" s="13"/>
      <c r="L33" s="15">
        <v>840994</v>
      </c>
      <c r="M33" s="13"/>
      <c r="N33" s="13"/>
      <c r="O33" s="13"/>
      <c r="P33" s="14">
        <v>0</v>
      </c>
      <c r="Q33" s="15">
        <v>891894</v>
      </c>
      <c r="R33" s="13"/>
      <c r="S33" s="13"/>
    </row>
    <row r="34" spans="1:19" hidden="1" x14ac:dyDescent="0.2">
      <c r="A34" s="13">
        <v>1980250402</v>
      </c>
      <c r="B34" s="13" t="s">
        <v>371</v>
      </c>
      <c r="C34" s="15">
        <v>8200557</v>
      </c>
      <c r="D34" s="13"/>
      <c r="E34" s="15">
        <v>2343726</v>
      </c>
      <c r="F34" s="13"/>
      <c r="G34" s="15">
        <v>3437465</v>
      </c>
      <c r="H34" s="15">
        <v>12519067</v>
      </c>
      <c r="I34" s="15">
        <v>-10959067</v>
      </c>
      <c r="J34" s="13"/>
      <c r="K34" s="15">
        <v>859366</v>
      </c>
      <c r="L34" s="13"/>
      <c r="M34" s="13"/>
      <c r="N34" s="13"/>
      <c r="O34" s="13"/>
      <c r="P34" s="14">
        <v>0</v>
      </c>
      <c r="Q34" s="13"/>
      <c r="R34" s="13"/>
      <c r="S34" s="13"/>
    </row>
    <row r="35" spans="1:19" hidden="1" x14ac:dyDescent="0.2">
      <c r="A35" s="13">
        <v>1980250404</v>
      </c>
      <c r="B35" s="13" t="s">
        <v>373</v>
      </c>
      <c r="C35" s="15">
        <v>560000</v>
      </c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5">
        <v>560000</v>
      </c>
      <c r="O35" s="13"/>
      <c r="P35" s="14">
        <v>0</v>
      </c>
      <c r="Q35" s="13"/>
      <c r="R35" s="13"/>
      <c r="S35" s="13"/>
    </row>
    <row r="36" spans="1:19" hidden="1" x14ac:dyDescent="0.2">
      <c r="A36" s="13">
        <v>1980250407</v>
      </c>
      <c r="B36" s="13" t="s">
        <v>376</v>
      </c>
      <c r="C36" s="15">
        <v>8300000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5">
        <v>6000000</v>
      </c>
      <c r="O36" s="13"/>
      <c r="P36" s="14">
        <v>0</v>
      </c>
      <c r="Q36" s="13"/>
      <c r="R36" s="15">
        <v>2300000</v>
      </c>
      <c r="S36" s="13"/>
    </row>
    <row r="37" spans="1:19" hidden="1" x14ac:dyDescent="0.2">
      <c r="A37" s="13">
        <v>1980250414</v>
      </c>
      <c r="B37" s="13" t="s">
        <v>383</v>
      </c>
      <c r="C37" s="15">
        <v>6400000</v>
      </c>
      <c r="D37" s="13"/>
      <c r="E37" s="13"/>
      <c r="F37" s="13"/>
      <c r="G37" s="13"/>
      <c r="H37" s="13"/>
      <c r="I37" s="13"/>
      <c r="J37" s="13"/>
      <c r="K37" s="15">
        <v>790000</v>
      </c>
      <c r="L37" s="15">
        <v>390000</v>
      </c>
      <c r="M37" s="13"/>
      <c r="N37" s="13"/>
      <c r="O37" s="15">
        <v>3510000</v>
      </c>
      <c r="P37" s="14">
        <v>0</v>
      </c>
      <c r="Q37" s="13"/>
      <c r="R37" s="15">
        <v>1710000</v>
      </c>
      <c r="S37" s="13"/>
    </row>
    <row r="38" spans="1:19" hidden="1" x14ac:dyDescent="0.2">
      <c r="A38" s="13">
        <v>1980250485</v>
      </c>
      <c r="B38" s="13" t="s">
        <v>386</v>
      </c>
      <c r="C38" s="15">
        <v>5134180</v>
      </c>
      <c r="D38" s="13"/>
      <c r="E38" s="15">
        <v>3990867</v>
      </c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4">
        <v>0</v>
      </c>
      <c r="Q38" s="13"/>
      <c r="R38" s="15">
        <v>1143313</v>
      </c>
      <c r="S38" s="13"/>
    </row>
    <row r="39" spans="1:19" hidden="1" x14ac:dyDescent="0.2">
      <c r="A39" s="13">
        <v>1980250490</v>
      </c>
      <c r="B39" s="13" t="s">
        <v>387</v>
      </c>
      <c r="C39" s="15">
        <v>3609398</v>
      </c>
      <c r="D39" s="13"/>
      <c r="E39" s="13"/>
      <c r="F39" s="13"/>
      <c r="G39" s="15">
        <v>653118</v>
      </c>
      <c r="H39" s="15">
        <v>2082223</v>
      </c>
      <c r="I39" s="15">
        <v>-2082223</v>
      </c>
      <c r="J39" s="13"/>
      <c r="K39" s="15">
        <v>313380</v>
      </c>
      <c r="L39" s="15">
        <v>74100</v>
      </c>
      <c r="M39" s="13"/>
      <c r="N39" s="15">
        <v>1140000</v>
      </c>
      <c r="O39" s="15">
        <v>666900</v>
      </c>
      <c r="P39" s="14">
        <v>0</v>
      </c>
      <c r="Q39" s="13"/>
      <c r="R39" s="15">
        <v>761900</v>
      </c>
      <c r="S39" s="13"/>
    </row>
    <row r="40" spans="1:19" hidden="1" x14ac:dyDescent="0.2">
      <c r="A40" s="13">
        <v>1980250501</v>
      </c>
      <c r="B40" s="13" t="s">
        <v>388</v>
      </c>
      <c r="C40" s="15">
        <v>23047421</v>
      </c>
      <c r="D40" s="13"/>
      <c r="E40" s="13"/>
      <c r="F40" s="15">
        <v>474995</v>
      </c>
      <c r="G40" s="13"/>
      <c r="H40" s="15">
        <v>10959067</v>
      </c>
      <c r="I40" s="13"/>
      <c r="J40" s="15">
        <v>11109864</v>
      </c>
      <c r="K40" s="13"/>
      <c r="L40" s="13"/>
      <c r="M40" s="13"/>
      <c r="N40" s="13"/>
      <c r="O40" s="13"/>
      <c r="P40" s="14">
        <v>0</v>
      </c>
      <c r="Q40" s="15">
        <v>503495</v>
      </c>
      <c r="R40" s="13"/>
      <c r="S40" s="13"/>
    </row>
    <row r="41" spans="1:19" x14ac:dyDescent="0.2">
      <c r="A41" s="13">
        <v>1980250505</v>
      </c>
      <c r="B41" s="13" t="s">
        <v>1334</v>
      </c>
      <c r="C41" s="15">
        <v>12795177</v>
      </c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5">
        <v>12795177</v>
      </c>
    </row>
    <row r="42" spans="1:19" hidden="1" x14ac:dyDescent="0.2">
      <c r="A42" s="13">
        <v>1980250590</v>
      </c>
      <c r="B42" s="13" t="s">
        <v>393</v>
      </c>
      <c r="C42" s="15">
        <v>4379010</v>
      </c>
      <c r="D42" s="13"/>
      <c r="E42" s="13"/>
      <c r="F42" s="15">
        <v>90249</v>
      </c>
      <c r="G42" s="13"/>
      <c r="H42" s="15">
        <v>2082223</v>
      </c>
      <c r="I42" s="13"/>
      <c r="J42" s="15">
        <v>2110874</v>
      </c>
      <c r="K42" s="13"/>
      <c r="L42" s="13"/>
      <c r="M42" s="13"/>
      <c r="N42" s="13"/>
      <c r="O42" s="13"/>
      <c r="P42" s="14">
        <v>0</v>
      </c>
      <c r="Q42" s="15">
        <v>95664</v>
      </c>
      <c r="R42" s="13"/>
      <c r="S42" s="13"/>
    </row>
    <row r="43" spans="1:19" hidden="1" x14ac:dyDescent="0.2">
      <c r="A43" s="13">
        <v>1980250603</v>
      </c>
      <c r="B43" s="13" t="s">
        <v>396</v>
      </c>
      <c r="C43" s="15">
        <v>969585886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5">
        <v>81903220</v>
      </c>
      <c r="O43" s="13"/>
      <c r="P43" s="15">
        <v>346266576</v>
      </c>
      <c r="Q43" s="13"/>
      <c r="R43" s="15">
        <v>541416090</v>
      </c>
      <c r="S43" s="13"/>
    </row>
    <row r="44" spans="1:19" hidden="1" x14ac:dyDescent="0.2">
      <c r="A44" s="13">
        <v>1980250691</v>
      </c>
      <c r="B44" s="13" t="s">
        <v>399</v>
      </c>
      <c r="C44" s="15">
        <v>8263089</v>
      </c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5">
        <v>647645</v>
      </c>
      <c r="O44" s="13"/>
      <c r="P44" s="15">
        <v>2738083</v>
      </c>
      <c r="Q44" s="13"/>
      <c r="R44" s="15">
        <v>4877361</v>
      </c>
      <c r="S44" s="13"/>
    </row>
    <row r="45" spans="1:19" hidden="1" x14ac:dyDescent="0.2">
      <c r="A45" s="13">
        <v>1980250701</v>
      </c>
      <c r="B45" s="13" t="s">
        <v>400</v>
      </c>
      <c r="C45" s="15">
        <v>201500</v>
      </c>
      <c r="D45" s="13"/>
      <c r="E45" s="13"/>
      <c r="F45" s="13"/>
      <c r="G45" s="13"/>
      <c r="H45" s="15">
        <v>50400</v>
      </c>
      <c r="I45" s="13"/>
      <c r="J45" s="13"/>
      <c r="K45" s="13"/>
      <c r="L45" s="13"/>
      <c r="M45" s="15">
        <v>50400</v>
      </c>
      <c r="N45" s="15">
        <v>50400</v>
      </c>
      <c r="O45" s="13"/>
      <c r="P45" s="15">
        <v>12600</v>
      </c>
      <c r="Q45" s="15">
        <v>12500</v>
      </c>
      <c r="R45" s="15">
        <v>12600</v>
      </c>
      <c r="S45" s="15">
        <v>12600</v>
      </c>
    </row>
    <row r="46" spans="1:19" hidden="1" x14ac:dyDescent="0.2">
      <c r="A46" s="13">
        <v>1980250704</v>
      </c>
      <c r="B46" s="13" t="s">
        <v>403</v>
      </c>
      <c r="C46" s="15">
        <v>9418652.5500000007</v>
      </c>
      <c r="D46" s="13"/>
      <c r="E46" s="13"/>
      <c r="F46" s="13"/>
      <c r="G46" s="13"/>
      <c r="H46" s="13"/>
      <c r="I46" s="13"/>
      <c r="J46" s="13"/>
      <c r="K46" s="13"/>
      <c r="L46" s="13"/>
      <c r="M46" s="15">
        <v>4069356.13</v>
      </c>
      <c r="N46" s="15">
        <v>15632</v>
      </c>
      <c r="O46" s="13"/>
      <c r="P46" s="14">
        <v>0</v>
      </c>
      <c r="Q46" s="15">
        <v>1840557.16</v>
      </c>
      <c r="R46" s="15">
        <v>2885714</v>
      </c>
      <c r="S46" s="15">
        <v>607393.26</v>
      </c>
    </row>
    <row r="47" spans="1:19" hidden="1" x14ac:dyDescent="0.2">
      <c r="A47" s="13">
        <v>1980250801</v>
      </c>
      <c r="B47" s="13" t="s">
        <v>1305</v>
      </c>
      <c r="C47" s="15">
        <v>105947468</v>
      </c>
      <c r="D47" s="13"/>
      <c r="E47" s="13"/>
      <c r="F47" s="15">
        <v>50650791</v>
      </c>
      <c r="G47" s="15">
        <v>9949370</v>
      </c>
      <c r="H47" s="13"/>
      <c r="I47" s="13"/>
      <c r="J47" s="15">
        <v>-28784580</v>
      </c>
      <c r="K47" s="13"/>
      <c r="L47" s="13"/>
      <c r="M47" s="15">
        <v>15663899</v>
      </c>
      <c r="N47" s="15">
        <v>24473700</v>
      </c>
      <c r="O47" s="13"/>
      <c r="P47" s="14">
        <v>0</v>
      </c>
      <c r="Q47" s="13"/>
      <c r="R47" s="13"/>
      <c r="S47" s="15">
        <v>33994288</v>
      </c>
    </row>
    <row r="48" spans="1:19" hidden="1" x14ac:dyDescent="0.2">
      <c r="A48" s="13">
        <v>1980250905</v>
      </c>
      <c r="B48" s="13" t="s">
        <v>416</v>
      </c>
      <c r="C48" s="15">
        <v>1125000</v>
      </c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5">
        <v>1839858</v>
      </c>
      <c r="O48" s="13"/>
      <c r="P48" s="14">
        <v>0</v>
      </c>
      <c r="Q48" s="13"/>
      <c r="R48" s="15">
        <v>-714858</v>
      </c>
      <c r="S48" s="13"/>
    </row>
    <row r="49" spans="1:19" hidden="1" x14ac:dyDescent="0.2">
      <c r="A49" s="13">
        <v>1980250906</v>
      </c>
      <c r="B49" s="13" t="s">
        <v>417</v>
      </c>
      <c r="C49" s="15">
        <v>160854</v>
      </c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5">
        <v>160854</v>
      </c>
      <c r="S49" s="13"/>
    </row>
    <row r="50" spans="1:19" hidden="1" x14ac:dyDescent="0.2">
      <c r="A50" s="13">
        <v>1980250990</v>
      </c>
      <c r="B50" s="13" t="s">
        <v>420</v>
      </c>
      <c r="C50" s="15">
        <v>244313</v>
      </c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5">
        <v>349573</v>
      </c>
      <c r="O50" s="13"/>
      <c r="P50" s="14">
        <v>0</v>
      </c>
      <c r="Q50" s="13"/>
      <c r="R50" s="15">
        <v>-105260</v>
      </c>
      <c r="S50" s="13"/>
    </row>
    <row r="51" spans="1:19" hidden="1" x14ac:dyDescent="0.2">
      <c r="A51" s="13">
        <v>1980251002</v>
      </c>
      <c r="B51" s="13" t="s">
        <v>422</v>
      </c>
      <c r="C51" s="15">
        <v>223900</v>
      </c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5">
        <v>223900</v>
      </c>
      <c r="O51" s="13"/>
      <c r="P51" s="14">
        <v>0</v>
      </c>
      <c r="Q51" s="13"/>
      <c r="R51" s="13"/>
      <c r="S51" s="13"/>
    </row>
    <row r="52" spans="1:19" hidden="1" x14ac:dyDescent="0.2">
      <c r="A52" s="13">
        <v>1980251009</v>
      </c>
      <c r="B52" s="13" t="s">
        <v>429</v>
      </c>
      <c r="C52" s="15">
        <v>413366</v>
      </c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5">
        <v>413366</v>
      </c>
      <c r="R52" s="13"/>
      <c r="S52" s="13"/>
    </row>
    <row r="53" spans="1:19" hidden="1" x14ac:dyDescent="0.2">
      <c r="A53" s="13">
        <v>1980251019</v>
      </c>
      <c r="B53" s="13" t="s">
        <v>1281</v>
      </c>
      <c r="C53" s="15">
        <v>5897196</v>
      </c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5">
        <v>5897196</v>
      </c>
      <c r="Q53" s="13"/>
      <c r="R53" s="13"/>
      <c r="S53" s="13"/>
    </row>
    <row r="54" spans="1:19" hidden="1" x14ac:dyDescent="0.2">
      <c r="A54" s="13">
        <v>1980251090</v>
      </c>
      <c r="B54" s="13" t="s">
        <v>440</v>
      </c>
      <c r="C54" s="15">
        <v>78540</v>
      </c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5">
        <v>78540</v>
      </c>
      <c r="R54" s="13"/>
      <c r="S54" s="13"/>
    </row>
    <row r="55" spans="1:19" hidden="1" x14ac:dyDescent="0.2">
      <c r="A55" s="13">
        <v>1980251101</v>
      </c>
      <c r="B55" s="13" t="s">
        <v>442</v>
      </c>
      <c r="C55" s="15">
        <v>34952138</v>
      </c>
      <c r="D55" s="13"/>
      <c r="E55" s="15">
        <v>1041800</v>
      </c>
      <c r="F55" s="15">
        <v>3446400</v>
      </c>
      <c r="G55" s="15">
        <v>4053300</v>
      </c>
      <c r="H55" s="15">
        <v>1971800</v>
      </c>
      <c r="I55" s="15">
        <v>3426440</v>
      </c>
      <c r="J55" s="15">
        <v>5470400</v>
      </c>
      <c r="K55" s="15">
        <v>5607300</v>
      </c>
      <c r="L55" s="15">
        <v>2248681</v>
      </c>
      <c r="M55" s="15">
        <v>3404300</v>
      </c>
      <c r="N55" s="15">
        <v>1794365</v>
      </c>
      <c r="O55" s="15">
        <v>620000</v>
      </c>
      <c r="P55" s="15">
        <v>163500</v>
      </c>
      <c r="Q55" s="15">
        <v>41600</v>
      </c>
      <c r="R55" s="15">
        <v>656152</v>
      </c>
      <c r="S55" s="15">
        <v>1006100</v>
      </c>
    </row>
    <row r="56" spans="1:19" hidden="1" x14ac:dyDescent="0.2">
      <c r="A56" s="13">
        <v>1980251102</v>
      </c>
      <c r="B56" s="13" t="s">
        <v>443</v>
      </c>
      <c r="C56" s="15">
        <v>60224110</v>
      </c>
      <c r="D56" s="13"/>
      <c r="E56" s="15">
        <v>720000</v>
      </c>
      <c r="F56" s="15">
        <v>25720000</v>
      </c>
      <c r="G56" s="15">
        <v>1542293</v>
      </c>
      <c r="H56" s="15">
        <v>1490000</v>
      </c>
      <c r="I56" s="15">
        <v>1385415</v>
      </c>
      <c r="J56" s="15">
        <v>720000</v>
      </c>
      <c r="K56" s="15">
        <v>2084257</v>
      </c>
      <c r="L56" s="15">
        <v>366409</v>
      </c>
      <c r="M56" s="15">
        <v>2268095</v>
      </c>
      <c r="N56" s="15">
        <v>6460715</v>
      </c>
      <c r="O56" s="13"/>
      <c r="P56" s="15">
        <v>8963725</v>
      </c>
      <c r="Q56" s="15">
        <v>288000</v>
      </c>
      <c r="R56" s="15">
        <v>3338526</v>
      </c>
      <c r="S56" s="15">
        <v>4876675</v>
      </c>
    </row>
    <row r="57" spans="1:19" hidden="1" x14ac:dyDescent="0.2">
      <c r="A57" s="13">
        <v>1980251105</v>
      </c>
      <c r="B57" s="13" t="s">
        <v>446</v>
      </c>
      <c r="C57" s="15">
        <v>71746213</v>
      </c>
      <c r="D57" s="13"/>
      <c r="E57" s="15">
        <v>5578340</v>
      </c>
      <c r="F57" s="15">
        <v>3952106</v>
      </c>
      <c r="G57" s="15">
        <v>3728060</v>
      </c>
      <c r="H57" s="15">
        <v>3015500</v>
      </c>
      <c r="I57" s="15">
        <v>1314100</v>
      </c>
      <c r="J57" s="15">
        <v>3650500</v>
      </c>
      <c r="K57" s="15">
        <v>11333857</v>
      </c>
      <c r="L57" s="15">
        <v>2894445</v>
      </c>
      <c r="M57" s="15">
        <v>7650709</v>
      </c>
      <c r="N57" s="15">
        <v>3847703</v>
      </c>
      <c r="O57" s="15">
        <v>1926000</v>
      </c>
      <c r="P57" s="15">
        <v>1826000</v>
      </c>
      <c r="Q57" s="15">
        <v>1908500</v>
      </c>
      <c r="R57" s="15">
        <v>14263730</v>
      </c>
      <c r="S57" s="15">
        <v>4856663</v>
      </c>
    </row>
    <row r="58" spans="1:19" hidden="1" x14ac:dyDescent="0.2">
      <c r="A58" s="13">
        <v>1980251106</v>
      </c>
      <c r="B58" s="13" t="s">
        <v>447</v>
      </c>
      <c r="C58" s="15">
        <v>343760</v>
      </c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5">
        <v>343760</v>
      </c>
    </row>
    <row r="59" spans="1:19" hidden="1" x14ac:dyDescent="0.2">
      <c r="A59" s="13">
        <v>1980251107</v>
      </c>
      <c r="B59" s="13" t="s">
        <v>448</v>
      </c>
      <c r="C59" s="15">
        <v>6473342</v>
      </c>
      <c r="D59" s="13"/>
      <c r="E59" s="13"/>
      <c r="F59" s="15">
        <v>215000</v>
      </c>
      <c r="G59" s="13"/>
      <c r="H59" s="13"/>
      <c r="I59" s="13"/>
      <c r="J59" s="15">
        <v>351050</v>
      </c>
      <c r="K59" s="15">
        <v>295000</v>
      </c>
      <c r="L59" s="15">
        <v>295000</v>
      </c>
      <c r="M59" s="15">
        <v>2067453</v>
      </c>
      <c r="N59" s="15">
        <v>345909</v>
      </c>
      <c r="O59" s="13"/>
      <c r="P59" s="14">
        <v>0</v>
      </c>
      <c r="Q59" s="13"/>
      <c r="R59" s="15">
        <v>1526787</v>
      </c>
      <c r="S59" s="15">
        <v>1377143</v>
      </c>
    </row>
    <row r="60" spans="1:19" hidden="1" x14ac:dyDescent="0.2">
      <c r="A60" s="13">
        <v>1980251108</v>
      </c>
      <c r="B60" s="13" t="s">
        <v>449</v>
      </c>
      <c r="C60" s="15">
        <v>5820143</v>
      </c>
      <c r="D60" s="13"/>
      <c r="E60" s="13"/>
      <c r="F60" s="13"/>
      <c r="G60" s="13"/>
      <c r="H60" s="15">
        <v>2110143</v>
      </c>
      <c r="I60" s="15">
        <v>3710000</v>
      </c>
      <c r="J60" s="13"/>
      <c r="K60" s="13"/>
      <c r="L60" s="13"/>
      <c r="M60" s="13"/>
      <c r="N60" s="13"/>
      <c r="O60" s="13"/>
      <c r="P60" s="14">
        <v>0</v>
      </c>
      <c r="Q60" s="13"/>
      <c r="R60" s="13"/>
      <c r="S60" s="13"/>
    </row>
    <row r="61" spans="1:19" hidden="1" x14ac:dyDescent="0.2">
      <c r="A61" s="13">
        <v>1980251190</v>
      </c>
      <c r="B61" s="13" t="s">
        <v>452</v>
      </c>
      <c r="C61" s="15">
        <v>6557647</v>
      </c>
      <c r="D61" s="13"/>
      <c r="E61" s="15">
        <v>129846</v>
      </c>
      <c r="F61" s="15">
        <v>654816</v>
      </c>
      <c r="G61" s="15">
        <v>770127</v>
      </c>
      <c r="H61" s="15">
        <v>374642</v>
      </c>
      <c r="I61" s="15">
        <v>651060</v>
      </c>
      <c r="J61" s="15">
        <v>1039376</v>
      </c>
      <c r="K61" s="15">
        <v>1065387</v>
      </c>
      <c r="L61" s="15">
        <v>427249</v>
      </c>
      <c r="M61" s="15">
        <v>646817</v>
      </c>
      <c r="N61" s="15">
        <v>340929</v>
      </c>
      <c r="O61" s="15">
        <v>117800</v>
      </c>
      <c r="P61" s="15">
        <v>15865</v>
      </c>
      <c r="Q61" s="15">
        <v>7904</v>
      </c>
      <c r="R61" s="15">
        <v>124670</v>
      </c>
      <c r="S61" s="15">
        <v>191159</v>
      </c>
    </row>
    <row r="62" spans="1:19" hidden="1" x14ac:dyDescent="0.2">
      <c r="A62" s="13">
        <v>1980251191</v>
      </c>
      <c r="B62" s="13" t="s">
        <v>453</v>
      </c>
      <c r="C62" s="15">
        <v>11051013</v>
      </c>
      <c r="D62" s="13"/>
      <c r="E62" s="15">
        <v>916351</v>
      </c>
      <c r="F62" s="15">
        <v>530227</v>
      </c>
      <c r="G62" s="15">
        <v>375060</v>
      </c>
      <c r="H62" s="15">
        <v>413440</v>
      </c>
      <c r="I62" s="15">
        <v>249679</v>
      </c>
      <c r="J62" s="15">
        <v>547295</v>
      </c>
      <c r="K62" s="15">
        <v>2153433</v>
      </c>
      <c r="L62" s="15">
        <v>549945</v>
      </c>
      <c r="M62" s="15">
        <v>1453636</v>
      </c>
      <c r="N62" s="15">
        <v>691094</v>
      </c>
      <c r="O62" s="15">
        <v>365940</v>
      </c>
      <c r="P62" s="15">
        <v>346940</v>
      </c>
      <c r="Q62" s="15">
        <v>362615</v>
      </c>
      <c r="R62" s="15">
        <v>1188147</v>
      </c>
      <c r="S62" s="15">
        <v>907211</v>
      </c>
    </row>
    <row r="63" spans="1:19" hidden="1" x14ac:dyDescent="0.2">
      <c r="A63" s="13">
        <v>1980251192</v>
      </c>
      <c r="B63" s="13" t="s">
        <v>454</v>
      </c>
      <c r="C63" s="15">
        <v>2259391</v>
      </c>
      <c r="D63" s="13"/>
      <c r="E63" s="13"/>
      <c r="F63" s="15">
        <v>40850</v>
      </c>
      <c r="G63" s="13"/>
      <c r="H63" s="15">
        <v>400927</v>
      </c>
      <c r="I63" s="15">
        <v>704900</v>
      </c>
      <c r="J63" s="13"/>
      <c r="K63" s="15">
        <v>56050</v>
      </c>
      <c r="L63" s="15">
        <v>56050</v>
      </c>
      <c r="M63" s="15">
        <v>392816</v>
      </c>
      <c r="N63" s="15">
        <v>56050</v>
      </c>
      <c r="O63" s="13"/>
      <c r="P63" s="14">
        <v>0</v>
      </c>
      <c r="Q63" s="13"/>
      <c r="R63" s="15">
        <v>290090</v>
      </c>
      <c r="S63" s="15">
        <v>261658</v>
      </c>
    </row>
    <row r="64" spans="1:19" hidden="1" x14ac:dyDescent="0.2">
      <c r="A64" s="13">
        <v>1980251194</v>
      </c>
      <c r="B64" s="13" t="s">
        <v>456</v>
      </c>
      <c r="C64" s="15">
        <v>11234127</v>
      </c>
      <c r="D64" s="13"/>
      <c r="E64" s="15">
        <v>136800</v>
      </c>
      <c r="F64" s="15">
        <v>4886800</v>
      </c>
      <c r="G64" s="15">
        <v>293036</v>
      </c>
      <c r="H64" s="15">
        <v>136800</v>
      </c>
      <c r="I64" s="15">
        <v>263229</v>
      </c>
      <c r="J64" s="15">
        <v>136800</v>
      </c>
      <c r="K64" s="15">
        <v>396010</v>
      </c>
      <c r="L64" s="15">
        <v>69618</v>
      </c>
      <c r="M64" s="15">
        <v>430939</v>
      </c>
      <c r="N64" s="15">
        <v>1227536</v>
      </c>
      <c r="O64" s="13"/>
      <c r="P64" s="15">
        <v>1680851</v>
      </c>
      <c r="Q64" s="15">
        <v>54720</v>
      </c>
      <c r="R64" s="15">
        <v>594420</v>
      </c>
      <c r="S64" s="15">
        <v>926568</v>
      </c>
    </row>
    <row r="65" spans="1:19" hidden="1" x14ac:dyDescent="0.2">
      <c r="A65" s="13">
        <v>1980251201</v>
      </c>
      <c r="B65" s="13" t="s">
        <v>457</v>
      </c>
      <c r="C65" s="15">
        <v>33624468</v>
      </c>
      <c r="D65" s="13"/>
      <c r="E65" s="13"/>
      <c r="F65" s="15">
        <v>5000000</v>
      </c>
      <c r="G65" s="13"/>
      <c r="H65" s="13"/>
      <c r="I65" s="13"/>
      <c r="J65" s="13"/>
      <c r="K65" s="13"/>
      <c r="L65" s="15">
        <v>5000000</v>
      </c>
      <c r="M65" s="15">
        <v>5727000</v>
      </c>
      <c r="N65" s="15">
        <v>5500000</v>
      </c>
      <c r="O65" s="15">
        <v>1500000</v>
      </c>
      <c r="P65" s="15">
        <v>1742700</v>
      </c>
      <c r="Q65" s="13"/>
      <c r="R65" s="15">
        <v>7306768</v>
      </c>
      <c r="S65" s="15">
        <v>1848000</v>
      </c>
    </row>
    <row r="66" spans="1:19" hidden="1" x14ac:dyDescent="0.2">
      <c r="A66" s="13">
        <v>1980251203</v>
      </c>
      <c r="B66" s="13" t="s">
        <v>459</v>
      </c>
      <c r="C66" s="15">
        <v>12463500</v>
      </c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5">
        <v>10363500</v>
      </c>
      <c r="O66" s="13"/>
      <c r="P66" s="14">
        <v>0</v>
      </c>
      <c r="Q66" s="15">
        <v>700000</v>
      </c>
      <c r="R66" s="15">
        <v>700000</v>
      </c>
      <c r="S66" s="15">
        <v>700000</v>
      </c>
    </row>
    <row r="67" spans="1:19" hidden="1" x14ac:dyDescent="0.2">
      <c r="A67" s="13">
        <v>1980251301</v>
      </c>
      <c r="B67" s="13" t="s">
        <v>463</v>
      </c>
      <c r="C67" s="15">
        <v>6286119</v>
      </c>
      <c r="D67" s="13"/>
      <c r="E67" s="15">
        <v>3504511</v>
      </c>
      <c r="F67" s="15">
        <v>2781608</v>
      </c>
      <c r="G67" s="13"/>
      <c r="H67" s="13"/>
      <c r="I67" s="13"/>
      <c r="J67" s="13"/>
      <c r="K67" s="13"/>
      <c r="L67" s="13"/>
      <c r="M67" s="13"/>
      <c r="N67" s="13"/>
      <c r="O67" s="13"/>
      <c r="P67" s="14">
        <v>0</v>
      </c>
      <c r="Q67" s="13"/>
      <c r="R67" s="13"/>
      <c r="S67" s="13"/>
    </row>
    <row r="68" spans="1:19" hidden="1" x14ac:dyDescent="0.2">
      <c r="A68" s="13">
        <v>1980251303</v>
      </c>
      <c r="B68" s="13" t="s">
        <v>465</v>
      </c>
      <c r="C68" s="15">
        <v>56900</v>
      </c>
      <c r="D68" s="13"/>
      <c r="E68" s="15">
        <v>56900</v>
      </c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4">
        <v>0</v>
      </c>
      <c r="Q68" s="13"/>
      <c r="R68" s="13"/>
      <c r="S68" s="13"/>
    </row>
    <row r="69" spans="1:19" hidden="1" x14ac:dyDescent="0.2">
      <c r="A69" s="13">
        <v>1980251309</v>
      </c>
      <c r="B69" s="13" t="s">
        <v>201</v>
      </c>
      <c r="C69" s="15">
        <v>19584</v>
      </c>
      <c r="D69" s="13"/>
      <c r="E69" s="15">
        <v>19584</v>
      </c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4">
        <v>0</v>
      </c>
      <c r="Q69" s="13"/>
      <c r="R69" s="13"/>
      <c r="S69" s="13"/>
    </row>
    <row r="70" spans="1:19" hidden="1" x14ac:dyDescent="0.2">
      <c r="A70" s="13">
        <v>1980251501</v>
      </c>
      <c r="B70" s="13" t="s">
        <v>475</v>
      </c>
      <c r="C70" s="15">
        <v>18369782</v>
      </c>
      <c r="D70" s="13"/>
      <c r="E70" s="13"/>
      <c r="F70" s="13"/>
      <c r="G70" s="13"/>
      <c r="H70" s="13"/>
      <c r="I70" s="13"/>
      <c r="J70" s="15">
        <v>9214024</v>
      </c>
      <c r="K70" s="15">
        <v>16658</v>
      </c>
      <c r="L70" s="13"/>
      <c r="M70" s="13"/>
      <c r="N70" s="15">
        <v>11541397</v>
      </c>
      <c r="O70" s="15">
        <v>-2402297</v>
      </c>
      <c r="P70" s="14">
        <v>0</v>
      </c>
      <c r="Q70" s="13"/>
      <c r="R70" s="13"/>
      <c r="S70" s="13"/>
    </row>
    <row r="71" spans="1:19" hidden="1" x14ac:dyDescent="0.2">
      <c r="A71" s="13">
        <v>1980251502</v>
      </c>
      <c r="B71" s="13" t="s">
        <v>476</v>
      </c>
      <c r="C71" s="15">
        <v>45549566</v>
      </c>
      <c r="D71" s="13"/>
      <c r="E71" s="13"/>
      <c r="F71" s="13"/>
      <c r="G71" s="13"/>
      <c r="H71" s="13"/>
      <c r="I71" s="13"/>
      <c r="J71" s="15">
        <v>26696866</v>
      </c>
      <c r="K71" s="15">
        <v>264000</v>
      </c>
      <c r="L71" s="13"/>
      <c r="M71" s="13"/>
      <c r="N71" s="15">
        <v>18588700</v>
      </c>
      <c r="O71" s="13"/>
      <c r="P71" s="14">
        <v>0</v>
      </c>
      <c r="Q71" s="13"/>
      <c r="R71" s="13"/>
      <c r="S71" s="13"/>
    </row>
    <row r="72" spans="1:19" hidden="1" x14ac:dyDescent="0.2">
      <c r="A72" s="13">
        <v>1980251503</v>
      </c>
      <c r="B72" s="13" t="s">
        <v>477</v>
      </c>
      <c r="C72" s="15">
        <v>48656700</v>
      </c>
      <c r="D72" s="13"/>
      <c r="E72" s="15">
        <v>88800</v>
      </c>
      <c r="F72" s="13"/>
      <c r="G72" s="15">
        <v>19800</v>
      </c>
      <c r="H72" s="13"/>
      <c r="I72" s="13"/>
      <c r="J72" s="15">
        <v>19000</v>
      </c>
      <c r="K72" s="15">
        <v>157000</v>
      </c>
      <c r="L72" s="15">
        <v>92400</v>
      </c>
      <c r="M72" s="13"/>
      <c r="N72" s="15">
        <v>48181900</v>
      </c>
      <c r="O72" s="13"/>
      <c r="P72" s="15">
        <v>97800</v>
      </c>
      <c r="Q72" s="13"/>
      <c r="R72" s="13"/>
      <c r="S72" s="13"/>
    </row>
    <row r="73" spans="1:19" hidden="1" x14ac:dyDescent="0.2">
      <c r="A73" s="13">
        <v>1980251505</v>
      </c>
      <c r="B73" s="13" t="s">
        <v>479</v>
      </c>
      <c r="C73" s="15">
        <v>15581956</v>
      </c>
      <c r="D73" s="13"/>
      <c r="E73" s="13"/>
      <c r="F73" s="15">
        <v>7200</v>
      </c>
      <c r="G73" s="15">
        <v>4179045</v>
      </c>
      <c r="H73" s="13"/>
      <c r="I73" s="15">
        <v>8912815</v>
      </c>
      <c r="J73" s="15">
        <v>2469751</v>
      </c>
      <c r="K73" s="15">
        <v>6303</v>
      </c>
      <c r="L73" s="13"/>
      <c r="M73" s="13"/>
      <c r="N73" s="15">
        <v>6842</v>
      </c>
      <c r="O73" s="13"/>
      <c r="P73" s="14">
        <v>0</v>
      </c>
      <c r="Q73" s="13"/>
      <c r="R73" s="13"/>
      <c r="S73" s="13"/>
    </row>
    <row r="74" spans="1:19" hidden="1" x14ac:dyDescent="0.2">
      <c r="A74" s="13">
        <v>1980251506</v>
      </c>
      <c r="B74" s="13" t="s">
        <v>480</v>
      </c>
      <c r="C74" s="15">
        <v>40971292</v>
      </c>
      <c r="D74" s="13"/>
      <c r="E74" s="13"/>
      <c r="F74" s="13"/>
      <c r="G74" s="15">
        <v>12791792</v>
      </c>
      <c r="H74" s="13"/>
      <c r="I74" s="15">
        <v>28179500</v>
      </c>
      <c r="J74" s="15">
        <v>7814336</v>
      </c>
      <c r="K74" s="13"/>
      <c r="L74" s="13"/>
      <c r="M74" s="13"/>
      <c r="N74" s="13"/>
      <c r="O74" s="15">
        <v>-7814336</v>
      </c>
      <c r="P74" s="14">
        <v>0</v>
      </c>
      <c r="Q74" s="13"/>
      <c r="R74" s="13"/>
      <c r="S74" s="13"/>
    </row>
    <row r="75" spans="1:19" hidden="1" x14ac:dyDescent="0.2">
      <c r="A75" s="13">
        <v>1980251507</v>
      </c>
      <c r="B75" s="13" t="s">
        <v>481</v>
      </c>
      <c r="C75" s="15">
        <v>47172568</v>
      </c>
      <c r="D75" s="13"/>
      <c r="E75" s="13"/>
      <c r="F75" s="13"/>
      <c r="G75" s="15">
        <v>13726100</v>
      </c>
      <c r="H75" s="13"/>
      <c r="I75" s="15">
        <v>22005668</v>
      </c>
      <c r="J75" s="15">
        <v>11451800</v>
      </c>
      <c r="K75" s="13"/>
      <c r="L75" s="13"/>
      <c r="M75" s="13"/>
      <c r="N75" s="15">
        <v>14800</v>
      </c>
      <c r="O75" s="15">
        <v>-25800</v>
      </c>
      <c r="P75" s="14">
        <v>0</v>
      </c>
      <c r="Q75" s="13"/>
      <c r="R75" s="13"/>
      <c r="S75" s="13"/>
    </row>
    <row r="76" spans="1:19" hidden="1" x14ac:dyDescent="0.2">
      <c r="A76" s="13">
        <v>1980251508</v>
      </c>
      <c r="B76" s="13" t="s">
        <v>482</v>
      </c>
      <c r="C76" s="15">
        <v>2549580</v>
      </c>
      <c r="D76" s="13"/>
      <c r="E76" s="13"/>
      <c r="F76" s="15">
        <v>2549580</v>
      </c>
      <c r="G76" s="13"/>
      <c r="H76" s="13"/>
      <c r="I76" s="13"/>
      <c r="J76" s="13"/>
      <c r="K76" s="13"/>
      <c r="L76" s="13"/>
      <c r="M76" s="13"/>
      <c r="N76" s="13"/>
      <c r="O76" s="13"/>
      <c r="P76" s="14">
        <v>0</v>
      </c>
      <c r="Q76" s="13"/>
      <c r="R76" s="13"/>
      <c r="S76" s="13"/>
    </row>
    <row r="77" spans="1:19" hidden="1" x14ac:dyDescent="0.2">
      <c r="A77" s="13">
        <v>1980251510</v>
      </c>
      <c r="B77" s="13" t="s">
        <v>484</v>
      </c>
      <c r="C77" s="15">
        <v>1372100.39</v>
      </c>
      <c r="D77" s="13"/>
      <c r="E77" s="13"/>
      <c r="F77" s="13"/>
      <c r="G77" s="13"/>
      <c r="H77" s="13"/>
      <c r="I77" s="13"/>
      <c r="J77" s="13"/>
      <c r="K77" s="13"/>
      <c r="L77" s="13"/>
      <c r="M77" s="15">
        <v>1372100.39</v>
      </c>
      <c r="N77" s="13"/>
      <c r="O77" s="13"/>
      <c r="P77" s="14">
        <v>0</v>
      </c>
      <c r="Q77" s="13"/>
      <c r="R77" s="13"/>
      <c r="S77" s="13"/>
    </row>
    <row r="78" spans="1:19" hidden="1" x14ac:dyDescent="0.2">
      <c r="A78" s="13">
        <v>1980251511</v>
      </c>
      <c r="B78" s="13" t="s">
        <v>485</v>
      </c>
      <c r="C78" s="15">
        <v>1204142.0900000001</v>
      </c>
      <c r="D78" s="13"/>
      <c r="E78" s="13"/>
      <c r="F78" s="13"/>
      <c r="G78" s="13"/>
      <c r="H78" s="13"/>
      <c r="I78" s="13"/>
      <c r="J78" s="13"/>
      <c r="K78" s="13"/>
      <c r="L78" s="13"/>
      <c r="M78" s="15">
        <v>619708.72</v>
      </c>
      <c r="N78" s="15">
        <v>2230</v>
      </c>
      <c r="O78" s="13"/>
      <c r="P78" s="14">
        <v>0</v>
      </c>
      <c r="Q78" s="15">
        <v>104758.12</v>
      </c>
      <c r="R78" s="15">
        <v>421987</v>
      </c>
      <c r="S78" s="15">
        <v>55458.25</v>
      </c>
    </row>
    <row r="79" spans="1:19" hidden="1" x14ac:dyDescent="0.2">
      <c r="A79" s="13">
        <v>1980251512</v>
      </c>
      <c r="B79" s="13" t="s">
        <v>486</v>
      </c>
      <c r="C79" s="15">
        <v>30810927</v>
      </c>
      <c r="D79" s="13"/>
      <c r="E79" s="15">
        <v>1953105</v>
      </c>
      <c r="F79" s="15">
        <v>1953105</v>
      </c>
      <c r="G79" s="15">
        <v>1953105</v>
      </c>
      <c r="H79" s="15">
        <v>1953105</v>
      </c>
      <c r="I79" s="15">
        <v>4445267</v>
      </c>
      <c r="J79" s="15">
        <v>3515589</v>
      </c>
      <c r="K79" s="15">
        <v>2726307</v>
      </c>
      <c r="L79" s="15">
        <v>5263967</v>
      </c>
      <c r="M79" s="15">
        <v>1171863</v>
      </c>
      <c r="N79" s="15">
        <v>2734347</v>
      </c>
      <c r="O79" s="13"/>
      <c r="P79" s="15">
        <v>3141167</v>
      </c>
      <c r="Q79" s="13"/>
      <c r="R79" s="13"/>
      <c r="S79" s="13"/>
    </row>
    <row r="80" spans="1:19" hidden="1" x14ac:dyDescent="0.2">
      <c r="A80" s="13">
        <v>1980251513</v>
      </c>
      <c r="B80" s="13" t="s">
        <v>487</v>
      </c>
      <c r="C80" s="15">
        <v>1578692</v>
      </c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5">
        <v>1578692</v>
      </c>
      <c r="Q80" s="13"/>
      <c r="R80" s="13"/>
      <c r="S80" s="13"/>
    </row>
    <row r="81" spans="1:19" hidden="1" x14ac:dyDescent="0.2">
      <c r="A81" s="13">
        <v>1980251514</v>
      </c>
      <c r="B81" s="13" t="s">
        <v>488</v>
      </c>
      <c r="C81" s="15">
        <v>220100</v>
      </c>
      <c r="D81" s="13"/>
      <c r="E81" s="13"/>
      <c r="F81" s="15">
        <v>88800</v>
      </c>
      <c r="G81" s="13"/>
      <c r="H81" s="15">
        <v>30000</v>
      </c>
      <c r="I81" s="14">
        <v>600</v>
      </c>
      <c r="J81" s="15">
        <v>35700</v>
      </c>
      <c r="K81" s="13"/>
      <c r="L81" s="13"/>
      <c r="M81" s="15">
        <v>20000</v>
      </c>
      <c r="N81" s="15">
        <v>30000</v>
      </c>
      <c r="O81" s="13"/>
      <c r="P81" s="15">
        <v>15000</v>
      </c>
      <c r="Q81" s="13"/>
      <c r="R81" s="13"/>
      <c r="S81" s="13"/>
    </row>
    <row r="82" spans="1:19" hidden="1" x14ac:dyDescent="0.2">
      <c r="A82" s="13">
        <v>1980251585</v>
      </c>
      <c r="B82" s="13" t="s">
        <v>489</v>
      </c>
      <c r="C82" s="15">
        <v>5054116</v>
      </c>
      <c r="D82" s="13"/>
      <c r="E82" s="15">
        <v>5054116</v>
      </c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4">
        <v>0</v>
      </c>
      <c r="Q82" s="13"/>
      <c r="R82" s="13"/>
      <c r="S82" s="13"/>
    </row>
    <row r="83" spans="1:19" hidden="1" x14ac:dyDescent="0.2">
      <c r="A83" s="13">
        <v>1980251590</v>
      </c>
      <c r="B83" s="13" t="s">
        <v>490</v>
      </c>
      <c r="C83" s="15">
        <v>6297379</v>
      </c>
      <c r="D83" s="13"/>
      <c r="E83" s="13"/>
      <c r="F83" s="15">
        <v>485788</v>
      </c>
      <c r="G83" s="15">
        <v>785411</v>
      </c>
      <c r="H83" s="13"/>
      <c r="I83" s="15">
        <v>2361396</v>
      </c>
      <c r="J83" s="15">
        <v>924386</v>
      </c>
      <c r="K83" s="15">
        <v>2669</v>
      </c>
      <c r="L83" s="13"/>
      <c r="M83" s="13"/>
      <c r="N83" s="15">
        <v>2194165</v>
      </c>
      <c r="O83" s="15">
        <v>-456436</v>
      </c>
      <c r="P83" s="14">
        <v>0</v>
      </c>
      <c r="Q83" s="13"/>
      <c r="R83" s="13"/>
      <c r="S83" s="13"/>
    </row>
    <row r="84" spans="1:19" hidden="1" x14ac:dyDescent="0.2">
      <c r="A84" s="13">
        <v>1980251593</v>
      </c>
      <c r="B84" s="13" t="s">
        <v>491</v>
      </c>
      <c r="C84" s="15">
        <v>5236363.34</v>
      </c>
      <c r="D84" s="13"/>
      <c r="E84" s="15">
        <v>371090</v>
      </c>
      <c r="F84" s="15">
        <v>371090</v>
      </c>
      <c r="G84" s="15">
        <v>371090</v>
      </c>
      <c r="H84" s="15">
        <v>371090</v>
      </c>
      <c r="I84" s="13"/>
      <c r="J84" s="15">
        <v>667962</v>
      </c>
      <c r="K84" s="15">
        <v>517998</v>
      </c>
      <c r="L84" s="15">
        <v>816398</v>
      </c>
      <c r="M84" s="15">
        <v>222654</v>
      </c>
      <c r="N84" s="15">
        <v>519940</v>
      </c>
      <c r="O84" s="13"/>
      <c r="P84" s="15">
        <v>896773</v>
      </c>
      <c r="Q84" s="15">
        <v>19822.02</v>
      </c>
      <c r="R84" s="15">
        <v>79965</v>
      </c>
      <c r="S84" s="15">
        <v>10491.32</v>
      </c>
    </row>
    <row r="85" spans="1:19" hidden="1" x14ac:dyDescent="0.2">
      <c r="A85" s="13">
        <v>1980251605</v>
      </c>
      <c r="B85" s="13" t="s">
        <v>495</v>
      </c>
      <c r="C85" s="15">
        <v>961823</v>
      </c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5">
        <v>1240</v>
      </c>
      <c r="O85" s="13"/>
      <c r="P85" s="14">
        <v>0</v>
      </c>
      <c r="Q85" s="13"/>
      <c r="R85" s="15">
        <v>960583</v>
      </c>
      <c r="S85" s="13"/>
    </row>
    <row r="86" spans="1:19" hidden="1" x14ac:dyDescent="0.2">
      <c r="A86" s="13">
        <v>1980251606</v>
      </c>
      <c r="B86" s="13" t="s">
        <v>496</v>
      </c>
      <c r="C86" s="15">
        <v>135598542</v>
      </c>
      <c r="D86" s="13"/>
      <c r="E86" s="13"/>
      <c r="F86" s="13"/>
      <c r="G86" s="15">
        <v>4819923</v>
      </c>
      <c r="H86" s="15">
        <v>6630964</v>
      </c>
      <c r="I86" s="13"/>
      <c r="J86" s="15">
        <v>2282260</v>
      </c>
      <c r="K86" s="15">
        <v>2282260</v>
      </c>
      <c r="L86" s="15">
        <v>2282260</v>
      </c>
      <c r="M86" s="15">
        <v>30805026</v>
      </c>
      <c r="N86" s="15">
        <v>13400778</v>
      </c>
      <c r="O86" s="15">
        <v>2282260</v>
      </c>
      <c r="P86" s="15">
        <v>2282260</v>
      </c>
      <c r="Q86" s="15">
        <v>2282260</v>
      </c>
      <c r="R86" s="15">
        <v>37670280</v>
      </c>
      <c r="S86" s="15">
        <v>28578011</v>
      </c>
    </row>
    <row r="87" spans="1:19" hidden="1" x14ac:dyDescent="0.2">
      <c r="A87" s="13">
        <v>1980251607</v>
      </c>
      <c r="B87" s="13" t="s">
        <v>497</v>
      </c>
      <c r="C87" s="15">
        <v>106675925</v>
      </c>
      <c r="D87" s="13"/>
      <c r="E87" s="13"/>
      <c r="F87" s="13"/>
      <c r="G87" s="13"/>
      <c r="H87" s="13"/>
      <c r="I87" s="13"/>
      <c r="J87" s="13"/>
      <c r="K87" s="13"/>
      <c r="L87" s="15">
        <v>8000000</v>
      </c>
      <c r="M87" s="15">
        <v>4000000</v>
      </c>
      <c r="N87" s="15">
        <v>4000000</v>
      </c>
      <c r="O87" s="15">
        <v>4000000</v>
      </c>
      <c r="P87" s="15">
        <v>58296913</v>
      </c>
      <c r="Q87" s="15">
        <v>15992581</v>
      </c>
      <c r="R87" s="15">
        <v>11753431</v>
      </c>
      <c r="S87" s="15">
        <v>633000</v>
      </c>
    </row>
    <row r="88" spans="1:19" hidden="1" x14ac:dyDescent="0.2">
      <c r="A88" s="13">
        <v>1980251608</v>
      </c>
      <c r="B88" s="13" t="s">
        <v>498</v>
      </c>
      <c r="C88" s="15">
        <v>795966</v>
      </c>
      <c r="D88" s="13"/>
      <c r="E88" s="13"/>
      <c r="F88" s="13"/>
      <c r="G88" s="13"/>
      <c r="H88" s="13"/>
      <c r="I88" s="15">
        <v>34751</v>
      </c>
      <c r="J88" s="15">
        <v>14622</v>
      </c>
      <c r="K88" s="15">
        <v>582200</v>
      </c>
      <c r="L88" s="15">
        <v>55175</v>
      </c>
      <c r="M88" s="14">
        <v>300</v>
      </c>
      <c r="N88" s="15">
        <v>55500</v>
      </c>
      <c r="O88" s="13"/>
      <c r="P88" s="15">
        <v>53418</v>
      </c>
      <c r="Q88" s="13"/>
      <c r="R88" s="13"/>
      <c r="S88" s="13"/>
    </row>
    <row r="89" spans="1:19" hidden="1" x14ac:dyDescent="0.2">
      <c r="A89" s="13">
        <v>1980251609</v>
      </c>
      <c r="B89" s="13" t="s">
        <v>499</v>
      </c>
      <c r="C89" s="14">
        <v>200</v>
      </c>
      <c r="D89" s="13"/>
      <c r="E89" s="13"/>
      <c r="F89" s="13"/>
      <c r="G89" s="13"/>
      <c r="H89" s="14">
        <v>200</v>
      </c>
      <c r="I89" s="13"/>
      <c r="J89" s="13"/>
      <c r="K89" s="13"/>
      <c r="L89" s="13"/>
      <c r="M89" s="13"/>
      <c r="N89" s="13"/>
      <c r="O89" s="13"/>
      <c r="P89" s="14">
        <v>0</v>
      </c>
      <c r="Q89" s="13"/>
      <c r="R89" s="13"/>
      <c r="S89" s="13"/>
    </row>
    <row r="90" spans="1:19" hidden="1" x14ac:dyDescent="0.2">
      <c r="A90" s="13">
        <v>1980251611</v>
      </c>
      <c r="B90" s="13" t="s">
        <v>501</v>
      </c>
      <c r="C90" s="15">
        <v>274754.84000000003</v>
      </c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5">
        <v>274754.84000000003</v>
      </c>
    </row>
    <row r="91" spans="1:19" hidden="1" x14ac:dyDescent="0.2">
      <c r="A91" s="13">
        <v>1980251685</v>
      </c>
      <c r="B91" s="13" t="s">
        <v>503</v>
      </c>
      <c r="C91" s="15">
        <v>101657</v>
      </c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5">
        <v>21053</v>
      </c>
      <c r="S91" s="15">
        <v>80604</v>
      </c>
    </row>
    <row r="92" spans="1:19" hidden="1" x14ac:dyDescent="0.2">
      <c r="A92" s="13">
        <v>1980251801</v>
      </c>
      <c r="B92" s="13" t="s">
        <v>514</v>
      </c>
      <c r="C92" s="15">
        <v>11232956</v>
      </c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5">
        <v>6500000</v>
      </c>
      <c r="Q92" s="13"/>
      <c r="R92" s="13"/>
      <c r="S92" s="15">
        <v>4732956</v>
      </c>
    </row>
    <row r="93" spans="1:19" hidden="1" x14ac:dyDescent="0.2">
      <c r="A93" s="13">
        <v>1980251802</v>
      </c>
      <c r="B93" s="13" t="s">
        <v>515</v>
      </c>
      <c r="C93" s="15">
        <v>23729224</v>
      </c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5">
        <v>2337311</v>
      </c>
      <c r="Q93" s="13"/>
      <c r="R93" s="15">
        <v>4708572</v>
      </c>
      <c r="S93" s="15">
        <v>16683341</v>
      </c>
    </row>
    <row r="94" spans="1:19" hidden="1" x14ac:dyDescent="0.2">
      <c r="A94" s="13">
        <v>1980251803</v>
      </c>
      <c r="B94" s="13" t="s">
        <v>516</v>
      </c>
      <c r="C94" s="15">
        <v>1700000</v>
      </c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5">
        <v>1700000</v>
      </c>
      <c r="S94" s="13"/>
    </row>
    <row r="95" spans="1:19" hidden="1" x14ac:dyDescent="0.2">
      <c r="A95" s="13">
        <v>1980251804</v>
      </c>
      <c r="B95" s="13" t="s">
        <v>517</v>
      </c>
      <c r="C95" s="15">
        <v>207188</v>
      </c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5">
        <v>207188</v>
      </c>
      <c r="S95" s="13"/>
    </row>
    <row r="96" spans="1:19" hidden="1" x14ac:dyDescent="0.2">
      <c r="A96" s="13">
        <v>1980251890</v>
      </c>
      <c r="B96" s="13" t="s">
        <v>518</v>
      </c>
      <c r="C96" s="15">
        <v>6575826</v>
      </c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5">
        <v>1679089</v>
      </c>
      <c r="Q96" s="13"/>
      <c r="R96" s="15">
        <v>895999</v>
      </c>
      <c r="S96" s="15">
        <v>4000738</v>
      </c>
    </row>
    <row r="97" spans="1:19" hidden="1" x14ac:dyDescent="0.2">
      <c r="A97" s="13">
        <v>1980251901</v>
      </c>
      <c r="B97" s="13" t="s">
        <v>519</v>
      </c>
      <c r="C97" s="15">
        <v>223529</v>
      </c>
      <c r="D97" s="13"/>
      <c r="E97" s="13"/>
      <c r="F97" s="13"/>
      <c r="G97" s="13"/>
      <c r="H97" s="13"/>
      <c r="I97" s="13"/>
      <c r="J97" s="13"/>
      <c r="K97" s="15">
        <v>223529</v>
      </c>
      <c r="L97" s="13"/>
      <c r="M97" s="13"/>
      <c r="N97" s="13"/>
      <c r="O97" s="13"/>
      <c r="P97" s="14">
        <v>0</v>
      </c>
      <c r="Q97" s="13"/>
      <c r="R97" s="13"/>
      <c r="S97" s="13"/>
    </row>
    <row r="98" spans="1:19" hidden="1" x14ac:dyDescent="0.2">
      <c r="A98" s="13">
        <v>1980251902</v>
      </c>
      <c r="B98" s="13" t="s">
        <v>520</v>
      </c>
      <c r="C98" s="15">
        <v>21000</v>
      </c>
      <c r="D98" s="13"/>
      <c r="E98" s="13"/>
      <c r="F98" s="13"/>
      <c r="G98" s="13"/>
      <c r="H98" s="13"/>
      <c r="I98" s="15">
        <v>21000</v>
      </c>
      <c r="J98" s="13"/>
      <c r="K98" s="13"/>
      <c r="L98" s="13"/>
      <c r="M98" s="13"/>
      <c r="N98" s="13"/>
      <c r="O98" s="13"/>
      <c r="P98" s="14">
        <v>0</v>
      </c>
      <c r="Q98" s="13"/>
      <c r="R98" s="13"/>
      <c r="S98" s="13"/>
    </row>
    <row r="99" spans="1:19" hidden="1" x14ac:dyDescent="0.2">
      <c r="A99" s="13">
        <v>1980251904</v>
      </c>
      <c r="B99" s="13" t="s">
        <v>522</v>
      </c>
      <c r="C99" s="15">
        <v>15524914</v>
      </c>
      <c r="D99" s="13"/>
      <c r="E99" s="13"/>
      <c r="F99" s="13"/>
      <c r="G99" s="13"/>
      <c r="H99" s="13"/>
      <c r="I99" s="13"/>
      <c r="J99" s="13"/>
      <c r="K99" s="13"/>
      <c r="L99" s="15">
        <v>8119200</v>
      </c>
      <c r="M99" s="15">
        <v>4591954</v>
      </c>
      <c r="N99" s="13"/>
      <c r="O99" s="15">
        <v>1195560</v>
      </c>
      <c r="P99" s="14">
        <v>0</v>
      </c>
      <c r="Q99" s="13"/>
      <c r="R99" s="15">
        <v>1538200</v>
      </c>
      <c r="S99" s="15">
        <v>80000</v>
      </c>
    </row>
    <row r="100" spans="1:19" hidden="1" x14ac:dyDescent="0.2">
      <c r="A100" s="13">
        <v>1980251905</v>
      </c>
      <c r="B100" s="13" t="s">
        <v>523</v>
      </c>
      <c r="C100" s="15">
        <v>318700</v>
      </c>
      <c r="D100" s="13"/>
      <c r="E100" s="13"/>
      <c r="F100" s="13"/>
      <c r="G100" s="13"/>
      <c r="H100" s="13"/>
      <c r="I100" s="13"/>
      <c r="J100" s="13"/>
      <c r="K100" s="13"/>
      <c r="L100" s="15">
        <v>268000</v>
      </c>
      <c r="M100" s="13"/>
      <c r="N100" s="13"/>
      <c r="O100" s="13"/>
      <c r="P100" s="14">
        <v>0</v>
      </c>
      <c r="Q100" s="13"/>
      <c r="R100" s="13"/>
      <c r="S100" s="15">
        <v>50700</v>
      </c>
    </row>
    <row r="101" spans="1:19" hidden="1" x14ac:dyDescent="0.2">
      <c r="A101" s="13">
        <v>1980251906</v>
      </c>
      <c r="B101" s="13" t="s">
        <v>73</v>
      </c>
      <c r="C101" s="15">
        <v>2403860</v>
      </c>
      <c r="D101" s="13"/>
      <c r="E101" s="13"/>
      <c r="F101" s="13"/>
      <c r="G101" s="13"/>
      <c r="H101" s="13"/>
      <c r="I101" s="15">
        <v>285626</v>
      </c>
      <c r="J101" s="15">
        <v>118742</v>
      </c>
      <c r="K101" s="15">
        <v>291010</v>
      </c>
      <c r="L101" s="13"/>
      <c r="M101" s="13"/>
      <c r="N101" s="15">
        <v>820360</v>
      </c>
      <c r="O101" s="15">
        <v>58073</v>
      </c>
      <c r="P101" s="14">
        <v>0</v>
      </c>
      <c r="Q101" s="15">
        <v>538945</v>
      </c>
      <c r="R101" s="15">
        <v>244321</v>
      </c>
      <c r="S101" s="15">
        <v>46783</v>
      </c>
    </row>
    <row r="102" spans="1:19" hidden="1" x14ac:dyDescent="0.2">
      <c r="A102" s="13">
        <v>1980251909</v>
      </c>
      <c r="B102" s="13" t="s">
        <v>526</v>
      </c>
      <c r="C102" s="15">
        <v>25210</v>
      </c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5">
        <v>25210</v>
      </c>
      <c r="S102" s="13"/>
    </row>
    <row r="103" spans="1:19" hidden="1" x14ac:dyDescent="0.2">
      <c r="A103" s="13">
        <v>1980251910</v>
      </c>
      <c r="B103" s="13" t="s">
        <v>527</v>
      </c>
      <c r="C103" s="15">
        <v>26282209</v>
      </c>
      <c r="D103" s="13"/>
      <c r="E103" s="13"/>
      <c r="F103" s="13"/>
      <c r="G103" s="13"/>
      <c r="H103" s="13"/>
      <c r="I103" s="13"/>
      <c r="J103" s="13"/>
      <c r="K103" s="13"/>
      <c r="L103" s="13"/>
      <c r="M103" s="15">
        <v>255400</v>
      </c>
      <c r="N103" s="15">
        <v>24625283</v>
      </c>
      <c r="O103" s="13"/>
      <c r="P103" s="14">
        <v>0</v>
      </c>
      <c r="Q103" s="13"/>
      <c r="R103" s="15">
        <v>520000</v>
      </c>
      <c r="S103" s="15">
        <v>881526</v>
      </c>
    </row>
    <row r="104" spans="1:19" hidden="1" x14ac:dyDescent="0.2">
      <c r="A104" s="13">
        <v>1980251911</v>
      </c>
      <c r="B104" s="13" t="s">
        <v>528</v>
      </c>
      <c r="C104" s="15">
        <v>95549791</v>
      </c>
      <c r="D104" s="13"/>
      <c r="E104" s="13"/>
      <c r="F104" s="13"/>
      <c r="G104" s="13"/>
      <c r="H104" s="13"/>
      <c r="I104" s="13"/>
      <c r="J104" s="13"/>
      <c r="K104" s="15">
        <v>606900</v>
      </c>
      <c r="L104" s="15">
        <v>14792967</v>
      </c>
      <c r="M104" s="15">
        <v>10373755</v>
      </c>
      <c r="N104" s="15">
        <v>11106348</v>
      </c>
      <c r="O104" s="15">
        <v>13929847</v>
      </c>
      <c r="P104" s="15">
        <v>10005606</v>
      </c>
      <c r="Q104" s="15">
        <v>8731561</v>
      </c>
      <c r="R104" s="15">
        <v>12546411</v>
      </c>
      <c r="S104" s="15">
        <v>13456396</v>
      </c>
    </row>
    <row r="105" spans="1:19" hidden="1" x14ac:dyDescent="0.2">
      <c r="A105" s="13">
        <v>1980251912</v>
      </c>
      <c r="B105" s="13" t="s">
        <v>529</v>
      </c>
      <c r="C105" s="15">
        <v>64241474</v>
      </c>
      <c r="D105" s="13"/>
      <c r="E105" s="13"/>
      <c r="F105" s="13"/>
      <c r="G105" s="13"/>
      <c r="H105" s="13"/>
      <c r="I105" s="13"/>
      <c r="J105" s="13"/>
      <c r="K105" s="15">
        <v>4398400</v>
      </c>
      <c r="L105" s="15">
        <v>6104290</v>
      </c>
      <c r="M105" s="15">
        <v>2396544</v>
      </c>
      <c r="N105" s="15">
        <v>1746697</v>
      </c>
      <c r="O105" s="15">
        <v>17413337</v>
      </c>
      <c r="P105" s="15">
        <v>15859254</v>
      </c>
      <c r="Q105" s="15">
        <v>809672</v>
      </c>
      <c r="R105" s="15">
        <v>12730893</v>
      </c>
      <c r="S105" s="15">
        <v>2782387</v>
      </c>
    </row>
    <row r="106" spans="1:19" hidden="1" x14ac:dyDescent="0.2">
      <c r="A106" s="13">
        <v>1980251913</v>
      </c>
      <c r="B106" s="13" t="s">
        <v>530</v>
      </c>
      <c r="C106" s="15">
        <v>15754142</v>
      </c>
      <c r="D106" s="13"/>
      <c r="E106" s="15">
        <v>215000</v>
      </c>
      <c r="F106" s="13"/>
      <c r="G106" s="15">
        <v>215000</v>
      </c>
      <c r="H106" s="15">
        <v>1292117</v>
      </c>
      <c r="I106" s="15">
        <v>1989000</v>
      </c>
      <c r="J106" s="15">
        <v>1202600</v>
      </c>
      <c r="K106" s="15">
        <v>1202600</v>
      </c>
      <c r="L106" s="15">
        <v>1202600</v>
      </c>
      <c r="M106" s="15">
        <v>1202600</v>
      </c>
      <c r="N106" s="15">
        <v>1202600</v>
      </c>
      <c r="O106" s="15">
        <v>1202600</v>
      </c>
      <c r="P106" s="15">
        <v>2243600</v>
      </c>
      <c r="Q106" s="15">
        <v>1208475</v>
      </c>
      <c r="R106" s="15">
        <v>166875</v>
      </c>
      <c r="S106" s="15">
        <v>1208475</v>
      </c>
    </row>
    <row r="107" spans="1:19" hidden="1" x14ac:dyDescent="0.2">
      <c r="A107" s="13">
        <v>1980251916</v>
      </c>
      <c r="B107" s="13" t="s">
        <v>533</v>
      </c>
      <c r="C107" s="15">
        <v>181395</v>
      </c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5">
        <v>181395</v>
      </c>
      <c r="O107" s="13"/>
      <c r="P107" s="14">
        <v>0</v>
      </c>
      <c r="Q107" s="13"/>
      <c r="R107" s="13"/>
      <c r="S107" s="13"/>
    </row>
    <row r="108" spans="1:19" hidden="1" x14ac:dyDescent="0.2">
      <c r="A108" s="13">
        <v>1980251917</v>
      </c>
      <c r="B108" s="13" t="s">
        <v>361</v>
      </c>
      <c r="C108" s="15">
        <v>58650</v>
      </c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5">
        <v>58650</v>
      </c>
      <c r="O108" s="13"/>
      <c r="P108" s="14">
        <v>0</v>
      </c>
      <c r="Q108" s="13"/>
      <c r="R108" s="13"/>
      <c r="S108" s="13"/>
    </row>
    <row r="109" spans="1:19" hidden="1" x14ac:dyDescent="0.2">
      <c r="A109" s="13">
        <v>1980251975</v>
      </c>
      <c r="B109" s="13" t="s">
        <v>535</v>
      </c>
      <c r="C109" s="15">
        <v>533103</v>
      </c>
      <c r="D109" s="13"/>
      <c r="E109" s="13"/>
      <c r="F109" s="13"/>
      <c r="G109" s="13"/>
      <c r="H109" s="13"/>
      <c r="I109" s="13"/>
      <c r="J109" s="13"/>
      <c r="K109" s="13"/>
      <c r="L109" s="13"/>
      <c r="M109" s="15">
        <v>249168</v>
      </c>
      <c r="N109" s="15">
        <v>129622</v>
      </c>
      <c r="O109" s="13"/>
      <c r="P109" s="14">
        <v>0</v>
      </c>
      <c r="Q109" s="13"/>
      <c r="R109" s="13"/>
      <c r="S109" s="15">
        <v>154313</v>
      </c>
    </row>
    <row r="110" spans="1:19" hidden="1" x14ac:dyDescent="0.2">
      <c r="A110" s="13">
        <v>1980251990</v>
      </c>
      <c r="B110" s="13" t="s">
        <v>538</v>
      </c>
      <c r="C110" s="15">
        <v>4641687</v>
      </c>
      <c r="D110" s="13"/>
      <c r="E110" s="13"/>
      <c r="F110" s="13"/>
      <c r="G110" s="13"/>
      <c r="H110" s="13"/>
      <c r="I110" s="13"/>
      <c r="J110" s="13"/>
      <c r="K110" s="15">
        <v>42471</v>
      </c>
      <c r="L110" s="13"/>
      <c r="M110" s="15">
        <v>269644</v>
      </c>
      <c r="N110" s="15">
        <v>97884</v>
      </c>
      <c r="O110" s="15">
        <v>1526026</v>
      </c>
      <c r="P110" s="15">
        <v>1639890</v>
      </c>
      <c r="Q110" s="13"/>
      <c r="R110" s="15">
        <v>596674</v>
      </c>
      <c r="S110" s="15">
        <v>469098</v>
      </c>
    </row>
    <row r="111" spans="1:19" hidden="1" x14ac:dyDescent="0.2">
      <c r="A111" s="13">
        <v>1980251991</v>
      </c>
      <c r="B111" s="13" t="s">
        <v>539</v>
      </c>
      <c r="C111" s="15">
        <v>5847199</v>
      </c>
      <c r="D111" s="13"/>
      <c r="E111" s="13"/>
      <c r="F111" s="13"/>
      <c r="G111" s="13"/>
      <c r="H111" s="13"/>
      <c r="I111" s="13"/>
      <c r="J111" s="13"/>
      <c r="K111" s="15">
        <v>765461</v>
      </c>
      <c r="L111" s="15">
        <v>140533</v>
      </c>
      <c r="M111" s="15">
        <v>98550</v>
      </c>
      <c r="N111" s="15">
        <v>368239</v>
      </c>
      <c r="O111" s="15">
        <v>1811003</v>
      </c>
      <c r="P111" s="15">
        <v>223928</v>
      </c>
      <c r="Q111" s="15">
        <v>236788</v>
      </c>
      <c r="R111" s="15">
        <v>2088849</v>
      </c>
      <c r="S111" s="15">
        <v>113848</v>
      </c>
    </row>
    <row r="112" spans="1:19" hidden="1" x14ac:dyDescent="0.2">
      <c r="A112" s="13">
        <v>1980251992</v>
      </c>
      <c r="B112" s="13" t="s">
        <v>540</v>
      </c>
      <c r="C112" s="15">
        <v>772848</v>
      </c>
      <c r="D112" s="13"/>
      <c r="E112" s="15">
        <v>40850</v>
      </c>
      <c r="F112" s="13"/>
      <c r="G112" s="15">
        <v>40850</v>
      </c>
      <c r="H112" s="13"/>
      <c r="I112" s="15">
        <v>381900</v>
      </c>
      <c r="J112" s="15">
        <v>30590</v>
      </c>
      <c r="K112" s="15">
        <v>30590</v>
      </c>
      <c r="L112" s="15">
        <v>30590</v>
      </c>
      <c r="M112" s="15">
        <v>30590</v>
      </c>
      <c r="N112" s="15">
        <v>30590</v>
      </c>
      <c r="O112" s="15">
        <v>30590</v>
      </c>
      <c r="P112" s="15">
        <v>30590</v>
      </c>
      <c r="Q112" s="15">
        <v>31706</v>
      </c>
      <c r="R112" s="15">
        <v>31706</v>
      </c>
      <c r="S112" s="15">
        <v>31706</v>
      </c>
    </row>
    <row r="113" spans="1:19" hidden="1" x14ac:dyDescent="0.2">
      <c r="A113" s="13">
        <v>1980251993</v>
      </c>
      <c r="B113" s="13" t="s">
        <v>541</v>
      </c>
      <c r="C113" s="15">
        <v>9006</v>
      </c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5">
        <v>9006</v>
      </c>
      <c r="O113" s="13"/>
      <c r="P113" s="14">
        <v>0</v>
      </c>
      <c r="Q113" s="13"/>
      <c r="R113" s="13"/>
      <c r="S113" s="13"/>
    </row>
    <row r="114" spans="1:19" hidden="1" x14ac:dyDescent="0.2">
      <c r="A114" s="13">
        <v>1980251996</v>
      </c>
      <c r="B114" s="13" t="s">
        <v>543</v>
      </c>
      <c r="C114" s="15">
        <v>13541</v>
      </c>
      <c r="D114" s="13"/>
      <c r="E114" s="13"/>
      <c r="F114" s="13"/>
      <c r="G114" s="13"/>
      <c r="H114" s="13"/>
      <c r="I114" s="13"/>
      <c r="J114" s="13"/>
      <c r="K114" s="13"/>
      <c r="L114" s="13"/>
      <c r="M114" s="15">
        <v>4770</v>
      </c>
      <c r="N114" s="15">
        <v>6864</v>
      </c>
      <c r="O114" s="13"/>
      <c r="P114" s="14">
        <v>0</v>
      </c>
      <c r="Q114" s="13"/>
      <c r="R114" s="15">
        <v>1680</v>
      </c>
      <c r="S114" s="14">
        <v>227</v>
      </c>
    </row>
    <row r="115" spans="1:19" hidden="1" x14ac:dyDescent="0.2">
      <c r="A115" s="13">
        <v>1980251997</v>
      </c>
      <c r="B115" s="13" t="s">
        <v>367</v>
      </c>
      <c r="C115" s="15">
        <v>59985</v>
      </c>
      <c r="D115" s="13"/>
      <c r="E115" s="13"/>
      <c r="F115" s="13"/>
      <c r="G115" s="13"/>
      <c r="H115" s="13"/>
      <c r="I115" s="13"/>
      <c r="J115" s="13"/>
      <c r="K115" s="15">
        <v>20000</v>
      </c>
      <c r="L115" s="15">
        <v>28450</v>
      </c>
      <c r="M115" s="13"/>
      <c r="N115" s="13"/>
      <c r="O115" s="15">
        <v>9000</v>
      </c>
      <c r="P115" s="14">
        <v>0</v>
      </c>
      <c r="Q115" s="13"/>
      <c r="R115" s="13"/>
      <c r="S115" s="15">
        <v>2535</v>
      </c>
    </row>
    <row r="116" spans="1:19" hidden="1" x14ac:dyDescent="0.2">
      <c r="A116" s="13">
        <v>1980252105</v>
      </c>
      <c r="B116" s="13" t="s">
        <v>560</v>
      </c>
      <c r="C116" s="15">
        <v>38128</v>
      </c>
      <c r="D116" s="13"/>
      <c r="E116" s="13"/>
      <c r="F116" s="13"/>
      <c r="G116" s="13"/>
      <c r="H116" s="13"/>
      <c r="I116" s="13"/>
      <c r="J116" s="13"/>
      <c r="K116" s="15">
        <v>38128</v>
      </c>
      <c r="L116" s="13"/>
      <c r="M116" s="13"/>
      <c r="N116" s="13"/>
      <c r="O116" s="13"/>
      <c r="P116" s="14">
        <v>0</v>
      </c>
      <c r="Q116" s="13"/>
      <c r="R116" s="13"/>
      <c r="S116" s="13"/>
    </row>
    <row r="117" spans="1:19" hidden="1" x14ac:dyDescent="0.2">
      <c r="A117" s="13">
        <v>1980252111</v>
      </c>
      <c r="B117" s="13" t="s">
        <v>549</v>
      </c>
      <c r="C117" s="14">
        <v>0</v>
      </c>
      <c r="D117" s="13"/>
      <c r="E117" s="13"/>
      <c r="F117" s="13"/>
      <c r="G117" s="13"/>
      <c r="H117" s="14">
        <v>0</v>
      </c>
      <c r="I117" s="13"/>
      <c r="J117" s="13"/>
      <c r="K117" s="13"/>
      <c r="L117" s="13"/>
      <c r="M117" s="13"/>
      <c r="N117" s="13"/>
      <c r="O117" s="13"/>
      <c r="P117" s="14">
        <v>0</v>
      </c>
      <c r="Q117" s="13"/>
      <c r="R117" s="13"/>
      <c r="S117" s="13"/>
    </row>
    <row r="118" spans="1:19" hidden="1" x14ac:dyDescent="0.2">
      <c r="A118" s="13">
        <v>1980252113</v>
      </c>
      <c r="B118" s="13" t="s">
        <v>554</v>
      </c>
      <c r="C118" s="14">
        <v>0</v>
      </c>
      <c r="D118" s="13"/>
      <c r="E118" s="13"/>
      <c r="F118" s="13"/>
      <c r="G118" s="13"/>
      <c r="H118" s="13"/>
      <c r="I118" s="13"/>
      <c r="J118" s="14">
        <v>0</v>
      </c>
      <c r="K118" s="13"/>
      <c r="L118" s="13"/>
      <c r="M118" s="13"/>
      <c r="N118" s="13"/>
      <c r="O118" s="13"/>
      <c r="P118" s="14">
        <v>0</v>
      </c>
      <c r="Q118" s="13"/>
      <c r="R118" s="13"/>
      <c r="S118" s="13"/>
    </row>
    <row r="119" spans="1:19" hidden="1" x14ac:dyDescent="0.2">
      <c r="A119" s="13">
        <v>1980252192</v>
      </c>
      <c r="B119" s="13" t="s">
        <v>575</v>
      </c>
      <c r="C119" s="14">
        <v>0</v>
      </c>
      <c r="D119" s="13"/>
      <c r="E119" s="13"/>
      <c r="F119" s="13"/>
      <c r="G119" s="13"/>
      <c r="H119" s="13"/>
      <c r="I119" s="13"/>
      <c r="J119" s="14">
        <v>0</v>
      </c>
      <c r="K119" s="13"/>
      <c r="L119" s="13"/>
      <c r="M119" s="13"/>
      <c r="N119" s="13"/>
      <c r="O119" s="13"/>
      <c r="P119" s="14">
        <v>0</v>
      </c>
      <c r="Q119" s="13"/>
      <c r="R119" s="13"/>
      <c r="S119" s="13"/>
    </row>
    <row r="120" spans="1:19" hidden="1" x14ac:dyDescent="0.2">
      <c r="A120" s="13">
        <v>1980252202</v>
      </c>
      <c r="B120" s="13" t="s">
        <v>579</v>
      </c>
      <c r="C120" s="15">
        <v>1416357</v>
      </c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5">
        <v>1416357</v>
      </c>
      <c r="R120" s="13"/>
      <c r="S120" s="13"/>
    </row>
    <row r="121" spans="1:19" hidden="1" x14ac:dyDescent="0.2">
      <c r="A121" s="13">
        <v>1980252290</v>
      </c>
      <c r="B121" s="13" t="s">
        <v>585</v>
      </c>
      <c r="C121" s="15">
        <v>13455</v>
      </c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5">
        <v>13455</v>
      </c>
      <c r="R121" s="13"/>
      <c r="S121" s="13"/>
    </row>
    <row r="122" spans="1:19" hidden="1" x14ac:dyDescent="0.2">
      <c r="A122" s="13">
        <v>1980252301</v>
      </c>
      <c r="B122" s="13" t="s">
        <v>214</v>
      </c>
      <c r="C122" s="15">
        <v>251573441</v>
      </c>
      <c r="D122" s="15">
        <v>172396087</v>
      </c>
      <c r="E122" s="15">
        <v>9476445</v>
      </c>
      <c r="F122" s="15">
        <v>-12500000</v>
      </c>
      <c r="G122" s="13"/>
      <c r="H122" s="13"/>
      <c r="I122" s="15">
        <v>-3284400</v>
      </c>
      <c r="J122" s="15">
        <v>20344145</v>
      </c>
      <c r="K122" s="15">
        <v>17059745</v>
      </c>
      <c r="L122" s="15">
        <v>17059745</v>
      </c>
      <c r="M122" s="15">
        <v>12411769</v>
      </c>
      <c r="N122" s="15">
        <v>4931544</v>
      </c>
      <c r="O122" s="13"/>
      <c r="P122" s="15">
        <v>12600751</v>
      </c>
      <c r="Q122" s="15">
        <v>24382600</v>
      </c>
      <c r="R122" s="15">
        <v>-2971828</v>
      </c>
      <c r="S122" s="15">
        <v>-20333162</v>
      </c>
    </row>
    <row r="123" spans="1:19" hidden="1" x14ac:dyDescent="0.2">
      <c r="A123" s="13">
        <v>1980252302</v>
      </c>
      <c r="B123" s="13" t="s">
        <v>215</v>
      </c>
      <c r="C123" s="15">
        <v>3500000</v>
      </c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4">
        <v>0</v>
      </c>
      <c r="R123" s="13"/>
      <c r="S123" s="15">
        <v>3500000</v>
      </c>
    </row>
    <row r="124" spans="1:19" hidden="1" x14ac:dyDescent="0.2">
      <c r="A124" s="13">
        <v>1980252304</v>
      </c>
      <c r="B124" s="13" t="s">
        <v>587</v>
      </c>
      <c r="C124" s="15">
        <v>11213663732</v>
      </c>
      <c r="D124" s="15">
        <v>5489400000</v>
      </c>
      <c r="E124" s="15">
        <v>335000000</v>
      </c>
      <c r="F124" s="15">
        <v>1156869890</v>
      </c>
      <c r="G124" s="15">
        <v>586283981</v>
      </c>
      <c r="H124" s="15">
        <v>828284400</v>
      </c>
      <c r="I124" s="15">
        <v>240036167</v>
      </c>
      <c r="J124" s="15">
        <v>382979550</v>
      </c>
      <c r="K124" s="15">
        <v>3783585</v>
      </c>
      <c r="L124" s="15">
        <v>981000000</v>
      </c>
      <c r="M124" s="15">
        <v>456462000</v>
      </c>
      <c r="N124" s="15">
        <v>10000000</v>
      </c>
      <c r="O124" s="15">
        <v>687916415</v>
      </c>
      <c r="P124" s="15">
        <v>10889883</v>
      </c>
      <c r="Q124" s="13"/>
      <c r="R124" s="13"/>
      <c r="S124" s="15">
        <v>44757861</v>
      </c>
    </row>
    <row r="125" spans="1:19" hidden="1" x14ac:dyDescent="0.2">
      <c r="A125" s="13">
        <v>1980252502</v>
      </c>
      <c r="B125" s="13" t="s">
        <v>335</v>
      </c>
      <c r="C125" s="15">
        <v>10365666</v>
      </c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5">
        <v>10365666</v>
      </c>
      <c r="O125" s="13"/>
      <c r="P125" s="14">
        <v>0</v>
      </c>
      <c r="Q125" s="13"/>
      <c r="R125" s="13"/>
      <c r="S125" s="13"/>
    </row>
    <row r="126" spans="1:19" hidden="1" x14ac:dyDescent="0.2">
      <c r="A126" s="13">
        <v>1980252504</v>
      </c>
      <c r="B126" s="13" t="s">
        <v>337</v>
      </c>
      <c r="C126" s="15">
        <v>631794</v>
      </c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5">
        <v>631794</v>
      </c>
      <c r="O126" s="13"/>
      <c r="P126" s="14">
        <v>0</v>
      </c>
      <c r="Q126" s="13"/>
      <c r="R126" s="13"/>
      <c r="S126" s="13"/>
    </row>
    <row r="127" spans="1:19" hidden="1" x14ac:dyDescent="0.2">
      <c r="A127" s="13">
        <v>1980252505</v>
      </c>
      <c r="B127" s="13" t="s">
        <v>124</v>
      </c>
      <c r="C127" s="15">
        <v>30044816</v>
      </c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5">
        <v>24681048</v>
      </c>
      <c r="O127" s="13"/>
      <c r="P127" s="14">
        <v>0</v>
      </c>
      <c r="Q127" s="13"/>
      <c r="R127" s="15">
        <v>4901768</v>
      </c>
      <c r="S127" s="15">
        <v>462000</v>
      </c>
    </row>
    <row r="128" spans="1:19" hidden="1" x14ac:dyDescent="0.2">
      <c r="A128" s="13">
        <v>1980252508</v>
      </c>
      <c r="B128" s="13" t="s">
        <v>339</v>
      </c>
      <c r="C128" s="15">
        <v>44106</v>
      </c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5">
        <v>44106</v>
      </c>
      <c r="O128" s="13"/>
      <c r="P128" s="14">
        <v>0</v>
      </c>
      <c r="Q128" s="13"/>
      <c r="R128" s="13"/>
      <c r="S128" s="13"/>
    </row>
    <row r="129" spans="1:19" hidden="1" x14ac:dyDescent="0.2">
      <c r="A129" s="13">
        <v>1980252509</v>
      </c>
      <c r="B129" s="13" t="s">
        <v>340</v>
      </c>
      <c r="C129" s="15">
        <v>5756098.0800000001</v>
      </c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5">
        <v>5756098.0800000001</v>
      </c>
      <c r="O129" s="13"/>
      <c r="P129" s="14">
        <v>0</v>
      </c>
      <c r="Q129" s="13"/>
      <c r="R129" s="13"/>
      <c r="S129" s="13"/>
    </row>
    <row r="130" spans="1:19" hidden="1" x14ac:dyDescent="0.2">
      <c r="A130" s="13">
        <v>1980252510</v>
      </c>
      <c r="B130" s="13" t="s">
        <v>341</v>
      </c>
      <c r="C130" s="15">
        <v>679134</v>
      </c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5">
        <v>679134</v>
      </c>
      <c r="O130" s="13"/>
      <c r="P130" s="14">
        <v>0</v>
      </c>
      <c r="Q130" s="13"/>
      <c r="R130" s="13"/>
      <c r="S130" s="13"/>
    </row>
    <row r="131" spans="1:19" hidden="1" x14ac:dyDescent="0.2">
      <c r="A131" s="13">
        <v>1980252511</v>
      </c>
      <c r="B131" s="13" t="s">
        <v>342</v>
      </c>
      <c r="C131" s="15">
        <v>6886095.3399999999</v>
      </c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5">
        <v>1601901.17</v>
      </c>
      <c r="O131" s="13"/>
      <c r="P131" s="14">
        <v>0</v>
      </c>
      <c r="Q131" s="13"/>
      <c r="R131" s="15">
        <v>5284194.17</v>
      </c>
      <c r="S131" s="13"/>
    </row>
    <row r="132" spans="1:19" hidden="1" x14ac:dyDescent="0.2">
      <c r="A132" s="13">
        <v>1980252512</v>
      </c>
      <c r="B132" s="13" t="s">
        <v>343</v>
      </c>
      <c r="C132" s="15">
        <v>8200557.0800000001</v>
      </c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5">
        <v>8200557.0800000001</v>
      </c>
      <c r="O132" s="13"/>
      <c r="P132" s="14">
        <v>0</v>
      </c>
      <c r="Q132" s="13"/>
      <c r="R132" s="13"/>
      <c r="S132" s="13"/>
    </row>
    <row r="133" spans="1:19" hidden="1" x14ac:dyDescent="0.2">
      <c r="A133" s="13">
        <v>1980252518</v>
      </c>
      <c r="B133" s="13" t="s">
        <v>363</v>
      </c>
      <c r="C133" s="15">
        <v>381818</v>
      </c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5">
        <v>200000</v>
      </c>
      <c r="O133" s="13"/>
      <c r="P133" s="14">
        <v>0</v>
      </c>
      <c r="Q133" s="13"/>
      <c r="R133" s="15">
        <v>181818</v>
      </c>
      <c r="S133" s="13"/>
    </row>
    <row r="134" spans="1:19" hidden="1" x14ac:dyDescent="0.2">
      <c r="A134" s="13">
        <v>1980252519</v>
      </c>
      <c r="B134" s="13" t="s">
        <v>347</v>
      </c>
      <c r="C134" s="15">
        <v>69400</v>
      </c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5">
        <v>69400</v>
      </c>
      <c r="S134" s="13"/>
    </row>
    <row r="135" spans="1:19" hidden="1" x14ac:dyDescent="0.2">
      <c r="A135" s="13">
        <v>1980252522</v>
      </c>
      <c r="B135" s="13" t="s">
        <v>349</v>
      </c>
      <c r="C135" s="15">
        <v>2998800</v>
      </c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5">
        <v>2998800</v>
      </c>
      <c r="S135" s="13"/>
    </row>
    <row r="136" spans="1:19" hidden="1" x14ac:dyDescent="0.2">
      <c r="A136" s="13">
        <v>1980252524</v>
      </c>
      <c r="B136" s="13" t="s">
        <v>594</v>
      </c>
      <c r="C136" s="15">
        <v>4460817</v>
      </c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5">
        <v>4460817</v>
      </c>
      <c r="O136" s="13"/>
      <c r="P136" s="14">
        <v>0</v>
      </c>
      <c r="Q136" s="13"/>
      <c r="R136" s="13"/>
      <c r="S136" s="13"/>
    </row>
    <row r="137" spans="1:19" hidden="1" x14ac:dyDescent="0.2">
      <c r="A137" s="13">
        <v>1980252525</v>
      </c>
      <c r="B137" s="13" t="s">
        <v>595</v>
      </c>
      <c r="C137" s="15">
        <v>4254559</v>
      </c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5">
        <v>4254559</v>
      </c>
      <c r="O137" s="13"/>
      <c r="P137" s="14">
        <v>0</v>
      </c>
      <c r="Q137" s="13"/>
      <c r="R137" s="13"/>
      <c r="S137" s="13"/>
    </row>
    <row r="138" spans="1:19" hidden="1" x14ac:dyDescent="0.2">
      <c r="A138" s="13">
        <v>1980252526</v>
      </c>
      <c r="B138" s="13" t="s">
        <v>596</v>
      </c>
      <c r="C138" s="15">
        <v>8519915</v>
      </c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5">
        <v>8519915</v>
      </c>
      <c r="O138" s="13"/>
      <c r="P138" s="14">
        <v>0</v>
      </c>
      <c r="Q138" s="13"/>
      <c r="R138" s="13"/>
      <c r="S138" s="13"/>
    </row>
    <row r="139" spans="1:19" hidden="1" x14ac:dyDescent="0.2">
      <c r="A139" s="13">
        <v>1980252527</v>
      </c>
      <c r="B139" s="13" t="s">
        <v>354</v>
      </c>
      <c r="C139" s="15">
        <v>2850942</v>
      </c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5">
        <v>2850942</v>
      </c>
      <c r="O139" s="13"/>
      <c r="P139" s="14">
        <v>0</v>
      </c>
      <c r="Q139" s="13"/>
      <c r="R139" s="13"/>
      <c r="S139" s="13"/>
    </row>
    <row r="140" spans="1:19" hidden="1" x14ac:dyDescent="0.2">
      <c r="A140" s="13">
        <v>1980252528</v>
      </c>
      <c r="B140" s="13" t="s">
        <v>597</v>
      </c>
      <c r="C140" s="15">
        <v>1425826</v>
      </c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5">
        <v>1425826</v>
      </c>
      <c r="O140" s="13"/>
      <c r="P140" s="14">
        <v>0</v>
      </c>
      <c r="Q140" s="13"/>
      <c r="R140" s="13"/>
      <c r="S140" s="13"/>
    </row>
    <row r="141" spans="1:19" hidden="1" x14ac:dyDescent="0.2">
      <c r="A141" s="13">
        <v>1980252529</v>
      </c>
      <c r="B141" s="13" t="s">
        <v>356</v>
      </c>
      <c r="C141" s="15">
        <v>950550</v>
      </c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5">
        <v>950550</v>
      </c>
      <c r="O141" s="13"/>
      <c r="P141" s="14">
        <v>0</v>
      </c>
      <c r="Q141" s="13"/>
      <c r="R141" s="13"/>
      <c r="S141" s="13"/>
    </row>
    <row r="142" spans="1:19" hidden="1" x14ac:dyDescent="0.2">
      <c r="A142" s="13">
        <v>1980252533</v>
      </c>
      <c r="B142" s="13" t="s">
        <v>361</v>
      </c>
      <c r="C142" s="15">
        <v>97750</v>
      </c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5">
        <v>97750</v>
      </c>
      <c r="O142" s="13"/>
      <c r="P142" s="14">
        <v>0</v>
      </c>
      <c r="Q142" s="13"/>
      <c r="R142" s="13"/>
      <c r="S142" s="13"/>
    </row>
    <row r="143" spans="1:19" hidden="1" x14ac:dyDescent="0.2">
      <c r="A143" s="13">
        <v>1980252535</v>
      </c>
      <c r="B143" s="13" t="s">
        <v>599</v>
      </c>
      <c r="C143" s="15">
        <v>13186</v>
      </c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5">
        <v>13186</v>
      </c>
      <c r="S143" s="13"/>
    </row>
    <row r="144" spans="1:19" hidden="1" x14ac:dyDescent="0.2">
      <c r="A144" s="13">
        <v>1980252539</v>
      </c>
      <c r="B144" s="13" t="s">
        <v>601</v>
      </c>
      <c r="C144" s="15">
        <v>2230457</v>
      </c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5">
        <v>2230457</v>
      </c>
      <c r="O144" s="13"/>
      <c r="P144" s="14">
        <v>0</v>
      </c>
      <c r="Q144" s="13"/>
      <c r="R144" s="13"/>
      <c r="S144" s="13"/>
    </row>
    <row r="145" spans="1:19" hidden="1" x14ac:dyDescent="0.2">
      <c r="A145" s="13">
        <v>2195050101</v>
      </c>
      <c r="B145" s="13" t="s">
        <v>1308</v>
      </c>
      <c r="C145" s="15">
        <v>75697220.019999996</v>
      </c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5">
        <v>86741219.069999993</v>
      </c>
      <c r="S145" s="15">
        <v>-11043999.050000001</v>
      </c>
    </row>
    <row r="146" spans="1:19" hidden="1" x14ac:dyDescent="0.2">
      <c r="A146" s="13">
        <v>2195050120</v>
      </c>
      <c r="B146" s="13" t="s">
        <v>1309</v>
      </c>
      <c r="C146" s="15">
        <v>3002766492.6300001</v>
      </c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5">
        <v>3002766492.6300001</v>
      </c>
      <c r="S146" s="13"/>
    </row>
    <row r="147" spans="1:19" hidden="1" x14ac:dyDescent="0.2">
      <c r="A147" s="13">
        <v>2195950101</v>
      </c>
      <c r="B147" s="13" t="s">
        <v>1306</v>
      </c>
      <c r="C147" s="15">
        <v>3670000000</v>
      </c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5">
        <v>3670000000</v>
      </c>
      <c r="P147" s="15">
        <v>43006918</v>
      </c>
      <c r="Q147" s="15">
        <v>15359581</v>
      </c>
      <c r="R147" s="15">
        <v>-58366499</v>
      </c>
      <c r="S147" s="13"/>
    </row>
    <row r="148" spans="1:19" hidden="1" x14ac:dyDescent="0.2">
      <c r="A148" s="13">
        <v>2199950120</v>
      </c>
      <c r="B148" s="13" t="s">
        <v>1310</v>
      </c>
      <c r="C148" s="14">
        <v>0</v>
      </c>
      <c r="D148" s="15">
        <v>821584400</v>
      </c>
      <c r="E148" s="15">
        <v>-635805328</v>
      </c>
      <c r="F148" s="14">
        <v>0</v>
      </c>
      <c r="G148" s="15">
        <v>269805328</v>
      </c>
      <c r="H148" s="15">
        <v>4727428</v>
      </c>
      <c r="I148" s="13"/>
      <c r="J148" s="15">
        <v>-200794094.66</v>
      </c>
      <c r="K148" s="13"/>
      <c r="L148" s="13"/>
      <c r="M148" s="13"/>
      <c r="N148" s="13"/>
      <c r="O148" s="13"/>
      <c r="P148" s="15">
        <v>-5933333.3399999999</v>
      </c>
      <c r="Q148" s="13"/>
      <c r="R148" s="15">
        <v>-253584400</v>
      </c>
      <c r="S148" s="13"/>
    </row>
    <row r="149" spans="1:19" hidden="1" x14ac:dyDescent="0.2">
      <c r="A149" s="13">
        <v>2205010101</v>
      </c>
      <c r="B149" s="13" t="s">
        <v>691</v>
      </c>
      <c r="C149" s="15">
        <v>9776592</v>
      </c>
      <c r="D149" s="15">
        <v>546846557</v>
      </c>
      <c r="E149" s="15">
        <v>-519396345</v>
      </c>
      <c r="F149" s="15">
        <v>73003669</v>
      </c>
      <c r="G149" s="15">
        <v>414378648.13</v>
      </c>
      <c r="H149" s="15">
        <v>-328137385</v>
      </c>
      <c r="I149" s="15">
        <v>49408886.869999997</v>
      </c>
      <c r="J149" s="15">
        <v>20504587</v>
      </c>
      <c r="K149" s="15">
        <v>-79437140</v>
      </c>
      <c r="L149" s="15">
        <v>-23035820</v>
      </c>
      <c r="M149" s="15">
        <v>-152249066</v>
      </c>
      <c r="N149" s="15">
        <v>12000000</v>
      </c>
      <c r="O149" s="15">
        <v>-12000000</v>
      </c>
      <c r="P149" s="15">
        <v>5726500</v>
      </c>
      <c r="Q149" s="15">
        <v>-5726500</v>
      </c>
      <c r="R149" s="15">
        <v>6390000</v>
      </c>
      <c r="S149" s="15">
        <v>1500000</v>
      </c>
    </row>
    <row r="150" spans="1:19" hidden="1" x14ac:dyDescent="0.2">
      <c r="A150" s="13">
        <v>2305950101</v>
      </c>
      <c r="B150" s="13" t="s">
        <v>94</v>
      </c>
      <c r="C150" s="15">
        <v>34210553.009999998</v>
      </c>
      <c r="D150" s="13"/>
      <c r="E150" s="15">
        <v>523595062</v>
      </c>
      <c r="F150" s="15">
        <v>113452074</v>
      </c>
      <c r="G150" s="15">
        <v>75957134</v>
      </c>
      <c r="H150" s="15">
        <v>31533853</v>
      </c>
      <c r="I150" s="15">
        <v>72530901</v>
      </c>
      <c r="J150" s="15">
        <v>42554</v>
      </c>
      <c r="K150" s="13"/>
      <c r="L150" s="15">
        <v>-19771382</v>
      </c>
      <c r="M150" s="13"/>
      <c r="N150" s="13"/>
      <c r="O150" s="13"/>
      <c r="P150" s="15">
        <v>-796410518</v>
      </c>
      <c r="Q150" s="15">
        <v>-929678</v>
      </c>
      <c r="R150" s="15">
        <v>34210553.009999998</v>
      </c>
      <c r="S150" s="13"/>
    </row>
    <row r="151" spans="1:19" hidden="1" x14ac:dyDescent="0.2">
      <c r="A151" s="13">
        <v>2305950106</v>
      </c>
      <c r="B151" s="13" t="s">
        <v>98</v>
      </c>
      <c r="C151" s="14">
        <v>0</v>
      </c>
      <c r="D151" s="13"/>
      <c r="E151" s="15">
        <v>827109353</v>
      </c>
      <c r="F151" s="15">
        <v>1069614128</v>
      </c>
      <c r="G151" s="15">
        <v>297216268</v>
      </c>
      <c r="H151" s="15">
        <v>1113875720</v>
      </c>
      <c r="I151" s="15">
        <v>177675051</v>
      </c>
      <c r="J151" s="15">
        <v>390166950</v>
      </c>
      <c r="K151" s="13"/>
      <c r="L151" s="13"/>
      <c r="M151" s="13"/>
      <c r="N151" s="13"/>
      <c r="O151" s="13"/>
      <c r="P151" s="15">
        <v>-3875657470</v>
      </c>
      <c r="Q151" s="13"/>
      <c r="R151" s="13"/>
      <c r="S151" s="13"/>
    </row>
    <row r="152" spans="1:19" hidden="1" x14ac:dyDescent="0.2">
      <c r="A152" s="13">
        <v>2305950107</v>
      </c>
      <c r="B152" s="13" t="s">
        <v>697</v>
      </c>
      <c r="C152" s="14">
        <v>0</v>
      </c>
      <c r="D152" s="13"/>
      <c r="E152" s="13"/>
      <c r="F152" s="13"/>
      <c r="G152" s="13"/>
      <c r="H152" s="13"/>
      <c r="I152" s="15">
        <v>521506</v>
      </c>
      <c r="J152" s="15">
        <v>75804516</v>
      </c>
      <c r="K152" s="13"/>
      <c r="L152" s="13"/>
      <c r="M152" s="13"/>
      <c r="N152" s="13"/>
      <c r="O152" s="13"/>
      <c r="P152" s="15">
        <v>-76326022</v>
      </c>
      <c r="Q152" s="13"/>
      <c r="R152" s="13"/>
      <c r="S152" s="13"/>
    </row>
    <row r="153" spans="1:19" hidden="1" x14ac:dyDescent="0.2">
      <c r="A153" s="13">
        <v>2335050101</v>
      </c>
      <c r="B153" s="13" t="s">
        <v>701</v>
      </c>
      <c r="C153" s="15">
        <v>633000</v>
      </c>
      <c r="D153" s="13"/>
      <c r="E153" s="13"/>
      <c r="F153" s="13"/>
      <c r="G153" s="13"/>
      <c r="H153" s="13"/>
      <c r="I153" s="13"/>
      <c r="J153" s="13"/>
      <c r="K153" s="14">
        <v>0</v>
      </c>
      <c r="L153" s="15">
        <v>4000000</v>
      </c>
      <c r="M153" s="14">
        <v>0</v>
      </c>
      <c r="N153" s="14">
        <v>0</v>
      </c>
      <c r="O153" s="14">
        <v>0</v>
      </c>
      <c r="P153" s="15">
        <v>11289995</v>
      </c>
      <c r="Q153" s="14">
        <v>0</v>
      </c>
      <c r="R153" s="15">
        <v>-14656995</v>
      </c>
      <c r="S153" s="14">
        <v>0</v>
      </c>
    </row>
    <row r="154" spans="1:19" hidden="1" x14ac:dyDescent="0.2">
      <c r="A154" s="13">
        <v>2335100101</v>
      </c>
      <c r="B154" s="13" t="s">
        <v>469</v>
      </c>
      <c r="C154" s="14">
        <v>0</v>
      </c>
      <c r="D154" s="13"/>
      <c r="E154" s="13"/>
      <c r="F154" s="13"/>
      <c r="G154" s="13"/>
      <c r="H154" s="13"/>
      <c r="I154" s="13"/>
      <c r="J154" s="13"/>
      <c r="K154" s="15">
        <v>32545285</v>
      </c>
      <c r="L154" s="15">
        <v>-32545285</v>
      </c>
      <c r="M154" s="13"/>
      <c r="N154" s="14">
        <v>0</v>
      </c>
      <c r="O154" s="13"/>
      <c r="P154" s="14">
        <v>0</v>
      </c>
      <c r="Q154" s="13"/>
      <c r="R154" s="13"/>
      <c r="S154" s="13"/>
    </row>
    <row r="155" spans="1:19" hidden="1" x14ac:dyDescent="0.2">
      <c r="A155" s="13">
        <v>2335200101</v>
      </c>
      <c r="B155" s="13" t="s">
        <v>705</v>
      </c>
      <c r="C155" s="14">
        <v>0</v>
      </c>
      <c r="D155" s="13"/>
      <c r="E155" s="13"/>
      <c r="F155" s="13"/>
      <c r="G155" s="13"/>
      <c r="H155" s="13"/>
      <c r="I155" s="13"/>
      <c r="J155" s="13"/>
      <c r="K155" s="14">
        <v>0</v>
      </c>
      <c r="L155" s="15">
        <v>6135540</v>
      </c>
      <c r="M155" s="15">
        <v>-4741023</v>
      </c>
      <c r="N155" s="15">
        <v>445000</v>
      </c>
      <c r="O155" s="15">
        <v>-1839517</v>
      </c>
      <c r="P155" s="15">
        <v>1859356</v>
      </c>
      <c r="Q155" s="15">
        <v>-1859356</v>
      </c>
      <c r="R155" s="14">
        <v>0</v>
      </c>
      <c r="S155" s="14">
        <v>0</v>
      </c>
    </row>
    <row r="156" spans="1:19" hidden="1" x14ac:dyDescent="0.2">
      <c r="A156" s="13">
        <v>2335250101</v>
      </c>
      <c r="B156" s="13" t="s">
        <v>707</v>
      </c>
      <c r="C156" s="15">
        <v>2400050</v>
      </c>
      <c r="D156" s="13"/>
      <c r="E156" s="13"/>
      <c r="F156" s="13"/>
      <c r="G156" s="13"/>
      <c r="H156" s="13"/>
      <c r="I156" s="13"/>
      <c r="J156" s="13"/>
      <c r="K156" s="15">
        <v>903624</v>
      </c>
      <c r="L156" s="15">
        <v>-62630</v>
      </c>
      <c r="M156" s="15">
        <v>-840994</v>
      </c>
      <c r="N156" s="15">
        <v>499520</v>
      </c>
      <c r="O156" s="15">
        <v>-499520</v>
      </c>
      <c r="P156" s="13"/>
      <c r="Q156" s="15">
        <v>891894</v>
      </c>
      <c r="R156" s="15">
        <v>1508156</v>
      </c>
      <c r="S156" s="13"/>
    </row>
    <row r="157" spans="1:19" hidden="1" x14ac:dyDescent="0.2">
      <c r="A157" s="13">
        <v>2335350101</v>
      </c>
      <c r="B157" s="13" t="s">
        <v>709</v>
      </c>
      <c r="C157" s="15">
        <v>13881970</v>
      </c>
      <c r="D157" s="13"/>
      <c r="E157" s="13"/>
      <c r="F157" s="13"/>
      <c r="G157" s="13"/>
      <c r="H157" s="13"/>
      <c r="I157" s="13"/>
      <c r="J157" s="13"/>
      <c r="K157" s="13"/>
      <c r="L157" s="13"/>
      <c r="M157" s="14">
        <v>0</v>
      </c>
      <c r="N157" s="15">
        <v>11692523</v>
      </c>
      <c r="O157" s="15">
        <v>1497493</v>
      </c>
      <c r="P157" s="15">
        <v>-403006</v>
      </c>
      <c r="Q157" s="15">
        <v>-12787010</v>
      </c>
      <c r="R157" s="15">
        <v>2684610</v>
      </c>
      <c r="S157" s="15">
        <v>11197360</v>
      </c>
    </row>
    <row r="158" spans="1:19" hidden="1" x14ac:dyDescent="0.2">
      <c r="A158" s="13">
        <v>2335400101</v>
      </c>
      <c r="B158" s="13" t="s">
        <v>711</v>
      </c>
      <c r="C158" s="15">
        <v>1383914</v>
      </c>
      <c r="D158" s="13"/>
      <c r="E158" s="13"/>
      <c r="F158" s="13"/>
      <c r="G158" s="13"/>
      <c r="H158" s="13"/>
      <c r="I158" s="13"/>
      <c r="J158" s="13"/>
      <c r="K158" s="15">
        <v>1186937</v>
      </c>
      <c r="L158" s="15">
        <v>-1771</v>
      </c>
      <c r="M158" s="14">
        <v>0</v>
      </c>
      <c r="N158" s="15">
        <v>1449</v>
      </c>
      <c r="O158" s="15">
        <v>-1449</v>
      </c>
      <c r="P158" s="15">
        <v>999360</v>
      </c>
      <c r="Q158" s="15">
        <v>6759</v>
      </c>
      <c r="R158" s="15">
        <v>-807371</v>
      </c>
      <c r="S158" s="14">
        <v>0</v>
      </c>
    </row>
    <row r="159" spans="1:19" hidden="1" x14ac:dyDescent="0.2">
      <c r="A159" s="13">
        <v>2335450101</v>
      </c>
      <c r="B159" s="13" t="s">
        <v>712</v>
      </c>
      <c r="C159" s="14">
        <v>0</v>
      </c>
      <c r="D159" s="13"/>
      <c r="E159" s="13"/>
      <c r="F159" s="13"/>
      <c r="G159" s="13"/>
      <c r="H159" s="13"/>
      <c r="I159" s="13"/>
      <c r="J159" s="13"/>
      <c r="K159" s="13"/>
      <c r="L159" s="15">
        <v>2858856</v>
      </c>
      <c r="M159" s="15">
        <v>3823914</v>
      </c>
      <c r="N159" s="15">
        <v>-6682770</v>
      </c>
      <c r="O159" s="15">
        <v>1171648</v>
      </c>
      <c r="P159" s="15">
        <v>-1171648</v>
      </c>
      <c r="Q159" s="13"/>
      <c r="R159" s="15">
        <v>1522818</v>
      </c>
      <c r="S159" s="15">
        <v>-1522818</v>
      </c>
    </row>
    <row r="160" spans="1:19" hidden="1" x14ac:dyDescent="0.2">
      <c r="A160" s="13">
        <v>2335500101</v>
      </c>
      <c r="B160" s="13" t="s">
        <v>73</v>
      </c>
      <c r="C160" s="14">
        <v>0</v>
      </c>
      <c r="D160" s="13"/>
      <c r="E160" s="13"/>
      <c r="F160" s="13"/>
      <c r="G160" s="13"/>
      <c r="H160" s="13"/>
      <c r="I160" s="13"/>
      <c r="J160" s="13"/>
      <c r="K160" s="15">
        <v>291010</v>
      </c>
      <c r="L160" s="15">
        <v>-291010</v>
      </c>
      <c r="M160" s="13"/>
      <c r="N160" s="14">
        <v>0</v>
      </c>
      <c r="O160" s="15">
        <v>58073</v>
      </c>
      <c r="P160" s="15">
        <v>-58073</v>
      </c>
      <c r="Q160" s="15">
        <v>538945</v>
      </c>
      <c r="R160" s="15">
        <v>-538945</v>
      </c>
      <c r="S160" s="13"/>
    </row>
    <row r="161" spans="1:19" hidden="1" x14ac:dyDescent="0.2">
      <c r="A161" s="13">
        <v>2335650101</v>
      </c>
      <c r="B161" s="13" t="s">
        <v>717</v>
      </c>
      <c r="C161" s="15">
        <v>51967</v>
      </c>
      <c r="D161" s="13"/>
      <c r="E161" s="13"/>
      <c r="F161" s="13"/>
      <c r="G161" s="13"/>
      <c r="H161" s="13"/>
      <c r="I161" s="13"/>
      <c r="J161" s="13"/>
      <c r="K161" s="13"/>
      <c r="L161" s="15">
        <v>269750</v>
      </c>
      <c r="M161" s="15">
        <v>-269750</v>
      </c>
      <c r="N161" s="13"/>
      <c r="O161" s="13"/>
      <c r="P161" s="13"/>
      <c r="Q161" s="13"/>
      <c r="R161" s="13"/>
      <c r="S161" s="15">
        <v>51967</v>
      </c>
    </row>
    <row r="162" spans="1:19" hidden="1" x14ac:dyDescent="0.2">
      <c r="A162" s="13">
        <v>2335750101</v>
      </c>
      <c r="B162" s="13" t="s">
        <v>718</v>
      </c>
      <c r="C162" s="14">
        <v>0</v>
      </c>
      <c r="D162" s="13"/>
      <c r="E162" s="13"/>
      <c r="F162" s="13"/>
      <c r="G162" s="13"/>
      <c r="H162" s="13"/>
      <c r="I162" s="13"/>
      <c r="J162" s="13"/>
      <c r="K162" s="14">
        <v>0</v>
      </c>
      <c r="L162" s="14">
        <v>0</v>
      </c>
      <c r="M162" s="13"/>
      <c r="N162" s="13"/>
      <c r="O162" s="13"/>
      <c r="P162" s="13"/>
      <c r="Q162" s="14">
        <v>0</v>
      </c>
      <c r="R162" s="13"/>
      <c r="S162" s="13"/>
    </row>
    <row r="163" spans="1:19" hidden="1" x14ac:dyDescent="0.2">
      <c r="A163" s="13">
        <v>2335800101</v>
      </c>
      <c r="B163" s="13" t="s">
        <v>719</v>
      </c>
      <c r="C163" s="15">
        <v>147523989</v>
      </c>
      <c r="D163" s="13"/>
      <c r="E163" s="13"/>
      <c r="F163" s="13"/>
      <c r="G163" s="13"/>
      <c r="H163" s="13"/>
      <c r="I163" s="13"/>
      <c r="J163" s="13"/>
      <c r="K163" s="13"/>
      <c r="L163" s="13"/>
      <c r="M163" s="14">
        <v>0</v>
      </c>
      <c r="N163" s="15">
        <v>78522363</v>
      </c>
      <c r="O163" s="15">
        <v>-78522363</v>
      </c>
      <c r="P163" s="15">
        <v>338898483</v>
      </c>
      <c r="Q163" s="15">
        <v>-338898483</v>
      </c>
      <c r="R163" s="15">
        <v>163529701</v>
      </c>
      <c r="S163" s="15">
        <v>-16005712</v>
      </c>
    </row>
    <row r="164" spans="1:19" hidden="1" x14ac:dyDescent="0.2">
      <c r="A164" s="13">
        <v>2335950101</v>
      </c>
      <c r="B164" s="13" t="s">
        <v>720</v>
      </c>
      <c r="C164" s="14">
        <v>0</v>
      </c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5">
        <v>1500000</v>
      </c>
      <c r="R164" s="15">
        <v>-1500000</v>
      </c>
      <c r="S164" s="13"/>
    </row>
    <row r="165" spans="1:19" hidden="1" x14ac:dyDescent="0.2">
      <c r="A165" s="13">
        <v>2335950103</v>
      </c>
      <c r="B165" s="13" t="s">
        <v>722</v>
      </c>
      <c r="C165" s="14">
        <v>0</v>
      </c>
      <c r="D165" s="13"/>
      <c r="E165" s="13"/>
      <c r="F165" s="13"/>
      <c r="G165" s="13"/>
      <c r="H165" s="13"/>
      <c r="I165" s="13"/>
      <c r="J165" s="13"/>
      <c r="K165" s="13"/>
      <c r="L165" s="15">
        <v>19893600</v>
      </c>
      <c r="M165" s="15">
        <v>-19893600</v>
      </c>
      <c r="N165" s="13"/>
      <c r="O165" s="14">
        <v>0</v>
      </c>
      <c r="P165" s="13"/>
      <c r="Q165" s="13"/>
      <c r="R165" s="13"/>
      <c r="S165" s="13"/>
    </row>
    <row r="166" spans="1:19" hidden="1" x14ac:dyDescent="0.2">
      <c r="A166" s="13">
        <v>2335950105</v>
      </c>
      <c r="B166" s="13" t="s">
        <v>467</v>
      </c>
      <c r="C166" s="15">
        <v>23088059</v>
      </c>
      <c r="D166" s="13"/>
      <c r="E166" s="13"/>
      <c r="F166" s="13"/>
      <c r="G166" s="13"/>
      <c r="H166" s="13"/>
      <c r="I166" s="13"/>
      <c r="J166" s="13"/>
      <c r="K166" s="15">
        <v>22497363</v>
      </c>
      <c r="L166" s="15">
        <v>-9032903</v>
      </c>
      <c r="M166" s="15">
        <v>6168267</v>
      </c>
      <c r="N166" s="15">
        <v>-6872152</v>
      </c>
      <c r="O166" s="15">
        <v>-9816160</v>
      </c>
      <c r="P166" s="15">
        <v>11408358</v>
      </c>
      <c r="Q166" s="15">
        <v>-5016547</v>
      </c>
      <c r="R166" s="15">
        <v>4766217</v>
      </c>
      <c r="S166" s="15">
        <v>8985616</v>
      </c>
    </row>
    <row r="167" spans="1:19" hidden="1" x14ac:dyDescent="0.2">
      <c r="A167" s="13">
        <v>2335950106</v>
      </c>
      <c r="B167" s="13" t="s">
        <v>723</v>
      </c>
      <c r="C167" s="14">
        <v>0</v>
      </c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4">
        <v>0</v>
      </c>
      <c r="P167" s="13"/>
      <c r="Q167" s="13"/>
      <c r="R167" s="13"/>
      <c r="S167" s="13"/>
    </row>
    <row r="168" spans="1:19" hidden="1" x14ac:dyDescent="0.2">
      <c r="A168" s="13">
        <v>2335950195</v>
      </c>
      <c r="B168" s="13" t="s">
        <v>167</v>
      </c>
      <c r="C168" s="15">
        <v>412044003</v>
      </c>
      <c r="D168" s="15">
        <v>35825465</v>
      </c>
      <c r="E168" s="13"/>
      <c r="F168" s="13"/>
      <c r="G168" s="13"/>
      <c r="H168" s="13"/>
      <c r="I168" s="13"/>
      <c r="J168" s="13"/>
      <c r="K168" s="15">
        <v>5434096</v>
      </c>
      <c r="L168" s="15">
        <v>5971683</v>
      </c>
      <c r="M168" s="15">
        <v>-7886335</v>
      </c>
      <c r="N168" s="15">
        <v>-546713</v>
      </c>
      <c r="O168" s="15">
        <v>18480689</v>
      </c>
      <c r="P168" s="15">
        <v>-5305703</v>
      </c>
      <c r="Q168" s="15">
        <v>-11797405</v>
      </c>
      <c r="R168" s="15">
        <v>380228758</v>
      </c>
      <c r="S168" s="15">
        <v>-8360532</v>
      </c>
    </row>
    <row r="169" spans="1:19" hidden="1" x14ac:dyDescent="0.2">
      <c r="A169" s="13">
        <v>2355100101</v>
      </c>
      <c r="B169" s="13" t="s">
        <v>101</v>
      </c>
      <c r="C169" s="14">
        <v>0</v>
      </c>
      <c r="D169" s="15">
        <v>433333333.33999997</v>
      </c>
      <c r="E169" s="13"/>
      <c r="F169" s="13"/>
      <c r="G169" s="13"/>
      <c r="H169" s="13"/>
      <c r="I169" s="13"/>
      <c r="J169" s="15">
        <v>-113333333.34</v>
      </c>
      <c r="K169" s="13"/>
      <c r="L169" s="13"/>
      <c r="M169" s="13"/>
      <c r="N169" s="13"/>
      <c r="O169" s="13"/>
      <c r="P169" s="15">
        <v>-320000000</v>
      </c>
      <c r="Q169" s="13"/>
      <c r="R169" s="13"/>
      <c r="S169" s="13"/>
    </row>
    <row r="170" spans="1:19" hidden="1" x14ac:dyDescent="0.2">
      <c r="A170" s="13">
        <v>2365050101</v>
      </c>
      <c r="B170" s="13" t="s">
        <v>737</v>
      </c>
      <c r="C170" s="14">
        <v>0</v>
      </c>
      <c r="D170" s="13"/>
      <c r="E170" s="13"/>
      <c r="F170" s="15">
        <v>100000</v>
      </c>
      <c r="G170" s="15">
        <v>-100000</v>
      </c>
      <c r="H170" s="13"/>
      <c r="I170" s="13"/>
      <c r="J170" s="13"/>
      <c r="K170" s="13"/>
      <c r="L170" s="13"/>
      <c r="M170" s="13"/>
      <c r="N170" s="13"/>
      <c r="O170" s="13"/>
      <c r="P170" s="14">
        <v>0</v>
      </c>
      <c r="Q170" s="13"/>
      <c r="R170" s="13"/>
      <c r="S170" s="13"/>
    </row>
    <row r="171" spans="1:19" hidden="1" x14ac:dyDescent="0.2">
      <c r="A171" s="13">
        <v>2365150101</v>
      </c>
      <c r="B171" s="13" t="s">
        <v>740</v>
      </c>
      <c r="C171" s="14">
        <v>0</v>
      </c>
      <c r="D171" s="13"/>
      <c r="E171" s="15">
        <v>234373</v>
      </c>
      <c r="F171" s="15">
        <v>-234373</v>
      </c>
      <c r="G171" s="13"/>
      <c r="H171" s="13"/>
      <c r="I171" s="13"/>
      <c r="J171" s="13"/>
      <c r="K171" s="13"/>
      <c r="L171" s="13"/>
      <c r="M171" s="13"/>
      <c r="N171" s="14">
        <v>0</v>
      </c>
      <c r="O171" s="13"/>
      <c r="P171" s="14">
        <v>0</v>
      </c>
      <c r="Q171" s="13"/>
      <c r="R171" s="14">
        <v>0</v>
      </c>
      <c r="S171" s="13"/>
    </row>
    <row r="172" spans="1:19" hidden="1" x14ac:dyDescent="0.2">
      <c r="A172" s="13">
        <v>2365150102</v>
      </c>
      <c r="B172" s="13" t="s">
        <v>741</v>
      </c>
      <c r="C172" s="15">
        <v>12304</v>
      </c>
      <c r="D172" s="13"/>
      <c r="E172" s="15">
        <v>396055</v>
      </c>
      <c r="F172" s="15">
        <v>2765848</v>
      </c>
      <c r="G172" s="15">
        <v>-1532472.13</v>
      </c>
      <c r="H172" s="15">
        <v>1117064.1299999999</v>
      </c>
      <c r="I172" s="15">
        <v>-2819186</v>
      </c>
      <c r="J172" s="15">
        <v>1373976</v>
      </c>
      <c r="K172" s="15">
        <v>-890587</v>
      </c>
      <c r="L172" s="15">
        <v>-327494</v>
      </c>
      <c r="M172" s="15">
        <v>-83205</v>
      </c>
      <c r="N172" s="14">
        <v>0</v>
      </c>
      <c r="O172" s="14">
        <v>0</v>
      </c>
      <c r="P172" s="14">
        <v>1</v>
      </c>
      <c r="Q172" s="14">
        <v>0</v>
      </c>
      <c r="R172" s="15">
        <v>12304</v>
      </c>
      <c r="S172" s="14">
        <v>0</v>
      </c>
    </row>
    <row r="173" spans="1:19" hidden="1" x14ac:dyDescent="0.2">
      <c r="A173" s="13">
        <v>2365200101</v>
      </c>
      <c r="B173" s="13" t="s">
        <v>743</v>
      </c>
      <c r="C173" s="14">
        <v>0</v>
      </c>
      <c r="D173" s="13"/>
      <c r="E173" s="13"/>
      <c r="F173" s="13"/>
      <c r="G173" s="13"/>
      <c r="H173" s="13"/>
      <c r="I173" s="13"/>
      <c r="J173" s="13"/>
      <c r="K173" s="13"/>
      <c r="L173" s="15">
        <v>500000</v>
      </c>
      <c r="M173" s="15">
        <v>-500000</v>
      </c>
      <c r="N173" s="13"/>
      <c r="O173" s="13"/>
      <c r="P173" s="14">
        <v>0</v>
      </c>
      <c r="Q173" s="13"/>
      <c r="R173" s="13"/>
      <c r="S173" s="13"/>
    </row>
    <row r="174" spans="1:19" hidden="1" x14ac:dyDescent="0.2">
      <c r="A174" s="13">
        <v>2365200102</v>
      </c>
      <c r="B174" s="13" t="s">
        <v>744</v>
      </c>
      <c r="C174" s="14">
        <v>0</v>
      </c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4">
        <v>0</v>
      </c>
      <c r="O174" s="14">
        <v>0</v>
      </c>
      <c r="P174" s="14">
        <v>0</v>
      </c>
      <c r="Q174" s="14">
        <v>0</v>
      </c>
      <c r="R174" s="14">
        <v>0</v>
      </c>
      <c r="S174" s="14">
        <v>0</v>
      </c>
    </row>
    <row r="175" spans="1:19" hidden="1" x14ac:dyDescent="0.2">
      <c r="A175" s="13">
        <v>2365250101</v>
      </c>
      <c r="B175" s="13" t="s">
        <v>746</v>
      </c>
      <c r="C175" s="14">
        <v>0</v>
      </c>
      <c r="D175" s="13"/>
      <c r="E175" s="15">
        <v>63360</v>
      </c>
      <c r="F175" s="15">
        <v>-47120</v>
      </c>
      <c r="G175" s="15">
        <v>62720</v>
      </c>
      <c r="H175" s="15">
        <v>2260</v>
      </c>
      <c r="I175" s="15">
        <v>-94936</v>
      </c>
      <c r="J175" s="15">
        <v>128936</v>
      </c>
      <c r="K175" s="15">
        <v>-115220</v>
      </c>
      <c r="L175" s="15">
        <v>36116</v>
      </c>
      <c r="M175" s="15">
        <v>-36116</v>
      </c>
      <c r="N175" s="14">
        <v>0</v>
      </c>
      <c r="O175" s="14">
        <v>0</v>
      </c>
      <c r="P175" s="14">
        <v>0</v>
      </c>
      <c r="Q175" s="14">
        <v>0</v>
      </c>
      <c r="R175" s="14">
        <v>0</v>
      </c>
      <c r="S175" s="14">
        <v>0</v>
      </c>
    </row>
    <row r="176" spans="1:19" hidden="1" x14ac:dyDescent="0.2">
      <c r="A176" s="13">
        <v>2365250102</v>
      </c>
      <c r="B176" s="13" t="s">
        <v>747</v>
      </c>
      <c r="C176" s="14">
        <v>0</v>
      </c>
      <c r="D176" s="13"/>
      <c r="E176" s="13"/>
      <c r="F176" s="13"/>
      <c r="G176" s="13"/>
      <c r="H176" s="13"/>
      <c r="I176" s="13"/>
      <c r="J176" s="13"/>
      <c r="K176" s="15">
        <v>-46200</v>
      </c>
      <c r="L176" s="13"/>
      <c r="M176" s="15">
        <v>46200</v>
      </c>
      <c r="N176" s="13"/>
      <c r="O176" s="13"/>
      <c r="P176" s="14">
        <v>0</v>
      </c>
      <c r="Q176" s="13"/>
      <c r="R176" s="13"/>
      <c r="S176" s="14">
        <v>0</v>
      </c>
    </row>
    <row r="177" spans="1:19" hidden="1" x14ac:dyDescent="0.2">
      <c r="A177" s="13">
        <v>2365250103</v>
      </c>
      <c r="B177" s="13" t="s">
        <v>748</v>
      </c>
      <c r="C177" s="14">
        <v>0</v>
      </c>
      <c r="D177" s="13"/>
      <c r="E177" s="13"/>
      <c r="F177" s="13"/>
      <c r="G177" s="13"/>
      <c r="H177" s="13"/>
      <c r="I177" s="13"/>
      <c r="J177" s="15">
        <v>46200</v>
      </c>
      <c r="K177" s="13"/>
      <c r="L177" s="15">
        <v>81192</v>
      </c>
      <c r="M177" s="15">
        <v>-127392</v>
      </c>
      <c r="N177" s="13"/>
      <c r="O177" s="14">
        <v>0</v>
      </c>
      <c r="P177" s="14">
        <v>0</v>
      </c>
      <c r="Q177" s="13"/>
      <c r="R177" s="14">
        <v>0</v>
      </c>
      <c r="S177" s="13"/>
    </row>
    <row r="178" spans="1:19" hidden="1" x14ac:dyDescent="0.2">
      <c r="A178" s="13">
        <v>2365300101</v>
      </c>
      <c r="B178" s="13" t="s">
        <v>756</v>
      </c>
      <c r="C178" s="14">
        <v>0</v>
      </c>
      <c r="D178" s="13"/>
      <c r="E178" s="13"/>
      <c r="F178" s="13"/>
      <c r="G178" s="13"/>
      <c r="H178" s="15">
        <v>84405</v>
      </c>
      <c r="I178" s="15">
        <v>-4005</v>
      </c>
      <c r="J178" s="15">
        <v>-26936</v>
      </c>
      <c r="K178" s="14">
        <v>0</v>
      </c>
      <c r="L178" s="14">
        <v>0</v>
      </c>
      <c r="M178" s="15">
        <v>-53464</v>
      </c>
      <c r="N178" s="14">
        <v>0</v>
      </c>
      <c r="O178" s="14">
        <v>0</v>
      </c>
      <c r="P178" s="14">
        <v>0</v>
      </c>
      <c r="Q178" s="14">
        <v>0</v>
      </c>
      <c r="R178" s="13"/>
      <c r="S178" s="14">
        <v>0</v>
      </c>
    </row>
    <row r="179" spans="1:19" hidden="1" x14ac:dyDescent="0.2">
      <c r="A179" s="13">
        <v>2365300102</v>
      </c>
      <c r="B179" s="13" t="s">
        <v>757</v>
      </c>
      <c r="C179" s="14">
        <v>0</v>
      </c>
      <c r="D179" s="13"/>
      <c r="E179" s="13"/>
      <c r="F179" s="13"/>
      <c r="G179" s="13"/>
      <c r="H179" s="15">
        <v>36267</v>
      </c>
      <c r="I179" s="15">
        <v>-36267</v>
      </c>
      <c r="J179" s="13"/>
      <c r="K179" s="13"/>
      <c r="L179" s="13"/>
      <c r="M179" s="13"/>
      <c r="N179" s="13"/>
      <c r="O179" s="13"/>
      <c r="P179" s="14">
        <v>0</v>
      </c>
      <c r="Q179" s="13"/>
      <c r="R179" s="13"/>
      <c r="S179" s="13"/>
    </row>
    <row r="180" spans="1:19" hidden="1" x14ac:dyDescent="0.2">
      <c r="A180" s="13">
        <v>2365350101</v>
      </c>
      <c r="B180" s="13" t="s">
        <v>133</v>
      </c>
      <c r="C180" s="14">
        <v>0</v>
      </c>
      <c r="D180" s="13"/>
      <c r="E180" s="13"/>
      <c r="F180" s="13"/>
      <c r="G180" s="15">
        <v>337396</v>
      </c>
      <c r="H180" s="15">
        <v>126771</v>
      </c>
      <c r="I180" s="15">
        <v>-464167</v>
      </c>
      <c r="J180" s="15">
        <v>159759</v>
      </c>
      <c r="K180" s="14">
        <v>-1</v>
      </c>
      <c r="L180" s="14">
        <v>0</v>
      </c>
      <c r="M180" s="15">
        <v>-159758</v>
      </c>
      <c r="N180" s="14">
        <v>0</v>
      </c>
      <c r="O180" s="14">
        <v>0</v>
      </c>
      <c r="P180" s="14">
        <v>0</v>
      </c>
      <c r="Q180" s="14">
        <v>0</v>
      </c>
      <c r="R180" s="14">
        <v>0</v>
      </c>
      <c r="S180" s="14">
        <v>0</v>
      </c>
    </row>
    <row r="181" spans="1:19" hidden="1" x14ac:dyDescent="0.2">
      <c r="A181" s="13">
        <v>2365400101</v>
      </c>
      <c r="B181" s="13" t="s">
        <v>761</v>
      </c>
      <c r="C181" s="14">
        <v>0</v>
      </c>
      <c r="D181" s="13"/>
      <c r="E181" s="15">
        <v>26045</v>
      </c>
      <c r="F181" s="15">
        <v>60115</v>
      </c>
      <c r="G181" s="15">
        <v>15172</v>
      </c>
      <c r="H181" s="15">
        <v>-22037</v>
      </c>
      <c r="I181" s="15">
        <v>-1009</v>
      </c>
      <c r="J181" s="15">
        <v>10224</v>
      </c>
      <c r="K181" s="15">
        <v>61673</v>
      </c>
      <c r="L181" s="15">
        <v>65341</v>
      </c>
      <c r="M181" s="15">
        <v>-215523</v>
      </c>
      <c r="N181" s="14">
        <v>0</v>
      </c>
      <c r="O181" s="14">
        <v>0</v>
      </c>
      <c r="P181" s="14">
        <v>-1</v>
      </c>
      <c r="Q181" s="14">
        <v>0</v>
      </c>
      <c r="R181" s="14">
        <v>0</v>
      </c>
      <c r="S181" s="14">
        <v>0</v>
      </c>
    </row>
    <row r="182" spans="1:19" hidden="1" x14ac:dyDescent="0.2">
      <c r="A182" s="13">
        <v>2365400102</v>
      </c>
      <c r="B182" s="13" t="s">
        <v>762</v>
      </c>
      <c r="C182" s="14">
        <v>0</v>
      </c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4">
        <v>0</v>
      </c>
      <c r="Q182" s="13"/>
      <c r="R182" s="13"/>
      <c r="S182" s="13"/>
    </row>
    <row r="183" spans="1:19" hidden="1" x14ac:dyDescent="0.2">
      <c r="A183" s="13">
        <v>2365400104</v>
      </c>
      <c r="B183" s="13" t="s">
        <v>764</v>
      </c>
      <c r="C183" s="14">
        <v>0</v>
      </c>
      <c r="D183" s="13"/>
      <c r="E183" s="13"/>
      <c r="F183" s="13"/>
      <c r="G183" s="13"/>
      <c r="H183" s="13"/>
      <c r="I183" s="13"/>
      <c r="J183" s="13"/>
      <c r="K183" s="15">
        <v>12138</v>
      </c>
      <c r="L183" s="15">
        <v>283721</v>
      </c>
      <c r="M183" s="15">
        <v>-295859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</row>
    <row r="184" spans="1:19" hidden="1" x14ac:dyDescent="0.2">
      <c r="A184" s="13">
        <v>2365400105</v>
      </c>
      <c r="B184" s="13" t="s">
        <v>765</v>
      </c>
      <c r="C184" s="14">
        <v>0</v>
      </c>
      <c r="D184" s="13"/>
      <c r="E184" s="13"/>
      <c r="F184" s="13"/>
      <c r="G184" s="13"/>
      <c r="H184" s="13"/>
      <c r="I184" s="13"/>
      <c r="J184" s="13"/>
      <c r="K184" s="13"/>
      <c r="L184" s="15">
        <v>13262400</v>
      </c>
      <c r="M184" s="15">
        <v>-13262400</v>
      </c>
      <c r="N184" s="13"/>
      <c r="O184" s="14">
        <v>0</v>
      </c>
      <c r="P184" s="14">
        <v>0</v>
      </c>
      <c r="Q184" s="13"/>
      <c r="R184" s="13"/>
      <c r="S184" s="13"/>
    </row>
    <row r="185" spans="1:19" hidden="1" x14ac:dyDescent="0.2">
      <c r="A185" s="13">
        <v>2365400106</v>
      </c>
      <c r="B185" s="13" t="s">
        <v>766</v>
      </c>
      <c r="C185" s="14">
        <v>0</v>
      </c>
      <c r="D185" s="13"/>
      <c r="E185" s="13"/>
      <c r="F185" s="13"/>
      <c r="G185" s="13"/>
      <c r="H185" s="13"/>
      <c r="I185" s="13"/>
      <c r="J185" s="15">
        <v>38411550</v>
      </c>
      <c r="K185" s="15">
        <v>-76823100</v>
      </c>
      <c r="L185" s="15">
        <v>57546000</v>
      </c>
      <c r="M185" s="15">
        <v>-19134450</v>
      </c>
      <c r="N185" s="13"/>
      <c r="O185" s="14">
        <v>0</v>
      </c>
      <c r="P185" s="14">
        <v>0</v>
      </c>
      <c r="Q185" s="13"/>
      <c r="R185" s="13"/>
      <c r="S185" s="13"/>
    </row>
    <row r="186" spans="1:19" hidden="1" x14ac:dyDescent="0.2">
      <c r="A186" s="13">
        <v>2365700101</v>
      </c>
      <c r="B186" s="13" t="s">
        <v>772</v>
      </c>
      <c r="C186" s="14">
        <v>0</v>
      </c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4">
        <v>0</v>
      </c>
      <c r="Q186" s="13"/>
      <c r="R186" s="13"/>
      <c r="S186" s="13"/>
    </row>
    <row r="187" spans="1:19" hidden="1" x14ac:dyDescent="0.2">
      <c r="A187" s="13">
        <v>2365900101</v>
      </c>
      <c r="B187" s="13" t="s">
        <v>777</v>
      </c>
      <c r="C187" s="14">
        <v>0</v>
      </c>
      <c r="D187" s="13"/>
      <c r="E187" s="13"/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3"/>
      <c r="L187" s="13"/>
      <c r="M187" s="13"/>
      <c r="N187" s="13"/>
      <c r="O187" s="13"/>
      <c r="P187" s="14">
        <v>0</v>
      </c>
      <c r="Q187" s="13"/>
      <c r="R187" s="13"/>
      <c r="S187" s="13"/>
    </row>
    <row r="188" spans="1:19" hidden="1" x14ac:dyDescent="0.2">
      <c r="A188" s="13">
        <v>2367010101</v>
      </c>
      <c r="B188" s="13" t="s">
        <v>780</v>
      </c>
      <c r="C188" s="14">
        <v>0</v>
      </c>
      <c r="D188" s="13"/>
      <c r="E188" s="13"/>
      <c r="F188" s="13"/>
      <c r="G188" s="13"/>
      <c r="H188" s="13"/>
      <c r="I188" s="13"/>
      <c r="J188" s="13"/>
      <c r="K188" s="15">
        <v>56270</v>
      </c>
      <c r="L188" s="15">
        <v>-56270</v>
      </c>
      <c r="M188" s="14">
        <v>0</v>
      </c>
      <c r="N188" s="13"/>
      <c r="O188" s="14">
        <v>0</v>
      </c>
      <c r="P188" s="14">
        <v>0</v>
      </c>
      <c r="Q188" s="13"/>
      <c r="R188" s="14">
        <v>0</v>
      </c>
      <c r="S188" s="14">
        <v>0</v>
      </c>
    </row>
    <row r="189" spans="1:19" hidden="1" x14ac:dyDescent="0.2">
      <c r="A189" s="13">
        <v>2367010102</v>
      </c>
      <c r="B189" s="13" t="s">
        <v>781</v>
      </c>
      <c r="C189" s="14">
        <v>0</v>
      </c>
      <c r="D189" s="13"/>
      <c r="E189" s="13"/>
      <c r="F189" s="13"/>
      <c r="G189" s="13"/>
      <c r="H189" s="13"/>
      <c r="I189" s="13"/>
      <c r="J189" s="13"/>
      <c r="K189" s="15">
        <v>108006</v>
      </c>
      <c r="L189" s="15">
        <v>-26639</v>
      </c>
      <c r="M189" s="15">
        <v>-81366</v>
      </c>
      <c r="N189" s="14">
        <v>0</v>
      </c>
      <c r="O189" s="14">
        <v>0</v>
      </c>
      <c r="P189" s="14">
        <v>-1</v>
      </c>
      <c r="Q189" s="14">
        <v>0</v>
      </c>
      <c r="R189" s="14">
        <v>0</v>
      </c>
      <c r="S189" s="14">
        <v>0</v>
      </c>
    </row>
    <row r="190" spans="1:19" hidden="1" x14ac:dyDescent="0.2">
      <c r="A190" s="13">
        <v>2368010101</v>
      </c>
      <c r="B190" s="13" t="s">
        <v>786</v>
      </c>
      <c r="C190" s="14">
        <v>0</v>
      </c>
      <c r="D190" s="13"/>
      <c r="E190" s="13"/>
      <c r="F190" s="13"/>
      <c r="G190" s="13"/>
      <c r="H190" s="13"/>
      <c r="I190" s="13"/>
      <c r="J190" s="13"/>
      <c r="K190" s="13"/>
      <c r="L190" s="15">
        <v>103551</v>
      </c>
      <c r="M190" s="15">
        <v>-103551</v>
      </c>
      <c r="N190" s="13"/>
      <c r="O190" s="13"/>
      <c r="P190" s="14">
        <v>0</v>
      </c>
      <c r="Q190" s="14">
        <v>0</v>
      </c>
      <c r="R190" s="13"/>
      <c r="S190" s="13"/>
    </row>
    <row r="191" spans="1:19" hidden="1" x14ac:dyDescent="0.2">
      <c r="A191" s="13">
        <v>2368010102</v>
      </c>
      <c r="B191" s="13" t="s">
        <v>787</v>
      </c>
      <c r="C191" s="15">
        <v>167434</v>
      </c>
      <c r="D191" s="13"/>
      <c r="E191" s="13"/>
      <c r="F191" s="13"/>
      <c r="G191" s="13"/>
      <c r="H191" s="13"/>
      <c r="I191" s="13"/>
      <c r="J191" s="13"/>
      <c r="K191" s="13"/>
      <c r="L191" s="15">
        <v>8149</v>
      </c>
      <c r="M191" s="15">
        <v>95096</v>
      </c>
      <c r="N191" s="15">
        <v>-103246</v>
      </c>
      <c r="O191" s="14">
        <v>0</v>
      </c>
      <c r="P191" s="14">
        <v>1</v>
      </c>
      <c r="Q191" s="14">
        <v>0</v>
      </c>
      <c r="R191" s="14">
        <v>0</v>
      </c>
      <c r="S191" s="15">
        <v>167434</v>
      </c>
    </row>
    <row r="192" spans="1:19" hidden="1" x14ac:dyDescent="0.2">
      <c r="A192" s="13">
        <v>2368010103</v>
      </c>
      <c r="B192" s="13" t="s">
        <v>788</v>
      </c>
      <c r="C192" s="14">
        <v>0</v>
      </c>
      <c r="D192" s="13"/>
      <c r="E192" s="13"/>
      <c r="F192" s="13"/>
      <c r="G192" s="13"/>
      <c r="H192" s="13"/>
      <c r="I192" s="13"/>
      <c r="J192" s="13"/>
      <c r="K192" s="13"/>
      <c r="L192" s="15">
        <v>9029</v>
      </c>
      <c r="M192" s="15">
        <v>-9029</v>
      </c>
      <c r="N192" s="13"/>
      <c r="O192" s="13"/>
      <c r="P192" s="14">
        <v>0</v>
      </c>
      <c r="Q192" s="13"/>
      <c r="R192" s="13"/>
      <c r="S192" s="13"/>
    </row>
    <row r="193" spans="1:19" hidden="1" x14ac:dyDescent="0.2">
      <c r="A193" s="13">
        <v>2368010104</v>
      </c>
      <c r="B193" s="13" t="s">
        <v>789</v>
      </c>
      <c r="C193" s="15">
        <v>1836</v>
      </c>
      <c r="D193" s="13"/>
      <c r="E193" s="13"/>
      <c r="F193" s="13"/>
      <c r="G193" s="13"/>
      <c r="H193" s="13"/>
      <c r="I193" s="13"/>
      <c r="J193" s="13"/>
      <c r="K193" s="13"/>
      <c r="L193" s="15">
        <v>5016</v>
      </c>
      <c r="M193" s="15">
        <v>19497</v>
      </c>
      <c r="N193" s="15">
        <v>-24513</v>
      </c>
      <c r="O193" s="14">
        <v>0</v>
      </c>
      <c r="P193" s="14">
        <v>0</v>
      </c>
      <c r="Q193" s="14">
        <v>0</v>
      </c>
      <c r="R193" s="14">
        <v>0</v>
      </c>
      <c r="S193" s="15">
        <v>1836</v>
      </c>
    </row>
    <row r="194" spans="1:19" hidden="1" x14ac:dyDescent="0.2">
      <c r="A194" s="13">
        <v>2368010105</v>
      </c>
      <c r="B194" s="13" t="s">
        <v>790</v>
      </c>
      <c r="C194" s="14">
        <v>0</v>
      </c>
      <c r="D194" s="13"/>
      <c r="E194" s="13"/>
      <c r="F194" s="13"/>
      <c r="G194" s="13"/>
      <c r="H194" s="13"/>
      <c r="I194" s="13"/>
      <c r="J194" s="13"/>
      <c r="K194" s="13"/>
      <c r="L194" s="15">
        <v>81192</v>
      </c>
      <c r="M194" s="15">
        <v>-35272</v>
      </c>
      <c r="N194" s="15">
        <v>-45920</v>
      </c>
      <c r="O194" s="14">
        <v>0</v>
      </c>
      <c r="P194" s="14">
        <v>0</v>
      </c>
      <c r="Q194" s="13"/>
      <c r="R194" s="13"/>
      <c r="S194" s="13"/>
    </row>
    <row r="195" spans="1:19" hidden="1" x14ac:dyDescent="0.2">
      <c r="A195" s="13">
        <v>2368010201</v>
      </c>
      <c r="B195" s="13" t="s">
        <v>793</v>
      </c>
      <c r="C195" s="15">
        <v>33496</v>
      </c>
      <c r="D195" s="13"/>
      <c r="E195" s="13"/>
      <c r="F195" s="13"/>
      <c r="G195" s="13"/>
      <c r="H195" s="13"/>
      <c r="I195" s="13"/>
      <c r="J195" s="13"/>
      <c r="K195" s="13"/>
      <c r="L195" s="13"/>
      <c r="M195" s="14">
        <v>0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5">
        <v>33496</v>
      </c>
    </row>
    <row r="196" spans="1:19" hidden="1" x14ac:dyDescent="0.2">
      <c r="A196" s="13">
        <v>2805050101</v>
      </c>
      <c r="B196" s="13" t="s">
        <v>864</v>
      </c>
      <c r="C196" s="15">
        <v>3989032555.3099999</v>
      </c>
      <c r="D196" s="15">
        <v>2312300011.3099999</v>
      </c>
      <c r="E196" s="15">
        <v>71793262</v>
      </c>
      <c r="F196" s="15">
        <v>342757009</v>
      </c>
      <c r="G196" s="15">
        <v>-48401800</v>
      </c>
      <c r="H196" s="15">
        <v>6000000</v>
      </c>
      <c r="I196" s="15">
        <v>17753042</v>
      </c>
      <c r="J196" s="15">
        <v>59556664</v>
      </c>
      <c r="K196" s="15">
        <v>11000000</v>
      </c>
      <c r="L196" s="15">
        <v>8500000</v>
      </c>
      <c r="M196" s="15">
        <v>132401800</v>
      </c>
      <c r="N196" s="15">
        <v>447821674</v>
      </c>
      <c r="O196" s="15">
        <v>-108621800</v>
      </c>
      <c r="P196" s="15">
        <v>396752291</v>
      </c>
      <c r="Q196" s="15">
        <v>327270521</v>
      </c>
      <c r="R196" s="13"/>
      <c r="S196" s="15">
        <v>12149881</v>
      </c>
    </row>
    <row r="197" spans="1:19" hidden="1" x14ac:dyDescent="0.2">
      <c r="A197" s="13">
        <v>2805050105</v>
      </c>
      <c r="B197" s="13" t="s">
        <v>867</v>
      </c>
      <c r="C197" s="15">
        <v>-332000</v>
      </c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5">
        <v>-332000</v>
      </c>
      <c r="O197" s="13"/>
      <c r="P197" s="13"/>
      <c r="Q197" s="13"/>
      <c r="R197" s="13"/>
      <c r="S197" s="13"/>
    </row>
    <row r="198" spans="1:19" hidden="1" x14ac:dyDescent="0.2">
      <c r="A198" s="13">
        <v>2805990101</v>
      </c>
      <c r="B198" s="13" t="s">
        <v>874</v>
      </c>
      <c r="C198" s="15">
        <v>231788133.65000001</v>
      </c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5">
        <v>231788133.65000001</v>
      </c>
    </row>
    <row r="199" spans="1:19" hidden="1" x14ac:dyDescent="0.2">
      <c r="A199" s="13">
        <v>2810200101</v>
      </c>
      <c r="B199" s="13" t="s">
        <v>879</v>
      </c>
      <c r="C199" s="15">
        <v>3587000000</v>
      </c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5">
        <v>3587000000</v>
      </c>
      <c r="P199" s="13"/>
      <c r="Q199" s="13"/>
      <c r="R199" s="13"/>
      <c r="S199" s="13"/>
    </row>
    <row r="200" spans="1:19" hidden="1" x14ac:dyDescent="0.2">
      <c r="A200" s="13">
        <v>2815100101</v>
      </c>
      <c r="B200" s="13" t="s">
        <v>885</v>
      </c>
      <c r="C200" s="15">
        <v>10715990</v>
      </c>
      <c r="D200" s="13"/>
      <c r="E200" s="13"/>
      <c r="F200" s="13"/>
      <c r="G200" s="13"/>
      <c r="H200" s="13"/>
      <c r="I200" s="15">
        <v>2772143</v>
      </c>
      <c r="J200" s="13"/>
      <c r="K200" s="13"/>
      <c r="L200" s="13"/>
      <c r="M200" s="15">
        <v>24672000</v>
      </c>
      <c r="N200" s="13"/>
      <c r="O200" s="13"/>
      <c r="P200" s="15">
        <v>-16728153</v>
      </c>
      <c r="Q200" s="13"/>
      <c r="R200" s="13"/>
      <c r="S200" s="13"/>
    </row>
    <row r="201" spans="1:19" hidden="1" x14ac:dyDescent="0.2">
      <c r="A201" s="13">
        <v>4130100104</v>
      </c>
      <c r="B201" s="13" t="s">
        <v>938</v>
      </c>
      <c r="C201" s="15">
        <v>1000000</v>
      </c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5">
        <v>1000000</v>
      </c>
      <c r="R201" s="13"/>
      <c r="S201" s="13"/>
    </row>
    <row r="202" spans="1:19" hidden="1" x14ac:dyDescent="0.2">
      <c r="A202" s="13">
        <v>4130959901</v>
      </c>
      <c r="B202" s="13" t="s">
        <v>953</v>
      </c>
      <c r="C202" s="14">
        <v>0</v>
      </c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4">
        <v>0</v>
      </c>
      <c r="Q202" s="13"/>
      <c r="R202" s="13"/>
      <c r="S202" s="13"/>
    </row>
    <row r="203" spans="1:19" hidden="1" x14ac:dyDescent="0.2">
      <c r="A203" s="13">
        <v>4130959902</v>
      </c>
      <c r="B203" s="13" t="s">
        <v>954</v>
      </c>
      <c r="C203" s="14">
        <v>0</v>
      </c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4">
        <v>0</v>
      </c>
      <c r="Q203" s="13"/>
      <c r="R203" s="13"/>
      <c r="S203" s="13"/>
    </row>
    <row r="204" spans="1:19" hidden="1" x14ac:dyDescent="0.2">
      <c r="A204" s="13">
        <v>4295050101</v>
      </c>
      <c r="B204" s="13" t="s">
        <v>1028</v>
      </c>
      <c r="C204" s="14">
        <v>0</v>
      </c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5">
        <v>2500000</v>
      </c>
      <c r="P204" s="15">
        <v>-2500000</v>
      </c>
      <c r="Q204" s="13"/>
      <c r="R204" s="13"/>
      <c r="S204" s="13"/>
    </row>
    <row r="205" spans="1:19" hidden="1" x14ac:dyDescent="0.2">
      <c r="A205" s="13">
        <v>4295050102</v>
      </c>
      <c r="B205" s="13" t="s">
        <v>502</v>
      </c>
      <c r="C205" s="14">
        <v>0</v>
      </c>
      <c r="D205" s="13"/>
      <c r="E205" s="13"/>
      <c r="F205" s="13"/>
      <c r="G205" s="13"/>
      <c r="H205" s="13"/>
      <c r="I205" s="14">
        <v>300.13</v>
      </c>
      <c r="J205" s="13"/>
      <c r="K205" s="13"/>
      <c r="L205" s="13"/>
      <c r="M205" s="13"/>
      <c r="N205" s="13"/>
      <c r="O205" s="13"/>
      <c r="P205" s="14">
        <v>-300.13</v>
      </c>
      <c r="Q205" s="13"/>
      <c r="R205" s="13"/>
      <c r="S205" s="13"/>
    </row>
    <row r="206" spans="1:19" hidden="1" x14ac:dyDescent="0.2">
      <c r="A206" s="13">
        <v>5315990101</v>
      </c>
      <c r="B206" s="13" t="s">
        <v>1214</v>
      </c>
      <c r="C206" s="14">
        <v>0</v>
      </c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4">
        <v>0</v>
      </c>
      <c r="Q206" s="13"/>
      <c r="R206" s="13"/>
      <c r="S206" s="13"/>
    </row>
    <row r="207" spans="1:19" hidden="1" x14ac:dyDescent="0.2">
      <c r="A207" s="13">
        <v>8110051201</v>
      </c>
      <c r="B207" s="13" t="s">
        <v>1265</v>
      </c>
      <c r="C207" s="14">
        <v>0</v>
      </c>
      <c r="D207" s="13"/>
      <c r="E207" s="13"/>
      <c r="F207" s="15">
        <v>40419348</v>
      </c>
      <c r="G207" s="15">
        <v>36793601</v>
      </c>
      <c r="H207" s="15">
        <v>24045095</v>
      </c>
      <c r="I207" s="15">
        <v>5000000</v>
      </c>
      <c r="J207" s="15">
        <v>5000000</v>
      </c>
      <c r="K207" s="13"/>
      <c r="L207" s="13"/>
      <c r="M207" s="13"/>
      <c r="N207" s="13"/>
      <c r="O207" s="13"/>
      <c r="P207" s="15">
        <v>-111258044</v>
      </c>
      <c r="Q207" s="13"/>
      <c r="R207" s="13"/>
      <c r="S207" s="13"/>
    </row>
    <row r="208" spans="1:19" hidden="1" x14ac:dyDescent="0.2">
      <c r="A208" s="13">
        <v>8110124502</v>
      </c>
      <c r="B208" s="13" t="s">
        <v>1267</v>
      </c>
      <c r="C208" s="15">
        <v>1270659279</v>
      </c>
      <c r="D208" s="13"/>
      <c r="E208" s="13"/>
      <c r="F208" s="13"/>
      <c r="G208" s="13"/>
      <c r="H208" s="13"/>
      <c r="I208" s="13"/>
      <c r="J208" s="13"/>
      <c r="K208" s="15">
        <v>10000000</v>
      </c>
      <c r="L208" s="15">
        <v>25419348</v>
      </c>
      <c r="M208" s="13"/>
      <c r="N208" s="15">
        <v>113308696</v>
      </c>
      <c r="O208" s="15">
        <v>162331474</v>
      </c>
      <c r="P208" s="15">
        <v>304487418</v>
      </c>
      <c r="Q208" s="15">
        <v>51469674</v>
      </c>
      <c r="R208" s="15">
        <v>193002202</v>
      </c>
      <c r="S208" s="15">
        <v>410640467</v>
      </c>
    </row>
    <row r="209" spans="1:19" hidden="1" x14ac:dyDescent="0.2">
      <c r="A209" s="13">
        <v>8410050101</v>
      </c>
      <c r="B209" s="13" t="s">
        <v>1265</v>
      </c>
      <c r="C209" s="15">
        <v>-1270659279</v>
      </c>
      <c r="D209" s="13"/>
      <c r="E209" s="13"/>
      <c r="F209" s="15">
        <v>-40419348</v>
      </c>
      <c r="G209" s="15">
        <v>-36793601</v>
      </c>
      <c r="H209" s="15">
        <v>-24045095</v>
      </c>
      <c r="I209" s="15">
        <v>-5000000</v>
      </c>
      <c r="J209" s="15">
        <v>-5000000</v>
      </c>
      <c r="K209" s="15">
        <v>-10000000</v>
      </c>
      <c r="L209" s="15">
        <v>-25419348</v>
      </c>
      <c r="M209" s="13"/>
      <c r="N209" s="15">
        <v>-113308696</v>
      </c>
      <c r="O209" s="15">
        <v>-162331474</v>
      </c>
      <c r="P209" s="15">
        <v>-193229374</v>
      </c>
      <c r="Q209" s="15">
        <v>-51469674</v>
      </c>
      <c r="R209" s="15">
        <v>-193002202</v>
      </c>
      <c r="S209" s="15">
        <v>-410640467</v>
      </c>
    </row>
    <row r="210" spans="1:19" hidden="1" x14ac:dyDescent="0.2">
      <c r="A210" s="70" t="s">
        <v>1278</v>
      </c>
      <c r="B210" s="71"/>
      <c r="C210" s="16">
        <v>32705471797.869999</v>
      </c>
      <c r="D210" s="16">
        <v>9820730836.6499996</v>
      </c>
      <c r="E210" s="16">
        <v>389803657</v>
      </c>
      <c r="F210" s="16">
        <v>2849740645</v>
      </c>
      <c r="G210" s="16">
        <v>1963685878</v>
      </c>
      <c r="H210" s="16">
        <v>1806073132.1300001</v>
      </c>
      <c r="I210" s="16">
        <v>621686078</v>
      </c>
      <c r="J210" s="16">
        <v>892717269</v>
      </c>
      <c r="K210" s="16">
        <v>-23243992</v>
      </c>
      <c r="L210" s="16">
        <v>1092928998</v>
      </c>
      <c r="M210" s="16">
        <v>517632437.24000001</v>
      </c>
      <c r="N210" s="16">
        <v>935114230.99000001</v>
      </c>
      <c r="O210" s="16">
        <v>11468789576</v>
      </c>
      <c r="P210" s="16">
        <v>-4112502000.5999999</v>
      </c>
      <c r="Q210" s="16">
        <v>32521056.300000001</v>
      </c>
      <c r="R210" s="16">
        <v>4053270122.8899999</v>
      </c>
      <c r="S210" s="16">
        <v>396523873.26999998</v>
      </c>
    </row>
  </sheetData>
  <autoFilter ref="A6:S210" xr:uid="{00000000-0009-0000-0000-000004000000}">
    <filterColumn colId="2">
      <filters>
        <filter val="12,795,177.00"/>
      </filters>
    </filterColumn>
  </autoFilter>
  <mergeCells count="2">
    <mergeCell ref="A7:C7"/>
    <mergeCell ref="A210:B21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7dcca23-5f73-4eb6-a42c-219351252623" xsi:nil="true"/>
    <lcf76f155ced4ddcb4097134ff3c332f xmlns="b94a76b7-fdc9-420b-b97f-05d2755165a9">
      <Terms xmlns="http://schemas.microsoft.com/office/infopath/2007/PartnerControls"/>
    </lcf76f155ced4ddcb4097134ff3c332f>
    <SharedWithUsers xmlns="e7dcca23-5f73-4eb6-a42c-219351252623">
      <UserInfo>
        <DisplayName/>
        <AccountId xsi:nil="true"/>
        <AccountType/>
      </UserInfo>
    </SharedWithUsers>
    <MediaLengthInSeconds xmlns="b94a76b7-fdc9-420b-b97f-05d2755165a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9047D506E8E0D40BF8AD842A106ABF6" ma:contentTypeVersion="17" ma:contentTypeDescription="Crear nuevo documento." ma:contentTypeScope="" ma:versionID="5d50b6d8dc80deeac397f120db73e435">
  <xsd:schema xmlns:xsd="http://www.w3.org/2001/XMLSchema" xmlns:xs="http://www.w3.org/2001/XMLSchema" xmlns:p="http://schemas.microsoft.com/office/2006/metadata/properties" xmlns:ns2="b94a76b7-fdc9-420b-b97f-05d2755165a9" xmlns:ns3="e7dcca23-5f73-4eb6-a42c-219351252623" targetNamespace="http://schemas.microsoft.com/office/2006/metadata/properties" ma:root="true" ma:fieldsID="5b6c560e9cd73c9ed67b046fb47b0ec8" ns2:_="" ns3:_="">
    <xsd:import namespace="b94a76b7-fdc9-420b-b97f-05d2755165a9"/>
    <xsd:import namespace="e7dcca23-5f73-4eb6-a42c-2193512526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4a76b7-fdc9-420b-b97f-05d2755165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Etiquetas de imagen" ma:readOnly="false" ma:fieldId="{5cf76f15-5ced-4ddc-b409-7134ff3c332f}" ma:taxonomyMulti="true" ma:sspId="6c04f4a0-0533-4fb3-bd1f-b6b51c84feb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dcca23-5f73-4eb6-a42c-21935125262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7abbd227-83d3-42b0-b67e-a8051eebc8bd}" ma:internalName="TaxCatchAll" ma:showField="CatchAllData" ma:web="e7dcca23-5f73-4eb6-a42c-21935125262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BC14176-4C55-49B9-8681-BB26FFF59714}">
  <ds:schemaRefs>
    <ds:schemaRef ds:uri="http://schemas.microsoft.com/office/2006/metadata/properties"/>
    <ds:schemaRef ds:uri="http://schemas.microsoft.com/office/infopath/2007/PartnerControls"/>
    <ds:schemaRef ds:uri="e998b2f1-16a8-4789-becb-4032027aa282"/>
    <ds:schemaRef ds:uri="2382c55e-bd66-4991-b82b-6a100efcc962"/>
    <ds:schemaRef ds:uri="e7dcca23-5f73-4eb6-a42c-219351252623"/>
    <ds:schemaRef ds:uri="b94a76b7-fdc9-420b-b97f-05d2755165a9"/>
  </ds:schemaRefs>
</ds:datastoreItem>
</file>

<file path=customXml/itemProps2.xml><?xml version="1.0" encoding="utf-8"?>
<ds:datastoreItem xmlns:ds="http://schemas.openxmlformats.org/officeDocument/2006/customXml" ds:itemID="{F43A017C-4411-4829-9B95-D9EBFB49C6D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B9E15AD-D7A2-419B-BFA9-E570510FBF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4a76b7-fdc9-420b-b97f-05d2755165a9"/>
    <ds:schemaRef ds:uri="e7dcca23-5f73-4eb6-a42c-2193512526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Marocco_E1</vt:lpstr>
      <vt:lpstr>2022</vt:lpstr>
      <vt:lpstr>2021</vt:lpstr>
      <vt:lpstr>2020</vt:lpstr>
      <vt:lpstr>2019</vt:lpstr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Cuentas Contables</dc:title>
  <dc:creator>Richard Daniel Echeverri Espinosa</dc:creator>
  <cp:lastModifiedBy>Alejandra Maria Vargas Montoya</cp:lastModifiedBy>
  <cp:lastPrinted>2023-01-24T17:46:59Z</cp:lastPrinted>
  <dcterms:created xsi:type="dcterms:W3CDTF">2018-09-19T16:27:55Z</dcterms:created>
  <dcterms:modified xsi:type="dcterms:W3CDTF">2023-01-24T17:47:18Z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0x010100B9047D506E8E0D40BF8AD842A106ABF6</vt:lpwstr>
  </property>
  <property fmtid="{D5CDD505-2E9C-101B-9397-08002B2CF9AE}" pid="3" name="MediaServiceImageTags">
    <vt:lpwstr/>
  </property>
  <property fmtid="{D5CDD505-2E9C-101B-9397-08002B2CF9AE}" pid="4" name="Order">
    <vt:r8>80106800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TriggerFlowInfo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</Properties>
</file>