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ward" sheetId="1" state="visible" r:id="rId3"/>
    <sheet name="Backward" sheetId="2" state="visible" r:id="rId4"/>
    <sheet name="Centrad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<sst xmlns="http://schemas.openxmlformats.org/spreadsheetml/2006/main" count="22" uniqueCount="8">
  <si>
    <t xml:space="preserve">Tiempo</t>
  </si>
  <si>
    <t xml:space="preserve">Posicion</t>
  </si>
  <si>
    <t xml:space="preserve">Velocidad</t>
  </si>
  <si>
    <t xml:space="preserve">Aceleracion</t>
  </si>
  <si>
    <t xml:space="preserve">Velocidad teorica</t>
  </si>
  <si>
    <t xml:space="preserve">Error</t>
  </si>
  <si>
    <t xml:space="preserve">Error medio</t>
  </si>
  <si>
    <t xml:space="preserve">¡Este metodo para este caso es el más efectivo!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</si>
</sst>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3"/>
      <name val="Noto Sans"/>
      <family val="2"/>
    </font>
    <font>
      <sz val="10"/>
      <name val="Noto Sans"/>
      <family val="2"/>
    </font>
    <font>
      <sz val="9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Posicion vs Tiempo</a:t>
            </a:r>
          </a:p>
        </c:rich>
      </c:tx>
      <c:layout>
        <c:manualLayout>
          <c:xMode val="edge"/>
          <c:yMode val="edge"/>
          <c:x val="0.354289589691421"/>
          <c:y val="0.0044642857142857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51962009498"/>
          <c:y val="0.11650917176209"/>
          <c:w val="0.817170707323169"/>
          <c:h val="0.73596442468037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Forward!$C$3:$C$43</c:f>
              <c:numCache>
                <c:formatCode>0.00000</c:formatCode>
                <c:ptCount val="41"/>
                <c:pt idx="0">
                  <c:v>80</c:v>
                </c:pt>
                <c:pt idx="1">
                  <c:v>79.95095</c:v>
                </c:pt>
                <c:pt idx="2">
                  <c:v>79.8038</c:v>
                </c:pt>
                <c:pt idx="3">
                  <c:v>79.55855</c:v>
                </c:pt>
                <c:pt idx="4">
                  <c:v>79.2152</c:v>
                </c:pt>
                <c:pt idx="5">
                  <c:v>78.77375</c:v>
                </c:pt>
                <c:pt idx="6">
                  <c:v>78.2342</c:v>
                </c:pt>
                <c:pt idx="7">
                  <c:v>77.59655</c:v>
                </c:pt>
                <c:pt idx="8">
                  <c:v>76.8608</c:v>
                </c:pt>
                <c:pt idx="9">
                  <c:v>76.02695</c:v>
                </c:pt>
                <c:pt idx="10">
                  <c:v>75.095</c:v>
                </c:pt>
                <c:pt idx="11">
                  <c:v>74.06495</c:v>
                </c:pt>
                <c:pt idx="12">
                  <c:v>72.9368</c:v>
                </c:pt>
                <c:pt idx="13">
                  <c:v>71.71055</c:v>
                </c:pt>
                <c:pt idx="14">
                  <c:v>70.3862</c:v>
                </c:pt>
                <c:pt idx="15">
                  <c:v>68.96375</c:v>
                </c:pt>
                <c:pt idx="16">
                  <c:v>67.4432</c:v>
                </c:pt>
                <c:pt idx="17">
                  <c:v>65.82455</c:v>
                </c:pt>
                <c:pt idx="18">
                  <c:v>64.1078</c:v>
                </c:pt>
                <c:pt idx="19">
                  <c:v>62.29295</c:v>
                </c:pt>
                <c:pt idx="20">
                  <c:v>60.38</c:v>
                </c:pt>
                <c:pt idx="21">
                  <c:v>58.36895</c:v>
                </c:pt>
                <c:pt idx="22">
                  <c:v>56.2598</c:v>
                </c:pt>
                <c:pt idx="23">
                  <c:v>54.05255</c:v>
                </c:pt>
                <c:pt idx="24">
                  <c:v>51.7472</c:v>
                </c:pt>
                <c:pt idx="25">
                  <c:v>49.34375</c:v>
                </c:pt>
                <c:pt idx="26">
                  <c:v>46.8422</c:v>
                </c:pt>
                <c:pt idx="27">
                  <c:v>44.24255</c:v>
                </c:pt>
                <c:pt idx="28">
                  <c:v>41.5448</c:v>
                </c:pt>
                <c:pt idx="29">
                  <c:v>38.74895</c:v>
                </c:pt>
                <c:pt idx="30">
                  <c:v>35.855</c:v>
                </c:pt>
                <c:pt idx="31">
                  <c:v>32.86295</c:v>
                </c:pt>
                <c:pt idx="32">
                  <c:v>29.7728</c:v>
                </c:pt>
                <c:pt idx="33">
                  <c:v>26.58455</c:v>
                </c:pt>
                <c:pt idx="34">
                  <c:v>23.2982</c:v>
                </c:pt>
                <c:pt idx="35">
                  <c:v>19.91375</c:v>
                </c:pt>
                <c:pt idx="36">
                  <c:v>16.4312</c:v>
                </c:pt>
                <c:pt idx="37">
                  <c:v>12.85055</c:v>
                </c:pt>
                <c:pt idx="38">
                  <c:v>9.17180000000001</c:v>
                </c:pt>
                <c:pt idx="39">
                  <c:v>5.39494999999999</c:v>
                </c:pt>
                <c:pt idx="40">
                  <c:v>1.52</c:v>
                </c:pt>
              </c:numCache>
            </c:numRef>
          </c:yVal>
          <c:smooth val="0"/>
        </c:ser>
        <c:axId val="45047447"/>
        <c:axId val="50260348"/>
      </c:scatterChart>
      <c:valAx>
        <c:axId val="450474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50260348"/>
        <c:crosses val="autoZero"/>
        <c:crossBetween val="between"/>
      </c:valAx>
      <c:valAx>
        <c:axId val="502603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Posicion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5047447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Velocidad vs Tiempo</a:t>
            </a:r>
          </a:p>
        </c:rich>
      </c:tx>
      <c:layout>
        <c:manualLayout>
          <c:xMode val="edge"/>
          <c:yMode val="edge"/>
          <c:x val="0.365516767454645"/>
          <c:y val="0.0086807678200269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4308028741"/>
          <c:y val="0.116496220542463"/>
          <c:w val="0.817119650109341"/>
          <c:h val="0.73588261449533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Forward!$D$3:$D$42</c:f>
              <c:numCache>
                <c:formatCode>0.00000</c:formatCode>
                <c:ptCount val="40"/>
                <c:pt idx="0">
                  <c:v>-0.49049999999994</c:v>
                </c:pt>
                <c:pt idx="1">
                  <c:v>-1.47150000000011</c:v>
                </c:pt>
                <c:pt idx="2">
                  <c:v>-2.45249999999999</c:v>
                </c:pt>
                <c:pt idx="3">
                  <c:v>-3.43350000000001</c:v>
                </c:pt>
                <c:pt idx="4">
                  <c:v>-4.41449999999989</c:v>
                </c:pt>
                <c:pt idx="5">
                  <c:v>-5.39550000000005</c:v>
                </c:pt>
                <c:pt idx="6">
                  <c:v>-6.37650000000008</c:v>
                </c:pt>
                <c:pt idx="7">
                  <c:v>-7.35749999999996</c:v>
                </c:pt>
                <c:pt idx="8">
                  <c:v>-8.33849999999998</c:v>
                </c:pt>
                <c:pt idx="9">
                  <c:v>-9.31950000000001</c:v>
                </c:pt>
                <c:pt idx="10">
                  <c:v>-10.3005</c:v>
                </c:pt>
                <c:pt idx="11">
                  <c:v>-11.2814999999999</c:v>
                </c:pt>
                <c:pt idx="12">
                  <c:v>-12.2625000000001</c:v>
                </c:pt>
                <c:pt idx="13">
                  <c:v>-13.2435</c:v>
                </c:pt>
                <c:pt idx="14">
                  <c:v>-14.2245</c:v>
                </c:pt>
                <c:pt idx="15">
                  <c:v>-15.2055000000001</c:v>
                </c:pt>
                <c:pt idx="16">
                  <c:v>-16.1864999999999</c:v>
                </c:pt>
                <c:pt idx="17">
                  <c:v>-17.1675</c:v>
                </c:pt>
                <c:pt idx="18">
                  <c:v>-18.1485</c:v>
                </c:pt>
                <c:pt idx="19">
                  <c:v>-19.1295000000001</c:v>
                </c:pt>
                <c:pt idx="20">
                  <c:v>-20.1105</c:v>
                </c:pt>
                <c:pt idx="21">
                  <c:v>-21.0915</c:v>
                </c:pt>
                <c:pt idx="22">
                  <c:v>-22.0725</c:v>
                </c:pt>
                <c:pt idx="23">
                  <c:v>-23.0535</c:v>
                </c:pt>
                <c:pt idx="24">
                  <c:v>-24.0345</c:v>
                </c:pt>
                <c:pt idx="25">
                  <c:v>-25.0155</c:v>
                </c:pt>
                <c:pt idx="26">
                  <c:v>-25.9965</c:v>
                </c:pt>
                <c:pt idx="27">
                  <c:v>-26.9775</c:v>
                </c:pt>
                <c:pt idx="28">
                  <c:v>-27.9585</c:v>
                </c:pt>
                <c:pt idx="29">
                  <c:v>-28.9395</c:v>
                </c:pt>
                <c:pt idx="30">
                  <c:v>-29.9205</c:v>
                </c:pt>
                <c:pt idx="31">
                  <c:v>-30.9015</c:v>
                </c:pt>
                <c:pt idx="32">
                  <c:v>-31.8825</c:v>
                </c:pt>
                <c:pt idx="33">
                  <c:v>-32.8635</c:v>
                </c:pt>
                <c:pt idx="34">
                  <c:v>-33.8445</c:v>
                </c:pt>
                <c:pt idx="35">
                  <c:v>-34.8255000000001</c:v>
                </c:pt>
                <c:pt idx="36">
                  <c:v>-35.8065</c:v>
                </c:pt>
                <c:pt idx="37">
                  <c:v>-36.7874999999999</c:v>
                </c:pt>
                <c:pt idx="38">
                  <c:v>-37.7685000000001</c:v>
                </c:pt>
                <c:pt idx="39">
                  <c:v>-38.7495</c:v>
                </c:pt>
              </c:numCache>
            </c:numRef>
          </c:yVal>
          <c:smooth val="0"/>
        </c:ser>
        <c:axId val="10193558"/>
        <c:axId val="72978072"/>
      </c:scatterChart>
      <c:valAx>
        <c:axId val="101935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72978072"/>
        <c:crosses val="autoZero"/>
        <c:crossBetween val="between"/>
      </c:valAx>
      <c:valAx>
        <c:axId val="729780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Velocidad (m/s)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10193558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Aceleracion vs Tiempo</a:t>
            </a:r>
          </a:p>
        </c:rich>
      </c:tx>
      <c:layout>
        <c:manualLayout>
          <c:xMode val="edge"/>
          <c:yMode val="edge"/>
          <c:x val="0.365654205607477"/>
          <c:y val="0.0089252964910135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11050027488"/>
          <c:y val="0.116395647389656"/>
          <c:w val="0.817069818581638"/>
          <c:h val="0.735786770998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Forward!$E$3:$E$41</c:f>
              <c:numCache>
                <c:formatCode>0.00000</c:formatCode>
                <c:ptCount val="39"/>
                <c:pt idx="0">
                  <c:v>-9.81000000000165</c:v>
                </c:pt>
                <c:pt idx="1">
                  <c:v>-9.80999999999881</c:v>
                </c:pt>
                <c:pt idx="2">
                  <c:v>-9.81000000000021</c:v>
                </c:pt>
                <c:pt idx="3">
                  <c:v>-9.80999999999883</c:v>
                </c:pt>
                <c:pt idx="4">
                  <c:v>-9.8100000000016</c:v>
                </c:pt>
                <c:pt idx="5">
                  <c:v>-9.81000000000028</c:v>
                </c:pt>
                <c:pt idx="6">
                  <c:v>-9.80999999999881</c:v>
                </c:pt>
                <c:pt idx="7">
                  <c:v>-9.81000000000023</c:v>
                </c:pt>
                <c:pt idx="8">
                  <c:v>-9.81000000000023</c:v>
                </c:pt>
                <c:pt idx="9">
                  <c:v>-9.81000000000013</c:v>
                </c:pt>
                <c:pt idx="10">
                  <c:v>-9.80999999999903</c:v>
                </c:pt>
                <c:pt idx="11">
                  <c:v>-9.81000000000141</c:v>
                </c:pt>
                <c:pt idx="12">
                  <c:v>-9.80999999999908</c:v>
                </c:pt>
                <c:pt idx="13">
                  <c:v>-9.80999999999994</c:v>
                </c:pt>
                <c:pt idx="14">
                  <c:v>-9.81000000000162</c:v>
                </c:pt>
                <c:pt idx="15">
                  <c:v>-9.80999999999773</c:v>
                </c:pt>
                <c:pt idx="16">
                  <c:v>-9.81000000000131</c:v>
                </c:pt>
                <c:pt idx="17">
                  <c:v>-9.80999999999919</c:v>
                </c:pt>
                <c:pt idx="18">
                  <c:v>-9.81000000000124</c:v>
                </c:pt>
                <c:pt idx="19">
                  <c:v>-9.8099999999988</c:v>
                </c:pt>
                <c:pt idx="20">
                  <c:v>-9.81000000000022</c:v>
                </c:pt>
                <c:pt idx="21">
                  <c:v>-9.81000000000047</c:v>
                </c:pt>
                <c:pt idx="22">
                  <c:v>-9.80999999999998</c:v>
                </c:pt>
                <c:pt idx="23">
                  <c:v>-9.80999999999951</c:v>
                </c:pt>
                <c:pt idx="24">
                  <c:v>-9.81000000000022</c:v>
                </c:pt>
                <c:pt idx="25">
                  <c:v>-9.81000000000022</c:v>
                </c:pt>
                <c:pt idx="26">
                  <c:v>-9.80999999999997</c:v>
                </c:pt>
                <c:pt idx="27">
                  <c:v>-9.80999999999977</c:v>
                </c:pt>
                <c:pt idx="28">
                  <c:v>-9.81000000000022</c:v>
                </c:pt>
                <c:pt idx="29">
                  <c:v>-9.81000000000022</c:v>
                </c:pt>
                <c:pt idx="30">
                  <c:v>-9.80999999999948</c:v>
                </c:pt>
                <c:pt idx="31">
                  <c:v>-9.81000000000022</c:v>
                </c:pt>
                <c:pt idx="32">
                  <c:v>-9.80999999999956</c:v>
                </c:pt>
                <c:pt idx="33">
                  <c:v>-9.81000000000022</c:v>
                </c:pt>
                <c:pt idx="34">
                  <c:v>-9.81000000000093</c:v>
                </c:pt>
                <c:pt idx="35">
                  <c:v>-9.80999999999951</c:v>
                </c:pt>
                <c:pt idx="36">
                  <c:v>-9.80999999999894</c:v>
                </c:pt>
                <c:pt idx="37">
                  <c:v>-9.81000000000147</c:v>
                </c:pt>
                <c:pt idx="38">
                  <c:v>-9.8099999999988</c:v>
                </c:pt>
              </c:numCache>
            </c:numRef>
          </c:yVal>
          <c:smooth val="0"/>
        </c:ser>
        <c:axId val="64178258"/>
        <c:axId val="44255694"/>
      </c:scatterChart>
      <c:valAx>
        <c:axId val="641782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4255694"/>
        <c:crosses val="autoZero"/>
        <c:crossBetween val="between"/>
      </c:valAx>
      <c:valAx>
        <c:axId val="442556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Aceleracion (m/s²)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64178258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layout>
        <c:manualLayout>
          <c:xMode val="edge"/>
          <c:yMode val="edge"/>
          <c:x val="0.735207202254141"/>
          <c:y val="0.716556615309367"/>
          <c:w val="0.23881520170435"/>
          <c:h val="0.08266079726094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Posicion vs Tiempo</a:t>
            </a:r>
          </a:p>
        </c:rich>
      </c:tx>
      <c:layout>
        <c:manualLayout>
          <c:xMode val="edge"/>
          <c:yMode val="edge"/>
          <c:x val="0.354289589691421"/>
          <c:y val="0.0047055984555984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082061715836"/>
          <c:y val="0.116433397683398"/>
          <c:w val="0.817158358765683"/>
          <c:h val="0.73588320463320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Backward!$B$3:$B$43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Backward!$C$3:$C$43</c:f>
              <c:numCache>
                <c:formatCode>0.00000</c:formatCode>
                <c:ptCount val="41"/>
                <c:pt idx="0">
                  <c:v>80</c:v>
                </c:pt>
                <c:pt idx="1">
                  <c:v>79.95095</c:v>
                </c:pt>
                <c:pt idx="2">
                  <c:v>79.8038</c:v>
                </c:pt>
                <c:pt idx="3">
                  <c:v>79.55855</c:v>
                </c:pt>
                <c:pt idx="4">
                  <c:v>79.2152</c:v>
                </c:pt>
                <c:pt idx="5">
                  <c:v>78.77375</c:v>
                </c:pt>
                <c:pt idx="6">
                  <c:v>78.2342</c:v>
                </c:pt>
                <c:pt idx="7">
                  <c:v>77.59655</c:v>
                </c:pt>
                <c:pt idx="8">
                  <c:v>76.8608</c:v>
                </c:pt>
                <c:pt idx="9">
                  <c:v>76.02695</c:v>
                </c:pt>
                <c:pt idx="10">
                  <c:v>75.095</c:v>
                </c:pt>
                <c:pt idx="11">
                  <c:v>74.06495</c:v>
                </c:pt>
                <c:pt idx="12">
                  <c:v>72.9368</c:v>
                </c:pt>
                <c:pt idx="13">
                  <c:v>71.71055</c:v>
                </c:pt>
                <c:pt idx="14">
                  <c:v>70.3862</c:v>
                </c:pt>
                <c:pt idx="15">
                  <c:v>68.96375</c:v>
                </c:pt>
                <c:pt idx="16">
                  <c:v>67.4432</c:v>
                </c:pt>
                <c:pt idx="17">
                  <c:v>65.82455</c:v>
                </c:pt>
                <c:pt idx="18">
                  <c:v>64.1078</c:v>
                </c:pt>
                <c:pt idx="19">
                  <c:v>62.29295</c:v>
                </c:pt>
                <c:pt idx="20">
                  <c:v>60.38</c:v>
                </c:pt>
                <c:pt idx="21">
                  <c:v>58.36895</c:v>
                </c:pt>
                <c:pt idx="22">
                  <c:v>56.2598</c:v>
                </c:pt>
                <c:pt idx="23">
                  <c:v>54.05255</c:v>
                </c:pt>
                <c:pt idx="24">
                  <c:v>51.7472</c:v>
                </c:pt>
                <c:pt idx="25">
                  <c:v>49.34375</c:v>
                </c:pt>
                <c:pt idx="26">
                  <c:v>46.8422</c:v>
                </c:pt>
                <c:pt idx="27">
                  <c:v>44.24255</c:v>
                </c:pt>
                <c:pt idx="28">
                  <c:v>41.5448</c:v>
                </c:pt>
                <c:pt idx="29">
                  <c:v>38.74895</c:v>
                </c:pt>
                <c:pt idx="30">
                  <c:v>35.855</c:v>
                </c:pt>
                <c:pt idx="31">
                  <c:v>32.86295</c:v>
                </c:pt>
                <c:pt idx="32">
                  <c:v>29.7728</c:v>
                </c:pt>
                <c:pt idx="33">
                  <c:v>26.58455</c:v>
                </c:pt>
                <c:pt idx="34">
                  <c:v>23.2982</c:v>
                </c:pt>
                <c:pt idx="35">
                  <c:v>19.91375</c:v>
                </c:pt>
                <c:pt idx="36">
                  <c:v>16.4312</c:v>
                </c:pt>
                <c:pt idx="37">
                  <c:v>12.85055</c:v>
                </c:pt>
                <c:pt idx="38">
                  <c:v>9.17180000000001</c:v>
                </c:pt>
                <c:pt idx="39">
                  <c:v>5.39494999999999</c:v>
                </c:pt>
                <c:pt idx="40">
                  <c:v>1.52</c:v>
                </c:pt>
              </c:numCache>
            </c:numRef>
          </c:yVal>
          <c:smooth val="0"/>
        </c:ser>
        <c:axId val="31348722"/>
        <c:axId val="43577934"/>
      </c:scatterChart>
      <c:valAx>
        <c:axId val="313487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3577934"/>
        <c:crosses val="autoZero"/>
        <c:crossBetween val="between"/>
      </c:valAx>
      <c:valAx>
        <c:axId val="435779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Posicion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31348722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Velocidad vs Tiempo</a:t>
            </a:r>
          </a:p>
        </c:rich>
      </c:tx>
      <c:layout>
        <c:manualLayout>
          <c:xMode val="edge"/>
          <c:yMode val="edge"/>
          <c:x val="0.365654205607477"/>
          <c:y val="0.0089252964910135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11050027488"/>
          <c:y val="0.116395647389656"/>
          <c:w val="0.817069818581638"/>
          <c:h val="0.735786770998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Backward!$B$3:$B$43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Backward!$D$4:$D$43</c:f>
              <c:numCache>
                <c:formatCode>0.00000</c:formatCode>
                <c:ptCount val="40"/>
                <c:pt idx="0">
                  <c:v>-0.49049999999994</c:v>
                </c:pt>
                <c:pt idx="1">
                  <c:v>-1.47150000000011</c:v>
                </c:pt>
                <c:pt idx="2">
                  <c:v>-2.45249999999999</c:v>
                </c:pt>
                <c:pt idx="3">
                  <c:v>-3.43350000000001</c:v>
                </c:pt>
                <c:pt idx="4">
                  <c:v>-4.41449999999989</c:v>
                </c:pt>
                <c:pt idx="5">
                  <c:v>-5.39550000000005</c:v>
                </c:pt>
                <c:pt idx="6">
                  <c:v>-6.37650000000008</c:v>
                </c:pt>
                <c:pt idx="7">
                  <c:v>-7.35749999999996</c:v>
                </c:pt>
                <c:pt idx="8">
                  <c:v>-8.33849999999998</c:v>
                </c:pt>
                <c:pt idx="9">
                  <c:v>-9.31950000000001</c:v>
                </c:pt>
                <c:pt idx="10">
                  <c:v>-10.3005</c:v>
                </c:pt>
                <c:pt idx="11">
                  <c:v>-11.2814999999999</c:v>
                </c:pt>
                <c:pt idx="12">
                  <c:v>-12.2625000000001</c:v>
                </c:pt>
                <c:pt idx="13">
                  <c:v>-13.2435</c:v>
                </c:pt>
                <c:pt idx="14">
                  <c:v>-14.2245</c:v>
                </c:pt>
                <c:pt idx="15">
                  <c:v>-15.2055000000001</c:v>
                </c:pt>
                <c:pt idx="16">
                  <c:v>-16.1864999999999</c:v>
                </c:pt>
                <c:pt idx="17">
                  <c:v>-17.1675</c:v>
                </c:pt>
                <c:pt idx="18">
                  <c:v>-18.1485</c:v>
                </c:pt>
                <c:pt idx="19">
                  <c:v>-19.1295000000001</c:v>
                </c:pt>
                <c:pt idx="20">
                  <c:v>-20.1105</c:v>
                </c:pt>
                <c:pt idx="21">
                  <c:v>-21.0915</c:v>
                </c:pt>
                <c:pt idx="22">
                  <c:v>-22.0725</c:v>
                </c:pt>
                <c:pt idx="23">
                  <c:v>-23.0535</c:v>
                </c:pt>
                <c:pt idx="24">
                  <c:v>-24.0345</c:v>
                </c:pt>
                <c:pt idx="25">
                  <c:v>-25.0155</c:v>
                </c:pt>
                <c:pt idx="26">
                  <c:v>-25.9965</c:v>
                </c:pt>
                <c:pt idx="27">
                  <c:v>-26.9775</c:v>
                </c:pt>
                <c:pt idx="28">
                  <c:v>-27.9585</c:v>
                </c:pt>
                <c:pt idx="29">
                  <c:v>-28.9395</c:v>
                </c:pt>
                <c:pt idx="30">
                  <c:v>-29.9205</c:v>
                </c:pt>
                <c:pt idx="31">
                  <c:v>-30.9015</c:v>
                </c:pt>
                <c:pt idx="32">
                  <c:v>-31.8825</c:v>
                </c:pt>
                <c:pt idx="33">
                  <c:v>-32.8635</c:v>
                </c:pt>
                <c:pt idx="34">
                  <c:v>-33.8445</c:v>
                </c:pt>
                <c:pt idx="35">
                  <c:v>-34.8255000000001</c:v>
                </c:pt>
                <c:pt idx="36">
                  <c:v>-35.8065</c:v>
                </c:pt>
                <c:pt idx="37">
                  <c:v>-36.7874999999999</c:v>
                </c:pt>
                <c:pt idx="38">
                  <c:v>-37.7685000000001</c:v>
                </c:pt>
                <c:pt idx="39">
                  <c:v>-38.7495</c:v>
                </c:pt>
              </c:numCache>
            </c:numRef>
          </c:yVal>
          <c:smooth val="0"/>
        </c:ser>
        <c:axId val="41247728"/>
        <c:axId val="85059910"/>
      </c:scatterChart>
      <c:valAx>
        <c:axId val="412477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85059910"/>
        <c:crosses val="autoZero"/>
        <c:crossBetween val="between"/>
      </c:valAx>
      <c:valAx>
        <c:axId val="850599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Velocidad (m/s)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1247728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Aceleracion vs Tiempo</a:t>
            </a:r>
          </a:p>
        </c:rich>
      </c:tx>
      <c:layout>
        <c:manualLayout>
          <c:xMode val="edge"/>
          <c:yMode val="edge"/>
          <c:x val="0.365791643760308"/>
          <c:y val="0.0091698251620002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11050027488"/>
          <c:y val="0.116395647389656"/>
          <c:w val="0.817069818581638"/>
          <c:h val="0.735786770998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Backward!$B$3:$B$43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Backward!$E$5:$E$43</c:f>
              <c:numCache>
                <c:formatCode>0.00000</c:formatCode>
                <c:ptCount val="39"/>
                <c:pt idx="0">
                  <c:v>-9.81000000000165</c:v>
                </c:pt>
                <c:pt idx="1">
                  <c:v>-9.80999999999882</c:v>
                </c:pt>
                <c:pt idx="2">
                  <c:v>-9.81000000000021</c:v>
                </c:pt>
                <c:pt idx="3">
                  <c:v>-9.80999999999883</c:v>
                </c:pt>
                <c:pt idx="4">
                  <c:v>-9.81000000000159</c:v>
                </c:pt>
                <c:pt idx="5">
                  <c:v>-9.81000000000029</c:v>
                </c:pt>
                <c:pt idx="6">
                  <c:v>-9.80999999999881</c:v>
                </c:pt>
                <c:pt idx="7">
                  <c:v>-9.81000000000023</c:v>
                </c:pt>
                <c:pt idx="8">
                  <c:v>-9.81000000000023</c:v>
                </c:pt>
                <c:pt idx="9">
                  <c:v>-9.81000000000011</c:v>
                </c:pt>
                <c:pt idx="10">
                  <c:v>-9.80999999999905</c:v>
                </c:pt>
                <c:pt idx="11">
                  <c:v>-9.81000000000139</c:v>
                </c:pt>
                <c:pt idx="12">
                  <c:v>-9.80999999999911</c:v>
                </c:pt>
                <c:pt idx="13">
                  <c:v>-9.80999999999992</c:v>
                </c:pt>
                <c:pt idx="14">
                  <c:v>-9.81000000000162</c:v>
                </c:pt>
                <c:pt idx="15">
                  <c:v>-9.80999999999776</c:v>
                </c:pt>
                <c:pt idx="16">
                  <c:v>-9.81000000000129</c:v>
                </c:pt>
                <c:pt idx="17">
                  <c:v>-9.80999999999921</c:v>
                </c:pt>
                <c:pt idx="18">
                  <c:v>-9.81000000000122</c:v>
                </c:pt>
                <c:pt idx="19">
                  <c:v>-9.8099999999988</c:v>
                </c:pt>
                <c:pt idx="20">
                  <c:v>-9.81000000000022</c:v>
                </c:pt>
                <c:pt idx="21">
                  <c:v>-9.81000000000051</c:v>
                </c:pt>
                <c:pt idx="22">
                  <c:v>-9.80999999999994</c:v>
                </c:pt>
                <c:pt idx="23">
                  <c:v>-9.80999999999951</c:v>
                </c:pt>
                <c:pt idx="24">
                  <c:v>-9.81000000000022</c:v>
                </c:pt>
                <c:pt idx="25">
                  <c:v>-9.81000000000022</c:v>
                </c:pt>
                <c:pt idx="26">
                  <c:v>-9.81000000000002</c:v>
                </c:pt>
                <c:pt idx="27">
                  <c:v>-9.80999999999972</c:v>
                </c:pt>
                <c:pt idx="28">
                  <c:v>-9.81000000000022</c:v>
                </c:pt>
                <c:pt idx="29">
                  <c:v>-9.81000000000022</c:v>
                </c:pt>
                <c:pt idx="30">
                  <c:v>-9.80999999999948</c:v>
                </c:pt>
                <c:pt idx="31">
                  <c:v>-9.81000000000027</c:v>
                </c:pt>
                <c:pt idx="32">
                  <c:v>-9.80999999999951</c:v>
                </c:pt>
                <c:pt idx="33">
                  <c:v>-9.81000000000022</c:v>
                </c:pt>
                <c:pt idx="34">
                  <c:v>-9.81000000000093</c:v>
                </c:pt>
                <c:pt idx="35">
                  <c:v>-9.80999999999951</c:v>
                </c:pt>
                <c:pt idx="36">
                  <c:v>-9.80999999999899</c:v>
                </c:pt>
                <c:pt idx="37">
                  <c:v>-9.81000000000143</c:v>
                </c:pt>
                <c:pt idx="38">
                  <c:v>-9.8099999999988</c:v>
                </c:pt>
              </c:numCache>
            </c:numRef>
          </c:yVal>
          <c:smooth val="0"/>
        </c:ser>
        <c:axId val="85365204"/>
        <c:axId val="13731784"/>
      </c:scatterChart>
      <c:valAx>
        <c:axId val="853652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13731784"/>
        <c:crosses val="autoZero"/>
        <c:crossBetween val="between"/>
      </c:valAx>
      <c:valAx>
        <c:axId val="137317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Aceleracion (m/s²)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85365204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layout>
        <c:manualLayout>
          <c:xMode val="edge"/>
          <c:yMode val="edge"/>
          <c:x val="0.735156679494228"/>
          <c:y val="0.716469005990952"/>
          <c:w val="0.23881520170435"/>
          <c:h val="0.08266079726094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Posicion vs Tiempo</a:t>
            </a:r>
          </a:p>
        </c:rich>
      </c:tx>
      <c:layout>
        <c:manualLayout>
          <c:xMode val="edge"/>
          <c:yMode val="edge"/>
          <c:x val="0.354289589691421"/>
          <c:y val="0.004946911196911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082061715836"/>
          <c:y val="0.116433397683398"/>
          <c:w val="0.817158358765683"/>
          <c:h val="0.73588320463320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Centradas!$B$3:$B$43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Centradas!$C$3:$C$43</c:f>
              <c:numCache>
                <c:formatCode>0.00000</c:formatCode>
                <c:ptCount val="41"/>
                <c:pt idx="0">
                  <c:v>80</c:v>
                </c:pt>
                <c:pt idx="1">
                  <c:v>79.95095</c:v>
                </c:pt>
                <c:pt idx="2">
                  <c:v>79.8038</c:v>
                </c:pt>
                <c:pt idx="3">
                  <c:v>79.55855</c:v>
                </c:pt>
                <c:pt idx="4">
                  <c:v>79.2152</c:v>
                </c:pt>
                <c:pt idx="5">
                  <c:v>78.77375</c:v>
                </c:pt>
                <c:pt idx="6">
                  <c:v>78.2342</c:v>
                </c:pt>
                <c:pt idx="7">
                  <c:v>77.59655</c:v>
                </c:pt>
                <c:pt idx="8">
                  <c:v>76.8608</c:v>
                </c:pt>
                <c:pt idx="9">
                  <c:v>76.02695</c:v>
                </c:pt>
                <c:pt idx="10">
                  <c:v>75.095</c:v>
                </c:pt>
                <c:pt idx="11">
                  <c:v>74.06495</c:v>
                </c:pt>
                <c:pt idx="12">
                  <c:v>72.9368</c:v>
                </c:pt>
                <c:pt idx="13">
                  <c:v>71.71055</c:v>
                </c:pt>
                <c:pt idx="14">
                  <c:v>70.3862</c:v>
                </c:pt>
                <c:pt idx="15">
                  <c:v>68.96375</c:v>
                </c:pt>
                <c:pt idx="16">
                  <c:v>67.4432</c:v>
                </c:pt>
                <c:pt idx="17">
                  <c:v>65.82455</c:v>
                </c:pt>
                <c:pt idx="18">
                  <c:v>64.1078</c:v>
                </c:pt>
                <c:pt idx="19">
                  <c:v>62.29295</c:v>
                </c:pt>
                <c:pt idx="20">
                  <c:v>60.38</c:v>
                </c:pt>
                <c:pt idx="21">
                  <c:v>58.36895</c:v>
                </c:pt>
                <c:pt idx="22">
                  <c:v>56.2598</c:v>
                </c:pt>
                <c:pt idx="23">
                  <c:v>54.05255</c:v>
                </c:pt>
                <c:pt idx="24">
                  <c:v>51.7472</c:v>
                </c:pt>
                <c:pt idx="25">
                  <c:v>49.34375</c:v>
                </c:pt>
                <c:pt idx="26">
                  <c:v>46.8422</c:v>
                </c:pt>
                <c:pt idx="27">
                  <c:v>44.24255</c:v>
                </c:pt>
                <c:pt idx="28">
                  <c:v>41.5448</c:v>
                </c:pt>
                <c:pt idx="29">
                  <c:v>38.74895</c:v>
                </c:pt>
                <c:pt idx="30">
                  <c:v>35.855</c:v>
                </c:pt>
                <c:pt idx="31">
                  <c:v>32.86295</c:v>
                </c:pt>
                <c:pt idx="32">
                  <c:v>29.7728</c:v>
                </c:pt>
                <c:pt idx="33">
                  <c:v>26.58455</c:v>
                </c:pt>
                <c:pt idx="34">
                  <c:v>23.2982</c:v>
                </c:pt>
                <c:pt idx="35">
                  <c:v>19.91375</c:v>
                </c:pt>
                <c:pt idx="36">
                  <c:v>16.4312</c:v>
                </c:pt>
                <c:pt idx="37">
                  <c:v>12.85055</c:v>
                </c:pt>
                <c:pt idx="38">
                  <c:v>9.17180000000001</c:v>
                </c:pt>
                <c:pt idx="39">
                  <c:v>5.39494999999999</c:v>
                </c:pt>
                <c:pt idx="40">
                  <c:v>1.52</c:v>
                </c:pt>
              </c:numCache>
            </c:numRef>
          </c:yVal>
          <c:smooth val="0"/>
        </c:ser>
        <c:axId val="42493393"/>
        <c:axId val="61499698"/>
      </c:scatterChart>
      <c:valAx>
        <c:axId val="424933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61499698"/>
        <c:crosses val="autoZero"/>
        <c:crossBetween val="between"/>
      </c:valAx>
      <c:valAx>
        <c:axId val="6149969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Posicion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2493393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Velocidad vs Tiempo</a:t>
            </a:r>
          </a:p>
        </c:rich>
      </c:tx>
      <c:layout>
        <c:manualLayout>
          <c:xMode val="edge"/>
          <c:yMode val="edge"/>
          <c:x val="0.365791643760308"/>
          <c:y val="0.0091698251620002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11050027488"/>
          <c:y val="0.116395647389656"/>
          <c:w val="0.817069818581638"/>
          <c:h val="0.735786770998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Centradas!$B$3:$B$43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Centradas!$D$4:$D$42</c:f>
              <c:numCache>
                <c:formatCode>0.00000</c:formatCode>
                <c:ptCount val="39"/>
                <c:pt idx="0">
                  <c:v>-0.981000000000023</c:v>
                </c:pt>
                <c:pt idx="1">
                  <c:v>-1.96200000000005</c:v>
                </c:pt>
                <c:pt idx="2">
                  <c:v>-2.943</c:v>
                </c:pt>
                <c:pt idx="3">
                  <c:v>-3.92399999999995</c:v>
                </c:pt>
                <c:pt idx="4">
                  <c:v>-4.90499999999997</c:v>
                </c:pt>
                <c:pt idx="5">
                  <c:v>-5.88600000000007</c:v>
                </c:pt>
                <c:pt idx="6">
                  <c:v>-6.86700000000002</c:v>
                </c:pt>
                <c:pt idx="7">
                  <c:v>-7.84799999999997</c:v>
                </c:pt>
                <c:pt idx="8">
                  <c:v>-8.829</c:v>
                </c:pt>
                <c:pt idx="9">
                  <c:v>-9.81000000000001</c:v>
                </c:pt>
                <c:pt idx="10">
                  <c:v>-10.791</c:v>
                </c:pt>
                <c:pt idx="11">
                  <c:v>-11.772</c:v>
                </c:pt>
                <c:pt idx="12">
                  <c:v>-12.753</c:v>
                </c:pt>
                <c:pt idx="13">
                  <c:v>-13.734</c:v>
                </c:pt>
                <c:pt idx="14">
                  <c:v>-14.715</c:v>
                </c:pt>
                <c:pt idx="15">
                  <c:v>-15.696</c:v>
                </c:pt>
                <c:pt idx="16">
                  <c:v>-16.677</c:v>
                </c:pt>
                <c:pt idx="17">
                  <c:v>-17.658</c:v>
                </c:pt>
                <c:pt idx="18">
                  <c:v>-18.639</c:v>
                </c:pt>
                <c:pt idx="19">
                  <c:v>-19.62</c:v>
                </c:pt>
                <c:pt idx="20">
                  <c:v>-20.601</c:v>
                </c:pt>
                <c:pt idx="21">
                  <c:v>-21.582</c:v>
                </c:pt>
                <c:pt idx="22">
                  <c:v>-22.563</c:v>
                </c:pt>
                <c:pt idx="23">
                  <c:v>-23.544</c:v>
                </c:pt>
                <c:pt idx="24">
                  <c:v>-24.525</c:v>
                </c:pt>
                <c:pt idx="25">
                  <c:v>-25.506</c:v>
                </c:pt>
                <c:pt idx="26">
                  <c:v>-26.487</c:v>
                </c:pt>
                <c:pt idx="27">
                  <c:v>-27.468</c:v>
                </c:pt>
                <c:pt idx="28">
                  <c:v>-28.449</c:v>
                </c:pt>
                <c:pt idx="29">
                  <c:v>-29.43</c:v>
                </c:pt>
                <c:pt idx="30">
                  <c:v>-30.411</c:v>
                </c:pt>
                <c:pt idx="31">
                  <c:v>-31.392</c:v>
                </c:pt>
                <c:pt idx="32">
                  <c:v>-32.373</c:v>
                </c:pt>
                <c:pt idx="33">
                  <c:v>-33.354</c:v>
                </c:pt>
                <c:pt idx="34">
                  <c:v>-34.335</c:v>
                </c:pt>
                <c:pt idx="35">
                  <c:v>-35.3160000000001</c:v>
                </c:pt>
                <c:pt idx="36">
                  <c:v>-36.297</c:v>
                </c:pt>
                <c:pt idx="37">
                  <c:v>-37.278</c:v>
                </c:pt>
                <c:pt idx="38">
                  <c:v>-38.259</c:v>
                </c:pt>
              </c:numCache>
            </c:numRef>
          </c:yVal>
          <c:smooth val="0"/>
        </c:ser>
        <c:axId val="56234402"/>
        <c:axId val="20614927"/>
      </c:scatterChart>
      <c:valAx>
        <c:axId val="562344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20614927"/>
        <c:crosses val="autoZero"/>
        <c:crossBetween val="between"/>
      </c:valAx>
      <c:valAx>
        <c:axId val="206149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Velocidad (m/s)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56234402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Noto Sans"/>
              </a:defRPr>
            </a:pPr>
            <a:r>
              <a:rPr b="0" sz="1300" strike="noStrike" u="none">
                <a:uFillTx/>
                <a:latin typeface="Noto Sans"/>
              </a:rPr>
              <a:t>Aceleracion vs Tiempo</a:t>
            </a:r>
          </a:p>
        </c:rich>
      </c:tx>
      <c:layout>
        <c:manualLayout>
          <c:xMode val="edge"/>
          <c:yMode val="edge"/>
          <c:x val="0.365929081913139"/>
          <c:y val="0.0094143538329869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11050027488"/>
          <c:y val="0.116395647389656"/>
          <c:w val="0.817069818581638"/>
          <c:h val="0.735786770998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  <a:prstDash val="sysDot"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Centradas!$B$3:$B$43</c:f>
              <c:numCache>
                <c:formatCode>0.00000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Centradas!$E$5:$E$41</c:f>
              <c:numCache>
                <c:formatCode>0.00000</c:formatCode>
                <c:ptCount val="37"/>
                <c:pt idx="0">
                  <c:v>-9.80999999999987</c:v>
                </c:pt>
                <c:pt idx="1">
                  <c:v>-9.80999999999952</c:v>
                </c:pt>
                <c:pt idx="2">
                  <c:v>-9.80999999999987</c:v>
                </c:pt>
                <c:pt idx="3">
                  <c:v>-9.81000000000057</c:v>
                </c:pt>
                <c:pt idx="4">
                  <c:v>-9.81000000000024</c:v>
                </c:pt>
                <c:pt idx="5">
                  <c:v>-9.80999999999954</c:v>
                </c:pt>
                <c:pt idx="6">
                  <c:v>-9.80999999999988</c:v>
                </c:pt>
                <c:pt idx="7">
                  <c:v>-9.81000000000021</c:v>
                </c:pt>
                <c:pt idx="8">
                  <c:v>-9.80999999999987</c:v>
                </c:pt>
                <c:pt idx="9">
                  <c:v>-9.8099999999999</c:v>
                </c:pt>
                <c:pt idx="10">
                  <c:v>-9.81000000000024</c:v>
                </c:pt>
                <c:pt idx="11">
                  <c:v>-9.80999999999989</c:v>
                </c:pt>
                <c:pt idx="12">
                  <c:v>-9.81000000000015</c:v>
                </c:pt>
                <c:pt idx="13">
                  <c:v>-9.81000000000022</c:v>
                </c:pt>
                <c:pt idx="14">
                  <c:v>-9.8099999999996</c:v>
                </c:pt>
                <c:pt idx="15">
                  <c:v>-9.80999999999988</c:v>
                </c:pt>
                <c:pt idx="16">
                  <c:v>-9.81000000000023</c:v>
                </c:pt>
                <c:pt idx="17">
                  <c:v>-9.81000000000013</c:v>
                </c:pt>
                <c:pt idx="18">
                  <c:v>-9.80999999999976</c:v>
                </c:pt>
                <c:pt idx="19">
                  <c:v>-9.80999999999992</c:v>
                </c:pt>
                <c:pt idx="20">
                  <c:v>-9.8100000000003</c:v>
                </c:pt>
                <c:pt idx="21">
                  <c:v>-9.80999999999999</c:v>
                </c:pt>
                <c:pt idx="22">
                  <c:v>-9.80999999999979</c:v>
                </c:pt>
                <c:pt idx="23">
                  <c:v>-9.81000000000004</c:v>
                </c:pt>
                <c:pt idx="24">
                  <c:v>-9.81000000000015</c:v>
                </c:pt>
                <c:pt idx="25">
                  <c:v>-9.80999999999999</c:v>
                </c:pt>
                <c:pt idx="26">
                  <c:v>-9.80999999999994</c:v>
                </c:pt>
                <c:pt idx="27">
                  <c:v>-9.8100000000001</c:v>
                </c:pt>
                <c:pt idx="28">
                  <c:v>-9.81000000000003</c:v>
                </c:pt>
                <c:pt idx="29">
                  <c:v>-9.80999999999985</c:v>
                </c:pt>
                <c:pt idx="30">
                  <c:v>-9.80999999999989</c:v>
                </c:pt>
                <c:pt idx="31">
                  <c:v>-9.80999999999989</c:v>
                </c:pt>
                <c:pt idx="32">
                  <c:v>-9.81000000000022</c:v>
                </c:pt>
                <c:pt idx="33">
                  <c:v>-9.8100000000004</c:v>
                </c:pt>
                <c:pt idx="34">
                  <c:v>-9.80999999999972</c:v>
                </c:pt>
                <c:pt idx="35">
                  <c:v>-9.80999999999975</c:v>
                </c:pt>
                <c:pt idx="36">
                  <c:v>-9.81000000000017</c:v>
                </c:pt>
              </c:numCache>
            </c:numRef>
          </c:yVal>
          <c:smooth val="0"/>
        </c:ser>
        <c:axId val="11844290"/>
        <c:axId val="38968241"/>
      </c:scatterChart>
      <c:valAx>
        <c:axId val="118442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tiempo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38968241"/>
        <c:crosses val="autoZero"/>
        <c:crossBetween val="between"/>
      </c:valAx>
      <c:valAx>
        <c:axId val="389682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Noto Sans"/>
                  </a:defRPr>
                </a:pPr>
                <a:r>
                  <a:rPr b="0" sz="900" strike="noStrike" u="none">
                    <a:uFillTx/>
                    <a:latin typeface="Noto Sans"/>
                  </a:rPr>
                  <a:t>Aceleracion (m/s²)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11844290"/>
        <c:crosses val="autoZero"/>
        <c:crossBetween val="between"/>
      </c:valAx>
      <c:spPr>
        <a:noFill/>
        <a:ln w="0">
          <a:solidFill>
            <a:srgbClr val="b3b3b3"/>
          </a:solidFill>
          <a:prstDash val="sysDot"/>
        </a:ln>
      </c:spPr>
    </c:plotArea>
    <c:legend>
      <c:legendPos val="r"/>
      <c:layout>
        <c:manualLayout>
          <c:xMode val="edge"/>
          <c:yMode val="edge"/>
          <c:x val="0.735156679494228"/>
          <c:y val="0.716469005990952"/>
          <c:w val="0.23881520170435"/>
          <c:h val="0.08266079726094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661680</xdr:colOff>
      <xdr:row>1</xdr:row>
      <xdr:rowOff>9720</xdr:rowOff>
    </xdr:from>
    <xdr:to>
      <xdr:col>18</xdr:col>
      <xdr:colOff>468000</xdr:colOff>
      <xdr:row>16</xdr:row>
      <xdr:rowOff>135360</xdr:rowOff>
    </xdr:to>
    <xdr:graphicFrame>
      <xdr:nvGraphicFramePr>
        <xdr:cNvPr id="0" name=""/>
        <xdr:cNvGraphicFramePr/>
      </xdr:nvGraphicFramePr>
      <xdr:xfrm>
        <a:off x="9526320" y="200160"/>
        <a:ext cx="5307840" cy="298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9360</xdr:colOff>
      <xdr:row>17</xdr:row>
      <xdr:rowOff>162720</xdr:rowOff>
    </xdr:from>
    <xdr:to>
      <xdr:col>18</xdr:col>
      <xdr:colOff>433800</xdr:colOff>
      <xdr:row>33</xdr:row>
      <xdr:rowOff>58680</xdr:rowOff>
    </xdr:to>
    <xdr:graphicFrame>
      <xdr:nvGraphicFramePr>
        <xdr:cNvPr id="1" name=""/>
        <xdr:cNvGraphicFramePr/>
      </xdr:nvGraphicFramePr>
      <xdr:xfrm>
        <a:off x="9561600" y="340128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5400</xdr:colOff>
      <xdr:row>35</xdr:row>
      <xdr:rowOff>720</xdr:rowOff>
    </xdr:from>
    <xdr:to>
      <xdr:col>18</xdr:col>
      <xdr:colOff>429840</xdr:colOff>
      <xdr:row>50</xdr:row>
      <xdr:rowOff>87480</xdr:rowOff>
    </xdr:to>
    <xdr:graphicFrame>
      <xdr:nvGraphicFramePr>
        <xdr:cNvPr id="2" name=""/>
        <xdr:cNvGraphicFramePr/>
      </xdr:nvGraphicFramePr>
      <xdr:xfrm>
        <a:off x="9557640" y="666828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27360</xdr:colOff>
      <xdr:row>1</xdr:row>
      <xdr:rowOff>38880</xdr:rowOff>
    </xdr:from>
    <xdr:to>
      <xdr:col>18</xdr:col>
      <xdr:colOff>521280</xdr:colOff>
      <xdr:row>16</xdr:row>
      <xdr:rowOff>164520</xdr:rowOff>
    </xdr:to>
    <xdr:graphicFrame>
      <xdr:nvGraphicFramePr>
        <xdr:cNvPr id="3" name=""/>
        <xdr:cNvGraphicFramePr/>
      </xdr:nvGraphicFramePr>
      <xdr:xfrm>
        <a:off x="9537840" y="229320"/>
        <a:ext cx="5307840" cy="298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16200</xdr:colOff>
      <xdr:row>17</xdr:row>
      <xdr:rowOff>180720</xdr:rowOff>
    </xdr:from>
    <xdr:to>
      <xdr:col>18</xdr:col>
      <xdr:colOff>440640</xdr:colOff>
      <xdr:row>33</xdr:row>
      <xdr:rowOff>76680</xdr:rowOff>
    </xdr:to>
    <xdr:graphicFrame>
      <xdr:nvGraphicFramePr>
        <xdr:cNvPr id="4" name=""/>
        <xdr:cNvGraphicFramePr/>
      </xdr:nvGraphicFramePr>
      <xdr:xfrm>
        <a:off x="9526680" y="341928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5040</xdr:colOff>
      <xdr:row>34</xdr:row>
      <xdr:rowOff>171360</xdr:rowOff>
    </xdr:from>
    <xdr:to>
      <xdr:col>18</xdr:col>
      <xdr:colOff>429480</xdr:colOff>
      <xdr:row>50</xdr:row>
      <xdr:rowOff>67680</xdr:rowOff>
    </xdr:to>
    <xdr:graphicFrame>
      <xdr:nvGraphicFramePr>
        <xdr:cNvPr id="5" name=""/>
        <xdr:cNvGraphicFramePr/>
      </xdr:nvGraphicFramePr>
      <xdr:xfrm>
        <a:off x="9515520" y="664848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8280</xdr:colOff>
      <xdr:row>1</xdr:row>
      <xdr:rowOff>19440</xdr:rowOff>
    </xdr:from>
    <xdr:to>
      <xdr:col>18</xdr:col>
      <xdr:colOff>502200</xdr:colOff>
      <xdr:row>15</xdr:row>
      <xdr:rowOff>128520</xdr:rowOff>
    </xdr:to>
    <xdr:graphicFrame>
      <xdr:nvGraphicFramePr>
        <xdr:cNvPr id="6" name=""/>
        <xdr:cNvGraphicFramePr/>
      </xdr:nvGraphicFramePr>
      <xdr:xfrm>
        <a:off x="11332800" y="209880"/>
        <a:ext cx="5307840" cy="298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685800</xdr:colOff>
      <xdr:row>17</xdr:row>
      <xdr:rowOff>180360</xdr:rowOff>
    </xdr:from>
    <xdr:to>
      <xdr:col>18</xdr:col>
      <xdr:colOff>422640</xdr:colOff>
      <xdr:row>33</xdr:row>
      <xdr:rowOff>76320</xdr:rowOff>
    </xdr:to>
    <xdr:graphicFrame>
      <xdr:nvGraphicFramePr>
        <xdr:cNvPr id="7" name=""/>
        <xdr:cNvGraphicFramePr/>
      </xdr:nvGraphicFramePr>
      <xdr:xfrm>
        <a:off x="11322720" y="362592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28440</xdr:colOff>
      <xdr:row>34</xdr:row>
      <xdr:rowOff>171360</xdr:rowOff>
    </xdr:from>
    <xdr:to>
      <xdr:col>18</xdr:col>
      <xdr:colOff>452880</xdr:colOff>
      <xdr:row>50</xdr:row>
      <xdr:rowOff>67680</xdr:rowOff>
    </xdr:to>
    <xdr:graphicFrame>
      <xdr:nvGraphicFramePr>
        <xdr:cNvPr id="8" name=""/>
        <xdr:cNvGraphicFramePr/>
      </xdr:nvGraphicFramePr>
      <xdr:xfrm>
        <a:off x="11352960" y="6855480"/>
        <a:ext cx="523836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1"/>
    <col collapsed="false" customWidth="true" hidden="false" outlineLevel="0" max="3" min="3" style="1" width="9.76"/>
    <col collapsed="false" customWidth="true" hidden="false" outlineLevel="0" max="4" min="4" style="1" width="10.52"/>
    <col collapsed="false" customWidth="true" hidden="false" outlineLevel="0" max="5" min="5" style="1" width="12.52"/>
    <col collapsed="false" customWidth="true" hidden="false" outlineLevel="0" max="6" min="6" style="0" width="9.12"/>
    <col collapsed="false" customWidth="true" hidden="false" outlineLevel="0" max="7" min="7" style="0" width="17.76"/>
    <col collapsed="false" customWidth="true" hidden="false" outlineLevel="0" max="8" min="8" style="0" width="10.39"/>
    <col collapsed="false" customWidth="true" hidden="false" outlineLevel="0" max="9" min="9" style="0" width="12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G2" s="3" t="s">
        <v>4</v>
      </c>
      <c r="H2" s="4" t="s">
        <v>5</v>
      </c>
      <c r="I2" s="4" t="s">
        <v>6</v>
      </c>
    </row>
    <row r="3" customFormat="false" ht="15" hidden="false" customHeight="false" outlineLevel="0" collapsed="false">
      <c r="B3" s="5" t="n">
        <v>0</v>
      </c>
      <c r="C3" s="5" t="n">
        <f aca="false">80-((9.81*(B3*B3))/2)</f>
        <v>80</v>
      </c>
      <c r="D3" s="5" t="n">
        <f aca="false">((C4-C3)/(B4-B3))</f>
        <v>-0.49049999999994</v>
      </c>
      <c r="E3" s="5" t="n">
        <f aca="false">((D4-D3)/(B4-B3))</f>
        <v>-9.81000000000165</v>
      </c>
      <c r="G3" s="6" t="n">
        <f aca="false">-(9.81)*(B3)</f>
        <v>-0</v>
      </c>
      <c r="H3" s="5"/>
      <c r="I3" s="5" t="n">
        <f aca="false">((SUM(H4:H42))/(39))</f>
        <v>5.45326030632896</v>
      </c>
    </row>
    <row r="4" customFormat="false" ht="15" hidden="false" customHeight="false" outlineLevel="0" collapsed="false">
      <c r="B4" s="5" t="n">
        <v>0.1</v>
      </c>
      <c r="C4" s="5" t="n">
        <f aca="false">80-((9.81*(B4*B4))/2)</f>
        <v>79.95095</v>
      </c>
      <c r="D4" s="5" t="n">
        <f aca="false">((C5-C4)/(B5-B4))</f>
        <v>-1.47150000000011</v>
      </c>
      <c r="E4" s="5" t="n">
        <f aca="false">((D5-D4)/(B5-B4))</f>
        <v>-9.80999999999881</v>
      </c>
      <c r="G4" s="6" t="n">
        <f aca="false">-(9.81)*(B4)</f>
        <v>-0.981</v>
      </c>
      <c r="H4" s="5" t="n">
        <f aca="false">((D4-G4)/G4)*100</f>
        <v>50.0000000000112</v>
      </c>
    </row>
    <row r="5" customFormat="false" ht="15" hidden="false" customHeight="false" outlineLevel="0" collapsed="false">
      <c r="B5" s="5" t="n">
        <v>0.2</v>
      </c>
      <c r="C5" s="5" t="n">
        <f aca="false">80-((9.81*(B5*B5))/2)</f>
        <v>79.8038</v>
      </c>
      <c r="D5" s="5" t="n">
        <f aca="false">((C6-C5)/(B6-B5))</f>
        <v>-2.45249999999999</v>
      </c>
      <c r="E5" s="5" t="n">
        <f aca="false">((D6-D5)/(B6-B5))</f>
        <v>-9.81000000000021</v>
      </c>
      <c r="G5" s="6" t="n">
        <f aca="false">-(9.81)*(B5)</f>
        <v>-1.962</v>
      </c>
      <c r="H5" s="5" t="n">
        <f aca="false">((D5-G5)/G5)*100</f>
        <v>24.9999999999995</v>
      </c>
      <c r="I5" s="5"/>
    </row>
    <row r="6" customFormat="false" ht="15" hidden="false" customHeight="false" outlineLevel="0" collapsed="false">
      <c r="B6" s="5" t="n">
        <v>0.3</v>
      </c>
      <c r="C6" s="5" t="n">
        <f aca="false">80-((9.81*(B6*B6))/2)</f>
        <v>79.55855</v>
      </c>
      <c r="D6" s="5" t="n">
        <f aca="false">((C7-C6)/(B7-B6))</f>
        <v>-3.43350000000001</v>
      </c>
      <c r="E6" s="5" t="n">
        <f aca="false">((D7-D6)/(B7-B6))</f>
        <v>-9.80999999999883</v>
      </c>
      <c r="G6" s="6" t="n">
        <f aca="false">-(9.81)*(B6)</f>
        <v>-2.943</v>
      </c>
      <c r="H6" s="5" t="n">
        <f aca="false">((D6-G6)/G6)*100</f>
        <v>16.666666666667</v>
      </c>
      <c r="I6" s="5"/>
    </row>
    <row r="7" customFormat="false" ht="15" hidden="false" customHeight="false" outlineLevel="0" collapsed="false">
      <c r="B7" s="5" t="n">
        <v>0.4</v>
      </c>
      <c r="C7" s="5" t="n">
        <f aca="false">80-((9.81*(B7*B7))/2)</f>
        <v>79.2152</v>
      </c>
      <c r="D7" s="5" t="n">
        <f aca="false">((C8-C7)/(B8-B7))</f>
        <v>-4.41449999999989</v>
      </c>
      <c r="E7" s="5" t="n">
        <f aca="false">((D8-D7)/(B8-B7))</f>
        <v>-9.8100000000016</v>
      </c>
      <c r="G7" s="6" t="n">
        <f aca="false">-(9.81)*(B7)</f>
        <v>-3.924</v>
      </c>
      <c r="H7" s="5" t="n">
        <f aca="false">((D7-G7)/G7)*100</f>
        <v>12.4999999999972</v>
      </c>
      <c r="I7" s="5"/>
    </row>
    <row r="8" customFormat="false" ht="15" hidden="false" customHeight="false" outlineLevel="0" collapsed="false">
      <c r="B8" s="5" t="n">
        <v>0.5</v>
      </c>
      <c r="C8" s="5" t="n">
        <f aca="false">80-((9.81*(B8*B8))/2)</f>
        <v>78.77375</v>
      </c>
      <c r="D8" s="5" t="n">
        <f aca="false">((C9-C8)/(B9-B8))</f>
        <v>-5.39550000000005</v>
      </c>
      <c r="E8" s="5" t="n">
        <f aca="false">((D9-D8)/(B9-B8))</f>
        <v>-9.81000000000028</v>
      </c>
      <c r="G8" s="6" t="n">
        <f aca="false">-(9.81)*(B8)</f>
        <v>-4.905</v>
      </c>
      <c r="H8" s="5" t="n">
        <f aca="false">((D8-G8)/G8)*100</f>
        <v>10.000000000001</v>
      </c>
      <c r="I8" s="5"/>
    </row>
    <row r="9" customFormat="false" ht="15" hidden="false" customHeight="false" outlineLevel="0" collapsed="false">
      <c r="B9" s="5" t="n">
        <v>0.6</v>
      </c>
      <c r="C9" s="5" t="n">
        <f aca="false">80-((9.81*(B9*B9))/2)</f>
        <v>78.2342</v>
      </c>
      <c r="D9" s="5" t="n">
        <f aca="false">((C10-C9)/(B10-B9))</f>
        <v>-6.37650000000008</v>
      </c>
      <c r="E9" s="5" t="n">
        <f aca="false">((D10-D9)/(B10-B9))</f>
        <v>-9.80999999999881</v>
      </c>
      <c r="G9" s="6" t="n">
        <f aca="false">-(9.81)*(B9)</f>
        <v>-5.886</v>
      </c>
      <c r="H9" s="5" t="n">
        <f aca="false">((D9-G9)/G9)*100</f>
        <v>8.33333333333469</v>
      </c>
      <c r="I9" s="5"/>
    </row>
    <row r="10" customFormat="false" ht="15" hidden="false" customHeight="false" outlineLevel="0" collapsed="false">
      <c r="B10" s="5" t="n">
        <v>0.7</v>
      </c>
      <c r="C10" s="5" t="n">
        <f aca="false">80-((9.81*(B10*B10))/2)</f>
        <v>77.59655</v>
      </c>
      <c r="D10" s="5" t="n">
        <f aca="false">((C11-C10)/(B11-B10))</f>
        <v>-7.35749999999996</v>
      </c>
      <c r="E10" s="5" t="n">
        <f aca="false">((D11-D10)/(B11-B10))</f>
        <v>-9.81000000000023</v>
      </c>
      <c r="G10" s="6" t="n">
        <f aca="false">-(9.81)*(B10)</f>
        <v>-6.867</v>
      </c>
      <c r="H10" s="5" t="n">
        <f aca="false">((D10-G10)/G10)*100</f>
        <v>7.14285714285656</v>
      </c>
      <c r="I10" s="5"/>
    </row>
    <row r="11" customFormat="false" ht="15" hidden="false" customHeight="false" outlineLevel="0" collapsed="false">
      <c r="B11" s="5" t="n">
        <v>0.8</v>
      </c>
      <c r="C11" s="5" t="n">
        <f aca="false">80-((9.81*(B11*B11))/2)</f>
        <v>76.8608</v>
      </c>
      <c r="D11" s="5" t="n">
        <f aca="false">((C12-C11)/(B12-B11))</f>
        <v>-8.33849999999998</v>
      </c>
      <c r="E11" s="5" t="n">
        <f aca="false">((D12-D11)/(B12-B11))</f>
        <v>-9.81000000000023</v>
      </c>
      <c r="G11" s="6" t="n">
        <f aca="false">-(9.81)*(B11)</f>
        <v>-7.848</v>
      </c>
      <c r="H11" s="5" t="n">
        <f aca="false">((D11-G11)/G11)*100</f>
        <v>6.24999999999974</v>
      </c>
      <c r="I11" s="5"/>
    </row>
    <row r="12" customFormat="false" ht="15" hidden="false" customHeight="false" outlineLevel="0" collapsed="false">
      <c r="B12" s="5" t="n">
        <v>0.9</v>
      </c>
      <c r="C12" s="5" t="n">
        <f aca="false">80-((9.81*(B12*B12))/2)</f>
        <v>76.02695</v>
      </c>
      <c r="D12" s="5" t="n">
        <f aca="false">((C13-C12)/(B13-B12))</f>
        <v>-9.31950000000001</v>
      </c>
      <c r="E12" s="5" t="n">
        <f aca="false">((D13-D12)/(B13-B12))</f>
        <v>-9.81000000000013</v>
      </c>
      <c r="G12" s="6" t="n">
        <f aca="false">-(9.81)*(B12)</f>
        <v>-8.829</v>
      </c>
      <c r="H12" s="5" t="n">
        <f aca="false">((D12-G12)/G12)*100</f>
        <v>5.55555555555567</v>
      </c>
      <c r="I12" s="5"/>
    </row>
    <row r="13" customFormat="false" ht="15" hidden="false" customHeight="false" outlineLevel="0" collapsed="false">
      <c r="B13" s="5" t="n">
        <v>1</v>
      </c>
      <c r="C13" s="5" t="n">
        <f aca="false">80-((9.81*(B13*B13))/2)</f>
        <v>75.095</v>
      </c>
      <c r="D13" s="5" t="n">
        <f aca="false">((C14-C13)/(B14-B13))</f>
        <v>-10.3005</v>
      </c>
      <c r="E13" s="5" t="n">
        <f aca="false">((D14-D13)/(B14-B13))</f>
        <v>-9.80999999999903</v>
      </c>
      <c r="G13" s="6" t="n">
        <f aca="false">-(9.81)*(B13)</f>
        <v>-9.81</v>
      </c>
      <c r="H13" s="5" t="n">
        <f aca="false">((D13-G13)/G13)*100</f>
        <v>4.99999999999999</v>
      </c>
      <c r="I13" s="5"/>
    </row>
    <row r="14" customFormat="false" ht="15" hidden="false" customHeight="false" outlineLevel="0" collapsed="false">
      <c r="B14" s="5" t="n">
        <v>1.1</v>
      </c>
      <c r="C14" s="5" t="n">
        <f aca="false">80-((9.81*(B14*B14))/2)</f>
        <v>74.06495</v>
      </c>
      <c r="D14" s="5" t="n">
        <f aca="false">((C15-C14)/(B15-B14))</f>
        <v>-11.2814999999999</v>
      </c>
      <c r="E14" s="5" t="n">
        <f aca="false">((D15-D14)/(B15-B14))</f>
        <v>-9.81000000000141</v>
      </c>
      <c r="G14" s="6" t="n">
        <f aca="false">-(9.81)*(B14)</f>
        <v>-10.791</v>
      </c>
      <c r="H14" s="5" t="n">
        <f aca="false">((D14-G14)/G14)*100</f>
        <v>4.5454545454536</v>
      </c>
      <c r="I14" s="5"/>
    </row>
    <row r="15" customFormat="false" ht="15" hidden="false" customHeight="false" outlineLevel="0" collapsed="false">
      <c r="B15" s="5" t="n">
        <v>1.2</v>
      </c>
      <c r="C15" s="5" t="n">
        <f aca="false">80-((9.81*(B15*B15))/2)</f>
        <v>72.9368</v>
      </c>
      <c r="D15" s="5" t="n">
        <f aca="false">((C16-C15)/(B16-B15))</f>
        <v>-12.2625000000001</v>
      </c>
      <c r="E15" s="5" t="n">
        <f aca="false">((D16-D15)/(B16-B15))</f>
        <v>-9.80999999999908</v>
      </c>
      <c r="G15" s="6" t="n">
        <f aca="false">-(9.81)*(B15)</f>
        <v>-11.772</v>
      </c>
      <c r="H15" s="5" t="n">
        <f aca="false">((D15-G15)/G15)*100</f>
        <v>4.16666666666752</v>
      </c>
      <c r="I15" s="5"/>
    </row>
    <row r="16" customFormat="false" ht="15" hidden="false" customHeight="false" outlineLevel="0" collapsed="false">
      <c r="B16" s="5" t="n">
        <v>1.3</v>
      </c>
      <c r="C16" s="5" t="n">
        <f aca="false">80-((9.81*(B16*B16))/2)</f>
        <v>71.71055</v>
      </c>
      <c r="D16" s="5" t="n">
        <f aca="false">((C17-C16)/(B17-B16))</f>
        <v>-13.2435</v>
      </c>
      <c r="E16" s="5" t="n">
        <f aca="false">((D17-D16)/(B17-B16))</f>
        <v>-9.80999999999994</v>
      </c>
      <c r="G16" s="6" t="n">
        <f aca="false">-(9.81)*(B16)</f>
        <v>-12.753</v>
      </c>
      <c r="H16" s="5" t="n">
        <f aca="false">((D16-G16)/G16)*100</f>
        <v>3.84615384615382</v>
      </c>
      <c r="I16" s="5"/>
    </row>
    <row r="17" customFormat="false" ht="15" hidden="false" customHeight="false" outlineLevel="0" collapsed="false">
      <c r="B17" s="5" t="n">
        <v>1.4</v>
      </c>
      <c r="C17" s="5" t="n">
        <f aca="false">80-((9.81*(B17*B17))/2)</f>
        <v>70.3862</v>
      </c>
      <c r="D17" s="5" t="n">
        <f aca="false">((C18-C17)/(B18-B17))</f>
        <v>-14.2245</v>
      </c>
      <c r="E17" s="5" t="n">
        <f aca="false">((D18-D17)/(B18-B17))</f>
        <v>-9.81000000000162</v>
      </c>
      <c r="G17" s="6" t="n">
        <f aca="false">-(9.81)*(B17)</f>
        <v>-13.734</v>
      </c>
      <c r="H17" s="5" t="n">
        <f aca="false">((D17-G17)/G17)*100</f>
        <v>3.57142857142858</v>
      </c>
      <c r="I17" s="5"/>
    </row>
    <row r="18" customFormat="false" ht="15" hidden="false" customHeight="false" outlineLevel="0" collapsed="false">
      <c r="B18" s="5" t="n">
        <v>1.5</v>
      </c>
      <c r="C18" s="5" t="n">
        <f aca="false">80-((9.81*(B18*B18))/2)</f>
        <v>68.96375</v>
      </c>
      <c r="D18" s="5" t="n">
        <f aca="false">((C19-C18)/(B19-B18))</f>
        <v>-15.2055000000001</v>
      </c>
      <c r="E18" s="5" t="n">
        <f aca="false">((D19-D18)/(B19-B18))</f>
        <v>-9.80999999999773</v>
      </c>
      <c r="G18" s="6" t="n">
        <f aca="false">-(9.81)*(B18)</f>
        <v>-14.715</v>
      </c>
      <c r="H18" s="5" t="n">
        <f aca="false">((D18-G18)/G18)*100</f>
        <v>3.33333333333401</v>
      </c>
      <c r="I18" s="5"/>
    </row>
    <row r="19" customFormat="false" ht="15" hidden="false" customHeight="false" outlineLevel="0" collapsed="false">
      <c r="B19" s="5" t="n">
        <v>1.6</v>
      </c>
      <c r="C19" s="5" t="n">
        <f aca="false">80-((9.81*(B19*B19))/2)</f>
        <v>67.4432</v>
      </c>
      <c r="D19" s="5" t="n">
        <f aca="false">((C20-C19)/(B20-B19))</f>
        <v>-16.1864999999999</v>
      </c>
      <c r="E19" s="5" t="n">
        <f aca="false">((D20-D19)/(B20-B19))</f>
        <v>-9.81000000000131</v>
      </c>
      <c r="G19" s="6" t="n">
        <f aca="false">-(9.81)*(B19)</f>
        <v>-15.696</v>
      </c>
      <c r="H19" s="5" t="n">
        <f aca="false">((D19-G19)/G19)*100</f>
        <v>3.12499999999935</v>
      </c>
      <c r="I19" s="5"/>
    </row>
    <row r="20" customFormat="false" ht="15" hidden="false" customHeight="false" outlineLevel="0" collapsed="false">
      <c r="B20" s="5" t="n">
        <v>1.7</v>
      </c>
      <c r="C20" s="5" t="n">
        <f aca="false">80-((9.81*(B20*B20))/2)</f>
        <v>65.82455</v>
      </c>
      <c r="D20" s="5" t="n">
        <f aca="false">((C21-C20)/(B21-B20))</f>
        <v>-17.1675</v>
      </c>
      <c r="E20" s="5" t="n">
        <f aca="false">((D21-D20)/(B21-B20))</f>
        <v>-9.80999999999919</v>
      </c>
      <c r="G20" s="6" t="n">
        <f aca="false">-(9.81)*(B20)</f>
        <v>-16.677</v>
      </c>
      <c r="H20" s="5" t="n">
        <f aca="false">((D20-G20)/G20)*100</f>
        <v>2.94117647058824</v>
      </c>
      <c r="I20" s="5"/>
    </row>
    <row r="21" customFormat="false" ht="15" hidden="false" customHeight="false" outlineLevel="0" collapsed="false">
      <c r="B21" s="5" t="n">
        <v>1.8</v>
      </c>
      <c r="C21" s="5" t="n">
        <f aca="false">80-((9.81*(B21*B21))/2)</f>
        <v>64.1078</v>
      </c>
      <c r="D21" s="5" t="n">
        <f aca="false">((C22-C21)/(B22-B21))</f>
        <v>-18.1485</v>
      </c>
      <c r="E21" s="5" t="n">
        <f aca="false">((D22-D21)/(B22-B21))</f>
        <v>-9.81000000000124</v>
      </c>
      <c r="G21" s="6" t="n">
        <f aca="false">-(9.81)*(B21)</f>
        <v>-17.658</v>
      </c>
      <c r="H21" s="5" t="n">
        <f aca="false">((D21-G21)/G21)*100</f>
        <v>2.77777777777776</v>
      </c>
      <c r="I21" s="5"/>
    </row>
    <row r="22" customFormat="false" ht="15" hidden="false" customHeight="false" outlineLevel="0" collapsed="false">
      <c r="B22" s="5" t="n">
        <v>1.9</v>
      </c>
      <c r="C22" s="5" t="n">
        <f aca="false">80-((9.81*(B22*B22))/2)</f>
        <v>62.29295</v>
      </c>
      <c r="D22" s="5" t="n">
        <f aca="false">((C23-C22)/(B23-B22))</f>
        <v>-19.1295000000001</v>
      </c>
      <c r="E22" s="5" t="n">
        <f aca="false">((D23-D22)/(B23-B22))</f>
        <v>-9.8099999999988</v>
      </c>
      <c r="G22" s="6" t="n">
        <f aca="false">-(9.81)*(B22)</f>
        <v>-18.639</v>
      </c>
      <c r="H22" s="5" t="n">
        <f aca="false">((D22-G22)/G22)*100</f>
        <v>2.63157894736896</v>
      </c>
      <c r="I22" s="5"/>
    </row>
    <row r="23" customFormat="false" ht="15" hidden="false" customHeight="false" outlineLevel="0" collapsed="false">
      <c r="B23" s="5" t="n">
        <v>2</v>
      </c>
      <c r="C23" s="5" t="n">
        <f aca="false">80-((9.81*(B23*B23))/2)</f>
        <v>60.38</v>
      </c>
      <c r="D23" s="5" t="n">
        <f aca="false">((C24-C23)/(B24-B23))</f>
        <v>-20.1105</v>
      </c>
      <c r="E23" s="5" t="n">
        <f aca="false">((D24-D23)/(B24-B23))</f>
        <v>-9.81000000000022</v>
      </c>
      <c r="G23" s="6" t="n">
        <f aca="false">-(9.81)*(B23)</f>
        <v>-19.62</v>
      </c>
      <c r="H23" s="5" t="n">
        <f aca="false">((D23-G23)/G23)*100</f>
        <v>2.49999999999999</v>
      </c>
      <c r="I23" s="5"/>
    </row>
    <row r="24" customFormat="false" ht="15" hidden="false" customHeight="false" outlineLevel="0" collapsed="false">
      <c r="B24" s="5" t="n">
        <v>2.1</v>
      </c>
      <c r="C24" s="5" t="n">
        <f aca="false">80-((9.81*(B24*B24))/2)</f>
        <v>58.36895</v>
      </c>
      <c r="D24" s="5" t="n">
        <f aca="false">((C25-C24)/(B25-B24))</f>
        <v>-21.0915</v>
      </c>
      <c r="E24" s="5" t="n">
        <f aca="false">((D25-D24)/(B25-B24))</f>
        <v>-9.81000000000047</v>
      </c>
      <c r="G24" s="6" t="n">
        <f aca="false">-(9.81)*(B24)</f>
        <v>-20.601</v>
      </c>
      <c r="H24" s="5" t="n">
        <f aca="false">((D24-G24)/G24)*100</f>
        <v>2.38095238095237</v>
      </c>
      <c r="I24" s="5"/>
    </row>
    <row r="25" customFormat="false" ht="15" hidden="false" customHeight="false" outlineLevel="0" collapsed="false">
      <c r="B25" s="5" t="n">
        <v>2.2</v>
      </c>
      <c r="C25" s="5" t="n">
        <f aca="false">80-((9.81*(B25*B25))/2)</f>
        <v>56.2598</v>
      </c>
      <c r="D25" s="5" t="n">
        <f aca="false">((C26-C25)/(B26-B25))</f>
        <v>-22.0725</v>
      </c>
      <c r="E25" s="5" t="n">
        <f aca="false">((D26-D25)/(B26-B25))</f>
        <v>-9.80999999999998</v>
      </c>
      <c r="G25" s="6" t="n">
        <f aca="false">-(9.81)*(B25)</f>
        <v>-21.582</v>
      </c>
      <c r="H25" s="5" t="n">
        <f aca="false">((D25-G25)/G25)*100</f>
        <v>2.27272727272726</v>
      </c>
      <c r="I25" s="5"/>
    </row>
    <row r="26" customFormat="false" ht="15" hidden="false" customHeight="false" outlineLevel="0" collapsed="false">
      <c r="B26" s="5" t="n">
        <v>2.3</v>
      </c>
      <c r="C26" s="5" t="n">
        <f aca="false">80-((9.81*(B26*B26))/2)</f>
        <v>54.05255</v>
      </c>
      <c r="D26" s="5" t="n">
        <f aca="false">((C27-C26)/(B27-B26))</f>
        <v>-23.0535</v>
      </c>
      <c r="E26" s="5" t="n">
        <f aca="false">((D27-D26)/(B27-B26))</f>
        <v>-9.80999999999951</v>
      </c>
      <c r="G26" s="6" t="n">
        <f aca="false">-(9.81)*(B26)</f>
        <v>-22.563</v>
      </c>
      <c r="H26" s="5" t="n">
        <f aca="false">((D26-G26)/G26)*100</f>
        <v>2.17391304347826</v>
      </c>
      <c r="I26" s="5"/>
    </row>
    <row r="27" customFormat="false" ht="15" hidden="false" customHeight="false" outlineLevel="0" collapsed="false">
      <c r="B27" s="5" t="n">
        <v>2.4</v>
      </c>
      <c r="C27" s="5" t="n">
        <f aca="false">80-((9.81*(B27*B27))/2)</f>
        <v>51.7472</v>
      </c>
      <c r="D27" s="5" t="n">
        <f aca="false">((C28-C27)/(B28-B27))</f>
        <v>-24.0345</v>
      </c>
      <c r="E27" s="5" t="n">
        <f aca="false">((D28-D27)/(B28-B27))</f>
        <v>-9.81000000000022</v>
      </c>
      <c r="G27" s="6" t="n">
        <f aca="false">-(9.81)*(B27)</f>
        <v>-23.544</v>
      </c>
      <c r="H27" s="5" t="n">
        <f aca="false">((D27-G27)/G27)*100</f>
        <v>2.08333333333334</v>
      </c>
      <c r="I27" s="5"/>
    </row>
    <row r="28" customFormat="false" ht="15" hidden="false" customHeight="false" outlineLevel="0" collapsed="false">
      <c r="B28" s="5" t="n">
        <v>2.5</v>
      </c>
      <c r="C28" s="5" t="n">
        <f aca="false">80-((9.81*(B28*B28))/2)</f>
        <v>49.34375</v>
      </c>
      <c r="D28" s="5" t="n">
        <f aca="false">((C29-C28)/(B29-B28))</f>
        <v>-25.0155</v>
      </c>
      <c r="E28" s="5" t="n">
        <f aca="false">((D29-D28)/(B29-B28))</f>
        <v>-9.81000000000022</v>
      </c>
      <c r="G28" s="6" t="n">
        <f aca="false">-(9.81)*(B28)</f>
        <v>-24.525</v>
      </c>
      <c r="H28" s="5" t="n">
        <f aca="false">((D28-G28)/G28)*100</f>
        <v>1.99999999999999</v>
      </c>
      <c r="I28" s="5"/>
    </row>
    <row r="29" customFormat="false" ht="15" hidden="false" customHeight="false" outlineLevel="0" collapsed="false">
      <c r="B29" s="5" t="n">
        <v>2.6</v>
      </c>
      <c r="C29" s="5" t="n">
        <f aca="false">80-((9.81*(B29*B29))/2)</f>
        <v>46.8422</v>
      </c>
      <c r="D29" s="5" t="n">
        <f aca="false">((C30-C29)/(B30-B29))</f>
        <v>-25.9965</v>
      </c>
      <c r="E29" s="5" t="n">
        <f aca="false">((D30-D29)/(B30-B29))</f>
        <v>-9.80999999999997</v>
      </c>
      <c r="G29" s="6" t="n">
        <f aca="false">-(9.81)*(B29)</f>
        <v>-25.506</v>
      </c>
      <c r="H29" s="5" t="n">
        <f aca="false">((D29-G29)/G29)*100</f>
        <v>1.92307692307691</v>
      </c>
      <c r="I29" s="5"/>
    </row>
    <row r="30" customFormat="false" ht="15" hidden="false" customHeight="false" outlineLevel="0" collapsed="false">
      <c r="B30" s="5" t="n">
        <v>2.7</v>
      </c>
      <c r="C30" s="5" t="n">
        <f aca="false">80-((9.81*(B30*B30))/2)</f>
        <v>44.24255</v>
      </c>
      <c r="D30" s="5" t="n">
        <f aca="false">((C31-C30)/(B31-B30))</f>
        <v>-26.9775</v>
      </c>
      <c r="E30" s="5" t="n">
        <f aca="false">((D31-D30)/(B31-B30))</f>
        <v>-9.80999999999977</v>
      </c>
      <c r="G30" s="6" t="n">
        <f aca="false">-(9.81)*(B30)</f>
        <v>-26.487</v>
      </c>
      <c r="H30" s="5" t="n">
        <f aca="false">((D30-G30)/G30)*100</f>
        <v>1.85185185185184</v>
      </c>
      <c r="I30" s="5"/>
    </row>
    <row r="31" customFormat="false" ht="15" hidden="false" customHeight="false" outlineLevel="0" collapsed="false">
      <c r="B31" s="5" t="n">
        <v>2.8</v>
      </c>
      <c r="C31" s="5" t="n">
        <f aca="false">80-((9.81*(B31*B31))/2)</f>
        <v>41.5448</v>
      </c>
      <c r="D31" s="5" t="n">
        <f aca="false">((C32-C31)/(B32-B31))</f>
        <v>-27.9585</v>
      </c>
      <c r="E31" s="5" t="n">
        <f aca="false">((D32-D31)/(B32-B31))</f>
        <v>-9.81000000000022</v>
      </c>
      <c r="G31" s="6" t="n">
        <f aca="false">-(9.81)*(B31)</f>
        <v>-27.468</v>
      </c>
      <c r="H31" s="5" t="n">
        <f aca="false">((D31-G31)/G31)*100</f>
        <v>1.78571428571429</v>
      </c>
      <c r="I31" s="5"/>
    </row>
    <row r="32" customFormat="false" ht="15" hidden="false" customHeight="false" outlineLevel="0" collapsed="false">
      <c r="B32" s="5" t="n">
        <v>2.9</v>
      </c>
      <c r="C32" s="5" t="n">
        <f aca="false">80-((9.81*(B32*B32))/2)</f>
        <v>38.74895</v>
      </c>
      <c r="D32" s="5" t="n">
        <f aca="false">((C33-C32)/(B33-B32))</f>
        <v>-28.9395</v>
      </c>
      <c r="E32" s="5" t="n">
        <f aca="false">((D33-D32)/(B33-B32))</f>
        <v>-9.81000000000022</v>
      </c>
      <c r="G32" s="6" t="n">
        <f aca="false">-(9.81)*(B32)</f>
        <v>-28.449</v>
      </c>
      <c r="H32" s="5" t="n">
        <f aca="false">((D32-G32)/G32)*100</f>
        <v>1.72413793103447</v>
      </c>
      <c r="I32" s="5"/>
    </row>
    <row r="33" customFormat="false" ht="15" hidden="false" customHeight="false" outlineLevel="0" collapsed="false">
      <c r="B33" s="5" t="n">
        <v>3</v>
      </c>
      <c r="C33" s="5" t="n">
        <f aca="false">80-((9.81*(B33*B33))/2)</f>
        <v>35.855</v>
      </c>
      <c r="D33" s="5" t="n">
        <f aca="false">((C34-C33)/(B34-B33))</f>
        <v>-29.9205</v>
      </c>
      <c r="E33" s="5" t="n">
        <f aca="false">((D34-D33)/(B34-B33))</f>
        <v>-9.80999999999948</v>
      </c>
      <c r="G33" s="6" t="n">
        <f aca="false">-(9.81)*(B33)</f>
        <v>-29.43</v>
      </c>
      <c r="H33" s="5" t="n">
        <f aca="false">((D33-G33)/G33)*100</f>
        <v>1.66666666666667</v>
      </c>
      <c r="I33" s="5"/>
    </row>
    <row r="34" customFormat="false" ht="15" hidden="false" customHeight="false" outlineLevel="0" collapsed="false">
      <c r="B34" s="5" t="n">
        <v>3.1</v>
      </c>
      <c r="C34" s="5" t="n">
        <f aca="false">80-((9.81*(B34*B34))/2)</f>
        <v>32.86295</v>
      </c>
      <c r="D34" s="5" t="n">
        <f aca="false">((C35-C34)/(B35-B34))</f>
        <v>-30.9015</v>
      </c>
      <c r="E34" s="5" t="n">
        <f aca="false">((D35-D34)/(B35-B34))</f>
        <v>-9.81000000000022</v>
      </c>
      <c r="G34" s="6" t="n">
        <f aca="false">-(9.81)*(B34)</f>
        <v>-30.411</v>
      </c>
      <c r="H34" s="5" t="n">
        <f aca="false">((D34-G34)/G34)*100</f>
        <v>1.61290322580644</v>
      </c>
      <c r="I34" s="5"/>
    </row>
    <row r="35" customFormat="false" ht="15" hidden="false" customHeight="false" outlineLevel="0" collapsed="false">
      <c r="B35" s="5" t="n">
        <v>3.2</v>
      </c>
      <c r="C35" s="5" t="n">
        <f aca="false">80-((9.81*(B35*B35))/2)</f>
        <v>29.7728</v>
      </c>
      <c r="D35" s="5" t="n">
        <f aca="false">((C36-C35)/(B36-B35))</f>
        <v>-31.8825</v>
      </c>
      <c r="E35" s="5" t="n">
        <f aca="false">((D36-D35)/(B36-B35))</f>
        <v>-9.80999999999956</v>
      </c>
      <c r="G35" s="6" t="n">
        <f aca="false">-(9.81)*(B35)</f>
        <v>-31.392</v>
      </c>
      <c r="H35" s="5" t="n">
        <f aca="false">((D35-G35)/G35)*100</f>
        <v>1.56249999999999</v>
      </c>
      <c r="I35" s="5"/>
    </row>
    <row r="36" customFormat="false" ht="15" hidden="false" customHeight="false" outlineLevel="0" collapsed="false">
      <c r="B36" s="5" t="n">
        <v>3.3</v>
      </c>
      <c r="C36" s="5" t="n">
        <f aca="false">80-((9.81*(B36*B36))/2)</f>
        <v>26.58455</v>
      </c>
      <c r="D36" s="5" t="n">
        <f aca="false">((C37-C36)/(B37-B36))</f>
        <v>-32.8635</v>
      </c>
      <c r="E36" s="5" t="n">
        <f aca="false">((D37-D36)/(B37-B36))</f>
        <v>-9.81000000000022</v>
      </c>
      <c r="G36" s="6" t="n">
        <f aca="false">-(9.81)*(B36)</f>
        <v>-32.373</v>
      </c>
      <c r="H36" s="5" t="n">
        <f aca="false">((D36-G36)/G36)*100</f>
        <v>1.51515151515153</v>
      </c>
      <c r="I36" s="5"/>
    </row>
    <row r="37" customFormat="false" ht="15" hidden="false" customHeight="false" outlineLevel="0" collapsed="false">
      <c r="B37" s="5" t="n">
        <v>3.4</v>
      </c>
      <c r="C37" s="5" t="n">
        <f aca="false">80-((9.81*(B37*B37))/2)</f>
        <v>23.2982</v>
      </c>
      <c r="D37" s="5" t="n">
        <f aca="false">((C38-C37)/(B38-B37))</f>
        <v>-33.8445</v>
      </c>
      <c r="E37" s="5" t="n">
        <f aca="false">((D38-D37)/(B38-B37))</f>
        <v>-9.81000000000093</v>
      </c>
      <c r="G37" s="6" t="n">
        <f aca="false">-(9.81)*(B37)</f>
        <v>-33.354</v>
      </c>
      <c r="H37" s="5" t="n">
        <f aca="false">((D37-G37)/G37)*100</f>
        <v>1.47058823529411</v>
      </c>
      <c r="I37" s="5"/>
    </row>
    <row r="38" customFormat="false" ht="15" hidden="false" customHeight="false" outlineLevel="0" collapsed="false">
      <c r="B38" s="5" t="n">
        <v>3.5</v>
      </c>
      <c r="C38" s="5" t="n">
        <f aca="false">80-((9.81*(B38*B38))/2)</f>
        <v>19.91375</v>
      </c>
      <c r="D38" s="5" t="n">
        <f aca="false">((C39-C38)/(B39-B38))</f>
        <v>-34.8255000000001</v>
      </c>
      <c r="E38" s="5" t="n">
        <f aca="false">((D39-D38)/(B39-B38))</f>
        <v>-9.80999999999951</v>
      </c>
      <c r="G38" s="6" t="n">
        <f aca="false">-(9.81)*(B38)</f>
        <v>-34.335</v>
      </c>
      <c r="H38" s="5" t="n">
        <f aca="false">((D38-G38)/G38)*100</f>
        <v>1.42857142857171</v>
      </c>
      <c r="I38" s="5"/>
    </row>
    <row r="39" customFormat="false" ht="15" hidden="false" customHeight="false" outlineLevel="0" collapsed="false">
      <c r="B39" s="5" t="n">
        <v>3.6</v>
      </c>
      <c r="C39" s="5" t="n">
        <f aca="false">80-((9.81*(B39*B39))/2)</f>
        <v>16.4312</v>
      </c>
      <c r="D39" s="5" t="n">
        <f aca="false">((C40-C39)/(B40-B39))</f>
        <v>-35.8065</v>
      </c>
      <c r="E39" s="5" t="n">
        <f aca="false">((D40-D39)/(B40-B39))</f>
        <v>-9.80999999999894</v>
      </c>
      <c r="G39" s="6" t="n">
        <f aca="false">-(9.81)*(B39)</f>
        <v>-35.316</v>
      </c>
      <c r="H39" s="5" t="n">
        <f aca="false">((D39-G39)/G39)*100</f>
        <v>1.38888888888888</v>
      </c>
      <c r="I39" s="5"/>
    </row>
    <row r="40" customFormat="false" ht="15" hidden="false" customHeight="false" outlineLevel="0" collapsed="false">
      <c r="B40" s="5" t="n">
        <v>3.7</v>
      </c>
      <c r="C40" s="5" t="n">
        <f aca="false">80-((9.81*(B40*B40))/2)</f>
        <v>12.85055</v>
      </c>
      <c r="D40" s="5" t="n">
        <f aca="false">((C41-C40)/(B41-B40))</f>
        <v>-36.7874999999999</v>
      </c>
      <c r="E40" s="5" t="n">
        <f aca="false">((D41-D40)/(B41-B40))</f>
        <v>-9.81000000000147</v>
      </c>
      <c r="G40" s="6" t="n">
        <f aca="false">-(9.81)*(B40)</f>
        <v>-36.297</v>
      </c>
      <c r="H40" s="5" t="n">
        <f aca="false">((D40-G40)/G40)*100</f>
        <v>1.35135135135107</v>
      </c>
      <c r="I40" s="5"/>
    </row>
    <row r="41" customFormat="false" ht="15" hidden="false" customHeight="false" outlineLevel="0" collapsed="false">
      <c r="B41" s="5" t="n">
        <v>3.8</v>
      </c>
      <c r="C41" s="5" t="n">
        <f aca="false">80-((9.81*(B41*B41))/2)</f>
        <v>9.17180000000001</v>
      </c>
      <c r="D41" s="5" t="n">
        <f aca="false">((C42-C41)/(B42-B41))</f>
        <v>-37.7685000000001</v>
      </c>
      <c r="E41" s="5" t="n">
        <f aca="false">((D42-D41)/(B42-B41))</f>
        <v>-9.8099999999988</v>
      </c>
      <c r="G41" s="6" t="n">
        <f aca="false">-(9.81)*(B41)</f>
        <v>-37.278</v>
      </c>
      <c r="H41" s="5" t="n">
        <f aca="false">((D41-G41)/G41)*100</f>
        <v>1.31578947368449</v>
      </c>
      <c r="I41" s="5"/>
    </row>
    <row r="42" customFormat="false" ht="15" hidden="false" customHeight="false" outlineLevel="0" collapsed="false">
      <c r="B42" s="5" t="n">
        <v>3.9</v>
      </c>
      <c r="C42" s="5" t="n">
        <f aca="false">80-((9.81*(B42*B42))/2)</f>
        <v>5.39494999999999</v>
      </c>
      <c r="D42" s="5" t="n">
        <f aca="false">((C43-C42)/(B43-B42))</f>
        <v>-38.7495</v>
      </c>
      <c r="E42" s="5"/>
      <c r="G42" s="6" t="n">
        <f aca="false">-(9.81)*(B42)</f>
        <v>-38.259</v>
      </c>
      <c r="H42" s="5" t="n">
        <f aca="false">((D42-G42)/G42)*100</f>
        <v>1.28205128205127</v>
      </c>
      <c r="I42" s="5"/>
    </row>
    <row r="43" customFormat="false" ht="15" hidden="false" customHeight="false" outlineLevel="0" collapsed="false">
      <c r="B43" s="5" t="n">
        <v>4</v>
      </c>
      <c r="C43" s="5" t="n">
        <f aca="false">80-((9.81*(B43*B43))/2)</f>
        <v>1.52</v>
      </c>
      <c r="D43" s="5"/>
      <c r="E43" s="5"/>
      <c r="G43" s="6" t="n">
        <f aca="false">-(9.81)*(B43)</f>
        <v>-39.24</v>
      </c>
      <c r="H43" s="5"/>
      <c r="I4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1"/>
    <col collapsed="false" customWidth="true" hidden="false" outlineLevel="0" max="3" min="3" style="1" width="9.76"/>
    <col collapsed="false" customWidth="true" hidden="false" outlineLevel="0" max="4" min="4" style="1" width="10.52"/>
    <col collapsed="false" customWidth="true" hidden="false" outlineLevel="0" max="5" min="5" style="1" width="12.52"/>
    <col collapsed="false" customWidth="true" hidden="false" outlineLevel="0" max="7" min="7" style="0" width="17.76"/>
    <col collapsed="false" customWidth="true" hidden="false" outlineLevel="0" max="8" min="8" style="0" width="10.39"/>
    <col collapsed="false" customWidth="true" hidden="false" outlineLevel="0" max="9" min="9" style="0" width="12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G2" s="3" t="s">
        <v>4</v>
      </c>
      <c r="H2" s="4" t="s">
        <v>5</v>
      </c>
      <c r="I2" s="4" t="s">
        <v>6</v>
      </c>
    </row>
    <row r="3" customFormat="false" ht="15" hidden="false" customHeight="false" outlineLevel="0" collapsed="false">
      <c r="B3" s="5" t="n">
        <v>0</v>
      </c>
      <c r="C3" s="5" t="n">
        <f aca="false">80-((9.81*(B3*B3))/2)</f>
        <v>80</v>
      </c>
      <c r="D3" s="7"/>
      <c r="E3" s="7"/>
      <c r="G3" s="6" t="n">
        <f aca="false">-(9.81)*(B3)</f>
        <v>-0</v>
      </c>
      <c r="H3" s="5"/>
      <c r="I3" s="5" t="n">
        <f aca="false">((SUM(H4:H42))/(39))</f>
        <v>5.45326030632871</v>
      </c>
    </row>
    <row r="4" customFormat="false" ht="15" hidden="false" customHeight="false" outlineLevel="0" collapsed="false">
      <c r="B4" s="5" t="n">
        <v>0.1</v>
      </c>
      <c r="C4" s="5" t="n">
        <f aca="false">80-((9.81*(B4*B4))/2)</f>
        <v>79.95095</v>
      </c>
      <c r="D4" s="7" t="n">
        <f aca="false">((C4-C3)/(B4-B3))</f>
        <v>-0.49049999999994</v>
      </c>
      <c r="E4" s="7"/>
      <c r="G4" s="6" t="n">
        <f aca="false">-(9.81)*(B4)</f>
        <v>-0.981</v>
      </c>
      <c r="H4" s="5" t="n">
        <f aca="false">((D4-G4)/G4)*100*-1</f>
        <v>50.0000000000061</v>
      </c>
    </row>
    <row r="5" customFormat="false" ht="15" hidden="false" customHeight="false" outlineLevel="0" collapsed="false">
      <c r="B5" s="5" t="n">
        <v>0.2</v>
      </c>
      <c r="C5" s="5" t="n">
        <f aca="false">80-((9.81*(B5*B5))/2)</f>
        <v>79.8038</v>
      </c>
      <c r="D5" s="7" t="n">
        <f aca="false">((C5-C4)/(B5-B4))</f>
        <v>-1.47150000000011</v>
      </c>
      <c r="E5" s="7" t="n">
        <f aca="false">((D5-D4)/(B5-B4))</f>
        <v>-9.81000000000165</v>
      </c>
      <c r="G5" s="6" t="n">
        <f aca="false">-(9.81)*(B5)</f>
        <v>-1.962</v>
      </c>
      <c r="H5" s="5" t="n">
        <f aca="false">((D5-G5)/G5)*100*-1</f>
        <v>24.9999999999944</v>
      </c>
      <c r="I5" s="5"/>
    </row>
    <row r="6" customFormat="false" ht="15" hidden="false" customHeight="false" outlineLevel="0" collapsed="false">
      <c r="B6" s="5" t="n">
        <v>0.3</v>
      </c>
      <c r="C6" s="5" t="n">
        <f aca="false">80-((9.81*(B6*B6))/2)</f>
        <v>79.55855</v>
      </c>
      <c r="D6" s="7" t="n">
        <f aca="false">((C6-C5)/(B6-B5))</f>
        <v>-2.45249999999999</v>
      </c>
      <c r="E6" s="7" t="n">
        <f aca="false">((D6-D5)/(B6-B5))</f>
        <v>-9.80999999999882</v>
      </c>
      <c r="G6" s="6" t="n">
        <f aca="false">-(9.81)*(B6)</f>
        <v>-2.943</v>
      </c>
      <c r="H6" s="5" t="n">
        <f aca="false">((D6-G6)/G6)*100*-1</f>
        <v>16.666666666667</v>
      </c>
      <c r="I6" s="5"/>
    </row>
    <row r="7" customFormat="false" ht="15" hidden="false" customHeight="false" outlineLevel="0" collapsed="false">
      <c r="B7" s="5" t="n">
        <v>0.4</v>
      </c>
      <c r="C7" s="5" t="n">
        <f aca="false">80-((9.81*(B7*B7))/2)</f>
        <v>79.2152</v>
      </c>
      <c r="D7" s="7" t="n">
        <f aca="false">((C7-C6)/(B7-B6))</f>
        <v>-3.43350000000001</v>
      </c>
      <c r="E7" s="7" t="n">
        <f aca="false">((D7-D6)/(B7-B6))</f>
        <v>-9.81000000000021</v>
      </c>
      <c r="G7" s="6" t="n">
        <f aca="false">-(9.81)*(B7)</f>
        <v>-3.924</v>
      </c>
      <c r="H7" s="5" t="n">
        <f aca="false">((D7-G7)/G7)*100*-1</f>
        <v>12.4999999999998</v>
      </c>
      <c r="I7" s="5"/>
    </row>
    <row r="8" customFormat="false" ht="15" hidden="false" customHeight="false" outlineLevel="0" collapsed="false">
      <c r="B8" s="5" t="n">
        <v>0.5</v>
      </c>
      <c r="C8" s="5" t="n">
        <f aca="false">80-((9.81*(B8*B8))/2)</f>
        <v>78.77375</v>
      </c>
      <c r="D8" s="7" t="n">
        <f aca="false">((C8-C7)/(B8-B7))</f>
        <v>-4.41449999999989</v>
      </c>
      <c r="E8" s="7" t="n">
        <f aca="false">((D8-D7)/(B8-B7))</f>
        <v>-9.80999999999883</v>
      </c>
      <c r="G8" s="6" t="n">
        <f aca="false">-(9.81)*(B8)</f>
        <v>-4.905</v>
      </c>
      <c r="H8" s="5" t="n">
        <f aca="false">((D8-G8)/G8)*100*-1</f>
        <v>10.0000000000022</v>
      </c>
      <c r="I8" s="5"/>
    </row>
    <row r="9" customFormat="false" ht="15" hidden="false" customHeight="false" outlineLevel="0" collapsed="false">
      <c r="B9" s="5" t="n">
        <v>0.6</v>
      </c>
      <c r="C9" s="5" t="n">
        <f aca="false">80-((9.81*(B9*B9))/2)</f>
        <v>78.2342</v>
      </c>
      <c r="D9" s="7" t="n">
        <f aca="false">((C9-C8)/(B9-B8))</f>
        <v>-5.39550000000005</v>
      </c>
      <c r="E9" s="7" t="n">
        <f aca="false">((D9-D8)/(B9-B8))</f>
        <v>-9.81000000000159</v>
      </c>
      <c r="G9" s="6" t="n">
        <f aca="false">-(9.81)*(B9)</f>
        <v>-5.886</v>
      </c>
      <c r="H9" s="5" t="n">
        <f aca="false">((D9-G9)/G9)*100*-1</f>
        <v>8.33333333333249</v>
      </c>
      <c r="I9" s="5"/>
    </row>
    <row r="10" customFormat="false" ht="15" hidden="false" customHeight="false" outlineLevel="0" collapsed="false">
      <c r="B10" s="5" t="n">
        <v>0.7</v>
      </c>
      <c r="C10" s="5" t="n">
        <f aca="false">80-((9.81*(B10*B10))/2)</f>
        <v>77.59655</v>
      </c>
      <c r="D10" s="7" t="n">
        <f aca="false">((C10-C9)/(B10-B9))</f>
        <v>-6.37650000000008</v>
      </c>
      <c r="E10" s="7" t="n">
        <f aca="false">((D10-D9)/(B10-B9))</f>
        <v>-9.81000000000029</v>
      </c>
      <c r="G10" s="6" t="n">
        <f aca="false">-(9.81)*(B10)</f>
        <v>-6.867</v>
      </c>
      <c r="H10" s="5" t="n">
        <f aca="false">((D10-G10)/G10)*100*-1</f>
        <v>7.14285714285598</v>
      </c>
      <c r="I10" s="5"/>
    </row>
    <row r="11" customFormat="false" ht="15" hidden="false" customHeight="false" outlineLevel="0" collapsed="false">
      <c r="B11" s="5" t="n">
        <v>0.8</v>
      </c>
      <c r="C11" s="5" t="n">
        <f aca="false">80-((9.81*(B11*B11))/2)</f>
        <v>76.8608</v>
      </c>
      <c r="D11" s="7" t="n">
        <f aca="false">((C11-C10)/(B11-B10))</f>
        <v>-7.35749999999996</v>
      </c>
      <c r="E11" s="7" t="n">
        <f aca="false">((D11-D10)/(B11-B10))</f>
        <v>-9.80999999999881</v>
      </c>
      <c r="G11" s="6" t="n">
        <f aca="false">-(9.81)*(B11)</f>
        <v>-7.848</v>
      </c>
      <c r="H11" s="5" t="n">
        <f aca="false">((D11-G11)/G11)*100*-1</f>
        <v>6.25000000000052</v>
      </c>
      <c r="I11" s="5"/>
    </row>
    <row r="12" customFormat="false" ht="15" hidden="false" customHeight="false" outlineLevel="0" collapsed="false">
      <c r="B12" s="5" t="n">
        <v>0.9</v>
      </c>
      <c r="C12" s="5" t="n">
        <f aca="false">80-((9.81*(B12*B12))/2)</f>
        <v>76.02695</v>
      </c>
      <c r="D12" s="7" t="n">
        <f aca="false">((C12-C11)/(B12-B11))</f>
        <v>-8.33849999999998</v>
      </c>
      <c r="E12" s="7" t="n">
        <f aca="false">((D12-D11)/(B12-B11))</f>
        <v>-9.81000000000023</v>
      </c>
      <c r="G12" s="6" t="n">
        <f aca="false">-(9.81)*(B12)</f>
        <v>-8.829</v>
      </c>
      <c r="H12" s="5" t="n">
        <f aca="false">((D12-G12)/G12)*100*-1</f>
        <v>5.55555555555579</v>
      </c>
      <c r="I12" s="5"/>
    </row>
    <row r="13" customFormat="false" ht="15" hidden="false" customHeight="false" outlineLevel="0" collapsed="false">
      <c r="B13" s="5" t="n">
        <v>1</v>
      </c>
      <c r="C13" s="5" t="n">
        <f aca="false">80-((9.81*(B13*B13))/2)</f>
        <v>75.095</v>
      </c>
      <c r="D13" s="7" t="n">
        <f aca="false">((C13-C12)/(B13-B12))</f>
        <v>-9.31950000000001</v>
      </c>
      <c r="E13" s="7" t="n">
        <f aca="false">((D13-D12)/(B13-B12))</f>
        <v>-9.81000000000023</v>
      </c>
      <c r="G13" s="6" t="n">
        <f aca="false">-(9.81)*(B13)</f>
        <v>-9.81</v>
      </c>
      <c r="H13" s="5" t="n">
        <f aca="false">((D13-G13)/G13)*100*-1</f>
        <v>4.9999999999999</v>
      </c>
      <c r="I13" s="5"/>
    </row>
    <row r="14" customFormat="false" ht="15" hidden="false" customHeight="false" outlineLevel="0" collapsed="false">
      <c r="B14" s="5" t="n">
        <v>1.1</v>
      </c>
      <c r="C14" s="5" t="n">
        <f aca="false">80-((9.81*(B14*B14))/2)</f>
        <v>74.06495</v>
      </c>
      <c r="D14" s="7" t="n">
        <f aca="false">((C14-C13)/(B14-B13))</f>
        <v>-10.3005</v>
      </c>
      <c r="E14" s="7" t="n">
        <f aca="false">((D14-D13)/(B14-B13))</f>
        <v>-9.81000000000011</v>
      </c>
      <c r="G14" s="6" t="n">
        <f aca="false">-(9.81)*(B14)</f>
        <v>-10.791</v>
      </c>
      <c r="H14" s="5" t="n">
        <f aca="false">((D14-G14)/G14)*100*-1</f>
        <v>4.54545454545457</v>
      </c>
      <c r="I14" s="5"/>
    </row>
    <row r="15" customFormat="false" ht="15" hidden="false" customHeight="false" outlineLevel="0" collapsed="false">
      <c r="B15" s="5" t="n">
        <v>1.2</v>
      </c>
      <c r="C15" s="5" t="n">
        <f aca="false">80-((9.81*(B15*B15))/2)</f>
        <v>72.9368</v>
      </c>
      <c r="D15" s="7" t="n">
        <f aca="false">((C15-C14)/(B15-B14))</f>
        <v>-11.2814999999999</v>
      </c>
      <c r="E15" s="7" t="n">
        <f aca="false">((D15-D14)/(B15-B14))</f>
        <v>-9.80999999999905</v>
      </c>
      <c r="G15" s="6" t="n">
        <f aca="false">-(9.81)*(B15)</f>
        <v>-11.772</v>
      </c>
      <c r="H15" s="5" t="n">
        <f aca="false">((D15-G15)/G15)*100*-1</f>
        <v>4.16666666666752</v>
      </c>
      <c r="I15" s="5"/>
    </row>
    <row r="16" customFormat="false" ht="15" hidden="false" customHeight="false" outlineLevel="0" collapsed="false">
      <c r="B16" s="5" t="n">
        <v>1.3</v>
      </c>
      <c r="C16" s="5" t="n">
        <f aca="false">80-((9.81*(B16*B16))/2)</f>
        <v>71.71055</v>
      </c>
      <c r="D16" s="7" t="n">
        <f aca="false">((C16-C15)/(B16-B15))</f>
        <v>-12.2625000000001</v>
      </c>
      <c r="E16" s="7" t="n">
        <f aca="false">((D16-D15)/(B16-B15))</f>
        <v>-9.81000000000139</v>
      </c>
      <c r="G16" s="6" t="n">
        <f aca="false">-(9.81)*(B16)</f>
        <v>-12.753</v>
      </c>
      <c r="H16" s="5" t="n">
        <f aca="false">((D16-G16)/G16)*100*-1</f>
        <v>3.84615384615307</v>
      </c>
      <c r="I16" s="5"/>
    </row>
    <row r="17" customFormat="false" ht="15" hidden="false" customHeight="false" outlineLevel="0" collapsed="false">
      <c r="B17" s="5" t="n">
        <v>1.4</v>
      </c>
      <c r="C17" s="5" t="n">
        <f aca="false">80-((9.81*(B17*B17))/2)</f>
        <v>70.3862</v>
      </c>
      <c r="D17" s="7" t="n">
        <f aca="false">((C17-C16)/(B17-B16))</f>
        <v>-13.2435</v>
      </c>
      <c r="E17" s="7" t="n">
        <f aca="false">((D17-D16)/(B17-B16))</f>
        <v>-9.80999999999911</v>
      </c>
      <c r="G17" s="6" t="n">
        <f aca="false">-(9.81)*(B17)</f>
        <v>-13.734</v>
      </c>
      <c r="H17" s="5" t="n">
        <f aca="false">((D17-G17)/G17)*100*-1</f>
        <v>3.57142857142858</v>
      </c>
      <c r="I17" s="5"/>
    </row>
    <row r="18" customFormat="false" ht="15" hidden="false" customHeight="false" outlineLevel="0" collapsed="false">
      <c r="B18" s="5" t="n">
        <v>1.5</v>
      </c>
      <c r="C18" s="5" t="n">
        <f aca="false">80-((9.81*(B18*B18))/2)</f>
        <v>68.96375</v>
      </c>
      <c r="D18" s="7" t="n">
        <f aca="false">((C18-C17)/(B18-B17))</f>
        <v>-14.2245</v>
      </c>
      <c r="E18" s="7" t="n">
        <f aca="false">((D18-D17)/(B18-B17))</f>
        <v>-9.80999999999992</v>
      </c>
      <c r="G18" s="6" t="n">
        <f aca="false">-(9.81)*(B18)</f>
        <v>-14.715</v>
      </c>
      <c r="H18" s="5" t="n">
        <f aca="false">((D18-G18)/G18)*100*-1</f>
        <v>3.33333333333333</v>
      </c>
      <c r="I18" s="5"/>
    </row>
    <row r="19" customFormat="false" ht="15" hidden="false" customHeight="false" outlineLevel="0" collapsed="false">
      <c r="B19" s="5" t="n">
        <v>1.6</v>
      </c>
      <c r="C19" s="5" t="n">
        <f aca="false">80-((9.81*(B19*B19))/2)</f>
        <v>67.4432</v>
      </c>
      <c r="D19" s="7" t="n">
        <f aca="false">((C19-C18)/(B19-B18))</f>
        <v>-15.2055000000001</v>
      </c>
      <c r="E19" s="7" t="n">
        <f aca="false">((D19-D18)/(B19-B18))</f>
        <v>-9.81000000000162</v>
      </c>
      <c r="G19" s="6" t="n">
        <f aca="false">-(9.81)*(B19)</f>
        <v>-15.696</v>
      </c>
      <c r="H19" s="5" t="n">
        <f aca="false">((D19-G19)/G19)*100*-1</f>
        <v>3.12499999999937</v>
      </c>
      <c r="I19" s="5"/>
    </row>
    <row r="20" customFormat="false" ht="15" hidden="false" customHeight="false" outlineLevel="0" collapsed="false">
      <c r="B20" s="5" t="n">
        <v>1.7</v>
      </c>
      <c r="C20" s="5" t="n">
        <f aca="false">80-((9.81*(B20*B20))/2)</f>
        <v>65.82455</v>
      </c>
      <c r="D20" s="7" t="n">
        <f aca="false">((C20-C19)/(B20-B19))</f>
        <v>-16.1864999999999</v>
      </c>
      <c r="E20" s="7" t="n">
        <f aca="false">((D20-D19)/(B20-B19))</f>
        <v>-9.80999999999776</v>
      </c>
      <c r="G20" s="6" t="n">
        <f aca="false">-(9.81)*(B20)</f>
        <v>-16.677</v>
      </c>
      <c r="H20" s="5" t="n">
        <f aca="false">((D20-G20)/G20)*100*-1</f>
        <v>2.94117647058884</v>
      </c>
      <c r="I20" s="5"/>
    </row>
    <row r="21" customFormat="false" ht="15" hidden="false" customHeight="false" outlineLevel="0" collapsed="false">
      <c r="B21" s="5" t="n">
        <v>1.8</v>
      </c>
      <c r="C21" s="5" t="n">
        <f aca="false">80-((9.81*(B21*B21))/2)</f>
        <v>64.1078</v>
      </c>
      <c r="D21" s="7" t="n">
        <f aca="false">((C21-C20)/(B21-B20))</f>
        <v>-17.1675</v>
      </c>
      <c r="E21" s="7" t="n">
        <f aca="false">((D21-D20)/(B21-B20))</f>
        <v>-9.81000000000129</v>
      </c>
      <c r="G21" s="6" t="n">
        <f aca="false">-(9.81)*(B21)</f>
        <v>-17.658</v>
      </c>
      <c r="H21" s="5" t="n">
        <f aca="false">((D21-G21)/G21)*100*-1</f>
        <v>2.77777777777778</v>
      </c>
      <c r="I21" s="5"/>
    </row>
    <row r="22" customFormat="false" ht="15" hidden="false" customHeight="false" outlineLevel="0" collapsed="false">
      <c r="B22" s="5" t="n">
        <v>1.9</v>
      </c>
      <c r="C22" s="5" t="n">
        <f aca="false">80-((9.81*(B22*B22))/2)</f>
        <v>62.29295</v>
      </c>
      <c r="D22" s="7" t="n">
        <f aca="false">((C22-C21)/(B22-B21))</f>
        <v>-18.1485</v>
      </c>
      <c r="E22" s="7" t="n">
        <f aca="false">((D22-D21)/(B22-B21))</f>
        <v>-9.80999999999921</v>
      </c>
      <c r="G22" s="6" t="n">
        <f aca="false">-(9.81)*(B22)</f>
        <v>-18.639</v>
      </c>
      <c r="H22" s="5" t="n">
        <f aca="false">((D22-G22)/G22)*100*-1</f>
        <v>2.63157894736843</v>
      </c>
      <c r="I22" s="5"/>
    </row>
    <row r="23" customFormat="false" ht="15" hidden="false" customHeight="false" outlineLevel="0" collapsed="false">
      <c r="B23" s="5" t="n">
        <v>2</v>
      </c>
      <c r="C23" s="5" t="n">
        <f aca="false">80-((9.81*(B23*B23))/2)</f>
        <v>60.38</v>
      </c>
      <c r="D23" s="7" t="n">
        <f aca="false">((C23-C22)/(B23-B22))</f>
        <v>-19.1295000000001</v>
      </c>
      <c r="E23" s="7" t="n">
        <f aca="false">((D23-D22)/(B23-B22))</f>
        <v>-9.81000000000122</v>
      </c>
      <c r="G23" s="6" t="n">
        <f aca="false">-(9.81)*(B23)</f>
        <v>-19.62</v>
      </c>
      <c r="H23" s="5" t="n">
        <f aca="false">((D23-G23)/G23)*100*-1</f>
        <v>2.4999999999995</v>
      </c>
      <c r="I23" s="5"/>
    </row>
    <row r="24" customFormat="false" ht="15" hidden="false" customHeight="false" outlineLevel="0" collapsed="false">
      <c r="B24" s="5" t="n">
        <v>2.1</v>
      </c>
      <c r="C24" s="5" t="n">
        <f aca="false">80-((9.81*(B24*B24))/2)</f>
        <v>58.36895</v>
      </c>
      <c r="D24" s="7" t="n">
        <f aca="false">((C24-C23)/(B24-B23))</f>
        <v>-20.1105</v>
      </c>
      <c r="E24" s="7" t="n">
        <f aca="false">((D24-D23)/(B24-B23))</f>
        <v>-9.8099999999988</v>
      </c>
      <c r="G24" s="6" t="n">
        <f aca="false">-(9.81)*(B24)</f>
        <v>-20.601</v>
      </c>
      <c r="H24" s="5" t="n">
        <f aca="false">((D24-G24)/G24)*100*-1</f>
        <v>2.3809523809524</v>
      </c>
      <c r="I24" s="5"/>
    </row>
    <row r="25" customFormat="false" ht="15" hidden="false" customHeight="false" outlineLevel="0" collapsed="false">
      <c r="B25" s="5" t="n">
        <v>2.2</v>
      </c>
      <c r="C25" s="5" t="n">
        <f aca="false">80-((9.81*(B25*B25))/2)</f>
        <v>56.2598</v>
      </c>
      <c r="D25" s="7" t="n">
        <f aca="false">((C25-C24)/(B25-B24))</f>
        <v>-21.0915</v>
      </c>
      <c r="E25" s="7" t="n">
        <f aca="false">((D25-D24)/(B25-B24))</f>
        <v>-9.81000000000022</v>
      </c>
      <c r="G25" s="6" t="n">
        <f aca="false">-(9.81)*(B25)</f>
        <v>-21.582</v>
      </c>
      <c r="H25" s="5" t="n">
        <f aca="false">((D25-G25)/G25)*100*-1</f>
        <v>2.27272727272729</v>
      </c>
      <c r="I25" s="5"/>
    </row>
    <row r="26" customFormat="false" ht="15" hidden="false" customHeight="false" outlineLevel="0" collapsed="false">
      <c r="B26" s="5" t="n">
        <v>2.3</v>
      </c>
      <c r="C26" s="5" t="n">
        <f aca="false">80-((9.81*(B26*B26))/2)</f>
        <v>54.05255</v>
      </c>
      <c r="D26" s="7" t="n">
        <f aca="false">((C26-C25)/(B26-B25))</f>
        <v>-22.0725</v>
      </c>
      <c r="E26" s="7" t="n">
        <f aca="false">((D26-D25)/(B26-B25))</f>
        <v>-9.81000000000051</v>
      </c>
      <c r="G26" s="6" t="n">
        <f aca="false">-(9.81)*(B26)</f>
        <v>-22.563</v>
      </c>
      <c r="H26" s="5" t="n">
        <f aca="false">((D26-G26)/G26)*100*-1</f>
        <v>2.17391304347825</v>
      </c>
      <c r="I26" s="5"/>
    </row>
    <row r="27" customFormat="false" ht="15" hidden="false" customHeight="false" outlineLevel="0" collapsed="false">
      <c r="B27" s="5" t="n">
        <v>2.4</v>
      </c>
      <c r="C27" s="5" t="n">
        <f aca="false">80-((9.81*(B27*B27))/2)</f>
        <v>51.7472</v>
      </c>
      <c r="D27" s="7" t="n">
        <f aca="false">((C27-C26)/(B27-B26))</f>
        <v>-23.0535</v>
      </c>
      <c r="E27" s="7" t="n">
        <f aca="false">((D27-D26)/(B27-B26))</f>
        <v>-9.80999999999994</v>
      </c>
      <c r="G27" s="6" t="n">
        <f aca="false">-(9.81)*(B27)</f>
        <v>-23.544</v>
      </c>
      <c r="H27" s="5" t="n">
        <f aca="false">((D27-G27)/G27)*100*-1</f>
        <v>2.08333333333334</v>
      </c>
      <c r="I27" s="5"/>
    </row>
    <row r="28" customFormat="false" ht="15" hidden="false" customHeight="false" outlineLevel="0" collapsed="false">
      <c r="B28" s="5" t="n">
        <v>2.5</v>
      </c>
      <c r="C28" s="5" t="n">
        <f aca="false">80-((9.81*(B28*B28))/2)</f>
        <v>49.34375</v>
      </c>
      <c r="D28" s="7" t="n">
        <f aca="false">((C28-C27)/(B28-B27))</f>
        <v>-24.0345</v>
      </c>
      <c r="E28" s="7" t="n">
        <f aca="false">((D28-D27)/(B28-B27))</f>
        <v>-9.80999999999951</v>
      </c>
      <c r="G28" s="6" t="n">
        <f aca="false">-(9.81)*(B28)</f>
        <v>-24.525</v>
      </c>
      <c r="H28" s="5" t="n">
        <f aca="false">((D28-G28)/G28)*100*-1</f>
        <v>2</v>
      </c>
      <c r="I28" s="5"/>
    </row>
    <row r="29" customFormat="false" ht="15" hidden="false" customHeight="false" outlineLevel="0" collapsed="false">
      <c r="B29" s="5" t="n">
        <v>2.6</v>
      </c>
      <c r="C29" s="5" t="n">
        <f aca="false">80-((9.81*(B29*B29))/2)</f>
        <v>46.8422</v>
      </c>
      <c r="D29" s="7" t="n">
        <f aca="false">((C29-C28)/(B29-B28))</f>
        <v>-25.0155</v>
      </c>
      <c r="E29" s="7" t="n">
        <f aca="false">((D29-D28)/(B29-B28))</f>
        <v>-9.81000000000022</v>
      </c>
      <c r="G29" s="6" t="n">
        <f aca="false">-(9.81)*(B29)</f>
        <v>-25.506</v>
      </c>
      <c r="H29" s="5" t="n">
        <f aca="false">((D29-G29)/G29)*100*-1</f>
        <v>1.92307692307694</v>
      </c>
      <c r="I29" s="5"/>
    </row>
    <row r="30" customFormat="false" ht="15" hidden="false" customHeight="false" outlineLevel="0" collapsed="false">
      <c r="B30" s="5" t="n">
        <v>2.7</v>
      </c>
      <c r="C30" s="5" t="n">
        <f aca="false">80-((9.81*(B30*B30))/2)</f>
        <v>44.24255</v>
      </c>
      <c r="D30" s="7" t="n">
        <f aca="false">((C30-C29)/(B30-B29))</f>
        <v>-25.9965</v>
      </c>
      <c r="E30" s="7" t="n">
        <f aca="false">((D30-D29)/(B30-B29))</f>
        <v>-9.81000000000022</v>
      </c>
      <c r="G30" s="6" t="n">
        <f aca="false">-(9.81)*(B30)</f>
        <v>-26.487</v>
      </c>
      <c r="H30" s="5" t="n">
        <f aca="false">((D30-G30)/G30)*100*-1</f>
        <v>1.85185185185186</v>
      </c>
      <c r="I30" s="5"/>
    </row>
    <row r="31" customFormat="false" ht="15" hidden="false" customHeight="false" outlineLevel="0" collapsed="false">
      <c r="B31" s="5" t="n">
        <v>2.8</v>
      </c>
      <c r="C31" s="5" t="n">
        <f aca="false">80-((9.81*(B31*B31))/2)</f>
        <v>41.5448</v>
      </c>
      <c r="D31" s="7" t="n">
        <f aca="false">((C31-C30)/(B31-B30))</f>
        <v>-26.9775</v>
      </c>
      <c r="E31" s="7" t="n">
        <f aca="false">((D31-D30)/(B31-B30))</f>
        <v>-9.81000000000002</v>
      </c>
      <c r="G31" s="6" t="n">
        <f aca="false">-(9.81)*(B31)</f>
        <v>-27.468</v>
      </c>
      <c r="H31" s="5" t="n">
        <f aca="false">((D31-G31)/G31)*100*-1</f>
        <v>1.78571428571429</v>
      </c>
      <c r="I31" s="5"/>
    </row>
    <row r="32" customFormat="false" ht="15" hidden="false" customHeight="false" outlineLevel="0" collapsed="false">
      <c r="B32" s="5" t="n">
        <v>2.9</v>
      </c>
      <c r="C32" s="5" t="n">
        <f aca="false">80-((9.81*(B32*B32))/2)</f>
        <v>38.74895</v>
      </c>
      <c r="D32" s="7" t="n">
        <f aca="false">((C32-C31)/(B32-B31))</f>
        <v>-27.9585</v>
      </c>
      <c r="E32" s="7" t="n">
        <f aca="false">((D32-D31)/(B32-B31))</f>
        <v>-9.80999999999972</v>
      </c>
      <c r="G32" s="6" t="n">
        <f aca="false">-(9.81)*(B32)</f>
        <v>-28.449</v>
      </c>
      <c r="H32" s="5" t="n">
        <f aca="false">((D32-G32)/G32)*100*-1</f>
        <v>1.72413793103449</v>
      </c>
      <c r="I32" s="5"/>
    </row>
    <row r="33" customFormat="false" ht="15" hidden="false" customHeight="false" outlineLevel="0" collapsed="false">
      <c r="B33" s="5" t="n">
        <v>3</v>
      </c>
      <c r="C33" s="5" t="n">
        <f aca="false">80-((9.81*(B33*B33))/2)</f>
        <v>35.855</v>
      </c>
      <c r="D33" s="7" t="n">
        <f aca="false">((C33-C32)/(B33-B32))</f>
        <v>-28.9395</v>
      </c>
      <c r="E33" s="7" t="n">
        <f aca="false">((D33-D32)/(B33-B32))</f>
        <v>-9.81000000000022</v>
      </c>
      <c r="G33" s="6" t="n">
        <f aca="false">-(9.81)*(B33)</f>
        <v>-29.43</v>
      </c>
      <c r="H33" s="5" t="n">
        <f aca="false">((D33-G33)/G33)*100*-1</f>
        <v>1.66666666666667</v>
      </c>
      <c r="I33" s="5"/>
    </row>
    <row r="34" customFormat="false" ht="15" hidden="false" customHeight="false" outlineLevel="0" collapsed="false">
      <c r="B34" s="5" t="n">
        <v>3.1</v>
      </c>
      <c r="C34" s="5" t="n">
        <f aca="false">80-((9.81*(B34*B34))/2)</f>
        <v>32.86295</v>
      </c>
      <c r="D34" s="7" t="n">
        <f aca="false">((C34-C33)/(B34-B33))</f>
        <v>-29.9205</v>
      </c>
      <c r="E34" s="7" t="n">
        <f aca="false">((D34-D33)/(B34-B33))</f>
        <v>-9.81000000000022</v>
      </c>
      <c r="G34" s="6" t="n">
        <f aca="false">-(9.81)*(B34)</f>
        <v>-30.411</v>
      </c>
      <c r="H34" s="5" t="n">
        <f aca="false">((D34-G34)/G34)*100*-1</f>
        <v>1.61290322580645</v>
      </c>
      <c r="I34" s="5"/>
    </row>
    <row r="35" customFormat="false" ht="15" hidden="false" customHeight="false" outlineLevel="0" collapsed="false">
      <c r="B35" s="5" t="n">
        <v>3.2</v>
      </c>
      <c r="C35" s="5" t="n">
        <f aca="false">80-((9.81*(B35*B35))/2)</f>
        <v>29.7728</v>
      </c>
      <c r="D35" s="7" t="n">
        <f aca="false">((C35-C34)/(B35-B34))</f>
        <v>-30.9015</v>
      </c>
      <c r="E35" s="7" t="n">
        <f aca="false">((D35-D34)/(B35-B34))</f>
        <v>-9.80999999999948</v>
      </c>
      <c r="G35" s="6" t="n">
        <f aca="false">-(9.81)*(B35)</f>
        <v>-31.392</v>
      </c>
      <c r="H35" s="5" t="n">
        <f aca="false">((D35-G35)/G35)*100*-1</f>
        <v>1.56250000000001</v>
      </c>
      <c r="I35" s="5"/>
    </row>
    <row r="36" customFormat="false" ht="15" hidden="false" customHeight="false" outlineLevel="0" collapsed="false">
      <c r="B36" s="5" t="n">
        <v>3.3</v>
      </c>
      <c r="C36" s="5" t="n">
        <f aca="false">80-((9.81*(B36*B36))/2)</f>
        <v>26.58455</v>
      </c>
      <c r="D36" s="7" t="n">
        <f aca="false">((C36-C35)/(B36-B35))</f>
        <v>-31.8825</v>
      </c>
      <c r="E36" s="7" t="n">
        <f aca="false">((D36-D35)/(B36-B35))</f>
        <v>-9.81000000000027</v>
      </c>
      <c r="G36" s="6" t="n">
        <f aca="false">-(9.81)*(B36)</f>
        <v>-32.373</v>
      </c>
      <c r="H36" s="5" t="n">
        <f aca="false">((D36-G36)/G36)*100*-1</f>
        <v>1.51515151515151</v>
      </c>
      <c r="I36" s="5"/>
    </row>
    <row r="37" customFormat="false" ht="15" hidden="false" customHeight="false" outlineLevel="0" collapsed="false">
      <c r="B37" s="5" t="n">
        <v>3.4</v>
      </c>
      <c r="C37" s="5" t="n">
        <f aca="false">80-((9.81*(B37*B37))/2)</f>
        <v>23.2982</v>
      </c>
      <c r="D37" s="7" t="n">
        <f aca="false">((C37-C36)/(B37-B36))</f>
        <v>-32.8635</v>
      </c>
      <c r="E37" s="7" t="n">
        <f aca="false">((D37-D36)/(B37-B36))</f>
        <v>-9.80999999999951</v>
      </c>
      <c r="G37" s="6" t="n">
        <f aca="false">-(9.81)*(B37)</f>
        <v>-33.354</v>
      </c>
      <c r="H37" s="5" t="n">
        <f aca="false">((D37-G37)/G37)*100*-1</f>
        <v>1.47058823529411</v>
      </c>
      <c r="I37" s="5"/>
    </row>
    <row r="38" customFormat="false" ht="15" hidden="false" customHeight="false" outlineLevel="0" collapsed="false">
      <c r="B38" s="5" t="n">
        <v>3.5</v>
      </c>
      <c r="C38" s="5" t="n">
        <f aca="false">80-((9.81*(B38*B38))/2)</f>
        <v>19.91375</v>
      </c>
      <c r="D38" s="7" t="n">
        <f aca="false">((C38-C37)/(B38-B37))</f>
        <v>-33.8445</v>
      </c>
      <c r="E38" s="7" t="n">
        <f aca="false">((D38-D37)/(B38-B37))</f>
        <v>-9.81000000000022</v>
      </c>
      <c r="G38" s="6" t="n">
        <f aca="false">-(9.81)*(B38)</f>
        <v>-34.335</v>
      </c>
      <c r="H38" s="5" t="n">
        <f aca="false">((D38-G38)/G38)*100*-1</f>
        <v>1.42857142857144</v>
      </c>
      <c r="I38" s="5"/>
    </row>
    <row r="39" customFormat="false" ht="15" hidden="false" customHeight="false" outlineLevel="0" collapsed="false">
      <c r="B39" s="5" t="n">
        <v>3.6</v>
      </c>
      <c r="C39" s="5" t="n">
        <f aca="false">80-((9.81*(B39*B39))/2)</f>
        <v>16.4312</v>
      </c>
      <c r="D39" s="7" t="n">
        <f aca="false">((C39-C38)/(B39-B38))</f>
        <v>-34.8255000000001</v>
      </c>
      <c r="E39" s="7" t="n">
        <f aca="false">((D39-D38)/(B39-B38))</f>
        <v>-9.81000000000093</v>
      </c>
      <c r="G39" s="6" t="n">
        <f aca="false">-(9.81)*(B39)</f>
        <v>-35.316</v>
      </c>
      <c r="H39" s="5" t="n">
        <f aca="false">((D39-G39)/G39)*100*-1</f>
        <v>1.38888888888862</v>
      </c>
      <c r="I39" s="5"/>
    </row>
    <row r="40" customFormat="false" ht="15" hidden="false" customHeight="false" outlineLevel="0" collapsed="false">
      <c r="B40" s="5" t="n">
        <v>3.7</v>
      </c>
      <c r="C40" s="5" t="n">
        <f aca="false">80-((9.81*(B40*B40))/2)</f>
        <v>12.85055</v>
      </c>
      <c r="D40" s="7" t="n">
        <f aca="false">((C40-C39)/(B40-B39))</f>
        <v>-35.8065</v>
      </c>
      <c r="E40" s="7" t="n">
        <f aca="false">((D40-D39)/(B40-B39))</f>
        <v>-9.80999999999951</v>
      </c>
      <c r="G40" s="6" t="n">
        <f aca="false">-(9.81)*(B40)</f>
        <v>-36.297</v>
      </c>
      <c r="H40" s="5" t="n">
        <f aca="false">((D40-G40)/G40)*100*-1</f>
        <v>1.35135135135136</v>
      </c>
      <c r="I40" s="5"/>
    </row>
    <row r="41" customFormat="false" ht="15" hidden="false" customHeight="false" outlineLevel="0" collapsed="false">
      <c r="B41" s="5" t="n">
        <v>3.8</v>
      </c>
      <c r="C41" s="5" t="n">
        <f aca="false">80-((9.81*(B41*B41))/2)</f>
        <v>9.17180000000001</v>
      </c>
      <c r="D41" s="7" t="n">
        <f aca="false">((C41-C40)/(B41-B40))</f>
        <v>-36.7874999999999</v>
      </c>
      <c r="E41" s="7" t="n">
        <f aca="false">((D41-D40)/(B41-B40))</f>
        <v>-9.80999999999899</v>
      </c>
      <c r="G41" s="6" t="n">
        <f aca="false">-(9.81)*(B41)</f>
        <v>-37.278</v>
      </c>
      <c r="H41" s="5" t="n">
        <f aca="false">((D41-G41)/G41)*100*-1</f>
        <v>1.31578947368447</v>
      </c>
      <c r="I41" s="5"/>
    </row>
    <row r="42" customFormat="false" ht="15" hidden="false" customHeight="false" outlineLevel="0" collapsed="false">
      <c r="B42" s="5" t="n">
        <v>3.9</v>
      </c>
      <c r="C42" s="5" t="n">
        <f aca="false">80-((9.81*(B42*B42))/2)</f>
        <v>5.39494999999999</v>
      </c>
      <c r="D42" s="7" t="n">
        <f aca="false">((C42-C41)/(B42-B41))</f>
        <v>-37.7685000000001</v>
      </c>
      <c r="E42" s="7" t="n">
        <f aca="false">((D42-D41)/(B42-B41))</f>
        <v>-9.81000000000143</v>
      </c>
      <c r="G42" s="6" t="n">
        <f aca="false">-(9.81)*(B42)</f>
        <v>-38.259</v>
      </c>
      <c r="H42" s="5" t="n">
        <f aca="false">((D42-G42)/G42)*100*-1</f>
        <v>1.28205128205101</v>
      </c>
      <c r="I42" s="5"/>
    </row>
    <row r="43" customFormat="false" ht="15" hidden="false" customHeight="false" outlineLevel="0" collapsed="false">
      <c r="B43" s="5" t="n">
        <v>4</v>
      </c>
      <c r="C43" s="5" t="n">
        <f aca="false">80-((9.81*(B43*B43))/2)</f>
        <v>1.52</v>
      </c>
      <c r="D43" s="7" t="n">
        <f aca="false">((C43-C42)/(B43-B42))</f>
        <v>-38.7495</v>
      </c>
      <c r="E43" s="7" t="n">
        <f aca="false">((D43-D42)/(B43-B42))</f>
        <v>-9.8099999999988</v>
      </c>
      <c r="G43" s="6" t="n">
        <f aca="false">-(9.81)*(B43)</f>
        <v>-39.24</v>
      </c>
      <c r="H43" s="5" t="n">
        <f aca="false">((D43-G43)/G43)*100*-1</f>
        <v>1.25000000000001</v>
      </c>
      <c r="I4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1.01"/>
    <col collapsed="false" customWidth="true" hidden="false" outlineLevel="0" max="3" min="3" style="1" width="9.76"/>
    <col collapsed="false" customWidth="true" hidden="false" outlineLevel="0" max="4" min="4" style="1" width="10.52"/>
    <col collapsed="false" customWidth="true" hidden="false" outlineLevel="0" max="5" min="5" style="1" width="12.52"/>
    <col collapsed="false" customWidth="true" hidden="false" outlineLevel="0" max="7" min="7" style="0" width="17.76"/>
    <col collapsed="false" customWidth="true" hidden="false" outlineLevel="0" max="8" min="8" style="0" width="10.89"/>
    <col collapsed="false" customWidth="true" hidden="false" outlineLevel="0" max="9" min="9" style="0" width="12.52"/>
    <col collapsed="false" customWidth="true" hidden="false" outlineLevel="0" max="10" min="10" style="0" width="28.3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G2" s="3" t="s">
        <v>4</v>
      </c>
      <c r="H2" s="4" t="s">
        <v>5</v>
      </c>
      <c r="I2" s="4" t="s">
        <v>6</v>
      </c>
    </row>
    <row r="3" customFormat="false" ht="31.3" hidden="false" customHeight="false" outlineLevel="0" collapsed="false">
      <c r="B3" s="5" t="n">
        <v>0</v>
      </c>
      <c r="C3" s="5" t="n">
        <f aca="false">80-((9.81*(B3*B3))/2)</f>
        <v>80</v>
      </c>
      <c r="D3" s="7"/>
      <c r="E3" s="7"/>
      <c r="G3" s="6" t="n">
        <f aca="false">-(9.81)*(B3)</f>
        <v>-0</v>
      </c>
      <c r="H3" s="5"/>
      <c r="I3" s="5" t="n">
        <f aca="false">((SUM(H4:H42))/(39))</f>
        <v>-9.66126277037739E-014</v>
      </c>
      <c r="J3" s="8" t="s">
        <v>7</v>
      </c>
    </row>
    <row r="4" customFormat="false" ht="15" hidden="false" customHeight="false" outlineLevel="0" collapsed="false">
      <c r="B4" s="5" t="n">
        <v>0.1</v>
      </c>
      <c r="C4" s="5" t="n">
        <f aca="false">80-((9.81*(B4*B4))/2)</f>
        <v>79.95095</v>
      </c>
      <c r="D4" s="7" t="n">
        <f aca="false">((C5-C3)/(B5-B3))</f>
        <v>-0.981000000000023</v>
      </c>
      <c r="E4" s="7"/>
      <c r="G4" s="6" t="n">
        <f aca="false">-(9.81)*(B4)</f>
        <v>-0.981</v>
      </c>
      <c r="H4" s="5" t="n">
        <f aca="false">((D4-G4)/G4)*100*-1</f>
        <v>-2.33135517913132E-012</v>
      </c>
    </row>
    <row r="5" customFormat="false" ht="15" hidden="false" customHeight="false" outlineLevel="0" collapsed="false">
      <c r="B5" s="5" t="n">
        <v>0.2</v>
      </c>
      <c r="C5" s="5" t="n">
        <f aca="false">80-((9.81*(B5*B5))/2)</f>
        <v>79.8038</v>
      </c>
      <c r="D5" s="7" t="n">
        <f aca="false">((C6-C4)/(B6-B4))</f>
        <v>-1.96200000000005</v>
      </c>
      <c r="E5" s="7" t="n">
        <f aca="false">((D6-D4)/(B6-B4))</f>
        <v>-9.80999999999987</v>
      </c>
      <c r="G5" s="6" t="n">
        <f aca="false">-(9.81)*(B5)</f>
        <v>-1.962</v>
      </c>
      <c r="H5" s="5" t="n">
        <f aca="false">((D5-G5)/G5)*100*-1</f>
        <v>-2.53506582585153E-012</v>
      </c>
      <c r="I5" s="5"/>
    </row>
    <row r="6" customFormat="false" ht="15" hidden="false" customHeight="false" outlineLevel="0" collapsed="false">
      <c r="B6" s="5" t="n">
        <v>0.3</v>
      </c>
      <c r="C6" s="5" t="n">
        <f aca="false">80-((9.81*(B6*B6))/2)</f>
        <v>79.55855</v>
      </c>
      <c r="D6" s="7" t="n">
        <f aca="false">((C7-C5)/(B7-B5))</f>
        <v>-2.943</v>
      </c>
      <c r="E6" s="7" t="n">
        <f aca="false">((D7-D5)/(B7-B5))</f>
        <v>-9.80999999999952</v>
      </c>
      <c r="G6" s="6" t="n">
        <f aca="false">-(9.81)*(B6)</f>
        <v>-2.943</v>
      </c>
      <c r="H6" s="5" t="n">
        <f aca="false">((D6-G6)/G6)*100*-1</f>
        <v>0</v>
      </c>
      <c r="I6" s="5"/>
    </row>
    <row r="7" customFormat="false" ht="15" hidden="false" customHeight="false" outlineLevel="0" collapsed="false">
      <c r="B7" s="5" t="n">
        <v>0.4</v>
      </c>
      <c r="C7" s="5" t="n">
        <f aca="false">80-((9.81*(B7*B7))/2)</f>
        <v>79.2152</v>
      </c>
      <c r="D7" s="7" t="n">
        <f aca="false">((C8-C6)/(B8-B6))</f>
        <v>-3.92399999999995</v>
      </c>
      <c r="E7" s="7" t="n">
        <f aca="false">((D8-D6)/(B8-B6))</f>
        <v>-9.80999999999987</v>
      </c>
      <c r="G7" s="6" t="n">
        <f aca="false">-(9.81)*(B7)</f>
        <v>-3.924</v>
      </c>
      <c r="H7" s="5" t="n">
        <f aca="false">((D7-G7)/G7)*100*-1</f>
        <v>1.27885017107689E-012</v>
      </c>
      <c r="I7" s="5"/>
    </row>
    <row r="8" customFormat="false" ht="15" hidden="false" customHeight="false" outlineLevel="0" collapsed="false">
      <c r="B8" s="5" t="n">
        <v>0.5</v>
      </c>
      <c r="C8" s="5" t="n">
        <f aca="false">80-((9.81*(B8*B8))/2)</f>
        <v>78.77375</v>
      </c>
      <c r="D8" s="7" t="n">
        <f aca="false">((C9-C7)/(B9-B7))</f>
        <v>-4.90499999999997</v>
      </c>
      <c r="E8" s="7" t="n">
        <f aca="false">((D9-D7)/(B9-B7))</f>
        <v>-9.81000000000057</v>
      </c>
      <c r="G8" s="6" t="n">
        <f aca="false">-(9.81)*(B8)</f>
        <v>-4.905</v>
      </c>
      <c r="H8" s="5" t="n">
        <f aca="false">((D8-G8)/G8)*100*-1</f>
        <v>6.15658843421086E-013</v>
      </c>
      <c r="I8" s="5"/>
    </row>
    <row r="9" customFormat="false" ht="15" hidden="false" customHeight="false" outlineLevel="0" collapsed="false">
      <c r="B9" s="5" t="n">
        <v>0.6</v>
      </c>
      <c r="C9" s="5" t="n">
        <f aca="false">80-((9.81*(B9*B9))/2)</f>
        <v>78.2342</v>
      </c>
      <c r="D9" s="7" t="n">
        <f aca="false">((C10-C8)/(B10-B8))</f>
        <v>-5.88600000000007</v>
      </c>
      <c r="E9" s="7" t="n">
        <f aca="false">((D10-D8)/(B10-B8))</f>
        <v>-9.81000000000024</v>
      </c>
      <c r="G9" s="6" t="n">
        <f aca="false">-(9.81)*(B9)</f>
        <v>-5.886</v>
      </c>
      <c r="H9" s="5" t="n">
        <f aca="false">((D9-G9)/G9)*100*-1</f>
        <v>-1.19208452525161E-012</v>
      </c>
      <c r="I9" s="5"/>
    </row>
    <row r="10" customFormat="false" ht="15" hidden="false" customHeight="false" outlineLevel="0" collapsed="false">
      <c r="B10" s="5" t="n">
        <v>0.7</v>
      </c>
      <c r="C10" s="5" t="n">
        <f aca="false">80-((9.81*(B10*B10))/2)</f>
        <v>77.59655</v>
      </c>
      <c r="D10" s="7" t="n">
        <f aca="false">((C11-C9)/(B11-B9))</f>
        <v>-6.86700000000002</v>
      </c>
      <c r="E10" s="7" t="n">
        <f aca="false">((D11-D9)/(B11-B9))</f>
        <v>-9.80999999999954</v>
      </c>
      <c r="G10" s="6" t="n">
        <f aca="false">-(9.81)*(B10)</f>
        <v>-6.867</v>
      </c>
      <c r="H10" s="5" t="n">
        <f aca="false">((D10-G10)/G10)*100*-1</f>
        <v>0</v>
      </c>
      <c r="I10" s="5"/>
    </row>
    <row r="11" customFormat="false" ht="15" hidden="false" customHeight="false" outlineLevel="0" collapsed="false">
      <c r="B11" s="5" t="n">
        <v>0.8</v>
      </c>
      <c r="C11" s="5" t="n">
        <f aca="false">80-((9.81*(B11*B11))/2)</f>
        <v>76.8608</v>
      </c>
      <c r="D11" s="7" t="n">
        <f aca="false">((C12-C10)/(B12-B10))</f>
        <v>-7.84799999999997</v>
      </c>
      <c r="E11" s="7" t="n">
        <f aca="false">((D12-D10)/(B12-B10))</f>
        <v>-9.80999999999988</v>
      </c>
      <c r="G11" s="6" t="n">
        <f aca="false">-(9.81)*(B11)</f>
        <v>-7.848</v>
      </c>
      <c r="H11" s="5" t="n">
        <f aca="false">((D11-G11)/G11)*100*-1</f>
        <v>3.96104035289302E-013</v>
      </c>
      <c r="I11" s="5"/>
    </row>
    <row r="12" customFormat="false" ht="15" hidden="false" customHeight="false" outlineLevel="0" collapsed="false">
      <c r="B12" s="5" t="n">
        <v>0.9</v>
      </c>
      <c r="C12" s="5" t="n">
        <f aca="false">80-((9.81*(B12*B12))/2)</f>
        <v>76.02695</v>
      </c>
      <c r="D12" s="7" t="n">
        <f aca="false">((C13-C11)/(B13-B11))</f>
        <v>-8.829</v>
      </c>
      <c r="E12" s="7" t="n">
        <f aca="false">((D13-D11)/(B13-B11))</f>
        <v>-9.81000000000021</v>
      </c>
      <c r="G12" s="6" t="n">
        <f aca="false">-(9.81)*(B12)</f>
        <v>-8.829</v>
      </c>
      <c r="H12" s="5" t="n">
        <f aca="false">((D12-G12)/G12)*100*-1</f>
        <v>0</v>
      </c>
      <c r="I12" s="5"/>
    </row>
    <row r="13" customFormat="false" ht="15" hidden="false" customHeight="false" outlineLevel="0" collapsed="false">
      <c r="B13" s="5" t="n">
        <v>1</v>
      </c>
      <c r="C13" s="5" t="n">
        <f aca="false">80-((9.81*(B13*B13))/2)</f>
        <v>75.095</v>
      </c>
      <c r="D13" s="7" t="n">
        <f aca="false">((C14-C12)/(B14-B12))</f>
        <v>-9.81000000000001</v>
      </c>
      <c r="E13" s="7" t="n">
        <f aca="false">((D14-D12)/(B14-B12))</f>
        <v>-9.80999999999987</v>
      </c>
      <c r="G13" s="6" t="n">
        <f aca="false">-(9.81)*(B13)</f>
        <v>-9.81</v>
      </c>
      <c r="H13" s="5" t="n">
        <f aca="false">((D13-G13)/G13)*100*-1</f>
        <v>0</v>
      </c>
      <c r="I13" s="5"/>
    </row>
    <row r="14" customFormat="false" ht="15" hidden="false" customHeight="false" outlineLevel="0" collapsed="false">
      <c r="B14" s="5" t="n">
        <v>1.1</v>
      </c>
      <c r="C14" s="5" t="n">
        <f aca="false">80-((9.81*(B14*B14))/2)</f>
        <v>74.06495</v>
      </c>
      <c r="D14" s="7" t="n">
        <f aca="false">((C15-C13)/(B15-B13))</f>
        <v>-10.791</v>
      </c>
      <c r="E14" s="7" t="n">
        <f aca="false">((D15-D13)/(B15-B13))</f>
        <v>-9.8099999999999</v>
      </c>
      <c r="G14" s="6" t="n">
        <f aca="false">-(9.81)*(B14)</f>
        <v>-10.791</v>
      </c>
      <c r="H14" s="5" t="n">
        <f aca="false">((D14-G14)/G14)*100*-1</f>
        <v>0</v>
      </c>
      <c r="I14" s="5"/>
    </row>
    <row r="15" customFormat="false" ht="15" hidden="false" customHeight="false" outlineLevel="0" collapsed="false">
      <c r="B15" s="5" t="n">
        <v>1.2</v>
      </c>
      <c r="C15" s="5" t="n">
        <f aca="false">80-((9.81*(B15*B15))/2)</f>
        <v>72.9368</v>
      </c>
      <c r="D15" s="7" t="n">
        <f aca="false">((C16-C14)/(B16-B14))</f>
        <v>-11.772</v>
      </c>
      <c r="E15" s="7" t="n">
        <f aca="false">((D16-D14)/(B16-B14))</f>
        <v>-9.81000000000024</v>
      </c>
      <c r="G15" s="6" t="n">
        <f aca="false">-(9.81)*(B15)</f>
        <v>-11.772</v>
      </c>
      <c r="H15" s="5" t="n">
        <f aca="false">((D15-G15)/G15)*100*-1</f>
        <v>0</v>
      </c>
      <c r="I15" s="5"/>
    </row>
    <row r="16" customFormat="false" ht="15" hidden="false" customHeight="false" outlineLevel="0" collapsed="false">
      <c r="B16" s="5" t="n">
        <v>1.3</v>
      </c>
      <c r="C16" s="5" t="n">
        <f aca="false">80-((9.81*(B16*B16))/2)</f>
        <v>71.71055</v>
      </c>
      <c r="D16" s="7" t="n">
        <f aca="false">((C17-C15)/(B17-B15))</f>
        <v>-12.753</v>
      </c>
      <c r="E16" s="7" t="n">
        <f aca="false">((D17-D15)/(B17-B15))</f>
        <v>-9.80999999999989</v>
      </c>
      <c r="G16" s="6" t="n">
        <f aca="false">-(9.81)*(B16)</f>
        <v>-12.753</v>
      </c>
      <c r="H16" s="5" t="n">
        <f aca="false">((D16-G16)/G16)*100*-1</f>
        <v>0</v>
      </c>
      <c r="I16" s="5"/>
    </row>
    <row r="17" customFormat="false" ht="15" hidden="false" customHeight="false" outlineLevel="0" collapsed="false">
      <c r="B17" s="5" t="n">
        <v>1.4</v>
      </c>
      <c r="C17" s="5" t="n">
        <f aca="false">80-((9.81*(B17*B17))/2)</f>
        <v>70.3862</v>
      </c>
      <c r="D17" s="7" t="n">
        <f aca="false">((C18-C16)/(B18-B16))</f>
        <v>-13.734</v>
      </c>
      <c r="E17" s="7" t="n">
        <f aca="false">((D18-D16)/(B18-B16))</f>
        <v>-9.81000000000015</v>
      </c>
      <c r="G17" s="6" t="n">
        <f aca="false">-(9.81)*(B17)</f>
        <v>-13.734</v>
      </c>
      <c r="H17" s="5" t="n">
        <f aca="false">((D17-G17)/G17)*100*-1</f>
        <v>0</v>
      </c>
      <c r="I17" s="5"/>
    </row>
    <row r="18" customFormat="false" ht="15" hidden="false" customHeight="false" outlineLevel="0" collapsed="false">
      <c r="B18" s="5" t="n">
        <v>1.5</v>
      </c>
      <c r="C18" s="5" t="n">
        <f aca="false">80-((9.81*(B18*B18))/2)</f>
        <v>68.96375</v>
      </c>
      <c r="D18" s="7" t="n">
        <f aca="false">((C19-C17)/(B19-B17))</f>
        <v>-14.715</v>
      </c>
      <c r="E18" s="7" t="n">
        <f aca="false">((D19-D17)/(B19-B17))</f>
        <v>-9.81000000000022</v>
      </c>
      <c r="G18" s="6" t="n">
        <f aca="false">-(9.81)*(B18)</f>
        <v>-14.715</v>
      </c>
      <c r="H18" s="5" t="n">
        <f aca="false">((D18-G18)/G18)*100*-1</f>
        <v>0</v>
      </c>
      <c r="I18" s="5"/>
    </row>
    <row r="19" customFormat="false" ht="15" hidden="false" customHeight="false" outlineLevel="0" collapsed="false">
      <c r="B19" s="5" t="n">
        <v>1.6</v>
      </c>
      <c r="C19" s="5" t="n">
        <f aca="false">80-((9.81*(B19*B19))/2)</f>
        <v>67.4432</v>
      </c>
      <c r="D19" s="7" t="n">
        <f aca="false">((C20-C18)/(B20-B18))</f>
        <v>-15.696</v>
      </c>
      <c r="E19" s="7" t="n">
        <f aca="false">((D20-D18)/(B20-B18))</f>
        <v>-9.8099999999996</v>
      </c>
      <c r="G19" s="6" t="n">
        <f aca="false">-(9.81)*(B19)</f>
        <v>-15.696</v>
      </c>
      <c r="H19" s="5" t="n">
        <f aca="false">((D19-G19)/G19)*100*-1</f>
        <v>0</v>
      </c>
      <c r="I19" s="5"/>
    </row>
    <row r="20" customFormat="false" ht="15" hidden="false" customHeight="false" outlineLevel="0" collapsed="false">
      <c r="B20" s="5" t="n">
        <v>1.7</v>
      </c>
      <c r="C20" s="5" t="n">
        <f aca="false">80-((9.81*(B20*B20))/2)</f>
        <v>65.82455</v>
      </c>
      <c r="D20" s="7" t="n">
        <f aca="false">((C21-C19)/(B21-B19))</f>
        <v>-16.677</v>
      </c>
      <c r="E20" s="7" t="n">
        <f aca="false">((D21-D19)/(B21-B19))</f>
        <v>-9.80999999999988</v>
      </c>
      <c r="G20" s="6" t="n">
        <f aca="false">-(9.81)*(B20)</f>
        <v>-16.677</v>
      </c>
      <c r="H20" s="5" t="n">
        <f aca="false">((D20-G20)/G20)*100*-1</f>
        <v>0</v>
      </c>
      <c r="I20" s="5"/>
    </row>
    <row r="21" customFormat="false" ht="15" hidden="false" customHeight="false" outlineLevel="0" collapsed="false">
      <c r="B21" s="5" t="n">
        <v>1.8</v>
      </c>
      <c r="C21" s="5" t="n">
        <f aca="false">80-((9.81*(B21*B21))/2)</f>
        <v>64.1078</v>
      </c>
      <c r="D21" s="7" t="n">
        <f aca="false">((C22-C20)/(B22-B20))</f>
        <v>-17.658</v>
      </c>
      <c r="E21" s="7" t="n">
        <f aca="false">((D22-D20)/(B22-B20))</f>
        <v>-9.81000000000023</v>
      </c>
      <c r="G21" s="6" t="n">
        <f aca="false">-(9.81)*(B21)</f>
        <v>-17.658</v>
      </c>
      <c r="H21" s="5" t="n">
        <f aca="false">((D21-G21)/G21)*100*-1</f>
        <v>0</v>
      </c>
      <c r="I21" s="5"/>
    </row>
    <row r="22" customFormat="false" ht="15" hidden="false" customHeight="false" outlineLevel="0" collapsed="false">
      <c r="B22" s="5" t="n">
        <v>1.9</v>
      </c>
      <c r="C22" s="5" t="n">
        <f aca="false">80-((9.81*(B22*B22))/2)</f>
        <v>62.29295</v>
      </c>
      <c r="D22" s="7" t="n">
        <f aca="false">((C23-C21)/(B23-B21))</f>
        <v>-18.639</v>
      </c>
      <c r="E22" s="7" t="n">
        <f aca="false">((D23-D21)/(B23-B21))</f>
        <v>-9.81000000000013</v>
      </c>
      <c r="G22" s="6" t="n">
        <f aca="false">-(9.81)*(B22)</f>
        <v>-18.639</v>
      </c>
      <c r="H22" s="5" t="n">
        <f aca="false">((D22-G22)/G22)*100*-1</f>
        <v>0</v>
      </c>
      <c r="I22" s="5"/>
    </row>
    <row r="23" customFormat="false" ht="15" hidden="false" customHeight="false" outlineLevel="0" collapsed="false">
      <c r="B23" s="5" t="n">
        <v>2</v>
      </c>
      <c r="C23" s="5" t="n">
        <f aca="false">80-((9.81*(B23*B23))/2)</f>
        <v>60.38</v>
      </c>
      <c r="D23" s="7" t="n">
        <f aca="false">((C24-C22)/(B24-B22))</f>
        <v>-19.62</v>
      </c>
      <c r="E23" s="7" t="n">
        <f aca="false">((D24-D22)/(B24-B22))</f>
        <v>-9.80999999999976</v>
      </c>
      <c r="G23" s="6" t="n">
        <f aca="false">-(9.81)*(B23)</f>
        <v>-19.62</v>
      </c>
      <c r="H23" s="5" t="n">
        <f aca="false">((D23-G23)/G23)*100*-1</f>
        <v>0</v>
      </c>
      <c r="I23" s="5"/>
    </row>
    <row r="24" customFormat="false" ht="15" hidden="false" customHeight="false" outlineLevel="0" collapsed="false">
      <c r="B24" s="5" t="n">
        <v>2.1</v>
      </c>
      <c r="C24" s="5" t="n">
        <f aca="false">80-((9.81*(B24*B24))/2)</f>
        <v>58.36895</v>
      </c>
      <c r="D24" s="7" t="n">
        <f aca="false">((C25-C23)/(B25-B23))</f>
        <v>-20.601</v>
      </c>
      <c r="E24" s="7" t="n">
        <f aca="false">((D25-D23)/(B25-B23))</f>
        <v>-9.80999999999992</v>
      </c>
      <c r="G24" s="6" t="n">
        <f aca="false">-(9.81)*(B24)</f>
        <v>-20.601</v>
      </c>
      <c r="H24" s="5" t="n">
        <f aca="false">((D24-G24)/G24)*100*-1</f>
        <v>0</v>
      </c>
      <c r="I24" s="5"/>
    </row>
    <row r="25" customFormat="false" ht="15" hidden="false" customHeight="false" outlineLevel="0" collapsed="false">
      <c r="B25" s="5" t="n">
        <v>2.2</v>
      </c>
      <c r="C25" s="5" t="n">
        <f aca="false">80-((9.81*(B25*B25))/2)</f>
        <v>56.2598</v>
      </c>
      <c r="D25" s="7" t="n">
        <f aca="false">((C26-C24)/(B26-B24))</f>
        <v>-21.582</v>
      </c>
      <c r="E25" s="7" t="n">
        <f aca="false">((D26-D24)/(B26-B24))</f>
        <v>-9.8100000000003</v>
      </c>
      <c r="G25" s="6" t="n">
        <f aca="false">-(9.81)*(B25)</f>
        <v>-21.582</v>
      </c>
      <c r="H25" s="5" t="n">
        <f aca="false">((D25-G25)/G25)*100*-1</f>
        <v>0</v>
      </c>
      <c r="I25" s="5"/>
    </row>
    <row r="26" customFormat="false" ht="15" hidden="false" customHeight="false" outlineLevel="0" collapsed="false">
      <c r="B26" s="5" t="n">
        <v>2.3</v>
      </c>
      <c r="C26" s="5" t="n">
        <f aca="false">80-((9.81*(B26*B26))/2)</f>
        <v>54.05255</v>
      </c>
      <c r="D26" s="7" t="n">
        <f aca="false">((C27-C25)/(B27-B25))</f>
        <v>-22.563</v>
      </c>
      <c r="E26" s="7" t="n">
        <f aca="false">((D27-D25)/(B27-B25))</f>
        <v>-9.80999999999999</v>
      </c>
      <c r="G26" s="6" t="n">
        <f aca="false">-(9.81)*(B26)</f>
        <v>-22.563</v>
      </c>
      <c r="H26" s="5" t="n">
        <f aca="false">((D26-G26)/G26)*100*-1</f>
        <v>0</v>
      </c>
      <c r="I26" s="5"/>
    </row>
    <row r="27" customFormat="false" ht="15" hidden="false" customHeight="false" outlineLevel="0" collapsed="false">
      <c r="B27" s="5" t="n">
        <v>2.4</v>
      </c>
      <c r="C27" s="5" t="n">
        <f aca="false">80-((9.81*(B27*B27))/2)</f>
        <v>51.7472</v>
      </c>
      <c r="D27" s="7" t="n">
        <f aca="false">((C28-C26)/(B28-B26))</f>
        <v>-23.544</v>
      </c>
      <c r="E27" s="7" t="n">
        <f aca="false">((D28-D26)/(B28-B26))</f>
        <v>-9.80999999999979</v>
      </c>
      <c r="G27" s="6" t="n">
        <f aca="false">-(9.81)*(B27)</f>
        <v>-23.544</v>
      </c>
      <c r="H27" s="5" t="n">
        <f aca="false">((D27-G27)/G27)*100*-1</f>
        <v>0</v>
      </c>
      <c r="I27" s="5"/>
    </row>
    <row r="28" customFormat="false" ht="15" hidden="false" customHeight="false" outlineLevel="0" collapsed="false">
      <c r="B28" s="5" t="n">
        <v>2.5</v>
      </c>
      <c r="C28" s="5" t="n">
        <f aca="false">80-((9.81*(B28*B28))/2)</f>
        <v>49.34375</v>
      </c>
      <c r="D28" s="7" t="n">
        <f aca="false">((C29-C27)/(B29-B27))</f>
        <v>-24.525</v>
      </c>
      <c r="E28" s="7" t="n">
        <f aca="false">((D29-D27)/(B29-B27))</f>
        <v>-9.81000000000004</v>
      </c>
      <c r="G28" s="6" t="n">
        <f aca="false">-(9.81)*(B28)</f>
        <v>-24.525</v>
      </c>
      <c r="H28" s="5" t="n">
        <f aca="false">((D28-G28)/G28)*100*-1</f>
        <v>0</v>
      </c>
      <c r="I28" s="5"/>
    </row>
    <row r="29" customFormat="false" ht="15" hidden="false" customHeight="false" outlineLevel="0" collapsed="false">
      <c r="B29" s="5" t="n">
        <v>2.6</v>
      </c>
      <c r="C29" s="5" t="n">
        <f aca="false">80-((9.81*(B29*B29))/2)</f>
        <v>46.8422</v>
      </c>
      <c r="D29" s="7" t="n">
        <f aca="false">((C30-C28)/(B30-B28))</f>
        <v>-25.506</v>
      </c>
      <c r="E29" s="7" t="n">
        <f aca="false">((D30-D28)/(B30-B28))</f>
        <v>-9.81000000000015</v>
      </c>
      <c r="G29" s="6" t="n">
        <f aca="false">-(9.81)*(B29)</f>
        <v>-25.506</v>
      </c>
      <c r="H29" s="5" t="n">
        <f aca="false">((D29-G29)/G29)*100*-1</f>
        <v>0</v>
      </c>
      <c r="I29" s="5"/>
    </row>
    <row r="30" customFormat="false" ht="15" hidden="false" customHeight="false" outlineLevel="0" collapsed="false">
      <c r="B30" s="5" t="n">
        <v>2.7</v>
      </c>
      <c r="C30" s="5" t="n">
        <f aca="false">80-((9.81*(B30*B30))/2)</f>
        <v>44.24255</v>
      </c>
      <c r="D30" s="7" t="n">
        <f aca="false">((C31-C29)/(B31-B29))</f>
        <v>-26.487</v>
      </c>
      <c r="E30" s="7" t="n">
        <f aca="false">((D31-D29)/(B31-B29))</f>
        <v>-9.80999999999999</v>
      </c>
      <c r="G30" s="6" t="n">
        <f aca="false">-(9.81)*(B30)</f>
        <v>-26.487</v>
      </c>
      <c r="H30" s="5" t="n">
        <f aca="false">((D30-G30)/G30)*100*-1</f>
        <v>0</v>
      </c>
      <c r="I30" s="5"/>
    </row>
    <row r="31" customFormat="false" ht="15" hidden="false" customHeight="false" outlineLevel="0" collapsed="false">
      <c r="B31" s="5" t="n">
        <v>2.8</v>
      </c>
      <c r="C31" s="5" t="n">
        <f aca="false">80-((9.81*(B31*B31))/2)</f>
        <v>41.5448</v>
      </c>
      <c r="D31" s="7" t="n">
        <f aca="false">((C32-C30)/(B32-B30))</f>
        <v>-27.468</v>
      </c>
      <c r="E31" s="7" t="n">
        <f aca="false">((D32-D30)/(B32-B30))</f>
        <v>-9.80999999999994</v>
      </c>
      <c r="G31" s="6" t="n">
        <f aca="false">-(9.81)*(B31)</f>
        <v>-27.468</v>
      </c>
      <c r="H31" s="5" t="n">
        <f aca="false">((D31-G31)/G31)*100*-1</f>
        <v>0</v>
      </c>
      <c r="I31" s="5"/>
    </row>
    <row r="32" customFormat="false" ht="15" hidden="false" customHeight="false" outlineLevel="0" collapsed="false">
      <c r="B32" s="5" t="n">
        <v>2.9</v>
      </c>
      <c r="C32" s="5" t="n">
        <f aca="false">80-((9.81*(B32*B32))/2)</f>
        <v>38.74895</v>
      </c>
      <c r="D32" s="7" t="n">
        <f aca="false">((C33-C31)/(B33-B31))</f>
        <v>-28.449</v>
      </c>
      <c r="E32" s="7" t="n">
        <f aca="false">((D33-D31)/(B33-B31))</f>
        <v>-9.8100000000001</v>
      </c>
      <c r="G32" s="6" t="n">
        <f aca="false">-(9.81)*(B32)</f>
        <v>-28.449</v>
      </c>
      <c r="H32" s="5" t="n">
        <f aca="false">((D32-G32)/G32)*100*-1</f>
        <v>0</v>
      </c>
      <c r="I32" s="5"/>
    </row>
    <row r="33" customFormat="false" ht="15" hidden="false" customHeight="false" outlineLevel="0" collapsed="false">
      <c r="B33" s="5" t="n">
        <v>3</v>
      </c>
      <c r="C33" s="5" t="n">
        <f aca="false">80-((9.81*(B33*B33))/2)</f>
        <v>35.855</v>
      </c>
      <c r="D33" s="7" t="n">
        <f aca="false">((C34-C32)/(B34-B32))</f>
        <v>-29.43</v>
      </c>
      <c r="E33" s="7" t="n">
        <f aca="false">((D34-D32)/(B34-B32))</f>
        <v>-9.81000000000003</v>
      </c>
      <c r="G33" s="6" t="n">
        <f aca="false">-(9.81)*(B33)</f>
        <v>-29.43</v>
      </c>
      <c r="H33" s="5" t="n">
        <f aca="false">((D33-G33)/G33)*100*-1</f>
        <v>0</v>
      </c>
      <c r="I33" s="5"/>
    </row>
    <row r="34" customFormat="false" ht="15" hidden="false" customHeight="false" outlineLevel="0" collapsed="false">
      <c r="B34" s="5" t="n">
        <v>3.1</v>
      </c>
      <c r="C34" s="5" t="n">
        <f aca="false">80-((9.81*(B34*B34))/2)</f>
        <v>32.86295</v>
      </c>
      <c r="D34" s="7" t="n">
        <f aca="false">((C35-C33)/(B35-B33))</f>
        <v>-30.411</v>
      </c>
      <c r="E34" s="7" t="n">
        <f aca="false">((D35-D33)/(B35-B33))</f>
        <v>-9.80999999999985</v>
      </c>
      <c r="G34" s="6" t="n">
        <f aca="false">-(9.81)*(B34)</f>
        <v>-30.411</v>
      </c>
      <c r="H34" s="5" t="n">
        <f aca="false">((D34-G34)/G34)*100*-1</f>
        <v>0</v>
      </c>
      <c r="I34" s="5"/>
    </row>
    <row r="35" customFormat="false" ht="15" hidden="false" customHeight="false" outlineLevel="0" collapsed="false">
      <c r="B35" s="5" t="n">
        <v>3.2</v>
      </c>
      <c r="C35" s="5" t="n">
        <f aca="false">80-((9.81*(B35*B35))/2)</f>
        <v>29.7728</v>
      </c>
      <c r="D35" s="7" t="n">
        <f aca="false">((C36-C34)/(B36-B34))</f>
        <v>-31.392</v>
      </c>
      <c r="E35" s="7" t="n">
        <f aca="false">((D36-D34)/(B36-B34))</f>
        <v>-9.80999999999989</v>
      </c>
      <c r="G35" s="6" t="n">
        <f aca="false">-(9.81)*(B35)</f>
        <v>-31.392</v>
      </c>
      <c r="H35" s="5" t="n">
        <f aca="false">((D35-G35)/G35)*100*-1</f>
        <v>0</v>
      </c>
      <c r="I35" s="5"/>
    </row>
    <row r="36" customFormat="false" ht="15" hidden="false" customHeight="false" outlineLevel="0" collapsed="false">
      <c r="B36" s="5" t="n">
        <v>3.3</v>
      </c>
      <c r="C36" s="5" t="n">
        <f aca="false">80-((9.81*(B36*B36))/2)</f>
        <v>26.58455</v>
      </c>
      <c r="D36" s="7" t="n">
        <f aca="false">((C37-C35)/(B37-B35))</f>
        <v>-32.373</v>
      </c>
      <c r="E36" s="7" t="n">
        <f aca="false">((D37-D35)/(B37-B35))</f>
        <v>-9.80999999999989</v>
      </c>
      <c r="G36" s="6" t="n">
        <f aca="false">-(9.81)*(B36)</f>
        <v>-32.373</v>
      </c>
      <c r="H36" s="5" t="n">
        <f aca="false">((D36-G36)/G36)*100*-1</f>
        <v>0</v>
      </c>
      <c r="I36" s="5"/>
    </row>
    <row r="37" customFormat="false" ht="15" hidden="false" customHeight="false" outlineLevel="0" collapsed="false">
      <c r="B37" s="5" t="n">
        <v>3.4</v>
      </c>
      <c r="C37" s="5" t="n">
        <f aca="false">80-((9.81*(B37*B37))/2)</f>
        <v>23.2982</v>
      </c>
      <c r="D37" s="7" t="n">
        <f aca="false">((C38-C36)/(B38-B36))</f>
        <v>-33.354</v>
      </c>
      <c r="E37" s="7" t="n">
        <f aca="false">((D38-D36)/(B38-B36))</f>
        <v>-9.81000000000022</v>
      </c>
      <c r="G37" s="6" t="n">
        <f aca="false">-(9.81)*(B37)</f>
        <v>-33.354</v>
      </c>
      <c r="H37" s="5" t="n">
        <f aca="false">((D37-G37)/G37)*100*-1</f>
        <v>0</v>
      </c>
      <c r="I37" s="5"/>
    </row>
    <row r="38" customFormat="false" ht="15" hidden="false" customHeight="false" outlineLevel="0" collapsed="false">
      <c r="B38" s="5" t="n">
        <v>3.5</v>
      </c>
      <c r="C38" s="5" t="n">
        <f aca="false">80-((9.81*(B38*B38))/2)</f>
        <v>19.91375</v>
      </c>
      <c r="D38" s="7" t="n">
        <f aca="false">((C39-C37)/(B39-B37))</f>
        <v>-34.335</v>
      </c>
      <c r="E38" s="7" t="n">
        <f aca="false">((D39-D37)/(B39-B37))</f>
        <v>-9.8100000000004</v>
      </c>
      <c r="G38" s="6" t="n">
        <f aca="false">-(9.81)*(B38)</f>
        <v>-34.335</v>
      </c>
      <c r="H38" s="5" t="n">
        <f aca="false">((D38-G38)/G38)*100*-1</f>
        <v>0</v>
      </c>
      <c r="I38" s="5"/>
    </row>
    <row r="39" customFormat="false" ht="15" hidden="false" customHeight="false" outlineLevel="0" collapsed="false">
      <c r="B39" s="5" t="n">
        <v>3.6</v>
      </c>
      <c r="C39" s="5" t="n">
        <f aca="false">80-((9.81*(B39*B39))/2)</f>
        <v>16.4312</v>
      </c>
      <c r="D39" s="7" t="n">
        <f aca="false">((C40-C38)/(B40-B38))</f>
        <v>-35.3160000000001</v>
      </c>
      <c r="E39" s="7" t="n">
        <f aca="false">((D40-D38)/(B40-B38))</f>
        <v>-9.80999999999972</v>
      </c>
      <c r="G39" s="6" t="n">
        <f aca="false">-(9.81)*(B39)</f>
        <v>-35.316</v>
      </c>
      <c r="H39" s="5" t="n">
        <f aca="false">((D39-G39)/G39)*100*-1</f>
        <v>0</v>
      </c>
      <c r="I39" s="5"/>
    </row>
    <row r="40" customFormat="false" ht="15" hidden="false" customHeight="false" outlineLevel="0" collapsed="false">
      <c r="B40" s="5" t="n">
        <v>3.7</v>
      </c>
      <c r="C40" s="5" t="n">
        <f aca="false">80-((9.81*(B40*B40))/2)</f>
        <v>12.85055</v>
      </c>
      <c r="D40" s="7" t="n">
        <f aca="false">((C41-C39)/(B41-B39))</f>
        <v>-36.297</v>
      </c>
      <c r="E40" s="7" t="n">
        <f aca="false">((D41-D39)/(B41-B39))</f>
        <v>-9.80999999999975</v>
      </c>
      <c r="G40" s="6" t="n">
        <f aca="false">-(9.81)*(B40)</f>
        <v>-36.297</v>
      </c>
      <c r="H40" s="5" t="n">
        <f aca="false">((D40-G40)/G40)*100*-1</f>
        <v>0</v>
      </c>
      <c r="I40" s="5"/>
    </row>
    <row r="41" customFormat="false" ht="15" hidden="false" customHeight="false" outlineLevel="0" collapsed="false">
      <c r="B41" s="5" t="n">
        <v>3.8</v>
      </c>
      <c r="C41" s="5" t="n">
        <f aca="false">80-((9.81*(B41*B41))/2)</f>
        <v>9.17180000000001</v>
      </c>
      <c r="D41" s="7" t="n">
        <f aca="false">((C42-C40)/(B42-B40))</f>
        <v>-37.278</v>
      </c>
      <c r="E41" s="7" t="n">
        <f aca="false">((D42-D40)/(B42-B40))</f>
        <v>-9.81000000000017</v>
      </c>
      <c r="G41" s="6" t="n">
        <f aca="false">-(9.81)*(B41)</f>
        <v>-37.278</v>
      </c>
      <c r="H41" s="5" t="n">
        <f aca="false">((D41-G41)/G41)*100*-1</f>
        <v>0</v>
      </c>
      <c r="I41" s="5"/>
    </row>
    <row r="42" customFormat="false" ht="15" hidden="false" customHeight="false" outlineLevel="0" collapsed="false">
      <c r="B42" s="5" t="n">
        <v>3.9</v>
      </c>
      <c r="C42" s="5" t="n">
        <f aca="false">80-((9.81*(B42*B42))/2)</f>
        <v>5.39494999999999</v>
      </c>
      <c r="D42" s="7" t="n">
        <f aca="false">((C43-C41)/(B43-B41))</f>
        <v>-38.259</v>
      </c>
      <c r="E42" s="7"/>
      <c r="G42" s="6" t="n">
        <f aca="false">-(9.81)*(B42)</f>
        <v>-38.259</v>
      </c>
      <c r="H42" s="5" t="n">
        <f aca="false">((D42-G42)/G42)*100*-1</f>
        <v>0</v>
      </c>
      <c r="I42" s="5"/>
    </row>
    <row r="43" customFormat="false" ht="15" hidden="false" customHeight="false" outlineLevel="0" collapsed="false">
      <c r="B43" s="5" t="n">
        <v>4</v>
      </c>
      <c r="C43" s="5" t="n">
        <f aca="false">80-((9.81*(B43*B43))/2)</f>
        <v>1.52</v>
      </c>
      <c r="D43" s="7"/>
      <c r="E43" s="7"/>
      <c r="G43" s="6" t="n">
        <f aca="false">-(9.81)*(B43)</f>
        <v>-39.24</v>
      </c>
      <c r="H43" s="5"/>
      <c r="I4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2024-10-14T14:23:37Z</dcterms:created>
  <dc:creator/>
  <dc:description/>
  <dc:language>es-CO</dc:language>
  <cp:lastModifiedBy/>
  <dcterms:modified xsi:type="dcterms:W3CDTF">2024-10-14T10:24:12Z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