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Descargas\Entrevistas\Chocair\Ejercicio\Choucair Academy\"/>
    </mc:Choice>
  </mc:AlternateContent>
  <xr:revisionPtr revIDLastSave="0" documentId="13_ncr:1_{727B22E5-2A9F-48CF-9CA9-94BF7E63E9EE}" xr6:coauthVersionLast="47" xr6:coauthVersionMax="47" xr10:uidLastSave="{00000000-0000-0000-0000-000000000000}"/>
  <bookViews>
    <workbookView xWindow="-108" yWindow="-108" windowWidth="23256" windowHeight="12576" activeTab="5" xr2:uid="{00000000-000D-0000-FFFF-FFFF00000000}"/>
  </bookViews>
  <sheets>
    <sheet name="Riesgo de Proyecto" sheetId="3" r:id="rId1"/>
    <sheet name="Riesgo de Producto" sheetId="2" r:id="rId2"/>
    <sheet name="Estimacion" sheetId="1" r:id="rId3"/>
    <sheet name="Alcance" sheetId="7" r:id="rId4"/>
    <sheet name="Estrategia" sheetId="5" r:id="rId5"/>
    <sheet name="HU_002" sheetId="6" r:id="rId6"/>
    <sheet name="Check 25010" sheetId="8" r:id="rId7"/>
  </sheets>
  <definedNames>
    <definedName name="_xlnm._FilterDatabase" localSheetId="4" hidden="1">Estrategia!$A$1:$B$16</definedName>
    <definedName name="_xlnm._FilterDatabase" localSheetId="5" hidden="1">HU_002!$A$1:$O$9</definedName>
    <definedName name="_xlnm._FilterDatabase" localSheetId="1" hidden="1">'Riesgo de Producto'!$A$1:$H$7</definedName>
    <definedName name="_xlnm._FilterDatabase" localSheetId="0" hidden="1">'Riesgo de Proyecto'!$A$1:$H$6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9" i="1" l="1"/>
  <c r="D40" i="1"/>
  <c r="I7" i="3"/>
  <c r="I9" i="2"/>
  <c r="F3" i="2"/>
  <c r="F4" i="2"/>
  <c r="F5" i="2"/>
  <c r="F6" i="2"/>
  <c r="F7" i="2"/>
  <c r="F8" i="2"/>
  <c r="D43" i="1"/>
  <c r="F3" i="3"/>
  <c r="F4" i="3"/>
  <c r="F5" i="3"/>
  <c r="F6" i="3"/>
  <c r="F2" i="3"/>
  <c r="B17" i="5"/>
  <c r="F2" i="2"/>
  <c r="D4" i="1"/>
  <c r="D3" i="1"/>
  <c r="D8" i="1"/>
  <c r="D9" i="1"/>
  <c r="D10" i="1"/>
  <c r="D7" i="1"/>
  <c r="D14" i="1"/>
  <c r="D15" i="1"/>
  <c r="D16" i="1"/>
  <c r="D17" i="1"/>
  <c r="D18" i="1"/>
  <c r="D13" i="1"/>
  <c r="D22" i="1"/>
  <c r="D23" i="1"/>
  <c r="D24" i="1"/>
  <c r="D25" i="1"/>
  <c r="D26" i="1"/>
  <c r="D21" i="1"/>
  <c r="D30" i="1"/>
  <c r="D29" i="1"/>
  <c r="D34" i="1"/>
  <c r="D35" i="1"/>
  <c r="D36" i="1"/>
  <c r="D33" i="1"/>
  <c r="D2" i="1" l="1"/>
  <c r="D32" i="1"/>
  <c r="D12" i="1"/>
  <c r="D6" i="1"/>
  <c r="D20" i="1"/>
  <c r="D28" i="1"/>
  <c r="D38" i="1" l="1"/>
  <c r="D44" i="1" s="1"/>
</calcChain>
</file>

<file path=xl/sharedStrings.xml><?xml version="1.0" encoding="utf-8"?>
<sst xmlns="http://schemas.openxmlformats.org/spreadsheetml/2006/main" count="448" uniqueCount="329">
  <si>
    <t>Esfuerzo total de la actividad en Horas</t>
  </si>
  <si>
    <t xml:space="preserve">Recursos </t>
  </si>
  <si>
    <t>TE</t>
  </si>
  <si>
    <t>Visión</t>
  </si>
  <si>
    <t>Reunión de contextualización</t>
  </si>
  <si>
    <t>Proyección general del plan de pruebas</t>
  </si>
  <si>
    <t>Planeación</t>
  </si>
  <si>
    <t>Reunión de entendimiento y resolución de dudas</t>
  </si>
  <si>
    <t>Plan de pruebas</t>
  </si>
  <si>
    <t>Estimación y cronograma</t>
  </si>
  <si>
    <t>Reunión de aprobación</t>
  </si>
  <si>
    <t>Diseño</t>
  </si>
  <si>
    <t>Smoke Test</t>
  </si>
  <si>
    <t>Componentes</t>
  </si>
  <si>
    <t>Integración</t>
  </si>
  <si>
    <t>Usabilidad</t>
  </si>
  <si>
    <t>Funcionales</t>
  </si>
  <si>
    <t>Regresión</t>
  </si>
  <si>
    <t>Aceptación</t>
  </si>
  <si>
    <t xml:space="preserve">Ejecución </t>
  </si>
  <si>
    <t>Cierre / Entrega</t>
  </si>
  <si>
    <t>Documentación (Manuales, reportes e informes)</t>
  </si>
  <si>
    <t>Reunión de entrega</t>
  </si>
  <si>
    <t>Gestión de proyecto/ Logístico</t>
  </si>
  <si>
    <t>Factores de Ajuste</t>
  </si>
  <si>
    <t>Tiempo</t>
  </si>
  <si>
    <t>Días</t>
  </si>
  <si>
    <t>Gestión bugs</t>
  </si>
  <si>
    <t>Recomendado 35%</t>
  </si>
  <si>
    <t>Daily</t>
  </si>
  <si>
    <t>Causales de desface</t>
  </si>
  <si>
    <t>Informes de avance</t>
  </si>
  <si>
    <t>Retrospectiva</t>
  </si>
  <si>
    <t>Cantidad de analistas</t>
  </si>
  <si>
    <t>Horas analista</t>
  </si>
  <si>
    <t>Horas total analistas x Día</t>
  </si>
  <si>
    <t>Total días</t>
  </si>
  <si>
    <t>Actividades</t>
  </si>
  <si>
    <t>ID Riesgo</t>
  </si>
  <si>
    <t>Nombre</t>
  </si>
  <si>
    <t>Causa</t>
  </si>
  <si>
    <t>Impacto</t>
  </si>
  <si>
    <t>Probabilidad</t>
  </si>
  <si>
    <t>Nivel de riesgo</t>
  </si>
  <si>
    <t>Plan de accion</t>
  </si>
  <si>
    <t>Solucion</t>
  </si>
  <si>
    <t>Pruebas automatizadas</t>
  </si>
  <si>
    <t>En cambio minimo en algunos de los modulos aumenta la cantidad de pruebas</t>
  </si>
  <si>
    <t>1. Automatizar pruebas de regresión.
2. Ayudara a reducir el tiempo en ejecuciones repetitivas</t>
  </si>
  <si>
    <t>Estas pruebas se haran en Katalon ID por su facilidad de uso</t>
  </si>
  <si>
    <t>Error de accesibilidad</t>
  </si>
  <si>
    <t>Acceso denegado a las vistas del alumno</t>
  </si>
  <si>
    <t>1. Pruebas de humo</t>
  </si>
  <si>
    <t>Se realizaran pruebas de humo validando que se cuenta con acciso a las vistas necesarias</t>
  </si>
  <si>
    <t>Deficiencia en la estabilidad de la aplicaion</t>
  </si>
  <si>
    <t xml:space="preserve">Demora en tiempops de respuesta </t>
  </si>
  <si>
    <t>Realizar pruebas de carga</t>
  </si>
  <si>
    <t>Determinar cantidad de usuarios permitidos por la aplicación en ejecucion</t>
  </si>
  <si>
    <t>Integracion incorrecta de componentes</t>
  </si>
  <si>
    <t>Persistenci de la informacion en los modulos</t>
  </si>
  <si>
    <t>1. Reralizar pruebas de integracion</t>
  </si>
  <si>
    <t>Donde sea necesario se aplicarta CE, VL, TD</t>
  </si>
  <si>
    <t>Deficiencia en la usabilidad del aplicativo</t>
  </si>
  <si>
    <t>IU no es intuitivo, errores no controlados</t>
  </si>
  <si>
    <t>1. Pruebas de usabilidad</t>
  </si>
  <si>
    <t>Mensajes informativos para controlar los posibles errores</t>
  </si>
  <si>
    <t>Acceso de usuarios no autorizados</t>
  </si>
  <si>
    <t>Acceso indebido de usuarios no registrados</t>
  </si>
  <si>
    <t>1. Pruebas de seguridad (estado del rol)</t>
  </si>
  <si>
    <t>Manejo de roles, alumno (Interno, externo)</t>
  </si>
  <si>
    <t>Accesibilidad al ambiente</t>
  </si>
  <si>
    <t>Caidas del servidor donde se encuentra alojada ala aplicación</t>
  </si>
  <si>
    <t>Crear mock de la aplicación en Postman para simular informacion necesaria</t>
  </si>
  <si>
    <t>Listado de urls con sus peticiones y respuestas</t>
  </si>
  <si>
    <t>Estabilidad de ambiente</t>
  </si>
  <si>
    <t xml:space="preserve">Negacion de acceso a la aplicaion </t>
  </si>
  <si>
    <t>Realizar actualizacion de backup diario</t>
  </si>
  <si>
    <t xml:space="preserve">Al finalizar cada día se realizara actualizacion del backup </t>
  </si>
  <si>
    <t>Defnicion de alcance</t>
  </si>
  <si>
    <t>Debido a tamaño del proyecto es posible cambios a futuro</t>
  </si>
  <si>
    <t>1. Ajustes en la estimacion y casos de pruebas
2. Ampliar fecha de entrega.</t>
  </si>
  <si>
    <t>Pendiente</t>
  </si>
  <si>
    <t>Equipos de computo sin bateria</t>
  </si>
  <si>
    <t>Afectacion de la sesion en curso por fallos en el fluido electrico</t>
  </si>
  <si>
    <t>Equipos de computo con baterias de respando</t>
  </si>
  <si>
    <t>Los analistas cuenatan con portatiles con baterias de respaldo en buen estado</t>
  </si>
  <si>
    <t>Fuga de conocimiento</t>
  </si>
  <si>
    <t>Rotacion de talento con mayor conocimiento del negocio</t>
  </si>
  <si>
    <t>Mantener documentacion actualizada</t>
  </si>
  <si>
    <t>Repositorio con el avance de las actividades actualizadas</t>
  </si>
  <si>
    <t>Id</t>
  </si>
  <si>
    <t xml:space="preserve">funcionalidad </t>
  </si>
  <si>
    <t>Titulo</t>
  </si>
  <si>
    <t>Descripción</t>
  </si>
  <si>
    <t>Prioridad</t>
  </si>
  <si>
    <t>Precondiciones</t>
  </si>
  <si>
    <t>Pasos</t>
  </si>
  <si>
    <t>TIpo Prueba</t>
  </si>
  <si>
    <t>Data</t>
  </si>
  <si>
    <t>Resultados Esperado</t>
  </si>
  <si>
    <t>Resultado Obtenido</t>
  </si>
  <si>
    <t>Evidencia de ejecución de prueba</t>
  </si>
  <si>
    <t>Estado prueba</t>
  </si>
  <si>
    <t>Notas</t>
  </si>
  <si>
    <t>Estado ejecucion</t>
  </si>
  <si>
    <t>HU_002_01</t>
  </si>
  <si>
    <t>Matricularse en nuevo curso</t>
  </si>
  <si>
    <t>Baja</t>
  </si>
  <si>
    <t>El curso debe estar vigente</t>
  </si>
  <si>
    <t>Funcional</t>
  </si>
  <si>
    <t xml:space="preserve">El alumno puede acceder al curso </t>
  </si>
  <si>
    <t>HU_002_02</t>
  </si>
  <si>
    <t>HU_002_03</t>
  </si>
  <si>
    <t>Alta</t>
  </si>
  <si>
    <t>HU_002_04</t>
  </si>
  <si>
    <t>HU_002_05</t>
  </si>
  <si>
    <t>Smock Test</t>
  </si>
  <si>
    <t>HU_002_06</t>
  </si>
  <si>
    <t>HU_002_07</t>
  </si>
  <si>
    <t>EL alumno podrá ver los cursos en los cuales se puede matricular.</t>
  </si>
  <si>
    <t>EL alumno no podrá ver el contenido de los cursos sin estar matriculado.</t>
  </si>
  <si>
    <t>El alumno puede solicitar ser matriculado a un curso, una vez aprobada la matricula podrá dar inicio al curso solicitado.</t>
  </si>
  <si>
    <t>Una vez iniciado el curso el alumno tendrá 12 meses para finalizarlo</t>
  </si>
  <si>
    <t>Como alumno externo debo poder acceder al curso adquirido.</t>
  </si>
  <si>
    <t>Si cuento con un plan carreara como alumno interno debo visualizar el contenido de mi pénsum.</t>
  </si>
  <si>
    <t>Se deben mostrar n tarjetas organizadas horizontalmente en secuencia con un máximo de 6, las demás se acoplarán en la parte inferir justificadas a la izquierda.</t>
  </si>
  <si>
    <t>Cada tarjeta debe iniciar con una barra de color verde en la parte superior.</t>
  </si>
  <si>
    <t>Cada tarjeta debe tener un numero dentro de un cuadro gris en la parte superior izquierda.</t>
  </si>
  <si>
    <t>Debajo del número debe tener un título del tema que se abordara.</t>
  </si>
  <si>
    <t>Al hacer clic en una tarjeta esta despliega el contenido de forma descendente en una modal.</t>
  </si>
  <si>
    <t>En el costado superior derecha contendrá una X para cerrar la modal o haciendo clic en otra tarjeta o perdiendo el foco.</t>
  </si>
  <si>
    <t>El contenido de la modal será; El número correspondiente dentro de un cuadro gris justificado a la izquierda, a su derecha tendrá el título del contenido con una barra de color verde debajo.</t>
  </si>
  <si>
    <t>Los ítems del contenido serán Videos, enlaces, carpetas, diapositivas. Los recursos pueden ser internos o externos.</t>
  </si>
  <si>
    <t>Cada ítem tendrá un check de color gris y cambiará a corlo verde cuando sea finalizado.</t>
  </si>
  <si>
    <t>Criterios de aceptacion</t>
  </si>
  <si>
    <t>Test</t>
  </si>
  <si>
    <t>Como alumno interno, 
Quiero entrar a un curso, 
Para validar que esta vigente el acceso</t>
  </si>
  <si>
    <t>El curso debe estar inactivo</t>
  </si>
  <si>
    <t>HU_002_08</t>
  </si>
  <si>
    <t>HU_002_09</t>
  </si>
  <si>
    <t>HU_002_10</t>
  </si>
  <si>
    <t>HU_002_11</t>
  </si>
  <si>
    <t>1. Ingresar a la url: https://operacion.choucairtesting.com/academy/my/
2. Siga la ruta: "UNIVERSIDAD CHOUCAIR/ESCUELA TÉCNICA/TESTING/Herramientas de Apoyo"
3. Hacer clic en tarjeta de un curso "Conceptos Generales de DevOps"</t>
  </si>
  <si>
    <t>1. Ingresar a la url: https://operacion.choucairtesting.com/academy/my/
2. Siga la ruta: "UNIVERSIDAD CHOUCAIR/ESCUELA TÉCNICA/TESTING/Herramientas de Apoyo"
3. Hacer clic en tarjeta de un curso "TELCOS"</t>
  </si>
  <si>
    <t>El usuario no tiene acceso a los cursos adquiridos</t>
  </si>
  <si>
    <t>Visibilidad en los cursos</t>
  </si>
  <si>
    <t>1. Pruebas funcionales</t>
  </si>
  <si>
    <t>Reportar la incidencia tan pronto sea detectada</t>
  </si>
  <si>
    <t>El curso debe estar activo</t>
  </si>
  <si>
    <t>Alumno interno quiere validar la vigencia de un curso en el que se encuartra matriculado</t>
  </si>
  <si>
    <t>Alumno interno quiere validar la vigencia expirada de un curso en el que se encuartra matriculado</t>
  </si>
  <si>
    <t>Como alumno interno, 
Quiero entrar a un curso, 
Para validar que no esta vigente el acceso</t>
  </si>
  <si>
    <t>No puede acceder al curso</t>
  </si>
  <si>
    <t>1. Ingresar a la url: https://operacion.choucairtesting.com/academy/my/
2. Hacer clic en tarjeta de un curso "Curso Básico de Agile"</t>
  </si>
  <si>
    <t>Alumno interno quiere matricularse a un curso activo</t>
  </si>
  <si>
    <t>Como alumno interno, 
Quiero matricularme a un curso, 
Para validar que el curso esta activo</t>
  </si>
  <si>
    <t>Como alumno interno, 
Quiero seleccionar un curso, 
Para validar que esta inactivo</t>
  </si>
  <si>
    <t>Alumno interno quiere ver el estado inactivo de un curso</t>
  </si>
  <si>
    <t>El curso debe estar con la vigencia expirada</t>
  </si>
  <si>
    <t>1. Ingresar a la url: https://operacion.choucairtesting.com/academy/my/
2. Siga la ruta: "UNIVERSIDAD CHOUCAIR/ESCUELA TÉCNICA/TESTING/Herramientas de Apoyo"
3. Hacer clic en tarjeta de un curso "Postman"</t>
  </si>
  <si>
    <t>Usuario: alumno externo
Password: xxxxxx</t>
  </si>
  <si>
    <t>Alumno externo quiere validar la vigencia de un curso en el que se encuartra matriculado</t>
  </si>
  <si>
    <t>Como alumno externo, _x000D_
Quiero entrar a un curso, _x000D_
Para validar que esta vigente el acceso</t>
  </si>
  <si>
    <t>1. Ingresar a la url: https://operacion.choucairtesting.com/academy/my/_x000D_
2. Siga la ruta: "UNIVERSIDAD CHOUCAIR/ESCUELA TÉCNICA/TESTING/Herramientas de Apoyo"_x000D_
3. Hacer clic en tarjeta de un curso "Conceptos Generales de DevOps"</t>
  </si>
  <si>
    <t>Usuario: alumno externo_x000D_
Password: xxxxxx</t>
  </si>
  <si>
    <t>Alumno externo quiere validar la vigencia expirada de un curso en el que se encuartra matriculado</t>
  </si>
  <si>
    <t>Como alumno externo, _x000D_
Quiero entrar a un curso, _x000D_
Para validar que no esta vigente el acceso</t>
  </si>
  <si>
    <t>1. Ingresar a la url: https://operacion.choucairtesting.com/academy/my/_x000D_
2. Siga la ruta: "UNIVERSIDAD CHOUCAIR/ESCUELA TÉCNICA/TESTING/Herramientas de Apoyo"_x000D_
3. Hacer clic en tarjeta de un curso "TELCOS"</t>
  </si>
  <si>
    <t>Alumno externo quiere matricularse a un curso activo</t>
  </si>
  <si>
    <t>Como alumno externo, _x000D_
Quiero matricularme a un curso, _x000D_
Para validar que el curso esta activo</t>
  </si>
  <si>
    <t>1. Ingresar a la url: https://operacion.choucairtesting.com/academy/my/_x000D_
2. Hacer clic en tarjeta de un curso "Curso Básico de Agile"</t>
  </si>
  <si>
    <t>Alumno externo quiere ver el estado inactivo de un curso</t>
  </si>
  <si>
    <t>Como alumno externo, _x000D_
Quiero seleccionar un curso, _x000D_
Para validar que esta inactivo</t>
  </si>
  <si>
    <t>1. Ingresar a la url: https://operacion.choucairtesting.com/academy/my/_x000D_
2. Siga la ruta: "UNIVERSIDAD CHOUCAIR/ESCUELA TÉCNICA/TESTING/Herramientas de Apoyo"_x000D_
3. Hacer clic en tarjeta de un curso "Postman"</t>
  </si>
  <si>
    <t>Alumno interno al ingresar al curso matriculado vusaliza tarjetas</t>
  </si>
  <si>
    <t>Como usuario interno,
Quiero visualizar las trarjetas del contenido de un curso,
Para validar su estructura</t>
  </si>
  <si>
    <t>Debe ser un curso activo</t>
  </si>
  <si>
    <t>Alumno interno al ingresar al curso matriculado vusaliza una barra verde</t>
  </si>
  <si>
    <t>Como usuario interno,
Quiero visualizaruna barras verdes en la parte superior de las tarjetas,
Para validar su estructura</t>
  </si>
  <si>
    <t>Alumno interno al ingresar al curso matriculado vusaliza numeros en cuadros grises</t>
  </si>
  <si>
    <t>Como usuario interno,
Quiero visualizaruna numeros dentro de un cuadro gris,
Para validar su estructura</t>
  </si>
  <si>
    <t>HU_002_12</t>
  </si>
  <si>
    <t>1. Ingresar a la url: https://operacion.choucairtesting.com/academy/my/
2. Hacer clic en tarjeta de un curso "Inducción Corporativa"</t>
  </si>
  <si>
    <t xml:space="preserve">Alumno interno al ingresar al curso matriculado vusaliza la modal </t>
  </si>
  <si>
    <t>Como usuario interno,
Quiero visualizar una los títulos de los temas que se abordaran,
Para validar su estructura</t>
  </si>
  <si>
    <t>Alumno interno al ingresar al curso matriculado vusaliza los titulos de los temas</t>
  </si>
  <si>
    <t>Como usuario interno,
Quiero visualiza una modal con títulos de los temas que se abordaran,
Para validar su estructura</t>
  </si>
  <si>
    <t>1. Ingresar a la url: https://operacion.choucairtesting.com/academy/my/
2. Hacer clic en tarjeta de un curso "Inducción Corporativa"
3. Hacer clic en una tarjeta (Item) del curso</t>
  </si>
  <si>
    <t>Despliega el contenido de forma descendente en una modal.</t>
  </si>
  <si>
    <t xml:space="preserve">Alumno interno al ingresar al curso matriculado vusaliza una X para cerrar la modal </t>
  </si>
  <si>
    <t>Como usuario interno,
Quiero visualizar una X en la modal,
Para validar su estructura</t>
  </si>
  <si>
    <t>1. Ingresar a la url: https://operacion.choucairtesting.com/academy/my/
2. Hacer clic en tarjeta de un curso "Inducción Corporativa"
3. Hacer clic en una tarjeta (Item) del curso
4. Hacer clic en la X de la modal perdiendo el foco</t>
  </si>
  <si>
    <t>Cerrara la modal</t>
  </si>
  <si>
    <t>HU_002_13</t>
  </si>
  <si>
    <t>HU_002_14</t>
  </si>
  <si>
    <t>Causal de desfase</t>
  </si>
  <si>
    <t>Total + Causal de desfase</t>
  </si>
  <si>
    <t xml:space="preserve">TOTAL                     </t>
  </si>
  <si>
    <t>Módulos</t>
  </si>
  <si>
    <t>DESCRIPCIÓN</t>
  </si>
  <si>
    <t>1. Consultar cursos existentes
2. Matricularse en nuevo curso
3. Realizar el curso</t>
  </si>
  <si>
    <t>Probar la funcionalidad de los tres modulos</t>
  </si>
  <si>
    <t xml:space="preserve">Funcionalidad </t>
  </si>
  <si>
    <t>Matricularme en un curso</t>
  </si>
  <si>
    <t>Como alumno interno o externo quero matricularme en un curso ofertado por Choucair Academy</t>
  </si>
  <si>
    <t>CRITERIOS TECNICOS</t>
  </si>
  <si>
    <t xml:space="preserve">Navegadores </t>
  </si>
  <si>
    <t>Chrome, Firefox, Edge. (=&lt;108 para los tres)</t>
  </si>
  <si>
    <t>Ambiente</t>
  </si>
  <si>
    <t>Choucair Server</t>
  </si>
  <si>
    <t>Disponibilidad del sitio web</t>
  </si>
  <si>
    <t>Escritorio</t>
  </si>
  <si>
    <t>Ambiente de pruebas</t>
  </si>
  <si>
    <t>Pruebas Choucair</t>
  </si>
  <si>
    <t>Resolución de pantallas</t>
  </si>
  <si>
    <t>1920X1080</t>
  </si>
  <si>
    <t>Sistema Operativo</t>
  </si>
  <si>
    <t>Windows</t>
  </si>
  <si>
    <t>FUERA DEL ALCANCE</t>
  </si>
  <si>
    <t>No probar en dispositivos móviles</t>
  </si>
  <si>
    <t>Solo esta disponible para Web</t>
  </si>
  <si>
    <t>No acceso a bases de datos</t>
  </si>
  <si>
    <t>Solo serán pruebas de front</t>
  </si>
  <si>
    <t>No pruebas desde navegadores diferentes</t>
  </si>
  <si>
    <t>Solo los mencionados</t>
  </si>
  <si>
    <t>No pruebas de responsive</t>
  </si>
  <si>
    <t>Esta disponible solo para web</t>
  </si>
  <si>
    <t>No pruebas automatizadas</t>
  </si>
  <si>
    <t>El cambio es considerado pequeño</t>
  </si>
  <si>
    <t>TIEMPO ESTIMADO</t>
  </si>
  <si>
    <t>Tres  Semanas</t>
  </si>
  <si>
    <t>El Sprint será de 14 días hábiles</t>
  </si>
  <si>
    <t>PRUEBAS PROPUESTAS</t>
  </si>
  <si>
    <t>Pruebas de humo</t>
  </si>
  <si>
    <t>Determina si es viable iniciar pruebas</t>
  </si>
  <si>
    <t>Pruebas front</t>
  </si>
  <si>
    <t>No se tiene acceso a BD</t>
  </si>
  <si>
    <t>Pruebas de carga</t>
  </si>
  <si>
    <t>Verificar cantidad de usuario que soporta el sitio web</t>
  </si>
  <si>
    <t>Pruebas de regresión</t>
  </si>
  <si>
    <t>Validar comportamiento de los 3 módulos</t>
  </si>
  <si>
    <t>Pruebas de aceptación</t>
  </si>
  <si>
    <t xml:space="preserve">Pruebas finales para dar paso a producción </t>
  </si>
  <si>
    <t>GESTION DE ISSUES</t>
  </si>
  <si>
    <t>Mantis</t>
  </si>
  <si>
    <t>Reportar incidencias encontrada tan pronto sean detectadas</t>
  </si>
  <si>
    <t>CALIDAD DEL PRODUCTO DE SOFTWARE - ISO/IEC 25010</t>
  </si>
  <si>
    <t>MODELO DE CALIDAD</t>
  </si>
  <si>
    <t>ISO/IEC 25000 (http://iso25000.com/index.php/normas-iso-25000/iso-25010)</t>
  </si>
  <si>
    <t>APP MOBILLS</t>
  </si>
  <si>
    <t>CASO: https://www.mobillsapp.com/es</t>
  </si>
  <si>
    <t>CARACTERÍSTICA</t>
  </si>
  <si>
    <t>SUBCARACTERÍSTICA</t>
  </si>
  <si>
    <t>¿Aplica?</t>
  </si>
  <si>
    <t>Justificación </t>
  </si>
  <si>
    <t>Esa caracteristica se deberia evaluar en un proyecto de esa aplicación</t>
  </si>
  <si>
    <t>¿Que elementos verificarias (en futuro) para ver si la caracteristica se ve reflejada en esa aplicacion?</t>
  </si>
  <si>
    <t>Adecuación Funcional</t>
  </si>
  <si>
    <t>Completitud</t>
  </si>
  <si>
    <t xml:space="preserve">APLICA </t>
  </si>
  <si>
    <t xml:space="preserve">Verificar cada una de las funcionalidades para ver su correcto funcuonamiento frente a un usuario </t>
  </si>
  <si>
    <t>Corrección</t>
  </si>
  <si>
    <t>Se verificarian las fucnionalidades con contenidos especificos de resultados correctos</t>
  </si>
  <si>
    <t>Pertinencia</t>
  </si>
  <si>
    <t>Se verificaria si las funciones de la aplicacion si estan acordes a la realizacion de tareas especificas</t>
  </si>
  <si>
    <t>Eficiencia del Desempeño</t>
  </si>
  <si>
    <t>Comportamiento Temporal</t>
  </si>
  <si>
    <t>Se verificaría en un futuro los tiempos de carga  del sistema</t>
  </si>
  <si>
    <t>Utilización de Recursos</t>
  </si>
  <si>
    <t>Se verificarian los recursos utilizados y si son suficientes para la carga adecuada de las funcionalidades</t>
  </si>
  <si>
    <t>Capacidad</t>
  </si>
  <si>
    <t xml:space="preserve">Se verificaria la capacidad que tiene el sistema para procesar las funcionalidades especificas </t>
  </si>
  <si>
    <t>Compatibilidad</t>
  </si>
  <si>
    <t>Coexistencia</t>
  </si>
  <si>
    <t>Se verificaria si las funciones de conexion con otros sofwares adicionales son compatibles y funcionan correctamente</t>
  </si>
  <si>
    <t>Interoperabilidad</t>
  </si>
  <si>
    <t xml:space="preserve"> Se verificarian por ejemplo los pagos con diferentes medios utilizados por el usuario</t>
  </si>
  <si>
    <t>Capacidad para reconocer su Adecuación</t>
  </si>
  <si>
    <t xml:space="preserve">Se verificaria en terminos de usuario si la aplicacion cumple con el facil entendimiento de las funcionalidades para las necesidades a resolver </t>
  </si>
  <si>
    <t>Capacidad de Aprendizaje</t>
  </si>
  <si>
    <t xml:space="preserve">Se verificarian si las funcionalidades poseen los topicos necesarios y facil de usar para  el aprendizaje de los usuarios </t>
  </si>
  <si>
    <t>Capacidad para ser usado</t>
  </si>
  <si>
    <t>Se verifica si el producto es amigable con la usabilidad de los usuarios en terminos de diseño</t>
  </si>
  <si>
    <t>Protección contra los errores de usuario</t>
  </si>
  <si>
    <t xml:space="preserve">Se verificaria  por ejemplo si las funcionalidades permiten ingresar datos incorrectos, si existen mensajes pop ups que detengan acciones de errores por el usuario </t>
  </si>
  <si>
    <t>Estética de la interfaz de usuario</t>
  </si>
  <si>
    <t>se verificaria en terminos de diseño  de cada una de las funcionalidades por ejemplo  la visibilidad de opciones, menús, botones de ingreso, barras de despliegue, colores adecuados,  tamaño y fuente de letra adecuado, carga de erchivos JPG, PNG, PDF…</t>
  </si>
  <si>
    <t>Accesibilidad</t>
  </si>
  <si>
    <t xml:space="preserve">Se verirficaría si  todos los tipos de usuario, por ejemplo con discapacidad visual  o  fisica puedan acceder facilmente a las funcionalidades y se pueda tambien verificar en aspectos de navegabilidad </t>
  </si>
  <si>
    <t>Fiabilidad</t>
  </si>
  <si>
    <t>Madurez</t>
  </si>
  <si>
    <t xml:space="preserve">Se verificaria si la aplicacion tiene un correcto funcionamiento general en el uso normal del aplicativo </t>
  </si>
  <si>
    <t>Disponiblidad</t>
  </si>
  <si>
    <t xml:space="preserve">Se verificaria si la pagina tiene una correcta disponibilidad de uso las 24 horas del dia </t>
  </si>
  <si>
    <t>Tolerancia a fallos</t>
  </si>
  <si>
    <t>Se verificaria que capacidad posee la aplicacion para funcionar correctamente con ciertos fallos en  algunas de sus funcionalidades, por ejemplo textos acoplados a las tarjetas de los cursos</t>
  </si>
  <si>
    <t>Capacidad de recuperación</t>
  </si>
  <si>
    <t>Se verificaria que capacidad posee la aplicacion para recuperar datos guardados, actualizaciones, si la aplicacion responde rapidamente frente a un fallo en alguna funcionalidad</t>
  </si>
  <si>
    <t>Seguridad</t>
  </si>
  <si>
    <t>Confidencialidad</t>
  </si>
  <si>
    <t xml:space="preserve">se verificarian caracteristicas del sistema relacionadas con datos sensibles del usuario </t>
  </si>
  <si>
    <t>Integridad</t>
  </si>
  <si>
    <t>Se verificarian las caracteristicas que tiene el sistema en terminos de accesos no acutorizados.</t>
  </si>
  <si>
    <t>No Repudio</t>
  </si>
  <si>
    <t>Se verificarian  las acciones de cada usuario haciendo registro de cada una de las actividades realizadas</t>
  </si>
  <si>
    <t>Responsabilidad</t>
  </si>
  <si>
    <t>Se verificaria que cada accion realizada por los usuarios sea única id, cwcha, hostname, ip…</t>
  </si>
  <si>
    <t>Autenticidad</t>
  </si>
  <si>
    <t xml:space="preserve">Se verificaria que los metodos de autenticacion cumplan con los minimos estandares de seguridad al realizar los registros de cada cuenta de usuario agregando factor de autenticacion </t>
  </si>
  <si>
    <t>Matenibilidad</t>
  </si>
  <si>
    <t>Modularidad</t>
  </si>
  <si>
    <t>Se verificarian que las funcionalidades sean lo más independientes posible, acoplables a otros modulos o componentes del sistema</t>
  </si>
  <si>
    <t>Reusabilidad</t>
  </si>
  <si>
    <t>Se verificaría  que las funcionalidades se puede reutilizar para otro tipo de componentes</t>
  </si>
  <si>
    <t>Analizabilidad</t>
  </si>
  <si>
    <t xml:space="preserve">Se verificaria que la navegacion no sea tan profunda para mejorar los aspectos de navegabilidad por ejemplo lo menus para acceder a los cursos </t>
  </si>
  <si>
    <t>Capacidad para ser modificado</t>
  </si>
  <si>
    <t>Se verificaria si la aplicacion tiene caracteristicas de facil modificacion sin afectar en las funcionalidades existentes</t>
  </si>
  <si>
    <t>Capacidad para ser probado</t>
  </si>
  <si>
    <t xml:space="preserve">Se verificaria si la aplicación está bien estructurada para la realizacion de procesos de prueba </t>
  </si>
  <si>
    <t>Portabilidad</t>
  </si>
  <si>
    <t>Adaptabilidad</t>
  </si>
  <si>
    <t>Se verificaria el correcto funcionamiento de la aplicacion por ejemplo en diferentes tipos de navegadores, dispositivos moviles, sistemas operativos como linux, mac</t>
  </si>
  <si>
    <t>Capacidad para ser instalado</t>
  </si>
  <si>
    <t>NO APLICA</t>
  </si>
  <si>
    <t xml:space="preserve">Se verificaria la accesibilidad al ser instalado en un sistema operativo diferente en lnux o mac o si se puede instalar como apk o ipa en dispositivos moviles </t>
  </si>
  <si>
    <t>Capacidad para ser Reemplazado</t>
  </si>
  <si>
    <t>APLICA</t>
  </si>
  <si>
    <t>Se verifiría si las funcionalidades de la aplicacion cumplen con las caracteristicas de otros tipos de aplicaciones similares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</si>
</sst>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>
    <font>
      <sz val="11"/>
      <color theme="1"/>
      <name val="Calibri"/>
      <family val="2"/>
      <scheme val="minor"/>
    </font>
    <font>
      <b/>
      <sz val="14"/>
      <color rgb="FFFFFFFF"/>
      <name val="Calibri"/>
      <scheme val="minor"/>
    </font>
    <font>
      <b/>
      <sz val="12"/>
      <color rgb="FFFFFFFF"/>
      <name val="Calibri"/>
      <scheme val="minor"/>
    </font>
    <font>
      <sz val="11"/>
      <color rgb="FF000000"/>
      <name val="Calibri"/>
      <family val="2"/>
      <scheme val="minor"/>
    </font>
    <font>
      <b/>
      <sz val="11"/>
      <color rgb="FFFFFFFF"/>
      <name val="Calibri"/>
      <scheme val="minor"/>
    </font>
    <font>
      <sz val="11"/>
      <color rgb="FF000000"/>
      <name val="Calibri"/>
      <scheme val="minor"/>
    </font>
    <font>
      <sz val="11"/>
      <name val="Calibri"/>
      <scheme val="minor"/>
    </font>
    <font>
      <b/>
      <sz val="11"/>
      <color rgb="FF000000"/>
      <name val="Calibri"/>
      <scheme val="minor"/>
    </font>
    <font>
      <b/>
      <sz val="11"/>
      <color rgb="FFFF0000"/>
      <name val="Calibri"/>
      <scheme val="minor"/>
    </font>
    <font>
      <b/>
      <sz val="11"/>
      <color theme="0"/>
      <name val="Calibri"/>
      <family val="2"/>
      <scheme val="minor"/>
    </font>
    <font>
      <b/>
      <sz val="12"/>
      <color theme="0"/>
      <name val="Calibri"/>
      <family val="2"/>
      <scheme val="minor"/>
    </font>
    <font>
      <b/>
      <sz val="11"/>
      <color rgb="FFFFFFFF"/>
      <name val="Calibri"/>
      <family val="2"/>
      <scheme val="minor"/>
    </font>
    <font>
      <b/>
      <sz val="11"/>
      <color rgb="FF000000"/>
      <name val="Calibri"/>
    </font>
    <font>
      <sz val="8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sz val="11"/>
      <color rgb="FF000000"/>
      <name val="Calibri"/>
      <family val="2"/>
      <charset val="1"/>
      <scheme val="minor"/>
    </font>
    <font>
      <b/>
      <sz val="10"/>
      <color rgb="FF000000"/>
      <name val="Century Gothic"/>
      <family val="2"/>
    </font>
    <font>
      <sz val="9"/>
      <color rgb="FF000000"/>
      <name val="Century Gothic"/>
      <family val="2"/>
    </font>
    <font>
      <sz val="8"/>
      <color rgb="FF000000"/>
      <name val="Century Gothic"/>
      <family val="2"/>
    </font>
    <font>
      <b/>
      <sz val="9"/>
      <color rgb="FF000000"/>
      <name val="Century Gothic"/>
      <family val="2"/>
    </font>
    <font>
      <b/>
      <sz val="9"/>
      <color rgb="FFFFFFFF"/>
      <name val="Century Gothic"/>
      <family val="2"/>
    </font>
    <font>
      <b/>
      <sz val="10"/>
      <color rgb="FFFFFFFF"/>
      <name val="Century Gothic"/>
      <family val="2"/>
    </font>
    <font>
      <sz val="8"/>
      <color rgb="FFFFFFFF"/>
      <name val="Century Gothic"/>
      <family val="2"/>
    </font>
  </fonts>
  <fills count="20">
    <fill>
      <patternFill patternType="none"/>
    </fill>
    <fill>
      <patternFill patternType="gray125"/>
    </fill>
    <fill>
      <patternFill patternType="solid">
        <fgColor rgb="FF002060"/>
        <bgColor rgb="FF000000"/>
      </patternFill>
    </fill>
    <fill>
      <patternFill patternType="solid">
        <fgColor rgb="FF2F75B5"/>
        <bgColor rgb="FF000000"/>
      </patternFill>
    </fill>
    <fill>
      <patternFill patternType="solid">
        <fgColor rgb="FFD9E1F2"/>
        <bgColor rgb="FF000000"/>
      </patternFill>
    </fill>
    <fill>
      <patternFill patternType="solid">
        <fgColor rgb="FF8EA9DB"/>
        <bgColor rgb="FF000000"/>
      </patternFill>
    </fill>
    <fill>
      <patternFill patternType="solid">
        <fgColor rgb="FF0070C0"/>
        <bgColor rgb="FF000000"/>
      </patternFill>
    </fill>
    <fill>
      <patternFill patternType="solid">
        <fgColor rgb="FF4472C4"/>
        <bgColor rgb="FF4472C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rgb="FF92D050"/>
        <bgColor rgb="FF000000"/>
      </patternFill>
    </fill>
    <fill>
      <patternFill patternType="solid">
        <fgColor rgb="FF92D05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D9E1F2"/>
        <bgColor rgb="FFD9E1F2"/>
      </patternFill>
    </fill>
    <fill>
      <patternFill patternType="solid">
        <fgColor rgb="FFE6B8B7"/>
        <bgColor rgb="FF000000"/>
      </patternFill>
    </fill>
    <fill>
      <patternFill patternType="solid">
        <fgColor rgb="FF1F497D"/>
        <bgColor rgb="FF000000"/>
      </patternFill>
    </fill>
    <fill>
      <patternFill patternType="solid">
        <fgColor rgb="FF8DB4E2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D8E4BC"/>
        <bgColor rgb="FF000000"/>
      </patternFill>
    </fill>
  </fills>
  <borders count="9">
    <border>
      <left/>
      <right/>
      <top/>
      <bottom/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 style="thin">
        <color theme="4" tint="0.39997558519241921"/>
      </right>
      <top style="thin">
        <color theme="4" tint="0.39997558519241921"/>
      </top>
      <bottom style="thin">
        <color theme="4" tint="0.3999755851924192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80">
    <xf numFmtId="0" fontId="0" fillId="0" borderId="0" xfId="0"/>
    <xf numFmtId="0" fontId="3" fillId="0" borderId="0" xfId="0" applyFont="1"/>
    <xf numFmtId="0" fontId="2" fillId="3" borderId="0" xfId="0" applyFont="1" applyFill="1" applyAlignment="1">
      <alignment horizontal="left" wrapText="1"/>
    </xf>
    <xf numFmtId="0" fontId="5" fillId="0" borderId="0" xfId="0" applyFont="1" applyAlignment="1">
      <alignment horizontal="left" wrapText="1"/>
    </xf>
    <xf numFmtId="0" fontId="5" fillId="0" borderId="0" xfId="0" applyFont="1" applyAlignment="1">
      <alignment horizontal="left"/>
    </xf>
    <xf numFmtId="0" fontId="8" fillId="0" borderId="0" xfId="0" applyFont="1" applyAlignment="1">
      <alignment horizontal="left"/>
    </xf>
    <xf numFmtId="0" fontId="0" fillId="0" borderId="0" xfId="0" applyAlignment="1">
      <alignment horizontal="left"/>
    </xf>
    <xf numFmtId="0" fontId="2" fillId="2" borderId="0" xfId="0" applyFont="1" applyFill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4" fillId="3" borderId="0" xfId="0" applyFont="1" applyFill="1" applyAlignment="1">
      <alignment horizontal="center" vertical="center"/>
    </xf>
    <xf numFmtId="0" fontId="6" fillId="4" borderId="0" xfId="0" applyFont="1" applyFill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0" fontId="10" fillId="6" borderId="0" xfId="0" applyFont="1" applyFill="1" applyAlignment="1">
      <alignment horizontal="center" vertical="center"/>
    </xf>
    <xf numFmtId="0" fontId="7" fillId="4" borderId="0" xfId="0" applyFont="1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2" xfId="0" applyBorder="1" applyAlignment="1">
      <alignment horizontal="left" vertical="center" wrapText="1"/>
    </xf>
    <xf numFmtId="0" fontId="0" fillId="0" borderId="3" xfId="0" applyBorder="1" applyAlignment="1">
      <alignment horizontal="left" vertical="center" wrapText="1"/>
    </xf>
    <xf numFmtId="0" fontId="0" fillId="8" borderId="2" xfId="0" applyFill="1" applyBorder="1" applyAlignment="1">
      <alignment horizontal="left" vertical="center" wrapText="1"/>
    </xf>
    <xf numFmtId="0" fontId="0" fillId="8" borderId="3" xfId="0" applyFill="1" applyBorder="1" applyAlignment="1">
      <alignment horizontal="left" vertical="center" wrapText="1"/>
    </xf>
    <xf numFmtId="0" fontId="11" fillId="7" borderId="0" xfId="0" applyFont="1" applyFill="1" applyAlignment="1">
      <alignment horizontal="center" vertical="center" wrapText="1"/>
    </xf>
    <xf numFmtId="0" fontId="0" fillId="0" borderId="0" xfId="0" applyAlignment="1">
      <alignment wrapText="1"/>
    </xf>
    <xf numFmtId="0" fontId="0" fillId="0" borderId="1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8" borderId="2" xfId="0" applyFill="1" applyBorder="1" applyAlignment="1">
      <alignment horizontal="center" vertical="center" wrapText="1"/>
    </xf>
    <xf numFmtId="0" fontId="0" fillId="8" borderId="1" xfId="0" applyFill="1" applyBorder="1" applyAlignment="1">
      <alignment horizontal="center" vertical="center" wrapText="1"/>
    </xf>
    <xf numFmtId="0" fontId="7" fillId="5" borderId="0" xfId="0" applyFont="1" applyFill="1" applyAlignment="1">
      <alignment horizontal="center" vertical="center"/>
    </xf>
    <xf numFmtId="0" fontId="12" fillId="9" borderId="4" xfId="0" applyFont="1" applyFill="1" applyBorder="1" applyAlignment="1">
      <alignment horizontal="center" vertical="center" wrapText="1"/>
    </xf>
    <xf numFmtId="0" fontId="12" fillId="9" borderId="5" xfId="0" applyFont="1" applyFill="1" applyBorder="1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/>
    <xf numFmtId="0" fontId="0" fillId="0" borderId="0" xfId="0" applyAlignment="1">
      <alignment horizontal="center" vertical="center" wrapText="1"/>
    </xf>
    <xf numFmtId="0" fontId="0" fillId="10" borderId="0" xfId="0" applyFill="1" applyAlignment="1"/>
    <xf numFmtId="0" fontId="0" fillId="11" borderId="6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12" fillId="9" borderId="5" xfId="0" applyFont="1" applyFill="1" applyBorder="1" applyAlignment="1">
      <alignment horizontal="left" vertical="center" wrapText="1"/>
    </xf>
    <xf numFmtId="0" fontId="0" fillId="11" borderId="6" xfId="0" applyFill="1" applyBorder="1" applyAlignment="1">
      <alignment horizontal="left" vertical="center" wrapText="1"/>
    </xf>
    <xf numFmtId="0" fontId="0" fillId="12" borderId="6" xfId="0" applyFill="1" applyBorder="1" applyAlignment="1">
      <alignment horizontal="left" vertical="center" wrapText="1"/>
    </xf>
    <xf numFmtId="0" fontId="0" fillId="13" borderId="6" xfId="0" applyFill="1" applyBorder="1" applyAlignment="1">
      <alignment horizontal="left" vertical="center" wrapText="1"/>
    </xf>
    <xf numFmtId="0" fontId="0" fillId="0" borderId="6" xfId="0" applyBorder="1" applyAlignment="1">
      <alignment horizontal="left" vertical="center" wrapText="1"/>
    </xf>
    <xf numFmtId="9" fontId="0" fillId="0" borderId="0" xfId="0" applyNumberFormat="1" applyAlignment="1">
      <alignment wrapText="1"/>
    </xf>
    <xf numFmtId="0" fontId="14" fillId="5" borderId="0" xfId="0" applyFont="1" applyFill="1" applyAlignment="1">
      <alignment horizontal="center" vertical="center"/>
    </xf>
    <xf numFmtId="0" fontId="14" fillId="4" borderId="0" xfId="0" applyFont="1" applyFill="1" applyAlignment="1">
      <alignment horizontal="center" vertical="center"/>
    </xf>
    <xf numFmtId="9" fontId="15" fillId="4" borderId="0" xfId="0" applyNumberFormat="1" applyFont="1" applyFill="1" applyAlignment="1">
      <alignment horizontal="center" vertical="center"/>
    </xf>
    <xf numFmtId="0" fontId="9" fillId="6" borderId="0" xfId="0" applyFont="1" applyFill="1" applyAlignment="1">
      <alignment horizontal="right"/>
    </xf>
    <xf numFmtId="0" fontId="3" fillId="14" borderId="6" xfId="0" applyFont="1" applyFill="1" applyBorder="1" applyAlignment="1">
      <alignment horizontal="left" vertical="center" wrapText="1"/>
    </xf>
    <xf numFmtId="0" fontId="16" fillId="14" borderId="6" xfId="0" applyFont="1" applyFill="1" applyBorder="1" applyAlignment="1">
      <alignment horizontal="left" vertical="center" wrapText="1"/>
    </xf>
    <xf numFmtId="0" fontId="3" fillId="14" borderId="0" xfId="0" applyFont="1" applyFill="1" applyAlignment="1">
      <alignment horizontal="left" vertical="center" wrapText="1"/>
    </xf>
    <xf numFmtId="0" fontId="11" fillId="7" borderId="6" xfId="0" applyFont="1" applyFill="1" applyBorder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  <xf numFmtId="0" fontId="3" fillId="0" borderId="6" xfId="0" applyFont="1" applyBorder="1" applyAlignment="1">
      <alignment horizontal="left" vertical="center" wrapText="1"/>
    </xf>
    <xf numFmtId="0" fontId="16" fillId="0" borderId="6" xfId="0" applyFont="1" applyBorder="1" applyAlignment="1">
      <alignment horizontal="left" vertical="center" wrapText="1"/>
    </xf>
    <xf numFmtId="0" fontId="11" fillId="7" borderId="0" xfId="0" applyFont="1" applyFill="1" applyAlignment="1">
      <alignment horizontal="left" vertical="center" wrapText="1"/>
    </xf>
    <xf numFmtId="0" fontId="17" fillId="0" borderId="0" xfId="0" applyFont="1" applyAlignment="1">
      <alignment wrapText="1"/>
    </xf>
    <xf numFmtId="0" fontId="18" fillId="0" borderId="0" xfId="0" applyFont="1" applyAlignment="1">
      <alignment vertical="center" wrapText="1"/>
    </xf>
    <xf numFmtId="0" fontId="18" fillId="0" borderId="0" xfId="0" applyFont="1" applyAlignment="1">
      <alignment horizontal="center" vertical="center" wrapText="1"/>
    </xf>
    <xf numFmtId="0" fontId="19" fillId="0" borderId="0" xfId="0" applyFont="1" applyAlignment="1">
      <alignment wrapText="1"/>
    </xf>
    <xf numFmtId="0" fontId="19" fillId="0" borderId="0" xfId="0" applyFont="1" applyAlignment="1">
      <alignment vertical="center" wrapText="1"/>
    </xf>
    <xf numFmtId="0" fontId="19" fillId="0" borderId="0" xfId="0" applyFont="1" applyAlignment="1">
      <alignment horizontal="center" vertical="center" wrapText="1"/>
    </xf>
    <xf numFmtId="0" fontId="20" fillId="0" borderId="0" xfId="0" applyFont="1" applyAlignment="1">
      <alignment wrapText="1"/>
    </xf>
    <xf numFmtId="0" fontId="20" fillId="15" borderId="0" xfId="0" applyFont="1" applyFill="1" applyAlignment="1">
      <alignment wrapText="1"/>
    </xf>
    <xf numFmtId="0" fontId="18" fillId="15" borderId="0" xfId="0" applyFont="1" applyFill="1" applyAlignment="1">
      <alignment vertical="center" wrapText="1"/>
    </xf>
    <xf numFmtId="0" fontId="21" fillId="16" borderId="4" xfId="0" applyFont="1" applyFill="1" applyBorder="1" applyAlignment="1">
      <alignment horizontal="center" vertical="center" wrapText="1"/>
    </xf>
    <xf numFmtId="0" fontId="22" fillId="16" borderId="4" xfId="0" applyFont="1" applyFill="1" applyBorder="1" applyAlignment="1">
      <alignment horizontal="center" vertical="center" wrapText="1"/>
    </xf>
    <xf numFmtId="0" fontId="21" fillId="16" borderId="7" xfId="0" applyFont="1" applyFill="1" applyBorder="1" applyAlignment="1">
      <alignment horizontal="center" vertical="center" wrapText="1"/>
    </xf>
    <xf numFmtId="0" fontId="23" fillId="16" borderId="7" xfId="0" applyFont="1" applyFill="1" applyBorder="1" applyAlignment="1">
      <alignment horizontal="center" vertical="center" wrapText="1"/>
    </xf>
    <xf numFmtId="0" fontId="18" fillId="17" borderId="4" xfId="0" applyFont="1" applyFill="1" applyBorder="1" applyAlignment="1">
      <alignment horizontal="left" vertical="center" wrapText="1"/>
    </xf>
    <xf numFmtId="0" fontId="18" fillId="17" borderId="6" xfId="0" applyFont="1" applyFill="1" applyBorder="1" applyAlignment="1">
      <alignment vertical="center" wrapText="1"/>
    </xf>
    <xf numFmtId="0" fontId="18" fillId="0" borderId="6" xfId="0" applyFont="1" applyBorder="1" applyAlignment="1">
      <alignment horizontal="center" vertical="center" wrapText="1"/>
    </xf>
    <xf numFmtId="0" fontId="18" fillId="0" borderId="6" xfId="0" applyFont="1" applyBorder="1" applyAlignment="1">
      <alignment vertical="center" wrapText="1"/>
    </xf>
    <xf numFmtId="0" fontId="18" fillId="17" borderId="8" xfId="0" applyFont="1" applyFill="1" applyBorder="1" applyAlignment="1">
      <alignment horizontal="left" vertical="center" wrapText="1"/>
    </xf>
    <xf numFmtId="0" fontId="18" fillId="18" borderId="6" xfId="0" applyFont="1" applyFill="1" applyBorder="1" applyAlignment="1">
      <alignment horizontal="center" vertical="center" wrapText="1"/>
    </xf>
    <xf numFmtId="0" fontId="18" fillId="18" borderId="6" xfId="0" applyFont="1" applyFill="1" applyBorder="1" applyAlignment="1">
      <alignment vertical="center" wrapText="1"/>
    </xf>
    <xf numFmtId="0" fontId="18" fillId="17" borderId="7" xfId="0" applyFont="1" applyFill="1" applyBorder="1" applyAlignment="1">
      <alignment horizontal="left" vertical="center" wrapText="1"/>
    </xf>
    <xf numFmtId="0" fontId="18" fillId="19" borderId="4" xfId="0" applyFont="1" applyFill="1" applyBorder="1" applyAlignment="1">
      <alignment horizontal="left" vertical="center" wrapText="1"/>
    </xf>
    <xf numFmtId="0" fontId="18" fillId="19" borderId="6" xfId="0" applyFont="1" applyFill="1" applyBorder="1" applyAlignment="1">
      <alignment vertical="center" wrapText="1"/>
    </xf>
    <xf numFmtId="0" fontId="18" fillId="19" borderId="8" xfId="0" applyFont="1" applyFill="1" applyBorder="1" applyAlignment="1">
      <alignment horizontal="left" vertical="center" wrapText="1"/>
    </xf>
    <xf numFmtId="0" fontId="18" fillId="19" borderId="7" xfId="0" applyFont="1" applyFill="1" applyBorder="1" applyAlignment="1">
      <alignment horizontal="left" vertical="center" wrapText="1"/>
    </xf>
    <xf numFmtId="0" fontId="18" fillId="19" borderId="6" xfId="0" applyFont="1" applyFill="1" applyBorder="1" applyAlignment="1">
      <alignment horizontal="left" vertical="center" wrapText="1"/>
    </xf>
    <xf numFmtId="0" fontId="18" fillId="0" borderId="0" xfId="0" applyFont="1" applyAlignment="1">
      <alignment wrapText="1"/>
    </xf>
  </cellXfs>
  <cellStyles count="1">
    <cellStyle name="Normal" xfId="0" builtinId="0"/>
  </cellStyles>
  <dxfs count="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4F02AB-5F12-49DF-BC54-A562A846F3C4}">
  <dimension ref="A1:I7"/>
  <sheetViews>
    <sheetView workbookViewId="0">
      <selection activeCell="I7" sqref="I7"/>
    </sheetView>
  </sheetViews>
  <sheetFormatPr baseColWidth="10" defaultRowHeight="14.4"/>
  <cols>
    <col min="1" max="1" width="13.109375" style="21" bestFit="1" customWidth="1"/>
    <col min="2" max="2" width="26.77734375" style="21" bestFit="1" customWidth="1"/>
    <col min="3" max="3" width="33.109375" style="21" customWidth="1"/>
    <col min="4" max="4" width="12.44140625" style="21" bestFit="1" customWidth="1"/>
    <col min="5" max="5" width="16.109375" style="21" bestFit="1" customWidth="1"/>
    <col min="6" max="6" width="17.6640625" style="21" bestFit="1" customWidth="1"/>
    <col min="7" max="7" width="32.77734375" style="21" bestFit="1" customWidth="1"/>
    <col min="8" max="8" width="31.44140625" style="21" bestFit="1" customWidth="1"/>
    <col min="9" max="16384" width="11.5546875" style="21"/>
  </cols>
  <sheetData>
    <row r="1" spans="1:9">
      <c r="A1" s="20" t="s">
        <v>38</v>
      </c>
      <c r="B1" s="20" t="s">
        <v>39</v>
      </c>
      <c r="C1" s="20" t="s">
        <v>40</v>
      </c>
      <c r="D1" s="20" t="s">
        <v>41</v>
      </c>
      <c r="E1" s="20" t="s">
        <v>42</v>
      </c>
      <c r="F1" s="20" t="s">
        <v>43</v>
      </c>
      <c r="G1" s="20" t="s">
        <v>44</v>
      </c>
      <c r="H1" s="20" t="s">
        <v>45</v>
      </c>
    </row>
    <row r="2" spans="1:9" ht="43.2">
      <c r="A2" s="25">
        <v>1</v>
      </c>
      <c r="B2" s="18" t="s">
        <v>70</v>
      </c>
      <c r="C2" s="18" t="s">
        <v>71</v>
      </c>
      <c r="D2" s="24">
        <v>3</v>
      </c>
      <c r="E2" s="24">
        <v>2</v>
      </c>
      <c r="F2" s="24">
        <f>D2*E2</f>
        <v>6</v>
      </c>
      <c r="G2" s="18" t="s">
        <v>72</v>
      </c>
      <c r="H2" s="19" t="s">
        <v>73</v>
      </c>
      <c r="I2" s="40">
        <v>0.03</v>
      </c>
    </row>
    <row r="3" spans="1:9" ht="28.8">
      <c r="A3" s="22">
        <v>2</v>
      </c>
      <c r="B3" s="16" t="s">
        <v>74</v>
      </c>
      <c r="C3" s="16" t="s">
        <v>75</v>
      </c>
      <c r="D3" s="23">
        <v>3</v>
      </c>
      <c r="E3" s="23">
        <v>1</v>
      </c>
      <c r="F3" s="24">
        <f t="shared" ref="F3:F6" si="0">D3*E3</f>
        <v>3</v>
      </c>
      <c r="G3" s="16" t="s">
        <v>76</v>
      </c>
      <c r="H3" s="17" t="s">
        <v>77</v>
      </c>
      <c r="I3" s="40">
        <v>0.02</v>
      </c>
    </row>
    <row r="4" spans="1:9" ht="43.2">
      <c r="A4" s="25">
        <v>3</v>
      </c>
      <c r="B4" s="18" t="s">
        <v>78</v>
      </c>
      <c r="C4" s="18" t="s">
        <v>79</v>
      </c>
      <c r="D4" s="24">
        <v>3</v>
      </c>
      <c r="E4" s="24">
        <v>1</v>
      </c>
      <c r="F4" s="24">
        <f t="shared" si="0"/>
        <v>3</v>
      </c>
      <c r="G4" s="18" t="s">
        <v>80</v>
      </c>
      <c r="H4" s="19" t="s">
        <v>81</v>
      </c>
      <c r="I4" s="40">
        <v>0.02</v>
      </c>
    </row>
    <row r="5" spans="1:9" ht="43.2">
      <c r="A5" s="22">
        <v>4</v>
      </c>
      <c r="B5" s="16" t="s">
        <v>82</v>
      </c>
      <c r="C5" s="16" t="s">
        <v>83</v>
      </c>
      <c r="D5" s="23">
        <v>3</v>
      </c>
      <c r="E5" s="23">
        <v>1</v>
      </c>
      <c r="F5" s="24">
        <f t="shared" si="0"/>
        <v>3</v>
      </c>
      <c r="G5" s="16" t="s">
        <v>84</v>
      </c>
      <c r="H5" s="17" t="s">
        <v>85</v>
      </c>
      <c r="I5" s="40">
        <v>0.02</v>
      </c>
    </row>
    <row r="6" spans="1:9" ht="28.8">
      <c r="A6" s="25">
        <v>5</v>
      </c>
      <c r="B6" s="18" t="s">
        <v>86</v>
      </c>
      <c r="C6" s="18" t="s">
        <v>87</v>
      </c>
      <c r="D6" s="24">
        <v>3</v>
      </c>
      <c r="E6" s="24">
        <v>1</v>
      </c>
      <c r="F6" s="24">
        <f t="shared" si="0"/>
        <v>3</v>
      </c>
      <c r="G6" s="18" t="s">
        <v>88</v>
      </c>
      <c r="H6" s="19" t="s">
        <v>89</v>
      </c>
      <c r="I6" s="40">
        <v>0.02</v>
      </c>
    </row>
    <row r="7" spans="1:9">
      <c r="I7" s="40">
        <f>SUM(I2:I6)</f>
        <v>0.11000000000000001</v>
      </c>
    </row>
  </sheetData>
  <autoFilter ref="A1:H6" xr:uid="{8C4F02AB-5F12-49DF-BC54-A562A846F3C4}"/>
  <conditionalFormatting sqref="E6">
    <cfRule type="colorScale" priority="6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6">
    <cfRule type="colorScale" priority="5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E2">
    <cfRule type="colorScale" priority="14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F2:F6">
    <cfRule type="colorScale" priority="12">
      <colorScale>
        <cfvo type="num" val="2"/>
        <cfvo type="num" val="5"/>
        <cfvo type="num" val="9"/>
        <color rgb="FF00B050"/>
        <color rgb="FFFFC000"/>
        <color rgb="FFFF0000"/>
      </colorScale>
    </cfRule>
    <cfRule type="colorScale" priority="13">
      <colorScale>
        <cfvo type="num" val="1"/>
        <cfvo type="num" val="9"/>
        <color rgb="FF00B050"/>
        <color rgb="FFFF0000"/>
      </colorScale>
    </cfRule>
  </conditionalFormatting>
  <conditionalFormatting sqref="D2">
    <cfRule type="colorScale" priority="11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E3">
    <cfRule type="colorScale" priority="10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3">
    <cfRule type="colorScale" priority="9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E4">
    <cfRule type="colorScale" priority="8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4">
    <cfRule type="colorScale" priority="7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E5">
    <cfRule type="colorScale" priority="2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5">
    <cfRule type="colorScale" priority="1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E694C-F77B-425F-AFC0-309F33E6D972}">
  <dimension ref="A1:I9"/>
  <sheetViews>
    <sheetView topLeftCell="B1" workbookViewId="0">
      <selection activeCell="I12" sqref="I12"/>
    </sheetView>
  </sheetViews>
  <sheetFormatPr baseColWidth="10" defaultColWidth="23.21875" defaultRowHeight="14.4"/>
  <cols>
    <col min="1" max="1" width="13.109375" style="21" bestFit="1" customWidth="1"/>
    <col min="2" max="2" width="23.109375" style="21" bestFit="1" customWidth="1"/>
    <col min="3" max="3" width="21.77734375" style="21" bestFit="1" customWidth="1"/>
    <col min="4" max="4" width="12.44140625" style="21" bestFit="1" customWidth="1"/>
    <col min="5" max="5" width="16.109375" style="21" bestFit="1" customWidth="1"/>
    <col min="6" max="6" width="17.6640625" style="21" bestFit="1" customWidth="1"/>
    <col min="7" max="7" width="30.5546875" style="21" customWidth="1"/>
    <col min="8" max="8" width="36.6640625" style="21" customWidth="1"/>
    <col min="9" max="16384" width="23.21875" style="21"/>
  </cols>
  <sheetData>
    <row r="1" spans="1:9">
      <c r="A1" s="20" t="s">
        <v>38</v>
      </c>
      <c r="B1" s="20" t="s">
        <v>39</v>
      </c>
      <c r="C1" s="20" t="s">
        <v>40</v>
      </c>
      <c r="D1" s="20" t="s">
        <v>41</v>
      </c>
      <c r="E1" s="20" t="s">
        <v>42</v>
      </c>
      <c r="F1" s="20" t="s">
        <v>43</v>
      </c>
      <c r="G1" s="20" t="s">
        <v>44</v>
      </c>
      <c r="H1" s="20" t="s">
        <v>45</v>
      </c>
    </row>
    <row r="2" spans="1:9" ht="57.6">
      <c r="A2" s="22">
        <v>1</v>
      </c>
      <c r="B2" s="16" t="s">
        <v>46</v>
      </c>
      <c r="C2" s="16" t="s">
        <v>47</v>
      </c>
      <c r="D2" s="23">
        <v>3</v>
      </c>
      <c r="E2" s="23">
        <v>2</v>
      </c>
      <c r="F2" s="24">
        <f>D2*E2</f>
        <v>6</v>
      </c>
      <c r="G2" s="17" t="s">
        <v>48</v>
      </c>
      <c r="H2" s="17" t="s">
        <v>49</v>
      </c>
      <c r="I2" s="40">
        <v>0.03</v>
      </c>
    </row>
    <row r="3" spans="1:9" ht="43.2">
      <c r="A3" s="25">
        <v>2</v>
      </c>
      <c r="B3" s="18" t="s">
        <v>50</v>
      </c>
      <c r="C3" s="18" t="s">
        <v>51</v>
      </c>
      <c r="D3" s="24">
        <v>3</v>
      </c>
      <c r="E3" s="24">
        <v>1</v>
      </c>
      <c r="F3" s="24">
        <f t="shared" ref="F3:F8" si="0">D3*E3</f>
        <v>3</v>
      </c>
      <c r="G3" s="19" t="s">
        <v>52</v>
      </c>
      <c r="H3" s="19" t="s">
        <v>53</v>
      </c>
      <c r="I3" s="40">
        <v>0.02</v>
      </c>
    </row>
    <row r="4" spans="1:9" ht="28.8">
      <c r="A4" s="22">
        <v>3</v>
      </c>
      <c r="B4" s="16" t="s">
        <v>54</v>
      </c>
      <c r="C4" s="16" t="s">
        <v>55</v>
      </c>
      <c r="D4" s="23">
        <v>2</v>
      </c>
      <c r="E4" s="23">
        <v>1</v>
      </c>
      <c r="F4" s="24">
        <f t="shared" si="0"/>
        <v>2</v>
      </c>
      <c r="G4" s="17" t="s">
        <v>56</v>
      </c>
      <c r="H4" s="17" t="s">
        <v>57</v>
      </c>
      <c r="I4" s="40">
        <v>0.01</v>
      </c>
    </row>
    <row r="5" spans="1:9" ht="43.2">
      <c r="A5" s="25">
        <v>4</v>
      </c>
      <c r="B5" s="18" t="s">
        <v>58</v>
      </c>
      <c r="C5" s="18" t="s">
        <v>59</v>
      </c>
      <c r="D5" s="24">
        <v>3</v>
      </c>
      <c r="E5" s="24">
        <v>2</v>
      </c>
      <c r="F5" s="24">
        <f t="shared" si="0"/>
        <v>6</v>
      </c>
      <c r="G5" s="19" t="s">
        <v>60</v>
      </c>
      <c r="H5" s="19" t="s">
        <v>61</v>
      </c>
      <c r="I5" s="40">
        <v>0.03</v>
      </c>
    </row>
    <row r="6" spans="1:9" ht="28.8">
      <c r="A6" s="22">
        <v>5</v>
      </c>
      <c r="B6" s="16" t="s">
        <v>62</v>
      </c>
      <c r="C6" s="16" t="s">
        <v>63</v>
      </c>
      <c r="D6" s="23">
        <v>2</v>
      </c>
      <c r="E6" s="23">
        <v>1</v>
      </c>
      <c r="F6" s="24">
        <f t="shared" si="0"/>
        <v>2</v>
      </c>
      <c r="G6" s="17" t="s">
        <v>64</v>
      </c>
      <c r="H6" s="17" t="s">
        <v>65</v>
      </c>
      <c r="I6" s="40">
        <v>0.01</v>
      </c>
    </row>
    <row r="7" spans="1:9" ht="28.8">
      <c r="A7" s="25">
        <v>6</v>
      </c>
      <c r="B7" s="18" t="s">
        <v>66</v>
      </c>
      <c r="C7" s="18" t="s">
        <v>67</v>
      </c>
      <c r="D7" s="24">
        <v>3</v>
      </c>
      <c r="E7" s="24">
        <v>1</v>
      </c>
      <c r="F7" s="24">
        <f t="shared" si="0"/>
        <v>3</v>
      </c>
      <c r="G7" s="19" t="s">
        <v>68</v>
      </c>
      <c r="H7" s="19" t="s">
        <v>69</v>
      </c>
      <c r="I7" s="40">
        <v>0.02</v>
      </c>
    </row>
    <row r="8" spans="1:9" ht="43.2">
      <c r="A8" s="22">
        <v>5</v>
      </c>
      <c r="B8" s="16" t="s">
        <v>145</v>
      </c>
      <c r="C8" s="16" t="s">
        <v>144</v>
      </c>
      <c r="D8" s="23">
        <v>3</v>
      </c>
      <c r="E8" s="23">
        <v>1</v>
      </c>
      <c r="F8" s="24">
        <f t="shared" si="0"/>
        <v>3</v>
      </c>
      <c r="G8" s="17" t="s">
        <v>146</v>
      </c>
      <c r="H8" s="17" t="s">
        <v>147</v>
      </c>
      <c r="I8" s="40">
        <v>0.02</v>
      </c>
    </row>
    <row r="9" spans="1:9">
      <c r="I9" s="40">
        <f>SUM(I2:I8)</f>
        <v>0.13999999999999999</v>
      </c>
    </row>
  </sheetData>
  <autoFilter ref="A1:H7" xr:uid="{5C6E694C-F77B-425F-AFC0-309F33E6D972}"/>
  <conditionalFormatting sqref="F2:F8">
    <cfRule type="colorScale" priority="14">
      <colorScale>
        <cfvo type="num" val="2"/>
        <cfvo type="num" val="5"/>
        <cfvo type="num" val="9"/>
        <color rgb="FF00B050"/>
        <color rgb="FFFFC000"/>
        <color rgb="FFFF0000"/>
      </colorScale>
    </cfRule>
    <cfRule type="colorScale" priority="15">
      <colorScale>
        <cfvo type="num" val="1"/>
        <cfvo type="num" val="9"/>
        <color rgb="FF00B050"/>
        <color rgb="FFFF0000"/>
      </colorScale>
    </cfRule>
  </conditionalFormatting>
  <conditionalFormatting sqref="D3:E3">
    <cfRule type="colorScale" priority="13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E2">
    <cfRule type="colorScale" priority="12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2">
    <cfRule type="colorScale" priority="11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E4">
    <cfRule type="colorScale" priority="10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4">
    <cfRule type="colorScale" priority="9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E6">
    <cfRule type="colorScale" priority="8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6">
    <cfRule type="colorScale" priority="7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5:E5">
    <cfRule type="colorScale" priority="6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7:E7">
    <cfRule type="colorScale" priority="5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E8">
    <cfRule type="colorScale" priority="2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conditionalFormatting sqref="D8">
    <cfRule type="colorScale" priority="1">
      <colorScale>
        <cfvo type="num" val="1"/>
        <cfvo type="num" val="2"/>
        <cfvo type="num" val="3"/>
        <color rgb="FF00B050"/>
        <color rgb="FFFFC000"/>
        <color rgb="FFFF0000"/>
      </colorScale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4"/>
  <sheetViews>
    <sheetView topLeftCell="A16" zoomScale="91" workbookViewId="0">
      <selection activeCell="H40" sqref="H40"/>
    </sheetView>
  </sheetViews>
  <sheetFormatPr baseColWidth="10" defaultColWidth="8.88671875" defaultRowHeight="14.4"/>
  <cols>
    <col min="1" max="1" width="45.109375" style="6" customWidth="1"/>
    <col min="2" max="2" width="20.77734375" style="15" customWidth="1"/>
    <col min="3" max="3" width="9.21875" style="15" bestFit="1" customWidth="1"/>
    <col min="4" max="4" width="12" style="15" bestFit="1" customWidth="1"/>
  </cols>
  <sheetData>
    <row r="1" spans="1:11" ht="31.2">
      <c r="A1" s="8" t="s">
        <v>37</v>
      </c>
      <c r="B1" s="7" t="s">
        <v>0</v>
      </c>
      <c r="C1" s="7" t="s">
        <v>1</v>
      </c>
      <c r="D1" s="7" t="s">
        <v>2</v>
      </c>
      <c r="E1" s="1"/>
      <c r="F1" s="1"/>
      <c r="G1" s="1"/>
      <c r="H1" s="1"/>
      <c r="I1" s="1"/>
      <c r="J1" s="1"/>
      <c r="K1" s="1"/>
    </row>
    <row r="2" spans="1:11" ht="15.6">
      <c r="A2" s="2" t="s">
        <v>3</v>
      </c>
      <c r="B2" s="9"/>
      <c r="C2" s="9"/>
      <c r="D2" s="9">
        <f>D3+D4</f>
        <v>18</v>
      </c>
      <c r="E2" s="1"/>
      <c r="F2" s="1"/>
      <c r="G2" s="1"/>
      <c r="H2" s="1"/>
      <c r="I2" s="1"/>
      <c r="J2" s="1"/>
      <c r="K2" s="1"/>
    </row>
    <row r="3" spans="1:11">
      <c r="A3" s="3" t="s">
        <v>4</v>
      </c>
      <c r="B3" s="10">
        <v>2</v>
      </c>
      <c r="C3" s="10">
        <v>3</v>
      </c>
      <c r="D3" s="11">
        <f>B3*C3</f>
        <v>6</v>
      </c>
      <c r="E3" s="1"/>
      <c r="F3" s="1"/>
      <c r="G3" s="1"/>
      <c r="H3" s="1"/>
      <c r="I3" s="1"/>
      <c r="J3" s="1"/>
      <c r="K3" s="1"/>
    </row>
    <row r="4" spans="1:11">
      <c r="A4" s="3" t="s">
        <v>5</v>
      </c>
      <c r="B4" s="10">
        <v>4</v>
      </c>
      <c r="C4" s="10">
        <v>3</v>
      </c>
      <c r="D4" s="11">
        <f>B4*C4</f>
        <v>12</v>
      </c>
      <c r="E4" s="1"/>
      <c r="F4" s="1"/>
      <c r="G4" s="1"/>
      <c r="H4" s="1"/>
      <c r="I4" s="1"/>
      <c r="J4" s="1"/>
      <c r="K4" s="1"/>
    </row>
    <row r="5" spans="1:11">
      <c r="A5" s="1"/>
      <c r="B5" s="1"/>
      <c r="C5" s="1"/>
      <c r="D5" s="1"/>
      <c r="E5" s="1"/>
      <c r="F5" s="1"/>
      <c r="G5" s="1"/>
      <c r="H5" s="1"/>
      <c r="I5" s="1"/>
      <c r="J5" s="1"/>
      <c r="K5" s="1"/>
    </row>
    <row r="6" spans="1:11" ht="15.6">
      <c r="A6" s="2" t="s">
        <v>6</v>
      </c>
      <c r="B6" s="9"/>
      <c r="C6" s="9"/>
      <c r="D6" s="9">
        <f>SUM(D7:D10)</f>
        <v>60</v>
      </c>
      <c r="E6" s="1"/>
      <c r="F6" s="1"/>
      <c r="G6" s="1"/>
      <c r="H6" s="1"/>
      <c r="I6" s="1"/>
      <c r="J6" s="1"/>
      <c r="K6" s="1"/>
    </row>
    <row r="7" spans="1:11">
      <c r="A7" s="3" t="s">
        <v>7</v>
      </c>
      <c r="B7" s="10">
        <v>2</v>
      </c>
      <c r="C7" s="10">
        <v>3</v>
      </c>
      <c r="D7" s="11">
        <f>B7*C7</f>
        <v>6</v>
      </c>
      <c r="E7" s="1"/>
      <c r="F7" s="1"/>
      <c r="G7" s="1"/>
      <c r="H7" s="1"/>
      <c r="I7" s="1"/>
      <c r="J7" s="1"/>
      <c r="K7" s="1"/>
    </row>
    <row r="8" spans="1:11">
      <c r="A8" s="3" t="s">
        <v>8</v>
      </c>
      <c r="B8" s="10">
        <v>8</v>
      </c>
      <c r="C8" s="10">
        <v>3</v>
      </c>
      <c r="D8" s="11">
        <f t="shared" ref="D8:D10" si="0">B8*C8</f>
        <v>24</v>
      </c>
      <c r="E8" s="1"/>
      <c r="F8" s="1"/>
      <c r="G8" s="1"/>
      <c r="H8" s="1"/>
      <c r="I8" s="1"/>
      <c r="J8" s="1"/>
      <c r="K8" s="1"/>
    </row>
    <row r="9" spans="1:11">
      <c r="A9" s="3" t="s">
        <v>9</v>
      </c>
      <c r="B9" s="10">
        <v>8</v>
      </c>
      <c r="C9" s="10">
        <v>3</v>
      </c>
      <c r="D9" s="11">
        <f t="shared" si="0"/>
        <v>24</v>
      </c>
      <c r="E9" s="1"/>
      <c r="F9" s="1"/>
      <c r="G9" s="1"/>
      <c r="H9" s="1"/>
      <c r="I9" s="1"/>
      <c r="J9" s="1"/>
      <c r="K9" s="1"/>
    </row>
    <row r="10" spans="1:11">
      <c r="A10" s="3" t="s">
        <v>10</v>
      </c>
      <c r="B10" s="10">
        <v>2</v>
      </c>
      <c r="C10" s="10">
        <v>3</v>
      </c>
      <c r="D10" s="11">
        <f t="shared" si="0"/>
        <v>6</v>
      </c>
      <c r="E10" s="1"/>
      <c r="F10" s="1"/>
      <c r="G10" s="1"/>
      <c r="H10" s="1"/>
      <c r="I10" s="1"/>
      <c r="J10" s="1"/>
      <c r="K10" s="1"/>
    </row>
    <row r="11" spans="1: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</row>
    <row r="12" spans="1:11" ht="15.6">
      <c r="A12" s="2" t="s">
        <v>11</v>
      </c>
      <c r="B12" s="9"/>
      <c r="C12" s="9"/>
      <c r="D12" s="9">
        <f>SUM(D13:D18)</f>
        <v>28</v>
      </c>
      <c r="E12" s="1"/>
      <c r="F12" s="1"/>
      <c r="G12" s="1"/>
      <c r="H12" s="1"/>
      <c r="I12" s="1"/>
      <c r="J12" s="1"/>
      <c r="K12" s="1"/>
    </row>
    <row r="13" spans="1:11">
      <c r="A13" s="3" t="s">
        <v>12</v>
      </c>
      <c r="B13" s="12">
        <v>0.5</v>
      </c>
      <c r="C13" s="12">
        <v>2</v>
      </c>
      <c r="D13" s="11">
        <f>B13*C13</f>
        <v>1</v>
      </c>
      <c r="E13" s="1"/>
      <c r="F13" s="1"/>
      <c r="G13" s="1"/>
      <c r="H13" s="1"/>
      <c r="I13" s="1"/>
      <c r="J13" s="1"/>
      <c r="K13" s="1"/>
    </row>
    <row r="14" spans="1:11">
      <c r="A14" s="3" t="s">
        <v>13</v>
      </c>
      <c r="B14" s="12">
        <v>1</v>
      </c>
      <c r="C14" s="12">
        <v>1</v>
      </c>
      <c r="D14" s="11">
        <f t="shared" ref="D14:D18" si="1">B14*C14</f>
        <v>1</v>
      </c>
      <c r="E14" s="1"/>
      <c r="F14" s="1"/>
      <c r="G14" s="1"/>
      <c r="H14" s="1"/>
      <c r="I14" s="1"/>
      <c r="J14" s="1"/>
      <c r="K14" s="1"/>
    </row>
    <row r="15" spans="1:11">
      <c r="A15" s="3" t="s">
        <v>14</v>
      </c>
      <c r="B15" s="12">
        <v>1</v>
      </c>
      <c r="C15" s="12">
        <v>3</v>
      </c>
      <c r="D15" s="11">
        <f t="shared" si="1"/>
        <v>3</v>
      </c>
      <c r="E15" s="1"/>
      <c r="F15" s="1"/>
      <c r="G15" s="1"/>
      <c r="H15" s="1"/>
      <c r="I15" s="1"/>
      <c r="J15" s="1"/>
      <c r="K15" s="1"/>
    </row>
    <row r="16" spans="1:11">
      <c r="A16" s="3" t="s">
        <v>16</v>
      </c>
      <c r="B16" s="12">
        <v>0.5</v>
      </c>
      <c r="C16" s="12">
        <v>22</v>
      </c>
      <c r="D16" s="11">
        <f t="shared" si="1"/>
        <v>11</v>
      </c>
      <c r="E16" s="1"/>
      <c r="F16" s="1"/>
      <c r="G16" s="1"/>
      <c r="H16" s="1"/>
      <c r="I16" s="1"/>
      <c r="J16" s="1"/>
      <c r="K16" s="1"/>
    </row>
    <row r="17" spans="1:11">
      <c r="A17" s="3" t="s">
        <v>17</v>
      </c>
      <c r="B17" s="12">
        <v>0.5</v>
      </c>
      <c r="C17" s="12">
        <v>8</v>
      </c>
      <c r="D17" s="11">
        <f t="shared" si="1"/>
        <v>4</v>
      </c>
      <c r="E17" s="1"/>
      <c r="F17" s="1"/>
      <c r="G17" s="1"/>
      <c r="H17" s="1"/>
      <c r="I17" s="1"/>
      <c r="J17" s="1"/>
      <c r="K17" s="1"/>
    </row>
    <row r="18" spans="1:11">
      <c r="A18" s="3" t="s">
        <v>18</v>
      </c>
      <c r="B18" s="12">
        <v>0.5</v>
      </c>
      <c r="C18" s="12">
        <v>16</v>
      </c>
      <c r="D18" s="11">
        <f t="shared" si="1"/>
        <v>8</v>
      </c>
      <c r="E18" s="1"/>
      <c r="F18" s="1"/>
      <c r="G18" s="1"/>
      <c r="H18" s="1"/>
      <c r="I18" s="1"/>
      <c r="J18" s="1"/>
      <c r="K18" s="1"/>
    </row>
    <row r="19" spans="1:11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</row>
    <row r="20" spans="1:11" ht="15.6">
      <c r="A20" s="2" t="s">
        <v>19</v>
      </c>
      <c r="B20" s="9"/>
      <c r="C20" s="9"/>
      <c r="D20" s="9">
        <f>SUM(D21:D26)</f>
        <v>37</v>
      </c>
      <c r="E20" s="1"/>
      <c r="F20" s="1"/>
      <c r="G20" s="1"/>
      <c r="H20" s="1"/>
      <c r="I20" s="1"/>
      <c r="J20" s="1"/>
      <c r="K20" s="1"/>
    </row>
    <row r="21" spans="1:11">
      <c r="A21" s="3" t="s">
        <v>12</v>
      </c>
      <c r="B21" s="12">
        <v>0.5</v>
      </c>
      <c r="C21" s="12">
        <v>2</v>
      </c>
      <c r="D21" s="11">
        <f>B21*C21</f>
        <v>1</v>
      </c>
      <c r="E21" s="1"/>
      <c r="F21" s="1"/>
      <c r="G21" s="1"/>
      <c r="H21" s="1"/>
      <c r="I21" s="1"/>
      <c r="J21" s="1"/>
      <c r="K21" s="1"/>
    </row>
    <row r="22" spans="1:11">
      <c r="A22" s="3" t="s">
        <v>13</v>
      </c>
      <c r="B22" s="12">
        <v>0.5</v>
      </c>
      <c r="C22" s="12">
        <v>1</v>
      </c>
      <c r="D22" s="11">
        <f t="shared" ref="D22:D26" si="2">B22*C22</f>
        <v>0.5</v>
      </c>
      <c r="E22" s="1"/>
      <c r="F22" s="1"/>
      <c r="G22" s="1"/>
      <c r="H22" s="1"/>
      <c r="I22" s="1"/>
      <c r="J22" s="1"/>
      <c r="K22" s="1"/>
    </row>
    <row r="23" spans="1:11">
      <c r="A23" s="3" t="s">
        <v>14</v>
      </c>
      <c r="B23" s="12">
        <v>0.5</v>
      </c>
      <c r="C23" s="12">
        <v>3</v>
      </c>
      <c r="D23" s="11">
        <f t="shared" si="2"/>
        <v>1.5</v>
      </c>
      <c r="E23" s="1"/>
      <c r="F23" s="1"/>
      <c r="G23" s="1"/>
      <c r="H23" s="1"/>
      <c r="I23" s="1"/>
      <c r="J23" s="1"/>
      <c r="K23" s="1"/>
    </row>
    <row r="24" spans="1:11">
      <c r="A24" s="3" t="s">
        <v>16</v>
      </c>
      <c r="B24" s="12">
        <v>0.5</v>
      </c>
      <c r="C24" s="12">
        <v>48</v>
      </c>
      <c r="D24" s="11">
        <f t="shared" si="2"/>
        <v>24</v>
      </c>
      <c r="E24" s="1"/>
      <c r="F24" s="1"/>
      <c r="G24" s="1"/>
      <c r="H24" s="1"/>
      <c r="I24" s="1"/>
      <c r="J24" s="1"/>
      <c r="K24" s="1"/>
    </row>
    <row r="25" spans="1:11">
      <c r="A25" s="3" t="s">
        <v>17</v>
      </c>
      <c r="B25" s="12">
        <v>0.5</v>
      </c>
      <c r="C25" s="12">
        <v>4</v>
      </c>
      <c r="D25" s="11">
        <f t="shared" si="2"/>
        <v>2</v>
      </c>
      <c r="E25" s="1"/>
      <c r="F25" s="1"/>
      <c r="G25" s="1"/>
      <c r="H25" s="1"/>
      <c r="I25" s="1"/>
      <c r="J25" s="1"/>
      <c r="K25" s="1"/>
    </row>
    <row r="26" spans="1:11">
      <c r="A26" s="3" t="s">
        <v>18</v>
      </c>
      <c r="B26" s="12">
        <v>0.5</v>
      </c>
      <c r="C26" s="12">
        <v>16</v>
      </c>
      <c r="D26" s="11">
        <f t="shared" si="2"/>
        <v>8</v>
      </c>
      <c r="E26" s="1"/>
      <c r="F26" s="1"/>
      <c r="G26" s="1"/>
      <c r="H26" s="1"/>
      <c r="I26" s="1"/>
      <c r="J26" s="1"/>
      <c r="K26" s="1"/>
    </row>
    <row r="27" spans="1:11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</row>
    <row r="28" spans="1:11" ht="15.6">
      <c r="A28" s="2" t="s">
        <v>20</v>
      </c>
      <c r="B28" s="9"/>
      <c r="C28" s="9"/>
      <c r="D28" s="9">
        <f>D29+D30</f>
        <v>12</v>
      </c>
      <c r="E28" s="1"/>
      <c r="F28" s="1"/>
      <c r="G28" s="1"/>
      <c r="H28" s="1"/>
      <c r="I28" s="1"/>
      <c r="J28" s="1"/>
      <c r="K28" s="1"/>
    </row>
    <row r="29" spans="1:11">
      <c r="A29" s="3" t="s">
        <v>21</v>
      </c>
      <c r="B29" s="12">
        <v>2</v>
      </c>
      <c r="C29" s="12">
        <v>3</v>
      </c>
      <c r="D29" s="11">
        <f>B29*C29</f>
        <v>6</v>
      </c>
      <c r="E29" s="1"/>
      <c r="F29" s="1"/>
      <c r="G29" s="1"/>
      <c r="H29" s="1"/>
      <c r="I29" s="1"/>
      <c r="J29" s="1"/>
      <c r="K29" s="1"/>
    </row>
    <row r="30" spans="1:11">
      <c r="A30" s="3" t="s">
        <v>22</v>
      </c>
      <c r="B30" s="12">
        <v>2</v>
      </c>
      <c r="C30" s="12">
        <v>3</v>
      </c>
      <c r="D30" s="11">
        <f>B30*C30</f>
        <v>6</v>
      </c>
      <c r="E30" s="1"/>
      <c r="F30" s="1"/>
      <c r="G30" s="1"/>
      <c r="H30" s="1"/>
      <c r="I30" s="1"/>
      <c r="J30" s="1"/>
      <c r="K30" s="1"/>
    </row>
    <row r="31" spans="1:1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</row>
    <row r="32" spans="1:11" ht="15.6">
      <c r="A32" s="2" t="s">
        <v>23</v>
      </c>
      <c r="B32" s="9"/>
      <c r="C32" s="9"/>
      <c r="D32" s="9">
        <f>SUM(D33:D36)</f>
        <v>28.5</v>
      </c>
      <c r="E32" s="1"/>
      <c r="F32" s="1"/>
      <c r="G32" s="1"/>
      <c r="H32" s="1" t="s">
        <v>24</v>
      </c>
      <c r="I32" s="1"/>
      <c r="J32" s="1" t="s">
        <v>25</v>
      </c>
      <c r="K32" s="1" t="s">
        <v>26</v>
      </c>
    </row>
    <row r="33" spans="1:11">
      <c r="A33" s="4" t="s">
        <v>27</v>
      </c>
      <c r="B33" s="12">
        <v>0.5</v>
      </c>
      <c r="C33" s="12">
        <v>15</v>
      </c>
      <c r="D33" s="11">
        <f>B33*C33</f>
        <v>7.5</v>
      </c>
      <c r="E33" s="1"/>
      <c r="F33" s="1"/>
      <c r="G33" s="1">
        <v>1</v>
      </c>
      <c r="H33" s="1" t="s">
        <v>28</v>
      </c>
      <c r="I33" s="1"/>
      <c r="J33" s="1"/>
      <c r="K33" s="1">
        <v>0</v>
      </c>
    </row>
    <row r="34" spans="1:11">
      <c r="A34" s="4" t="s">
        <v>29</v>
      </c>
      <c r="B34" s="12">
        <v>0.5</v>
      </c>
      <c r="C34" s="12">
        <v>15</v>
      </c>
      <c r="D34" s="11">
        <f t="shared" ref="D34:D36" si="3">B34*C34</f>
        <v>7.5</v>
      </c>
      <c r="E34" s="1"/>
      <c r="F34" s="1"/>
      <c r="G34" s="1">
        <v>2</v>
      </c>
      <c r="H34" s="1" t="s">
        <v>30</v>
      </c>
      <c r="I34" s="1"/>
      <c r="J34" s="1"/>
      <c r="K34" s="1"/>
    </row>
    <row r="35" spans="1:11">
      <c r="A35" s="4" t="s">
        <v>31</v>
      </c>
      <c r="B35" s="12">
        <v>0.5</v>
      </c>
      <c r="C35" s="12">
        <v>15</v>
      </c>
      <c r="D35" s="11">
        <f t="shared" si="3"/>
        <v>7.5</v>
      </c>
      <c r="E35" s="1"/>
      <c r="F35" s="1"/>
      <c r="G35" s="1"/>
      <c r="H35" s="1"/>
      <c r="I35" s="1"/>
      <c r="J35" s="1"/>
      <c r="K35" s="1"/>
    </row>
    <row r="36" spans="1:11">
      <c r="A36" s="4" t="s">
        <v>32</v>
      </c>
      <c r="B36" s="12">
        <v>2</v>
      </c>
      <c r="C36" s="12">
        <v>3</v>
      </c>
      <c r="D36" s="11">
        <f t="shared" si="3"/>
        <v>6</v>
      </c>
      <c r="E36" s="1"/>
      <c r="F36" s="1"/>
      <c r="G36" s="1"/>
      <c r="H36" s="1"/>
      <c r="I36" s="1"/>
      <c r="J36" s="1"/>
      <c r="K36" s="1"/>
    </row>
    <row r="37" spans="1:11">
      <c r="A37" s="1"/>
      <c r="B37" s="1"/>
      <c r="C37" s="1"/>
      <c r="D37" s="1"/>
      <c r="E37" s="1"/>
      <c r="G37" s="1"/>
      <c r="H37" s="1"/>
      <c r="I37" s="1"/>
      <c r="J37" s="1"/>
      <c r="K37" s="1"/>
    </row>
    <row r="38" spans="1:11" ht="15.6">
      <c r="A38" s="44" t="s">
        <v>197</v>
      </c>
      <c r="B38" s="44"/>
      <c r="C38" s="44"/>
      <c r="D38" s="13">
        <f>D32+D28+D20+D12+D6+D2</f>
        <v>183.5</v>
      </c>
      <c r="E38" s="1"/>
      <c r="F38" s="1"/>
      <c r="G38" s="1"/>
      <c r="H38" s="1"/>
      <c r="I38" s="1"/>
      <c r="J38" s="1"/>
      <c r="K38" s="1"/>
    </row>
    <row r="39" spans="1:11">
      <c r="A39" s="4"/>
      <c r="B39" s="41" t="s">
        <v>196</v>
      </c>
      <c r="C39" s="41"/>
      <c r="D39" s="42">
        <f>D38*1.25</f>
        <v>229.375</v>
      </c>
      <c r="E39" s="1"/>
      <c r="F39" s="1"/>
      <c r="G39" s="1"/>
      <c r="H39" s="1"/>
      <c r="I39" s="1"/>
      <c r="J39" s="1"/>
      <c r="K39" s="1"/>
    </row>
    <row r="40" spans="1:11" ht="18">
      <c r="A40" s="4"/>
      <c r="B40" s="41" t="s">
        <v>195</v>
      </c>
      <c r="C40" s="41"/>
      <c r="D40" s="43">
        <f>'Riesgo de Proyecto'!I7+'Riesgo de Producto'!I9</f>
        <v>0.25</v>
      </c>
      <c r="E40" s="1"/>
      <c r="F40" s="1"/>
      <c r="G40" s="1"/>
      <c r="H40" s="1"/>
      <c r="I40" s="1"/>
      <c r="J40" s="1"/>
      <c r="K40" s="1"/>
    </row>
    <row r="41" spans="1:11">
      <c r="A41" s="5"/>
      <c r="B41" s="26" t="s">
        <v>33</v>
      </c>
      <c r="C41" s="26"/>
      <c r="D41" s="14">
        <v>3</v>
      </c>
      <c r="E41" s="1"/>
      <c r="F41" s="1"/>
      <c r="G41" s="1"/>
      <c r="H41" s="1"/>
      <c r="I41" s="1"/>
      <c r="J41" s="1"/>
      <c r="K41" s="1"/>
    </row>
    <row r="42" spans="1:11">
      <c r="A42" s="4"/>
      <c r="B42" s="26" t="s">
        <v>34</v>
      </c>
      <c r="C42" s="26"/>
      <c r="D42" s="14">
        <v>9</v>
      </c>
      <c r="E42" s="1"/>
      <c r="F42" s="1"/>
      <c r="G42" s="1"/>
      <c r="H42" s="1"/>
      <c r="I42" s="1"/>
      <c r="J42" s="1"/>
      <c r="K42" s="1"/>
    </row>
    <row r="43" spans="1:11">
      <c r="A43" s="4"/>
      <c r="B43" s="26" t="s">
        <v>35</v>
      </c>
      <c r="C43" s="26"/>
      <c r="D43" s="14">
        <f>D41*D42</f>
        <v>27</v>
      </c>
      <c r="E43" s="1"/>
      <c r="F43" s="1"/>
      <c r="G43" s="1"/>
      <c r="H43" s="1"/>
      <c r="I43" s="1"/>
      <c r="J43" s="1"/>
      <c r="K43" s="1"/>
    </row>
    <row r="44" spans="1:11">
      <c r="A44" s="4"/>
      <c r="B44" s="26" t="s">
        <v>36</v>
      </c>
      <c r="C44" s="26"/>
      <c r="D44" s="14">
        <f>D38/D42</f>
        <v>20.388888888888889</v>
      </c>
      <c r="E44" s="1"/>
      <c r="F44" s="1"/>
      <c r="G44" s="1"/>
      <c r="H44" s="1"/>
      <c r="I44" s="1"/>
      <c r="J44" s="1"/>
      <c r="K44" s="1"/>
    </row>
  </sheetData>
  <mergeCells count="7">
    <mergeCell ref="B39:C39"/>
    <mergeCell ref="A38:C38"/>
    <mergeCell ref="B43:C43"/>
    <mergeCell ref="B44:C44"/>
    <mergeCell ref="B41:C41"/>
    <mergeCell ref="B42:C42"/>
    <mergeCell ref="B40:C40"/>
  </mergeCell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2E1BD0-4F61-45EA-891B-BCD473304C80}">
  <dimension ref="A1:B33"/>
  <sheetViews>
    <sheetView showGridLines="0" zoomScale="69" workbookViewId="0">
      <selection activeCell="E17" sqref="E17"/>
    </sheetView>
  </sheetViews>
  <sheetFormatPr baseColWidth="10" defaultRowHeight="14.4"/>
  <cols>
    <col min="1" max="1" width="35.44140625" style="21" bestFit="1" customWidth="1"/>
    <col min="2" max="2" width="54.33203125" style="21" bestFit="1" customWidth="1"/>
    <col min="3" max="16384" width="11.5546875" style="21"/>
  </cols>
  <sheetData>
    <row r="1" spans="1:2">
      <c r="A1" s="48" t="s">
        <v>198</v>
      </c>
      <c r="B1" s="48" t="s">
        <v>199</v>
      </c>
    </row>
    <row r="2" spans="1:2" ht="43.2">
      <c r="A2" s="45" t="s">
        <v>200</v>
      </c>
      <c r="B2" s="46" t="s">
        <v>201</v>
      </c>
    </row>
    <row r="3" spans="1:2">
      <c r="A3" s="49"/>
      <c r="B3" s="49"/>
    </row>
    <row r="4" spans="1:2">
      <c r="A4" s="48" t="s">
        <v>202</v>
      </c>
      <c r="B4" s="48" t="s">
        <v>199</v>
      </c>
    </row>
    <row r="5" spans="1:2" ht="28.8">
      <c r="A5" s="45" t="s">
        <v>203</v>
      </c>
      <c r="B5" s="45" t="s">
        <v>204</v>
      </c>
    </row>
    <row r="6" spans="1:2">
      <c r="A6" s="49"/>
      <c r="B6" s="49"/>
    </row>
    <row r="7" spans="1:2">
      <c r="A7" s="48" t="s">
        <v>205</v>
      </c>
      <c r="B7" s="48" t="s">
        <v>199</v>
      </c>
    </row>
    <row r="8" spans="1:2">
      <c r="A8" s="45" t="s">
        <v>206</v>
      </c>
      <c r="B8" s="46" t="s">
        <v>207</v>
      </c>
    </row>
    <row r="9" spans="1:2">
      <c r="A9" s="50" t="s">
        <v>208</v>
      </c>
      <c r="B9" s="51" t="s">
        <v>209</v>
      </c>
    </row>
    <row r="10" spans="1:2">
      <c r="A10" s="45" t="s">
        <v>210</v>
      </c>
      <c r="B10" s="45" t="s">
        <v>211</v>
      </c>
    </row>
    <row r="11" spans="1:2">
      <c r="A11" s="50" t="s">
        <v>212</v>
      </c>
      <c r="B11" s="50" t="s">
        <v>213</v>
      </c>
    </row>
    <row r="12" spans="1:2">
      <c r="A12" s="45" t="s">
        <v>214</v>
      </c>
      <c r="B12" s="45" t="s">
        <v>215</v>
      </c>
    </row>
    <row r="13" spans="1:2">
      <c r="A13" s="50" t="s">
        <v>216</v>
      </c>
      <c r="B13" s="50" t="s">
        <v>217</v>
      </c>
    </row>
    <row r="14" spans="1:2">
      <c r="A14" s="49"/>
      <c r="B14" s="49"/>
    </row>
    <row r="15" spans="1:2">
      <c r="A15" s="48" t="s">
        <v>218</v>
      </c>
      <c r="B15" s="48" t="s">
        <v>199</v>
      </c>
    </row>
    <row r="16" spans="1:2">
      <c r="A16" s="45" t="s">
        <v>219</v>
      </c>
      <c r="B16" s="45" t="s">
        <v>220</v>
      </c>
    </row>
    <row r="17" spans="1:2">
      <c r="A17" s="50" t="s">
        <v>221</v>
      </c>
      <c r="B17" s="50" t="s">
        <v>222</v>
      </c>
    </row>
    <row r="18" spans="1:2">
      <c r="A18" s="45" t="s">
        <v>223</v>
      </c>
      <c r="B18" s="45" t="s">
        <v>224</v>
      </c>
    </row>
    <row r="19" spans="1:2">
      <c r="A19" s="50" t="s">
        <v>225</v>
      </c>
      <c r="B19" s="50" t="s">
        <v>226</v>
      </c>
    </row>
    <row r="20" spans="1:2">
      <c r="A20" s="45" t="s">
        <v>227</v>
      </c>
      <c r="B20" s="45" t="s">
        <v>228</v>
      </c>
    </row>
    <row r="21" spans="1:2">
      <c r="A21" s="49"/>
      <c r="B21" s="49"/>
    </row>
    <row r="22" spans="1:2">
      <c r="A22" s="48" t="s">
        <v>229</v>
      </c>
      <c r="B22" s="48" t="s">
        <v>199</v>
      </c>
    </row>
    <row r="23" spans="1:2">
      <c r="A23" s="45" t="s">
        <v>230</v>
      </c>
      <c r="B23" s="45" t="s">
        <v>231</v>
      </c>
    </row>
    <row r="24" spans="1:2">
      <c r="A24" s="49"/>
      <c r="B24" s="49"/>
    </row>
    <row r="25" spans="1:2">
      <c r="A25" s="52" t="s">
        <v>232</v>
      </c>
      <c r="B25" s="52" t="s">
        <v>199</v>
      </c>
    </row>
    <row r="26" spans="1:2">
      <c r="A26" s="47" t="s">
        <v>233</v>
      </c>
      <c r="B26" s="47" t="s">
        <v>234</v>
      </c>
    </row>
    <row r="27" spans="1:2">
      <c r="A27" s="49" t="s">
        <v>235</v>
      </c>
      <c r="B27" s="49" t="s">
        <v>236</v>
      </c>
    </row>
    <row r="28" spans="1:2">
      <c r="A28" s="47" t="s">
        <v>237</v>
      </c>
      <c r="B28" s="47" t="s">
        <v>238</v>
      </c>
    </row>
    <row r="29" spans="1:2">
      <c r="A29" s="49" t="s">
        <v>239</v>
      </c>
      <c r="B29" s="49" t="s">
        <v>240</v>
      </c>
    </row>
    <row r="30" spans="1:2">
      <c r="A30" s="47" t="s">
        <v>241</v>
      </c>
      <c r="B30" s="47" t="s">
        <v>242</v>
      </c>
    </row>
    <row r="31" spans="1:2">
      <c r="A31" s="49"/>
      <c r="B31" s="49"/>
    </row>
    <row r="32" spans="1:2">
      <c r="A32" s="52" t="s">
        <v>243</v>
      </c>
      <c r="B32" s="52" t="s">
        <v>199</v>
      </c>
    </row>
    <row r="33" spans="1:2">
      <c r="A33" s="47" t="s">
        <v>244</v>
      </c>
      <c r="B33" s="47" t="s">
        <v>245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12DF84-3125-4669-A885-5D2EEE790DD6}">
  <dimension ref="A1:B17"/>
  <sheetViews>
    <sheetView zoomScale="117" workbookViewId="0">
      <selection activeCell="A20" sqref="A20"/>
    </sheetView>
  </sheetViews>
  <sheetFormatPr baseColWidth="10" defaultRowHeight="14.4"/>
  <cols>
    <col min="1" max="1" width="153.6640625" style="30" customWidth="1"/>
    <col min="2" max="16384" width="11.5546875" style="30"/>
  </cols>
  <sheetData>
    <row r="1" spans="1:2">
      <c r="A1" s="32" t="s">
        <v>134</v>
      </c>
      <c r="B1" s="32" t="s">
        <v>135</v>
      </c>
    </row>
    <row r="2" spans="1:2">
      <c r="A2" s="30" t="s">
        <v>119</v>
      </c>
      <c r="B2" s="30">
        <v>2</v>
      </c>
    </row>
    <row r="3" spans="1:2">
      <c r="A3" s="30" t="s">
        <v>120</v>
      </c>
      <c r="B3" s="30">
        <v>2</v>
      </c>
    </row>
    <row r="4" spans="1:2">
      <c r="A4" s="30" t="s">
        <v>121</v>
      </c>
      <c r="B4" s="30">
        <v>2</v>
      </c>
    </row>
    <row r="5" spans="1:2">
      <c r="A5" s="30" t="s">
        <v>122</v>
      </c>
      <c r="B5" s="30">
        <v>2</v>
      </c>
    </row>
    <row r="6" spans="1:2">
      <c r="A6" s="30" t="s">
        <v>123</v>
      </c>
      <c r="B6" s="30">
        <v>2</v>
      </c>
    </row>
    <row r="7" spans="1:2">
      <c r="A7" s="30" t="s">
        <v>124</v>
      </c>
      <c r="B7" s="30">
        <v>2</v>
      </c>
    </row>
    <row r="8" spans="1:2">
      <c r="A8" s="30" t="s">
        <v>125</v>
      </c>
      <c r="B8" s="30">
        <v>1</v>
      </c>
    </row>
    <row r="9" spans="1:2">
      <c r="A9" s="30" t="s">
        <v>126</v>
      </c>
      <c r="B9" s="30">
        <v>1</v>
      </c>
    </row>
    <row r="10" spans="1:2">
      <c r="A10" s="30" t="s">
        <v>127</v>
      </c>
      <c r="B10" s="30">
        <v>1</v>
      </c>
    </row>
    <row r="11" spans="1:2">
      <c r="A11" s="30" t="s">
        <v>128</v>
      </c>
      <c r="B11" s="30">
        <v>1</v>
      </c>
    </row>
    <row r="12" spans="1:2">
      <c r="A12" s="30" t="s">
        <v>129</v>
      </c>
      <c r="B12" s="30">
        <v>1</v>
      </c>
    </row>
    <row r="13" spans="1:2">
      <c r="A13" s="30" t="s">
        <v>130</v>
      </c>
      <c r="B13" s="30">
        <v>1</v>
      </c>
    </row>
    <row r="14" spans="1:2">
      <c r="A14" s="30" t="s">
        <v>131</v>
      </c>
      <c r="B14" s="30">
        <v>1</v>
      </c>
    </row>
    <row r="15" spans="1:2">
      <c r="A15" s="30" t="s">
        <v>132</v>
      </c>
      <c r="B15" s="30">
        <v>1</v>
      </c>
    </row>
    <row r="16" spans="1:2">
      <c r="A16" s="30" t="s">
        <v>133</v>
      </c>
      <c r="B16" s="30">
        <v>2</v>
      </c>
    </row>
    <row r="17" spans="2:2">
      <c r="B17" s="30">
        <f>SUM(B2:B16)</f>
        <v>22</v>
      </c>
    </row>
  </sheetData>
  <autoFilter ref="A1:B16" xr:uid="{D312DF84-3125-4669-A885-5D2EEE790DD6}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29CF76-7E75-4ABA-B7B8-405094B9CA89}">
  <dimension ref="A1:O15"/>
  <sheetViews>
    <sheetView tabSelected="1" zoomScale="25" workbookViewId="0">
      <selection activeCell="T14" sqref="T14"/>
    </sheetView>
  </sheetViews>
  <sheetFormatPr baseColWidth="10" defaultRowHeight="14.4"/>
  <cols>
    <col min="1" max="1" width="13.33203125" style="31" customWidth="1"/>
    <col min="2" max="2" width="18.77734375" style="31" bestFit="1" customWidth="1"/>
    <col min="3" max="3" width="21.21875" style="29" bestFit="1" customWidth="1"/>
    <col min="4" max="4" width="62.109375" style="29" customWidth="1"/>
    <col min="5" max="5" width="18.21875" style="31" bestFit="1" customWidth="1"/>
    <col min="6" max="6" width="23.6640625" style="31" bestFit="1" customWidth="1"/>
    <col min="7" max="7" width="56.5546875" style="29" bestFit="1" customWidth="1"/>
    <col min="8" max="8" width="16.109375" style="29" bestFit="1" customWidth="1"/>
    <col min="9" max="9" width="18.77734375" style="29" bestFit="1" customWidth="1"/>
    <col min="10" max="10" width="45.33203125" style="29" customWidth="1"/>
    <col min="11" max="11" width="19.109375" style="31" bestFit="1" customWidth="1"/>
    <col min="12" max="12" width="30" style="31" bestFit="1" customWidth="1"/>
    <col min="13" max="13" width="16.109375" style="31" bestFit="1" customWidth="1"/>
    <col min="14" max="14" width="14.6640625" style="31" bestFit="1" customWidth="1"/>
    <col min="15" max="15" width="18.77734375" style="31" bestFit="1" customWidth="1"/>
    <col min="16" max="16384" width="11.5546875" style="31"/>
  </cols>
  <sheetData>
    <row r="1" spans="1:15">
      <c r="A1" s="27" t="s">
        <v>90</v>
      </c>
      <c r="B1" s="28" t="s">
        <v>91</v>
      </c>
      <c r="C1" s="35" t="s">
        <v>92</v>
      </c>
      <c r="D1" s="35" t="s">
        <v>93</v>
      </c>
      <c r="E1" s="28" t="s">
        <v>94</v>
      </c>
      <c r="F1" s="28" t="s">
        <v>95</v>
      </c>
      <c r="G1" s="35" t="s">
        <v>96</v>
      </c>
      <c r="H1" s="35" t="s">
        <v>97</v>
      </c>
      <c r="I1" s="35" t="s">
        <v>98</v>
      </c>
      <c r="J1" s="35" t="s">
        <v>99</v>
      </c>
      <c r="K1" s="28" t="s">
        <v>100</v>
      </c>
      <c r="L1" s="28" t="s">
        <v>101</v>
      </c>
      <c r="M1" s="28" t="s">
        <v>102</v>
      </c>
      <c r="N1" s="28" t="s">
        <v>103</v>
      </c>
      <c r="O1" s="28" t="s">
        <v>104</v>
      </c>
    </row>
    <row r="2" spans="1:15" ht="86.4">
      <c r="A2" s="33" t="s">
        <v>105</v>
      </c>
      <c r="B2" s="33" t="s">
        <v>106</v>
      </c>
      <c r="C2" s="36" t="s">
        <v>149</v>
      </c>
      <c r="D2" s="37" t="s">
        <v>136</v>
      </c>
      <c r="E2" s="33" t="s">
        <v>113</v>
      </c>
      <c r="F2" s="33" t="s">
        <v>108</v>
      </c>
      <c r="G2" s="36" t="s">
        <v>142</v>
      </c>
      <c r="H2" s="36" t="s">
        <v>116</v>
      </c>
      <c r="I2" s="37" t="s">
        <v>160</v>
      </c>
      <c r="J2" s="39" t="s">
        <v>110</v>
      </c>
      <c r="K2" s="34"/>
      <c r="L2" s="34"/>
      <c r="M2" s="34"/>
      <c r="N2" s="34"/>
      <c r="O2" s="34"/>
    </row>
    <row r="3" spans="1:15" ht="72">
      <c r="A3" s="33" t="s">
        <v>111</v>
      </c>
      <c r="B3" s="33" t="s">
        <v>106</v>
      </c>
      <c r="C3" s="36" t="s">
        <v>150</v>
      </c>
      <c r="D3" s="38" t="s">
        <v>151</v>
      </c>
      <c r="E3" s="33" t="s">
        <v>107</v>
      </c>
      <c r="F3" s="33" t="s">
        <v>158</v>
      </c>
      <c r="G3" s="36" t="s">
        <v>143</v>
      </c>
      <c r="H3" s="36" t="s">
        <v>109</v>
      </c>
      <c r="I3" s="38" t="s">
        <v>160</v>
      </c>
      <c r="J3" s="39" t="s">
        <v>152</v>
      </c>
      <c r="K3" s="34"/>
      <c r="L3" s="34"/>
      <c r="M3" s="34"/>
      <c r="N3" s="34"/>
      <c r="O3" s="34"/>
    </row>
    <row r="4" spans="1:15" ht="43.2">
      <c r="A4" s="33" t="s">
        <v>112</v>
      </c>
      <c r="B4" s="33" t="s">
        <v>106</v>
      </c>
      <c r="C4" s="36" t="s">
        <v>154</v>
      </c>
      <c r="D4" s="37" t="s">
        <v>155</v>
      </c>
      <c r="E4" s="33" t="s">
        <v>113</v>
      </c>
      <c r="F4" s="33" t="s">
        <v>148</v>
      </c>
      <c r="G4" s="36" t="s">
        <v>153</v>
      </c>
      <c r="H4" s="36" t="s">
        <v>116</v>
      </c>
      <c r="I4" s="37" t="s">
        <v>160</v>
      </c>
      <c r="J4" s="39" t="s">
        <v>110</v>
      </c>
      <c r="K4" s="34"/>
      <c r="L4" s="34"/>
      <c r="M4" s="34"/>
      <c r="N4" s="34"/>
      <c r="O4" s="34"/>
    </row>
    <row r="5" spans="1:15" ht="72">
      <c r="A5" s="33" t="s">
        <v>114</v>
      </c>
      <c r="B5" s="33" t="s">
        <v>106</v>
      </c>
      <c r="C5" s="36" t="s">
        <v>157</v>
      </c>
      <c r="D5" s="38" t="s">
        <v>156</v>
      </c>
      <c r="E5" s="33" t="s">
        <v>107</v>
      </c>
      <c r="F5" s="33" t="s">
        <v>137</v>
      </c>
      <c r="G5" s="36" t="s">
        <v>159</v>
      </c>
      <c r="H5" s="36" t="s">
        <v>109</v>
      </c>
      <c r="I5" s="38" t="s">
        <v>160</v>
      </c>
      <c r="J5" s="39" t="s">
        <v>152</v>
      </c>
      <c r="K5" s="34"/>
      <c r="L5" s="34"/>
      <c r="M5" s="34"/>
      <c r="N5" s="34"/>
      <c r="O5" s="34"/>
    </row>
    <row r="6" spans="1:15" ht="86.4">
      <c r="A6" s="33" t="s">
        <v>115</v>
      </c>
      <c r="B6" s="33" t="s">
        <v>106</v>
      </c>
      <c r="C6" s="36" t="s">
        <v>161</v>
      </c>
      <c r="D6" s="37" t="s">
        <v>162</v>
      </c>
      <c r="E6" s="33" t="s">
        <v>113</v>
      </c>
      <c r="F6" s="33" t="s">
        <v>108</v>
      </c>
      <c r="G6" s="36" t="s">
        <v>163</v>
      </c>
      <c r="H6" s="36" t="s">
        <v>109</v>
      </c>
      <c r="I6" s="37" t="s">
        <v>164</v>
      </c>
      <c r="J6" s="39" t="s">
        <v>110</v>
      </c>
      <c r="K6" s="34"/>
      <c r="L6" s="34"/>
      <c r="M6" s="34"/>
      <c r="N6" s="34"/>
      <c r="O6" s="34"/>
    </row>
    <row r="7" spans="1:15" ht="72">
      <c r="A7" s="33" t="s">
        <v>117</v>
      </c>
      <c r="B7" s="33" t="s">
        <v>106</v>
      </c>
      <c r="C7" s="36" t="s">
        <v>165</v>
      </c>
      <c r="D7" s="38" t="s">
        <v>166</v>
      </c>
      <c r="E7" s="33" t="s">
        <v>107</v>
      </c>
      <c r="F7" s="33" t="s">
        <v>158</v>
      </c>
      <c r="G7" s="36" t="s">
        <v>167</v>
      </c>
      <c r="H7" s="36" t="s">
        <v>109</v>
      </c>
      <c r="I7" s="38" t="s">
        <v>164</v>
      </c>
      <c r="J7" s="39" t="s">
        <v>152</v>
      </c>
      <c r="K7" s="34"/>
      <c r="L7" s="34"/>
      <c r="M7" s="34"/>
      <c r="N7" s="34"/>
      <c r="O7" s="34"/>
    </row>
    <row r="8" spans="1:15" ht="43.2">
      <c r="A8" s="33" t="s">
        <v>118</v>
      </c>
      <c r="B8" s="33" t="s">
        <v>106</v>
      </c>
      <c r="C8" s="36" t="s">
        <v>168</v>
      </c>
      <c r="D8" s="37" t="s">
        <v>169</v>
      </c>
      <c r="E8" s="33" t="s">
        <v>113</v>
      </c>
      <c r="F8" s="33" t="s">
        <v>148</v>
      </c>
      <c r="G8" s="36" t="s">
        <v>170</v>
      </c>
      <c r="H8" s="36" t="s">
        <v>109</v>
      </c>
      <c r="I8" s="37" t="s">
        <v>164</v>
      </c>
      <c r="J8" s="39" t="s">
        <v>110</v>
      </c>
      <c r="K8" s="34"/>
      <c r="L8" s="34"/>
      <c r="M8" s="34"/>
      <c r="N8" s="34"/>
      <c r="O8" s="34"/>
    </row>
    <row r="9" spans="1:15" ht="72">
      <c r="A9" s="33" t="s">
        <v>138</v>
      </c>
      <c r="B9" s="33" t="s">
        <v>106</v>
      </c>
      <c r="C9" s="36" t="s">
        <v>171</v>
      </c>
      <c r="D9" s="38" t="s">
        <v>172</v>
      </c>
      <c r="E9" s="33" t="s">
        <v>107</v>
      </c>
      <c r="F9" s="33" t="s">
        <v>137</v>
      </c>
      <c r="G9" s="36" t="s">
        <v>173</v>
      </c>
      <c r="H9" s="36" t="s">
        <v>109</v>
      </c>
      <c r="I9" s="38" t="s">
        <v>164</v>
      </c>
      <c r="J9" s="39" t="s">
        <v>152</v>
      </c>
      <c r="K9" s="34"/>
      <c r="L9" s="34"/>
      <c r="M9" s="34"/>
      <c r="N9" s="34"/>
      <c r="O9" s="34"/>
    </row>
    <row r="10" spans="1:15" ht="57.6">
      <c r="A10" s="33" t="s">
        <v>139</v>
      </c>
      <c r="B10" s="33" t="s">
        <v>106</v>
      </c>
      <c r="C10" s="36" t="s">
        <v>174</v>
      </c>
      <c r="D10" s="38" t="s">
        <v>175</v>
      </c>
      <c r="E10" s="33" t="s">
        <v>107</v>
      </c>
      <c r="F10" s="33" t="s">
        <v>176</v>
      </c>
      <c r="G10" s="36" t="s">
        <v>182</v>
      </c>
      <c r="H10" s="36" t="s">
        <v>109</v>
      </c>
      <c r="I10" s="38" t="s">
        <v>164</v>
      </c>
      <c r="J10" s="39" t="s">
        <v>125</v>
      </c>
      <c r="K10" s="34"/>
      <c r="L10" s="34"/>
      <c r="M10" s="34"/>
      <c r="N10" s="34"/>
      <c r="O10" s="34"/>
    </row>
    <row r="11" spans="1:15" ht="57.6">
      <c r="A11" s="33" t="s">
        <v>140</v>
      </c>
      <c r="B11" s="33" t="s">
        <v>106</v>
      </c>
      <c r="C11" s="36" t="s">
        <v>177</v>
      </c>
      <c r="D11" s="38" t="s">
        <v>178</v>
      </c>
      <c r="E11" s="33" t="s">
        <v>107</v>
      </c>
      <c r="F11" s="33" t="s">
        <v>176</v>
      </c>
      <c r="G11" s="36" t="s">
        <v>182</v>
      </c>
      <c r="H11" s="36" t="s">
        <v>109</v>
      </c>
      <c r="I11" s="38" t="s">
        <v>164</v>
      </c>
      <c r="J11" s="39" t="s">
        <v>126</v>
      </c>
      <c r="K11" s="34"/>
      <c r="L11" s="34"/>
      <c r="M11" s="34"/>
      <c r="N11" s="34"/>
      <c r="O11" s="34"/>
    </row>
    <row r="12" spans="1:15" ht="72">
      <c r="A12" s="33" t="s">
        <v>141</v>
      </c>
      <c r="B12" s="33" t="s">
        <v>106</v>
      </c>
      <c r="C12" s="36" t="s">
        <v>179</v>
      </c>
      <c r="D12" s="38" t="s">
        <v>180</v>
      </c>
      <c r="E12" s="33" t="s">
        <v>107</v>
      </c>
      <c r="F12" s="33" t="s">
        <v>176</v>
      </c>
      <c r="G12" s="36" t="s">
        <v>182</v>
      </c>
      <c r="H12" s="36" t="s">
        <v>109</v>
      </c>
      <c r="I12" s="38" t="s">
        <v>164</v>
      </c>
      <c r="J12" s="39" t="s">
        <v>127</v>
      </c>
      <c r="K12" s="34"/>
      <c r="L12" s="34"/>
      <c r="M12" s="34"/>
      <c r="N12" s="34"/>
      <c r="O12" s="34"/>
    </row>
    <row r="13" spans="1:15" ht="78" customHeight="1">
      <c r="A13" s="33" t="s">
        <v>181</v>
      </c>
      <c r="B13" s="33" t="s">
        <v>106</v>
      </c>
      <c r="C13" s="36" t="s">
        <v>185</v>
      </c>
      <c r="D13" s="38" t="s">
        <v>184</v>
      </c>
      <c r="E13" s="33" t="s">
        <v>107</v>
      </c>
      <c r="F13" s="33" t="s">
        <v>176</v>
      </c>
      <c r="G13" s="36" t="s">
        <v>182</v>
      </c>
      <c r="H13" s="36" t="s">
        <v>109</v>
      </c>
      <c r="I13" s="38" t="s">
        <v>164</v>
      </c>
      <c r="J13" s="39" t="s">
        <v>128</v>
      </c>
      <c r="K13" s="34"/>
      <c r="L13" s="34"/>
      <c r="M13" s="34"/>
      <c r="N13" s="34"/>
      <c r="O13" s="34"/>
    </row>
    <row r="14" spans="1:15" ht="84" customHeight="1">
      <c r="A14" s="33" t="s">
        <v>193</v>
      </c>
      <c r="B14" s="33" t="s">
        <v>106</v>
      </c>
      <c r="C14" s="36" t="s">
        <v>183</v>
      </c>
      <c r="D14" s="38" t="s">
        <v>186</v>
      </c>
      <c r="E14" s="33" t="s">
        <v>107</v>
      </c>
      <c r="F14" s="33" t="s">
        <v>176</v>
      </c>
      <c r="G14" s="36" t="s">
        <v>187</v>
      </c>
      <c r="H14" s="36" t="s">
        <v>109</v>
      </c>
      <c r="I14" s="38" t="s">
        <v>164</v>
      </c>
      <c r="J14" s="39" t="s">
        <v>188</v>
      </c>
      <c r="K14" s="34"/>
      <c r="L14" s="34"/>
      <c r="M14" s="34"/>
      <c r="N14" s="34"/>
      <c r="O14" s="34"/>
    </row>
    <row r="15" spans="1:15" ht="84" customHeight="1">
      <c r="A15" s="33" t="s">
        <v>194</v>
      </c>
      <c r="B15" s="33" t="s">
        <v>106</v>
      </c>
      <c r="C15" s="36" t="s">
        <v>189</v>
      </c>
      <c r="D15" s="38" t="s">
        <v>190</v>
      </c>
      <c r="E15" s="33" t="s">
        <v>107</v>
      </c>
      <c r="F15" s="33" t="s">
        <v>176</v>
      </c>
      <c r="G15" s="36" t="s">
        <v>191</v>
      </c>
      <c r="H15" s="36" t="s">
        <v>109</v>
      </c>
      <c r="I15" s="38" t="s">
        <v>164</v>
      </c>
      <c r="J15" s="39" t="s">
        <v>192</v>
      </c>
      <c r="K15" s="34"/>
      <c r="L15" s="34"/>
      <c r="M15" s="34"/>
      <c r="N15" s="34"/>
      <c r="O15" s="34"/>
    </row>
  </sheetData>
  <autoFilter ref="A1:O9" xr:uid="{FB29CF76-7E75-4ABA-B7B8-405094B9CA89}"/>
  <phoneticPr fontId="13" type="noConversion"/>
  <conditionalFormatting sqref="O2">
    <cfRule type="colorScale" priority="9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2">
    <cfRule type="duplicateValues" dxfId="77" priority="90"/>
  </conditionalFormatting>
  <conditionalFormatting sqref="D1">
    <cfRule type="duplicateValues" dxfId="76" priority="92"/>
  </conditionalFormatting>
  <conditionalFormatting sqref="C1:C2">
    <cfRule type="duplicateValues" dxfId="75" priority="89"/>
  </conditionalFormatting>
  <conditionalFormatting sqref="D1:D2">
    <cfRule type="duplicateValues" dxfId="74" priority="88"/>
  </conditionalFormatting>
  <conditionalFormatting sqref="O3">
    <cfRule type="colorScale" priority="8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3">
    <cfRule type="duplicateValues" dxfId="73" priority="86"/>
  </conditionalFormatting>
  <conditionalFormatting sqref="C3">
    <cfRule type="duplicateValues" dxfId="72" priority="85"/>
  </conditionalFormatting>
  <conditionalFormatting sqref="D3">
    <cfRule type="duplicateValues" dxfId="71" priority="84"/>
  </conditionalFormatting>
  <conditionalFormatting sqref="O4">
    <cfRule type="colorScale" priority="8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4">
    <cfRule type="duplicateValues" dxfId="70" priority="82"/>
  </conditionalFormatting>
  <conditionalFormatting sqref="C4">
    <cfRule type="duplicateValues" dxfId="69" priority="81"/>
  </conditionalFormatting>
  <conditionalFormatting sqref="D4">
    <cfRule type="duplicateValues" dxfId="68" priority="80"/>
  </conditionalFormatting>
  <conditionalFormatting sqref="O5">
    <cfRule type="colorScale" priority="7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5">
    <cfRule type="duplicateValues" dxfId="67" priority="78"/>
  </conditionalFormatting>
  <conditionalFormatting sqref="C5">
    <cfRule type="duplicateValues" dxfId="66" priority="77"/>
  </conditionalFormatting>
  <conditionalFormatting sqref="D5">
    <cfRule type="duplicateValues" dxfId="65" priority="76"/>
  </conditionalFormatting>
  <conditionalFormatting sqref="I2">
    <cfRule type="duplicateValues" dxfId="61" priority="71"/>
  </conditionalFormatting>
  <conditionalFormatting sqref="I2">
    <cfRule type="duplicateValues" dxfId="60" priority="70"/>
  </conditionalFormatting>
  <conditionalFormatting sqref="I3">
    <cfRule type="duplicateValues" dxfId="59" priority="69"/>
  </conditionalFormatting>
  <conditionalFormatting sqref="I3">
    <cfRule type="duplicateValues" dxfId="58" priority="68"/>
  </conditionalFormatting>
  <conditionalFormatting sqref="I4">
    <cfRule type="duplicateValues" dxfId="57" priority="67"/>
  </conditionalFormatting>
  <conditionalFormatting sqref="I4">
    <cfRule type="duplicateValues" dxfId="56" priority="66"/>
  </conditionalFormatting>
  <conditionalFormatting sqref="I5">
    <cfRule type="duplicateValues" dxfId="55" priority="65"/>
  </conditionalFormatting>
  <conditionalFormatting sqref="I5">
    <cfRule type="duplicateValues" dxfId="54" priority="64"/>
  </conditionalFormatting>
  <conditionalFormatting sqref="O6">
    <cfRule type="colorScale" priority="6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6">
    <cfRule type="duplicateValues" dxfId="53" priority="62"/>
  </conditionalFormatting>
  <conditionalFormatting sqref="C6">
    <cfRule type="duplicateValues" dxfId="52" priority="61"/>
  </conditionalFormatting>
  <conditionalFormatting sqref="D6">
    <cfRule type="duplicateValues" dxfId="51" priority="60"/>
  </conditionalFormatting>
  <conditionalFormatting sqref="O7">
    <cfRule type="colorScale" priority="5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7">
    <cfRule type="duplicateValues" dxfId="50" priority="58"/>
  </conditionalFormatting>
  <conditionalFormatting sqref="C7">
    <cfRule type="duplicateValues" dxfId="49" priority="57"/>
  </conditionalFormatting>
  <conditionalFormatting sqref="D7">
    <cfRule type="duplicateValues" dxfId="48" priority="56"/>
  </conditionalFormatting>
  <conditionalFormatting sqref="O8">
    <cfRule type="colorScale" priority="5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8">
    <cfRule type="duplicateValues" dxfId="47" priority="54"/>
  </conditionalFormatting>
  <conditionalFormatting sqref="C8">
    <cfRule type="duplicateValues" dxfId="46" priority="53"/>
  </conditionalFormatting>
  <conditionalFormatting sqref="D8">
    <cfRule type="duplicateValues" dxfId="45" priority="52"/>
  </conditionalFormatting>
  <conditionalFormatting sqref="O9">
    <cfRule type="colorScale" priority="5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9">
    <cfRule type="duplicateValues" dxfId="44" priority="50"/>
  </conditionalFormatting>
  <conditionalFormatting sqref="C9">
    <cfRule type="duplicateValues" dxfId="43" priority="49"/>
  </conditionalFormatting>
  <conditionalFormatting sqref="D9">
    <cfRule type="duplicateValues" dxfId="42" priority="48"/>
  </conditionalFormatting>
  <conditionalFormatting sqref="I6">
    <cfRule type="duplicateValues" dxfId="41" priority="47"/>
  </conditionalFormatting>
  <conditionalFormatting sqref="I6">
    <cfRule type="duplicateValues" dxfId="40" priority="46"/>
  </conditionalFormatting>
  <conditionalFormatting sqref="I7">
    <cfRule type="duplicateValues" dxfId="39" priority="45"/>
  </conditionalFormatting>
  <conditionalFormatting sqref="I7">
    <cfRule type="duplicateValues" dxfId="38" priority="44"/>
  </conditionalFormatting>
  <conditionalFormatting sqref="I8">
    <cfRule type="duplicateValues" dxfId="37" priority="43"/>
  </conditionalFormatting>
  <conditionalFormatting sqref="I8">
    <cfRule type="duplicateValues" dxfId="36" priority="42"/>
  </conditionalFormatting>
  <conditionalFormatting sqref="I9">
    <cfRule type="duplicateValues" dxfId="35" priority="41"/>
  </conditionalFormatting>
  <conditionalFormatting sqref="I9">
    <cfRule type="duplicateValues" dxfId="34" priority="40"/>
  </conditionalFormatting>
  <conditionalFormatting sqref="O10">
    <cfRule type="colorScale" priority="39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0">
    <cfRule type="duplicateValues" dxfId="33" priority="38"/>
  </conditionalFormatting>
  <conditionalFormatting sqref="C10">
    <cfRule type="duplicateValues" dxfId="32" priority="37"/>
  </conditionalFormatting>
  <conditionalFormatting sqref="D10">
    <cfRule type="duplicateValues" dxfId="31" priority="36"/>
  </conditionalFormatting>
  <conditionalFormatting sqref="I10">
    <cfRule type="duplicateValues" dxfId="30" priority="35"/>
  </conditionalFormatting>
  <conditionalFormatting sqref="I10">
    <cfRule type="duplicateValues" dxfId="29" priority="34"/>
  </conditionalFormatting>
  <conditionalFormatting sqref="O11">
    <cfRule type="colorScale" priority="3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1">
    <cfRule type="duplicateValues" dxfId="26" priority="30"/>
  </conditionalFormatting>
  <conditionalFormatting sqref="C11">
    <cfRule type="duplicateValues" dxfId="25" priority="29"/>
  </conditionalFormatting>
  <conditionalFormatting sqref="D11">
    <cfRule type="duplicateValues" dxfId="24" priority="28"/>
  </conditionalFormatting>
  <conditionalFormatting sqref="I11">
    <cfRule type="duplicateValues" dxfId="23" priority="27"/>
  </conditionalFormatting>
  <conditionalFormatting sqref="I11">
    <cfRule type="duplicateValues" dxfId="22" priority="26"/>
  </conditionalFormatting>
  <conditionalFormatting sqref="O12">
    <cfRule type="colorScale" priority="2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2">
    <cfRule type="duplicateValues" dxfId="19" priority="22"/>
  </conditionalFormatting>
  <conditionalFormatting sqref="C12">
    <cfRule type="duplicateValues" dxfId="18" priority="21"/>
  </conditionalFormatting>
  <conditionalFormatting sqref="D12">
    <cfRule type="duplicateValues" dxfId="17" priority="20"/>
  </conditionalFormatting>
  <conditionalFormatting sqref="I12">
    <cfRule type="duplicateValues" dxfId="16" priority="19"/>
  </conditionalFormatting>
  <conditionalFormatting sqref="I12">
    <cfRule type="duplicateValues" dxfId="15" priority="18"/>
  </conditionalFormatting>
  <conditionalFormatting sqref="O13">
    <cfRule type="colorScale" priority="1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D13">
    <cfRule type="duplicateValues" dxfId="14" priority="16"/>
  </conditionalFormatting>
  <conditionalFormatting sqref="C13">
    <cfRule type="duplicateValues" dxfId="13" priority="15"/>
  </conditionalFormatting>
  <conditionalFormatting sqref="D13">
    <cfRule type="duplicateValues" dxfId="12" priority="14"/>
  </conditionalFormatting>
  <conditionalFormatting sqref="I13">
    <cfRule type="duplicateValues" dxfId="11" priority="13"/>
  </conditionalFormatting>
  <conditionalFormatting sqref="I13">
    <cfRule type="duplicateValues" dxfId="10" priority="12"/>
  </conditionalFormatting>
  <conditionalFormatting sqref="D14">
    <cfRule type="duplicateValues" dxfId="9" priority="11"/>
  </conditionalFormatting>
  <conditionalFormatting sqref="C14">
    <cfRule type="duplicateValues" dxfId="8" priority="10"/>
  </conditionalFormatting>
  <conditionalFormatting sqref="D14">
    <cfRule type="duplicateValues" dxfId="7" priority="9"/>
  </conditionalFormatting>
  <conditionalFormatting sqref="I14">
    <cfRule type="duplicateValues" dxfId="6" priority="8"/>
  </conditionalFormatting>
  <conditionalFormatting sqref="I14">
    <cfRule type="duplicateValues" dxfId="5" priority="7"/>
  </conditionalFormatting>
  <conditionalFormatting sqref="D15">
    <cfRule type="duplicateValues" dxfId="4" priority="6"/>
  </conditionalFormatting>
  <conditionalFormatting sqref="C15">
    <cfRule type="duplicateValues" dxfId="3" priority="5"/>
  </conditionalFormatting>
  <conditionalFormatting sqref="D15">
    <cfRule type="duplicateValues" dxfId="2" priority="4"/>
  </conditionalFormatting>
  <conditionalFormatting sqref="I15">
    <cfRule type="duplicateValues" dxfId="1" priority="3"/>
  </conditionalFormatting>
  <conditionalFormatting sqref="I15">
    <cfRule type="duplicateValues" dxfId="0" priority="2"/>
  </conditionalFormatting>
  <conditionalFormatting sqref="O14:O15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C3105B-937C-427F-8976-5E46DAD1E7D6}">
  <dimension ref="A1:D39"/>
  <sheetViews>
    <sheetView topLeftCell="A12" zoomScale="58" workbookViewId="0">
      <selection activeCell="J65" sqref="J65"/>
    </sheetView>
  </sheetViews>
  <sheetFormatPr baseColWidth="10" defaultRowHeight="14.4"/>
  <cols>
    <col min="1" max="3" width="33" style="21" customWidth="1"/>
    <col min="4" max="4" width="110.44140625" style="21" customWidth="1"/>
    <col min="5" max="16384" width="11.5546875" style="21"/>
  </cols>
  <sheetData>
    <row r="1" spans="1:4" ht="26.4">
      <c r="A1" s="53" t="s">
        <v>246</v>
      </c>
      <c r="B1" s="54"/>
      <c r="C1" s="55"/>
      <c r="D1" s="55"/>
    </row>
    <row r="2" spans="1:4">
      <c r="A2" s="56" t="s">
        <v>247</v>
      </c>
      <c r="B2" s="57"/>
      <c r="C2" s="58"/>
      <c r="D2" s="58"/>
    </row>
    <row r="3" spans="1:4" ht="33">
      <c r="A3" s="56" t="s">
        <v>248</v>
      </c>
      <c r="B3" s="57"/>
      <c r="C3" s="58"/>
      <c r="D3" s="58"/>
    </row>
    <row r="4" spans="1:4">
      <c r="A4" s="59"/>
      <c r="B4" s="54"/>
      <c r="C4" s="55"/>
      <c r="D4" s="55"/>
    </row>
    <row r="5" spans="1:4">
      <c r="A5" s="59" t="s">
        <v>249</v>
      </c>
      <c r="B5" s="54"/>
      <c r="C5" s="55"/>
      <c r="D5" s="55"/>
    </row>
    <row r="6" spans="1:4">
      <c r="A6" s="60" t="s">
        <v>250</v>
      </c>
      <c r="B6" s="61"/>
      <c r="C6" s="55"/>
      <c r="D6" s="55"/>
    </row>
    <row r="7" spans="1:4">
      <c r="A7" s="62" t="s">
        <v>251</v>
      </c>
      <c r="B7" s="62" t="s">
        <v>252</v>
      </c>
      <c r="C7" s="63" t="s">
        <v>253</v>
      </c>
      <c r="D7" s="63" t="s">
        <v>254</v>
      </c>
    </row>
    <row r="8" spans="1:4" ht="21.6">
      <c r="A8" s="64"/>
      <c r="B8" s="64"/>
      <c r="C8" s="65" t="s">
        <v>255</v>
      </c>
      <c r="D8" s="65" t="s">
        <v>256</v>
      </c>
    </row>
    <row r="9" spans="1:4">
      <c r="A9" s="66" t="s">
        <v>257</v>
      </c>
      <c r="B9" s="67" t="s">
        <v>258</v>
      </c>
      <c r="C9" s="68" t="s">
        <v>259</v>
      </c>
      <c r="D9" s="69" t="s">
        <v>260</v>
      </c>
    </row>
    <row r="10" spans="1:4">
      <c r="A10" s="70"/>
      <c r="B10" s="67" t="s">
        <v>261</v>
      </c>
      <c r="C10" s="71" t="s">
        <v>259</v>
      </c>
      <c r="D10" s="72" t="s">
        <v>262</v>
      </c>
    </row>
    <row r="11" spans="1:4">
      <c r="A11" s="73"/>
      <c r="B11" s="67" t="s">
        <v>263</v>
      </c>
      <c r="C11" s="71" t="s">
        <v>259</v>
      </c>
      <c r="D11" s="72" t="s">
        <v>264</v>
      </c>
    </row>
    <row r="12" spans="1:4">
      <c r="A12" s="74" t="s">
        <v>265</v>
      </c>
      <c r="B12" s="75" t="s">
        <v>266</v>
      </c>
      <c r="C12" s="68" t="s">
        <v>259</v>
      </c>
      <c r="D12" s="69" t="s">
        <v>267</v>
      </c>
    </row>
    <row r="13" spans="1:4">
      <c r="A13" s="76"/>
      <c r="B13" s="75" t="s">
        <v>268</v>
      </c>
      <c r="C13" s="68" t="s">
        <v>259</v>
      </c>
      <c r="D13" s="69" t="s">
        <v>269</v>
      </c>
    </row>
    <row r="14" spans="1:4">
      <c r="A14" s="77"/>
      <c r="B14" s="78" t="s">
        <v>270</v>
      </c>
      <c r="C14" s="68" t="s">
        <v>259</v>
      </c>
      <c r="D14" s="72" t="s">
        <v>271</v>
      </c>
    </row>
    <row r="15" spans="1:4">
      <c r="A15" s="66" t="s">
        <v>272</v>
      </c>
      <c r="B15" s="67" t="s">
        <v>273</v>
      </c>
      <c r="C15" s="68" t="s">
        <v>259</v>
      </c>
      <c r="D15" s="79" t="s">
        <v>274</v>
      </c>
    </row>
    <row r="16" spans="1:4">
      <c r="A16" s="73"/>
      <c r="B16" s="67" t="s">
        <v>275</v>
      </c>
      <c r="C16" s="68" t="s">
        <v>259</v>
      </c>
      <c r="D16" s="69" t="s">
        <v>276</v>
      </c>
    </row>
    <row r="17" spans="1:4" ht="26.4">
      <c r="A17" s="74" t="s">
        <v>15</v>
      </c>
      <c r="B17" s="75" t="s">
        <v>277</v>
      </c>
      <c r="C17" s="68" t="s">
        <v>259</v>
      </c>
      <c r="D17" s="69" t="s">
        <v>278</v>
      </c>
    </row>
    <row r="18" spans="1:4">
      <c r="A18" s="76"/>
      <c r="B18" s="75" t="s">
        <v>279</v>
      </c>
      <c r="C18" s="68" t="s">
        <v>259</v>
      </c>
      <c r="D18" s="72" t="s">
        <v>280</v>
      </c>
    </row>
    <row r="19" spans="1:4">
      <c r="A19" s="76"/>
      <c r="B19" s="75" t="s">
        <v>281</v>
      </c>
      <c r="C19" s="68" t="s">
        <v>259</v>
      </c>
      <c r="D19" s="69" t="s">
        <v>282</v>
      </c>
    </row>
    <row r="20" spans="1:4" ht="26.4">
      <c r="A20" s="76"/>
      <c r="B20" s="75" t="s">
        <v>283</v>
      </c>
      <c r="C20" s="68" t="s">
        <v>259</v>
      </c>
      <c r="D20" s="69" t="s">
        <v>284</v>
      </c>
    </row>
    <row r="21" spans="1:4" ht="26.4">
      <c r="A21" s="76"/>
      <c r="B21" s="75" t="s">
        <v>285</v>
      </c>
      <c r="C21" s="68" t="s">
        <v>259</v>
      </c>
      <c r="D21" s="69" t="s">
        <v>286</v>
      </c>
    </row>
    <row r="22" spans="1:4" ht="26.4">
      <c r="A22" s="77"/>
      <c r="B22" s="75" t="s">
        <v>287</v>
      </c>
      <c r="C22" s="71" t="s">
        <v>259</v>
      </c>
      <c r="D22" s="69" t="s">
        <v>288</v>
      </c>
    </row>
    <row r="23" spans="1:4">
      <c r="A23" s="66" t="s">
        <v>289</v>
      </c>
      <c r="B23" s="67" t="s">
        <v>290</v>
      </c>
      <c r="C23" s="68" t="s">
        <v>259</v>
      </c>
      <c r="D23" s="69" t="s">
        <v>291</v>
      </c>
    </row>
    <row r="24" spans="1:4">
      <c r="A24" s="70"/>
      <c r="B24" s="67" t="s">
        <v>292</v>
      </c>
      <c r="C24" s="68" t="s">
        <v>259</v>
      </c>
      <c r="D24" s="69" t="s">
        <v>293</v>
      </c>
    </row>
    <row r="25" spans="1:4" ht="26.4">
      <c r="A25" s="70"/>
      <c r="B25" s="67" t="s">
        <v>294</v>
      </c>
      <c r="C25" s="68" t="s">
        <v>259</v>
      </c>
      <c r="D25" s="69" t="s">
        <v>295</v>
      </c>
    </row>
    <row r="26" spans="1:4" ht="26.4">
      <c r="A26" s="73"/>
      <c r="B26" s="67" t="s">
        <v>296</v>
      </c>
      <c r="C26" s="68" t="s">
        <v>259</v>
      </c>
      <c r="D26" s="69" t="s">
        <v>297</v>
      </c>
    </row>
    <row r="27" spans="1:4">
      <c r="A27" s="74" t="s">
        <v>298</v>
      </c>
      <c r="B27" s="75" t="s">
        <v>299</v>
      </c>
      <c r="C27" s="68" t="s">
        <v>259</v>
      </c>
      <c r="D27" s="69" t="s">
        <v>300</v>
      </c>
    </row>
    <row r="28" spans="1:4">
      <c r="A28" s="76"/>
      <c r="B28" s="75" t="s">
        <v>301</v>
      </c>
      <c r="C28" s="68" t="s">
        <v>259</v>
      </c>
      <c r="D28" s="69" t="s">
        <v>302</v>
      </c>
    </row>
    <row r="29" spans="1:4">
      <c r="A29" s="76"/>
      <c r="B29" s="75" t="s">
        <v>303</v>
      </c>
      <c r="C29" s="68" t="s">
        <v>259</v>
      </c>
      <c r="D29" s="69" t="s">
        <v>304</v>
      </c>
    </row>
    <row r="30" spans="1:4">
      <c r="A30" s="76"/>
      <c r="B30" s="75" t="s">
        <v>305</v>
      </c>
      <c r="C30" s="68" t="s">
        <v>259</v>
      </c>
      <c r="D30" s="69" t="s">
        <v>306</v>
      </c>
    </row>
    <row r="31" spans="1:4" ht="26.4">
      <c r="A31" s="77"/>
      <c r="B31" s="75" t="s">
        <v>307</v>
      </c>
      <c r="C31" s="68" t="s">
        <v>259</v>
      </c>
      <c r="D31" s="69" t="s">
        <v>308</v>
      </c>
    </row>
    <row r="32" spans="1:4">
      <c r="A32" s="66" t="s">
        <v>309</v>
      </c>
      <c r="B32" s="67" t="s">
        <v>310</v>
      </c>
      <c r="C32" s="68" t="s">
        <v>259</v>
      </c>
      <c r="D32" s="72" t="s">
        <v>311</v>
      </c>
    </row>
    <row r="33" spans="1:4">
      <c r="A33" s="70"/>
      <c r="B33" s="67" t="s">
        <v>312</v>
      </c>
      <c r="C33" s="68" t="s">
        <v>259</v>
      </c>
      <c r="D33" s="69" t="s">
        <v>313</v>
      </c>
    </row>
    <row r="34" spans="1:4" ht="26.4">
      <c r="A34" s="70"/>
      <c r="B34" s="67" t="s">
        <v>314</v>
      </c>
      <c r="C34" s="68" t="s">
        <v>259</v>
      </c>
      <c r="D34" s="72" t="s">
        <v>315</v>
      </c>
    </row>
    <row r="35" spans="1:4">
      <c r="A35" s="70"/>
      <c r="B35" s="67" t="s">
        <v>316</v>
      </c>
      <c r="C35" s="68" t="s">
        <v>259</v>
      </c>
      <c r="D35" s="69" t="s">
        <v>317</v>
      </c>
    </row>
    <row r="36" spans="1:4">
      <c r="A36" s="73"/>
      <c r="B36" s="67" t="s">
        <v>318</v>
      </c>
      <c r="C36" s="68" t="s">
        <v>259</v>
      </c>
      <c r="D36" s="69" t="s">
        <v>319</v>
      </c>
    </row>
    <row r="37" spans="1:4" ht="26.4">
      <c r="A37" s="74" t="s">
        <v>320</v>
      </c>
      <c r="B37" s="75" t="s">
        <v>321</v>
      </c>
      <c r="C37" s="68" t="s">
        <v>259</v>
      </c>
      <c r="D37" s="69" t="s">
        <v>322</v>
      </c>
    </row>
    <row r="38" spans="1:4" ht="26.4">
      <c r="A38" s="76"/>
      <c r="B38" s="75" t="s">
        <v>323</v>
      </c>
      <c r="C38" s="68" t="s">
        <v>324</v>
      </c>
      <c r="D38" s="69" t="s">
        <v>325</v>
      </c>
    </row>
    <row r="39" spans="1:4">
      <c r="A39" s="77"/>
      <c r="B39" s="75" t="s">
        <v>326</v>
      </c>
      <c r="C39" s="68" t="s">
        <v>327</v>
      </c>
      <c r="D39" s="69" t="s">
        <v>328</v>
      </c>
    </row>
  </sheetData>
  <mergeCells count="10">
    <mergeCell ref="A23:A26"/>
    <mergeCell ref="A27:A31"/>
    <mergeCell ref="A32:A36"/>
    <mergeCell ref="A37:A39"/>
    <mergeCell ref="A7:A8"/>
    <mergeCell ref="B7:B8"/>
    <mergeCell ref="A9:A11"/>
    <mergeCell ref="A12:A14"/>
    <mergeCell ref="A15:A16"/>
    <mergeCell ref="A17:A2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7</vt:i4>
      </vt:variant>
    </vt:vector>
  </HeadingPairs>
  <TitlesOfParts>
    <vt:vector size="7" baseType="lpstr">
      <vt:lpstr>Riesgo de Proyecto</vt:lpstr>
      <vt:lpstr>Riesgo de Producto</vt:lpstr>
      <vt:lpstr>Estimacion</vt:lpstr>
      <vt:lpstr>Alcance</vt:lpstr>
      <vt:lpstr>Estrategia</vt:lpstr>
      <vt:lpstr>HU_002</vt:lpstr>
      <vt:lpstr>Check 25010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Camilo Mamian</dc:creator>
  <cp:lastModifiedBy>Camilo Mamian</cp:lastModifiedBy>
  <dcterms:created xsi:type="dcterms:W3CDTF">2015-06-05T18:17:20Z</dcterms:created>
  <dcterms:modified xsi:type="dcterms:W3CDTF">2023-01-04T09:00:06Z</dcterms:modified>
</cp:coreProperties>
</file>